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1.xml" ContentType="application/vnd.openxmlformats-officedocument.drawing+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2.xml" ContentType="application/vnd.openxmlformats-officedocument.drawing+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charts/chart46.xml" ContentType="application/vnd.openxmlformats-officedocument.drawingml.chart+xml"/>
  <Override PartName="/xl/charts/style45.xml" ContentType="application/vnd.ms-office.chartstyle+xml"/>
  <Override PartName="/xl/charts/colors45.xml" ContentType="application/vnd.ms-office.chartcolorstyle+xml"/>
  <Override PartName="/xl/charts/chart47.xml" ContentType="application/vnd.openxmlformats-officedocument.drawingml.chart+xml"/>
  <Override PartName="/xl/charts/style46.xml" ContentType="application/vnd.ms-office.chartstyle+xml"/>
  <Override PartName="/xl/charts/colors46.xml" ContentType="application/vnd.ms-office.chartcolorstyle+xml"/>
  <Override PartName="/xl/charts/chart48.xml" ContentType="application/vnd.openxmlformats-officedocument.drawingml.chart+xml"/>
  <Override PartName="/xl/charts/style47.xml" ContentType="application/vnd.ms-office.chartstyle+xml"/>
  <Override PartName="/xl/charts/colors47.xml" ContentType="application/vnd.ms-office.chartcolorstyle+xml"/>
  <Override PartName="/xl/charts/chart49.xml" ContentType="application/vnd.openxmlformats-officedocument.drawingml.chart+xml"/>
  <Override PartName="/xl/charts/style48.xml" ContentType="application/vnd.ms-office.chartstyle+xml"/>
  <Override PartName="/xl/charts/colors48.xml" ContentType="application/vnd.ms-office.chartcolorstyle+xml"/>
  <Override PartName="/xl/charts/chart50.xml" ContentType="application/vnd.openxmlformats-officedocument.drawingml.chart+xml"/>
  <Override PartName="/xl/charts/style49.xml" ContentType="application/vnd.ms-office.chartstyle+xml"/>
  <Override PartName="/xl/charts/colors49.xml" ContentType="application/vnd.ms-office.chartcolorstyle+xml"/>
  <Override PartName="/xl/charts/chart51.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3.xml" ContentType="application/vnd.openxmlformats-officedocument.drawing+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G:\My Drive\Dropbox\Office\Data Management\ODK\Projects\WHO\Round 3\Analysis\Readiness\"/>
    </mc:Choice>
  </mc:AlternateContent>
  <xr:revisionPtr revIDLastSave="0" documentId="13_ncr:1_{DB8EB992-B0C7-4AC3-B87E-264E78BB98F0}" xr6:coauthVersionLast="47" xr6:coauthVersionMax="47" xr10:uidLastSave="{00000000-0000-0000-0000-000000000000}"/>
  <bookViews>
    <workbookView xWindow="-108" yWindow="-108" windowWidth="23256" windowHeight="12456" tabRatio="924" firstSheet="8" activeTab="13" xr2:uid="{00000000-000D-0000-FFFF-FFFF00000000}"/>
  </bookViews>
  <sheets>
    <sheet name="INSTRUCTIONS" sheetId="38" r:id="rId1"/>
    <sheet name="Weight" sheetId="10" r:id="rId2"/>
    <sheet name="Variables" sheetId="40" r:id="rId3"/>
    <sheet name="Facility-level raw data" sheetId="18" r:id="rId4"/>
    <sheet name="Facility-level cleaned data" sheetId="1" r:id="rId5"/>
    <sheet name="Indicators" sheetId="39" r:id="rId6"/>
    <sheet name="Latest indicator estimate data" sheetId="13" r:id="rId7"/>
    <sheet name="All round data" sheetId="56" r:id="rId8"/>
    <sheet name="Cover" sheetId="5" r:id="rId9"/>
    <sheet name="Acknowledgements" sheetId="6" r:id="rId10"/>
    <sheet name="0. Overview" sheetId="69" r:id="rId11"/>
    <sheet name="Methodology" sheetId="7" r:id="rId12"/>
    <sheet name="1. Context" sheetId="66" r:id="rId13"/>
    <sheet name="2. Staffing" sheetId="65" r:id="rId14"/>
    <sheet name="3. IPC" sheetId="64" r:id="rId15"/>
    <sheet name="4. COVID-19 case management" sheetId="63" r:id="rId16"/>
    <sheet name="5. Essential Health Services" sheetId="62" r:id="rId17"/>
    <sheet name="7. Equipment" sheetId="60" r:id="rId18"/>
    <sheet name="8. Diagnostics" sheetId="59" r:id="rId19"/>
    <sheet name="6. Medicines and supplies " sheetId="61" r:id="rId20"/>
    <sheet name="9. Vaccination" sheetId="58" r:id="rId21"/>
    <sheet name="Annex - detailed tables" sheetId="67" r:id="rId22"/>
    <sheet name="Sheet1" sheetId="68" r:id="rId23"/>
    <sheet name="Past indicator estimate data" sheetId="54" r:id="rId24"/>
  </sheets>
  <externalReferences>
    <externalReference r:id="rId25"/>
  </externalReferences>
  <definedNames>
    <definedName name="_xlnm._FilterDatabase" localSheetId="4" hidden="1">'Facility-level cleaned data'!#REF!</definedName>
    <definedName name="_xlnm._FilterDatabase" localSheetId="5" hidden="1">Indicators!$A$1:$D$16369</definedName>
    <definedName name="_xlnm._FilterDatabase" localSheetId="1" hidden="1">Weight!$A$1:$C$9</definedName>
    <definedName name="_ftn1" localSheetId="5">Indicators!#REF!</definedName>
    <definedName name="_ftn2" localSheetId="5">Indicators!#REF!</definedName>
    <definedName name="_ftn3" localSheetId="5">Indicators!#REF!</definedName>
    <definedName name="_ftn4" localSheetId="5">Indicators!#REF!</definedName>
    <definedName name="_ftn5" localSheetId="5">Indicators!#REF!</definedName>
    <definedName name="_ftnref1" localSheetId="5">Indicators!#REF!</definedName>
    <definedName name="_ftnref2" localSheetId="5">Indicators!#REF!</definedName>
    <definedName name="_ftnref3" localSheetId="5">Indicators!#REF!</definedName>
    <definedName name="_ftnref4" localSheetId="5">Indicators!#REF!</definedName>
    <definedName name="_ftnref5" localSheetId="5">Indicators!#REF!</definedName>
    <definedName name="_xlnm.Print_Area" localSheetId="13">'2. Staffing'!$A$1:$R$251</definedName>
    <definedName name="_xlnm.Print_Area" localSheetId="9">Acknowledgements!$A$1:$J$54</definedName>
    <definedName name="_xlnm.Print_Area" localSheetId="11">Methodology!$A$1:$J$54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085" i="67" l="1"/>
  <c r="O1085" i="67"/>
  <c r="N1085" i="67"/>
  <c r="M1085" i="67"/>
  <c r="L1085" i="67"/>
  <c r="K1085" i="67"/>
  <c r="J1085" i="67"/>
  <c r="I1085" i="67"/>
  <c r="H1085" i="67"/>
  <c r="G1085" i="67"/>
  <c r="F1085" i="67"/>
  <c r="E1085" i="67"/>
  <c r="P1084" i="67"/>
  <c r="O1084" i="67"/>
  <c r="N1084" i="67"/>
  <c r="M1084" i="67"/>
  <c r="L1084" i="67"/>
  <c r="K1084" i="67"/>
  <c r="J1084" i="67"/>
  <c r="I1084" i="67"/>
  <c r="H1084" i="67"/>
  <c r="G1084" i="67"/>
  <c r="F1084" i="67"/>
  <c r="E1084" i="67"/>
  <c r="P1082" i="67"/>
  <c r="O1082" i="67"/>
  <c r="N1082" i="67"/>
  <c r="M1082" i="67"/>
  <c r="L1082" i="67"/>
  <c r="K1082" i="67"/>
  <c r="J1082" i="67"/>
  <c r="I1082" i="67"/>
  <c r="H1082" i="67"/>
  <c r="G1082" i="67"/>
  <c r="F1082" i="67"/>
  <c r="E1082" i="67"/>
  <c r="P1081" i="67"/>
  <c r="O1081" i="67"/>
  <c r="N1081" i="67"/>
  <c r="M1081" i="67"/>
  <c r="L1081" i="67"/>
  <c r="K1081" i="67"/>
  <c r="J1081" i="67"/>
  <c r="I1081" i="67"/>
  <c r="H1081" i="67"/>
  <c r="G1081" i="67"/>
  <c r="F1081" i="67"/>
  <c r="E1081" i="67"/>
  <c r="P1079" i="67"/>
  <c r="O1079" i="67"/>
  <c r="N1079" i="67"/>
  <c r="M1079" i="67"/>
  <c r="L1079" i="67"/>
  <c r="K1079" i="67"/>
  <c r="J1079" i="67"/>
  <c r="I1079" i="67"/>
  <c r="H1079" i="67"/>
  <c r="G1079" i="67"/>
  <c r="F1079" i="67"/>
  <c r="E1079" i="67"/>
  <c r="P1078" i="67"/>
  <c r="O1078" i="67"/>
  <c r="N1078" i="67"/>
  <c r="M1078" i="67"/>
  <c r="L1078" i="67"/>
  <c r="K1078" i="67"/>
  <c r="J1078" i="67"/>
  <c r="I1078" i="67"/>
  <c r="H1078" i="67"/>
  <c r="G1078" i="67"/>
  <c r="F1078" i="67"/>
  <c r="E1078" i="67"/>
  <c r="P1076" i="67"/>
  <c r="O1076" i="67"/>
  <c r="N1076" i="67"/>
  <c r="M1076" i="67"/>
  <c r="L1076" i="67"/>
  <c r="K1076" i="67"/>
  <c r="J1076" i="67"/>
  <c r="I1076" i="67"/>
  <c r="H1076" i="67"/>
  <c r="G1076" i="67"/>
  <c r="F1076" i="67"/>
  <c r="E1076" i="67"/>
  <c r="P1075" i="67"/>
  <c r="O1075" i="67"/>
  <c r="N1075" i="67"/>
  <c r="M1075" i="67"/>
  <c r="L1075" i="67"/>
  <c r="K1075" i="67"/>
  <c r="J1075" i="67"/>
  <c r="I1075" i="67"/>
  <c r="H1075" i="67"/>
  <c r="G1075" i="67"/>
  <c r="F1075" i="67"/>
  <c r="E1075" i="67"/>
  <c r="P1073" i="67"/>
  <c r="O1073" i="67"/>
  <c r="N1073" i="67"/>
  <c r="M1073" i="67"/>
  <c r="L1073" i="67"/>
  <c r="K1073" i="67"/>
  <c r="J1073" i="67"/>
  <c r="I1073" i="67"/>
  <c r="H1073" i="67"/>
  <c r="G1073" i="67"/>
  <c r="F1073" i="67"/>
  <c r="E1073" i="67"/>
  <c r="J1071" i="67"/>
  <c r="I1071" i="67"/>
  <c r="H1071" i="67"/>
  <c r="G1071" i="67"/>
  <c r="F1071" i="67"/>
  <c r="E1071" i="67"/>
  <c r="P1064" i="67"/>
  <c r="O1064" i="67"/>
  <c r="N1064" i="67"/>
  <c r="M1064" i="67"/>
  <c r="L1064" i="67"/>
  <c r="K1064" i="67"/>
  <c r="J1064" i="67"/>
  <c r="I1064" i="67"/>
  <c r="H1064" i="67"/>
  <c r="G1064" i="67"/>
  <c r="F1064" i="67"/>
  <c r="E1064" i="67"/>
  <c r="P1063" i="67"/>
  <c r="O1063" i="67"/>
  <c r="N1063" i="67"/>
  <c r="M1063" i="67"/>
  <c r="L1063" i="67"/>
  <c r="K1063" i="67"/>
  <c r="J1063" i="67"/>
  <c r="I1063" i="67"/>
  <c r="H1063" i="67"/>
  <c r="G1063" i="67"/>
  <c r="F1063" i="67"/>
  <c r="E1063" i="67"/>
  <c r="P1061" i="67"/>
  <c r="O1061" i="67"/>
  <c r="N1061" i="67"/>
  <c r="M1061" i="67"/>
  <c r="L1061" i="67"/>
  <c r="K1061" i="67"/>
  <c r="J1061" i="67"/>
  <c r="I1061" i="67"/>
  <c r="H1061" i="67"/>
  <c r="G1061" i="67"/>
  <c r="F1061" i="67"/>
  <c r="E1061" i="67"/>
  <c r="P1060" i="67"/>
  <c r="O1060" i="67"/>
  <c r="N1060" i="67"/>
  <c r="M1060" i="67"/>
  <c r="L1060" i="67"/>
  <c r="K1060" i="67"/>
  <c r="J1060" i="67"/>
  <c r="I1060" i="67"/>
  <c r="H1060" i="67"/>
  <c r="G1060" i="67"/>
  <c r="F1060" i="67"/>
  <c r="E1060" i="67"/>
  <c r="P1058" i="67"/>
  <c r="O1058" i="67"/>
  <c r="N1058" i="67"/>
  <c r="M1058" i="67"/>
  <c r="L1058" i="67"/>
  <c r="K1058" i="67"/>
  <c r="J1058" i="67"/>
  <c r="I1058" i="67"/>
  <c r="H1058" i="67"/>
  <c r="G1058" i="67"/>
  <c r="F1058" i="67"/>
  <c r="E1058" i="67"/>
  <c r="P1057" i="67"/>
  <c r="O1057" i="67"/>
  <c r="N1057" i="67"/>
  <c r="M1057" i="67"/>
  <c r="L1057" i="67"/>
  <c r="K1057" i="67"/>
  <c r="J1057" i="67"/>
  <c r="I1057" i="67"/>
  <c r="H1057" i="67"/>
  <c r="G1057" i="67"/>
  <c r="F1057" i="67"/>
  <c r="E1057" i="67"/>
  <c r="P1055" i="67"/>
  <c r="O1055" i="67"/>
  <c r="N1055" i="67"/>
  <c r="M1055" i="67"/>
  <c r="L1055" i="67"/>
  <c r="K1055" i="67"/>
  <c r="J1055" i="67"/>
  <c r="I1055" i="67"/>
  <c r="H1055" i="67"/>
  <c r="G1055" i="67"/>
  <c r="F1055" i="67"/>
  <c r="E1055" i="67"/>
  <c r="P1054" i="67"/>
  <c r="O1054" i="67"/>
  <c r="N1054" i="67"/>
  <c r="M1054" i="67"/>
  <c r="L1054" i="67"/>
  <c r="K1054" i="67"/>
  <c r="J1054" i="67"/>
  <c r="I1054" i="67"/>
  <c r="H1054" i="67"/>
  <c r="G1054" i="67"/>
  <c r="F1054" i="67"/>
  <c r="E1054" i="67"/>
  <c r="P1052" i="67"/>
  <c r="O1052" i="67"/>
  <c r="N1052" i="67"/>
  <c r="M1052" i="67"/>
  <c r="L1052" i="67"/>
  <c r="K1052" i="67"/>
  <c r="J1052" i="67"/>
  <c r="I1052" i="67"/>
  <c r="H1052" i="67"/>
  <c r="G1052" i="67"/>
  <c r="F1052" i="67"/>
  <c r="E1052" i="67"/>
  <c r="G1050" i="67"/>
  <c r="F1050" i="67"/>
  <c r="E1050" i="67"/>
  <c r="P1043" i="67"/>
  <c r="O1043" i="67"/>
  <c r="N1043" i="67"/>
  <c r="M1043" i="67"/>
  <c r="L1043" i="67"/>
  <c r="K1043" i="67"/>
  <c r="J1043" i="67"/>
  <c r="I1043" i="67"/>
  <c r="H1043" i="67"/>
  <c r="G1043" i="67"/>
  <c r="F1043" i="67"/>
  <c r="E1043" i="67"/>
  <c r="P1042" i="67"/>
  <c r="O1042" i="67"/>
  <c r="N1042" i="67"/>
  <c r="M1042" i="67"/>
  <c r="L1042" i="67"/>
  <c r="K1042" i="67"/>
  <c r="J1042" i="67"/>
  <c r="I1042" i="67"/>
  <c r="H1042" i="67"/>
  <c r="G1042" i="67"/>
  <c r="F1042" i="67"/>
  <c r="E1042" i="67"/>
  <c r="P1040" i="67"/>
  <c r="O1040" i="67"/>
  <c r="N1040" i="67"/>
  <c r="M1040" i="67"/>
  <c r="L1040" i="67"/>
  <c r="K1040" i="67"/>
  <c r="J1040" i="67"/>
  <c r="I1040" i="67"/>
  <c r="H1040" i="67"/>
  <c r="G1040" i="67"/>
  <c r="F1040" i="67"/>
  <c r="E1040" i="67"/>
  <c r="P1039" i="67"/>
  <c r="O1039" i="67"/>
  <c r="N1039" i="67"/>
  <c r="M1039" i="67"/>
  <c r="L1039" i="67"/>
  <c r="K1039" i="67"/>
  <c r="J1039" i="67"/>
  <c r="I1039" i="67"/>
  <c r="H1039" i="67"/>
  <c r="G1039" i="67"/>
  <c r="F1039" i="67"/>
  <c r="E1039" i="67"/>
  <c r="P1037" i="67"/>
  <c r="O1037" i="67"/>
  <c r="N1037" i="67"/>
  <c r="M1037" i="67"/>
  <c r="L1037" i="67"/>
  <c r="K1037" i="67"/>
  <c r="J1037" i="67"/>
  <c r="I1037" i="67"/>
  <c r="H1037" i="67"/>
  <c r="G1037" i="67"/>
  <c r="F1037" i="67"/>
  <c r="E1037" i="67"/>
  <c r="P1036" i="67"/>
  <c r="O1036" i="67"/>
  <c r="N1036" i="67"/>
  <c r="M1036" i="67"/>
  <c r="L1036" i="67"/>
  <c r="K1036" i="67"/>
  <c r="J1036" i="67"/>
  <c r="I1036" i="67"/>
  <c r="H1036" i="67"/>
  <c r="G1036" i="67"/>
  <c r="F1036" i="67"/>
  <c r="E1036" i="67"/>
  <c r="P1034" i="67"/>
  <c r="O1034" i="67"/>
  <c r="N1034" i="67"/>
  <c r="M1034" i="67"/>
  <c r="L1034" i="67"/>
  <c r="K1034" i="67"/>
  <c r="J1034" i="67"/>
  <c r="I1034" i="67"/>
  <c r="H1034" i="67"/>
  <c r="G1034" i="67"/>
  <c r="F1034" i="67"/>
  <c r="E1034" i="67"/>
  <c r="P1033" i="67"/>
  <c r="O1033" i="67"/>
  <c r="N1033" i="67"/>
  <c r="M1033" i="67"/>
  <c r="L1033" i="67"/>
  <c r="K1033" i="67"/>
  <c r="J1033" i="67"/>
  <c r="I1033" i="67"/>
  <c r="H1033" i="67"/>
  <c r="G1033" i="67"/>
  <c r="F1033" i="67"/>
  <c r="E1033" i="67"/>
  <c r="P1031" i="67"/>
  <c r="O1031" i="67"/>
  <c r="N1031" i="67"/>
  <c r="M1031" i="67"/>
  <c r="L1031" i="67"/>
  <c r="K1031" i="67"/>
  <c r="J1031" i="67"/>
  <c r="I1031" i="67"/>
  <c r="H1031" i="67"/>
  <c r="G1031" i="67"/>
  <c r="F1031" i="67"/>
  <c r="E1031" i="67"/>
  <c r="L1029" i="67"/>
  <c r="K1029" i="67"/>
  <c r="J1029" i="67"/>
  <c r="I1029" i="67"/>
  <c r="H1029" i="67"/>
  <c r="G1029" i="67"/>
  <c r="F1029" i="67"/>
  <c r="E1029" i="67"/>
  <c r="P1022" i="67"/>
  <c r="O1022" i="67"/>
  <c r="N1022" i="67"/>
  <c r="M1022" i="67"/>
  <c r="L1022" i="67"/>
  <c r="K1022" i="67"/>
  <c r="J1022" i="67"/>
  <c r="I1022" i="67"/>
  <c r="H1022" i="67"/>
  <c r="G1022" i="67"/>
  <c r="F1022" i="67"/>
  <c r="E1022" i="67"/>
  <c r="P1021" i="67"/>
  <c r="O1021" i="67"/>
  <c r="N1021" i="67"/>
  <c r="M1021" i="67"/>
  <c r="L1021" i="67"/>
  <c r="K1021" i="67"/>
  <c r="J1021" i="67"/>
  <c r="I1021" i="67"/>
  <c r="H1021" i="67"/>
  <c r="G1021" i="67"/>
  <c r="F1021" i="67"/>
  <c r="E1021" i="67"/>
  <c r="P1019" i="67"/>
  <c r="O1019" i="67"/>
  <c r="N1019" i="67"/>
  <c r="M1019" i="67"/>
  <c r="L1019" i="67"/>
  <c r="K1019" i="67"/>
  <c r="J1019" i="67"/>
  <c r="I1019" i="67"/>
  <c r="H1019" i="67"/>
  <c r="G1019" i="67"/>
  <c r="F1019" i="67"/>
  <c r="E1019" i="67"/>
  <c r="P1018" i="67"/>
  <c r="O1018" i="67"/>
  <c r="N1018" i="67"/>
  <c r="M1018" i="67"/>
  <c r="L1018" i="67"/>
  <c r="K1018" i="67"/>
  <c r="J1018" i="67"/>
  <c r="I1018" i="67"/>
  <c r="H1018" i="67"/>
  <c r="G1018" i="67"/>
  <c r="F1018" i="67"/>
  <c r="E1018" i="67"/>
  <c r="P1016" i="67"/>
  <c r="O1016" i="67"/>
  <c r="N1016" i="67"/>
  <c r="M1016" i="67"/>
  <c r="L1016" i="67"/>
  <c r="K1016" i="67"/>
  <c r="J1016" i="67"/>
  <c r="I1016" i="67"/>
  <c r="H1016" i="67"/>
  <c r="G1016" i="67"/>
  <c r="F1016" i="67"/>
  <c r="E1016" i="67"/>
  <c r="P1015" i="67"/>
  <c r="O1015" i="67"/>
  <c r="N1015" i="67"/>
  <c r="M1015" i="67"/>
  <c r="L1015" i="67"/>
  <c r="K1015" i="67"/>
  <c r="J1015" i="67"/>
  <c r="I1015" i="67"/>
  <c r="H1015" i="67"/>
  <c r="G1015" i="67"/>
  <c r="F1015" i="67"/>
  <c r="E1015" i="67"/>
  <c r="P1013" i="67"/>
  <c r="O1013" i="67"/>
  <c r="N1013" i="67"/>
  <c r="M1013" i="67"/>
  <c r="L1013" i="67"/>
  <c r="K1013" i="67"/>
  <c r="J1013" i="67"/>
  <c r="I1013" i="67"/>
  <c r="H1013" i="67"/>
  <c r="G1013" i="67"/>
  <c r="F1013" i="67"/>
  <c r="E1013" i="67"/>
  <c r="P1012" i="67"/>
  <c r="O1012" i="67"/>
  <c r="N1012" i="67"/>
  <c r="M1012" i="67"/>
  <c r="L1012" i="67"/>
  <c r="K1012" i="67"/>
  <c r="J1012" i="67"/>
  <c r="I1012" i="67"/>
  <c r="H1012" i="67"/>
  <c r="G1012" i="67"/>
  <c r="F1012" i="67"/>
  <c r="E1012" i="67"/>
  <c r="P1010" i="67"/>
  <c r="O1010" i="67"/>
  <c r="N1010" i="67"/>
  <c r="M1010" i="67"/>
  <c r="L1010" i="67"/>
  <c r="K1010" i="67"/>
  <c r="J1010" i="67"/>
  <c r="I1010" i="67"/>
  <c r="H1010" i="67"/>
  <c r="G1010" i="67"/>
  <c r="F1010" i="67"/>
  <c r="E1010" i="67"/>
  <c r="N1008" i="67"/>
  <c r="M1008" i="67"/>
  <c r="L1008" i="67"/>
  <c r="K1008" i="67"/>
  <c r="J1008" i="67"/>
  <c r="I1008" i="67"/>
  <c r="H1008" i="67"/>
  <c r="G1008" i="67"/>
  <c r="F1008" i="67"/>
  <c r="E1008" i="67"/>
  <c r="P1001" i="67"/>
  <c r="O1001" i="67"/>
  <c r="N1001" i="67"/>
  <c r="M1001" i="67"/>
  <c r="L1001" i="67"/>
  <c r="K1001" i="67"/>
  <c r="J1001" i="67"/>
  <c r="I1001" i="67"/>
  <c r="H1001" i="67"/>
  <c r="G1001" i="67"/>
  <c r="F1001" i="67"/>
  <c r="E1001" i="67"/>
  <c r="P1000" i="67"/>
  <c r="O1000" i="67"/>
  <c r="N1000" i="67"/>
  <c r="M1000" i="67"/>
  <c r="L1000" i="67"/>
  <c r="K1000" i="67"/>
  <c r="J1000" i="67"/>
  <c r="I1000" i="67"/>
  <c r="H1000" i="67"/>
  <c r="G1000" i="67"/>
  <c r="F1000" i="67"/>
  <c r="E1000" i="67"/>
  <c r="P998" i="67"/>
  <c r="O998" i="67"/>
  <c r="N998" i="67"/>
  <c r="M998" i="67"/>
  <c r="L998" i="67"/>
  <c r="K998" i="67"/>
  <c r="J998" i="67"/>
  <c r="I998" i="67"/>
  <c r="H998" i="67"/>
  <c r="G998" i="67"/>
  <c r="F998" i="67"/>
  <c r="E998" i="67"/>
  <c r="P997" i="67"/>
  <c r="O997" i="67"/>
  <c r="N997" i="67"/>
  <c r="M997" i="67"/>
  <c r="L997" i="67"/>
  <c r="K997" i="67"/>
  <c r="J997" i="67"/>
  <c r="I997" i="67"/>
  <c r="H997" i="67"/>
  <c r="G997" i="67"/>
  <c r="F997" i="67"/>
  <c r="E997" i="67"/>
  <c r="P995" i="67"/>
  <c r="O995" i="67"/>
  <c r="N995" i="67"/>
  <c r="M995" i="67"/>
  <c r="L995" i="67"/>
  <c r="K995" i="67"/>
  <c r="J995" i="67"/>
  <c r="I995" i="67"/>
  <c r="H995" i="67"/>
  <c r="G995" i="67"/>
  <c r="F995" i="67"/>
  <c r="E995" i="67"/>
  <c r="P994" i="67"/>
  <c r="O994" i="67"/>
  <c r="N994" i="67"/>
  <c r="M994" i="67"/>
  <c r="L994" i="67"/>
  <c r="K994" i="67"/>
  <c r="J994" i="67"/>
  <c r="I994" i="67"/>
  <c r="H994" i="67"/>
  <c r="G994" i="67"/>
  <c r="F994" i="67"/>
  <c r="E994" i="67"/>
  <c r="P992" i="67"/>
  <c r="O992" i="67"/>
  <c r="N992" i="67"/>
  <c r="M992" i="67"/>
  <c r="L992" i="67"/>
  <c r="K992" i="67"/>
  <c r="J992" i="67"/>
  <c r="I992" i="67"/>
  <c r="H992" i="67"/>
  <c r="G992" i="67"/>
  <c r="F992" i="67"/>
  <c r="E992" i="67"/>
  <c r="P991" i="67"/>
  <c r="O991" i="67"/>
  <c r="N991" i="67"/>
  <c r="M991" i="67"/>
  <c r="L991" i="67"/>
  <c r="K991" i="67"/>
  <c r="J991" i="67"/>
  <c r="I991" i="67"/>
  <c r="H991" i="67"/>
  <c r="G991" i="67"/>
  <c r="F991" i="67"/>
  <c r="E991" i="67"/>
  <c r="P989" i="67"/>
  <c r="O989" i="67"/>
  <c r="N989" i="67"/>
  <c r="M989" i="67"/>
  <c r="L989" i="67"/>
  <c r="K989" i="67"/>
  <c r="J989" i="67"/>
  <c r="I989" i="67"/>
  <c r="H989" i="67"/>
  <c r="G989" i="67"/>
  <c r="F989" i="67"/>
  <c r="E989" i="67"/>
  <c r="I987" i="67"/>
  <c r="H987" i="67"/>
  <c r="G987" i="67"/>
  <c r="F987" i="67"/>
  <c r="E987" i="67"/>
  <c r="T980" i="67"/>
  <c r="S980" i="67"/>
  <c r="R980" i="67"/>
  <c r="Q980" i="67"/>
  <c r="P980" i="67"/>
  <c r="O980" i="67"/>
  <c r="N980" i="67"/>
  <c r="M980" i="67"/>
  <c r="L980" i="67"/>
  <c r="K980" i="67"/>
  <c r="J980" i="67"/>
  <c r="I980" i="67"/>
  <c r="H980" i="67"/>
  <c r="G980" i="67"/>
  <c r="F980" i="67"/>
  <c r="E980" i="67"/>
  <c r="T979" i="67"/>
  <c r="S979" i="67"/>
  <c r="R979" i="67"/>
  <c r="Q979" i="67"/>
  <c r="P979" i="67"/>
  <c r="O979" i="67"/>
  <c r="N979" i="67"/>
  <c r="M979" i="67"/>
  <c r="L979" i="67"/>
  <c r="K979" i="67"/>
  <c r="J979" i="67"/>
  <c r="I979" i="67"/>
  <c r="H979" i="67"/>
  <c r="G979" i="67"/>
  <c r="F979" i="67"/>
  <c r="E979" i="67"/>
  <c r="T977" i="67"/>
  <c r="S977" i="67"/>
  <c r="R977" i="67"/>
  <c r="Q977" i="67"/>
  <c r="P977" i="67"/>
  <c r="O977" i="67"/>
  <c r="N977" i="67"/>
  <c r="M977" i="67"/>
  <c r="L977" i="67"/>
  <c r="K977" i="67"/>
  <c r="J977" i="67"/>
  <c r="I977" i="67"/>
  <c r="H977" i="67"/>
  <c r="G977" i="67"/>
  <c r="F977" i="67"/>
  <c r="E977" i="67"/>
  <c r="T976" i="67"/>
  <c r="S976" i="67"/>
  <c r="R976" i="67"/>
  <c r="Q976" i="67"/>
  <c r="P976" i="67"/>
  <c r="O976" i="67"/>
  <c r="N976" i="67"/>
  <c r="M976" i="67"/>
  <c r="L976" i="67"/>
  <c r="K976" i="67"/>
  <c r="J976" i="67"/>
  <c r="I976" i="67"/>
  <c r="H976" i="67"/>
  <c r="G976" i="67"/>
  <c r="F976" i="67"/>
  <c r="E976" i="67"/>
  <c r="T974" i="67"/>
  <c r="S974" i="67"/>
  <c r="R974" i="67"/>
  <c r="Q974" i="67"/>
  <c r="P974" i="67"/>
  <c r="O974" i="67"/>
  <c r="N974" i="67"/>
  <c r="M974" i="67"/>
  <c r="L974" i="67"/>
  <c r="K974" i="67"/>
  <c r="J974" i="67"/>
  <c r="I974" i="67"/>
  <c r="H974" i="67"/>
  <c r="G974" i="67"/>
  <c r="F974" i="67"/>
  <c r="E974" i="67"/>
  <c r="T973" i="67"/>
  <c r="S973" i="67"/>
  <c r="R973" i="67"/>
  <c r="Q973" i="67"/>
  <c r="P973" i="67"/>
  <c r="O973" i="67"/>
  <c r="N973" i="67"/>
  <c r="M973" i="67"/>
  <c r="L973" i="67"/>
  <c r="K973" i="67"/>
  <c r="J973" i="67"/>
  <c r="I973" i="67"/>
  <c r="H973" i="67"/>
  <c r="G973" i="67"/>
  <c r="F973" i="67"/>
  <c r="E973" i="67"/>
  <c r="T971" i="67"/>
  <c r="S971" i="67"/>
  <c r="R971" i="67"/>
  <c r="Q971" i="67"/>
  <c r="P971" i="67"/>
  <c r="O971" i="67"/>
  <c r="N971" i="67"/>
  <c r="M971" i="67"/>
  <c r="L971" i="67"/>
  <c r="K971" i="67"/>
  <c r="J971" i="67"/>
  <c r="I971" i="67"/>
  <c r="H971" i="67"/>
  <c r="G971" i="67"/>
  <c r="F971" i="67"/>
  <c r="E971" i="67"/>
  <c r="T970" i="67"/>
  <c r="S970" i="67"/>
  <c r="R970" i="67"/>
  <c r="Q970" i="67"/>
  <c r="P970" i="67"/>
  <c r="O970" i="67"/>
  <c r="N970" i="67"/>
  <c r="M970" i="67"/>
  <c r="L970" i="67"/>
  <c r="K970" i="67"/>
  <c r="J970" i="67"/>
  <c r="I970" i="67"/>
  <c r="H970" i="67"/>
  <c r="G970" i="67"/>
  <c r="F970" i="67"/>
  <c r="E970" i="67"/>
  <c r="T968" i="67"/>
  <c r="S968" i="67"/>
  <c r="R968" i="67"/>
  <c r="Q968" i="67"/>
  <c r="P968" i="67"/>
  <c r="O968" i="67"/>
  <c r="N968" i="67"/>
  <c r="M968" i="67"/>
  <c r="L968" i="67"/>
  <c r="K968" i="67"/>
  <c r="J968" i="67"/>
  <c r="I968" i="67"/>
  <c r="H968" i="67"/>
  <c r="G968" i="67"/>
  <c r="F968" i="67"/>
  <c r="G965" i="67" s="1"/>
  <c r="E968" i="67"/>
  <c r="J965" i="67" s="1"/>
  <c r="T966" i="67"/>
  <c r="S966" i="67"/>
  <c r="R966" i="67"/>
  <c r="Q966" i="67"/>
  <c r="P966" i="67"/>
  <c r="O966" i="67"/>
  <c r="N966" i="67"/>
  <c r="M966" i="67"/>
  <c r="L966" i="67"/>
  <c r="K966" i="67"/>
  <c r="J966" i="67"/>
  <c r="I966" i="67"/>
  <c r="H966" i="67"/>
  <c r="G966" i="67"/>
  <c r="F966" i="67"/>
  <c r="E966" i="67"/>
  <c r="P958" i="67"/>
  <c r="O958" i="67"/>
  <c r="N958" i="67"/>
  <c r="M958" i="67"/>
  <c r="L958" i="67"/>
  <c r="K958" i="67"/>
  <c r="J958" i="67"/>
  <c r="I958" i="67"/>
  <c r="H958" i="67"/>
  <c r="G958" i="67"/>
  <c r="F958" i="67"/>
  <c r="E958" i="67"/>
  <c r="P957" i="67"/>
  <c r="O957" i="67"/>
  <c r="N957" i="67"/>
  <c r="M957" i="67"/>
  <c r="L957" i="67"/>
  <c r="K957" i="67"/>
  <c r="J957" i="67"/>
  <c r="I957" i="67"/>
  <c r="H957" i="67"/>
  <c r="G957" i="67"/>
  <c r="F957" i="67"/>
  <c r="E957" i="67"/>
  <c r="P955" i="67"/>
  <c r="O955" i="67"/>
  <c r="N955" i="67"/>
  <c r="M955" i="67"/>
  <c r="L955" i="67"/>
  <c r="K955" i="67"/>
  <c r="J955" i="67"/>
  <c r="I955" i="67"/>
  <c r="H955" i="67"/>
  <c r="G955" i="67"/>
  <c r="F955" i="67"/>
  <c r="E955" i="67"/>
  <c r="P954" i="67"/>
  <c r="O954" i="67"/>
  <c r="N954" i="67"/>
  <c r="M954" i="67"/>
  <c r="L954" i="67"/>
  <c r="K954" i="67"/>
  <c r="J954" i="67"/>
  <c r="I954" i="67"/>
  <c r="H954" i="67"/>
  <c r="G954" i="67"/>
  <c r="F954" i="67"/>
  <c r="E954" i="67"/>
  <c r="P952" i="67"/>
  <c r="O952" i="67"/>
  <c r="N952" i="67"/>
  <c r="M952" i="67"/>
  <c r="L952" i="67"/>
  <c r="K952" i="67"/>
  <c r="J952" i="67"/>
  <c r="I952" i="67"/>
  <c r="H952" i="67"/>
  <c r="G952" i="67"/>
  <c r="F952" i="67"/>
  <c r="E952" i="67"/>
  <c r="P951" i="67"/>
  <c r="O951" i="67"/>
  <c r="N951" i="67"/>
  <c r="M951" i="67"/>
  <c r="L951" i="67"/>
  <c r="K951" i="67"/>
  <c r="J951" i="67"/>
  <c r="I951" i="67"/>
  <c r="H951" i="67"/>
  <c r="G951" i="67"/>
  <c r="F951" i="67"/>
  <c r="E951" i="67"/>
  <c r="P949" i="67"/>
  <c r="O949" i="67"/>
  <c r="N949" i="67"/>
  <c r="M949" i="67"/>
  <c r="L949" i="67"/>
  <c r="K949" i="67"/>
  <c r="J949" i="67"/>
  <c r="I949" i="67"/>
  <c r="H949" i="67"/>
  <c r="G949" i="67"/>
  <c r="F949" i="67"/>
  <c r="E949" i="67"/>
  <c r="P948" i="67"/>
  <c r="O948" i="67"/>
  <c r="N948" i="67"/>
  <c r="M948" i="67"/>
  <c r="L948" i="67"/>
  <c r="K948" i="67"/>
  <c r="J948" i="67"/>
  <c r="I948" i="67"/>
  <c r="H948" i="67"/>
  <c r="G948" i="67"/>
  <c r="F948" i="67"/>
  <c r="E948" i="67"/>
  <c r="P946" i="67"/>
  <c r="O946" i="67"/>
  <c r="N946" i="67"/>
  <c r="M946" i="67"/>
  <c r="L946" i="67"/>
  <c r="K946" i="67"/>
  <c r="J946" i="67"/>
  <c r="I946" i="67"/>
  <c r="H946" i="67"/>
  <c r="G946" i="67"/>
  <c r="F946" i="67"/>
  <c r="E946" i="67"/>
  <c r="J944" i="67"/>
  <c r="I944" i="67"/>
  <c r="H944" i="67"/>
  <c r="G944" i="67"/>
  <c r="F944" i="67"/>
  <c r="E944" i="67"/>
  <c r="P937" i="67"/>
  <c r="O937" i="67"/>
  <c r="N937" i="67"/>
  <c r="M937" i="67"/>
  <c r="L937" i="67"/>
  <c r="K937" i="67"/>
  <c r="J937" i="67"/>
  <c r="I937" i="67"/>
  <c r="H937" i="67"/>
  <c r="G937" i="67"/>
  <c r="F937" i="67"/>
  <c r="E937" i="67"/>
  <c r="P936" i="67"/>
  <c r="O936" i="67"/>
  <c r="N936" i="67"/>
  <c r="M936" i="67"/>
  <c r="L936" i="67"/>
  <c r="K936" i="67"/>
  <c r="J936" i="67"/>
  <c r="I936" i="67"/>
  <c r="H936" i="67"/>
  <c r="G936" i="67"/>
  <c r="F936" i="67"/>
  <c r="E936" i="67"/>
  <c r="P934" i="67"/>
  <c r="O934" i="67"/>
  <c r="N934" i="67"/>
  <c r="M934" i="67"/>
  <c r="L934" i="67"/>
  <c r="K934" i="67"/>
  <c r="J934" i="67"/>
  <c r="I934" i="67"/>
  <c r="H934" i="67"/>
  <c r="G934" i="67"/>
  <c r="F934" i="67"/>
  <c r="E934" i="67"/>
  <c r="P933" i="67"/>
  <c r="O933" i="67"/>
  <c r="N933" i="67"/>
  <c r="M933" i="67"/>
  <c r="L933" i="67"/>
  <c r="K933" i="67"/>
  <c r="J933" i="67"/>
  <c r="I933" i="67"/>
  <c r="H933" i="67"/>
  <c r="G933" i="67"/>
  <c r="F933" i="67"/>
  <c r="E933" i="67"/>
  <c r="P931" i="67"/>
  <c r="O931" i="67"/>
  <c r="N931" i="67"/>
  <c r="M931" i="67"/>
  <c r="L931" i="67"/>
  <c r="K931" i="67"/>
  <c r="J931" i="67"/>
  <c r="I931" i="67"/>
  <c r="H931" i="67"/>
  <c r="G931" i="67"/>
  <c r="F931" i="67"/>
  <c r="E931" i="67"/>
  <c r="P930" i="67"/>
  <c r="O930" i="67"/>
  <c r="N930" i="67"/>
  <c r="M930" i="67"/>
  <c r="L930" i="67"/>
  <c r="K930" i="67"/>
  <c r="J930" i="67"/>
  <c r="I930" i="67"/>
  <c r="H930" i="67"/>
  <c r="G930" i="67"/>
  <c r="F930" i="67"/>
  <c r="E930" i="67"/>
  <c r="P928" i="67"/>
  <c r="O928" i="67"/>
  <c r="N928" i="67"/>
  <c r="M928" i="67"/>
  <c r="L928" i="67"/>
  <c r="K928" i="67"/>
  <c r="J928" i="67"/>
  <c r="I928" i="67"/>
  <c r="H928" i="67"/>
  <c r="G928" i="67"/>
  <c r="F928" i="67"/>
  <c r="E928" i="67"/>
  <c r="P927" i="67"/>
  <c r="O927" i="67"/>
  <c r="N927" i="67"/>
  <c r="M927" i="67"/>
  <c r="L927" i="67"/>
  <c r="K927" i="67"/>
  <c r="J927" i="67"/>
  <c r="I927" i="67"/>
  <c r="H927" i="67"/>
  <c r="G927" i="67"/>
  <c r="F927" i="67"/>
  <c r="E927" i="67"/>
  <c r="P925" i="67"/>
  <c r="O925" i="67"/>
  <c r="N925" i="67"/>
  <c r="M925" i="67"/>
  <c r="L925" i="67"/>
  <c r="K925" i="67"/>
  <c r="J925" i="67"/>
  <c r="I925" i="67"/>
  <c r="H925" i="67"/>
  <c r="G925" i="67"/>
  <c r="F925" i="67"/>
  <c r="E925" i="67"/>
  <c r="O923" i="67"/>
  <c r="N923" i="67"/>
  <c r="M923" i="67"/>
  <c r="L923" i="67"/>
  <c r="K923" i="67"/>
  <c r="J923" i="67"/>
  <c r="I923" i="67"/>
  <c r="H923" i="67"/>
  <c r="G923" i="67"/>
  <c r="F923" i="67"/>
  <c r="E923" i="67"/>
  <c r="T916" i="67"/>
  <c r="S916" i="67"/>
  <c r="R916" i="67"/>
  <c r="Q916" i="67"/>
  <c r="P916" i="67"/>
  <c r="O916" i="67"/>
  <c r="N916" i="67"/>
  <c r="M916" i="67"/>
  <c r="L916" i="67"/>
  <c r="K916" i="67"/>
  <c r="J916" i="67"/>
  <c r="I916" i="67"/>
  <c r="H916" i="67"/>
  <c r="G916" i="67"/>
  <c r="F916" i="67"/>
  <c r="E916" i="67"/>
  <c r="T915" i="67"/>
  <c r="S915" i="67"/>
  <c r="R915" i="67"/>
  <c r="Q915" i="67"/>
  <c r="P915" i="67"/>
  <c r="O915" i="67"/>
  <c r="N915" i="67"/>
  <c r="M915" i="67"/>
  <c r="L915" i="67"/>
  <c r="K915" i="67"/>
  <c r="J915" i="67"/>
  <c r="I915" i="67"/>
  <c r="H915" i="67"/>
  <c r="G915" i="67"/>
  <c r="F915" i="67"/>
  <c r="E915" i="67"/>
  <c r="T913" i="67"/>
  <c r="S913" i="67"/>
  <c r="R913" i="67"/>
  <c r="Q913" i="67"/>
  <c r="P913" i="67"/>
  <c r="O913" i="67"/>
  <c r="N913" i="67"/>
  <c r="M913" i="67"/>
  <c r="L913" i="67"/>
  <c r="K913" i="67"/>
  <c r="J913" i="67"/>
  <c r="I913" i="67"/>
  <c r="H913" i="67"/>
  <c r="G913" i="67"/>
  <c r="F913" i="67"/>
  <c r="E913" i="67"/>
  <c r="T912" i="67"/>
  <c r="S912" i="67"/>
  <c r="R912" i="67"/>
  <c r="Q912" i="67"/>
  <c r="P912" i="67"/>
  <c r="O912" i="67"/>
  <c r="N912" i="67"/>
  <c r="M912" i="67"/>
  <c r="L912" i="67"/>
  <c r="K912" i="67"/>
  <c r="J912" i="67"/>
  <c r="I912" i="67"/>
  <c r="H912" i="67"/>
  <c r="G912" i="67"/>
  <c r="F912" i="67"/>
  <c r="E912" i="67"/>
  <c r="T910" i="67"/>
  <c r="S910" i="67"/>
  <c r="R910" i="67"/>
  <c r="Q910" i="67"/>
  <c r="P910" i="67"/>
  <c r="O910" i="67"/>
  <c r="N910" i="67"/>
  <c r="M910" i="67"/>
  <c r="L910" i="67"/>
  <c r="K910" i="67"/>
  <c r="J910" i="67"/>
  <c r="I910" i="67"/>
  <c r="H910" i="67"/>
  <c r="G910" i="67"/>
  <c r="F910" i="67"/>
  <c r="E910" i="67"/>
  <c r="T909" i="67"/>
  <c r="S909" i="67"/>
  <c r="R909" i="67"/>
  <c r="Q909" i="67"/>
  <c r="P909" i="67"/>
  <c r="O909" i="67"/>
  <c r="N909" i="67"/>
  <c r="M909" i="67"/>
  <c r="L909" i="67"/>
  <c r="K909" i="67"/>
  <c r="J909" i="67"/>
  <c r="I909" i="67"/>
  <c r="H909" i="67"/>
  <c r="G909" i="67"/>
  <c r="F909" i="67"/>
  <c r="E909" i="67"/>
  <c r="T907" i="67"/>
  <c r="S907" i="67"/>
  <c r="R907" i="67"/>
  <c r="Q907" i="67"/>
  <c r="P907" i="67"/>
  <c r="O907" i="67"/>
  <c r="N907" i="67"/>
  <c r="M907" i="67"/>
  <c r="L907" i="67"/>
  <c r="K907" i="67"/>
  <c r="J907" i="67"/>
  <c r="I907" i="67"/>
  <c r="H907" i="67"/>
  <c r="G907" i="67"/>
  <c r="F907" i="67"/>
  <c r="E907" i="67"/>
  <c r="T906" i="67"/>
  <c r="S906" i="67"/>
  <c r="R906" i="67"/>
  <c r="Q906" i="67"/>
  <c r="P906" i="67"/>
  <c r="O906" i="67"/>
  <c r="N906" i="67"/>
  <c r="M906" i="67"/>
  <c r="L906" i="67"/>
  <c r="K906" i="67"/>
  <c r="J906" i="67"/>
  <c r="I906" i="67"/>
  <c r="H906" i="67"/>
  <c r="G906" i="67"/>
  <c r="F906" i="67"/>
  <c r="E906" i="67"/>
  <c r="T904" i="67"/>
  <c r="S904" i="67"/>
  <c r="R904" i="67"/>
  <c r="Q904" i="67"/>
  <c r="P904" i="67"/>
  <c r="O904" i="67"/>
  <c r="N904" i="67"/>
  <c r="M904" i="67"/>
  <c r="L904" i="67"/>
  <c r="K904" i="67"/>
  <c r="J904" i="67"/>
  <c r="I904" i="67"/>
  <c r="H904" i="67"/>
  <c r="G904" i="67"/>
  <c r="F904" i="67"/>
  <c r="E904" i="67"/>
  <c r="S902" i="67"/>
  <c r="R902" i="67"/>
  <c r="Q902" i="67"/>
  <c r="P902" i="67"/>
  <c r="O902" i="67"/>
  <c r="N902" i="67"/>
  <c r="M902" i="67"/>
  <c r="L902" i="67"/>
  <c r="K902" i="67"/>
  <c r="J902" i="67"/>
  <c r="I902" i="67"/>
  <c r="H902" i="67"/>
  <c r="G902" i="67"/>
  <c r="F902" i="67"/>
  <c r="E902" i="67"/>
  <c r="P895" i="67"/>
  <c r="O895" i="67"/>
  <c r="N895" i="67"/>
  <c r="M895" i="67"/>
  <c r="L895" i="67"/>
  <c r="K895" i="67"/>
  <c r="J895" i="67"/>
  <c r="I895" i="67"/>
  <c r="H895" i="67"/>
  <c r="G895" i="67"/>
  <c r="F895" i="67"/>
  <c r="E895" i="67"/>
  <c r="P894" i="67"/>
  <c r="O894" i="67"/>
  <c r="N894" i="67"/>
  <c r="M894" i="67"/>
  <c r="L894" i="67"/>
  <c r="K894" i="67"/>
  <c r="J894" i="67"/>
  <c r="I894" i="67"/>
  <c r="H894" i="67"/>
  <c r="G894" i="67"/>
  <c r="F894" i="67"/>
  <c r="E894" i="67"/>
  <c r="P892" i="67"/>
  <c r="O892" i="67"/>
  <c r="N892" i="67"/>
  <c r="M892" i="67"/>
  <c r="L892" i="67"/>
  <c r="K892" i="67"/>
  <c r="J892" i="67"/>
  <c r="I892" i="67"/>
  <c r="H892" i="67"/>
  <c r="G892" i="67"/>
  <c r="F892" i="67"/>
  <c r="E892" i="67"/>
  <c r="P891" i="67"/>
  <c r="O891" i="67"/>
  <c r="N891" i="67"/>
  <c r="M891" i="67"/>
  <c r="L891" i="67"/>
  <c r="K891" i="67"/>
  <c r="J891" i="67"/>
  <c r="I891" i="67"/>
  <c r="H891" i="67"/>
  <c r="G891" i="67"/>
  <c r="F891" i="67"/>
  <c r="E891" i="67"/>
  <c r="P889" i="67"/>
  <c r="O889" i="67"/>
  <c r="N889" i="67"/>
  <c r="M889" i="67"/>
  <c r="L889" i="67"/>
  <c r="K889" i="67"/>
  <c r="J889" i="67"/>
  <c r="I889" i="67"/>
  <c r="H889" i="67"/>
  <c r="G889" i="67"/>
  <c r="F889" i="67"/>
  <c r="E889" i="67"/>
  <c r="P888" i="67"/>
  <c r="O888" i="67"/>
  <c r="N888" i="67"/>
  <c r="M888" i="67"/>
  <c r="L888" i="67"/>
  <c r="K888" i="67"/>
  <c r="J888" i="67"/>
  <c r="I888" i="67"/>
  <c r="H888" i="67"/>
  <c r="G888" i="67"/>
  <c r="F888" i="67"/>
  <c r="E888" i="67"/>
  <c r="P886" i="67"/>
  <c r="O886" i="67"/>
  <c r="N886" i="67"/>
  <c r="M886" i="67"/>
  <c r="L886" i="67"/>
  <c r="K886" i="67"/>
  <c r="J886" i="67"/>
  <c r="I886" i="67"/>
  <c r="H886" i="67"/>
  <c r="G886" i="67"/>
  <c r="F886" i="67"/>
  <c r="E886" i="67"/>
  <c r="P885" i="67"/>
  <c r="O885" i="67"/>
  <c r="N885" i="67"/>
  <c r="M885" i="67"/>
  <c r="L885" i="67"/>
  <c r="K885" i="67"/>
  <c r="J885" i="67"/>
  <c r="I885" i="67"/>
  <c r="H885" i="67"/>
  <c r="G885" i="67"/>
  <c r="F885" i="67"/>
  <c r="E885" i="67"/>
  <c r="P883" i="67"/>
  <c r="O883" i="67"/>
  <c r="N883" i="67"/>
  <c r="M883" i="67"/>
  <c r="L883" i="67"/>
  <c r="K883" i="67"/>
  <c r="J883" i="67"/>
  <c r="I883" i="67"/>
  <c r="H883" i="67"/>
  <c r="G883" i="67"/>
  <c r="F883" i="67"/>
  <c r="E883" i="67"/>
  <c r="H881" i="67"/>
  <c r="G881" i="67"/>
  <c r="F881" i="67"/>
  <c r="E881" i="67"/>
  <c r="R874" i="67"/>
  <c r="Q874" i="67"/>
  <c r="P874" i="67"/>
  <c r="O874" i="67"/>
  <c r="N874" i="67"/>
  <c r="M874" i="67"/>
  <c r="L874" i="67"/>
  <c r="K874" i="67"/>
  <c r="J874" i="67"/>
  <c r="I874" i="67"/>
  <c r="H874" i="67"/>
  <c r="G874" i="67"/>
  <c r="F874" i="67"/>
  <c r="E874" i="67"/>
  <c r="R873" i="67"/>
  <c r="Q873" i="67"/>
  <c r="P873" i="67"/>
  <c r="O873" i="67"/>
  <c r="N873" i="67"/>
  <c r="M873" i="67"/>
  <c r="L873" i="67"/>
  <c r="K873" i="67"/>
  <c r="J873" i="67"/>
  <c r="I873" i="67"/>
  <c r="H873" i="67"/>
  <c r="G873" i="67"/>
  <c r="F873" i="67"/>
  <c r="E873" i="67"/>
  <c r="R871" i="67"/>
  <c r="Q871" i="67"/>
  <c r="P871" i="67"/>
  <c r="O871" i="67"/>
  <c r="N871" i="67"/>
  <c r="M871" i="67"/>
  <c r="L871" i="67"/>
  <c r="K871" i="67"/>
  <c r="J871" i="67"/>
  <c r="I871" i="67"/>
  <c r="H871" i="67"/>
  <c r="G871" i="67"/>
  <c r="F871" i="67"/>
  <c r="E871" i="67"/>
  <c r="R870" i="67"/>
  <c r="Q870" i="67"/>
  <c r="P870" i="67"/>
  <c r="O870" i="67"/>
  <c r="N870" i="67"/>
  <c r="M870" i="67"/>
  <c r="L870" i="67"/>
  <c r="K870" i="67"/>
  <c r="J870" i="67"/>
  <c r="I870" i="67"/>
  <c r="H870" i="67"/>
  <c r="G870" i="67"/>
  <c r="F870" i="67"/>
  <c r="E870" i="67"/>
  <c r="R868" i="67"/>
  <c r="Q868" i="67"/>
  <c r="P868" i="67"/>
  <c r="O868" i="67"/>
  <c r="N868" i="67"/>
  <c r="M868" i="67"/>
  <c r="L868" i="67"/>
  <c r="K868" i="67"/>
  <c r="J868" i="67"/>
  <c r="I868" i="67"/>
  <c r="H868" i="67"/>
  <c r="G868" i="67"/>
  <c r="F868" i="67"/>
  <c r="E868" i="67"/>
  <c r="R867" i="67"/>
  <c r="Q867" i="67"/>
  <c r="P867" i="67"/>
  <c r="O867" i="67"/>
  <c r="N867" i="67"/>
  <c r="M867" i="67"/>
  <c r="L867" i="67"/>
  <c r="K867" i="67"/>
  <c r="J867" i="67"/>
  <c r="I867" i="67"/>
  <c r="H867" i="67"/>
  <c r="G867" i="67"/>
  <c r="F867" i="67"/>
  <c r="E867" i="67"/>
  <c r="R865" i="67"/>
  <c r="Q865" i="67"/>
  <c r="P865" i="67"/>
  <c r="O865" i="67"/>
  <c r="N865" i="67"/>
  <c r="M865" i="67"/>
  <c r="L865" i="67"/>
  <c r="K865" i="67"/>
  <c r="J865" i="67"/>
  <c r="I865" i="67"/>
  <c r="H865" i="67"/>
  <c r="G865" i="67"/>
  <c r="F865" i="67"/>
  <c r="E865" i="67"/>
  <c r="R864" i="67"/>
  <c r="Q864" i="67"/>
  <c r="P864" i="67"/>
  <c r="O864" i="67"/>
  <c r="N864" i="67"/>
  <c r="M864" i="67"/>
  <c r="L864" i="67"/>
  <c r="K864" i="67"/>
  <c r="J864" i="67"/>
  <c r="I864" i="67"/>
  <c r="H864" i="67"/>
  <c r="G864" i="67"/>
  <c r="F864" i="67"/>
  <c r="E864" i="67"/>
  <c r="R862" i="67"/>
  <c r="Q862" i="67"/>
  <c r="P862" i="67"/>
  <c r="O862" i="67"/>
  <c r="N862" i="67"/>
  <c r="M862" i="67"/>
  <c r="L862" i="67"/>
  <c r="K862" i="67"/>
  <c r="J862" i="67"/>
  <c r="I862" i="67"/>
  <c r="H862" i="67"/>
  <c r="G862" i="67"/>
  <c r="F862" i="67"/>
  <c r="E862" i="67"/>
  <c r="M860" i="67"/>
  <c r="L860" i="67"/>
  <c r="K860" i="67"/>
  <c r="J860" i="67"/>
  <c r="I860" i="67"/>
  <c r="H860" i="67"/>
  <c r="G860" i="67"/>
  <c r="F860" i="67"/>
  <c r="E860" i="67"/>
  <c r="P852" i="67"/>
  <c r="O852" i="67"/>
  <c r="N852" i="67"/>
  <c r="M852" i="67"/>
  <c r="L852" i="67"/>
  <c r="K852" i="67"/>
  <c r="J852" i="67"/>
  <c r="I852" i="67"/>
  <c r="H852" i="67"/>
  <c r="G852" i="67"/>
  <c r="F852" i="67"/>
  <c r="E852" i="67"/>
  <c r="P851" i="67"/>
  <c r="O851" i="67"/>
  <c r="N851" i="67"/>
  <c r="M851" i="67"/>
  <c r="L851" i="67"/>
  <c r="K851" i="67"/>
  <c r="J851" i="67"/>
  <c r="I851" i="67"/>
  <c r="H851" i="67"/>
  <c r="G851" i="67"/>
  <c r="F851" i="67"/>
  <c r="E851" i="67"/>
  <c r="P849" i="67"/>
  <c r="O849" i="67"/>
  <c r="N849" i="67"/>
  <c r="M849" i="67"/>
  <c r="L849" i="67"/>
  <c r="K849" i="67"/>
  <c r="J849" i="67"/>
  <c r="I849" i="67"/>
  <c r="H849" i="67"/>
  <c r="G849" i="67"/>
  <c r="F849" i="67"/>
  <c r="E849" i="67"/>
  <c r="P848" i="67"/>
  <c r="O848" i="67"/>
  <c r="N848" i="67"/>
  <c r="M848" i="67"/>
  <c r="L848" i="67"/>
  <c r="K848" i="67"/>
  <c r="J848" i="67"/>
  <c r="I848" i="67"/>
  <c r="H848" i="67"/>
  <c r="G848" i="67"/>
  <c r="F848" i="67"/>
  <c r="E848" i="67"/>
  <c r="P846" i="67"/>
  <c r="O846" i="67"/>
  <c r="N846" i="67"/>
  <c r="M846" i="67"/>
  <c r="L846" i="67"/>
  <c r="K846" i="67"/>
  <c r="J846" i="67"/>
  <c r="I846" i="67"/>
  <c r="H846" i="67"/>
  <c r="G846" i="67"/>
  <c r="F846" i="67"/>
  <c r="E846" i="67"/>
  <c r="P845" i="67"/>
  <c r="O845" i="67"/>
  <c r="N845" i="67"/>
  <c r="M845" i="67"/>
  <c r="L845" i="67"/>
  <c r="K845" i="67"/>
  <c r="J845" i="67"/>
  <c r="I845" i="67"/>
  <c r="H845" i="67"/>
  <c r="G845" i="67"/>
  <c r="F845" i="67"/>
  <c r="E845" i="67"/>
  <c r="P843" i="67"/>
  <c r="O843" i="67"/>
  <c r="N843" i="67"/>
  <c r="M843" i="67"/>
  <c r="L843" i="67"/>
  <c r="K843" i="67"/>
  <c r="J843" i="67"/>
  <c r="I843" i="67"/>
  <c r="H843" i="67"/>
  <c r="G843" i="67"/>
  <c r="F843" i="67"/>
  <c r="E843" i="67"/>
  <c r="P842" i="67"/>
  <c r="O842" i="67"/>
  <c r="N842" i="67"/>
  <c r="M842" i="67"/>
  <c r="L842" i="67"/>
  <c r="K842" i="67"/>
  <c r="J842" i="67"/>
  <c r="I842" i="67"/>
  <c r="H842" i="67"/>
  <c r="G842" i="67"/>
  <c r="F842" i="67"/>
  <c r="E842" i="67"/>
  <c r="P840" i="67"/>
  <c r="O840" i="67"/>
  <c r="N840" i="67"/>
  <c r="M840" i="67"/>
  <c r="L840" i="67"/>
  <c r="K840" i="67"/>
  <c r="J840" i="67"/>
  <c r="I840" i="67"/>
  <c r="H840" i="67"/>
  <c r="G840" i="67"/>
  <c r="F840" i="67"/>
  <c r="E840" i="67"/>
  <c r="J838" i="67"/>
  <c r="I838" i="67"/>
  <c r="H838" i="67"/>
  <c r="G838" i="67"/>
  <c r="F838" i="67"/>
  <c r="E838" i="67"/>
  <c r="P831" i="67"/>
  <c r="O831" i="67"/>
  <c r="N831" i="67"/>
  <c r="M831" i="67"/>
  <c r="L831" i="67"/>
  <c r="K831" i="67"/>
  <c r="J831" i="67"/>
  <c r="I831" i="67"/>
  <c r="H831" i="67"/>
  <c r="G831" i="67"/>
  <c r="F831" i="67"/>
  <c r="E831" i="67"/>
  <c r="P830" i="67"/>
  <c r="O830" i="67"/>
  <c r="N830" i="67"/>
  <c r="M830" i="67"/>
  <c r="L830" i="67"/>
  <c r="K830" i="67"/>
  <c r="J830" i="67"/>
  <c r="I830" i="67"/>
  <c r="H830" i="67"/>
  <c r="G830" i="67"/>
  <c r="F830" i="67"/>
  <c r="E830" i="67"/>
  <c r="P828" i="67"/>
  <c r="O828" i="67"/>
  <c r="N828" i="67"/>
  <c r="M828" i="67"/>
  <c r="L828" i="67"/>
  <c r="K828" i="67"/>
  <c r="J828" i="67"/>
  <c r="I828" i="67"/>
  <c r="H828" i="67"/>
  <c r="G828" i="67"/>
  <c r="F828" i="67"/>
  <c r="E828" i="67"/>
  <c r="P827" i="67"/>
  <c r="O827" i="67"/>
  <c r="N827" i="67"/>
  <c r="M827" i="67"/>
  <c r="L827" i="67"/>
  <c r="K827" i="67"/>
  <c r="J827" i="67"/>
  <c r="I827" i="67"/>
  <c r="H827" i="67"/>
  <c r="G827" i="67"/>
  <c r="F827" i="67"/>
  <c r="E827" i="67"/>
  <c r="P825" i="67"/>
  <c r="O825" i="67"/>
  <c r="N825" i="67"/>
  <c r="M825" i="67"/>
  <c r="L825" i="67"/>
  <c r="K825" i="67"/>
  <c r="J825" i="67"/>
  <c r="I825" i="67"/>
  <c r="H825" i="67"/>
  <c r="G825" i="67"/>
  <c r="F825" i="67"/>
  <c r="E825" i="67"/>
  <c r="P824" i="67"/>
  <c r="O824" i="67"/>
  <c r="N824" i="67"/>
  <c r="M824" i="67"/>
  <c r="L824" i="67"/>
  <c r="K824" i="67"/>
  <c r="J824" i="67"/>
  <c r="I824" i="67"/>
  <c r="H824" i="67"/>
  <c r="G824" i="67"/>
  <c r="F824" i="67"/>
  <c r="E824" i="67"/>
  <c r="P822" i="67"/>
  <c r="O822" i="67"/>
  <c r="N822" i="67"/>
  <c r="M822" i="67"/>
  <c r="L822" i="67"/>
  <c r="K822" i="67"/>
  <c r="J822" i="67"/>
  <c r="I822" i="67"/>
  <c r="H822" i="67"/>
  <c r="G822" i="67"/>
  <c r="F822" i="67"/>
  <c r="E822" i="67"/>
  <c r="P821" i="67"/>
  <c r="O821" i="67"/>
  <c r="N821" i="67"/>
  <c r="M821" i="67"/>
  <c r="L821" i="67"/>
  <c r="K821" i="67"/>
  <c r="J821" i="67"/>
  <c r="I821" i="67"/>
  <c r="H821" i="67"/>
  <c r="G821" i="67"/>
  <c r="F821" i="67"/>
  <c r="E821" i="67"/>
  <c r="P819" i="67"/>
  <c r="O819" i="67"/>
  <c r="N819" i="67"/>
  <c r="M819" i="67"/>
  <c r="L819" i="67"/>
  <c r="K819" i="67"/>
  <c r="J819" i="67"/>
  <c r="I819" i="67"/>
  <c r="H819" i="67"/>
  <c r="G819" i="67"/>
  <c r="F819" i="67"/>
  <c r="E819" i="67"/>
  <c r="M817" i="67"/>
  <c r="L817" i="67"/>
  <c r="K817" i="67"/>
  <c r="J817" i="67"/>
  <c r="I817" i="67"/>
  <c r="H817" i="67"/>
  <c r="G817" i="67"/>
  <c r="F817" i="67"/>
  <c r="E817" i="67"/>
  <c r="P810" i="67"/>
  <c r="O810" i="67"/>
  <c r="N810" i="67"/>
  <c r="M810" i="67"/>
  <c r="L810" i="67"/>
  <c r="K810" i="67"/>
  <c r="J810" i="67"/>
  <c r="I810" i="67"/>
  <c r="H810" i="67"/>
  <c r="G810" i="67"/>
  <c r="F810" i="67"/>
  <c r="E810" i="67"/>
  <c r="P809" i="67"/>
  <c r="O809" i="67"/>
  <c r="N809" i="67"/>
  <c r="M809" i="67"/>
  <c r="L809" i="67"/>
  <c r="K809" i="67"/>
  <c r="J809" i="67"/>
  <c r="I809" i="67"/>
  <c r="H809" i="67"/>
  <c r="G809" i="67"/>
  <c r="F809" i="67"/>
  <c r="E809" i="67"/>
  <c r="P807" i="67"/>
  <c r="O807" i="67"/>
  <c r="N807" i="67"/>
  <c r="M807" i="67"/>
  <c r="L807" i="67"/>
  <c r="K807" i="67"/>
  <c r="J807" i="67"/>
  <c r="I807" i="67"/>
  <c r="H807" i="67"/>
  <c r="G807" i="67"/>
  <c r="F807" i="67"/>
  <c r="E807" i="67"/>
  <c r="P806" i="67"/>
  <c r="O806" i="67"/>
  <c r="N806" i="67"/>
  <c r="M806" i="67"/>
  <c r="L806" i="67"/>
  <c r="K806" i="67"/>
  <c r="J806" i="67"/>
  <c r="I806" i="67"/>
  <c r="H806" i="67"/>
  <c r="G806" i="67"/>
  <c r="F806" i="67"/>
  <c r="E806" i="67"/>
  <c r="P804" i="67"/>
  <c r="O804" i="67"/>
  <c r="N804" i="67"/>
  <c r="M804" i="67"/>
  <c r="L804" i="67"/>
  <c r="K804" i="67"/>
  <c r="J804" i="67"/>
  <c r="I804" i="67"/>
  <c r="H804" i="67"/>
  <c r="G804" i="67"/>
  <c r="F804" i="67"/>
  <c r="E804" i="67"/>
  <c r="P803" i="67"/>
  <c r="O803" i="67"/>
  <c r="N803" i="67"/>
  <c r="M803" i="67"/>
  <c r="L803" i="67"/>
  <c r="K803" i="67"/>
  <c r="J803" i="67"/>
  <c r="I803" i="67"/>
  <c r="H803" i="67"/>
  <c r="G803" i="67"/>
  <c r="F803" i="67"/>
  <c r="E803" i="67"/>
  <c r="P801" i="67"/>
  <c r="O801" i="67"/>
  <c r="N801" i="67"/>
  <c r="M801" i="67"/>
  <c r="L801" i="67"/>
  <c r="K801" i="67"/>
  <c r="J801" i="67"/>
  <c r="I801" i="67"/>
  <c r="H801" i="67"/>
  <c r="G801" i="67"/>
  <c r="F801" i="67"/>
  <c r="E801" i="67"/>
  <c r="P800" i="67"/>
  <c r="O800" i="67"/>
  <c r="N800" i="67"/>
  <c r="M800" i="67"/>
  <c r="L800" i="67"/>
  <c r="K800" i="67"/>
  <c r="J800" i="67"/>
  <c r="I800" i="67"/>
  <c r="H800" i="67"/>
  <c r="G800" i="67"/>
  <c r="F800" i="67"/>
  <c r="E800" i="67"/>
  <c r="P798" i="67"/>
  <c r="O798" i="67"/>
  <c r="N798" i="67"/>
  <c r="M798" i="67"/>
  <c r="L798" i="67"/>
  <c r="K798" i="67"/>
  <c r="J798" i="67"/>
  <c r="I798" i="67"/>
  <c r="H798" i="67"/>
  <c r="G798" i="67"/>
  <c r="F798" i="67"/>
  <c r="E798" i="67"/>
  <c r="K796" i="67"/>
  <c r="J796" i="67"/>
  <c r="I796" i="67"/>
  <c r="H796" i="67"/>
  <c r="G796" i="67"/>
  <c r="F796" i="67"/>
  <c r="E796" i="67"/>
  <c r="O789" i="67"/>
  <c r="N789" i="67"/>
  <c r="M789" i="67"/>
  <c r="L789" i="67"/>
  <c r="K789" i="67"/>
  <c r="J789" i="67"/>
  <c r="I789" i="67"/>
  <c r="H789" i="67"/>
  <c r="G789" i="67"/>
  <c r="F789" i="67"/>
  <c r="E789" i="67"/>
  <c r="O788" i="67"/>
  <c r="N788" i="67"/>
  <c r="M788" i="67"/>
  <c r="L788" i="67"/>
  <c r="K788" i="67"/>
  <c r="J788" i="67"/>
  <c r="I788" i="67"/>
  <c r="H788" i="67"/>
  <c r="G788" i="67"/>
  <c r="F788" i="67"/>
  <c r="E788" i="67"/>
  <c r="O786" i="67"/>
  <c r="N786" i="67"/>
  <c r="M786" i="67"/>
  <c r="L786" i="67"/>
  <c r="K786" i="67"/>
  <c r="J786" i="67"/>
  <c r="I786" i="67"/>
  <c r="H786" i="67"/>
  <c r="G786" i="67"/>
  <c r="F786" i="67"/>
  <c r="E786" i="67"/>
  <c r="O785" i="67"/>
  <c r="N785" i="67"/>
  <c r="M785" i="67"/>
  <c r="L785" i="67"/>
  <c r="K785" i="67"/>
  <c r="J785" i="67"/>
  <c r="I785" i="67"/>
  <c r="H785" i="67"/>
  <c r="G785" i="67"/>
  <c r="F785" i="67"/>
  <c r="E785" i="67"/>
  <c r="O783" i="67"/>
  <c r="N783" i="67"/>
  <c r="M783" i="67"/>
  <c r="L783" i="67"/>
  <c r="K783" i="67"/>
  <c r="J783" i="67"/>
  <c r="I783" i="67"/>
  <c r="H783" i="67"/>
  <c r="G783" i="67"/>
  <c r="F783" i="67"/>
  <c r="E783" i="67"/>
  <c r="O782" i="67"/>
  <c r="N782" i="67"/>
  <c r="M782" i="67"/>
  <c r="L782" i="67"/>
  <c r="K782" i="67"/>
  <c r="J782" i="67"/>
  <c r="I782" i="67"/>
  <c r="H782" i="67"/>
  <c r="G782" i="67"/>
  <c r="F782" i="67"/>
  <c r="E782" i="67"/>
  <c r="O780" i="67"/>
  <c r="N780" i="67"/>
  <c r="M780" i="67"/>
  <c r="L780" i="67"/>
  <c r="K780" i="67"/>
  <c r="J780" i="67"/>
  <c r="I780" i="67"/>
  <c r="H780" i="67"/>
  <c r="G780" i="67"/>
  <c r="F780" i="67"/>
  <c r="E780" i="67"/>
  <c r="O779" i="67"/>
  <c r="N779" i="67"/>
  <c r="M779" i="67"/>
  <c r="L779" i="67"/>
  <c r="K779" i="67"/>
  <c r="J779" i="67"/>
  <c r="I779" i="67"/>
  <c r="H779" i="67"/>
  <c r="G779" i="67"/>
  <c r="F779" i="67"/>
  <c r="E779" i="67"/>
  <c r="O777" i="67"/>
  <c r="N777" i="67"/>
  <c r="M777" i="67"/>
  <c r="L777" i="67"/>
  <c r="K777" i="67"/>
  <c r="J777" i="67"/>
  <c r="I777" i="67"/>
  <c r="H777" i="67"/>
  <c r="G777" i="67"/>
  <c r="F777" i="67"/>
  <c r="E777" i="67"/>
  <c r="K775" i="67"/>
  <c r="J775" i="67"/>
  <c r="I775" i="67"/>
  <c r="H775" i="67"/>
  <c r="G775" i="67"/>
  <c r="F775" i="67"/>
  <c r="E775" i="67"/>
  <c r="P767" i="67"/>
  <c r="O767" i="67"/>
  <c r="N767" i="67"/>
  <c r="M767" i="67"/>
  <c r="L767" i="67"/>
  <c r="K767" i="67"/>
  <c r="J767" i="67"/>
  <c r="I767" i="67"/>
  <c r="H767" i="67"/>
  <c r="G767" i="67"/>
  <c r="F767" i="67"/>
  <c r="E767" i="67"/>
  <c r="P766" i="67"/>
  <c r="O766" i="67"/>
  <c r="N766" i="67"/>
  <c r="M766" i="67"/>
  <c r="L766" i="67"/>
  <c r="K766" i="67"/>
  <c r="J766" i="67"/>
  <c r="I766" i="67"/>
  <c r="H766" i="67"/>
  <c r="G766" i="67"/>
  <c r="F766" i="67"/>
  <c r="E766" i="67"/>
  <c r="P764" i="67"/>
  <c r="O764" i="67"/>
  <c r="N764" i="67"/>
  <c r="M764" i="67"/>
  <c r="L764" i="67"/>
  <c r="K764" i="67"/>
  <c r="J764" i="67"/>
  <c r="I764" i="67"/>
  <c r="H764" i="67"/>
  <c r="G764" i="67"/>
  <c r="F764" i="67"/>
  <c r="E764" i="67"/>
  <c r="P763" i="67"/>
  <c r="O763" i="67"/>
  <c r="N763" i="67"/>
  <c r="M763" i="67"/>
  <c r="L763" i="67"/>
  <c r="K763" i="67"/>
  <c r="J763" i="67"/>
  <c r="I763" i="67"/>
  <c r="H763" i="67"/>
  <c r="G763" i="67"/>
  <c r="F763" i="67"/>
  <c r="E763" i="67"/>
  <c r="P761" i="67"/>
  <c r="O761" i="67"/>
  <c r="N761" i="67"/>
  <c r="M761" i="67"/>
  <c r="L761" i="67"/>
  <c r="K761" i="67"/>
  <c r="J761" i="67"/>
  <c r="I761" i="67"/>
  <c r="H761" i="67"/>
  <c r="G761" i="67"/>
  <c r="F761" i="67"/>
  <c r="E761" i="67"/>
  <c r="P760" i="67"/>
  <c r="O760" i="67"/>
  <c r="N760" i="67"/>
  <c r="M760" i="67"/>
  <c r="L760" i="67"/>
  <c r="K760" i="67"/>
  <c r="J760" i="67"/>
  <c r="I760" i="67"/>
  <c r="H760" i="67"/>
  <c r="G760" i="67"/>
  <c r="F760" i="67"/>
  <c r="E760" i="67"/>
  <c r="P758" i="67"/>
  <c r="O758" i="67"/>
  <c r="N758" i="67"/>
  <c r="M758" i="67"/>
  <c r="L758" i="67"/>
  <c r="K758" i="67"/>
  <c r="J758" i="67"/>
  <c r="I758" i="67"/>
  <c r="H758" i="67"/>
  <c r="G758" i="67"/>
  <c r="F758" i="67"/>
  <c r="E758" i="67"/>
  <c r="P757" i="67"/>
  <c r="O757" i="67"/>
  <c r="N757" i="67"/>
  <c r="M757" i="67"/>
  <c r="L757" i="67"/>
  <c r="K757" i="67"/>
  <c r="J757" i="67"/>
  <c r="I757" i="67"/>
  <c r="H757" i="67"/>
  <c r="G757" i="67"/>
  <c r="F757" i="67"/>
  <c r="E757" i="67"/>
  <c r="P755" i="67"/>
  <c r="O755" i="67"/>
  <c r="N755" i="67"/>
  <c r="M755" i="67"/>
  <c r="L755" i="67"/>
  <c r="K755" i="67"/>
  <c r="J755" i="67"/>
  <c r="I755" i="67"/>
  <c r="H755" i="67"/>
  <c r="G755" i="67"/>
  <c r="F755" i="67"/>
  <c r="E755" i="67"/>
  <c r="J753" i="67"/>
  <c r="I753" i="67"/>
  <c r="H753" i="67"/>
  <c r="G753" i="67"/>
  <c r="F753" i="67"/>
  <c r="E753" i="67"/>
  <c r="P746" i="67"/>
  <c r="O746" i="67"/>
  <c r="N746" i="67"/>
  <c r="M746" i="67"/>
  <c r="L746" i="67"/>
  <c r="K746" i="67"/>
  <c r="J746" i="67"/>
  <c r="I746" i="67"/>
  <c r="H746" i="67"/>
  <c r="G746" i="67"/>
  <c r="F746" i="67"/>
  <c r="E746" i="67"/>
  <c r="P745" i="67"/>
  <c r="O745" i="67"/>
  <c r="N745" i="67"/>
  <c r="M745" i="67"/>
  <c r="L745" i="67"/>
  <c r="K745" i="67"/>
  <c r="J745" i="67"/>
  <c r="I745" i="67"/>
  <c r="H745" i="67"/>
  <c r="G745" i="67"/>
  <c r="F745" i="67"/>
  <c r="E745" i="67"/>
  <c r="P743" i="67"/>
  <c r="O743" i="67"/>
  <c r="N743" i="67"/>
  <c r="M743" i="67"/>
  <c r="L743" i="67"/>
  <c r="K743" i="67"/>
  <c r="J743" i="67"/>
  <c r="I743" i="67"/>
  <c r="H743" i="67"/>
  <c r="G743" i="67"/>
  <c r="F743" i="67"/>
  <c r="E743" i="67"/>
  <c r="P742" i="67"/>
  <c r="O742" i="67"/>
  <c r="N742" i="67"/>
  <c r="M742" i="67"/>
  <c r="L742" i="67"/>
  <c r="K742" i="67"/>
  <c r="J742" i="67"/>
  <c r="I742" i="67"/>
  <c r="H742" i="67"/>
  <c r="G742" i="67"/>
  <c r="F742" i="67"/>
  <c r="E742" i="67"/>
  <c r="P740" i="67"/>
  <c r="O740" i="67"/>
  <c r="N740" i="67"/>
  <c r="M740" i="67"/>
  <c r="L740" i="67"/>
  <c r="K740" i="67"/>
  <c r="J740" i="67"/>
  <c r="I740" i="67"/>
  <c r="H740" i="67"/>
  <c r="G740" i="67"/>
  <c r="F740" i="67"/>
  <c r="E740" i="67"/>
  <c r="P739" i="67"/>
  <c r="O739" i="67"/>
  <c r="N739" i="67"/>
  <c r="M739" i="67"/>
  <c r="L739" i="67"/>
  <c r="K739" i="67"/>
  <c r="J739" i="67"/>
  <c r="I739" i="67"/>
  <c r="H739" i="67"/>
  <c r="G739" i="67"/>
  <c r="F739" i="67"/>
  <c r="E739" i="67"/>
  <c r="P737" i="67"/>
  <c r="O737" i="67"/>
  <c r="N737" i="67"/>
  <c r="M737" i="67"/>
  <c r="L737" i="67"/>
  <c r="K737" i="67"/>
  <c r="J737" i="67"/>
  <c r="I737" i="67"/>
  <c r="H737" i="67"/>
  <c r="G737" i="67"/>
  <c r="F737" i="67"/>
  <c r="E737" i="67"/>
  <c r="P736" i="67"/>
  <c r="O736" i="67"/>
  <c r="N736" i="67"/>
  <c r="M736" i="67"/>
  <c r="L736" i="67"/>
  <c r="K736" i="67"/>
  <c r="J736" i="67"/>
  <c r="I736" i="67"/>
  <c r="H736" i="67"/>
  <c r="G736" i="67"/>
  <c r="F736" i="67"/>
  <c r="E736" i="67"/>
  <c r="P734" i="67"/>
  <c r="O734" i="67"/>
  <c r="N734" i="67"/>
  <c r="M734" i="67"/>
  <c r="L734" i="67"/>
  <c r="K734" i="67"/>
  <c r="J734" i="67"/>
  <c r="I734" i="67"/>
  <c r="H734" i="67"/>
  <c r="G734" i="67"/>
  <c r="F734" i="67"/>
  <c r="E734" i="67"/>
  <c r="G732" i="67"/>
  <c r="F732" i="67"/>
  <c r="E732" i="67"/>
  <c r="R725" i="67"/>
  <c r="Q725" i="67"/>
  <c r="P725" i="67"/>
  <c r="O725" i="67"/>
  <c r="N725" i="67"/>
  <c r="M725" i="67"/>
  <c r="L725" i="67"/>
  <c r="K725" i="67"/>
  <c r="J725" i="67"/>
  <c r="I725" i="67"/>
  <c r="H725" i="67"/>
  <c r="G725" i="67"/>
  <c r="F725" i="67"/>
  <c r="E725" i="67"/>
  <c r="R724" i="67"/>
  <c r="Q724" i="67"/>
  <c r="P724" i="67"/>
  <c r="O724" i="67"/>
  <c r="N724" i="67"/>
  <c r="M724" i="67"/>
  <c r="L724" i="67"/>
  <c r="K724" i="67"/>
  <c r="J724" i="67"/>
  <c r="I724" i="67"/>
  <c r="H724" i="67"/>
  <c r="G724" i="67"/>
  <c r="F724" i="67"/>
  <c r="E724" i="67"/>
  <c r="R722" i="67"/>
  <c r="Q722" i="67"/>
  <c r="P722" i="67"/>
  <c r="O722" i="67"/>
  <c r="N722" i="67"/>
  <c r="M722" i="67"/>
  <c r="L722" i="67"/>
  <c r="K722" i="67"/>
  <c r="J722" i="67"/>
  <c r="I722" i="67"/>
  <c r="H722" i="67"/>
  <c r="G722" i="67"/>
  <c r="F722" i="67"/>
  <c r="E722" i="67"/>
  <c r="R721" i="67"/>
  <c r="Q721" i="67"/>
  <c r="P721" i="67"/>
  <c r="O721" i="67"/>
  <c r="N721" i="67"/>
  <c r="M721" i="67"/>
  <c r="L721" i="67"/>
  <c r="K721" i="67"/>
  <c r="J721" i="67"/>
  <c r="I721" i="67"/>
  <c r="H721" i="67"/>
  <c r="G721" i="67"/>
  <c r="F721" i="67"/>
  <c r="E721" i="67"/>
  <c r="R719" i="67"/>
  <c r="Q719" i="67"/>
  <c r="P719" i="67"/>
  <c r="O719" i="67"/>
  <c r="N719" i="67"/>
  <c r="M719" i="67"/>
  <c r="L719" i="67"/>
  <c r="K719" i="67"/>
  <c r="J719" i="67"/>
  <c r="I719" i="67"/>
  <c r="H719" i="67"/>
  <c r="G719" i="67"/>
  <c r="F719" i="67"/>
  <c r="E719" i="67"/>
  <c r="R718" i="67"/>
  <c r="Q718" i="67"/>
  <c r="P718" i="67"/>
  <c r="O718" i="67"/>
  <c r="N718" i="67"/>
  <c r="M718" i="67"/>
  <c r="L718" i="67"/>
  <c r="K718" i="67"/>
  <c r="J718" i="67"/>
  <c r="I718" i="67"/>
  <c r="H718" i="67"/>
  <c r="G718" i="67"/>
  <c r="F718" i="67"/>
  <c r="E718" i="67"/>
  <c r="R716" i="67"/>
  <c r="Q716" i="67"/>
  <c r="P716" i="67"/>
  <c r="O716" i="67"/>
  <c r="N716" i="67"/>
  <c r="M716" i="67"/>
  <c r="L716" i="67"/>
  <c r="K716" i="67"/>
  <c r="J716" i="67"/>
  <c r="I716" i="67"/>
  <c r="H716" i="67"/>
  <c r="G716" i="67"/>
  <c r="F716" i="67"/>
  <c r="E716" i="67"/>
  <c r="R715" i="67"/>
  <c r="Q715" i="67"/>
  <c r="P715" i="67"/>
  <c r="O715" i="67"/>
  <c r="N715" i="67"/>
  <c r="M715" i="67"/>
  <c r="L715" i="67"/>
  <c r="K715" i="67"/>
  <c r="J715" i="67"/>
  <c r="I715" i="67"/>
  <c r="H715" i="67"/>
  <c r="G715" i="67"/>
  <c r="F715" i="67"/>
  <c r="E715" i="67"/>
  <c r="R713" i="67"/>
  <c r="Q713" i="67"/>
  <c r="P713" i="67"/>
  <c r="O713" i="67"/>
  <c r="N713" i="67"/>
  <c r="M713" i="67"/>
  <c r="L713" i="67"/>
  <c r="K713" i="67"/>
  <c r="J713" i="67"/>
  <c r="I713" i="67"/>
  <c r="H713" i="67"/>
  <c r="G713" i="67"/>
  <c r="F713" i="67"/>
  <c r="E713" i="67"/>
  <c r="N711" i="67"/>
  <c r="M711" i="67"/>
  <c r="L711" i="67"/>
  <c r="K711" i="67"/>
  <c r="J711" i="67"/>
  <c r="I711" i="67"/>
  <c r="H711" i="67"/>
  <c r="G711" i="67"/>
  <c r="F711" i="67"/>
  <c r="E711" i="67"/>
  <c r="V704" i="67"/>
  <c r="U704" i="67"/>
  <c r="T704" i="67"/>
  <c r="S704" i="67"/>
  <c r="R704" i="67"/>
  <c r="Q704" i="67"/>
  <c r="P704" i="67"/>
  <c r="O704" i="67"/>
  <c r="N704" i="67"/>
  <c r="M704" i="67"/>
  <c r="L704" i="67"/>
  <c r="K704" i="67"/>
  <c r="J704" i="67"/>
  <c r="I704" i="67"/>
  <c r="H704" i="67"/>
  <c r="G704" i="67"/>
  <c r="F704" i="67"/>
  <c r="E704" i="67"/>
  <c r="V703" i="67"/>
  <c r="U703" i="67"/>
  <c r="T703" i="67"/>
  <c r="S703" i="67"/>
  <c r="R703" i="67"/>
  <c r="Q703" i="67"/>
  <c r="P703" i="67"/>
  <c r="O703" i="67"/>
  <c r="N703" i="67"/>
  <c r="M703" i="67"/>
  <c r="L703" i="67"/>
  <c r="K703" i="67"/>
  <c r="J703" i="67"/>
  <c r="I703" i="67"/>
  <c r="H703" i="67"/>
  <c r="G703" i="67"/>
  <c r="F703" i="67"/>
  <c r="E703" i="67"/>
  <c r="V701" i="67"/>
  <c r="U701" i="67"/>
  <c r="T701" i="67"/>
  <c r="S701" i="67"/>
  <c r="R701" i="67"/>
  <c r="Q701" i="67"/>
  <c r="P701" i="67"/>
  <c r="O701" i="67"/>
  <c r="N701" i="67"/>
  <c r="M701" i="67"/>
  <c r="L701" i="67"/>
  <c r="K701" i="67"/>
  <c r="J701" i="67"/>
  <c r="I701" i="67"/>
  <c r="H701" i="67"/>
  <c r="G701" i="67"/>
  <c r="F701" i="67"/>
  <c r="E701" i="67"/>
  <c r="V700" i="67"/>
  <c r="U700" i="67"/>
  <c r="T700" i="67"/>
  <c r="S700" i="67"/>
  <c r="R700" i="67"/>
  <c r="Q700" i="67"/>
  <c r="P700" i="67"/>
  <c r="O700" i="67"/>
  <c r="N700" i="67"/>
  <c r="M700" i="67"/>
  <c r="L700" i="67"/>
  <c r="K700" i="67"/>
  <c r="J700" i="67"/>
  <c r="I700" i="67"/>
  <c r="H700" i="67"/>
  <c r="G700" i="67"/>
  <c r="F700" i="67"/>
  <c r="E700" i="67"/>
  <c r="V698" i="67"/>
  <c r="U698" i="67"/>
  <c r="T698" i="67"/>
  <c r="S698" i="67"/>
  <c r="R698" i="67"/>
  <c r="Q698" i="67"/>
  <c r="P698" i="67"/>
  <c r="O698" i="67"/>
  <c r="N698" i="67"/>
  <c r="M698" i="67"/>
  <c r="L698" i="67"/>
  <c r="K698" i="67"/>
  <c r="J698" i="67"/>
  <c r="I698" i="67"/>
  <c r="H698" i="67"/>
  <c r="G698" i="67"/>
  <c r="F698" i="67"/>
  <c r="E698" i="67"/>
  <c r="V697" i="67"/>
  <c r="U697" i="67"/>
  <c r="T697" i="67"/>
  <c r="S697" i="67"/>
  <c r="R697" i="67"/>
  <c r="Q697" i="67"/>
  <c r="P697" i="67"/>
  <c r="O697" i="67"/>
  <c r="N697" i="67"/>
  <c r="M697" i="67"/>
  <c r="L697" i="67"/>
  <c r="K697" i="67"/>
  <c r="J697" i="67"/>
  <c r="I697" i="67"/>
  <c r="H697" i="67"/>
  <c r="G697" i="67"/>
  <c r="F697" i="67"/>
  <c r="E697" i="67"/>
  <c r="V695" i="67"/>
  <c r="U695" i="67"/>
  <c r="T695" i="67"/>
  <c r="S695" i="67"/>
  <c r="R695" i="67"/>
  <c r="Q695" i="67"/>
  <c r="P695" i="67"/>
  <c r="O695" i="67"/>
  <c r="N695" i="67"/>
  <c r="M695" i="67"/>
  <c r="L695" i="67"/>
  <c r="K695" i="67"/>
  <c r="J695" i="67"/>
  <c r="I695" i="67"/>
  <c r="H695" i="67"/>
  <c r="G695" i="67"/>
  <c r="F695" i="67"/>
  <c r="E695" i="67"/>
  <c r="V694" i="67"/>
  <c r="U694" i="67"/>
  <c r="T694" i="67"/>
  <c r="S694" i="67"/>
  <c r="R694" i="67"/>
  <c r="Q694" i="67"/>
  <c r="P694" i="67"/>
  <c r="O694" i="67"/>
  <c r="N694" i="67"/>
  <c r="M694" i="67"/>
  <c r="L694" i="67"/>
  <c r="K694" i="67"/>
  <c r="J694" i="67"/>
  <c r="I694" i="67"/>
  <c r="H694" i="67"/>
  <c r="G694" i="67"/>
  <c r="F694" i="67"/>
  <c r="E694" i="67"/>
  <c r="V692" i="67"/>
  <c r="U692" i="67"/>
  <c r="T692" i="67"/>
  <c r="S692" i="67"/>
  <c r="R692" i="67"/>
  <c r="Q692" i="67"/>
  <c r="P692" i="67"/>
  <c r="O692" i="67"/>
  <c r="N692" i="67"/>
  <c r="M692" i="67"/>
  <c r="L692" i="67"/>
  <c r="K692" i="67"/>
  <c r="J692" i="67"/>
  <c r="I692" i="67"/>
  <c r="H692" i="67"/>
  <c r="G692" i="67"/>
  <c r="F692" i="67"/>
  <c r="E692" i="67"/>
  <c r="U690" i="67"/>
  <c r="T690" i="67"/>
  <c r="S690" i="67"/>
  <c r="R690" i="67"/>
  <c r="Q690" i="67"/>
  <c r="P690" i="67"/>
  <c r="O690" i="67"/>
  <c r="N690" i="67"/>
  <c r="M690" i="67"/>
  <c r="L690" i="67"/>
  <c r="K690" i="67"/>
  <c r="J690" i="67"/>
  <c r="I690" i="67"/>
  <c r="H690" i="67"/>
  <c r="G690" i="67"/>
  <c r="F690" i="67"/>
  <c r="E690" i="67"/>
  <c r="P683" i="67"/>
  <c r="O683" i="67"/>
  <c r="N683" i="67"/>
  <c r="M683" i="67"/>
  <c r="L683" i="67"/>
  <c r="K683" i="67"/>
  <c r="J683" i="67"/>
  <c r="I683" i="67"/>
  <c r="H683" i="67"/>
  <c r="G683" i="67"/>
  <c r="F683" i="67"/>
  <c r="E683" i="67"/>
  <c r="P682" i="67"/>
  <c r="O682" i="67"/>
  <c r="N682" i="67"/>
  <c r="M682" i="67"/>
  <c r="L682" i="67"/>
  <c r="K682" i="67"/>
  <c r="J682" i="67"/>
  <c r="I682" i="67"/>
  <c r="H682" i="67"/>
  <c r="G682" i="67"/>
  <c r="F682" i="67"/>
  <c r="E682" i="67"/>
  <c r="P680" i="67"/>
  <c r="O680" i="67"/>
  <c r="N680" i="67"/>
  <c r="M680" i="67"/>
  <c r="L680" i="67"/>
  <c r="K680" i="67"/>
  <c r="J680" i="67"/>
  <c r="I680" i="67"/>
  <c r="H680" i="67"/>
  <c r="G680" i="67"/>
  <c r="F680" i="67"/>
  <c r="E680" i="67"/>
  <c r="P679" i="67"/>
  <c r="O679" i="67"/>
  <c r="N679" i="67"/>
  <c r="M679" i="67"/>
  <c r="L679" i="67"/>
  <c r="K679" i="67"/>
  <c r="J679" i="67"/>
  <c r="I679" i="67"/>
  <c r="H679" i="67"/>
  <c r="G679" i="67"/>
  <c r="F679" i="67"/>
  <c r="E679" i="67"/>
  <c r="P677" i="67"/>
  <c r="O677" i="67"/>
  <c r="N677" i="67"/>
  <c r="M677" i="67"/>
  <c r="L677" i="67"/>
  <c r="K677" i="67"/>
  <c r="J677" i="67"/>
  <c r="I677" i="67"/>
  <c r="H677" i="67"/>
  <c r="G677" i="67"/>
  <c r="F677" i="67"/>
  <c r="E677" i="67"/>
  <c r="P676" i="67"/>
  <c r="O676" i="67"/>
  <c r="N676" i="67"/>
  <c r="M676" i="67"/>
  <c r="L676" i="67"/>
  <c r="K676" i="67"/>
  <c r="J676" i="67"/>
  <c r="I676" i="67"/>
  <c r="H676" i="67"/>
  <c r="G676" i="67"/>
  <c r="F676" i="67"/>
  <c r="E676" i="67"/>
  <c r="P674" i="67"/>
  <c r="O674" i="67"/>
  <c r="N674" i="67"/>
  <c r="M674" i="67"/>
  <c r="L674" i="67"/>
  <c r="K674" i="67"/>
  <c r="J674" i="67"/>
  <c r="I674" i="67"/>
  <c r="H674" i="67"/>
  <c r="G674" i="67"/>
  <c r="F674" i="67"/>
  <c r="E674" i="67"/>
  <c r="P673" i="67"/>
  <c r="O673" i="67"/>
  <c r="N673" i="67"/>
  <c r="M673" i="67"/>
  <c r="L673" i="67"/>
  <c r="K673" i="67"/>
  <c r="J673" i="67"/>
  <c r="I673" i="67"/>
  <c r="H673" i="67"/>
  <c r="G673" i="67"/>
  <c r="F673" i="67"/>
  <c r="E673" i="67"/>
  <c r="P671" i="67"/>
  <c r="O671" i="67"/>
  <c r="N671" i="67"/>
  <c r="M671" i="67"/>
  <c r="L671" i="67"/>
  <c r="K671" i="67"/>
  <c r="J671" i="67"/>
  <c r="I671" i="67"/>
  <c r="H671" i="67"/>
  <c r="G671" i="67"/>
  <c r="F671" i="67"/>
  <c r="E671" i="67"/>
  <c r="J669" i="67"/>
  <c r="I669" i="67"/>
  <c r="H669" i="67"/>
  <c r="G669" i="67"/>
  <c r="F669" i="67"/>
  <c r="E669" i="67"/>
  <c r="Q662" i="67"/>
  <c r="P662" i="67"/>
  <c r="O662" i="67"/>
  <c r="N662" i="67"/>
  <c r="M662" i="67"/>
  <c r="L662" i="67"/>
  <c r="K662" i="67"/>
  <c r="J662" i="67"/>
  <c r="I662" i="67"/>
  <c r="H662" i="67"/>
  <c r="G662" i="67"/>
  <c r="F662" i="67"/>
  <c r="E662" i="67"/>
  <c r="Q661" i="67"/>
  <c r="P661" i="67"/>
  <c r="O661" i="67"/>
  <c r="N661" i="67"/>
  <c r="M661" i="67"/>
  <c r="L661" i="67"/>
  <c r="K661" i="67"/>
  <c r="J661" i="67"/>
  <c r="I661" i="67"/>
  <c r="H661" i="67"/>
  <c r="G661" i="67"/>
  <c r="F661" i="67"/>
  <c r="E661" i="67"/>
  <c r="Q659" i="67"/>
  <c r="P659" i="67"/>
  <c r="O659" i="67"/>
  <c r="N659" i="67"/>
  <c r="M659" i="67"/>
  <c r="L659" i="67"/>
  <c r="K659" i="67"/>
  <c r="J659" i="67"/>
  <c r="I659" i="67"/>
  <c r="H659" i="67"/>
  <c r="G659" i="67"/>
  <c r="F659" i="67"/>
  <c r="E659" i="67"/>
  <c r="Q658" i="67"/>
  <c r="P658" i="67"/>
  <c r="O658" i="67"/>
  <c r="N658" i="67"/>
  <c r="M658" i="67"/>
  <c r="L658" i="67"/>
  <c r="K658" i="67"/>
  <c r="J658" i="67"/>
  <c r="I658" i="67"/>
  <c r="H658" i="67"/>
  <c r="G658" i="67"/>
  <c r="F658" i="67"/>
  <c r="E658" i="67"/>
  <c r="Q656" i="67"/>
  <c r="P656" i="67"/>
  <c r="O656" i="67"/>
  <c r="N656" i="67"/>
  <c r="M656" i="67"/>
  <c r="L656" i="67"/>
  <c r="K656" i="67"/>
  <c r="J656" i="67"/>
  <c r="I656" i="67"/>
  <c r="H656" i="67"/>
  <c r="G656" i="67"/>
  <c r="F656" i="67"/>
  <c r="E656" i="67"/>
  <c r="Q655" i="67"/>
  <c r="P655" i="67"/>
  <c r="O655" i="67"/>
  <c r="N655" i="67"/>
  <c r="M655" i="67"/>
  <c r="L655" i="67"/>
  <c r="K655" i="67"/>
  <c r="J655" i="67"/>
  <c r="I655" i="67"/>
  <c r="H655" i="67"/>
  <c r="G655" i="67"/>
  <c r="F655" i="67"/>
  <c r="E655" i="67"/>
  <c r="Q653" i="67"/>
  <c r="P653" i="67"/>
  <c r="O653" i="67"/>
  <c r="N653" i="67"/>
  <c r="M653" i="67"/>
  <c r="L653" i="67"/>
  <c r="K653" i="67"/>
  <c r="J653" i="67"/>
  <c r="I653" i="67"/>
  <c r="H653" i="67"/>
  <c r="G653" i="67"/>
  <c r="F653" i="67"/>
  <c r="E653" i="67"/>
  <c r="Q652" i="67"/>
  <c r="P652" i="67"/>
  <c r="O652" i="67"/>
  <c r="N652" i="67"/>
  <c r="M652" i="67"/>
  <c r="L652" i="67"/>
  <c r="K652" i="67"/>
  <c r="J652" i="67"/>
  <c r="I652" i="67"/>
  <c r="H652" i="67"/>
  <c r="G652" i="67"/>
  <c r="F652" i="67"/>
  <c r="E652" i="67"/>
  <c r="Q650" i="67"/>
  <c r="P650" i="67"/>
  <c r="O650" i="67"/>
  <c r="N650" i="67"/>
  <c r="M650" i="67"/>
  <c r="L650" i="67"/>
  <c r="K650" i="67"/>
  <c r="J650" i="67"/>
  <c r="I650" i="67"/>
  <c r="H650" i="67"/>
  <c r="G650" i="67"/>
  <c r="F650" i="67"/>
  <c r="E650" i="67"/>
  <c r="P648" i="67"/>
  <c r="O648" i="67"/>
  <c r="N648" i="67"/>
  <c r="M648" i="67"/>
  <c r="L648" i="67"/>
  <c r="K648" i="67"/>
  <c r="J648" i="67"/>
  <c r="I648" i="67"/>
  <c r="H648" i="67"/>
  <c r="G648" i="67"/>
  <c r="F648" i="67"/>
  <c r="E648" i="67"/>
  <c r="T641" i="67"/>
  <c r="S641" i="67"/>
  <c r="R641" i="67"/>
  <c r="Q641" i="67"/>
  <c r="P641" i="67"/>
  <c r="O641" i="67"/>
  <c r="N641" i="67"/>
  <c r="M641" i="67"/>
  <c r="L641" i="67"/>
  <c r="K641" i="67"/>
  <c r="J641" i="67"/>
  <c r="I641" i="67"/>
  <c r="H641" i="67"/>
  <c r="G641" i="67"/>
  <c r="F641" i="67"/>
  <c r="E641" i="67"/>
  <c r="T640" i="67"/>
  <c r="S640" i="67"/>
  <c r="R640" i="67"/>
  <c r="Q640" i="67"/>
  <c r="P640" i="67"/>
  <c r="O640" i="67"/>
  <c r="N640" i="67"/>
  <c r="M640" i="67"/>
  <c r="L640" i="67"/>
  <c r="K640" i="67"/>
  <c r="J640" i="67"/>
  <c r="I640" i="67"/>
  <c r="H640" i="67"/>
  <c r="G640" i="67"/>
  <c r="F640" i="67"/>
  <c r="E640" i="67"/>
  <c r="T638" i="67"/>
  <c r="S638" i="67"/>
  <c r="R638" i="67"/>
  <c r="Q638" i="67"/>
  <c r="P638" i="67"/>
  <c r="O638" i="67"/>
  <c r="N638" i="67"/>
  <c r="M638" i="67"/>
  <c r="L638" i="67"/>
  <c r="K638" i="67"/>
  <c r="J638" i="67"/>
  <c r="I638" i="67"/>
  <c r="H638" i="67"/>
  <c r="G638" i="67"/>
  <c r="F638" i="67"/>
  <c r="E638" i="67"/>
  <c r="T637" i="67"/>
  <c r="S637" i="67"/>
  <c r="R637" i="67"/>
  <c r="Q637" i="67"/>
  <c r="P637" i="67"/>
  <c r="O637" i="67"/>
  <c r="N637" i="67"/>
  <c r="M637" i="67"/>
  <c r="L637" i="67"/>
  <c r="K637" i="67"/>
  <c r="J637" i="67"/>
  <c r="I637" i="67"/>
  <c r="H637" i="67"/>
  <c r="G637" i="67"/>
  <c r="F637" i="67"/>
  <c r="E637" i="67"/>
  <c r="T635" i="67"/>
  <c r="S635" i="67"/>
  <c r="R635" i="67"/>
  <c r="Q635" i="67"/>
  <c r="P635" i="67"/>
  <c r="O635" i="67"/>
  <c r="N635" i="67"/>
  <c r="M635" i="67"/>
  <c r="L635" i="67"/>
  <c r="K635" i="67"/>
  <c r="J635" i="67"/>
  <c r="I635" i="67"/>
  <c r="H635" i="67"/>
  <c r="G635" i="67"/>
  <c r="F635" i="67"/>
  <c r="E635" i="67"/>
  <c r="T634" i="67"/>
  <c r="S634" i="67"/>
  <c r="R634" i="67"/>
  <c r="Q634" i="67"/>
  <c r="P634" i="67"/>
  <c r="O634" i="67"/>
  <c r="N634" i="67"/>
  <c r="M634" i="67"/>
  <c r="L634" i="67"/>
  <c r="K634" i="67"/>
  <c r="J634" i="67"/>
  <c r="I634" i="67"/>
  <c r="H634" i="67"/>
  <c r="G634" i="67"/>
  <c r="F634" i="67"/>
  <c r="E634" i="67"/>
  <c r="T632" i="67"/>
  <c r="S632" i="67"/>
  <c r="R632" i="67"/>
  <c r="Q632" i="67"/>
  <c r="P632" i="67"/>
  <c r="O632" i="67"/>
  <c r="N632" i="67"/>
  <c r="M632" i="67"/>
  <c r="L632" i="67"/>
  <c r="K632" i="67"/>
  <c r="J632" i="67"/>
  <c r="I632" i="67"/>
  <c r="H632" i="67"/>
  <c r="G632" i="67"/>
  <c r="F632" i="67"/>
  <c r="E632" i="67"/>
  <c r="T631" i="67"/>
  <c r="S631" i="67"/>
  <c r="R631" i="67"/>
  <c r="Q631" i="67"/>
  <c r="P631" i="67"/>
  <c r="O631" i="67"/>
  <c r="N631" i="67"/>
  <c r="M631" i="67"/>
  <c r="L631" i="67"/>
  <c r="K631" i="67"/>
  <c r="J631" i="67"/>
  <c r="I631" i="67"/>
  <c r="H631" i="67"/>
  <c r="G631" i="67"/>
  <c r="F631" i="67"/>
  <c r="E631" i="67"/>
  <c r="T629" i="67"/>
  <c r="S629" i="67"/>
  <c r="R629" i="67"/>
  <c r="Q629" i="67"/>
  <c r="P629" i="67"/>
  <c r="O629" i="67"/>
  <c r="N629" i="67"/>
  <c r="M629" i="67"/>
  <c r="L629" i="67"/>
  <c r="K629" i="67"/>
  <c r="J629" i="67"/>
  <c r="I629" i="67"/>
  <c r="H629" i="67"/>
  <c r="G629" i="67"/>
  <c r="F629" i="67"/>
  <c r="E629" i="67"/>
  <c r="S627" i="67"/>
  <c r="R627" i="67"/>
  <c r="Q627" i="67"/>
  <c r="P627" i="67"/>
  <c r="O627" i="67"/>
  <c r="N627" i="67"/>
  <c r="M627" i="67"/>
  <c r="L627" i="67"/>
  <c r="K627" i="67"/>
  <c r="J627" i="67"/>
  <c r="I627" i="67"/>
  <c r="H627" i="67"/>
  <c r="G627" i="67"/>
  <c r="F627" i="67"/>
  <c r="E627" i="67"/>
  <c r="O620" i="67"/>
  <c r="N620" i="67"/>
  <c r="M620" i="67"/>
  <c r="L620" i="67"/>
  <c r="K620" i="67"/>
  <c r="J620" i="67"/>
  <c r="I620" i="67"/>
  <c r="H620" i="67"/>
  <c r="G620" i="67"/>
  <c r="F620" i="67"/>
  <c r="E620" i="67"/>
  <c r="O619" i="67"/>
  <c r="N619" i="67"/>
  <c r="M619" i="67"/>
  <c r="L619" i="67"/>
  <c r="K619" i="67"/>
  <c r="J619" i="67"/>
  <c r="I619" i="67"/>
  <c r="H619" i="67"/>
  <c r="G619" i="67"/>
  <c r="F619" i="67"/>
  <c r="E619" i="67"/>
  <c r="O617" i="67"/>
  <c r="N617" i="67"/>
  <c r="M617" i="67"/>
  <c r="L617" i="67"/>
  <c r="K617" i="67"/>
  <c r="J617" i="67"/>
  <c r="I617" i="67"/>
  <c r="H617" i="67"/>
  <c r="G617" i="67"/>
  <c r="F617" i="67"/>
  <c r="E617" i="67"/>
  <c r="O616" i="67"/>
  <c r="N616" i="67"/>
  <c r="M616" i="67"/>
  <c r="L616" i="67"/>
  <c r="K616" i="67"/>
  <c r="J616" i="67"/>
  <c r="I616" i="67"/>
  <c r="H616" i="67"/>
  <c r="G616" i="67"/>
  <c r="F616" i="67"/>
  <c r="E616" i="67"/>
  <c r="O614" i="67"/>
  <c r="N614" i="67"/>
  <c r="M614" i="67"/>
  <c r="L614" i="67"/>
  <c r="K614" i="67"/>
  <c r="J614" i="67"/>
  <c r="I614" i="67"/>
  <c r="H614" i="67"/>
  <c r="G614" i="67"/>
  <c r="F614" i="67"/>
  <c r="E614" i="67"/>
  <c r="O613" i="67"/>
  <c r="N613" i="67"/>
  <c r="M613" i="67"/>
  <c r="L613" i="67"/>
  <c r="K613" i="67"/>
  <c r="J613" i="67"/>
  <c r="I613" i="67"/>
  <c r="H613" i="67"/>
  <c r="G613" i="67"/>
  <c r="F613" i="67"/>
  <c r="E613" i="67"/>
  <c r="O611" i="67"/>
  <c r="N611" i="67"/>
  <c r="M611" i="67"/>
  <c r="L611" i="67"/>
  <c r="K611" i="67"/>
  <c r="J611" i="67"/>
  <c r="I611" i="67"/>
  <c r="H611" i="67"/>
  <c r="G611" i="67"/>
  <c r="F611" i="67"/>
  <c r="E611" i="67"/>
  <c r="O610" i="67"/>
  <c r="N610" i="67"/>
  <c r="M610" i="67"/>
  <c r="L610" i="67"/>
  <c r="K610" i="67"/>
  <c r="J610" i="67"/>
  <c r="I610" i="67"/>
  <c r="H610" i="67"/>
  <c r="G610" i="67"/>
  <c r="F610" i="67"/>
  <c r="E610" i="67"/>
  <c r="O608" i="67"/>
  <c r="N608" i="67"/>
  <c r="M608" i="67"/>
  <c r="L608" i="67"/>
  <c r="K608" i="67"/>
  <c r="J608" i="67"/>
  <c r="I608" i="67"/>
  <c r="H608" i="67"/>
  <c r="G608" i="67"/>
  <c r="F608" i="67"/>
  <c r="E608" i="67"/>
  <c r="M606" i="67"/>
  <c r="L606" i="67"/>
  <c r="K606" i="67"/>
  <c r="J606" i="67"/>
  <c r="I606" i="67"/>
  <c r="H606" i="67"/>
  <c r="G606" i="67"/>
  <c r="F606" i="67"/>
  <c r="E606" i="67"/>
  <c r="P598" i="67"/>
  <c r="O598" i="67"/>
  <c r="N598" i="67"/>
  <c r="M598" i="67"/>
  <c r="L598" i="67"/>
  <c r="K598" i="67"/>
  <c r="J598" i="67"/>
  <c r="I598" i="67"/>
  <c r="H598" i="67"/>
  <c r="G598" i="67"/>
  <c r="F598" i="67"/>
  <c r="E598" i="67"/>
  <c r="P597" i="67"/>
  <c r="O597" i="67"/>
  <c r="N597" i="67"/>
  <c r="M597" i="67"/>
  <c r="L597" i="67"/>
  <c r="K597" i="67"/>
  <c r="J597" i="67"/>
  <c r="I597" i="67"/>
  <c r="H597" i="67"/>
  <c r="G597" i="67"/>
  <c r="F597" i="67"/>
  <c r="E597" i="67"/>
  <c r="P595" i="67"/>
  <c r="O595" i="67"/>
  <c r="N595" i="67"/>
  <c r="M595" i="67"/>
  <c r="L595" i="67"/>
  <c r="K595" i="67"/>
  <c r="J595" i="67"/>
  <c r="I595" i="67"/>
  <c r="H595" i="67"/>
  <c r="G595" i="67"/>
  <c r="F595" i="67"/>
  <c r="E595" i="67"/>
  <c r="P594" i="67"/>
  <c r="O594" i="67"/>
  <c r="N594" i="67"/>
  <c r="M594" i="67"/>
  <c r="L594" i="67"/>
  <c r="K594" i="67"/>
  <c r="J594" i="67"/>
  <c r="I594" i="67"/>
  <c r="H594" i="67"/>
  <c r="G594" i="67"/>
  <c r="F594" i="67"/>
  <c r="E594" i="67"/>
  <c r="P592" i="67"/>
  <c r="O592" i="67"/>
  <c r="N592" i="67"/>
  <c r="M592" i="67"/>
  <c r="L592" i="67"/>
  <c r="K592" i="67"/>
  <c r="J592" i="67"/>
  <c r="I592" i="67"/>
  <c r="H592" i="67"/>
  <c r="G592" i="67"/>
  <c r="F592" i="67"/>
  <c r="E592" i="67"/>
  <c r="P591" i="67"/>
  <c r="O591" i="67"/>
  <c r="N591" i="67"/>
  <c r="M591" i="67"/>
  <c r="L591" i="67"/>
  <c r="K591" i="67"/>
  <c r="J591" i="67"/>
  <c r="I591" i="67"/>
  <c r="H591" i="67"/>
  <c r="G591" i="67"/>
  <c r="F591" i="67"/>
  <c r="E591" i="67"/>
  <c r="P589" i="67"/>
  <c r="O589" i="67"/>
  <c r="N589" i="67"/>
  <c r="M589" i="67"/>
  <c r="L589" i="67"/>
  <c r="K589" i="67"/>
  <c r="J589" i="67"/>
  <c r="I589" i="67"/>
  <c r="H589" i="67"/>
  <c r="G589" i="67"/>
  <c r="F589" i="67"/>
  <c r="E589" i="67"/>
  <c r="P588" i="67"/>
  <c r="O588" i="67"/>
  <c r="N588" i="67"/>
  <c r="M588" i="67"/>
  <c r="L588" i="67"/>
  <c r="K588" i="67"/>
  <c r="J588" i="67"/>
  <c r="I588" i="67"/>
  <c r="H588" i="67"/>
  <c r="G588" i="67"/>
  <c r="F588" i="67"/>
  <c r="E588" i="67"/>
  <c r="P586" i="67"/>
  <c r="O586" i="67"/>
  <c r="N586" i="67"/>
  <c r="M586" i="67"/>
  <c r="L586" i="67"/>
  <c r="K586" i="67"/>
  <c r="J586" i="67"/>
  <c r="I586" i="67"/>
  <c r="H586" i="67"/>
  <c r="G586" i="67"/>
  <c r="F586" i="67"/>
  <c r="E586" i="67"/>
  <c r="J584" i="67"/>
  <c r="I584" i="67"/>
  <c r="H584" i="67"/>
  <c r="G584" i="67"/>
  <c r="F584" i="67"/>
  <c r="E584" i="67"/>
  <c r="O577" i="67"/>
  <c r="N577" i="67"/>
  <c r="M577" i="67"/>
  <c r="L577" i="67"/>
  <c r="K577" i="67"/>
  <c r="J577" i="67"/>
  <c r="I577" i="67"/>
  <c r="H577" i="67"/>
  <c r="G577" i="67"/>
  <c r="F577" i="67"/>
  <c r="E577" i="67"/>
  <c r="O576" i="67"/>
  <c r="N576" i="67"/>
  <c r="M576" i="67"/>
  <c r="L576" i="67"/>
  <c r="K576" i="67"/>
  <c r="J576" i="67"/>
  <c r="I576" i="67"/>
  <c r="H576" i="67"/>
  <c r="G576" i="67"/>
  <c r="F576" i="67"/>
  <c r="E576" i="67"/>
  <c r="O574" i="67"/>
  <c r="N574" i="67"/>
  <c r="M574" i="67"/>
  <c r="L574" i="67"/>
  <c r="K574" i="67"/>
  <c r="J574" i="67"/>
  <c r="I574" i="67"/>
  <c r="H574" i="67"/>
  <c r="G574" i="67"/>
  <c r="F574" i="67"/>
  <c r="E574" i="67"/>
  <c r="O573" i="67"/>
  <c r="N573" i="67"/>
  <c r="M573" i="67"/>
  <c r="L573" i="67"/>
  <c r="K573" i="67"/>
  <c r="J573" i="67"/>
  <c r="I573" i="67"/>
  <c r="H573" i="67"/>
  <c r="G573" i="67"/>
  <c r="F573" i="67"/>
  <c r="E573" i="67"/>
  <c r="O571" i="67"/>
  <c r="N571" i="67"/>
  <c r="M571" i="67"/>
  <c r="L571" i="67"/>
  <c r="K571" i="67"/>
  <c r="J571" i="67"/>
  <c r="I571" i="67"/>
  <c r="H571" i="67"/>
  <c r="G571" i="67"/>
  <c r="F571" i="67"/>
  <c r="E571" i="67"/>
  <c r="O570" i="67"/>
  <c r="N570" i="67"/>
  <c r="M570" i="67"/>
  <c r="L570" i="67"/>
  <c r="K570" i="67"/>
  <c r="J570" i="67"/>
  <c r="I570" i="67"/>
  <c r="H570" i="67"/>
  <c r="G570" i="67"/>
  <c r="F570" i="67"/>
  <c r="E570" i="67"/>
  <c r="O568" i="67"/>
  <c r="N568" i="67"/>
  <c r="M568" i="67"/>
  <c r="L568" i="67"/>
  <c r="K568" i="67"/>
  <c r="J568" i="67"/>
  <c r="I568" i="67"/>
  <c r="H568" i="67"/>
  <c r="G568" i="67"/>
  <c r="F568" i="67"/>
  <c r="E568" i="67"/>
  <c r="O567" i="67"/>
  <c r="N567" i="67"/>
  <c r="M567" i="67"/>
  <c r="L567" i="67"/>
  <c r="K567" i="67"/>
  <c r="J567" i="67"/>
  <c r="I567" i="67"/>
  <c r="H567" i="67"/>
  <c r="G567" i="67"/>
  <c r="F567" i="67"/>
  <c r="E567" i="67"/>
  <c r="O565" i="67"/>
  <c r="N565" i="67"/>
  <c r="M565" i="67"/>
  <c r="L565" i="67"/>
  <c r="K565" i="67"/>
  <c r="J565" i="67"/>
  <c r="I565" i="67"/>
  <c r="H565" i="67"/>
  <c r="G565" i="67"/>
  <c r="F565" i="67"/>
  <c r="E565" i="67"/>
  <c r="K563" i="67"/>
  <c r="J563" i="67"/>
  <c r="I563" i="67"/>
  <c r="H563" i="67"/>
  <c r="G563" i="67"/>
  <c r="F563" i="67"/>
  <c r="E563" i="67"/>
  <c r="O556" i="67"/>
  <c r="N556" i="67"/>
  <c r="M556" i="67"/>
  <c r="L556" i="67"/>
  <c r="K556" i="67"/>
  <c r="J556" i="67"/>
  <c r="I556" i="67"/>
  <c r="H556" i="67"/>
  <c r="G556" i="67"/>
  <c r="F556" i="67"/>
  <c r="E556" i="67"/>
  <c r="O555" i="67"/>
  <c r="N555" i="67"/>
  <c r="M555" i="67"/>
  <c r="L555" i="67"/>
  <c r="K555" i="67"/>
  <c r="J555" i="67"/>
  <c r="I555" i="67"/>
  <c r="H555" i="67"/>
  <c r="G555" i="67"/>
  <c r="F555" i="67"/>
  <c r="E555" i="67"/>
  <c r="O553" i="67"/>
  <c r="N553" i="67"/>
  <c r="M553" i="67"/>
  <c r="L553" i="67"/>
  <c r="K553" i="67"/>
  <c r="J553" i="67"/>
  <c r="I553" i="67"/>
  <c r="H553" i="67"/>
  <c r="G553" i="67"/>
  <c r="F553" i="67"/>
  <c r="E553" i="67"/>
  <c r="O552" i="67"/>
  <c r="N552" i="67"/>
  <c r="M552" i="67"/>
  <c r="L552" i="67"/>
  <c r="K552" i="67"/>
  <c r="J552" i="67"/>
  <c r="I552" i="67"/>
  <c r="H552" i="67"/>
  <c r="G552" i="67"/>
  <c r="F552" i="67"/>
  <c r="E552" i="67"/>
  <c r="O550" i="67"/>
  <c r="N550" i="67"/>
  <c r="M550" i="67"/>
  <c r="L550" i="67"/>
  <c r="K550" i="67"/>
  <c r="J550" i="67"/>
  <c r="I550" i="67"/>
  <c r="H550" i="67"/>
  <c r="G550" i="67"/>
  <c r="F550" i="67"/>
  <c r="E550" i="67"/>
  <c r="O549" i="67"/>
  <c r="N549" i="67"/>
  <c r="M549" i="67"/>
  <c r="L549" i="67"/>
  <c r="K549" i="67"/>
  <c r="J549" i="67"/>
  <c r="I549" i="67"/>
  <c r="H549" i="67"/>
  <c r="G549" i="67"/>
  <c r="F549" i="67"/>
  <c r="E549" i="67"/>
  <c r="O547" i="67"/>
  <c r="N547" i="67"/>
  <c r="M547" i="67"/>
  <c r="L547" i="67"/>
  <c r="K547" i="67"/>
  <c r="J547" i="67"/>
  <c r="I547" i="67"/>
  <c r="H547" i="67"/>
  <c r="G547" i="67"/>
  <c r="F547" i="67"/>
  <c r="E547" i="67"/>
  <c r="O546" i="67"/>
  <c r="N546" i="67"/>
  <c r="M546" i="67"/>
  <c r="L546" i="67"/>
  <c r="K546" i="67"/>
  <c r="J546" i="67"/>
  <c r="I546" i="67"/>
  <c r="H546" i="67"/>
  <c r="G546" i="67"/>
  <c r="F546" i="67"/>
  <c r="E546" i="67"/>
  <c r="O544" i="67"/>
  <c r="N544" i="67"/>
  <c r="M544" i="67"/>
  <c r="L544" i="67"/>
  <c r="K544" i="67"/>
  <c r="J544" i="67"/>
  <c r="I544" i="67"/>
  <c r="H544" i="67"/>
  <c r="G544" i="67"/>
  <c r="F544" i="67"/>
  <c r="E544" i="67"/>
  <c r="N542" i="67"/>
  <c r="M542" i="67"/>
  <c r="L542" i="67"/>
  <c r="K542" i="67"/>
  <c r="J542" i="67"/>
  <c r="I542" i="67"/>
  <c r="H542" i="67"/>
  <c r="G542" i="67"/>
  <c r="F542" i="67"/>
  <c r="E542" i="67"/>
  <c r="R535" i="67"/>
  <c r="Q535" i="67"/>
  <c r="P535" i="67"/>
  <c r="O535" i="67"/>
  <c r="N535" i="67"/>
  <c r="M535" i="67"/>
  <c r="L535" i="67"/>
  <c r="K535" i="67"/>
  <c r="J535" i="67"/>
  <c r="I535" i="67"/>
  <c r="H535" i="67"/>
  <c r="G535" i="67"/>
  <c r="F535" i="67"/>
  <c r="E535" i="67"/>
  <c r="R534" i="67"/>
  <c r="Q534" i="67"/>
  <c r="P534" i="67"/>
  <c r="O534" i="67"/>
  <c r="N534" i="67"/>
  <c r="M534" i="67"/>
  <c r="L534" i="67"/>
  <c r="K534" i="67"/>
  <c r="J534" i="67"/>
  <c r="I534" i="67"/>
  <c r="H534" i="67"/>
  <c r="G534" i="67"/>
  <c r="F534" i="67"/>
  <c r="E534" i="67"/>
  <c r="R532" i="67"/>
  <c r="Q532" i="67"/>
  <c r="P532" i="67"/>
  <c r="O532" i="67"/>
  <c r="N532" i="67"/>
  <c r="M532" i="67"/>
  <c r="L532" i="67"/>
  <c r="K532" i="67"/>
  <c r="J532" i="67"/>
  <c r="I532" i="67"/>
  <c r="H532" i="67"/>
  <c r="G532" i="67"/>
  <c r="F532" i="67"/>
  <c r="E532" i="67"/>
  <c r="R531" i="67"/>
  <c r="Q531" i="67"/>
  <c r="P531" i="67"/>
  <c r="O531" i="67"/>
  <c r="N531" i="67"/>
  <c r="M531" i="67"/>
  <c r="L531" i="67"/>
  <c r="K531" i="67"/>
  <c r="J531" i="67"/>
  <c r="I531" i="67"/>
  <c r="H531" i="67"/>
  <c r="G531" i="67"/>
  <c r="F531" i="67"/>
  <c r="E531" i="67"/>
  <c r="R529" i="67"/>
  <c r="Q529" i="67"/>
  <c r="P529" i="67"/>
  <c r="O529" i="67"/>
  <c r="N529" i="67"/>
  <c r="M529" i="67"/>
  <c r="L529" i="67"/>
  <c r="K529" i="67"/>
  <c r="J529" i="67"/>
  <c r="I529" i="67"/>
  <c r="H529" i="67"/>
  <c r="G529" i="67"/>
  <c r="F529" i="67"/>
  <c r="E529" i="67"/>
  <c r="R528" i="67"/>
  <c r="Q528" i="67"/>
  <c r="P528" i="67"/>
  <c r="O528" i="67"/>
  <c r="N528" i="67"/>
  <c r="M528" i="67"/>
  <c r="L528" i="67"/>
  <c r="K528" i="67"/>
  <c r="J528" i="67"/>
  <c r="I528" i="67"/>
  <c r="H528" i="67"/>
  <c r="G528" i="67"/>
  <c r="F528" i="67"/>
  <c r="E528" i="67"/>
  <c r="R526" i="67"/>
  <c r="Q526" i="67"/>
  <c r="P526" i="67"/>
  <c r="O526" i="67"/>
  <c r="N526" i="67"/>
  <c r="M526" i="67"/>
  <c r="L526" i="67"/>
  <c r="K526" i="67"/>
  <c r="J526" i="67"/>
  <c r="I526" i="67"/>
  <c r="H526" i="67"/>
  <c r="G526" i="67"/>
  <c r="F526" i="67"/>
  <c r="E526" i="67"/>
  <c r="R525" i="67"/>
  <c r="Q525" i="67"/>
  <c r="P525" i="67"/>
  <c r="O525" i="67"/>
  <c r="N525" i="67"/>
  <c r="M525" i="67"/>
  <c r="L525" i="67"/>
  <c r="K525" i="67"/>
  <c r="J525" i="67"/>
  <c r="I525" i="67"/>
  <c r="H525" i="67"/>
  <c r="G525" i="67"/>
  <c r="F525" i="67"/>
  <c r="E525" i="67"/>
  <c r="R523" i="67"/>
  <c r="Q523" i="67"/>
  <c r="P523" i="67"/>
  <c r="O523" i="67"/>
  <c r="N523" i="67"/>
  <c r="M523" i="67"/>
  <c r="L523" i="67"/>
  <c r="K523" i="67"/>
  <c r="J523" i="67"/>
  <c r="I523" i="67"/>
  <c r="H523" i="67"/>
  <c r="G523" i="67"/>
  <c r="F523" i="67"/>
  <c r="E523" i="67"/>
  <c r="R521" i="67"/>
  <c r="Q521" i="67"/>
  <c r="P521" i="67"/>
  <c r="O521" i="67"/>
  <c r="N521" i="67"/>
  <c r="M521" i="67"/>
  <c r="L521" i="67"/>
  <c r="K521" i="67"/>
  <c r="J521" i="67"/>
  <c r="I521" i="67"/>
  <c r="H521" i="67"/>
  <c r="G521" i="67"/>
  <c r="F521" i="67"/>
  <c r="E521" i="67"/>
  <c r="U514" i="67"/>
  <c r="T514" i="67"/>
  <c r="S514" i="67"/>
  <c r="R514" i="67"/>
  <c r="Q514" i="67"/>
  <c r="P514" i="67"/>
  <c r="O514" i="67"/>
  <c r="N514" i="67"/>
  <c r="M514" i="67"/>
  <c r="L514" i="67"/>
  <c r="K514" i="67"/>
  <c r="J514" i="67"/>
  <c r="I514" i="67"/>
  <c r="H514" i="67"/>
  <c r="G514" i="67"/>
  <c r="F514" i="67"/>
  <c r="E514" i="67"/>
  <c r="U513" i="67"/>
  <c r="T513" i="67"/>
  <c r="S513" i="67"/>
  <c r="R513" i="67"/>
  <c r="Q513" i="67"/>
  <c r="P513" i="67"/>
  <c r="O513" i="67"/>
  <c r="N513" i="67"/>
  <c r="M513" i="67"/>
  <c r="L513" i="67"/>
  <c r="K513" i="67"/>
  <c r="J513" i="67"/>
  <c r="I513" i="67"/>
  <c r="H513" i="67"/>
  <c r="G513" i="67"/>
  <c r="F513" i="67"/>
  <c r="E513" i="67"/>
  <c r="U511" i="67"/>
  <c r="T511" i="67"/>
  <c r="S511" i="67"/>
  <c r="R511" i="67"/>
  <c r="Q511" i="67"/>
  <c r="P511" i="67"/>
  <c r="O511" i="67"/>
  <c r="N511" i="67"/>
  <c r="M511" i="67"/>
  <c r="L511" i="67"/>
  <c r="K511" i="67"/>
  <c r="J511" i="67"/>
  <c r="I511" i="67"/>
  <c r="H511" i="67"/>
  <c r="G511" i="67"/>
  <c r="F511" i="67"/>
  <c r="E511" i="67"/>
  <c r="U510" i="67"/>
  <c r="T510" i="67"/>
  <c r="S510" i="67"/>
  <c r="R510" i="67"/>
  <c r="Q510" i="67"/>
  <c r="P510" i="67"/>
  <c r="O510" i="67"/>
  <c r="N510" i="67"/>
  <c r="M510" i="67"/>
  <c r="L510" i="67"/>
  <c r="K510" i="67"/>
  <c r="J510" i="67"/>
  <c r="I510" i="67"/>
  <c r="H510" i="67"/>
  <c r="G510" i="67"/>
  <c r="F510" i="67"/>
  <c r="E510" i="67"/>
  <c r="U508" i="67"/>
  <c r="T508" i="67"/>
  <c r="S508" i="67"/>
  <c r="R508" i="67"/>
  <c r="Q508" i="67"/>
  <c r="P508" i="67"/>
  <c r="O508" i="67"/>
  <c r="N508" i="67"/>
  <c r="M508" i="67"/>
  <c r="L508" i="67"/>
  <c r="K508" i="67"/>
  <c r="J508" i="67"/>
  <c r="I508" i="67"/>
  <c r="H508" i="67"/>
  <c r="G508" i="67"/>
  <c r="F508" i="67"/>
  <c r="E508" i="67"/>
  <c r="U507" i="67"/>
  <c r="T507" i="67"/>
  <c r="S507" i="67"/>
  <c r="R507" i="67"/>
  <c r="Q507" i="67"/>
  <c r="P507" i="67"/>
  <c r="O507" i="67"/>
  <c r="N507" i="67"/>
  <c r="M507" i="67"/>
  <c r="L507" i="67"/>
  <c r="K507" i="67"/>
  <c r="J507" i="67"/>
  <c r="I507" i="67"/>
  <c r="H507" i="67"/>
  <c r="G507" i="67"/>
  <c r="F507" i="67"/>
  <c r="E507" i="67"/>
  <c r="U505" i="67"/>
  <c r="T505" i="67"/>
  <c r="S505" i="67"/>
  <c r="R505" i="67"/>
  <c r="Q505" i="67"/>
  <c r="P505" i="67"/>
  <c r="O505" i="67"/>
  <c r="N505" i="67"/>
  <c r="M505" i="67"/>
  <c r="L505" i="67"/>
  <c r="K505" i="67"/>
  <c r="J505" i="67"/>
  <c r="I505" i="67"/>
  <c r="H505" i="67"/>
  <c r="G505" i="67"/>
  <c r="F505" i="67"/>
  <c r="E505" i="67"/>
  <c r="U504" i="67"/>
  <c r="T504" i="67"/>
  <c r="S504" i="67"/>
  <c r="R504" i="67"/>
  <c r="Q504" i="67"/>
  <c r="P504" i="67"/>
  <c r="O504" i="67"/>
  <c r="N504" i="67"/>
  <c r="M504" i="67"/>
  <c r="L504" i="67"/>
  <c r="K504" i="67"/>
  <c r="J504" i="67"/>
  <c r="I504" i="67"/>
  <c r="H504" i="67"/>
  <c r="G504" i="67"/>
  <c r="F504" i="67"/>
  <c r="E504" i="67"/>
  <c r="U502" i="67"/>
  <c r="T502" i="67"/>
  <c r="S502" i="67"/>
  <c r="R502" i="67"/>
  <c r="Q502" i="67"/>
  <c r="P502" i="67"/>
  <c r="O502" i="67"/>
  <c r="N502" i="67"/>
  <c r="M502" i="67"/>
  <c r="L502" i="67"/>
  <c r="K502" i="67"/>
  <c r="J502" i="67"/>
  <c r="I502" i="67"/>
  <c r="H502" i="67"/>
  <c r="G502" i="67"/>
  <c r="F502" i="67"/>
  <c r="E502" i="67"/>
  <c r="U500" i="67"/>
  <c r="T500" i="67"/>
  <c r="S500" i="67"/>
  <c r="R500" i="67"/>
  <c r="Q500" i="67"/>
  <c r="P500" i="67"/>
  <c r="O500" i="67"/>
  <c r="N500" i="67"/>
  <c r="M500" i="67"/>
  <c r="L500" i="67"/>
  <c r="K500" i="67"/>
  <c r="J500" i="67"/>
  <c r="I500" i="67"/>
  <c r="H500" i="67"/>
  <c r="G500" i="67"/>
  <c r="F500" i="67"/>
  <c r="E500" i="67"/>
  <c r="O493" i="67"/>
  <c r="N493" i="67"/>
  <c r="M493" i="67"/>
  <c r="L493" i="67"/>
  <c r="K493" i="67"/>
  <c r="J493" i="67"/>
  <c r="I493" i="67"/>
  <c r="H493" i="67"/>
  <c r="G493" i="67"/>
  <c r="F493" i="67"/>
  <c r="E493" i="67"/>
  <c r="O492" i="67"/>
  <c r="N492" i="67"/>
  <c r="M492" i="67"/>
  <c r="L492" i="67"/>
  <c r="K492" i="67"/>
  <c r="J492" i="67"/>
  <c r="I492" i="67"/>
  <c r="H492" i="67"/>
  <c r="G492" i="67"/>
  <c r="F492" i="67"/>
  <c r="E492" i="67"/>
  <c r="O490" i="67"/>
  <c r="N490" i="67"/>
  <c r="M490" i="67"/>
  <c r="L490" i="67"/>
  <c r="K490" i="67"/>
  <c r="J490" i="67"/>
  <c r="I490" i="67"/>
  <c r="H490" i="67"/>
  <c r="G490" i="67"/>
  <c r="F490" i="67"/>
  <c r="E490" i="67"/>
  <c r="O489" i="67"/>
  <c r="N489" i="67"/>
  <c r="M489" i="67"/>
  <c r="L489" i="67"/>
  <c r="K489" i="67"/>
  <c r="J489" i="67"/>
  <c r="I489" i="67"/>
  <c r="H489" i="67"/>
  <c r="G489" i="67"/>
  <c r="F489" i="67"/>
  <c r="E489" i="67"/>
  <c r="O487" i="67"/>
  <c r="N487" i="67"/>
  <c r="M487" i="67"/>
  <c r="L487" i="67"/>
  <c r="K487" i="67"/>
  <c r="J487" i="67"/>
  <c r="I487" i="67"/>
  <c r="H487" i="67"/>
  <c r="G487" i="67"/>
  <c r="F487" i="67"/>
  <c r="E487" i="67"/>
  <c r="O486" i="67"/>
  <c r="N486" i="67"/>
  <c r="M486" i="67"/>
  <c r="L486" i="67"/>
  <c r="K486" i="67"/>
  <c r="J486" i="67"/>
  <c r="I486" i="67"/>
  <c r="H486" i="67"/>
  <c r="G486" i="67"/>
  <c r="F486" i="67"/>
  <c r="E486" i="67"/>
  <c r="O484" i="67"/>
  <c r="N484" i="67"/>
  <c r="M484" i="67"/>
  <c r="L484" i="67"/>
  <c r="K484" i="67"/>
  <c r="J484" i="67"/>
  <c r="I484" i="67"/>
  <c r="H484" i="67"/>
  <c r="G484" i="67"/>
  <c r="F484" i="67"/>
  <c r="E484" i="67"/>
  <c r="O483" i="67"/>
  <c r="N483" i="67"/>
  <c r="M483" i="67"/>
  <c r="L483" i="67"/>
  <c r="K483" i="67"/>
  <c r="J483" i="67"/>
  <c r="I483" i="67"/>
  <c r="H483" i="67"/>
  <c r="G483" i="67"/>
  <c r="F483" i="67"/>
  <c r="E483" i="67"/>
  <c r="O481" i="67"/>
  <c r="N481" i="67"/>
  <c r="M481" i="67"/>
  <c r="L481" i="67"/>
  <c r="K481" i="67"/>
  <c r="J481" i="67"/>
  <c r="I481" i="67"/>
  <c r="H481" i="67"/>
  <c r="G481" i="67"/>
  <c r="F481" i="67"/>
  <c r="E481" i="67"/>
  <c r="G479" i="67"/>
  <c r="F479" i="67"/>
  <c r="E479" i="67"/>
  <c r="P472" i="67"/>
  <c r="O472" i="67"/>
  <c r="N472" i="67"/>
  <c r="M472" i="67"/>
  <c r="L472" i="67"/>
  <c r="K472" i="67"/>
  <c r="J472" i="67"/>
  <c r="I472" i="67"/>
  <c r="H472" i="67"/>
  <c r="G472" i="67"/>
  <c r="F472" i="67"/>
  <c r="E472" i="67"/>
  <c r="P471" i="67"/>
  <c r="O471" i="67"/>
  <c r="N471" i="67"/>
  <c r="M471" i="67"/>
  <c r="L471" i="67"/>
  <c r="K471" i="67"/>
  <c r="J471" i="67"/>
  <c r="I471" i="67"/>
  <c r="H471" i="67"/>
  <c r="G471" i="67"/>
  <c r="F471" i="67"/>
  <c r="E471" i="67"/>
  <c r="P469" i="67"/>
  <c r="O469" i="67"/>
  <c r="N469" i="67"/>
  <c r="M469" i="67"/>
  <c r="L469" i="67"/>
  <c r="K469" i="67"/>
  <c r="J469" i="67"/>
  <c r="I469" i="67"/>
  <c r="H469" i="67"/>
  <c r="G469" i="67"/>
  <c r="F469" i="67"/>
  <c r="E469" i="67"/>
  <c r="P468" i="67"/>
  <c r="O468" i="67"/>
  <c r="N468" i="67"/>
  <c r="M468" i="67"/>
  <c r="L468" i="67"/>
  <c r="K468" i="67"/>
  <c r="J468" i="67"/>
  <c r="I468" i="67"/>
  <c r="H468" i="67"/>
  <c r="G468" i="67"/>
  <c r="F468" i="67"/>
  <c r="E468" i="67"/>
  <c r="P466" i="67"/>
  <c r="O466" i="67"/>
  <c r="N466" i="67"/>
  <c r="M466" i="67"/>
  <c r="L466" i="67"/>
  <c r="K466" i="67"/>
  <c r="J466" i="67"/>
  <c r="I466" i="67"/>
  <c r="H466" i="67"/>
  <c r="G466" i="67"/>
  <c r="F466" i="67"/>
  <c r="E466" i="67"/>
  <c r="P465" i="67"/>
  <c r="O465" i="67"/>
  <c r="N465" i="67"/>
  <c r="M465" i="67"/>
  <c r="L465" i="67"/>
  <c r="K465" i="67"/>
  <c r="J465" i="67"/>
  <c r="I465" i="67"/>
  <c r="H465" i="67"/>
  <c r="G465" i="67"/>
  <c r="F465" i="67"/>
  <c r="E465" i="67"/>
  <c r="P463" i="67"/>
  <c r="O463" i="67"/>
  <c r="N463" i="67"/>
  <c r="M463" i="67"/>
  <c r="L463" i="67"/>
  <c r="K463" i="67"/>
  <c r="J463" i="67"/>
  <c r="I463" i="67"/>
  <c r="H463" i="67"/>
  <c r="G463" i="67"/>
  <c r="F463" i="67"/>
  <c r="E463" i="67"/>
  <c r="P462" i="67"/>
  <c r="O462" i="67"/>
  <c r="N462" i="67"/>
  <c r="M462" i="67"/>
  <c r="L462" i="67"/>
  <c r="K462" i="67"/>
  <c r="J462" i="67"/>
  <c r="I462" i="67"/>
  <c r="H462" i="67"/>
  <c r="G462" i="67"/>
  <c r="F462" i="67"/>
  <c r="E462" i="67"/>
  <c r="P460" i="67"/>
  <c r="O460" i="67"/>
  <c r="N460" i="67"/>
  <c r="M460" i="67"/>
  <c r="L460" i="67"/>
  <c r="K460" i="67"/>
  <c r="J460" i="67"/>
  <c r="I460" i="67"/>
  <c r="H460" i="67"/>
  <c r="G460" i="67"/>
  <c r="F460" i="67"/>
  <c r="E460" i="67"/>
  <c r="L458" i="67"/>
  <c r="K458" i="67"/>
  <c r="J458" i="67"/>
  <c r="I458" i="67"/>
  <c r="H458" i="67"/>
  <c r="G458" i="67"/>
  <c r="F458" i="67"/>
  <c r="E458" i="67"/>
  <c r="O451" i="67"/>
  <c r="N451" i="67"/>
  <c r="M451" i="67"/>
  <c r="L451" i="67"/>
  <c r="K451" i="67"/>
  <c r="J451" i="67"/>
  <c r="I451" i="67"/>
  <c r="H451" i="67"/>
  <c r="G451" i="67"/>
  <c r="F451" i="67"/>
  <c r="E451" i="67"/>
  <c r="O450" i="67"/>
  <c r="N450" i="67"/>
  <c r="M450" i="67"/>
  <c r="L450" i="67"/>
  <c r="K450" i="67"/>
  <c r="J450" i="67"/>
  <c r="I450" i="67"/>
  <c r="H450" i="67"/>
  <c r="G450" i="67"/>
  <c r="F450" i="67"/>
  <c r="E450" i="67"/>
  <c r="O448" i="67"/>
  <c r="N448" i="67"/>
  <c r="M448" i="67"/>
  <c r="L448" i="67"/>
  <c r="K448" i="67"/>
  <c r="J448" i="67"/>
  <c r="I448" i="67"/>
  <c r="H448" i="67"/>
  <c r="G448" i="67"/>
  <c r="F448" i="67"/>
  <c r="E448" i="67"/>
  <c r="O447" i="67"/>
  <c r="N447" i="67"/>
  <c r="M447" i="67"/>
  <c r="L447" i="67"/>
  <c r="K447" i="67"/>
  <c r="J447" i="67"/>
  <c r="I447" i="67"/>
  <c r="H447" i="67"/>
  <c r="G447" i="67"/>
  <c r="F447" i="67"/>
  <c r="E447" i="67"/>
  <c r="O445" i="67"/>
  <c r="N445" i="67"/>
  <c r="M445" i="67"/>
  <c r="L445" i="67"/>
  <c r="K445" i="67"/>
  <c r="J445" i="67"/>
  <c r="I445" i="67"/>
  <c r="H445" i="67"/>
  <c r="G445" i="67"/>
  <c r="F445" i="67"/>
  <c r="E445" i="67"/>
  <c r="O444" i="67"/>
  <c r="N444" i="67"/>
  <c r="M444" i="67"/>
  <c r="L444" i="67"/>
  <c r="K444" i="67"/>
  <c r="J444" i="67"/>
  <c r="I444" i="67"/>
  <c r="H444" i="67"/>
  <c r="G444" i="67"/>
  <c r="F444" i="67"/>
  <c r="E444" i="67"/>
  <c r="O442" i="67"/>
  <c r="N442" i="67"/>
  <c r="M442" i="67"/>
  <c r="L442" i="67"/>
  <c r="K442" i="67"/>
  <c r="J442" i="67"/>
  <c r="I442" i="67"/>
  <c r="H442" i="67"/>
  <c r="G442" i="67"/>
  <c r="F442" i="67"/>
  <c r="E442" i="67"/>
  <c r="O441" i="67"/>
  <c r="N441" i="67"/>
  <c r="M441" i="67"/>
  <c r="L441" i="67"/>
  <c r="K441" i="67"/>
  <c r="J441" i="67"/>
  <c r="I441" i="67"/>
  <c r="H441" i="67"/>
  <c r="G441" i="67"/>
  <c r="F441" i="67"/>
  <c r="E441" i="67"/>
  <c r="O439" i="67"/>
  <c r="N439" i="67"/>
  <c r="M439" i="67"/>
  <c r="L439" i="67"/>
  <c r="K439" i="67"/>
  <c r="J439" i="67"/>
  <c r="I439" i="67"/>
  <c r="H439" i="67"/>
  <c r="G439" i="67"/>
  <c r="F439" i="67"/>
  <c r="E439" i="67"/>
  <c r="L437" i="67"/>
  <c r="K437" i="67"/>
  <c r="J437" i="67"/>
  <c r="I437" i="67"/>
  <c r="H437" i="67"/>
  <c r="G437" i="67"/>
  <c r="F437" i="67"/>
  <c r="E437" i="67"/>
  <c r="P429" i="67"/>
  <c r="O429" i="67"/>
  <c r="N429" i="67"/>
  <c r="M429" i="67"/>
  <c r="L429" i="67"/>
  <c r="K429" i="67"/>
  <c r="J429" i="67"/>
  <c r="I429" i="67"/>
  <c r="H429" i="67"/>
  <c r="G429" i="67"/>
  <c r="F429" i="67"/>
  <c r="E429" i="67"/>
  <c r="P428" i="67"/>
  <c r="O428" i="67"/>
  <c r="N428" i="67"/>
  <c r="M428" i="67"/>
  <c r="L428" i="67"/>
  <c r="K428" i="67"/>
  <c r="J428" i="67"/>
  <c r="I428" i="67"/>
  <c r="H428" i="67"/>
  <c r="G428" i="67"/>
  <c r="F428" i="67"/>
  <c r="E428" i="67"/>
  <c r="P426" i="67"/>
  <c r="O426" i="67"/>
  <c r="N426" i="67"/>
  <c r="M426" i="67"/>
  <c r="L426" i="67"/>
  <c r="K426" i="67"/>
  <c r="J426" i="67"/>
  <c r="I426" i="67"/>
  <c r="H426" i="67"/>
  <c r="G426" i="67"/>
  <c r="F426" i="67"/>
  <c r="E426" i="67"/>
  <c r="P425" i="67"/>
  <c r="O425" i="67"/>
  <c r="N425" i="67"/>
  <c r="M425" i="67"/>
  <c r="L425" i="67"/>
  <c r="K425" i="67"/>
  <c r="J425" i="67"/>
  <c r="I425" i="67"/>
  <c r="H425" i="67"/>
  <c r="G425" i="67"/>
  <c r="F425" i="67"/>
  <c r="E425" i="67"/>
  <c r="P423" i="67"/>
  <c r="O423" i="67"/>
  <c r="N423" i="67"/>
  <c r="M423" i="67"/>
  <c r="L423" i="67"/>
  <c r="K423" i="67"/>
  <c r="J423" i="67"/>
  <c r="I423" i="67"/>
  <c r="H423" i="67"/>
  <c r="G423" i="67"/>
  <c r="F423" i="67"/>
  <c r="E423" i="67"/>
  <c r="P422" i="67"/>
  <c r="O422" i="67"/>
  <c r="N422" i="67"/>
  <c r="M422" i="67"/>
  <c r="L422" i="67"/>
  <c r="K422" i="67"/>
  <c r="J422" i="67"/>
  <c r="I422" i="67"/>
  <c r="H422" i="67"/>
  <c r="G422" i="67"/>
  <c r="F422" i="67"/>
  <c r="E422" i="67"/>
  <c r="P420" i="67"/>
  <c r="O420" i="67"/>
  <c r="N420" i="67"/>
  <c r="M420" i="67"/>
  <c r="L420" i="67"/>
  <c r="K420" i="67"/>
  <c r="J420" i="67"/>
  <c r="I420" i="67"/>
  <c r="H420" i="67"/>
  <c r="G420" i="67"/>
  <c r="F420" i="67"/>
  <c r="E420" i="67"/>
  <c r="P419" i="67"/>
  <c r="O419" i="67"/>
  <c r="N419" i="67"/>
  <c r="M419" i="67"/>
  <c r="L419" i="67"/>
  <c r="K419" i="67"/>
  <c r="J419" i="67"/>
  <c r="I419" i="67"/>
  <c r="H419" i="67"/>
  <c r="G419" i="67"/>
  <c r="F419" i="67"/>
  <c r="E419" i="67"/>
  <c r="P417" i="67"/>
  <c r="O417" i="67"/>
  <c r="N417" i="67"/>
  <c r="M417" i="67"/>
  <c r="L417" i="67"/>
  <c r="K417" i="67"/>
  <c r="J417" i="67"/>
  <c r="I417" i="67"/>
  <c r="H417" i="67"/>
  <c r="G417" i="67"/>
  <c r="F417" i="67"/>
  <c r="E417" i="67"/>
  <c r="P408" i="67"/>
  <c r="O408" i="67"/>
  <c r="N408" i="67"/>
  <c r="M408" i="67"/>
  <c r="L408" i="67"/>
  <c r="K408" i="67"/>
  <c r="J408" i="67"/>
  <c r="I408" i="67"/>
  <c r="H408" i="67"/>
  <c r="G408" i="67"/>
  <c r="F408" i="67"/>
  <c r="E408" i="67"/>
  <c r="P407" i="67"/>
  <c r="O407" i="67"/>
  <c r="N407" i="67"/>
  <c r="M407" i="67"/>
  <c r="L407" i="67"/>
  <c r="K407" i="67"/>
  <c r="J407" i="67"/>
  <c r="I407" i="67"/>
  <c r="H407" i="67"/>
  <c r="G407" i="67"/>
  <c r="F407" i="67"/>
  <c r="E407" i="67"/>
  <c r="P405" i="67"/>
  <c r="O405" i="67"/>
  <c r="N405" i="67"/>
  <c r="M405" i="67"/>
  <c r="L405" i="67"/>
  <c r="K405" i="67"/>
  <c r="J405" i="67"/>
  <c r="I405" i="67"/>
  <c r="H405" i="67"/>
  <c r="G405" i="67"/>
  <c r="F405" i="67"/>
  <c r="E405" i="67"/>
  <c r="P404" i="67"/>
  <c r="O404" i="67"/>
  <c r="N404" i="67"/>
  <c r="M404" i="67"/>
  <c r="L404" i="67"/>
  <c r="K404" i="67"/>
  <c r="J404" i="67"/>
  <c r="I404" i="67"/>
  <c r="H404" i="67"/>
  <c r="G404" i="67"/>
  <c r="F404" i="67"/>
  <c r="E404" i="67"/>
  <c r="P402" i="67"/>
  <c r="O402" i="67"/>
  <c r="N402" i="67"/>
  <c r="M402" i="67"/>
  <c r="L402" i="67"/>
  <c r="K402" i="67"/>
  <c r="J402" i="67"/>
  <c r="I402" i="67"/>
  <c r="H402" i="67"/>
  <c r="G402" i="67"/>
  <c r="F402" i="67"/>
  <c r="E402" i="67"/>
  <c r="P401" i="67"/>
  <c r="O401" i="67"/>
  <c r="N401" i="67"/>
  <c r="M401" i="67"/>
  <c r="L401" i="67"/>
  <c r="K401" i="67"/>
  <c r="J401" i="67"/>
  <c r="I401" i="67"/>
  <c r="H401" i="67"/>
  <c r="G401" i="67"/>
  <c r="F401" i="67"/>
  <c r="E401" i="67"/>
  <c r="P399" i="67"/>
  <c r="O399" i="67"/>
  <c r="N399" i="67"/>
  <c r="M399" i="67"/>
  <c r="L399" i="67"/>
  <c r="K399" i="67"/>
  <c r="J399" i="67"/>
  <c r="I399" i="67"/>
  <c r="H399" i="67"/>
  <c r="G399" i="67"/>
  <c r="F399" i="67"/>
  <c r="E399" i="67"/>
  <c r="P398" i="67"/>
  <c r="O398" i="67"/>
  <c r="N398" i="67"/>
  <c r="M398" i="67"/>
  <c r="L398" i="67"/>
  <c r="K398" i="67"/>
  <c r="J398" i="67"/>
  <c r="I398" i="67"/>
  <c r="H398" i="67"/>
  <c r="G398" i="67"/>
  <c r="F398" i="67"/>
  <c r="E398" i="67"/>
  <c r="P396" i="67"/>
  <c r="O396" i="67"/>
  <c r="N396" i="67"/>
  <c r="M396" i="67"/>
  <c r="L396" i="67"/>
  <c r="K396" i="67"/>
  <c r="J396" i="67"/>
  <c r="I396" i="67"/>
  <c r="H396" i="67"/>
  <c r="G396" i="67"/>
  <c r="F396" i="67"/>
  <c r="E396" i="67"/>
  <c r="P394" i="67"/>
  <c r="O394" i="67"/>
  <c r="N394" i="67"/>
  <c r="M394" i="67"/>
  <c r="L394" i="67"/>
  <c r="K394" i="67"/>
  <c r="J394" i="67"/>
  <c r="I394" i="67"/>
  <c r="H394" i="67"/>
  <c r="G394" i="67"/>
  <c r="F394" i="67"/>
  <c r="E394" i="67"/>
  <c r="P387" i="67"/>
  <c r="O387" i="67"/>
  <c r="N387" i="67"/>
  <c r="M387" i="67"/>
  <c r="L387" i="67"/>
  <c r="K387" i="67"/>
  <c r="J387" i="67"/>
  <c r="I387" i="67"/>
  <c r="H387" i="67"/>
  <c r="G387" i="67"/>
  <c r="F387" i="67"/>
  <c r="E387" i="67"/>
  <c r="P386" i="67"/>
  <c r="O386" i="67"/>
  <c r="N386" i="67"/>
  <c r="M386" i="67"/>
  <c r="L386" i="67"/>
  <c r="K386" i="67"/>
  <c r="J386" i="67"/>
  <c r="I386" i="67"/>
  <c r="H386" i="67"/>
  <c r="G386" i="67"/>
  <c r="F386" i="67"/>
  <c r="E386" i="67"/>
  <c r="P384" i="67"/>
  <c r="O384" i="67"/>
  <c r="N384" i="67"/>
  <c r="M384" i="67"/>
  <c r="L384" i="67"/>
  <c r="K384" i="67"/>
  <c r="J384" i="67"/>
  <c r="I384" i="67"/>
  <c r="H384" i="67"/>
  <c r="G384" i="67"/>
  <c r="F384" i="67"/>
  <c r="E384" i="67"/>
  <c r="P383" i="67"/>
  <c r="O383" i="67"/>
  <c r="N383" i="67"/>
  <c r="M383" i="67"/>
  <c r="L383" i="67"/>
  <c r="K383" i="67"/>
  <c r="J383" i="67"/>
  <c r="I383" i="67"/>
  <c r="H383" i="67"/>
  <c r="G383" i="67"/>
  <c r="F383" i="67"/>
  <c r="E383" i="67"/>
  <c r="P381" i="67"/>
  <c r="O381" i="67"/>
  <c r="N381" i="67"/>
  <c r="M381" i="67"/>
  <c r="L381" i="67"/>
  <c r="K381" i="67"/>
  <c r="J381" i="67"/>
  <c r="I381" i="67"/>
  <c r="H381" i="67"/>
  <c r="G381" i="67"/>
  <c r="F381" i="67"/>
  <c r="E381" i="67"/>
  <c r="P380" i="67"/>
  <c r="O380" i="67"/>
  <c r="N380" i="67"/>
  <c r="M380" i="67"/>
  <c r="L380" i="67"/>
  <c r="K380" i="67"/>
  <c r="J380" i="67"/>
  <c r="I380" i="67"/>
  <c r="H380" i="67"/>
  <c r="G380" i="67"/>
  <c r="F380" i="67"/>
  <c r="E380" i="67"/>
  <c r="P378" i="67"/>
  <c r="O378" i="67"/>
  <c r="N378" i="67"/>
  <c r="M378" i="67"/>
  <c r="L378" i="67"/>
  <c r="K378" i="67"/>
  <c r="J378" i="67"/>
  <c r="I378" i="67"/>
  <c r="H378" i="67"/>
  <c r="G378" i="67"/>
  <c r="F378" i="67"/>
  <c r="E378" i="67"/>
  <c r="P377" i="67"/>
  <c r="O377" i="67"/>
  <c r="N377" i="67"/>
  <c r="M377" i="67"/>
  <c r="L377" i="67"/>
  <c r="K377" i="67"/>
  <c r="J377" i="67"/>
  <c r="I377" i="67"/>
  <c r="H377" i="67"/>
  <c r="G377" i="67"/>
  <c r="F377" i="67"/>
  <c r="E377" i="67"/>
  <c r="P375" i="67"/>
  <c r="O375" i="67"/>
  <c r="N375" i="67"/>
  <c r="M375" i="67"/>
  <c r="L375" i="67"/>
  <c r="K375" i="67"/>
  <c r="J375" i="67"/>
  <c r="I375" i="67"/>
  <c r="H375" i="67"/>
  <c r="G375" i="67"/>
  <c r="F375" i="67"/>
  <c r="E375" i="67"/>
  <c r="I373" i="67"/>
  <c r="H373" i="67"/>
  <c r="G373" i="67"/>
  <c r="F373" i="67"/>
  <c r="E373" i="67"/>
  <c r="P366" i="67"/>
  <c r="O366" i="67"/>
  <c r="N366" i="67"/>
  <c r="M366" i="67"/>
  <c r="L366" i="67"/>
  <c r="K366" i="67"/>
  <c r="J366" i="67"/>
  <c r="I366" i="67"/>
  <c r="H366" i="67"/>
  <c r="G366" i="67"/>
  <c r="F366" i="67"/>
  <c r="E366" i="67"/>
  <c r="P365" i="67"/>
  <c r="O365" i="67"/>
  <c r="N365" i="67"/>
  <c r="M365" i="67"/>
  <c r="L365" i="67"/>
  <c r="K365" i="67"/>
  <c r="J365" i="67"/>
  <c r="I365" i="67"/>
  <c r="H365" i="67"/>
  <c r="G365" i="67"/>
  <c r="F365" i="67"/>
  <c r="E365" i="67"/>
  <c r="P363" i="67"/>
  <c r="O363" i="67"/>
  <c r="N363" i="67"/>
  <c r="M363" i="67"/>
  <c r="L363" i="67"/>
  <c r="K363" i="67"/>
  <c r="J363" i="67"/>
  <c r="I363" i="67"/>
  <c r="H363" i="67"/>
  <c r="G363" i="67"/>
  <c r="F363" i="67"/>
  <c r="E363" i="67"/>
  <c r="P362" i="67"/>
  <c r="O362" i="67"/>
  <c r="N362" i="67"/>
  <c r="M362" i="67"/>
  <c r="L362" i="67"/>
  <c r="K362" i="67"/>
  <c r="J362" i="67"/>
  <c r="I362" i="67"/>
  <c r="H362" i="67"/>
  <c r="G362" i="67"/>
  <c r="F362" i="67"/>
  <c r="E362" i="67"/>
  <c r="P360" i="67"/>
  <c r="O360" i="67"/>
  <c r="N360" i="67"/>
  <c r="M360" i="67"/>
  <c r="L360" i="67"/>
  <c r="K360" i="67"/>
  <c r="J360" i="67"/>
  <c r="I360" i="67"/>
  <c r="H360" i="67"/>
  <c r="G360" i="67"/>
  <c r="F360" i="67"/>
  <c r="E360" i="67"/>
  <c r="P359" i="67"/>
  <c r="O359" i="67"/>
  <c r="N359" i="67"/>
  <c r="M359" i="67"/>
  <c r="L359" i="67"/>
  <c r="K359" i="67"/>
  <c r="J359" i="67"/>
  <c r="I359" i="67"/>
  <c r="H359" i="67"/>
  <c r="G359" i="67"/>
  <c r="F359" i="67"/>
  <c r="E359" i="67"/>
  <c r="P357" i="67"/>
  <c r="O357" i="67"/>
  <c r="N357" i="67"/>
  <c r="M357" i="67"/>
  <c r="L357" i="67"/>
  <c r="K357" i="67"/>
  <c r="J357" i="67"/>
  <c r="I357" i="67"/>
  <c r="H357" i="67"/>
  <c r="G357" i="67"/>
  <c r="F357" i="67"/>
  <c r="E357" i="67"/>
  <c r="P356" i="67"/>
  <c r="O356" i="67"/>
  <c r="N356" i="67"/>
  <c r="M356" i="67"/>
  <c r="L356" i="67"/>
  <c r="K356" i="67"/>
  <c r="J356" i="67"/>
  <c r="I356" i="67"/>
  <c r="H356" i="67"/>
  <c r="G356" i="67"/>
  <c r="F356" i="67"/>
  <c r="E356" i="67"/>
  <c r="P354" i="67"/>
  <c r="O354" i="67"/>
  <c r="N354" i="67"/>
  <c r="M354" i="67"/>
  <c r="L354" i="67"/>
  <c r="K354" i="67"/>
  <c r="J354" i="67"/>
  <c r="I354" i="67"/>
  <c r="H354" i="67"/>
  <c r="G354" i="67"/>
  <c r="F354" i="67"/>
  <c r="E354" i="67"/>
  <c r="J352" i="67"/>
  <c r="I352" i="67"/>
  <c r="H352" i="67"/>
  <c r="G352" i="67"/>
  <c r="F352" i="67"/>
  <c r="E352" i="67"/>
  <c r="P345" i="67"/>
  <c r="O345" i="67"/>
  <c r="N345" i="67"/>
  <c r="M345" i="67"/>
  <c r="L345" i="67"/>
  <c r="K345" i="67"/>
  <c r="J345" i="67"/>
  <c r="I345" i="67"/>
  <c r="H345" i="67"/>
  <c r="G345" i="67"/>
  <c r="F345" i="67"/>
  <c r="E345" i="67"/>
  <c r="P344" i="67"/>
  <c r="O344" i="67"/>
  <c r="N344" i="67"/>
  <c r="M344" i="67"/>
  <c r="L344" i="67"/>
  <c r="K344" i="67"/>
  <c r="J344" i="67"/>
  <c r="I344" i="67"/>
  <c r="H344" i="67"/>
  <c r="G344" i="67"/>
  <c r="F344" i="67"/>
  <c r="E344" i="67"/>
  <c r="P342" i="67"/>
  <c r="O342" i="67"/>
  <c r="N342" i="67"/>
  <c r="M342" i="67"/>
  <c r="L342" i="67"/>
  <c r="K342" i="67"/>
  <c r="J342" i="67"/>
  <c r="I342" i="67"/>
  <c r="H342" i="67"/>
  <c r="G342" i="67"/>
  <c r="F342" i="67"/>
  <c r="E342" i="67"/>
  <c r="P341" i="67"/>
  <c r="O341" i="67"/>
  <c r="N341" i="67"/>
  <c r="M341" i="67"/>
  <c r="L341" i="67"/>
  <c r="K341" i="67"/>
  <c r="J341" i="67"/>
  <c r="I341" i="67"/>
  <c r="H341" i="67"/>
  <c r="G341" i="67"/>
  <c r="F341" i="67"/>
  <c r="E341" i="67"/>
  <c r="P339" i="67"/>
  <c r="O339" i="67"/>
  <c r="N339" i="67"/>
  <c r="M339" i="67"/>
  <c r="L339" i="67"/>
  <c r="K339" i="67"/>
  <c r="J339" i="67"/>
  <c r="I339" i="67"/>
  <c r="H339" i="67"/>
  <c r="G339" i="67"/>
  <c r="F339" i="67"/>
  <c r="E339" i="67"/>
  <c r="P338" i="67"/>
  <c r="O338" i="67"/>
  <c r="N338" i="67"/>
  <c r="M338" i="67"/>
  <c r="L338" i="67"/>
  <c r="K338" i="67"/>
  <c r="J338" i="67"/>
  <c r="I338" i="67"/>
  <c r="H338" i="67"/>
  <c r="G338" i="67"/>
  <c r="F338" i="67"/>
  <c r="E338" i="67"/>
  <c r="P336" i="67"/>
  <c r="O336" i="67"/>
  <c r="N336" i="67"/>
  <c r="M336" i="67"/>
  <c r="L336" i="67"/>
  <c r="K336" i="67"/>
  <c r="J336" i="67"/>
  <c r="I336" i="67"/>
  <c r="H336" i="67"/>
  <c r="G336" i="67"/>
  <c r="F336" i="67"/>
  <c r="E336" i="67"/>
  <c r="P335" i="67"/>
  <c r="O335" i="67"/>
  <c r="N335" i="67"/>
  <c r="M335" i="67"/>
  <c r="L335" i="67"/>
  <c r="K335" i="67"/>
  <c r="J335" i="67"/>
  <c r="I335" i="67"/>
  <c r="H335" i="67"/>
  <c r="G335" i="67"/>
  <c r="F335" i="67"/>
  <c r="E335" i="67"/>
  <c r="P333" i="67"/>
  <c r="O333" i="67"/>
  <c r="N333" i="67"/>
  <c r="M333" i="67"/>
  <c r="L333" i="67"/>
  <c r="K333" i="67"/>
  <c r="J333" i="67"/>
  <c r="I333" i="67"/>
  <c r="H333" i="67"/>
  <c r="G333" i="67"/>
  <c r="F333" i="67"/>
  <c r="E333" i="67"/>
  <c r="M331" i="67"/>
  <c r="L331" i="67"/>
  <c r="K331" i="67"/>
  <c r="J331" i="67"/>
  <c r="I331" i="67"/>
  <c r="H331" i="67"/>
  <c r="G331" i="67"/>
  <c r="F331" i="67"/>
  <c r="E331" i="67"/>
  <c r="O324" i="67"/>
  <c r="N324" i="67"/>
  <c r="M324" i="67"/>
  <c r="L324" i="67"/>
  <c r="K324" i="67"/>
  <c r="J324" i="67"/>
  <c r="I324" i="67"/>
  <c r="H324" i="67"/>
  <c r="G324" i="67"/>
  <c r="F324" i="67"/>
  <c r="E324" i="67"/>
  <c r="O323" i="67"/>
  <c r="N323" i="67"/>
  <c r="M323" i="67"/>
  <c r="L323" i="67"/>
  <c r="K323" i="67"/>
  <c r="J323" i="67"/>
  <c r="I323" i="67"/>
  <c r="H323" i="67"/>
  <c r="G323" i="67"/>
  <c r="F323" i="67"/>
  <c r="E323" i="67"/>
  <c r="O321" i="67"/>
  <c r="N321" i="67"/>
  <c r="M321" i="67"/>
  <c r="L321" i="67"/>
  <c r="K321" i="67"/>
  <c r="J321" i="67"/>
  <c r="I321" i="67"/>
  <c r="H321" i="67"/>
  <c r="G321" i="67"/>
  <c r="F321" i="67"/>
  <c r="E321" i="67"/>
  <c r="O320" i="67"/>
  <c r="N320" i="67"/>
  <c r="M320" i="67"/>
  <c r="L320" i="67"/>
  <c r="K320" i="67"/>
  <c r="J320" i="67"/>
  <c r="I320" i="67"/>
  <c r="H320" i="67"/>
  <c r="G320" i="67"/>
  <c r="F320" i="67"/>
  <c r="E320" i="67"/>
  <c r="O318" i="67"/>
  <c r="N318" i="67"/>
  <c r="M318" i="67"/>
  <c r="L318" i="67"/>
  <c r="K318" i="67"/>
  <c r="J318" i="67"/>
  <c r="I318" i="67"/>
  <c r="H318" i="67"/>
  <c r="G318" i="67"/>
  <c r="F318" i="67"/>
  <c r="E318" i="67"/>
  <c r="O317" i="67"/>
  <c r="N317" i="67"/>
  <c r="M317" i="67"/>
  <c r="L317" i="67"/>
  <c r="K317" i="67"/>
  <c r="J317" i="67"/>
  <c r="I317" i="67"/>
  <c r="H317" i="67"/>
  <c r="G317" i="67"/>
  <c r="F317" i="67"/>
  <c r="E317" i="67"/>
  <c r="O315" i="67"/>
  <c r="N315" i="67"/>
  <c r="M315" i="67"/>
  <c r="L315" i="67"/>
  <c r="K315" i="67"/>
  <c r="J315" i="67"/>
  <c r="I315" i="67"/>
  <c r="H315" i="67"/>
  <c r="G315" i="67"/>
  <c r="F315" i="67"/>
  <c r="E315" i="67"/>
  <c r="O314" i="67"/>
  <c r="N314" i="67"/>
  <c r="M314" i="67"/>
  <c r="L314" i="67"/>
  <c r="K314" i="67"/>
  <c r="J314" i="67"/>
  <c r="I314" i="67"/>
  <c r="H314" i="67"/>
  <c r="G314" i="67"/>
  <c r="F314" i="67"/>
  <c r="E314" i="67"/>
  <c r="O312" i="67"/>
  <c r="N312" i="67"/>
  <c r="M312" i="67"/>
  <c r="L312" i="67"/>
  <c r="K312" i="67"/>
  <c r="J312" i="67"/>
  <c r="I312" i="67"/>
  <c r="H312" i="67"/>
  <c r="G312" i="67"/>
  <c r="F312" i="67"/>
  <c r="E312" i="67"/>
  <c r="O310" i="67"/>
  <c r="N310" i="67"/>
  <c r="M310" i="67"/>
  <c r="L310" i="67"/>
  <c r="K310" i="67"/>
  <c r="J310" i="67"/>
  <c r="I310" i="67"/>
  <c r="H310" i="67"/>
  <c r="G310" i="67"/>
  <c r="F310" i="67"/>
  <c r="E310" i="67"/>
  <c r="P302" i="67"/>
  <c r="O302" i="67"/>
  <c r="N302" i="67"/>
  <c r="M302" i="67"/>
  <c r="L302" i="67"/>
  <c r="K302" i="67"/>
  <c r="J302" i="67"/>
  <c r="I302" i="67"/>
  <c r="H302" i="67"/>
  <c r="G302" i="67"/>
  <c r="F302" i="67"/>
  <c r="E302" i="67"/>
  <c r="P301" i="67"/>
  <c r="O301" i="67"/>
  <c r="N301" i="67"/>
  <c r="M301" i="67"/>
  <c r="L301" i="67"/>
  <c r="K301" i="67"/>
  <c r="J301" i="67"/>
  <c r="I301" i="67"/>
  <c r="H301" i="67"/>
  <c r="G301" i="67"/>
  <c r="F301" i="67"/>
  <c r="E301" i="67"/>
  <c r="P299" i="67"/>
  <c r="O299" i="67"/>
  <c r="N299" i="67"/>
  <c r="M299" i="67"/>
  <c r="L299" i="67"/>
  <c r="K299" i="67"/>
  <c r="J299" i="67"/>
  <c r="I299" i="67"/>
  <c r="H299" i="67"/>
  <c r="G299" i="67"/>
  <c r="F299" i="67"/>
  <c r="E299" i="67"/>
  <c r="P298" i="67"/>
  <c r="O298" i="67"/>
  <c r="N298" i="67"/>
  <c r="M298" i="67"/>
  <c r="L298" i="67"/>
  <c r="K298" i="67"/>
  <c r="J298" i="67"/>
  <c r="I298" i="67"/>
  <c r="H298" i="67"/>
  <c r="G298" i="67"/>
  <c r="F298" i="67"/>
  <c r="E298" i="67"/>
  <c r="P296" i="67"/>
  <c r="O296" i="67"/>
  <c r="N296" i="67"/>
  <c r="M296" i="67"/>
  <c r="L296" i="67"/>
  <c r="K296" i="67"/>
  <c r="J296" i="67"/>
  <c r="I296" i="67"/>
  <c r="H296" i="67"/>
  <c r="G296" i="67"/>
  <c r="F296" i="67"/>
  <c r="E296" i="67"/>
  <c r="P295" i="67"/>
  <c r="O295" i="67"/>
  <c r="N295" i="67"/>
  <c r="M295" i="67"/>
  <c r="L295" i="67"/>
  <c r="K295" i="67"/>
  <c r="J295" i="67"/>
  <c r="I295" i="67"/>
  <c r="H295" i="67"/>
  <c r="G295" i="67"/>
  <c r="F295" i="67"/>
  <c r="E295" i="67"/>
  <c r="P293" i="67"/>
  <c r="O293" i="67"/>
  <c r="N293" i="67"/>
  <c r="M293" i="67"/>
  <c r="L293" i="67"/>
  <c r="K293" i="67"/>
  <c r="J293" i="67"/>
  <c r="I293" i="67"/>
  <c r="H293" i="67"/>
  <c r="G293" i="67"/>
  <c r="F293" i="67"/>
  <c r="E293" i="67"/>
  <c r="P292" i="67"/>
  <c r="O292" i="67"/>
  <c r="N292" i="67"/>
  <c r="M292" i="67"/>
  <c r="L292" i="67"/>
  <c r="K292" i="67"/>
  <c r="J292" i="67"/>
  <c r="I292" i="67"/>
  <c r="H292" i="67"/>
  <c r="G292" i="67"/>
  <c r="F292" i="67"/>
  <c r="E292" i="67"/>
  <c r="P290" i="67"/>
  <c r="O290" i="67"/>
  <c r="N290" i="67"/>
  <c r="M290" i="67"/>
  <c r="L290" i="67"/>
  <c r="K290" i="67"/>
  <c r="J290" i="67"/>
  <c r="I290" i="67"/>
  <c r="H290" i="67"/>
  <c r="G290" i="67"/>
  <c r="F290" i="67"/>
  <c r="E290" i="67"/>
  <c r="J288" i="67"/>
  <c r="I288" i="67"/>
  <c r="H288" i="67"/>
  <c r="G288" i="67"/>
  <c r="F288" i="67"/>
  <c r="E288" i="67"/>
  <c r="P281" i="67"/>
  <c r="O281" i="67"/>
  <c r="N281" i="67"/>
  <c r="M281" i="67"/>
  <c r="L281" i="67"/>
  <c r="K281" i="67"/>
  <c r="J281" i="67"/>
  <c r="I281" i="67"/>
  <c r="H281" i="67"/>
  <c r="G281" i="67"/>
  <c r="F281" i="67"/>
  <c r="E281" i="67"/>
  <c r="P280" i="67"/>
  <c r="O280" i="67"/>
  <c r="N280" i="67"/>
  <c r="M280" i="67"/>
  <c r="L280" i="67"/>
  <c r="K280" i="67"/>
  <c r="J280" i="67"/>
  <c r="I280" i="67"/>
  <c r="H280" i="67"/>
  <c r="G280" i="67"/>
  <c r="F280" i="67"/>
  <c r="E280" i="67"/>
  <c r="P278" i="67"/>
  <c r="O278" i="67"/>
  <c r="N278" i="67"/>
  <c r="M278" i="67"/>
  <c r="L278" i="67"/>
  <c r="K278" i="67"/>
  <c r="J278" i="67"/>
  <c r="I278" i="67"/>
  <c r="H278" i="67"/>
  <c r="G278" i="67"/>
  <c r="F278" i="67"/>
  <c r="E278" i="67"/>
  <c r="P277" i="67"/>
  <c r="O277" i="67"/>
  <c r="N277" i="67"/>
  <c r="M277" i="67"/>
  <c r="L277" i="67"/>
  <c r="K277" i="67"/>
  <c r="J277" i="67"/>
  <c r="I277" i="67"/>
  <c r="H277" i="67"/>
  <c r="G277" i="67"/>
  <c r="F277" i="67"/>
  <c r="E277" i="67"/>
  <c r="P275" i="67"/>
  <c r="O275" i="67"/>
  <c r="N275" i="67"/>
  <c r="M275" i="67"/>
  <c r="L275" i="67"/>
  <c r="K275" i="67"/>
  <c r="J275" i="67"/>
  <c r="I275" i="67"/>
  <c r="H275" i="67"/>
  <c r="G275" i="67"/>
  <c r="F275" i="67"/>
  <c r="E275" i="67"/>
  <c r="P274" i="67"/>
  <c r="O274" i="67"/>
  <c r="N274" i="67"/>
  <c r="M274" i="67"/>
  <c r="L274" i="67"/>
  <c r="K274" i="67"/>
  <c r="J274" i="67"/>
  <c r="I274" i="67"/>
  <c r="H274" i="67"/>
  <c r="G274" i="67"/>
  <c r="F274" i="67"/>
  <c r="E274" i="67"/>
  <c r="P272" i="67"/>
  <c r="O272" i="67"/>
  <c r="N272" i="67"/>
  <c r="M272" i="67"/>
  <c r="L272" i="67"/>
  <c r="K272" i="67"/>
  <c r="J272" i="67"/>
  <c r="I272" i="67"/>
  <c r="H272" i="67"/>
  <c r="G272" i="67"/>
  <c r="F272" i="67"/>
  <c r="E272" i="67"/>
  <c r="P271" i="67"/>
  <c r="O271" i="67"/>
  <c r="N271" i="67"/>
  <c r="M271" i="67"/>
  <c r="L271" i="67"/>
  <c r="K271" i="67"/>
  <c r="J271" i="67"/>
  <c r="I271" i="67"/>
  <c r="H271" i="67"/>
  <c r="G271" i="67"/>
  <c r="F271" i="67"/>
  <c r="E271" i="67"/>
  <c r="P269" i="67"/>
  <c r="O269" i="67"/>
  <c r="N269" i="67"/>
  <c r="M269" i="67"/>
  <c r="L269" i="67"/>
  <c r="K269" i="67"/>
  <c r="J269" i="67"/>
  <c r="I269" i="67"/>
  <c r="H269" i="67"/>
  <c r="G269" i="67"/>
  <c r="F269" i="67"/>
  <c r="E269" i="67"/>
  <c r="J267" i="67"/>
  <c r="I267" i="67"/>
  <c r="H267" i="67"/>
  <c r="G267" i="67"/>
  <c r="F267" i="67"/>
  <c r="E267" i="67"/>
  <c r="P260" i="67"/>
  <c r="O260" i="67"/>
  <c r="N260" i="67"/>
  <c r="M260" i="67"/>
  <c r="L260" i="67"/>
  <c r="K260" i="67"/>
  <c r="J260" i="67"/>
  <c r="I260" i="67"/>
  <c r="H260" i="67"/>
  <c r="G260" i="67"/>
  <c r="F260" i="67"/>
  <c r="E260" i="67"/>
  <c r="P259" i="67"/>
  <c r="O259" i="67"/>
  <c r="N259" i="67"/>
  <c r="M259" i="67"/>
  <c r="L259" i="67"/>
  <c r="K259" i="67"/>
  <c r="J259" i="67"/>
  <c r="I259" i="67"/>
  <c r="H259" i="67"/>
  <c r="G259" i="67"/>
  <c r="F259" i="67"/>
  <c r="E259" i="67"/>
  <c r="P257" i="67"/>
  <c r="O257" i="67"/>
  <c r="N257" i="67"/>
  <c r="M257" i="67"/>
  <c r="L257" i="67"/>
  <c r="K257" i="67"/>
  <c r="J257" i="67"/>
  <c r="I257" i="67"/>
  <c r="H257" i="67"/>
  <c r="G257" i="67"/>
  <c r="F257" i="67"/>
  <c r="E257" i="67"/>
  <c r="P256" i="67"/>
  <c r="O256" i="67"/>
  <c r="N256" i="67"/>
  <c r="M256" i="67"/>
  <c r="L256" i="67"/>
  <c r="K256" i="67"/>
  <c r="J256" i="67"/>
  <c r="I256" i="67"/>
  <c r="H256" i="67"/>
  <c r="G256" i="67"/>
  <c r="F256" i="67"/>
  <c r="E256" i="67"/>
  <c r="P254" i="67"/>
  <c r="O254" i="67"/>
  <c r="N254" i="67"/>
  <c r="M254" i="67"/>
  <c r="L254" i="67"/>
  <c r="K254" i="67"/>
  <c r="J254" i="67"/>
  <c r="I254" i="67"/>
  <c r="H254" i="67"/>
  <c r="G254" i="67"/>
  <c r="F254" i="67"/>
  <c r="E254" i="67"/>
  <c r="P253" i="67"/>
  <c r="O253" i="67"/>
  <c r="N253" i="67"/>
  <c r="M253" i="67"/>
  <c r="L253" i="67"/>
  <c r="K253" i="67"/>
  <c r="J253" i="67"/>
  <c r="I253" i="67"/>
  <c r="H253" i="67"/>
  <c r="G253" i="67"/>
  <c r="F253" i="67"/>
  <c r="E253" i="67"/>
  <c r="P251" i="67"/>
  <c r="O251" i="67"/>
  <c r="N251" i="67"/>
  <c r="M251" i="67"/>
  <c r="L251" i="67"/>
  <c r="K251" i="67"/>
  <c r="J251" i="67"/>
  <c r="I251" i="67"/>
  <c r="H251" i="67"/>
  <c r="G251" i="67"/>
  <c r="F251" i="67"/>
  <c r="E251" i="67"/>
  <c r="P250" i="67"/>
  <c r="O250" i="67"/>
  <c r="N250" i="67"/>
  <c r="M250" i="67"/>
  <c r="L250" i="67"/>
  <c r="K250" i="67"/>
  <c r="J250" i="67"/>
  <c r="I250" i="67"/>
  <c r="H250" i="67"/>
  <c r="G250" i="67"/>
  <c r="F250" i="67"/>
  <c r="E250" i="67"/>
  <c r="P248" i="67"/>
  <c r="O248" i="67"/>
  <c r="N248" i="67"/>
  <c r="M248" i="67"/>
  <c r="L248" i="67"/>
  <c r="K248" i="67"/>
  <c r="J248" i="67"/>
  <c r="I248" i="67"/>
  <c r="H248" i="67"/>
  <c r="G248" i="67"/>
  <c r="F248" i="67"/>
  <c r="E248" i="67"/>
  <c r="O246" i="67"/>
  <c r="N246" i="67"/>
  <c r="M246" i="67"/>
  <c r="L246" i="67"/>
  <c r="K246" i="67"/>
  <c r="J246" i="67"/>
  <c r="I246" i="67"/>
  <c r="H246" i="67"/>
  <c r="G246" i="67"/>
  <c r="F246" i="67"/>
  <c r="E246" i="67"/>
  <c r="P239" i="67"/>
  <c r="O239" i="67"/>
  <c r="N239" i="67"/>
  <c r="M239" i="67"/>
  <c r="L239" i="67"/>
  <c r="K239" i="67"/>
  <c r="J239" i="67"/>
  <c r="I239" i="67"/>
  <c r="H239" i="67"/>
  <c r="G239" i="67"/>
  <c r="F239" i="67"/>
  <c r="E239" i="67"/>
  <c r="P238" i="67"/>
  <c r="O238" i="67"/>
  <c r="N238" i="67"/>
  <c r="M238" i="67"/>
  <c r="L238" i="67"/>
  <c r="K238" i="67"/>
  <c r="J238" i="67"/>
  <c r="I238" i="67"/>
  <c r="H238" i="67"/>
  <c r="G238" i="67"/>
  <c r="F238" i="67"/>
  <c r="E238" i="67"/>
  <c r="P236" i="67"/>
  <c r="O236" i="67"/>
  <c r="N236" i="67"/>
  <c r="M236" i="67"/>
  <c r="L236" i="67"/>
  <c r="K236" i="67"/>
  <c r="J236" i="67"/>
  <c r="I236" i="67"/>
  <c r="H236" i="67"/>
  <c r="G236" i="67"/>
  <c r="F236" i="67"/>
  <c r="E236" i="67"/>
  <c r="P235" i="67"/>
  <c r="O235" i="67"/>
  <c r="N235" i="67"/>
  <c r="M235" i="67"/>
  <c r="L235" i="67"/>
  <c r="K235" i="67"/>
  <c r="J235" i="67"/>
  <c r="I235" i="67"/>
  <c r="H235" i="67"/>
  <c r="G235" i="67"/>
  <c r="F235" i="67"/>
  <c r="E235" i="67"/>
  <c r="P233" i="67"/>
  <c r="O233" i="67"/>
  <c r="N233" i="67"/>
  <c r="M233" i="67"/>
  <c r="L233" i="67"/>
  <c r="K233" i="67"/>
  <c r="J233" i="67"/>
  <c r="I233" i="67"/>
  <c r="H233" i="67"/>
  <c r="G233" i="67"/>
  <c r="F233" i="67"/>
  <c r="E233" i="67"/>
  <c r="P232" i="67"/>
  <c r="O232" i="67"/>
  <c r="N232" i="67"/>
  <c r="M232" i="67"/>
  <c r="L232" i="67"/>
  <c r="K232" i="67"/>
  <c r="J232" i="67"/>
  <c r="I232" i="67"/>
  <c r="H232" i="67"/>
  <c r="G232" i="67"/>
  <c r="F232" i="67"/>
  <c r="E232" i="67"/>
  <c r="P230" i="67"/>
  <c r="O230" i="67"/>
  <c r="N230" i="67"/>
  <c r="M230" i="67"/>
  <c r="L230" i="67"/>
  <c r="K230" i="67"/>
  <c r="J230" i="67"/>
  <c r="I230" i="67"/>
  <c r="H230" i="67"/>
  <c r="G230" i="67"/>
  <c r="F230" i="67"/>
  <c r="E230" i="67"/>
  <c r="P229" i="67"/>
  <c r="O229" i="67"/>
  <c r="N229" i="67"/>
  <c r="M229" i="67"/>
  <c r="L229" i="67"/>
  <c r="K229" i="67"/>
  <c r="J229" i="67"/>
  <c r="I229" i="67"/>
  <c r="H229" i="67"/>
  <c r="G229" i="67"/>
  <c r="F229" i="67"/>
  <c r="E229" i="67"/>
  <c r="P227" i="67"/>
  <c r="O227" i="67"/>
  <c r="N227" i="67"/>
  <c r="M227" i="67"/>
  <c r="L227" i="67"/>
  <c r="K227" i="67"/>
  <c r="J227" i="67"/>
  <c r="I227" i="67"/>
  <c r="H227" i="67"/>
  <c r="G227" i="67"/>
  <c r="F227" i="67"/>
  <c r="E227" i="67"/>
  <c r="K225" i="67"/>
  <c r="J225" i="67"/>
  <c r="I225" i="67"/>
  <c r="H225" i="67"/>
  <c r="G225" i="67"/>
  <c r="F225" i="67"/>
  <c r="E225" i="67"/>
  <c r="P218" i="67"/>
  <c r="O218" i="67"/>
  <c r="N218" i="67"/>
  <c r="M218" i="67"/>
  <c r="L218" i="67"/>
  <c r="K218" i="67"/>
  <c r="J218" i="67"/>
  <c r="I218" i="67"/>
  <c r="H218" i="67"/>
  <c r="G218" i="67"/>
  <c r="F218" i="67"/>
  <c r="E218" i="67"/>
  <c r="P217" i="67"/>
  <c r="O217" i="67"/>
  <c r="N217" i="67"/>
  <c r="M217" i="67"/>
  <c r="L217" i="67"/>
  <c r="K217" i="67"/>
  <c r="J217" i="67"/>
  <c r="I217" i="67"/>
  <c r="H217" i="67"/>
  <c r="G217" i="67"/>
  <c r="F217" i="67"/>
  <c r="E217" i="67"/>
  <c r="P215" i="67"/>
  <c r="O215" i="67"/>
  <c r="N215" i="67"/>
  <c r="M215" i="67"/>
  <c r="L215" i="67"/>
  <c r="K215" i="67"/>
  <c r="J215" i="67"/>
  <c r="I215" i="67"/>
  <c r="H215" i="67"/>
  <c r="G215" i="67"/>
  <c r="F215" i="67"/>
  <c r="E215" i="67"/>
  <c r="P214" i="67"/>
  <c r="O214" i="67"/>
  <c r="N214" i="67"/>
  <c r="M214" i="67"/>
  <c r="L214" i="67"/>
  <c r="K214" i="67"/>
  <c r="J214" i="67"/>
  <c r="I214" i="67"/>
  <c r="H214" i="67"/>
  <c r="G214" i="67"/>
  <c r="F214" i="67"/>
  <c r="E214" i="67"/>
  <c r="P212" i="67"/>
  <c r="O212" i="67"/>
  <c r="N212" i="67"/>
  <c r="M212" i="67"/>
  <c r="L212" i="67"/>
  <c r="K212" i="67"/>
  <c r="J212" i="67"/>
  <c r="I212" i="67"/>
  <c r="H212" i="67"/>
  <c r="G212" i="67"/>
  <c r="F212" i="67"/>
  <c r="E212" i="67"/>
  <c r="P211" i="67"/>
  <c r="O211" i="67"/>
  <c r="N211" i="67"/>
  <c r="M211" i="67"/>
  <c r="L211" i="67"/>
  <c r="K211" i="67"/>
  <c r="J211" i="67"/>
  <c r="I211" i="67"/>
  <c r="H211" i="67"/>
  <c r="G211" i="67"/>
  <c r="F211" i="67"/>
  <c r="E211" i="67"/>
  <c r="P209" i="67"/>
  <c r="O209" i="67"/>
  <c r="N209" i="67"/>
  <c r="M209" i="67"/>
  <c r="L209" i="67"/>
  <c r="K209" i="67"/>
  <c r="J209" i="67"/>
  <c r="I209" i="67"/>
  <c r="H209" i="67"/>
  <c r="G209" i="67"/>
  <c r="F209" i="67"/>
  <c r="E209" i="67"/>
  <c r="P208" i="67"/>
  <c r="O208" i="67"/>
  <c r="N208" i="67"/>
  <c r="M208" i="67"/>
  <c r="L208" i="67"/>
  <c r="K208" i="67"/>
  <c r="J208" i="67"/>
  <c r="I208" i="67"/>
  <c r="H208" i="67"/>
  <c r="G208" i="67"/>
  <c r="F208" i="67"/>
  <c r="E208" i="67"/>
  <c r="P206" i="67"/>
  <c r="O206" i="67"/>
  <c r="N206" i="67"/>
  <c r="M206" i="67"/>
  <c r="L206" i="67"/>
  <c r="K206" i="67"/>
  <c r="J206" i="67"/>
  <c r="I206" i="67"/>
  <c r="H206" i="67"/>
  <c r="G206" i="67"/>
  <c r="F206" i="67"/>
  <c r="E206" i="67"/>
  <c r="L204" i="67"/>
  <c r="K204" i="67"/>
  <c r="J204" i="67"/>
  <c r="I204" i="67"/>
  <c r="H204" i="67"/>
  <c r="G204" i="67"/>
  <c r="F204" i="67"/>
  <c r="E204" i="67"/>
  <c r="O197" i="67"/>
  <c r="N197" i="67"/>
  <c r="M197" i="67"/>
  <c r="L197" i="67"/>
  <c r="K197" i="67"/>
  <c r="J197" i="67"/>
  <c r="I197" i="67"/>
  <c r="H197" i="67"/>
  <c r="G197" i="67"/>
  <c r="F197" i="67"/>
  <c r="E197" i="67"/>
  <c r="O196" i="67"/>
  <c r="N196" i="67"/>
  <c r="M196" i="67"/>
  <c r="L196" i="67"/>
  <c r="K196" i="67"/>
  <c r="J196" i="67"/>
  <c r="I196" i="67"/>
  <c r="H196" i="67"/>
  <c r="G196" i="67"/>
  <c r="F196" i="67"/>
  <c r="E196" i="67"/>
  <c r="O194" i="67"/>
  <c r="N194" i="67"/>
  <c r="M194" i="67"/>
  <c r="L194" i="67"/>
  <c r="K194" i="67"/>
  <c r="J194" i="67"/>
  <c r="I194" i="67"/>
  <c r="H194" i="67"/>
  <c r="G194" i="67"/>
  <c r="F194" i="67"/>
  <c r="E194" i="67"/>
  <c r="O193" i="67"/>
  <c r="N193" i="67"/>
  <c r="M193" i="67"/>
  <c r="L193" i="67"/>
  <c r="K193" i="67"/>
  <c r="J193" i="67"/>
  <c r="I193" i="67"/>
  <c r="H193" i="67"/>
  <c r="G193" i="67"/>
  <c r="F193" i="67"/>
  <c r="E193" i="67"/>
  <c r="O191" i="67"/>
  <c r="N191" i="67"/>
  <c r="M191" i="67"/>
  <c r="L191" i="67"/>
  <c r="K191" i="67"/>
  <c r="J191" i="67"/>
  <c r="I191" i="67"/>
  <c r="H191" i="67"/>
  <c r="G191" i="67"/>
  <c r="F191" i="67"/>
  <c r="E191" i="67"/>
  <c r="O190" i="67"/>
  <c r="N190" i="67"/>
  <c r="M190" i="67"/>
  <c r="L190" i="67"/>
  <c r="K190" i="67"/>
  <c r="J190" i="67"/>
  <c r="I190" i="67"/>
  <c r="H190" i="67"/>
  <c r="G190" i="67"/>
  <c r="F190" i="67"/>
  <c r="E190" i="67"/>
  <c r="O188" i="67"/>
  <c r="N188" i="67"/>
  <c r="M188" i="67"/>
  <c r="L188" i="67"/>
  <c r="K188" i="67"/>
  <c r="J188" i="67"/>
  <c r="I188" i="67"/>
  <c r="H188" i="67"/>
  <c r="G188" i="67"/>
  <c r="F188" i="67"/>
  <c r="E188" i="67"/>
  <c r="O187" i="67"/>
  <c r="N187" i="67"/>
  <c r="M187" i="67"/>
  <c r="L187" i="67"/>
  <c r="K187" i="67"/>
  <c r="J187" i="67"/>
  <c r="I187" i="67"/>
  <c r="H187" i="67"/>
  <c r="G187" i="67"/>
  <c r="F187" i="67"/>
  <c r="E187" i="67"/>
  <c r="O185" i="67"/>
  <c r="N185" i="67"/>
  <c r="M185" i="67"/>
  <c r="L185" i="67"/>
  <c r="K185" i="67"/>
  <c r="J185" i="67"/>
  <c r="I185" i="67"/>
  <c r="H185" i="67"/>
  <c r="G185" i="67"/>
  <c r="F185" i="67"/>
  <c r="E185" i="67"/>
  <c r="O183" i="67"/>
  <c r="N183" i="67"/>
  <c r="M183" i="67"/>
  <c r="L183" i="67"/>
  <c r="K183" i="67"/>
  <c r="J183" i="67"/>
  <c r="I183" i="67"/>
  <c r="H183" i="67"/>
  <c r="G183" i="67"/>
  <c r="F183" i="67"/>
  <c r="E183" i="67"/>
  <c r="P175" i="67"/>
  <c r="O175" i="67"/>
  <c r="N175" i="67"/>
  <c r="M175" i="67"/>
  <c r="L175" i="67"/>
  <c r="K175" i="67"/>
  <c r="J175" i="67"/>
  <c r="I175" i="67"/>
  <c r="H175" i="67"/>
  <c r="G175" i="67"/>
  <c r="F175" i="67"/>
  <c r="E175" i="67"/>
  <c r="P174" i="67"/>
  <c r="O174" i="67"/>
  <c r="N174" i="67"/>
  <c r="M174" i="67"/>
  <c r="L174" i="67"/>
  <c r="K174" i="67"/>
  <c r="J174" i="67"/>
  <c r="I174" i="67"/>
  <c r="H174" i="67"/>
  <c r="G174" i="67"/>
  <c r="F174" i="67"/>
  <c r="E174" i="67"/>
  <c r="P172" i="67"/>
  <c r="O172" i="67"/>
  <c r="N172" i="67"/>
  <c r="M172" i="67"/>
  <c r="L172" i="67"/>
  <c r="K172" i="67"/>
  <c r="J172" i="67"/>
  <c r="I172" i="67"/>
  <c r="H172" i="67"/>
  <c r="G172" i="67"/>
  <c r="F172" i="67"/>
  <c r="E172" i="67"/>
  <c r="P171" i="67"/>
  <c r="O171" i="67"/>
  <c r="N171" i="67"/>
  <c r="M171" i="67"/>
  <c r="L171" i="67"/>
  <c r="K171" i="67"/>
  <c r="J171" i="67"/>
  <c r="I171" i="67"/>
  <c r="H171" i="67"/>
  <c r="G171" i="67"/>
  <c r="F171" i="67"/>
  <c r="E171" i="67"/>
  <c r="P169" i="67"/>
  <c r="O169" i="67"/>
  <c r="N169" i="67"/>
  <c r="M169" i="67"/>
  <c r="L169" i="67"/>
  <c r="K169" i="67"/>
  <c r="J169" i="67"/>
  <c r="I169" i="67"/>
  <c r="H169" i="67"/>
  <c r="G169" i="67"/>
  <c r="F169" i="67"/>
  <c r="E169" i="67"/>
  <c r="P168" i="67"/>
  <c r="O168" i="67"/>
  <c r="N168" i="67"/>
  <c r="M168" i="67"/>
  <c r="L168" i="67"/>
  <c r="K168" i="67"/>
  <c r="J168" i="67"/>
  <c r="I168" i="67"/>
  <c r="H168" i="67"/>
  <c r="G168" i="67"/>
  <c r="F168" i="67"/>
  <c r="E168" i="67"/>
  <c r="P166" i="67"/>
  <c r="O166" i="67"/>
  <c r="N166" i="67"/>
  <c r="M166" i="67"/>
  <c r="L166" i="67"/>
  <c r="K166" i="67"/>
  <c r="J166" i="67"/>
  <c r="I166" i="67"/>
  <c r="H166" i="67"/>
  <c r="G166" i="67"/>
  <c r="F166" i="67"/>
  <c r="E166" i="67"/>
  <c r="P165" i="67"/>
  <c r="O165" i="67"/>
  <c r="N165" i="67"/>
  <c r="M165" i="67"/>
  <c r="L165" i="67"/>
  <c r="K165" i="67"/>
  <c r="J165" i="67"/>
  <c r="I165" i="67"/>
  <c r="H165" i="67"/>
  <c r="G165" i="67"/>
  <c r="F165" i="67"/>
  <c r="E165" i="67"/>
  <c r="P163" i="67"/>
  <c r="O163" i="67"/>
  <c r="N163" i="67"/>
  <c r="M163" i="67"/>
  <c r="L163" i="67"/>
  <c r="K163" i="67"/>
  <c r="J163" i="67"/>
  <c r="I163" i="67"/>
  <c r="H163" i="67"/>
  <c r="G163" i="67"/>
  <c r="F163" i="67"/>
  <c r="E163" i="67"/>
  <c r="P154" i="67"/>
  <c r="O154" i="67"/>
  <c r="N154" i="67"/>
  <c r="M154" i="67"/>
  <c r="L154" i="67"/>
  <c r="K154" i="67"/>
  <c r="J154" i="67"/>
  <c r="I154" i="67"/>
  <c r="H154" i="67"/>
  <c r="G154" i="67"/>
  <c r="F154" i="67"/>
  <c r="E154" i="67"/>
  <c r="P153" i="67"/>
  <c r="O153" i="67"/>
  <c r="N153" i="67"/>
  <c r="M153" i="67"/>
  <c r="L153" i="67"/>
  <c r="K153" i="67"/>
  <c r="J153" i="67"/>
  <c r="I153" i="67"/>
  <c r="H153" i="67"/>
  <c r="G153" i="67"/>
  <c r="F153" i="67"/>
  <c r="E153" i="67"/>
  <c r="P151" i="67"/>
  <c r="O151" i="67"/>
  <c r="N151" i="67"/>
  <c r="M151" i="67"/>
  <c r="L151" i="67"/>
  <c r="K151" i="67"/>
  <c r="J151" i="67"/>
  <c r="I151" i="67"/>
  <c r="H151" i="67"/>
  <c r="G151" i="67"/>
  <c r="F151" i="67"/>
  <c r="E151" i="67"/>
  <c r="P150" i="67"/>
  <c r="O150" i="67"/>
  <c r="N150" i="67"/>
  <c r="M150" i="67"/>
  <c r="L150" i="67"/>
  <c r="K150" i="67"/>
  <c r="J150" i="67"/>
  <c r="I150" i="67"/>
  <c r="H150" i="67"/>
  <c r="G150" i="67"/>
  <c r="F150" i="67"/>
  <c r="E150" i="67"/>
  <c r="P148" i="67"/>
  <c r="O148" i="67"/>
  <c r="N148" i="67"/>
  <c r="M148" i="67"/>
  <c r="L148" i="67"/>
  <c r="K148" i="67"/>
  <c r="J148" i="67"/>
  <c r="I148" i="67"/>
  <c r="H148" i="67"/>
  <c r="G148" i="67"/>
  <c r="F148" i="67"/>
  <c r="E148" i="67"/>
  <c r="P147" i="67"/>
  <c r="O147" i="67"/>
  <c r="N147" i="67"/>
  <c r="M147" i="67"/>
  <c r="L147" i="67"/>
  <c r="K147" i="67"/>
  <c r="J147" i="67"/>
  <c r="I147" i="67"/>
  <c r="H147" i="67"/>
  <c r="G147" i="67"/>
  <c r="F147" i="67"/>
  <c r="E147" i="67"/>
  <c r="P145" i="67"/>
  <c r="O145" i="67"/>
  <c r="N145" i="67"/>
  <c r="M145" i="67"/>
  <c r="L145" i="67"/>
  <c r="K145" i="67"/>
  <c r="J145" i="67"/>
  <c r="I145" i="67"/>
  <c r="H145" i="67"/>
  <c r="G145" i="67"/>
  <c r="F145" i="67"/>
  <c r="E145" i="67"/>
  <c r="P144" i="67"/>
  <c r="O144" i="67"/>
  <c r="N144" i="67"/>
  <c r="M144" i="67"/>
  <c r="L144" i="67"/>
  <c r="K144" i="67"/>
  <c r="J144" i="67"/>
  <c r="I144" i="67"/>
  <c r="H144" i="67"/>
  <c r="G144" i="67"/>
  <c r="F144" i="67"/>
  <c r="E144" i="67"/>
  <c r="P142" i="67"/>
  <c r="O142" i="67"/>
  <c r="N142" i="67"/>
  <c r="M142" i="67"/>
  <c r="L142" i="67"/>
  <c r="K142" i="67"/>
  <c r="J142" i="67"/>
  <c r="I142" i="67"/>
  <c r="H142" i="67"/>
  <c r="G142" i="67"/>
  <c r="F142" i="67"/>
  <c r="E142" i="67"/>
  <c r="J140" i="67"/>
  <c r="I140" i="67"/>
  <c r="H140" i="67"/>
  <c r="G140" i="67"/>
  <c r="F140" i="67"/>
  <c r="E140" i="67"/>
  <c r="P133" i="67"/>
  <c r="O133" i="67"/>
  <c r="N133" i="67"/>
  <c r="M133" i="67"/>
  <c r="L133" i="67"/>
  <c r="K133" i="67"/>
  <c r="J133" i="67"/>
  <c r="I133" i="67"/>
  <c r="H133" i="67"/>
  <c r="G133" i="67"/>
  <c r="F133" i="67"/>
  <c r="E133" i="67"/>
  <c r="P132" i="67"/>
  <c r="O132" i="67"/>
  <c r="N132" i="67"/>
  <c r="M132" i="67"/>
  <c r="L132" i="67"/>
  <c r="K132" i="67"/>
  <c r="J132" i="67"/>
  <c r="I132" i="67"/>
  <c r="H132" i="67"/>
  <c r="G132" i="67"/>
  <c r="F132" i="67"/>
  <c r="E132" i="67"/>
  <c r="P130" i="67"/>
  <c r="O130" i="67"/>
  <c r="N130" i="67"/>
  <c r="M130" i="67"/>
  <c r="L130" i="67"/>
  <c r="K130" i="67"/>
  <c r="J130" i="67"/>
  <c r="I130" i="67"/>
  <c r="H130" i="67"/>
  <c r="G130" i="67"/>
  <c r="F130" i="67"/>
  <c r="E130" i="67"/>
  <c r="P129" i="67"/>
  <c r="O129" i="67"/>
  <c r="N129" i="67"/>
  <c r="M129" i="67"/>
  <c r="L129" i="67"/>
  <c r="K129" i="67"/>
  <c r="J129" i="67"/>
  <c r="I129" i="67"/>
  <c r="H129" i="67"/>
  <c r="G129" i="67"/>
  <c r="F129" i="67"/>
  <c r="E129" i="67"/>
  <c r="P127" i="67"/>
  <c r="O127" i="67"/>
  <c r="N127" i="67"/>
  <c r="M127" i="67"/>
  <c r="L127" i="67"/>
  <c r="K127" i="67"/>
  <c r="J127" i="67"/>
  <c r="I127" i="67"/>
  <c r="H127" i="67"/>
  <c r="G127" i="67"/>
  <c r="F127" i="67"/>
  <c r="E127" i="67"/>
  <c r="P126" i="67"/>
  <c r="O126" i="67"/>
  <c r="N126" i="67"/>
  <c r="M126" i="67"/>
  <c r="L126" i="67"/>
  <c r="K126" i="67"/>
  <c r="J126" i="67"/>
  <c r="I126" i="67"/>
  <c r="H126" i="67"/>
  <c r="G126" i="67"/>
  <c r="F126" i="67"/>
  <c r="E126" i="67"/>
  <c r="P124" i="67"/>
  <c r="O124" i="67"/>
  <c r="N124" i="67"/>
  <c r="M124" i="67"/>
  <c r="L124" i="67"/>
  <c r="K124" i="67"/>
  <c r="J124" i="67"/>
  <c r="I124" i="67"/>
  <c r="H124" i="67"/>
  <c r="G124" i="67"/>
  <c r="F124" i="67"/>
  <c r="E124" i="67"/>
  <c r="P123" i="67"/>
  <c r="O123" i="67"/>
  <c r="N123" i="67"/>
  <c r="M123" i="67"/>
  <c r="L123" i="67"/>
  <c r="K123" i="67"/>
  <c r="J123" i="67"/>
  <c r="I123" i="67"/>
  <c r="H123" i="67"/>
  <c r="G123" i="67"/>
  <c r="F123" i="67"/>
  <c r="E123" i="67"/>
  <c r="P121" i="67"/>
  <c r="O121" i="67"/>
  <c r="N121" i="67"/>
  <c r="M121" i="67"/>
  <c r="L121" i="67"/>
  <c r="K121" i="67"/>
  <c r="J121" i="67"/>
  <c r="I121" i="67"/>
  <c r="H121" i="67"/>
  <c r="G121" i="67"/>
  <c r="F121" i="67"/>
  <c r="E121" i="67"/>
  <c r="O119" i="67"/>
  <c r="N119" i="67"/>
  <c r="M119" i="67"/>
  <c r="L119" i="67"/>
  <c r="K119" i="67"/>
  <c r="J119" i="67"/>
  <c r="I119" i="67"/>
  <c r="H119" i="67"/>
  <c r="G119" i="67"/>
  <c r="F119" i="67"/>
  <c r="E119" i="67"/>
  <c r="P112" i="67"/>
  <c r="O112" i="67"/>
  <c r="N112" i="67"/>
  <c r="M112" i="67"/>
  <c r="L112" i="67"/>
  <c r="K112" i="67"/>
  <c r="J112" i="67"/>
  <c r="I112" i="67"/>
  <c r="H112" i="67"/>
  <c r="G112" i="67"/>
  <c r="F112" i="67"/>
  <c r="E112" i="67"/>
  <c r="P111" i="67"/>
  <c r="O111" i="67"/>
  <c r="N111" i="67"/>
  <c r="M111" i="67"/>
  <c r="L111" i="67"/>
  <c r="K111" i="67"/>
  <c r="J111" i="67"/>
  <c r="I111" i="67"/>
  <c r="H111" i="67"/>
  <c r="G111" i="67"/>
  <c r="F111" i="67"/>
  <c r="E111" i="67"/>
  <c r="P109" i="67"/>
  <c r="O109" i="67"/>
  <c r="N109" i="67"/>
  <c r="M109" i="67"/>
  <c r="L109" i="67"/>
  <c r="K109" i="67"/>
  <c r="J109" i="67"/>
  <c r="I109" i="67"/>
  <c r="H109" i="67"/>
  <c r="G109" i="67"/>
  <c r="F109" i="67"/>
  <c r="E109" i="67"/>
  <c r="P108" i="67"/>
  <c r="O108" i="67"/>
  <c r="N108" i="67"/>
  <c r="M108" i="67"/>
  <c r="L108" i="67"/>
  <c r="K108" i="67"/>
  <c r="J108" i="67"/>
  <c r="I108" i="67"/>
  <c r="H108" i="67"/>
  <c r="G108" i="67"/>
  <c r="F108" i="67"/>
  <c r="E108" i="67"/>
  <c r="P106" i="67"/>
  <c r="O106" i="67"/>
  <c r="N106" i="67"/>
  <c r="M106" i="67"/>
  <c r="L106" i="67"/>
  <c r="K106" i="67"/>
  <c r="J106" i="67"/>
  <c r="I106" i="67"/>
  <c r="H106" i="67"/>
  <c r="G106" i="67"/>
  <c r="F106" i="67"/>
  <c r="E106" i="67"/>
  <c r="P105" i="67"/>
  <c r="O105" i="67"/>
  <c r="N105" i="67"/>
  <c r="M105" i="67"/>
  <c r="L105" i="67"/>
  <c r="K105" i="67"/>
  <c r="J105" i="67"/>
  <c r="I105" i="67"/>
  <c r="H105" i="67"/>
  <c r="G105" i="67"/>
  <c r="F105" i="67"/>
  <c r="E105" i="67"/>
  <c r="P103" i="67"/>
  <c r="O103" i="67"/>
  <c r="N103" i="67"/>
  <c r="M103" i="67"/>
  <c r="L103" i="67"/>
  <c r="K103" i="67"/>
  <c r="J103" i="67"/>
  <c r="I103" i="67"/>
  <c r="H103" i="67"/>
  <c r="G103" i="67"/>
  <c r="F103" i="67"/>
  <c r="E103" i="67"/>
  <c r="P102" i="67"/>
  <c r="O102" i="67"/>
  <c r="N102" i="67"/>
  <c r="M102" i="67"/>
  <c r="L102" i="67"/>
  <c r="K102" i="67"/>
  <c r="J102" i="67"/>
  <c r="I102" i="67"/>
  <c r="H102" i="67"/>
  <c r="G102" i="67"/>
  <c r="F102" i="67"/>
  <c r="E102" i="67"/>
  <c r="P100" i="67"/>
  <c r="O100" i="67"/>
  <c r="N100" i="67"/>
  <c r="M100" i="67"/>
  <c r="L100" i="67"/>
  <c r="K100" i="67"/>
  <c r="J100" i="67"/>
  <c r="I100" i="67"/>
  <c r="H100" i="67"/>
  <c r="G100" i="67"/>
  <c r="F100" i="67"/>
  <c r="E100" i="67"/>
  <c r="I98" i="67"/>
  <c r="H98" i="67"/>
  <c r="G98" i="67"/>
  <c r="F98" i="67"/>
  <c r="E98" i="67"/>
  <c r="P91" i="67"/>
  <c r="O91" i="67"/>
  <c r="N91" i="67"/>
  <c r="M91" i="67"/>
  <c r="L91" i="67"/>
  <c r="K91" i="67"/>
  <c r="J91" i="67"/>
  <c r="I91" i="67"/>
  <c r="H91" i="67"/>
  <c r="G91" i="67"/>
  <c r="F91" i="67"/>
  <c r="E91" i="67"/>
  <c r="P90" i="67"/>
  <c r="O90" i="67"/>
  <c r="N90" i="67"/>
  <c r="M90" i="67"/>
  <c r="L90" i="67"/>
  <c r="K90" i="67"/>
  <c r="J90" i="67"/>
  <c r="I90" i="67"/>
  <c r="H90" i="67"/>
  <c r="G90" i="67"/>
  <c r="F90" i="67"/>
  <c r="E90" i="67"/>
  <c r="P88" i="67"/>
  <c r="O88" i="67"/>
  <c r="N88" i="67"/>
  <c r="M88" i="67"/>
  <c r="L88" i="67"/>
  <c r="K88" i="67"/>
  <c r="J88" i="67"/>
  <c r="I88" i="67"/>
  <c r="H88" i="67"/>
  <c r="G88" i="67"/>
  <c r="F88" i="67"/>
  <c r="E88" i="67"/>
  <c r="P87" i="67"/>
  <c r="O87" i="67"/>
  <c r="N87" i="67"/>
  <c r="M87" i="67"/>
  <c r="L87" i="67"/>
  <c r="K87" i="67"/>
  <c r="J87" i="67"/>
  <c r="I87" i="67"/>
  <c r="H87" i="67"/>
  <c r="G87" i="67"/>
  <c r="F87" i="67"/>
  <c r="E87" i="67"/>
  <c r="P85" i="67"/>
  <c r="O85" i="67"/>
  <c r="N85" i="67"/>
  <c r="M85" i="67"/>
  <c r="L85" i="67"/>
  <c r="K85" i="67"/>
  <c r="J85" i="67"/>
  <c r="I85" i="67"/>
  <c r="H85" i="67"/>
  <c r="G85" i="67"/>
  <c r="F85" i="67"/>
  <c r="E85" i="67"/>
  <c r="P84" i="67"/>
  <c r="O84" i="67"/>
  <c r="N84" i="67"/>
  <c r="M84" i="67"/>
  <c r="L84" i="67"/>
  <c r="K84" i="67"/>
  <c r="J84" i="67"/>
  <c r="I84" i="67"/>
  <c r="H84" i="67"/>
  <c r="G84" i="67"/>
  <c r="F84" i="67"/>
  <c r="E84" i="67"/>
  <c r="P82" i="67"/>
  <c r="O82" i="67"/>
  <c r="N82" i="67"/>
  <c r="M82" i="67"/>
  <c r="L82" i="67"/>
  <c r="K82" i="67"/>
  <c r="J82" i="67"/>
  <c r="I82" i="67"/>
  <c r="H82" i="67"/>
  <c r="G82" i="67"/>
  <c r="F82" i="67"/>
  <c r="E82" i="67"/>
  <c r="P81" i="67"/>
  <c r="O81" i="67"/>
  <c r="N81" i="67"/>
  <c r="M81" i="67"/>
  <c r="L81" i="67"/>
  <c r="K81" i="67"/>
  <c r="J81" i="67"/>
  <c r="I81" i="67"/>
  <c r="H81" i="67"/>
  <c r="G81" i="67"/>
  <c r="F81" i="67"/>
  <c r="E81" i="67"/>
  <c r="P79" i="67"/>
  <c r="O79" i="67"/>
  <c r="N79" i="67"/>
  <c r="M79" i="67"/>
  <c r="L79" i="67"/>
  <c r="K79" i="67"/>
  <c r="J79" i="67"/>
  <c r="I79" i="67"/>
  <c r="H79" i="67"/>
  <c r="G79" i="67"/>
  <c r="F79" i="67"/>
  <c r="E79" i="67"/>
  <c r="N77" i="67"/>
  <c r="M77" i="67"/>
  <c r="L77" i="67"/>
  <c r="K77" i="67"/>
  <c r="J77" i="67"/>
  <c r="I77" i="67"/>
  <c r="H77" i="67"/>
  <c r="G77" i="67"/>
  <c r="F77" i="67"/>
  <c r="E77" i="67"/>
  <c r="N70" i="67"/>
  <c r="M70" i="67"/>
  <c r="L70" i="67"/>
  <c r="K70" i="67"/>
  <c r="J70" i="67"/>
  <c r="I70" i="67"/>
  <c r="H70" i="67"/>
  <c r="G70" i="67"/>
  <c r="F70" i="67"/>
  <c r="E70" i="67"/>
  <c r="N69" i="67"/>
  <c r="M69" i="67"/>
  <c r="L69" i="67"/>
  <c r="K69" i="67"/>
  <c r="J69" i="67"/>
  <c r="I69" i="67"/>
  <c r="H69" i="67"/>
  <c r="G69" i="67"/>
  <c r="F69" i="67"/>
  <c r="E69" i="67"/>
  <c r="N67" i="67"/>
  <c r="M67" i="67"/>
  <c r="L67" i="67"/>
  <c r="K67" i="67"/>
  <c r="J67" i="67"/>
  <c r="I67" i="67"/>
  <c r="H67" i="67"/>
  <c r="G67" i="67"/>
  <c r="F67" i="67"/>
  <c r="E67" i="67"/>
  <c r="N66" i="67"/>
  <c r="M66" i="67"/>
  <c r="L66" i="67"/>
  <c r="K66" i="67"/>
  <c r="J66" i="67"/>
  <c r="I66" i="67"/>
  <c r="H66" i="67"/>
  <c r="G66" i="67"/>
  <c r="F66" i="67"/>
  <c r="E66" i="67"/>
  <c r="N64" i="67"/>
  <c r="M64" i="67"/>
  <c r="L64" i="67"/>
  <c r="K64" i="67"/>
  <c r="J64" i="67"/>
  <c r="I64" i="67"/>
  <c r="H64" i="67"/>
  <c r="G64" i="67"/>
  <c r="F64" i="67"/>
  <c r="E64" i="67"/>
  <c r="N63" i="67"/>
  <c r="M63" i="67"/>
  <c r="L63" i="67"/>
  <c r="K63" i="67"/>
  <c r="J63" i="67"/>
  <c r="I63" i="67"/>
  <c r="H63" i="67"/>
  <c r="G63" i="67"/>
  <c r="F63" i="67"/>
  <c r="E63" i="67"/>
  <c r="N61" i="67"/>
  <c r="M61" i="67"/>
  <c r="L61" i="67"/>
  <c r="K61" i="67"/>
  <c r="J61" i="67"/>
  <c r="I61" i="67"/>
  <c r="H61" i="67"/>
  <c r="G61" i="67"/>
  <c r="F61" i="67"/>
  <c r="E61" i="67"/>
  <c r="N60" i="67"/>
  <c r="M60" i="67"/>
  <c r="L60" i="67"/>
  <c r="K60" i="67"/>
  <c r="J60" i="67"/>
  <c r="I60" i="67"/>
  <c r="H60" i="67"/>
  <c r="G60" i="67"/>
  <c r="F60" i="67"/>
  <c r="E60" i="67"/>
  <c r="N58" i="67"/>
  <c r="M58" i="67"/>
  <c r="L58" i="67"/>
  <c r="K58" i="67"/>
  <c r="J58" i="67"/>
  <c r="I58" i="67"/>
  <c r="H58" i="67"/>
  <c r="G58" i="67"/>
  <c r="F58" i="67"/>
  <c r="E58" i="67"/>
  <c r="N56" i="67"/>
  <c r="M56" i="67"/>
  <c r="L56" i="67"/>
  <c r="K56" i="67"/>
  <c r="J56" i="67"/>
  <c r="I56" i="67"/>
  <c r="H56" i="67"/>
  <c r="G56" i="67"/>
  <c r="F56" i="67"/>
  <c r="E56" i="67"/>
  <c r="E55" i="67"/>
  <c r="P48" i="67"/>
  <c r="O48" i="67"/>
  <c r="N48" i="67"/>
  <c r="M48" i="67"/>
  <c r="L48" i="67"/>
  <c r="K48" i="67"/>
  <c r="J48" i="67"/>
  <c r="I48" i="67"/>
  <c r="H48" i="67"/>
  <c r="G48" i="67"/>
  <c r="F48" i="67"/>
  <c r="E48" i="67"/>
  <c r="P47" i="67"/>
  <c r="O47" i="67"/>
  <c r="N47" i="67"/>
  <c r="M47" i="67"/>
  <c r="L47" i="67"/>
  <c r="K47" i="67"/>
  <c r="J47" i="67"/>
  <c r="I47" i="67"/>
  <c r="H47" i="67"/>
  <c r="G47" i="67"/>
  <c r="F47" i="67"/>
  <c r="E47" i="67"/>
  <c r="P45" i="67"/>
  <c r="O45" i="67"/>
  <c r="N45" i="67"/>
  <c r="M45" i="67"/>
  <c r="L45" i="67"/>
  <c r="K45" i="67"/>
  <c r="J45" i="67"/>
  <c r="I45" i="67"/>
  <c r="H45" i="67"/>
  <c r="G45" i="67"/>
  <c r="F45" i="67"/>
  <c r="E45" i="67"/>
  <c r="P44" i="67"/>
  <c r="O44" i="67"/>
  <c r="N44" i="67"/>
  <c r="M44" i="67"/>
  <c r="L44" i="67"/>
  <c r="K44" i="67"/>
  <c r="J44" i="67"/>
  <c r="I44" i="67"/>
  <c r="H44" i="67"/>
  <c r="G44" i="67"/>
  <c r="F44" i="67"/>
  <c r="E44" i="67"/>
  <c r="P42" i="67"/>
  <c r="O42" i="67"/>
  <c r="N42" i="67"/>
  <c r="M42" i="67"/>
  <c r="L42" i="67"/>
  <c r="K42" i="67"/>
  <c r="J42" i="67"/>
  <c r="I42" i="67"/>
  <c r="H42" i="67"/>
  <c r="G42" i="67"/>
  <c r="F42" i="67"/>
  <c r="E42" i="67"/>
  <c r="P41" i="67"/>
  <c r="O41" i="67"/>
  <c r="N41" i="67"/>
  <c r="M41" i="67"/>
  <c r="L41" i="67"/>
  <c r="K41" i="67"/>
  <c r="J41" i="67"/>
  <c r="I41" i="67"/>
  <c r="H41" i="67"/>
  <c r="G41" i="67"/>
  <c r="F41" i="67"/>
  <c r="E41" i="67"/>
  <c r="P39" i="67"/>
  <c r="O39" i="67"/>
  <c r="N39" i="67"/>
  <c r="M39" i="67"/>
  <c r="L39" i="67"/>
  <c r="K39" i="67"/>
  <c r="J39" i="67"/>
  <c r="I39" i="67"/>
  <c r="H39" i="67"/>
  <c r="G39" i="67"/>
  <c r="F39" i="67"/>
  <c r="E39" i="67"/>
  <c r="P38" i="67"/>
  <c r="O38" i="67"/>
  <c r="N38" i="67"/>
  <c r="M38" i="67"/>
  <c r="L38" i="67"/>
  <c r="K38" i="67"/>
  <c r="J38" i="67"/>
  <c r="I38" i="67"/>
  <c r="H38" i="67"/>
  <c r="G38" i="67"/>
  <c r="F38" i="67"/>
  <c r="E38" i="67"/>
  <c r="P36" i="67"/>
  <c r="O36" i="67"/>
  <c r="N36" i="67"/>
  <c r="M36" i="67"/>
  <c r="L36" i="67"/>
  <c r="K36" i="67"/>
  <c r="J36" i="67"/>
  <c r="I36" i="67"/>
  <c r="H36" i="67"/>
  <c r="G36" i="67"/>
  <c r="F36" i="67"/>
  <c r="E36" i="67"/>
  <c r="O34" i="67"/>
  <c r="N34" i="67"/>
  <c r="M34" i="67"/>
  <c r="L34" i="67"/>
  <c r="K34" i="67"/>
  <c r="J34" i="67"/>
  <c r="I34" i="67"/>
  <c r="H34" i="67"/>
  <c r="G34" i="67"/>
  <c r="F34" i="67"/>
  <c r="E34" i="67"/>
  <c r="O27" i="67"/>
  <c r="N27" i="67"/>
  <c r="M27" i="67"/>
  <c r="L27" i="67"/>
  <c r="K27" i="67"/>
  <c r="J27" i="67"/>
  <c r="I27" i="67"/>
  <c r="H27" i="67"/>
  <c r="G27" i="67"/>
  <c r="F27" i="67"/>
  <c r="E27" i="67"/>
  <c r="O26" i="67"/>
  <c r="N26" i="67"/>
  <c r="M26" i="67"/>
  <c r="L26" i="67"/>
  <c r="K26" i="67"/>
  <c r="J26" i="67"/>
  <c r="I26" i="67"/>
  <c r="H26" i="67"/>
  <c r="G26" i="67"/>
  <c r="F26" i="67"/>
  <c r="E26" i="67"/>
  <c r="O24" i="67"/>
  <c r="N24" i="67"/>
  <c r="M24" i="67"/>
  <c r="L24" i="67"/>
  <c r="K24" i="67"/>
  <c r="J24" i="67"/>
  <c r="I24" i="67"/>
  <c r="H24" i="67"/>
  <c r="G24" i="67"/>
  <c r="F24" i="67"/>
  <c r="E24" i="67"/>
  <c r="O23" i="67"/>
  <c r="N23" i="67"/>
  <c r="M23" i="67"/>
  <c r="L23" i="67"/>
  <c r="K23" i="67"/>
  <c r="J23" i="67"/>
  <c r="I23" i="67"/>
  <c r="H23" i="67"/>
  <c r="G23" i="67"/>
  <c r="F23" i="67"/>
  <c r="E23" i="67"/>
  <c r="O21" i="67"/>
  <c r="N21" i="67"/>
  <c r="M21" i="67"/>
  <c r="L21" i="67"/>
  <c r="K21" i="67"/>
  <c r="J21" i="67"/>
  <c r="I21" i="67"/>
  <c r="H21" i="67"/>
  <c r="G21" i="67"/>
  <c r="F21" i="67"/>
  <c r="E21" i="67"/>
  <c r="O20" i="67"/>
  <c r="N20" i="67"/>
  <c r="M20" i="67"/>
  <c r="L20" i="67"/>
  <c r="K20" i="67"/>
  <c r="J20" i="67"/>
  <c r="I20" i="67"/>
  <c r="H20" i="67"/>
  <c r="G20" i="67"/>
  <c r="F20" i="67"/>
  <c r="E20" i="67"/>
  <c r="O18" i="67"/>
  <c r="N18" i="67"/>
  <c r="M18" i="67"/>
  <c r="L18" i="67"/>
  <c r="K18" i="67"/>
  <c r="J18" i="67"/>
  <c r="I18" i="67"/>
  <c r="H18" i="67"/>
  <c r="G18" i="67"/>
  <c r="F18" i="67"/>
  <c r="E18" i="67"/>
  <c r="O17" i="67"/>
  <c r="N17" i="67"/>
  <c r="M17" i="67"/>
  <c r="L17" i="67"/>
  <c r="K17" i="67"/>
  <c r="J17" i="67"/>
  <c r="I17" i="67"/>
  <c r="H17" i="67"/>
  <c r="G17" i="67"/>
  <c r="F17" i="67"/>
  <c r="E17" i="67"/>
  <c r="O15" i="67"/>
  <c r="N15" i="67"/>
  <c r="M15" i="67"/>
  <c r="L15" i="67"/>
  <c r="K15" i="67"/>
  <c r="J15" i="67"/>
  <c r="I15" i="67"/>
  <c r="H15" i="67"/>
  <c r="G15" i="67"/>
  <c r="F15" i="67"/>
  <c r="E15" i="67"/>
  <c r="O13" i="67"/>
  <c r="N13" i="67"/>
  <c r="M13" i="67"/>
  <c r="L13" i="67"/>
  <c r="K13" i="67"/>
  <c r="J13" i="67"/>
  <c r="I13" i="67"/>
  <c r="H13" i="67"/>
  <c r="G13" i="67"/>
  <c r="F13" i="67"/>
  <c r="E13" i="67"/>
  <c r="A1" i="67"/>
  <c r="P405" i="58"/>
  <c r="O405" i="58"/>
  <c r="N405" i="58"/>
  <c r="M405" i="58"/>
  <c r="L405" i="58"/>
  <c r="K405" i="58"/>
  <c r="J405" i="58"/>
  <c r="I405" i="58"/>
  <c r="H405" i="58"/>
  <c r="G405" i="58"/>
  <c r="F405" i="58"/>
  <c r="E405" i="58"/>
  <c r="P404" i="58"/>
  <c r="O404" i="58"/>
  <c r="N404" i="58"/>
  <c r="M404" i="58"/>
  <c r="L404" i="58"/>
  <c r="K404" i="58"/>
  <c r="J404" i="58"/>
  <c r="I404" i="58"/>
  <c r="H404" i="58"/>
  <c r="G404" i="58"/>
  <c r="F404" i="58"/>
  <c r="E404" i="58"/>
  <c r="P402" i="58"/>
  <c r="O402" i="58"/>
  <c r="N402" i="58"/>
  <c r="M402" i="58"/>
  <c r="L402" i="58"/>
  <c r="K402" i="58"/>
  <c r="J402" i="58"/>
  <c r="I402" i="58"/>
  <c r="H402" i="58"/>
  <c r="G402" i="58"/>
  <c r="F402" i="58"/>
  <c r="E402" i="58"/>
  <c r="P401" i="58"/>
  <c r="O401" i="58"/>
  <c r="N401" i="58"/>
  <c r="M401" i="58"/>
  <c r="L401" i="58"/>
  <c r="K401" i="58"/>
  <c r="J401" i="58"/>
  <c r="I401" i="58"/>
  <c r="H401" i="58"/>
  <c r="G401" i="58"/>
  <c r="F401" i="58"/>
  <c r="E401" i="58"/>
  <c r="P399" i="58"/>
  <c r="O399" i="58"/>
  <c r="N399" i="58"/>
  <c r="M399" i="58"/>
  <c r="L399" i="58"/>
  <c r="K399" i="58"/>
  <c r="J399" i="58"/>
  <c r="I399" i="58"/>
  <c r="H399" i="58"/>
  <c r="G399" i="58"/>
  <c r="F399" i="58"/>
  <c r="E399" i="58"/>
  <c r="P398" i="58"/>
  <c r="O398" i="58"/>
  <c r="N398" i="58"/>
  <c r="M398" i="58"/>
  <c r="L398" i="58"/>
  <c r="K398" i="58"/>
  <c r="J398" i="58"/>
  <c r="I398" i="58"/>
  <c r="H398" i="58"/>
  <c r="G398" i="58"/>
  <c r="F398" i="58"/>
  <c r="E398" i="58"/>
  <c r="P396" i="58"/>
  <c r="O396" i="58"/>
  <c r="N396" i="58"/>
  <c r="M396" i="58"/>
  <c r="L396" i="58"/>
  <c r="K396" i="58"/>
  <c r="J396" i="58"/>
  <c r="I396" i="58"/>
  <c r="H396" i="58"/>
  <c r="G396" i="58"/>
  <c r="F396" i="58"/>
  <c r="E396" i="58"/>
  <c r="P395" i="58"/>
  <c r="O395" i="58"/>
  <c r="N395" i="58"/>
  <c r="M395" i="58"/>
  <c r="L395" i="58"/>
  <c r="K395" i="58"/>
  <c r="J395" i="58"/>
  <c r="I395" i="58"/>
  <c r="H395" i="58"/>
  <c r="G395" i="58"/>
  <c r="F395" i="58"/>
  <c r="E395" i="58"/>
  <c r="P393" i="58"/>
  <c r="O393" i="58"/>
  <c r="H277" i="58" s="1"/>
  <c r="N393" i="58"/>
  <c r="H276" i="58" s="1"/>
  <c r="M393" i="58"/>
  <c r="L393" i="58"/>
  <c r="H274" i="58" s="1"/>
  <c r="K393" i="58"/>
  <c r="J393" i="58"/>
  <c r="I393" i="58"/>
  <c r="H393" i="58"/>
  <c r="H270" i="58" s="1"/>
  <c r="G393" i="58"/>
  <c r="H269" i="58" s="1"/>
  <c r="F393" i="58"/>
  <c r="H268" i="58" s="1"/>
  <c r="E393" i="58"/>
  <c r="J391" i="58"/>
  <c r="D272" i="58" s="1"/>
  <c r="I391" i="58"/>
  <c r="H391" i="58"/>
  <c r="G391" i="58"/>
  <c r="F391" i="58"/>
  <c r="D268" i="58" s="1"/>
  <c r="E391" i="58"/>
  <c r="D267" i="58" s="1"/>
  <c r="P384" i="58"/>
  <c r="O384" i="58"/>
  <c r="N384" i="58"/>
  <c r="M384" i="58"/>
  <c r="L384" i="58"/>
  <c r="K384" i="58"/>
  <c r="J384" i="58"/>
  <c r="I384" i="58"/>
  <c r="H384" i="58"/>
  <c r="G384" i="58"/>
  <c r="F384" i="58"/>
  <c r="E384" i="58"/>
  <c r="P383" i="58"/>
  <c r="O383" i="58"/>
  <c r="N383" i="58"/>
  <c r="M383" i="58"/>
  <c r="L383" i="58"/>
  <c r="K383" i="58"/>
  <c r="J383" i="58"/>
  <c r="I383" i="58"/>
  <c r="H383" i="58"/>
  <c r="G383" i="58"/>
  <c r="F383" i="58"/>
  <c r="E383" i="58"/>
  <c r="P381" i="58"/>
  <c r="O381" i="58"/>
  <c r="N381" i="58"/>
  <c r="M381" i="58"/>
  <c r="L381" i="58"/>
  <c r="K381" i="58"/>
  <c r="J381" i="58"/>
  <c r="I381" i="58"/>
  <c r="H381" i="58"/>
  <c r="G381" i="58"/>
  <c r="F381" i="58"/>
  <c r="E381" i="58"/>
  <c r="P380" i="58"/>
  <c r="O380" i="58"/>
  <c r="N380" i="58"/>
  <c r="M380" i="58"/>
  <c r="L380" i="58"/>
  <c r="K380" i="58"/>
  <c r="J380" i="58"/>
  <c r="I380" i="58"/>
  <c r="H380" i="58"/>
  <c r="G380" i="58"/>
  <c r="F380" i="58"/>
  <c r="E380" i="58"/>
  <c r="P378" i="58"/>
  <c r="O378" i="58"/>
  <c r="N378" i="58"/>
  <c r="M378" i="58"/>
  <c r="L378" i="58"/>
  <c r="K378" i="58"/>
  <c r="J378" i="58"/>
  <c r="I378" i="58"/>
  <c r="H378" i="58"/>
  <c r="G378" i="58"/>
  <c r="F378" i="58"/>
  <c r="E378" i="58"/>
  <c r="P377" i="58"/>
  <c r="O377" i="58"/>
  <c r="N377" i="58"/>
  <c r="M377" i="58"/>
  <c r="L377" i="58"/>
  <c r="K377" i="58"/>
  <c r="J377" i="58"/>
  <c r="I377" i="58"/>
  <c r="H377" i="58"/>
  <c r="G377" i="58"/>
  <c r="F377" i="58"/>
  <c r="E377" i="58"/>
  <c r="P375" i="58"/>
  <c r="O375" i="58"/>
  <c r="N375" i="58"/>
  <c r="M375" i="58"/>
  <c r="L375" i="58"/>
  <c r="K375" i="58"/>
  <c r="J375" i="58"/>
  <c r="I375" i="58"/>
  <c r="H375" i="58"/>
  <c r="G375" i="58"/>
  <c r="F375" i="58"/>
  <c r="E375" i="58"/>
  <c r="P374" i="58"/>
  <c r="O374" i="58"/>
  <c r="N374" i="58"/>
  <c r="M374" i="58"/>
  <c r="L374" i="58"/>
  <c r="K374" i="58"/>
  <c r="J374" i="58"/>
  <c r="I374" i="58"/>
  <c r="H374" i="58"/>
  <c r="G374" i="58"/>
  <c r="F374" i="58"/>
  <c r="E374" i="58"/>
  <c r="P372" i="58"/>
  <c r="H261" i="58" s="1"/>
  <c r="O372" i="58"/>
  <c r="N372" i="58"/>
  <c r="H259" i="58" s="1"/>
  <c r="M372" i="58"/>
  <c r="L372" i="58"/>
  <c r="K372" i="58"/>
  <c r="J372" i="58"/>
  <c r="H255" i="58" s="1"/>
  <c r="I372" i="58"/>
  <c r="H254" i="58" s="1"/>
  <c r="H372" i="58"/>
  <c r="H253" i="58" s="1"/>
  <c r="G372" i="58"/>
  <c r="F372" i="58"/>
  <c r="E372" i="58"/>
  <c r="G370" i="58"/>
  <c r="F370" i="58"/>
  <c r="D251" i="58" s="1"/>
  <c r="E370" i="58"/>
  <c r="D250" i="58" s="1"/>
  <c r="P363" i="58"/>
  <c r="O363" i="58"/>
  <c r="N363" i="58"/>
  <c r="M363" i="58"/>
  <c r="L363" i="58"/>
  <c r="K363" i="58"/>
  <c r="J363" i="58"/>
  <c r="I363" i="58"/>
  <c r="H363" i="58"/>
  <c r="G363" i="58"/>
  <c r="F363" i="58"/>
  <c r="E363" i="58"/>
  <c r="P362" i="58"/>
  <c r="O362" i="58"/>
  <c r="N362" i="58"/>
  <c r="M362" i="58"/>
  <c r="L362" i="58"/>
  <c r="K362" i="58"/>
  <c r="J362" i="58"/>
  <c r="I362" i="58"/>
  <c r="H362" i="58"/>
  <c r="G362" i="58"/>
  <c r="F362" i="58"/>
  <c r="E362" i="58"/>
  <c r="P360" i="58"/>
  <c r="O360" i="58"/>
  <c r="N360" i="58"/>
  <c r="M360" i="58"/>
  <c r="L360" i="58"/>
  <c r="K360" i="58"/>
  <c r="J360" i="58"/>
  <c r="I360" i="58"/>
  <c r="H360" i="58"/>
  <c r="G360" i="58"/>
  <c r="F360" i="58"/>
  <c r="E360" i="58"/>
  <c r="P359" i="58"/>
  <c r="O359" i="58"/>
  <c r="N359" i="58"/>
  <c r="M359" i="58"/>
  <c r="L359" i="58"/>
  <c r="K359" i="58"/>
  <c r="J359" i="58"/>
  <c r="I359" i="58"/>
  <c r="H359" i="58"/>
  <c r="G359" i="58"/>
  <c r="F359" i="58"/>
  <c r="E359" i="58"/>
  <c r="P357" i="58"/>
  <c r="O357" i="58"/>
  <c r="N357" i="58"/>
  <c r="M357" i="58"/>
  <c r="L357" i="58"/>
  <c r="K357" i="58"/>
  <c r="J357" i="58"/>
  <c r="I357" i="58"/>
  <c r="H357" i="58"/>
  <c r="G357" i="58"/>
  <c r="F357" i="58"/>
  <c r="E357" i="58"/>
  <c r="P356" i="58"/>
  <c r="O356" i="58"/>
  <c r="N356" i="58"/>
  <c r="M356" i="58"/>
  <c r="L356" i="58"/>
  <c r="K356" i="58"/>
  <c r="J356" i="58"/>
  <c r="I356" i="58"/>
  <c r="H356" i="58"/>
  <c r="G356" i="58"/>
  <c r="F356" i="58"/>
  <c r="E356" i="58"/>
  <c r="P354" i="58"/>
  <c r="O354" i="58"/>
  <c r="N354" i="58"/>
  <c r="M354" i="58"/>
  <c r="L354" i="58"/>
  <c r="K354" i="58"/>
  <c r="J354" i="58"/>
  <c r="I354" i="58"/>
  <c r="H354" i="58"/>
  <c r="G354" i="58"/>
  <c r="F354" i="58"/>
  <c r="E354" i="58"/>
  <c r="P353" i="58"/>
  <c r="O353" i="58"/>
  <c r="N353" i="58"/>
  <c r="M353" i="58"/>
  <c r="L353" i="58"/>
  <c r="K353" i="58"/>
  <c r="J353" i="58"/>
  <c r="I353" i="58"/>
  <c r="H353" i="58"/>
  <c r="G353" i="58"/>
  <c r="F353" i="58"/>
  <c r="E353" i="58"/>
  <c r="P351" i="58"/>
  <c r="H245" i="58" s="1"/>
  <c r="O351" i="58"/>
  <c r="N351" i="58"/>
  <c r="M351" i="58"/>
  <c r="H242" i="58" s="1"/>
  <c r="L351" i="58"/>
  <c r="K351" i="58"/>
  <c r="J351" i="58"/>
  <c r="I351" i="58"/>
  <c r="H238" i="58" s="1"/>
  <c r="H351" i="58"/>
  <c r="H237" i="58" s="1"/>
  <c r="G351" i="58"/>
  <c r="F351" i="58"/>
  <c r="E351" i="58"/>
  <c r="L349" i="58"/>
  <c r="K349" i="58"/>
  <c r="J349" i="58"/>
  <c r="E239" i="58" s="1"/>
  <c r="I349" i="58"/>
  <c r="E238" i="58" s="1"/>
  <c r="H349" i="58"/>
  <c r="E237" i="58" s="1"/>
  <c r="G349" i="58"/>
  <c r="F349" i="58"/>
  <c r="E235" i="58" s="1"/>
  <c r="E349" i="58"/>
  <c r="D234" i="58" s="1"/>
  <c r="P342" i="58"/>
  <c r="O342" i="58"/>
  <c r="N342" i="58"/>
  <c r="M342" i="58"/>
  <c r="L342" i="58"/>
  <c r="K342" i="58"/>
  <c r="J342" i="58"/>
  <c r="I342" i="58"/>
  <c r="H342" i="58"/>
  <c r="G342" i="58"/>
  <c r="F342" i="58"/>
  <c r="E342" i="58"/>
  <c r="P341" i="58"/>
  <c r="O341" i="58"/>
  <c r="N341" i="58"/>
  <c r="M341" i="58"/>
  <c r="L341" i="58"/>
  <c r="K341" i="58"/>
  <c r="J341" i="58"/>
  <c r="I341" i="58"/>
  <c r="H341" i="58"/>
  <c r="G341" i="58"/>
  <c r="F341" i="58"/>
  <c r="E341" i="58"/>
  <c r="P339" i="58"/>
  <c r="O339" i="58"/>
  <c r="N339" i="58"/>
  <c r="M339" i="58"/>
  <c r="L339" i="58"/>
  <c r="K339" i="58"/>
  <c r="J339" i="58"/>
  <c r="I339" i="58"/>
  <c r="H339" i="58"/>
  <c r="G339" i="58"/>
  <c r="F339" i="58"/>
  <c r="E339" i="58"/>
  <c r="P338" i="58"/>
  <c r="O338" i="58"/>
  <c r="N338" i="58"/>
  <c r="M338" i="58"/>
  <c r="L338" i="58"/>
  <c r="K338" i="58"/>
  <c r="J338" i="58"/>
  <c r="I338" i="58"/>
  <c r="H338" i="58"/>
  <c r="G338" i="58"/>
  <c r="F338" i="58"/>
  <c r="E338" i="58"/>
  <c r="P336" i="58"/>
  <c r="O336" i="58"/>
  <c r="N336" i="58"/>
  <c r="M336" i="58"/>
  <c r="L336" i="58"/>
  <c r="K336" i="58"/>
  <c r="J336" i="58"/>
  <c r="I336" i="58"/>
  <c r="H336" i="58"/>
  <c r="G336" i="58"/>
  <c r="F336" i="58"/>
  <c r="E336" i="58"/>
  <c r="P335" i="58"/>
  <c r="O335" i="58"/>
  <c r="N335" i="58"/>
  <c r="M335" i="58"/>
  <c r="L335" i="58"/>
  <c r="K335" i="58"/>
  <c r="J335" i="58"/>
  <c r="I335" i="58"/>
  <c r="H335" i="58"/>
  <c r="G335" i="58"/>
  <c r="F335" i="58"/>
  <c r="E335" i="58"/>
  <c r="P333" i="58"/>
  <c r="O333" i="58"/>
  <c r="N333" i="58"/>
  <c r="M333" i="58"/>
  <c r="L333" i="58"/>
  <c r="K333" i="58"/>
  <c r="J333" i="58"/>
  <c r="I333" i="58"/>
  <c r="H333" i="58"/>
  <c r="G333" i="58"/>
  <c r="F333" i="58"/>
  <c r="E333" i="58"/>
  <c r="P332" i="58"/>
  <c r="O332" i="58"/>
  <c r="N332" i="58"/>
  <c r="M332" i="58"/>
  <c r="L332" i="58"/>
  <c r="K332" i="58"/>
  <c r="J332" i="58"/>
  <c r="I332" i="58"/>
  <c r="H332" i="58"/>
  <c r="G332" i="58"/>
  <c r="F332" i="58"/>
  <c r="E332" i="58"/>
  <c r="P330" i="58"/>
  <c r="O330" i="58"/>
  <c r="N330" i="58"/>
  <c r="H227" i="58" s="1"/>
  <c r="M330" i="58"/>
  <c r="H226" i="58" s="1"/>
  <c r="L330" i="58"/>
  <c r="H225" i="58" s="1"/>
  <c r="K330" i="58"/>
  <c r="I219" i="58" s="1"/>
  <c r="J330" i="58"/>
  <c r="I218" i="58" s="1"/>
  <c r="I330" i="58"/>
  <c r="H330" i="58"/>
  <c r="G330" i="58"/>
  <c r="F330" i="58"/>
  <c r="E330" i="58"/>
  <c r="H218" i="58" s="1"/>
  <c r="N328" i="58"/>
  <c r="E227" i="58" s="1"/>
  <c r="M328" i="58"/>
  <c r="E226" i="58" s="1"/>
  <c r="L328" i="58"/>
  <c r="K328" i="58"/>
  <c r="E224" i="58" s="1"/>
  <c r="J328" i="58"/>
  <c r="I328" i="58"/>
  <c r="H328" i="58"/>
  <c r="E221" i="58" s="1"/>
  <c r="G328" i="58"/>
  <c r="E220" i="58" s="1"/>
  <c r="F328" i="58"/>
  <c r="E219" i="58" s="1"/>
  <c r="E328" i="58"/>
  <c r="E218" i="58" s="1"/>
  <c r="P321" i="58"/>
  <c r="O321" i="58"/>
  <c r="N321" i="58"/>
  <c r="M321" i="58"/>
  <c r="L321" i="58"/>
  <c r="K321" i="58"/>
  <c r="J321" i="58"/>
  <c r="I321" i="58"/>
  <c r="H321" i="58"/>
  <c r="G321" i="58"/>
  <c r="F321" i="58"/>
  <c r="E321" i="58"/>
  <c r="P320" i="58"/>
  <c r="O320" i="58"/>
  <c r="N320" i="58"/>
  <c r="M320" i="58"/>
  <c r="L320" i="58"/>
  <c r="K320" i="58"/>
  <c r="J320" i="58"/>
  <c r="I320" i="58"/>
  <c r="H320" i="58"/>
  <c r="G320" i="58"/>
  <c r="F320" i="58"/>
  <c r="E320" i="58"/>
  <c r="P318" i="58"/>
  <c r="O318" i="58"/>
  <c r="N318" i="58"/>
  <c r="M318" i="58"/>
  <c r="L318" i="58"/>
  <c r="K318" i="58"/>
  <c r="J318" i="58"/>
  <c r="I318" i="58"/>
  <c r="H318" i="58"/>
  <c r="G318" i="58"/>
  <c r="F318" i="58"/>
  <c r="E318" i="58"/>
  <c r="P317" i="58"/>
  <c r="O317" i="58"/>
  <c r="N317" i="58"/>
  <c r="M317" i="58"/>
  <c r="L317" i="58"/>
  <c r="K317" i="58"/>
  <c r="J317" i="58"/>
  <c r="I317" i="58"/>
  <c r="H317" i="58"/>
  <c r="G317" i="58"/>
  <c r="F317" i="58"/>
  <c r="E317" i="58"/>
  <c r="P315" i="58"/>
  <c r="O315" i="58"/>
  <c r="N315" i="58"/>
  <c r="M315" i="58"/>
  <c r="L315" i="58"/>
  <c r="K315" i="58"/>
  <c r="J315" i="58"/>
  <c r="I315" i="58"/>
  <c r="H315" i="58"/>
  <c r="G315" i="58"/>
  <c r="F315" i="58"/>
  <c r="E315" i="58"/>
  <c r="P314" i="58"/>
  <c r="O314" i="58"/>
  <c r="N314" i="58"/>
  <c r="M314" i="58"/>
  <c r="L314" i="58"/>
  <c r="K314" i="58"/>
  <c r="J314" i="58"/>
  <c r="I314" i="58"/>
  <c r="H314" i="58"/>
  <c r="G314" i="58"/>
  <c r="F314" i="58"/>
  <c r="E314" i="58"/>
  <c r="P312" i="58"/>
  <c r="O312" i="58"/>
  <c r="N312" i="58"/>
  <c r="M312" i="58"/>
  <c r="L312" i="58"/>
  <c r="K312" i="58"/>
  <c r="J312" i="58"/>
  <c r="I312" i="58"/>
  <c r="H312" i="58"/>
  <c r="G312" i="58"/>
  <c r="F312" i="58"/>
  <c r="E312" i="58"/>
  <c r="P311" i="58"/>
  <c r="O311" i="58"/>
  <c r="N311" i="58"/>
  <c r="M311" i="58"/>
  <c r="L311" i="58"/>
  <c r="K311" i="58"/>
  <c r="J311" i="58"/>
  <c r="I311" i="58"/>
  <c r="H311" i="58"/>
  <c r="G311" i="58"/>
  <c r="F311" i="58"/>
  <c r="E311" i="58"/>
  <c r="P309" i="58"/>
  <c r="O309" i="58"/>
  <c r="H212" i="58" s="1"/>
  <c r="N309" i="58"/>
  <c r="M309" i="58"/>
  <c r="L309" i="58"/>
  <c r="K309" i="58"/>
  <c r="H208" i="58" s="1"/>
  <c r="J309" i="58"/>
  <c r="H204" i="58" s="1"/>
  <c r="I309" i="58"/>
  <c r="H309" i="58"/>
  <c r="G309" i="58"/>
  <c r="F309" i="58"/>
  <c r="E309" i="58"/>
  <c r="I307" i="58"/>
  <c r="H307" i="58"/>
  <c r="G307" i="58"/>
  <c r="F307" i="58"/>
  <c r="D203" i="58" s="1"/>
  <c r="E307" i="58"/>
  <c r="T300" i="58"/>
  <c r="S300" i="58"/>
  <c r="R300" i="58"/>
  <c r="Q300" i="58"/>
  <c r="P300" i="58"/>
  <c r="O300" i="58"/>
  <c r="N300" i="58"/>
  <c r="M300" i="58"/>
  <c r="L300" i="58"/>
  <c r="K300" i="58"/>
  <c r="J300" i="58"/>
  <c r="I300" i="58"/>
  <c r="H300" i="58"/>
  <c r="G300" i="58"/>
  <c r="F300" i="58"/>
  <c r="E300" i="58"/>
  <c r="T299" i="58"/>
  <c r="S299" i="58"/>
  <c r="R299" i="58"/>
  <c r="Q299" i="58"/>
  <c r="P299" i="58"/>
  <c r="O299" i="58"/>
  <c r="N299" i="58"/>
  <c r="M299" i="58"/>
  <c r="L299" i="58"/>
  <c r="K299" i="58"/>
  <c r="J299" i="58"/>
  <c r="I299" i="58"/>
  <c r="H299" i="58"/>
  <c r="G299" i="58"/>
  <c r="F299" i="58"/>
  <c r="E299" i="58"/>
  <c r="T297" i="58"/>
  <c r="S297" i="58"/>
  <c r="R297" i="58"/>
  <c r="Q297" i="58"/>
  <c r="P297" i="58"/>
  <c r="O297" i="58"/>
  <c r="N297" i="58"/>
  <c r="M297" i="58"/>
  <c r="L297" i="58"/>
  <c r="K297" i="58"/>
  <c r="J297" i="58"/>
  <c r="I297" i="58"/>
  <c r="H297" i="58"/>
  <c r="G297" i="58"/>
  <c r="F297" i="58"/>
  <c r="E297" i="58"/>
  <c r="T296" i="58"/>
  <c r="S296" i="58"/>
  <c r="R296" i="58"/>
  <c r="Q296" i="58"/>
  <c r="P296" i="58"/>
  <c r="O296" i="58"/>
  <c r="N296" i="58"/>
  <c r="M296" i="58"/>
  <c r="L296" i="58"/>
  <c r="K296" i="58"/>
  <c r="J296" i="58"/>
  <c r="I296" i="58"/>
  <c r="H296" i="58"/>
  <c r="G296" i="58"/>
  <c r="F296" i="58"/>
  <c r="E296" i="58"/>
  <c r="T294" i="58"/>
  <c r="S294" i="58"/>
  <c r="R294" i="58"/>
  <c r="Q294" i="58"/>
  <c r="P294" i="58"/>
  <c r="O294" i="58"/>
  <c r="N294" i="58"/>
  <c r="M294" i="58"/>
  <c r="L294" i="58"/>
  <c r="K294" i="58"/>
  <c r="J294" i="58"/>
  <c r="I294" i="58"/>
  <c r="H294" i="58"/>
  <c r="G294" i="58"/>
  <c r="F294" i="58"/>
  <c r="E294" i="58"/>
  <c r="T293" i="58"/>
  <c r="S293" i="58"/>
  <c r="R293" i="58"/>
  <c r="Q293" i="58"/>
  <c r="P293" i="58"/>
  <c r="O293" i="58"/>
  <c r="N293" i="58"/>
  <c r="M293" i="58"/>
  <c r="L293" i="58"/>
  <c r="K293" i="58"/>
  <c r="J293" i="58"/>
  <c r="I293" i="58"/>
  <c r="H293" i="58"/>
  <c r="G293" i="58"/>
  <c r="F293" i="58"/>
  <c r="E293" i="58"/>
  <c r="T291" i="58"/>
  <c r="S291" i="58"/>
  <c r="R291" i="58"/>
  <c r="Q291" i="58"/>
  <c r="P291" i="58"/>
  <c r="O291" i="58"/>
  <c r="N291" i="58"/>
  <c r="M291" i="58"/>
  <c r="L291" i="58"/>
  <c r="K291" i="58"/>
  <c r="J291" i="58"/>
  <c r="I291" i="58"/>
  <c r="H291" i="58"/>
  <c r="G291" i="58"/>
  <c r="F291" i="58"/>
  <c r="E291" i="58"/>
  <c r="T290" i="58"/>
  <c r="S290" i="58"/>
  <c r="R290" i="58"/>
  <c r="Q290" i="58"/>
  <c r="P290" i="58"/>
  <c r="O290" i="58"/>
  <c r="N290" i="58"/>
  <c r="M290" i="58"/>
  <c r="L290" i="58"/>
  <c r="K290" i="58"/>
  <c r="J290" i="58"/>
  <c r="I290" i="58"/>
  <c r="H290" i="58"/>
  <c r="G290" i="58"/>
  <c r="F290" i="58"/>
  <c r="E290" i="58"/>
  <c r="U288" i="58"/>
  <c r="J285" i="58" s="1"/>
  <c r="D188" i="58" s="1"/>
  <c r="E41" i="58" s="1"/>
  <c r="T288" i="58"/>
  <c r="S288" i="58"/>
  <c r="H197" i="58" s="1"/>
  <c r="R288" i="58"/>
  <c r="Q288" i="58"/>
  <c r="H195" i="58" s="1"/>
  <c r="P288" i="58"/>
  <c r="H194" i="58" s="1"/>
  <c r="O288" i="58"/>
  <c r="H193" i="58" s="1"/>
  <c r="N288" i="58"/>
  <c r="M288" i="58"/>
  <c r="L288" i="58"/>
  <c r="K288" i="58"/>
  <c r="H189" i="58" s="1"/>
  <c r="J288" i="58"/>
  <c r="I288" i="58"/>
  <c r="H187" i="58" s="1"/>
  <c r="H288" i="58"/>
  <c r="H186" i="58" s="1"/>
  <c r="G288" i="58"/>
  <c r="H185" i="58" s="1"/>
  <c r="F288" i="58"/>
  <c r="G285" i="58" s="1"/>
  <c r="E288" i="58"/>
  <c r="H183" i="58" s="1"/>
  <c r="T286" i="58"/>
  <c r="S286" i="58"/>
  <c r="R286" i="58"/>
  <c r="D196" i="58" s="1"/>
  <c r="Q286" i="58"/>
  <c r="D195" i="58" s="1"/>
  <c r="P286" i="58"/>
  <c r="O286" i="58"/>
  <c r="E193" i="58" s="1"/>
  <c r="N286" i="58"/>
  <c r="M286" i="58"/>
  <c r="E191" i="58" s="1"/>
  <c r="L286" i="58"/>
  <c r="K286" i="58"/>
  <c r="J286" i="58"/>
  <c r="I286" i="58"/>
  <c r="E187" i="58" s="1"/>
  <c r="H286" i="58"/>
  <c r="E186" i="58" s="1"/>
  <c r="G286" i="58"/>
  <c r="E185" i="58" s="1"/>
  <c r="F286" i="58"/>
  <c r="E286" i="58"/>
  <c r="D277" i="58"/>
  <c r="D276" i="58"/>
  <c r="H275" i="58"/>
  <c r="D275" i="58"/>
  <c r="D274" i="58"/>
  <c r="H273" i="58"/>
  <c r="D273" i="58"/>
  <c r="H272" i="58"/>
  <c r="H271" i="58"/>
  <c r="D271" i="58"/>
  <c r="D270" i="58"/>
  <c r="D269" i="58"/>
  <c r="H267" i="58"/>
  <c r="C264" i="58"/>
  <c r="D261" i="58"/>
  <c r="H260" i="58"/>
  <c r="D260" i="58"/>
  <c r="D259" i="58"/>
  <c r="H258" i="58"/>
  <c r="D258" i="58"/>
  <c r="H257" i="58"/>
  <c r="D257" i="58"/>
  <c r="H256" i="58"/>
  <c r="D256" i="58"/>
  <c r="D255" i="58"/>
  <c r="D254" i="58"/>
  <c r="D253" i="58"/>
  <c r="H252" i="58"/>
  <c r="D252" i="58"/>
  <c r="H251" i="58"/>
  <c r="H250" i="58"/>
  <c r="C248" i="58"/>
  <c r="D245" i="58"/>
  <c r="H244" i="58"/>
  <c r="D244" i="58"/>
  <c r="H243" i="58"/>
  <c r="D243" i="58"/>
  <c r="D242" i="58"/>
  <c r="H241" i="58"/>
  <c r="E241" i="58"/>
  <c r="H240" i="58"/>
  <c r="E240" i="58"/>
  <c r="D240" i="58"/>
  <c r="H239" i="58"/>
  <c r="H236" i="58"/>
  <c r="E236" i="58"/>
  <c r="H235" i="58"/>
  <c r="D235" i="58"/>
  <c r="H234" i="58"/>
  <c r="C232" i="58"/>
  <c r="H229" i="58"/>
  <c r="D229" i="58"/>
  <c r="H228" i="58"/>
  <c r="D228" i="58"/>
  <c r="E225" i="58"/>
  <c r="H224" i="58"/>
  <c r="E223" i="58"/>
  <c r="D223" i="58"/>
  <c r="I222" i="58"/>
  <c r="H222" i="58"/>
  <c r="E222" i="58"/>
  <c r="H221" i="58"/>
  <c r="H220" i="58"/>
  <c r="H219" i="58"/>
  <c r="D218" i="58"/>
  <c r="C216" i="58"/>
  <c r="E84" i="58" s="1"/>
  <c r="H213" i="58"/>
  <c r="D213" i="58"/>
  <c r="D212" i="58"/>
  <c r="H211" i="58"/>
  <c r="D211" i="58"/>
  <c r="H210" i="58"/>
  <c r="D210" i="58"/>
  <c r="H209" i="58"/>
  <c r="D209" i="58"/>
  <c r="D208" i="58"/>
  <c r="D204" i="58"/>
  <c r="H203" i="58"/>
  <c r="H202" i="58"/>
  <c r="D202" i="58"/>
  <c r="C200" i="58"/>
  <c r="E63" i="58" s="1"/>
  <c r="D197" i="58"/>
  <c r="H196" i="58"/>
  <c r="E194" i="58"/>
  <c r="H192" i="58"/>
  <c r="E192" i="58"/>
  <c r="H191" i="58"/>
  <c r="H190" i="58"/>
  <c r="E190" i="58"/>
  <c r="E189" i="58"/>
  <c r="H188" i="58"/>
  <c r="E188" i="58"/>
  <c r="D185" i="58"/>
  <c r="H184" i="58"/>
  <c r="E184" i="58"/>
  <c r="E183" i="58"/>
  <c r="D183" i="58"/>
  <c r="C181" i="58"/>
  <c r="E19" i="58" s="1"/>
  <c r="E147" i="58"/>
  <c r="E126" i="58"/>
  <c r="E105" i="58"/>
  <c r="A1" i="58"/>
  <c r="P499" i="61"/>
  <c r="O499" i="61"/>
  <c r="N499" i="61"/>
  <c r="M499" i="61"/>
  <c r="L499" i="61"/>
  <c r="K499" i="61"/>
  <c r="J499" i="61"/>
  <c r="I499" i="61"/>
  <c r="H499" i="61"/>
  <c r="G499" i="61"/>
  <c r="F499" i="61"/>
  <c r="E499" i="61"/>
  <c r="P498" i="61"/>
  <c r="O498" i="61"/>
  <c r="N498" i="61"/>
  <c r="M498" i="61"/>
  <c r="L498" i="61"/>
  <c r="K498" i="61"/>
  <c r="J498" i="61"/>
  <c r="I498" i="61"/>
  <c r="H498" i="61"/>
  <c r="G498" i="61"/>
  <c r="F498" i="61"/>
  <c r="E498" i="61"/>
  <c r="P496" i="61"/>
  <c r="O496" i="61"/>
  <c r="N496" i="61"/>
  <c r="M496" i="61"/>
  <c r="L496" i="61"/>
  <c r="K496" i="61"/>
  <c r="J496" i="61"/>
  <c r="I496" i="61"/>
  <c r="H496" i="61"/>
  <c r="G496" i="61"/>
  <c r="F496" i="61"/>
  <c r="E496" i="61"/>
  <c r="P495" i="61"/>
  <c r="O495" i="61"/>
  <c r="N495" i="61"/>
  <c r="M495" i="61"/>
  <c r="L495" i="61"/>
  <c r="K495" i="61"/>
  <c r="J495" i="61"/>
  <c r="I495" i="61"/>
  <c r="H495" i="61"/>
  <c r="G495" i="61"/>
  <c r="F495" i="61"/>
  <c r="E495" i="61"/>
  <c r="P493" i="61"/>
  <c r="O493" i="61"/>
  <c r="N493" i="61"/>
  <c r="M493" i="61"/>
  <c r="L493" i="61"/>
  <c r="K493" i="61"/>
  <c r="J493" i="61"/>
  <c r="I493" i="61"/>
  <c r="H493" i="61"/>
  <c r="G493" i="61"/>
  <c r="F493" i="61"/>
  <c r="E493" i="61"/>
  <c r="P492" i="61"/>
  <c r="O492" i="61"/>
  <c r="N492" i="61"/>
  <c r="M492" i="61"/>
  <c r="L492" i="61"/>
  <c r="K492" i="61"/>
  <c r="J492" i="61"/>
  <c r="I492" i="61"/>
  <c r="H492" i="61"/>
  <c r="G492" i="61"/>
  <c r="F492" i="61"/>
  <c r="E492" i="61"/>
  <c r="P490" i="61"/>
  <c r="O490" i="61"/>
  <c r="N490" i="61"/>
  <c r="M490" i="61"/>
  <c r="L490" i="61"/>
  <c r="K490" i="61"/>
  <c r="J490" i="61"/>
  <c r="I490" i="61"/>
  <c r="H490" i="61"/>
  <c r="G490" i="61"/>
  <c r="F490" i="61"/>
  <c r="E490" i="61"/>
  <c r="P489" i="61"/>
  <c r="O489" i="61"/>
  <c r="N489" i="61"/>
  <c r="M489" i="61"/>
  <c r="L489" i="61"/>
  <c r="K489" i="61"/>
  <c r="J489" i="61"/>
  <c r="I489" i="61"/>
  <c r="H489" i="61"/>
  <c r="G489" i="61"/>
  <c r="F489" i="61"/>
  <c r="E489" i="61"/>
  <c r="P487" i="61"/>
  <c r="O487" i="61"/>
  <c r="N487" i="61"/>
  <c r="H329" i="61" s="1"/>
  <c r="M487" i="61"/>
  <c r="H328" i="61" s="1"/>
  <c r="L487" i="61"/>
  <c r="K487" i="61"/>
  <c r="H326" i="61" s="1"/>
  <c r="J487" i="61"/>
  <c r="I487" i="61"/>
  <c r="H324" i="61" s="1"/>
  <c r="H487" i="61"/>
  <c r="G487" i="61"/>
  <c r="H322" i="61" s="1"/>
  <c r="F487" i="61"/>
  <c r="E487" i="61"/>
  <c r="H320" i="61" s="1"/>
  <c r="J485" i="61"/>
  <c r="I485" i="61"/>
  <c r="H485" i="61"/>
  <c r="G485" i="61"/>
  <c r="F485" i="61"/>
  <c r="E485" i="61"/>
  <c r="P478" i="61"/>
  <c r="O478" i="61"/>
  <c r="N478" i="61"/>
  <c r="M478" i="61"/>
  <c r="L478" i="61"/>
  <c r="K478" i="61"/>
  <c r="J478" i="61"/>
  <c r="I478" i="61"/>
  <c r="H478" i="61"/>
  <c r="G478" i="61"/>
  <c r="F478" i="61"/>
  <c r="E478" i="61"/>
  <c r="P477" i="61"/>
  <c r="O477" i="61"/>
  <c r="N477" i="61"/>
  <c r="M477" i="61"/>
  <c r="L477" i="61"/>
  <c r="K477" i="61"/>
  <c r="J477" i="61"/>
  <c r="I477" i="61"/>
  <c r="H477" i="61"/>
  <c r="G477" i="61"/>
  <c r="F477" i="61"/>
  <c r="E477" i="61"/>
  <c r="P475" i="61"/>
  <c r="O475" i="61"/>
  <c r="N475" i="61"/>
  <c r="M475" i="61"/>
  <c r="L475" i="61"/>
  <c r="K475" i="61"/>
  <c r="J475" i="61"/>
  <c r="I475" i="61"/>
  <c r="H475" i="61"/>
  <c r="G475" i="61"/>
  <c r="F475" i="61"/>
  <c r="E475" i="61"/>
  <c r="P474" i="61"/>
  <c r="O474" i="61"/>
  <c r="N474" i="61"/>
  <c r="M474" i="61"/>
  <c r="L474" i="61"/>
  <c r="K474" i="61"/>
  <c r="J474" i="61"/>
  <c r="I474" i="61"/>
  <c r="H474" i="61"/>
  <c r="G474" i="61"/>
  <c r="F474" i="61"/>
  <c r="E474" i="61"/>
  <c r="P472" i="61"/>
  <c r="O472" i="61"/>
  <c r="N472" i="61"/>
  <c r="M472" i="61"/>
  <c r="L472" i="61"/>
  <c r="K472" i="61"/>
  <c r="J472" i="61"/>
  <c r="I472" i="61"/>
  <c r="H472" i="61"/>
  <c r="G472" i="61"/>
  <c r="F472" i="61"/>
  <c r="E472" i="61"/>
  <c r="P471" i="61"/>
  <c r="O471" i="61"/>
  <c r="N471" i="61"/>
  <c r="M471" i="61"/>
  <c r="L471" i="61"/>
  <c r="K471" i="61"/>
  <c r="J471" i="61"/>
  <c r="I471" i="61"/>
  <c r="H471" i="61"/>
  <c r="G471" i="61"/>
  <c r="F471" i="61"/>
  <c r="E471" i="61"/>
  <c r="P469" i="61"/>
  <c r="O469" i="61"/>
  <c r="N469" i="61"/>
  <c r="M469" i="61"/>
  <c r="L469" i="61"/>
  <c r="K469" i="61"/>
  <c r="J469" i="61"/>
  <c r="I469" i="61"/>
  <c r="H469" i="61"/>
  <c r="G469" i="61"/>
  <c r="F469" i="61"/>
  <c r="E469" i="61"/>
  <c r="P468" i="61"/>
  <c r="O468" i="61"/>
  <c r="N468" i="61"/>
  <c r="M468" i="61"/>
  <c r="L468" i="61"/>
  <c r="K468" i="61"/>
  <c r="J468" i="61"/>
  <c r="I468" i="61"/>
  <c r="H468" i="61"/>
  <c r="G468" i="61"/>
  <c r="F468" i="61"/>
  <c r="E468" i="61"/>
  <c r="P466" i="61"/>
  <c r="H314" i="61" s="1"/>
  <c r="O466" i="61"/>
  <c r="H313" i="61" s="1"/>
  <c r="N466" i="61"/>
  <c r="M466" i="61"/>
  <c r="L466" i="61"/>
  <c r="K466" i="61"/>
  <c r="J466" i="61"/>
  <c r="I466" i="61"/>
  <c r="H466" i="61"/>
  <c r="C301" i="61" s="1"/>
  <c r="E143" i="61" s="1"/>
  <c r="G466" i="61"/>
  <c r="H305" i="61" s="1"/>
  <c r="F466" i="61"/>
  <c r="E466" i="61"/>
  <c r="G464" i="61"/>
  <c r="F464" i="61"/>
  <c r="D304" i="61" s="1"/>
  <c r="E464" i="61"/>
  <c r="R457" i="61"/>
  <c r="Q457" i="61"/>
  <c r="P457" i="61"/>
  <c r="O457" i="61"/>
  <c r="N457" i="61"/>
  <c r="M457" i="61"/>
  <c r="L457" i="61"/>
  <c r="K457" i="61"/>
  <c r="J457" i="61"/>
  <c r="I457" i="61"/>
  <c r="H457" i="61"/>
  <c r="G457" i="61"/>
  <c r="F457" i="61"/>
  <c r="E457" i="61"/>
  <c r="R456" i="61"/>
  <c r="Q456" i="61"/>
  <c r="P456" i="61"/>
  <c r="O456" i="61"/>
  <c r="N456" i="61"/>
  <c r="M456" i="61"/>
  <c r="L456" i="61"/>
  <c r="K456" i="61"/>
  <c r="J456" i="61"/>
  <c r="I456" i="61"/>
  <c r="H456" i="61"/>
  <c r="G456" i="61"/>
  <c r="F456" i="61"/>
  <c r="E456" i="61"/>
  <c r="R454" i="61"/>
  <c r="Q454" i="61"/>
  <c r="P454" i="61"/>
  <c r="O454" i="61"/>
  <c r="N454" i="61"/>
  <c r="M454" i="61"/>
  <c r="L454" i="61"/>
  <c r="K454" i="61"/>
  <c r="J454" i="61"/>
  <c r="I454" i="61"/>
  <c r="H454" i="61"/>
  <c r="G454" i="61"/>
  <c r="F454" i="61"/>
  <c r="E454" i="61"/>
  <c r="R453" i="61"/>
  <c r="Q453" i="61"/>
  <c r="P453" i="61"/>
  <c r="O453" i="61"/>
  <c r="N453" i="61"/>
  <c r="M453" i="61"/>
  <c r="L453" i="61"/>
  <c r="K453" i="61"/>
  <c r="J453" i="61"/>
  <c r="I453" i="61"/>
  <c r="H453" i="61"/>
  <c r="G453" i="61"/>
  <c r="F453" i="61"/>
  <c r="E453" i="61"/>
  <c r="R451" i="61"/>
  <c r="Q451" i="61"/>
  <c r="P451" i="61"/>
  <c r="O451" i="61"/>
  <c r="N451" i="61"/>
  <c r="M451" i="61"/>
  <c r="L451" i="61"/>
  <c r="K451" i="61"/>
  <c r="J451" i="61"/>
  <c r="I451" i="61"/>
  <c r="H451" i="61"/>
  <c r="G451" i="61"/>
  <c r="F451" i="61"/>
  <c r="E451" i="61"/>
  <c r="R450" i="61"/>
  <c r="Q450" i="61"/>
  <c r="P450" i="61"/>
  <c r="O450" i="61"/>
  <c r="N450" i="61"/>
  <c r="M450" i="61"/>
  <c r="L450" i="61"/>
  <c r="K450" i="61"/>
  <c r="J450" i="61"/>
  <c r="I450" i="61"/>
  <c r="H450" i="61"/>
  <c r="G450" i="61"/>
  <c r="F450" i="61"/>
  <c r="E450" i="61"/>
  <c r="R448" i="61"/>
  <c r="Q448" i="61"/>
  <c r="P448" i="61"/>
  <c r="O448" i="61"/>
  <c r="N448" i="61"/>
  <c r="M448" i="61"/>
  <c r="L448" i="61"/>
  <c r="K448" i="61"/>
  <c r="J448" i="61"/>
  <c r="I448" i="61"/>
  <c r="H448" i="61"/>
  <c r="G448" i="61"/>
  <c r="F448" i="61"/>
  <c r="E448" i="61"/>
  <c r="R447" i="61"/>
  <c r="Q447" i="61"/>
  <c r="P447" i="61"/>
  <c r="O447" i="61"/>
  <c r="N447" i="61"/>
  <c r="M447" i="61"/>
  <c r="L447" i="61"/>
  <c r="K447" i="61"/>
  <c r="J447" i="61"/>
  <c r="I447" i="61"/>
  <c r="H447" i="61"/>
  <c r="G447" i="61"/>
  <c r="F447" i="61"/>
  <c r="E447" i="61"/>
  <c r="R445" i="61"/>
  <c r="Q445" i="61"/>
  <c r="P445" i="61"/>
  <c r="H298" i="61" s="1"/>
  <c r="O445" i="61"/>
  <c r="H297" i="61" s="1"/>
  <c r="N445" i="61"/>
  <c r="H296" i="61" s="1"/>
  <c r="M445" i="61"/>
  <c r="L445" i="61"/>
  <c r="K445" i="61"/>
  <c r="J445" i="61"/>
  <c r="H292" i="61" s="1"/>
  <c r="I445" i="61"/>
  <c r="H445" i="61"/>
  <c r="H290" i="61" s="1"/>
  <c r="G445" i="61"/>
  <c r="F445" i="61"/>
  <c r="H288" i="61" s="1"/>
  <c r="E445" i="61"/>
  <c r="N443" i="61"/>
  <c r="M443" i="61"/>
  <c r="L443" i="61"/>
  <c r="K443" i="61"/>
  <c r="D293" i="61" s="1"/>
  <c r="J443" i="61"/>
  <c r="D292" i="61" s="1"/>
  <c r="I443" i="61"/>
  <c r="H443" i="61"/>
  <c r="G443" i="61"/>
  <c r="F443" i="61"/>
  <c r="E443" i="61"/>
  <c r="V436" i="61"/>
  <c r="U436" i="61"/>
  <c r="T436" i="61"/>
  <c r="S436" i="61"/>
  <c r="R436" i="61"/>
  <c r="Q436" i="61"/>
  <c r="P436" i="61"/>
  <c r="O436" i="61"/>
  <c r="N436" i="61"/>
  <c r="M436" i="61"/>
  <c r="L436" i="61"/>
  <c r="K436" i="61"/>
  <c r="J436" i="61"/>
  <c r="I436" i="61"/>
  <c r="H436" i="61"/>
  <c r="G436" i="61"/>
  <c r="F436" i="61"/>
  <c r="E436" i="61"/>
  <c r="V435" i="61"/>
  <c r="U435" i="61"/>
  <c r="T435" i="61"/>
  <c r="S435" i="61"/>
  <c r="R435" i="61"/>
  <c r="Q435" i="61"/>
  <c r="P435" i="61"/>
  <c r="O435" i="61"/>
  <c r="N435" i="61"/>
  <c r="M435" i="61"/>
  <c r="L435" i="61"/>
  <c r="K435" i="61"/>
  <c r="J435" i="61"/>
  <c r="I435" i="61"/>
  <c r="H435" i="61"/>
  <c r="G435" i="61"/>
  <c r="F435" i="61"/>
  <c r="E435" i="61"/>
  <c r="V433" i="61"/>
  <c r="U433" i="61"/>
  <c r="T433" i="61"/>
  <c r="S433" i="61"/>
  <c r="R433" i="61"/>
  <c r="Q433" i="61"/>
  <c r="P433" i="61"/>
  <c r="O433" i="61"/>
  <c r="N433" i="61"/>
  <c r="M433" i="61"/>
  <c r="L433" i="61"/>
  <c r="K433" i="61"/>
  <c r="J433" i="61"/>
  <c r="I433" i="61"/>
  <c r="H433" i="61"/>
  <c r="G433" i="61"/>
  <c r="F433" i="61"/>
  <c r="E433" i="61"/>
  <c r="V432" i="61"/>
  <c r="U432" i="61"/>
  <c r="T432" i="61"/>
  <c r="S432" i="61"/>
  <c r="R432" i="61"/>
  <c r="Q432" i="61"/>
  <c r="P432" i="61"/>
  <c r="O432" i="61"/>
  <c r="N432" i="61"/>
  <c r="M432" i="61"/>
  <c r="L432" i="61"/>
  <c r="K432" i="61"/>
  <c r="J432" i="61"/>
  <c r="I432" i="61"/>
  <c r="H432" i="61"/>
  <c r="G432" i="61"/>
  <c r="F432" i="61"/>
  <c r="E432" i="61"/>
  <c r="V430" i="61"/>
  <c r="U430" i="61"/>
  <c r="T430" i="61"/>
  <c r="S430" i="61"/>
  <c r="R430" i="61"/>
  <c r="Q430" i="61"/>
  <c r="P430" i="61"/>
  <c r="O430" i="61"/>
  <c r="N430" i="61"/>
  <c r="M430" i="61"/>
  <c r="L430" i="61"/>
  <c r="K430" i="61"/>
  <c r="J430" i="61"/>
  <c r="I430" i="61"/>
  <c r="H430" i="61"/>
  <c r="G430" i="61"/>
  <c r="F430" i="61"/>
  <c r="E430" i="61"/>
  <c r="V429" i="61"/>
  <c r="U429" i="61"/>
  <c r="T429" i="61"/>
  <c r="S429" i="61"/>
  <c r="R429" i="61"/>
  <c r="Q429" i="61"/>
  <c r="P429" i="61"/>
  <c r="O429" i="61"/>
  <c r="N429" i="61"/>
  <c r="M429" i="61"/>
  <c r="L429" i="61"/>
  <c r="K429" i="61"/>
  <c r="J429" i="61"/>
  <c r="I429" i="61"/>
  <c r="H429" i="61"/>
  <c r="G429" i="61"/>
  <c r="F429" i="61"/>
  <c r="E429" i="61"/>
  <c r="V427" i="61"/>
  <c r="U427" i="61"/>
  <c r="T427" i="61"/>
  <c r="S427" i="61"/>
  <c r="R427" i="61"/>
  <c r="Q427" i="61"/>
  <c r="P427" i="61"/>
  <c r="O427" i="61"/>
  <c r="N427" i="61"/>
  <c r="M427" i="61"/>
  <c r="L427" i="61"/>
  <c r="K427" i="61"/>
  <c r="J427" i="61"/>
  <c r="I427" i="61"/>
  <c r="H427" i="61"/>
  <c r="G427" i="61"/>
  <c r="F427" i="61"/>
  <c r="E427" i="61"/>
  <c r="V426" i="61"/>
  <c r="U426" i="61"/>
  <c r="T426" i="61"/>
  <c r="S426" i="61"/>
  <c r="R426" i="61"/>
  <c r="Q426" i="61"/>
  <c r="P426" i="61"/>
  <c r="O426" i="61"/>
  <c r="N426" i="61"/>
  <c r="M426" i="61"/>
  <c r="L426" i="61"/>
  <c r="K426" i="61"/>
  <c r="J426" i="61"/>
  <c r="I426" i="61"/>
  <c r="H426" i="61"/>
  <c r="G426" i="61"/>
  <c r="F426" i="61"/>
  <c r="E426" i="61"/>
  <c r="V424" i="61"/>
  <c r="U424" i="61"/>
  <c r="H282" i="61" s="1"/>
  <c r="T424" i="61"/>
  <c r="H281" i="61" s="1"/>
  <c r="S424" i="61"/>
  <c r="R424" i="61"/>
  <c r="H279" i="61" s="1"/>
  <c r="Q424" i="61"/>
  <c r="P424" i="61"/>
  <c r="O424" i="61"/>
  <c r="N424" i="61"/>
  <c r="H275" i="61" s="1"/>
  <c r="M424" i="61"/>
  <c r="L424" i="61"/>
  <c r="H273" i="61" s="1"/>
  <c r="K424" i="61"/>
  <c r="H272" i="61" s="1"/>
  <c r="J424" i="61"/>
  <c r="I424" i="61"/>
  <c r="H424" i="61"/>
  <c r="G424" i="61"/>
  <c r="F424" i="61"/>
  <c r="E424" i="61"/>
  <c r="H266" i="61" s="1"/>
  <c r="U422" i="61"/>
  <c r="D282" i="61" s="1"/>
  <c r="T422" i="61"/>
  <c r="D281" i="61" s="1"/>
  <c r="S422" i="61"/>
  <c r="D280" i="61" s="1"/>
  <c r="R422" i="61"/>
  <c r="Q422" i="61"/>
  <c r="P422" i="61"/>
  <c r="D277" i="61" s="1"/>
  <c r="O422" i="61"/>
  <c r="N422" i="61"/>
  <c r="D275" i="61" s="1"/>
  <c r="M422" i="61"/>
  <c r="L422" i="61"/>
  <c r="D273" i="61" s="1"/>
  <c r="K422" i="61"/>
  <c r="J422" i="61"/>
  <c r="I422" i="61"/>
  <c r="H422" i="61"/>
  <c r="D269" i="61" s="1"/>
  <c r="G422" i="61"/>
  <c r="F422" i="61"/>
  <c r="E422" i="61"/>
  <c r="D266" i="61" s="1"/>
  <c r="P415" i="61"/>
  <c r="O415" i="61"/>
  <c r="N415" i="61"/>
  <c r="M415" i="61"/>
  <c r="L415" i="61"/>
  <c r="K415" i="61"/>
  <c r="J415" i="61"/>
  <c r="I415" i="61"/>
  <c r="H415" i="61"/>
  <c r="G415" i="61"/>
  <c r="F415" i="61"/>
  <c r="E415" i="61"/>
  <c r="P414" i="61"/>
  <c r="O414" i="61"/>
  <c r="N414" i="61"/>
  <c r="M414" i="61"/>
  <c r="L414" i="61"/>
  <c r="K414" i="61"/>
  <c r="J414" i="61"/>
  <c r="I414" i="61"/>
  <c r="H414" i="61"/>
  <c r="G414" i="61"/>
  <c r="F414" i="61"/>
  <c r="E414" i="61"/>
  <c r="P412" i="61"/>
  <c r="O412" i="61"/>
  <c r="N412" i="61"/>
  <c r="M412" i="61"/>
  <c r="L412" i="61"/>
  <c r="K412" i="61"/>
  <c r="J412" i="61"/>
  <c r="I412" i="61"/>
  <c r="H412" i="61"/>
  <c r="G412" i="61"/>
  <c r="F412" i="61"/>
  <c r="E412" i="61"/>
  <c r="P411" i="61"/>
  <c r="O411" i="61"/>
  <c r="N411" i="61"/>
  <c r="M411" i="61"/>
  <c r="L411" i="61"/>
  <c r="K411" i="61"/>
  <c r="J411" i="61"/>
  <c r="I411" i="61"/>
  <c r="H411" i="61"/>
  <c r="G411" i="61"/>
  <c r="F411" i="61"/>
  <c r="E411" i="61"/>
  <c r="P409" i="61"/>
  <c r="O409" i="61"/>
  <c r="N409" i="61"/>
  <c r="M409" i="61"/>
  <c r="L409" i="61"/>
  <c r="K409" i="61"/>
  <c r="J409" i="61"/>
  <c r="I409" i="61"/>
  <c r="H409" i="61"/>
  <c r="G409" i="61"/>
  <c r="F409" i="61"/>
  <c r="E409" i="61"/>
  <c r="P408" i="61"/>
  <c r="O408" i="61"/>
  <c r="N408" i="61"/>
  <c r="M408" i="61"/>
  <c r="L408" i="61"/>
  <c r="K408" i="61"/>
  <c r="J408" i="61"/>
  <c r="I408" i="61"/>
  <c r="H408" i="61"/>
  <c r="G408" i="61"/>
  <c r="F408" i="61"/>
  <c r="E408" i="61"/>
  <c r="P406" i="61"/>
  <c r="O406" i="61"/>
  <c r="N406" i="61"/>
  <c r="M406" i="61"/>
  <c r="L406" i="61"/>
  <c r="K406" i="61"/>
  <c r="J406" i="61"/>
  <c r="I406" i="61"/>
  <c r="H406" i="61"/>
  <c r="G406" i="61"/>
  <c r="F406" i="61"/>
  <c r="E406" i="61"/>
  <c r="P405" i="61"/>
  <c r="O405" i="61"/>
  <c r="N405" i="61"/>
  <c r="M405" i="61"/>
  <c r="L405" i="61"/>
  <c r="K405" i="61"/>
  <c r="J405" i="61"/>
  <c r="I405" i="61"/>
  <c r="H405" i="61"/>
  <c r="G405" i="61"/>
  <c r="F405" i="61"/>
  <c r="E405" i="61"/>
  <c r="P403" i="61"/>
  <c r="H261" i="61" s="1"/>
  <c r="O403" i="61"/>
  <c r="N403" i="61"/>
  <c r="M403" i="61"/>
  <c r="L403" i="61"/>
  <c r="H257" i="61" s="1"/>
  <c r="K403" i="61"/>
  <c r="C248" i="61" s="1"/>
  <c r="E82" i="61" s="1"/>
  <c r="J403" i="61"/>
  <c r="H255" i="61" s="1"/>
  <c r="I403" i="61"/>
  <c r="H403" i="61"/>
  <c r="H253" i="61" s="1"/>
  <c r="G403" i="61"/>
  <c r="F403" i="61"/>
  <c r="E403" i="61"/>
  <c r="J401" i="61"/>
  <c r="I401" i="61"/>
  <c r="D254" i="61" s="1"/>
  <c r="H401" i="61"/>
  <c r="D253" i="61" s="1"/>
  <c r="G401" i="61"/>
  <c r="F401" i="61"/>
  <c r="D251" i="61" s="1"/>
  <c r="E401" i="61"/>
  <c r="Q394" i="61"/>
  <c r="P394" i="61"/>
  <c r="O394" i="61"/>
  <c r="N394" i="61"/>
  <c r="M394" i="61"/>
  <c r="L394" i="61"/>
  <c r="K394" i="61"/>
  <c r="J394" i="61"/>
  <c r="I394" i="61"/>
  <c r="H394" i="61"/>
  <c r="G394" i="61"/>
  <c r="F394" i="61"/>
  <c r="E394" i="61"/>
  <c r="Q393" i="61"/>
  <c r="P393" i="61"/>
  <c r="O393" i="61"/>
  <c r="N393" i="61"/>
  <c r="M393" i="61"/>
  <c r="L393" i="61"/>
  <c r="K393" i="61"/>
  <c r="J393" i="61"/>
  <c r="I393" i="61"/>
  <c r="H393" i="61"/>
  <c r="G393" i="61"/>
  <c r="F393" i="61"/>
  <c r="E393" i="61"/>
  <c r="Q391" i="61"/>
  <c r="P391" i="61"/>
  <c r="O391" i="61"/>
  <c r="N391" i="61"/>
  <c r="M391" i="61"/>
  <c r="L391" i="61"/>
  <c r="K391" i="61"/>
  <c r="J391" i="61"/>
  <c r="I391" i="61"/>
  <c r="H391" i="61"/>
  <c r="G391" i="61"/>
  <c r="F391" i="61"/>
  <c r="E391" i="61"/>
  <c r="Q390" i="61"/>
  <c r="P390" i="61"/>
  <c r="O390" i="61"/>
  <c r="N390" i="61"/>
  <c r="M390" i="61"/>
  <c r="L390" i="61"/>
  <c r="K390" i="61"/>
  <c r="J390" i="61"/>
  <c r="I390" i="61"/>
  <c r="H390" i="61"/>
  <c r="G390" i="61"/>
  <c r="F390" i="61"/>
  <c r="E390" i="61"/>
  <c r="Q388" i="61"/>
  <c r="P388" i="61"/>
  <c r="O388" i="61"/>
  <c r="N388" i="61"/>
  <c r="M388" i="61"/>
  <c r="L388" i="61"/>
  <c r="K388" i="61"/>
  <c r="J388" i="61"/>
  <c r="I388" i="61"/>
  <c r="H388" i="61"/>
  <c r="G388" i="61"/>
  <c r="F388" i="61"/>
  <c r="E388" i="61"/>
  <c r="Q387" i="61"/>
  <c r="P387" i="61"/>
  <c r="O387" i="61"/>
  <c r="N387" i="61"/>
  <c r="M387" i="61"/>
  <c r="L387" i="61"/>
  <c r="K387" i="61"/>
  <c r="J387" i="61"/>
  <c r="I387" i="61"/>
  <c r="H387" i="61"/>
  <c r="G387" i="61"/>
  <c r="F387" i="61"/>
  <c r="E387" i="61"/>
  <c r="Q385" i="61"/>
  <c r="P385" i="61"/>
  <c r="O385" i="61"/>
  <c r="N385" i="61"/>
  <c r="M385" i="61"/>
  <c r="L385" i="61"/>
  <c r="K385" i="61"/>
  <c r="J385" i="61"/>
  <c r="I385" i="61"/>
  <c r="H385" i="61"/>
  <c r="G385" i="61"/>
  <c r="F385" i="61"/>
  <c r="E385" i="61"/>
  <c r="Q384" i="61"/>
  <c r="P384" i="61"/>
  <c r="O384" i="61"/>
  <c r="N384" i="61"/>
  <c r="M384" i="61"/>
  <c r="L384" i="61"/>
  <c r="K384" i="61"/>
  <c r="J384" i="61"/>
  <c r="I384" i="61"/>
  <c r="H384" i="61"/>
  <c r="G384" i="61"/>
  <c r="F384" i="61"/>
  <c r="E384" i="61"/>
  <c r="Q382" i="61"/>
  <c r="P382" i="61"/>
  <c r="O382" i="61"/>
  <c r="N382" i="61"/>
  <c r="M382" i="61"/>
  <c r="H242" i="61" s="1"/>
  <c r="L382" i="61"/>
  <c r="H241" i="61" s="1"/>
  <c r="K382" i="61"/>
  <c r="J382" i="61"/>
  <c r="I382" i="61"/>
  <c r="H382" i="61"/>
  <c r="G382" i="61"/>
  <c r="F382" i="61"/>
  <c r="E382" i="61"/>
  <c r="H234" i="61" s="1"/>
  <c r="P380" i="61"/>
  <c r="D245" i="61" s="1"/>
  <c r="O380" i="61"/>
  <c r="N380" i="61"/>
  <c r="M380" i="61"/>
  <c r="L380" i="61"/>
  <c r="K380" i="61"/>
  <c r="J380" i="61"/>
  <c r="I380" i="61"/>
  <c r="D238" i="61" s="1"/>
  <c r="H380" i="61"/>
  <c r="D237" i="61" s="1"/>
  <c r="G380" i="61"/>
  <c r="F380" i="61"/>
  <c r="E380" i="61"/>
  <c r="T373" i="61"/>
  <c r="S373" i="61"/>
  <c r="R373" i="61"/>
  <c r="Q373" i="61"/>
  <c r="P373" i="61"/>
  <c r="O373" i="61"/>
  <c r="N373" i="61"/>
  <c r="M373" i="61"/>
  <c r="L373" i="61"/>
  <c r="K373" i="61"/>
  <c r="J373" i="61"/>
  <c r="I373" i="61"/>
  <c r="H373" i="61"/>
  <c r="G373" i="61"/>
  <c r="F373" i="61"/>
  <c r="E373" i="61"/>
  <c r="T372" i="61"/>
  <c r="S372" i="61"/>
  <c r="R372" i="61"/>
  <c r="Q372" i="61"/>
  <c r="P372" i="61"/>
  <c r="O372" i="61"/>
  <c r="N372" i="61"/>
  <c r="M372" i="61"/>
  <c r="L372" i="61"/>
  <c r="K372" i="61"/>
  <c r="J372" i="61"/>
  <c r="I372" i="61"/>
  <c r="H372" i="61"/>
  <c r="G372" i="61"/>
  <c r="F372" i="61"/>
  <c r="E372" i="61"/>
  <c r="T370" i="61"/>
  <c r="S370" i="61"/>
  <c r="R370" i="61"/>
  <c r="Q370" i="61"/>
  <c r="P370" i="61"/>
  <c r="O370" i="61"/>
  <c r="N370" i="61"/>
  <c r="M370" i="61"/>
  <c r="L370" i="61"/>
  <c r="K370" i="61"/>
  <c r="J370" i="61"/>
  <c r="I370" i="61"/>
  <c r="H370" i="61"/>
  <c r="G370" i="61"/>
  <c r="F370" i="61"/>
  <c r="E370" i="61"/>
  <c r="T369" i="61"/>
  <c r="S369" i="61"/>
  <c r="R369" i="61"/>
  <c r="Q369" i="61"/>
  <c r="P369" i="61"/>
  <c r="O369" i="61"/>
  <c r="N369" i="61"/>
  <c r="M369" i="61"/>
  <c r="L369" i="61"/>
  <c r="K369" i="61"/>
  <c r="J369" i="61"/>
  <c r="I369" i="61"/>
  <c r="H369" i="61"/>
  <c r="G369" i="61"/>
  <c r="F369" i="61"/>
  <c r="E369" i="61"/>
  <c r="T367" i="61"/>
  <c r="S367" i="61"/>
  <c r="R367" i="61"/>
  <c r="Q367" i="61"/>
  <c r="P367" i="61"/>
  <c r="O367" i="61"/>
  <c r="N367" i="61"/>
  <c r="M367" i="61"/>
  <c r="L367" i="61"/>
  <c r="K367" i="61"/>
  <c r="J367" i="61"/>
  <c r="I367" i="61"/>
  <c r="H367" i="61"/>
  <c r="G367" i="61"/>
  <c r="F367" i="61"/>
  <c r="E367" i="61"/>
  <c r="T366" i="61"/>
  <c r="S366" i="61"/>
  <c r="R366" i="61"/>
  <c r="Q366" i="61"/>
  <c r="P366" i="61"/>
  <c r="O366" i="61"/>
  <c r="N366" i="61"/>
  <c r="M366" i="61"/>
  <c r="L366" i="61"/>
  <c r="K366" i="61"/>
  <c r="J366" i="61"/>
  <c r="I366" i="61"/>
  <c r="H366" i="61"/>
  <c r="G366" i="61"/>
  <c r="F366" i="61"/>
  <c r="E366" i="61"/>
  <c r="T364" i="61"/>
  <c r="S364" i="61"/>
  <c r="R364" i="61"/>
  <c r="Q364" i="61"/>
  <c r="P364" i="61"/>
  <c r="O364" i="61"/>
  <c r="N364" i="61"/>
  <c r="M364" i="61"/>
  <c r="L364" i="61"/>
  <c r="K364" i="61"/>
  <c r="J364" i="61"/>
  <c r="I364" i="61"/>
  <c r="H364" i="61"/>
  <c r="G364" i="61"/>
  <c r="F364" i="61"/>
  <c r="E364" i="61"/>
  <c r="T363" i="61"/>
  <c r="S363" i="61"/>
  <c r="R363" i="61"/>
  <c r="Q363" i="61"/>
  <c r="P363" i="61"/>
  <c r="O363" i="61"/>
  <c r="N363" i="61"/>
  <c r="M363" i="61"/>
  <c r="L363" i="61"/>
  <c r="K363" i="61"/>
  <c r="J363" i="61"/>
  <c r="I363" i="61"/>
  <c r="H363" i="61"/>
  <c r="G363" i="61"/>
  <c r="F363" i="61"/>
  <c r="E363" i="61"/>
  <c r="T361" i="61"/>
  <c r="S361" i="61"/>
  <c r="R361" i="61"/>
  <c r="Q361" i="61"/>
  <c r="P361" i="61"/>
  <c r="H229" i="61" s="1"/>
  <c r="O361" i="61"/>
  <c r="N361" i="61"/>
  <c r="M361" i="61"/>
  <c r="L361" i="61"/>
  <c r="H225" i="61" s="1"/>
  <c r="K361" i="61"/>
  <c r="J361" i="61"/>
  <c r="I361" i="61"/>
  <c r="H222" i="61" s="1"/>
  <c r="H361" i="61"/>
  <c r="G361" i="61"/>
  <c r="H220" i="61" s="1"/>
  <c r="F361" i="61"/>
  <c r="E361" i="61"/>
  <c r="S359" i="61"/>
  <c r="R359" i="61"/>
  <c r="Q359" i="61"/>
  <c r="P359" i="61"/>
  <c r="D229" i="61" s="1"/>
  <c r="O359" i="61"/>
  <c r="N359" i="61"/>
  <c r="D227" i="61" s="1"/>
  <c r="M359" i="61"/>
  <c r="L359" i="61"/>
  <c r="K359" i="61"/>
  <c r="J359" i="61"/>
  <c r="I359" i="61"/>
  <c r="H359" i="61"/>
  <c r="D221" i="61" s="1"/>
  <c r="G359" i="61"/>
  <c r="D220" i="61" s="1"/>
  <c r="F359" i="61"/>
  <c r="E359" i="61"/>
  <c r="O352" i="61"/>
  <c r="N352" i="61"/>
  <c r="M352" i="61"/>
  <c r="L352" i="61"/>
  <c r="K352" i="61"/>
  <c r="J352" i="61"/>
  <c r="I352" i="61"/>
  <c r="H352" i="61"/>
  <c r="G352" i="61"/>
  <c r="F352" i="61"/>
  <c r="E352" i="61"/>
  <c r="O351" i="61"/>
  <c r="N351" i="61"/>
  <c r="M351" i="61"/>
  <c r="L351" i="61"/>
  <c r="K351" i="61"/>
  <c r="J351" i="61"/>
  <c r="I351" i="61"/>
  <c r="H351" i="61"/>
  <c r="G351" i="61"/>
  <c r="F351" i="61"/>
  <c r="E351" i="61"/>
  <c r="O349" i="61"/>
  <c r="N349" i="61"/>
  <c r="M349" i="61"/>
  <c r="L349" i="61"/>
  <c r="K349" i="61"/>
  <c r="J349" i="61"/>
  <c r="I349" i="61"/>
  <c r="H349" i="61"/>
  <c r="G349" i="61"/>
  <c r="F349" i="61"/>
  <c r="E349" i="61"/>
  <c r="O348" i="61"/>
  <c r="N348" i="61"/>
  <c r="M348" i="61"/>
  <c r="L348" i="61"/>
  <c r="K348" i="61"/>
  <c r="J348" i="61"/>
  <c r="I348" i="61"/>
  <c r="H348" i="61"/>
  <c r="G348" i="61"/>
  <c r="F348" i="61"/>
  <c r="E348" i="61"/>
  <c r="O346" i="61"/>
  <c r="N346" i="61"/>
  <c r="M346" i="61"/>
  <c r="L346" i="61"/>
  <c r="K346" i="61"/>
  <c r="J346" i="61"/>
  <c r="I346" i="61"/>
  <c r="H346" i="61"/>
  <c r="G346" i="61"/>
  <c r="F346" i="61"/>
  <c r="E346" i="61"/>
  <c r="O345" i="61"/>
  <c r="N345" i="61"/>
  <c r="M345" i="61"/>
  <c r="L345" i="61"/>
  <c r="K345" i="61"/>
  <c r="J345" i="61"/>
  <c r="I345" i="61"/>
  <c r="H345" i="61"/>
  <c r="G345" i="61"/>
  <c r="F345" i="61"/>
  <c r="E345" i="61"/>
  <c r="O343" i="61"/>
  <c r="N343" i="61"/>
  <c r="M343" i="61"/>
  <c r="L343" i="61"/>
  <c r="K343" i="61"/>
  <c r="J343" i="61"/>
  <c r="I343" i="61"/>
  <c r="H343" i="61"/>
  <c r="G343" i="61"/>
  <c r="F343" i="61"/>
  <c r="E343" i="61"/>
  <c r="O342" i="61"/>
  <c r="N342" i="61"/>
  <c r="M342" i="61"/>
  <c r="L342" i="61"/>
  <c r="K342" i="61"/>
  <c r="J342" i="61"/>
  <c r="I342" i="61"/>
  <c r="H342" i="61"/>
  <c r="G342" i="61"/>
  <c r="F342" i="61"/>
  <c r="E342" i="61"/>
  <c r="O340" i="61"/>
  <c r="N340" i="61"/>
  <c r="H211" i="61" s="1"/>
  <c r="M340" i="61"/>
  <c r="L340" i="61"/>
  <c r="H209" i="61" s="1"/>
  <c r="K340" i="61"/>
  <c r="J340" i="61"/>
  <c r="H207" i="61" s="1"/>
  <c r="I340" i="61"/>
  <c r="H206" i="61" s="1"/>
  <c r="H340" i="61"/>
  <c r="G340" i="61"/>
  <c r="F340" i="61"/>
  <c r="H203" i="61" s="1"/>
  <c r="E340" i="61"/>
  <c r="M338" i="61"/>
  <c r="L338" i="61"/>
  <c r="D209" i="61" s="1"/>
  <c r="K338" i="61"/>
  <c r="J338" i="61"/>
  <c r="D207" i="61" s="1"/>
  <c r="I338" i="61"/>
  <c r="H338" i="61"/>
  <c r="G338" i="61"/>
  <c r="D204" i="61" s="1"/>
  <c r="F338" i="61"/>
  <c r="D203" i="61" s="1"/>
  <c r="E338" i="61"/>
  <c r="H330" i="61"/>
  <c r="D330" i="61"/>
  <c r="D329" i="61"/>
  <c r="D328" i="61"/>
  <c r="H327" i="61"/>
  <c r="D327" i="61"/>
  <c r="D326" i="61"/>
  <c r="H325" i="61"/>
  <c r="D325" i="61"/>
  <c r="D324" i="61"/>
  <c r="H323" i="61"/>
  <c r="D323" i="61"/>
  <c r="D322" i="61"/>
  <c r="H321" i="61"/>
  <c r="D321" i="61"/>
  <c r="D320" i="61"/>
  <c r="C317" i="61"/>
  <c r="D314" i="61"/>
  <c r="D313" i="61"/>
  <c r="H312" i="61"/>
  <c r="D312" i="61"/>
  <c r="H311" i="61"/>
  <c r="D311" i="61"/>
  <c r="H310" i="61"/>
  <c r="D310" i="61"/>
  <c r="H309" i="61"/>
  <c r="D309" i="61"/>
  <c r="H308" i="61"/>
  <c r="D308" i="61"/>
  <c r="H307" i="61"/>
  <c r="D307" i="61"/>
  <c r="D306" i="61"/>
  <c r="D305" i="61"/>
  <c r="H304" i="61"/>
  <c r="H303" i="61"/>
  <c r="D303" i="61"/>
  <c r="D298" i="61"/>
  <c r="D297" i="61"/>
  <c r="D296" i="61"/>
  <c r="H295" i="61"/>
  <c r="D295" i="61"/>
  <c r="H294" i="61"/>
  <c r="D294" i="61"/>
  <c r="H293" i="61"/>
  <c r="H291" i="61"/>
  <c r="D291" i="61"/>
  <c r="D290" i="61"/>
  <c r="H289" i="61"/>
  <c r="D289" i="61"/>
  <c r="D288" i="61"/>
  <c r="H287" i="61"/>
  <c r="D287" i="61"/>
  <c r="C285" i="61"/>
  <c r="J104" i="61" s="1"/>
  <c r="H280" i="61"/>
  <c r="D279" i="61"/>
  <c r="H278" i="61"/>
  <c r="D278" i="61"/>
  <c r="H277" i="61"/>
  <c r="H276" i="61"/>
  <c r="D276" i="61"/>
  <c r="H274" i="61"/>
  <c r="D274" i="61"/>
  <c r="D272" i="61"/>
  <c r="H271" i="61"/>
  <c r="D271" i="61"/>
  <c r="H270" i="61"/>
  <c r="D270" i="61"/>
  <c r="H269" i="61"/>
  <c r="H268" i="61"/>
  <c r="D268" i="61"/>
  <c r="H267" i="61"/>
  <c r="D267" i="61"/>
  <c r="C264" i="61"/>
  <c r="D261" i="61"/>
  <c r="H260" i="61"/>
  <c r="D260" i="61"/>
  <c r="H259" i="61"/>
  <c r="D259" i="61"/>
  <c r="H258" i="61"/>
  <c r="D258" i="61"/>
  <c r="D257" i="61"/>
  <c r="H256" i="61"/>
  <c r="D256" i="61"/>
  <c r="D255" i="61"/>
  <c r="H254" i="61"/>
  <c r="H252" i="61"/>
  <c r="D252" i="61"/>
  <c r="H251" i="61"/>
  <c r="H250" i="61"/>
  <c r="D250" i="61"/>
  <c r="H245" i="61"/>
  <c r="H244" i="61"/>
  <c r="D244" i="61"/>
  <c r="H243" i="61"/>
  <c r="D243" i="61"/>
  <c r="D242" i="61"/>
  <c r="D241" i="61"/>
  <c r="H240" i="61"/>
  <c r="D240" i="61"/>
  <c r="H239" i="61"/>
  <c r="D239" i="61"/>
  <c r="H238" i="61"/>
  <c r="H237" i="61"/>
  <c r="H236" i="61"/>
  <c r="D236" i="61"/>
  <c r="H235" i="61"/>
  <c r="D235" i="61"/>
  <c r="D234" i="61"/>
  <c r="C232" i="61"/>
  <c r="E61" i="61" s="1"/>
  <c r="H228" i="61"/>
  <c r="D228" i="61"/>
  <c r="H227" i="61"/>
  <c r="H226" i="61"/>
  <c r="D226" i="61"/>
  <c r="D225" i="61"/>
  <c r="H224" i="61"/>
  <c r="D224" i="61"/>
  <c r="H223" i="61"/>
  <c r="D223" i="61"/>
  <c r="D222" i="61"/>
  <c r="H221" i="61"/>
  <c r="H219" i="61"/>
  <c r="D219" i="61"/>
  <c r="H218" i="61"/>
  <c r="D218" i="61"/>
  <c r="C216" i="61"/>
  <c r="E40" i="61" s="1"/>
  <c r="H213" i="61"/>
  <c r="D213" i="61"/>
  <c r="H212" i="61"/>
  <c r="D212" i="61"/>
  <c r="D211" i="61"/>
  <c r="H210" i="61"/>
  <c r="D210" i="61"/>
  <c r="H208" i="61"/>
  <c r="D208" i="61"/>
  <c r="D206" i="61"/>
  <c r="H205" i="61"/>
  <c r="D205" i="61"/>
  <c r="H204" i="61"/>
  <c r="H202" i="61"/>
  <c r="D202" i="61"/>
  <c r="E164" i="61"/>
  <c r="D104" i="61"/>
  <c r="A1" i="61"/>
  <c r="P325" i="59"/>
  <c r="O325" i="59"/>
  <c r="N325" i="59"/>
  <c r="M325" i="59"/>
  <c r="L325" i="59"/>
  <c r="K325" i="59"/>
  <c r="J325" i="59"/>
  <c r="I325" i="59"/>
  <c r="H325" i="59"/>
  <c r="G325" i="59"/>
  <c r="F325" i="59"/>
  <c r="E325" i="59"/>
  <c r="P324" i="59"/>
  <c r="O324" i="59"/>
  <c r="N324" i="59"/>
  <c r="M324" i="59"/>
  <c r="L324" i="59"/>
  <c r="K324" i="59"/>
  <c r="J324" i="59"/>
  <c r="I324" i="59"/>
  <c r="H324" i="59"/>
  <c r="G324" i="59"/>
  <c r="F324" i="59"/>
  <c r="E324" i="59"/>
  <c r="P322" i="59"/>
  <c r="O322" i="59"/>
  <c r="N322" i="59"/>
  <c r="M322" i="59"/>
  <c r="L322" i="59"/>
  <c r="K322" i="59"/>
  <c r="J322" i="59"/>
  <c r="I322" i="59"/>
  <c r="H322" i="59"/>
  <c r="G322" i="59"/>
  <c r="F322" i="59"/>
  <c r="E322" i="59"/>
  <c r="P321" i="59"/>
  <c r="O321" i="59"/>
  <c r="N321" i="59"/>
  <c r="M321" i="59"/>
  <c r="L321" i="59"/>
  <c r="K321" i="59"/>
  <c r="J321" i="59"/>
  <c r="I321" i="59"/>
  <c r="H321" i="59"/>
  <c r="G321" i="59"/>
  <c r="F321" i="59"/>
  <c r="E321" i="59"/>
  <c r="P319" i="59"/>
  <c r="O319" i="59"/>
  <c r="N319" i="59"/>
  <c r="M319" i="59"/>
  <c r="L319" i="59"/>
  <c r="K319" i="59"/>
  <c r="J319" i="59"/>
  <c r="I319" i="59"/>
  <c r="H319" i="59"/>
  <c r="G319" i="59"/>
  <c r="F319" i="59"/>
  <c r="E319" i="59"/>
  <c r="P318" i="59"/>
  <c r="O318" i="59"/>
  <c r="N318" i="59"/>
  <c r="M318" i="59"/>
  <c r="L318" i="59"/>
  <c r="K318" i="59"/>
  <c r="J318" i="59"/>
  <c r="I318" i="59"/>
  <c r="H318" i="59"/>
  <c r="G318" i="59"/>
  <c r="F318" i="59"/>
  <c r="E318" i="59"/>
  <c r="P316" i="59"/>
  <c r="O316" i="59"/>
  <c r="N316" i="59"/>
  <c r="M316" i="59"/>
  <c r="L316" i="59"/>
  <c r="K316" i="59"/>
  <c r="J316" i="59"/>
  <c r="I316" i="59"/>
  <c r="H316" i="59"/>
  <c r="G316" i="59"/>
  <c r="F316" i="59"/>
  <c r="E316" i="59"/>
  <c r="P315" i="59"/>
  <c r="O315" i="59"/>
  <c r="N315" i="59"/>
  <c r="M315" i="59"/>
  <c r="L315" i="59"/>
  <c r="K315" i="59"/>
  <c r="J315" i="59"/>
  <c r="I315" i="59"/>
  <c r="H315" i="59"/>
  <c r="G315" i="59"/>
  <c r="F315" i="59"/>
  <c r="E315" i="59"/>
  <c r="P313" i="59"/>
  <c r="O313" i="59"/>
  <c r="N313" i="59"/>
  <c r="H217" i="59" s="1"/>
  <c r="M313" i="59"/>
  <c r="L313" i="59"/>
  <c r="H215" i="59" s="1"/>
  <c r="K313" i="59"/>
  <c r="J313" i="59"/>
  <c r="H213" i="59" s="1"/>
  <c r="I313" i="59"/>
  <c r="H212" i="59" s="1"/>
  <c r="H313" i="59"/>
  <c r="H211" i="59" s="1"/>
  <c r="G313" i="59"/>
  <c r="F313" i="59"/>
  <c r="E313" i="59"/>
  <c r="J311" i="59"/>
  <c r="D213" i="59" s="1"/>
  <c r="I311" i="59"/>
  <c r="H311" i="59"/>
  <c r="G311" i="59"/>
  <c r="F311" i="59"/>
  <c r="D209" i="59" s="1"/>
  <c r="E311" i="59"/>
  <c r="P304" i="59"/>
  <c r="O304" i="59"/>
  <c r="N304" i="59"/>
  <c r="M304" i="59"/>
  <c r="L304" i="59"/>
  <c r="K304" i="59"/>
  <c r="J304" i="59"/>
  <c r="I304" i="59"/>
  <c r="H304" i="59"/>
  <c r="G304" i="59"/>
  <c r="F304" i="59"/>
  <c r="E304" i="59"/>
  <c r="P303" i="59"/>
  <c r="O303" i="59"/>
  <c r="N303" i="59"/>
  <c r="M303" i="59"/>
  <c r="L303" i="59"/>
  <c r="K303" i="59"/>
  <c r="J303" i="59"/>
  <c r="I303" i="59"/>
  <c r="H303" i="59"/>
  <c r="G303" i="59"/>
  <c r="F303" i="59"/>
  <c r="E303" i="59"/>
  <c r="P301" i="59"/>
  <c r="O301" i="59"/>
  <c r="N301" i="59"/>
  <c r="M301" i="59"/>
  <c r="L301" i="59"/>
  <c r="K301" i="59"/>
  <c r="J301" i="59"/>
  <c r="I301" i="59"/>
  <c r="H301" i="59"/>
  <c r="G301" i="59"/>
  <c r="F301" i="59"/>
  <c r="E301" i="59"/>
  <c r="P300" i="59"/>
  <c r="O300" i="59"/>
  <c r="N300" i="59"/>
  <c r="M300" i="59"/>
  <c r="L300" i="59"/>
  <c r="K300" i="59"/>
  <c r="J300" i="59"/>
  <c r="I300" i="59"/>
  <c r="H300" i="59"/>
  <c r="G300" i="59"/>
  <c r="F300" i="59"/>
  <c r="E300" i="59"/>
  <c r="P298" i="59"/>
  <c r="O298" i="59"/>
  <c r="N298" i="59"/>
  <c r="M298" i="59"/>
  <c r="L298" i="59"/>
  <c r="K298" i="59"/>
  <c r="J298" i="59"/>
  <c r="I298" i="59"/>
  <c r="H298" i="59"/>
  <c r="G298" i="59"/>
  <c r="F298" i="59"/>
  <c r="E298" i="59"/>
  <c r="P297" i="59"/>
  <c r="O297" i="59"/>
  <c r="N297" i="59"/>
  <c r="M297" i="59"/>
  <c r="L297" i="59"/>
  <c r="K297" i="59"/>
  <c r="J297" i="59"/>
  <c r="I297" i="59"/>
  <c r="H297" i="59"/>
  <c r="G297" i="59"/>
  <c r="F297" i="59"/>
  <c r="E297" i="59"/>
  <c r="P295" i="59"/>
  <c r="O295" i="59"/>
  <c r="N295" i="59"/>
  <c r="M295" i="59"/>
  <c r="L295" i="59"/>
  <c r="K295" i="59"/>
  <c r="J295" i="59"/>
  <c r="I295" i="59"/>
  <c r="H295" i="59"/>
  <c r="G295" i="59"/>
  <c r="F295" i="59"/>
  <c r="E295" i="59"/>
  <c r="P294" i="59"/>
  <c r="O294" i="59"/>
  <c r="N294" i="59"/>
  <c r="M294" i="59"/>
  <c r="L294" i="59"/>
  <c r="K294" i="59"/>
  <c r="J294" i="59"/>
  <c r="I294" i="59"/>
  <c r="H294" i="59"/>
  <c r="G294" i="59"/>
  <c r="F294" i="59"/>
  <c r="E294" i="59"/>
  <c r="P292" i="59"/>
  <c r="O292" i="59"/>
  <c r="N292" i="59"/>
  <c r="H199" i="59" s="1"/>
  <c r="M292" i="59"/>
  <c r="H201" i="59" s="1"/>
  <c r="L292" i="59"/>
  <c r="K292" i="59"/>
  <c r="H197" i="59" s="1"/>
  <c r="J292" i="59"/>
  <c r="I192" i="59" s="1"/>
  <c r="I292" i="59"/>
  <c r="H292" i="59"/>
  <c r="G292" i="59"/>
  <c r="F292" i="59"/>
  <c r="E292" i="59"/>
  <c r="O290" i="59"/>
  <c r="E200" i="59" s="1"/>
  <c r="N290" i="59"/>
  <c r="E199" i="59" s="1"/>
  <c r="M290" i="59"/>
  <c r="E201" i="59" s="1"/>
  <c r="L290" i="59"/>
  <c r="K290" i="59"/>
  <c r="J290" i="59"/>
  <c r="I290" i="59"/>
  <c r="E195" i="59" s="1"/>
  <c r="H290" i="59"/>
  <c r="G290" i="59"/>
  <c r="E193" i="59" s="1"/>
  <c r="F290" i="59"/>
  <c r="E192" i="59" s="1"/>
  <c r="E290" i="59"/>
  <c r="T283" i="59"/>
  <c r="S283" i="59"/>
  <c r="R283" i="59"/>
  <c r="Q283" i="59"/>
  <c r="P283" i="59"/>
  <c r="O283" i="59"/>
  <c r="N283" i="59"/>
  <c r="M283" i="59"/>
  <c r="L283" i="59"/>
  <c r="K283" i="59"/>
  <c r="J283" i="59"/>
  <c r="I283" i="59"/>
  <c r="H283" i="59"/>
  <c r="G283" i="59"/>
  <c r="F283" i="59"/>
  <c r="E283" i="59"/>
  <c r="T282" i="59"/>
  <c r="S282" i="59"/>
  <c r="R282" i="59"/>
  <c r="Q282" i="59"/>
  <c r="P282" i="59"/>
  <c r="O282" i="59"/>
  <c r="N282" i="59"/>
  <c r="M282" i="59"/>
  <c r="L282" i="59"/>
  <c r="K282" i="59"/>
  <c r="J282" i="59"/>
  <c r="I282" i="59"/>
  <c r="H282" i="59"/>
  <c r="G282" i="59"/>
  <c r="F282" i="59"/>
  <c r="E282" i="59"/>
  <c r="T280" i="59"/>
  <c r="S280" i="59"/>
  <c r="R280" i="59"/>
  <c r="Q280" i="59"/>
  <c r="P280" i="59"/>
  <c r="O280" i="59"/>
  <c r="N280" i="59"/>
  <c r="M280" i="59"/>
  <c r="L280" i="59"/>
  <c r="K280" i="59"/>
  <c r="J280" i="59"/>
  <c r="I280" i="59"/>
  <c r="H280" i="59"/>
  <c r="G280" i="59"/>
  <c r="F280" i="59"/>
  <c r="E280" i="59"/>
  <c r="T279" i="59"/>
  <c r="S279" i="59"/>
  <c r="R279" i="59"/>
  <c r="Q279" i="59"/>
  <c r="P279" i="59"/>
  <c r="O279" i="59"/>
  <c r="N279" i="59"/>
  <c r="M279" i="59"/>
  <c r="L279" i="59"/>
  <c r="K279" i="59"/>
  <c r="J279" i="59"/>
  <c r="I279" i="59"/>
  <c r="H279" i="59"/>
  <c r="G279" i="59"/>
  <c r="F279" i="59"/>
  <c r="E279" i="59"/>
  <c r="T277" i="59"/>
  <c r="S277" i="59"/>
  <c r="R277" i="59"/>
  <c r="Q277" i="59"/>
  <c r="P277" i="59"/>
  <c r="O277" i="59"/>
  <c r="N277" i="59"/>
  <c r="M277" i="59"/>
  <c r="L277" i="59"/>
  <c r="K277" i="59"/>
  <c r="J277" i="59"/>
  <c r="I277" i="59"/>
  <c r="H277" i="59"/>
  <c r="G277" i="59"/>
  <c r="F277" i="59"/>
  <c r="E277" i="59"/>
  <c r="T276" i="59"/>
  <c r="S276" i="59"/>
  <c r="R276" i="59"/>
  <c r="Q276" i="59"/>
  <c r="P276" i="59"/>
  <c r="O276" i="59"/>
  <c r="N276" i="59"/>
  <c r="M276" i="59"/>
  <c r="L276" i="59"/>
  <c r="K276" i="59"/>
  <c r="J276" i="59"/>
  <c r="I276" i="59"/>
  <c r="H276" i="59"/>
  <c r="G276" i="59"/>
  <c r="F276" i="59"/>
  <c r="E276" i="59"/>
  <c r="T274" i="59"/>
  <c r="S274" i="59"/>
  <c r="R274" i="59"/>
  <c r="Q274" i="59"/>
  <c r="P274" i="59"/>
  <c r="O274" i="59"/>
  <c r="N274" i="59"/>
  <c r="M274" i="59"/>
  <c r="L274" i="59"/>
  <c r="K274" i="59"/>
  <c r="J274" i="59"/>
  <c r="I274" i="59"/>
  <c r="H274" i="59"/>
  <c r="G274" i="59"/>
  <c r="F274" i="59"/>
  <c r="E274" i="59"/>
  <c r="T273" i="59"/>
  <c r="S273" i="59"/>
  <c r="R273" i="59"/>
  <c r="Q273" i="59"/>
  <c r="P273" i="59"/>
  <c r="O273" i="59"/>
  <c r="N273" i="59"/>
  <c r="M273" i="59"/>
  <c r="L273" i="59"/>
  <c r="K273" i="59"/>
  <c r="J273" i="59"/>
  <c r="I273" i="59"/>
  <c r="H273" i="59"/>
  <c r="G273" i="59"/>
  <c r="F273" i="59"/>
  <c r="E273" i="59"/>
  <c r="T271" i="59"/>
  <c r="S271" i="59"/>
  <c r="R271" i="59"/>
  <c r="Q271" i="59"/>
  <c r="H184" i="59" s="1"/>
  <c r="P271" i="59"/>
  <c r="H183" i="59" s="1"/>
  <c r="O271" i="59"/>
  <c r="I176" i="59" s="1"/>
  <c r="N271" i="59"/>
  <c r="I175" i="59" s="1"/>
  <c r="M271" i="59"/>
  <c r="H180" i="59" s="1"/>
  <c r="L271" i="59"/>
  <c r="H179" i="59" s="1"/>
  <c r="K271" i="59"/>
  <c r="H178" i="59" s="1"/>
  <c r="J271" i="59"/>
  <c r="I271" i="59"/>
  <c r="H176" i="59" s="1"/>
  <c r="H271" i="59"/>
  <c r="H175" i="59" s="1"/>
  <c r="G271" i="59"/>
  <c r="F271" i="59"/>
  <c r="E271" i="59"/>
  <c r="H172" i="59" s="1"/>
  <c r="S269" i="59"/>
  <c r="R269" i="59"/>
  <c r="Q269" i="59"/>
  <c r="P269" i="59"/>
  <c r="E183" i="59" s="1"/>
  <c r="O269" i="59"/>
  <c r="N269" i="59"/>
  <c r="M269" i="59"/>
  <c r="L269" i="59"/>
  <c r="K269" i="59"/>
  <c r="J269" i="59"/>
  <c r="I269" i="59"/>
  <c r="H269" i="59"/>
  <c r="E175" i="59" s="1"/>
  <c r="G269" i="59"/>
  <c r="E174" i="59" s="1"/>
  <c r="F269" i="59"/>
  <c r="E269" i="59"/>
  <c r="P262" i="59"/>
  <c r="O262" i="59"/>
  <c r="N262" i="59"/>
  <c r="M262" i="59"/>
  <c r="L262" i="59"/>
  <c r="K262" i="59"/>
  <c r="J262" i="59"/>
  <c r="I262" i="59"/>
  <c r="H262" i="59"/>
  <c r="G262" i="59"/>
  <c r="F262" i="59"/>
  <c r="E262" i="59"/>
  <c r="P261" i="59"/>
  <c r="O261" i="59"/>
  <c r="N261" i="59"/>
  <c r="M261" i="59"/>
  <c r="L261" i="59"/>
  <c r="K261" i="59"/>
  <c r="J261" i="59"/>
  <c r="I261" i="59"/>
  <c r="H261" i="59"/>
  <c r="G261" i="59"/>
  <c r="F261" i="59"/>
  <c r="E261" i="59"/>
  <c r="P259" i="59"/>
  <c r="O259" i="59"/>
  <c r="N259" i="59"/>
  <c r="M259" i="59"/>
  <c r="L259" i="59"/>
  <c r="K259" i="59"/>
  <c r="J259" i="59"/>
  <c r="I259" i="59"/>
  <c r="H259" i="59"/>
  <c r="G259" i="59"/>
  <c r="F259" i="59"/>
  <c r="E259" i="59"/>
  <c r="P258" i="59"/>
  <c r="O258" i="59"/>
  <c r="N258" i="59"/>
  <c r="M258" i="59"/>
  <c r="L258" i="59"/>
  <c r="K258" i="59"/>
  <c r="J258" i="59"/>
  <c r="I258" i="59"/>
  <c r="H258" i="59"/>
  <c r="G258" i="59"/>
  <c r="F258" i="59"/>
  <c r="E258" i="59"/>
  <c r="P256" i="59"/>
  <c r="O256" i="59"/>
  <c r="N256" i="59"/>
  <c r="M256" i="59"/>
  <c r="L256" i="59"/>
  <c r="K256" i="59"/>
  <c r="J256" i="59"/>
  <c r="I256" i="59"/>
  <c r="H256" i="59"/>
  <c r="G256" i="59"/>
  <c r="F256" i="59"/>
  <c r="E256" i="59"/>
  <c r="P255" i="59"/>
  <c r="O255" i="59"/>
  <c r="N255" i="59"/>
  <c r="M255" i="59"/>
  <c r="L255" i="59"/>
  <c r="K255" i="59"/>
  <c r="J255" i="59"/>
  <c r="I255" i="59"/>
  <c r="H255" i="59"/>
  <c r="G255" i="59"/>
  <c r="F255" i="59"/>
  <c r="E255" i="59"/>
  <c r="P253" i="59"/>
  <c r="O253" i="59"/>
  <c r="N253" i="59"/>
  <c r="M253" i="59"/>
  <c r="L253" i="59"/>
  <c r="K253" i="59"/>
  <c r="J253" i="59"/>
  <c r="I253" i="59"/>
  <c r="H253" i="59"/>
  <c r="G253" i="59"/>
  <c r="F253" i="59"/>
  <c r="E253" i="59"/>
  <c r="P252" i="59"/>
  <c r="O252" i="59"/>
  <c r="N252" i="59"/>
  <c r="M252" i="59"/>
  <c r="L252" i="59"/>
  <c r="K252" i="59"/>
  <c r="J252" i="59"/>
  <c r="I252" i="59"/>
  <c r="H252" i="59"/>
  <c r="G252" i="59"/>
  <c r="F252" i="59"/>
  <c r="E252" i="59"/>
  <c r="P250" i="59"/>
  <c r="H167" i="59" s="1"/>
  <c r="O250" i="59"/>
  <c r="N250" i="59"/>
  <c r="M250" i="59"/>
  <c r="L250" i="59"/>
  <c r="H163" i="59" s="1"/>
  <c r="K250" i="59"/>
  <c r="J250" i="59"/>
  <c r="H161" i="59" s="1"/>
  <c r="I250" i="59"/>
  <c r="H250" i="59"/>
  <c r="H159" i="59" s="1"/>
  <c r="G250" i="59"/>
  <c r="F250" i="59"/>
  <c r="E250" i="59"/>
  <c r="H248" i="59"/>
  <c r="E159" i="59" s="1"/>
  <c r="G248" i="59"/>
  <c r="E158" i="59" s="1"/>
  <c r="F248" i="59"/>
  <c r="E248" i="59"/>
  <c r="E156" i="59" s="1"/>
  <c r="R241" i="59"/>
  <c r="Q241" i="59"/>
  <c r="P241" i="59"/>
  <c r="O241" i="59"/>
  <c r="N241" i="59"/>
  <c r="M241" i="59"/>
  <c r="L241" i="59"/>
  <c r="K241" i="59"/>
  <c r="J241" i="59"/>
  <c r="I241" i="59"/>
  <c r="H241" i="59"/>
  <c r="G241" i="59"/>
  <c r="F241" i="59"/>
  <c r="E241" i="59"/>
  <c r="R240" i="59"/>
  <c r="Q240" i="59"/>
  <c r="P240" i="59"/>
  <c r="O240" i="59"/>
  <c r="N240" i="59"/>
  <c r="M240" i="59"/>
  <c r="L240" i="59"/>
  <c r="K240" i="59"/>
  <c r="J240" i="59"/>
  <c r="I240" i="59"/>
  <c r="H240" i="59"/>
  <c r="G240" i="59"/>
  <c r="F240" i="59"/>
  <c r="E240" i="59"/>
  <c r="R238" i="59"/>
  <c r="Q238" i="59"/>
  <c r="P238" i="59"/>
  <c r="O238" i="59"/>
  <c r="N238" i="59"/>
  <c r="M238" i="59"/>
  <c r="L238" i="59"/>
  <c r="K238" i="59"/>
  <c r="J238" i="59"/>
  <c r="I238" i="59"/>
  <c r="H238" i="59"/>
  <c r="G238" i="59"/>
  <c r="F238" i="59"/>
  <c r="E238" i="59"/>
  <c r="R237" i="59"/>
  <c r="Q237" i="59"/>
  <c r="P237" i="59"/>
  <c r="O237" i="59"/>
  <c r="N237" i="59"/>
  <c r="M237" i="59"/>
  <c r="L237" i="59"/>
  <c r="K237" i="59"/>
  <c r="J237" i="59"/>
  <c r="I237" i="59"/>
  <c r="H237" i="59"/>
  <c r="G237" i="59"/>
  <c r="F237" i="59"/>
  <c r="E237" i="59"/>
  <c r="R235" i="59"/>
  <c r="Q235" i="59"/>
  <c r="P235" i="59"/>
  <c r="O235" i="59"/>
  <c r="N235" i="59"/>
  <c r="M235" i="59"/>
  <c r="L235" i="59"/>
  <c r="K235" i="59"/>
  <c r="J235" i="59"/>
  <c r="I235" i="59"/>
  <c r="H235" i="59"/>
  <c r="G235" i="59"/>
  <c r="F235" i="59"/>
  <c r="E235" i="59"/>
  <c r="R234" i="59"/>
  <c r="Q234" i="59"/>
  <c r="P234" i="59"/>
  <c r="O234" i="59"/>
  <c r="N234" i="59"/>
  <c r="M234" i="59"/>
  <c r="L234" i="59"/>
  <c r="K234" i="59"/>
  <c r="J234" i="59"/>
  <c r="I234" i="59"/>
  <c r="H234" i="59"/>
  <c r="G234" i="59"/>
  <c r="F234" i="59"/>
  <c r="E234" i="59"/>
  <c r="R232" i="59"/>
  <c r="Q232" i="59"/>
  <c r="P232" i="59"/>
  <c r="O232" i="59"/>
  <c r="N232" i="59"/>
  <c r="M232" i="59"/>
  <c r="L232" i="59"/>
  <c r="K232" i="59"/>
  <c r="J232" i="59"/>
  <c r="I232" i="59"/>
  <c r="H232" i="59"/>
  <c r="G232" i="59"/>
  <c r="F232" i="59"/>
  <c r="E232" i="59"/>
  <c r="R231" i="59"/>
  <c r="Q231" i="59"/>
  <c r="P231" i="59"/>
  <c r="O231" i="59"/>
  <c r="N231" i="59"/>
  <c r="M231" i="59"/>
  <c r="L231" i="59"/>
  <c r="K231" i="59"/>
  <c r="J231" i="59"/>
  <c r="I231" i="59"/>
  <c r="H231" i="59"/>
  <c r="G231" i="59"/>
  <c r="F231" i="59"/>
  <c r="E231" i="59"/>
  <c r="R229" i="59"/>
  <c r="Q229" i="59"/>
  <c r="P229" i="59"/>
  <c r="H151" i="59" s="1"/>
  <c r="O229" i="59"/>
  <c r="N229" i="59"/>
  <c r="H149" i="59" s="1"/>
  <c r="M229" i="59"/>
  <c r="H148" i="59" s="1"/>
  <c r="L229" i="59"/>
  <c r="K229" i="59"/>
  <c r="H146" i="59" s="1"/>
  <c r="J229" i="59"/>
  <c r="H145" i="59" s="1"/>
  <c r="I229" i="59"/>
  <c r="H229" i="59"/>
  <c r="G229" i="59"/>
  <c r="F229" i="59"/>
  <c r="H141" i="59" s="1"/>
  <c r="E229" i="59"/>
  <c r="M227" i="59"/>
  <c r="L227" i="59"/>
  <c r="E147" i="59" s="1"/>
  <c r="K227" i="59"/>
  <c r="E146" i="59" s="1"/>
  <c r="J227" i="59"/>
  <c r="I227" i="59"/>
  <c r="H227" i="59"/>
  <c r="G227" i="59"/>
  <c r="E142" i="59" s="1"/>
  <c r="F227" i="59"/>
  <c r="E227" i="59"/>
  <c r="H218" i="59"/>
  <c r="D218" i="59"/>
  <c r="D217" i="59"/>
  <c r="H216" i="59"/>
  <c r="D216" i="59"/>
  <c r="D215" i="59"/>
  <c r="H214" i="59"/>
  <c r="D214" i="59"/>
  <c r="D212" i="59"/>
  <c r="D211" i="59"/>
  <c r="H210" i="59"/>
  <c r="D210" i="59"/>
  <c r="H209" i="59"/>
  <c r="H208" i="59"/>
  <c r="D208" i="59"/>
  <c r="C205" i="59"/>
  <c r="E103" i="59" s="1"/>
  <c r="H202" i="59"/>
  <c r="H200" i="59"/>
  <c r="D199" i="59"/>
  <c r="H198" i="59"/>
  <c r="E198" i="59"/>
  <c r="E197" i="59"/>
  <c r="H196" i="59"/>
  <c r="E196" i="59"/>
  <c r="H195" i="59"/>
  <c r="D195" i="59"/>
  <c r="I194" i="59"/>
  <c r="H194" i="59"/>
  <c r="E194" i="59"/>
  <c r="I193" i="59"/>
  <c r="H193" i="59"/>
  <c r="H192" i="59"/>
  <c r="I191" i="59"/>
  <c r="H191" i="59"/>
  <c r="E191" i="59"/>
  <c r="D191" i="59"/>
  <c r="C189" i="59"/>
  <c r="E82" i="59" s="1"/>
  <c r="H186" i="59"/>
  <c r="E186" i="59"/>
  <c r="H185" i="59"/>
  <c r="E185" i="59"/>
  <c r="E184" i="59"/>
  <c r="E182" i="59"/>
  <c r="H181" i="59"/>
  <c r="E181" i="59"/>
  <c r="E180" i="59"/>
  <c r="E179" i="59"/>
  <c r="E178" i="59"/>
  <c r="D178" i="59"/>
  <c r="I177" i="59"/>
  <c r="H177" i="59"/>
  <c r="E177" i="59"/>
  <c r="E176" i="59"/>
  <c r="H174" i="59"/>
  <c r="I173" i="59"/>
  <c r="H173" i="59"/>
  <c r="E173" i="59"/>
  <c r="E172" i="59"/>
  <c r="D172" i="59"/>
  <c r="C170" i="59"/>
  <c r="D167" i="59"/>
  <c r="H166" i="59"/>
  <c r="D166" i="59"/>
  <c r="H165" i="59"/>
  <c r="D165" i="59"/>
  <c r="H164" i="59"/>
  <c r="D164" i="59"/>
  <c r="D163" i="59"/>
  <c r="H162" i="59"/>
  <c r="D162" i="59"/>
  <c r="D161" i="59"/>
  <c r="H160" i="59"/>
  <c r="D160" i="59"/>
  <c r="H158" i="59"/>
  <c r="D158" i="59"/>
  <c r="H157" i="59"/>
  <c r="E157" i="59"/>
  <c r="H156" i="59"/>
  <c r="D156" i="59"/>
  <c r="C154" i="59"/>
  <c r="E40" i="59" s="1"/>
  <c r="D151" i="59"/>
  <c r="H150" i="59"/>
  <c r="D150" i="59"/>
  <c r="D149" i="59"/>
  <c r="E148" i="59"/>
  <c r="H147" i="59"/>
  <c r="E145" i="59"/>
  <c r="H144" i="59"/>
  <c r="E144" i="59"/>
  <c r="D144" i="59"/>
  <c r="H143" i="59"/>
  <c r="E143" i="59"/>
  <c r="H142" i="59"/>
  <c r="E141" i="59"/>
  <c r="H140" i="59"/>
  <c r="E140" i="59"/>
  <c r="D140" i="59"/>
  <c r="C138" i="59"/>
  <c r="E19" i="59" s="1"/>
  <c r="E61" i="59"/>
  <c r="A1" i="59"/>
  <c r="P298" i="60"/>
  <c r="O298" i="60"/>
  <c r="N298" i="60"/>
  <c r="M298" i="60"/>
  <c r="L298" i="60"/>
  <c r="K298" i="60"/>
  <c r="J298" i="60"/>
  <c r="I298" i="60"/>
  <c r="H298" i="60"/>
  <c r="G298" i="60"/>
  <c r="F298" i="60"/>
  <c r="E298" i="60"/>
  <c r="P297" i="60"/>
  <c r="O297" i="60"/>
  <c r="N297" i="60"/>
  <c r="M297" i="60"/>
  <c r="L297" i="60"/>
  <c r="K297" i="60"/>
  <c r="J297" i="60"/>
  <c r="I297" i="60"/>
  <c r="H297" i="60"/>
  <c r="G297" i="60"/>
  <c r="F297" i="60"/>
  <c r="E297" i="60"/>
  <c r="P295" i="60"/>
  <c r="O295" i="60"/>
  <c r="N295" i="60"/>
  <c r="M295" i="60"/>
  <c r="L295" i="60"/>
  <c r="K295" i="60"/>
  <c r="J295" i="60"/>
  <c r="I295" i="60"/>
  <c r="H295" i="60"/>
  <c r="G295" i="60"/>
  <c r="F295" i="60"/>
  <c r="E295" i="60"/>
  <c r="P294" i="60"/>
  <c r="O294" i="60"/>
  <c r="N294" i="60"/>
  <c r="M294" i="60"/>
  <c r="L294" i="60"/>
  <c r="K294" i="60"/>
  <c r="J294" i="60"/>
  <c r="I294" i="60"/>
  <c r="H294" i="60"/>
  <c r="G294" i="60"/>
  <c r="F294" i="60"/>
  <c r="E294" i="60"/>
  <c r="P292" i="60"/>
  <c r="O292" i="60"/>
  <c r="N292" i="60"/>
  <c r="M292" i="60"/>
  <c r="L292" i="60"/>
  <c r="K292" i="60"/>
  <c r="J292" i="60"/>
  <c r="I292" i="60"/>
  <c r="H292" i="60"/>
  <c r="G292" i="60"/>
  <c r="F292" i="60"/>
  <c r="E292" i="60"/>
  <c r="P291" i="60"/>
  <c r="O291" i="60"/>
  <c r="N291" i="60"/>
  <c r="M291" i="60"/>
  <c r="L291" i="60"/>
  <c r="K291" i="60"/>
  <c r="J291" i="60"/>
  <c r="I291" i="60"/>
  <c r="H291" i="60"/>
  <c r="G291" i="60"/>
  <c r="F291" i="60"/>
  <c r="E291" i="60"/>
  <c r="P289" i="60"/>
  <c r="O289" i="60"/>
  <c r="N289" i="60"/>
  <c r="M289" i="60"/>
  <c r="L289" i="60"/>
  <c r="K289" i="60"/>
  <c r="J289" i="60"/>
  <c r="I289" i="60"/>
  <c r="H289" i="60"/>
  <c r="G289" i="60"/>
  <c r="F289" i="60"/>
  <c r="E289" i="60"/>
  <c r="P288" i="60"/>
  <c r="O288" i="60"/>
  <c r="N288" i="60"/>
  <c r="M288" i="60"/>
  <c r="L288" i="60"/>
  <c r="K288" i="60"/>
  <c r="J288" i="60"/>
  <c r="I288" i="60"/>
  <c r="H288" i="60"/>
  <c r="G288" i="60"/>
  <c r="F288" i="60"/>
  <c r="E288" i="60"/>
  <c r="P286" i="60"/>
  <c r="O286" i="60"/>
  <c r="H212" i="60" s="1"/>
  <c r="N286" i="60"/>
  <c r="H211" i="60" s="1"/>
  <c r="M286" i="60"/>
  <c r="L286" i="60"/>
  <c r="K286" i="60"/>
  <c r="H208" i="60" s="1"/>
  <c r="J286" i="60"/>
  <c r="I286" i="60"/>
  <c r="H206" i="60" s="1"/>
  <c r="H286" i="60"/>
  <c r="G286" i="60"/>
  <c r="H204" i="60" s="1"/>
  <c r="F286" i="60"/>
  <c r="H203" i="60" s="1"/>
  <c r="E286" i="60"/>
  <c r="J284" i="60"/>
  <c r="I284" i="60"/>
  <c r="D206" i="60" s="1"/>
  <c r="H284" i="60"/>
  <c r="D205" i="60" s="1"/>
  <c r="G284" i="60"/>
  <c r="D204" i="60" s="1"/>
  <c r="F284" i="60"/>
  <c r="E284" i="60"/>
  <c r="D202" i="60" s="1"/>
  <c r="P277" i="60"/>
  <c r="O277" i="60"/>
  <c r="N277" i="60"/>
  <c r="M277" i="60"/>
  <c r="L277" i="60"/>
  <c r="K277" i="60"/>
  <c r="J277" i="60"/>
  <c r="I277" i="60"/>
  <c r="H277" i="60"/>
  <c r="G277" i="60"/>
  <c r="F277" i="60"/>
  <c r="E277" i="60"/>
  <c r="P276" i="60"/>
  <c r="O276" i="60"/>
  <c r="N276" i="60"/>
  <c r="M276" i="60"/>
  <c r="L276" i="60"/>
  <c r="K276" i="60"/>
  <c r="J276" i="60"/>
  <c r="I276" i="60"/>
  <c r="H276" i="60"/>
  <c r="G276" i="60"/>
  <c r="F276" i="60"/>
  <c r="E276" i="60"/>
  <c r="P274" i="60"/>
  <c r="O274" i="60"/>
  <c r="N274" i="60"/>
  <c r="M274" i="60"/>
  <c r="L274" i="60"/>
  <c r="K274" i="60"/>
  <c r="J274" i="60"/>
  <c r="I274" i="60"/>
  <c r="H274" i="60"/>
  <c r="G274" i="60"/>
  <c r="F274" i="60"/>
  <c r="E274" i="60"/>
  <c r="P273" i="60"/>
  <c r="O273" i="60"/>
  <c r="N273" i="60"/>
  <c r="M273" i="60"/>
  <c r="L273" i="60"/>
  <c r="K273" i="60"/>
  <c r="J273" i="60"/>
  <c r="I273" i="60"/>
  <c r="H273" i="60"/>
  <c r="G273" i="60"/>
  <c r="F273" i="60"/>
  <c r="E273" i="60"/>
  <c r="P271" i="60"/>
  <c r="O271" i="60"/>
  <c r="N271" i="60"/>
  <c r="M271" i="60"/>
  <c r="L271" i="60"/>
  <c r="K271" i="60"/>
  <c r="J271" i="60"/>
  <c r="I271" i="60"/>
  <c r="H271" i="60"/>
  <c r="G271" i="60"/>
  <c r="F271" i="60"/>
  <c r="E271" i="60"/>
  <c r="P270" i="60"/>
  <c r="O270" i="60"/>
  <c r="N270" i="60"/>
  <c r="M270" i="60"/>
  <c r="L270" i="60"/>
  <c r="K270" i="60"/>
  <c r="J270" i="60"/>
  <c r="I270" i="60"/>
  <c r="H270" i="60"/>
  <c r="G270" i="60"/>
  <c r="F270" i="60"/>
  <c r="E270" i="60"/>
  <c r="P268" i="60"/>
  <c r="O268" i="60"/>
  <c r="N268" i="60"/>
  <c r="M268" i="60"/>
  <c r="L268" i="60"/>
  <c r="K268" i="60"/>
  <c r="J268" i="60"/>
  <c r="I268" i="60"/>
  <c r="H268" i="60"/>
  <c r="G268" i="60"/>
  <c r="F268" i="60"/>
  <c r="E268" i="60"/>
  <c r="P267" i="60"/>
  <c r="O267" i="60"/>
  <c r="N267" i="60"/>
  <c r="M267" i="60"/>
  <c r="L267" i="60"/>
  <c r="K267" i="60"/>
  <c r="J267" i="60"/>
  <c r="I267" i="60"/>
  <c r="H267" i="60"/>
  <c r="G267" i="60"/>
  <c r="F267" i="60"/>
  <c r="E267" i="60"/>
  <c r="P265" i="60"/>
  <c r="H182" i="60" s="1"/>
  <c r="O265" i="60"/>
  <c r="N265" i="60"/>
  <c r="M265" i="60"/>
  <c r="H179" i="60" s="1"/>
  <c r="L265" i="60"/>
  <c r="K265" i="60"/>
  <c r="H177" i="60" s="1"/>
  <c r="J265" i="60"/>
  <c r="I265" i="60"/>
  <c r="H175" i="60" s="1"/>
  <c r="H265" i="60"/>
  <c r="H174" i="60" s="1"/>
  <c r="G265" i="60"/>
  <c r="F265" i="60"/>
  <c r="E265" i="60"/>
  <c r="H171" i="60" s="1"/>
  <c r="M263" i="60"/>
  <c r="D179" i="60" s="1"/>
  <c r="L263" i="60"/>
  <c r="D178" i="60" s="1"/>
  <c r="K263" i="60"/>
  <c r="J263" i="60"/>
  <c r="D176" i="60" s="1"/>
  <c r="I263" i="60"/>
  <c r="D175" i="60" s="1"/>
  <c r="H263" i="60"/>
  <c r="G263" i="60"/>
  <c r="F263" i="60"/>
  <c r="E263" i="60"/>
  <c r="D171" i="60" s="1"/>
  <c r="P256" i="60"/>
  <c r="O256" i="60"/>
  <c r="N256" i="60"/>
  <c r="M256" i="60"/>
  <c r="L256" i="60"/>
  <c r="K256" i="60"/>
  <c r="J256" i="60"/>
  <c r="I256" i="60"/>
  <c r="H256" i="60"/>
  <c r="G256" i="60"/>
  <c r="F256" i="60"/>
  <c r="E256" i="60"/>
  <c r="P255" i="60"/>
  <c r="O255" i="60"/>
  <c r="N255" i="60"/>
  <c r="M255" i="60"/>
  <c r="L255" i="60"/>
  <c r="K255" i="60"/>
  <c r="J255" i="60"/>
  <c r="I255" i="60"/>
  <c r="H255" i="60"/>
  <c r="G255" i="60"/>
  <c r="F255" i="60"/>
  <c r="E255" i="60"/>
  <c r="P253" i="60"/>
  <c r="O253" i="60"/>
  <c r="N253" i="60"/>
  <c r="M253" i="60"/>
  <c r="L253" i="60"/>
  <c r="K253" i="60"/>
  <c r="J253" i="60"/>
  <c r="I253" i="60"/>
  <c r="H253" i="60"/>
  <c r="G253" i="60"/>
  <c r="F253" i="60"/>
  <c r="E253" i="60"/>
  <c r="P252" i="60"/>
  <c r="O252" i="60"/>
  <c r="N252" i="60"/>
  <c r="M252" i="60"/>
  <c r="L252" i="60"/>
  <c r="K252" i="60"/>
  <c r="J252" i="60"/>
  <c r="I252" i="60"/>
  <c r="H252" i="60"/>
  <c r="G252" i="60"/>
  <c r="F252" i="60"/>
  <c r="E252" i="60"/>
  <c r="P250" i="60"/>
  <c r="O250" i="60"/>
  <c r="N250" i="60"/>
  <c r="M250" i="60"/>
  <c r="L250" i="60"/>
  <c r="K250" i="60"/>
  <c r="J250" i="60"/>
  <c r="I250" i="60"/>
  <c r="H250" i="60"/>
  <c r="G250" i="60"/>
  <c r="F250" i="60"/>
  <c r="E250" i="60"/>
  <c r="P249" i="60"/>
  <c r="O249" i="60"/>
  <c r="N249" i="60"/>
  <c r="M249" i="60"/>
  <c r="L249" i="60"/>
  <c r="K249" i="60"/>
  <c r="J249" i="60"/>
  <c r="I249" i="60"/>
  <c r="H249" i="60"/>
  <c r="G249" i="60"/>
  <c r="F249" i="60"/>
  <c r="E249" i="60"/>
  <c r="P247" i="60"/>
  <c r="O247" i="60"/>
  <c r="N247" i="60"/>
  <c r="M247" i="60"/>
  <c r="L247" i="60"/>
  <c r="K247" i="60"/>
  <c r="J247" i="60"/>
  <c r="I247" i="60"/>
  <c r="H247" i="60"/>
  <c r="G247" i="60"/>
  <c r="F247" i="60"/>
  <c r="E247" i="60"/>
  <c r="P246" i="60"/>
  <c r="O246" i="60"/>
  <c r="N246" i="60"/>
  <c r="M246" i="60"/>
  <c r="L246" i="60"/>
  <c r="K246" i="60"/>
  <c r="J246" i="60"/>
  <c r="I246" i="60"/>
  <c r="H246" i="60"/>
  <c r="G246" i="60"/>
  <c r="F246" i="60"/>
  <c r="E246" i="60"/>
  <c r="P244" i="60"/>
  <c r="O244" i="60"/>
  <c r="H165" i="60" s="1"/>
  <c r="N244" i="60"/>
  <c r="M244" i="60"/>
  <c r="H163" i="60" s="1"/>
  <c r="L244" i="60"/>
  <c r="K244" i="60"/>
  <c r="J244" i="60"/>
  <c r="H160" i="60" s="1"/>
  <c r="I244" i="60"/>
  <c r="H159" i="60" s="1"/>
  <c r="H244" i="60"/>
  <c r="G244" i="60"/>
  <c r="F244" i="60"/>
  <c r="H156" i="60" s="1"/>
  <c r="E244" i="60"/>
  <c r="H155" i="60" s="1"/>
  <c r="K242" i="60"/>
  <c r="J242" i="60"/>
  <c r="I242" i="60"/>
  <c r="H242" i="60"/>
  <c r="D158" i="60" s="1"/>
  <c r="G242" i="60"/>
  <c r="F242" i="60"/>
  <c r="D156" i="60" s="1"/>
  <c r="E242" i="60"/>
  <c r="O235" i="60"/>
  <c r="N235" i="60"/>
  <c r="M235" i="60"/>
  <c r="L235" i="60"/>
  <c r="K235" i="60"/>
  <c r="J235" i="60"/>
  <c r="I235" i="60"/>
  <c r="H235" i="60"/>
  <c r="G235" i="60"/>
  <c r="F235" i="60"/>
  <c r="E235" i="60"/>
  <c r="O234" i="60"/>
  <c r="N234" i="60"/>
  <c r="M234" i="60"/>
  <c r="L234" i="60"/>
  <c r="K234" i="60"/>
  <c r="J234" i="60"/>
  <c r="I234" i="60"/>
  <c r="H234" i="60"/>
  <c r="G234" i="60"/>
  <c r="F234" i="60"/>
  <c r="E234" i="60"/>
  <c r="O232" i="60"/>
  <c r="N232" i="60"/>
  <c r="M232" i="60"/>
  <c r="L232" i="60"/>
  <c r="K232" i="60"/>
  <c r="J232" i="60"/>
  <c r="I232" i="60"/>
  <c r="H232" i="60"/>
  <c r="G232" i="60"/>
  <c r="F232" i="60"/>
  <c r="E232" i="60"/>
  <c r="O231" i="60"/>
  <c r="N231" i="60"/>
  <c r="M231" i="60"/>
  <c r="L231" i="60"/>
  <c r="K231" i="60"/>
  <c r="J231" i="60"/>
  <c r="I231" i="60"/>
  <c r="H231" i="60"/>
  <c r="G231" i="60"/>
  <c r="F231" i="60"/>
  <c r="E231" i="60"/>
  <c r="O229" i="60"/>
  <c r="N229" i="60"/>
  <c r="M229" i="60"/>
  <c r="L229" i="60"/>
  <c r="K229" i="60"/>
  <c r="J229" i="60"/>
  <c r="I229" i="60"/>
  <c r="H229" i="60"/>
  <c r="G229" i="60"/>
  <c r="F229" i="60"/>
  <c r="E229" i="60"/>
  <c r="O228" i="60"/>
  <c r="N228" i="60"/>
  <c r="M228" i="60"/>
  <c r="L228" i="60"/>
  <c r="K228" i="60"/>
  <c r="J228" i="60"/>
  <c r="I228" i="60"/>
  <c r="H228" i="60"/>
  <c r="G228" i="60"/>
  <c r="F228" i="60"/>
  <c r="E228" i="60"/>
  <c r="O226" i="60"/>
  <c r="N226" i="60"/>
  <c r="M226" i="60"/>
  <c r="L226" i="60"/>
  <c r="K226" i="60"/>
  <c r="J226" i="60"/>
  <c r="I226" i="60"/>
  <c r="H226" i="60"/>
  <c r="G226" i="60"/>
  <c r="F226" i="60"/>
  <c r="E226" i="60"/>
  <c r="O225" i="60"/>
  <c r="N225" i="60"/>
  <c r="M225" i="60"/>
  <c r="L225" i="60"/>
  <c r="K225" i="60"/>
  <c r="J225" i="60"/>
  <c r="I225" i="60"/>
  <c r="H225" i="60"/>
  <c r="G225" i="60"/>
  <c r="F225" i="60"/>
  <c r="E225" i="60"/>
  <c r="O223" i="60"/>
  <c r="H149" i="60" s="1"/>
  <c r="N223" i="60"/>
  <c r="M223" i="60"/>
  <c r="L223" i="60"/>
  <c r="H146" i="60" s="1"/>
  <c r="K223" i="60"/>
  <c r="H145" i="60" s="1"/>
  <c r="J223" i="60"/>
  <c r="H144" i="60" s="1"/>
  <c r="I223" i="60"/>
  <c r="H143" i="60" s="1"/>
  <c r="H223" i="60"/>
  <c r="G223" i="60"/>
  <c r="H141" i="60" s="1"/>
  <c r="F223" i="60"/>
  <c r="E223" i="60"/>
  <c r="H139" i="60" s="1"/>
  <c r="K221" i="60"/>
  <c r="J221" i="60"/>
  <c r="D144" i="60" s="1"/>
  <c r="I221" i="60"/>
  <c r="H221" i="60"/>
  <c r="G221" i="60"/>
  <c r="F221" i="60"/>
  <c r="D140" i="60" s="1"/>
  <c r="E221" i="60"/>
  <c r="D212" i="60"/>
  <c r="D211" i="60"/>
  <c r="H210" i="60"/>
  <c r="D210" i="60"/>
  <c r="H209" i="60"/>
  <c r="D209" i="60"/>
  <c r="D208" i="60"/>
  <c r="H207" i="60"/>
  <c r="D207" i="60"/>
  <c r="H205" i="60"/>
  <c r="D203" i="60"/>
  <c r="H202" i="60"/>
  <c r="C199" i="60"/>
  <c r="H198" i="60"/>
  <c r="D198" i="60"/>
  <c r="H197" i="60"/>
  <c r="D197" i="60"/>
  <c r="H196" i="60"/>
  <c r="D196" i="60"/>
  <c r="H195" i="60"/>
  <c r="D195" i="60"/>
  <c r="H194" i="60"/>
  <c r="D194" i="60"/>
  <c r="H193" i="60"/>
  <c r="D193" i="60"/>
  <c r="H192" i="60"/>
  <c r="D192" i="60"/>
  <c r="H191" i="60"/>
  <c r="D191" i="60"/>
  <c r="H190" i="60"/>
  <c r="D190" i="60"/>
  <c r="H189" i="60"/>
  <c r="D189" i="60"/>
  <c r="H188" i="60"/>
  <c r="D188" i="60"/>
  <c r="H187" i="60"/>
  <c r="D187" i="60"/>
  <c r="C185" i="60"/>
  <c r="D182" i="60"/>
  <c r="H181" i="60"/>
  <c r="D181" i="60"/>
  <c r="H180" i="60"/>
  <c r="D180" i="60"/>
  <c r="H178" i="60"/>
  <c r="D177" i="60"/>
  <c r="H176" i="60"/>
  <c r="D174" i="60"/>
  <c r="H173" i="60"/>
  <c r="D173" i="60"/>
  <c r="H172" i="60"/>
  <c r="D172" i="60"/>
  <c r="C169" i="60"/>
  <c r="H166" i="60"/>
  <c r="D166" i="60"/>
  <c r="D165" i="60"/>
  <c r="H164" i="60"/>
  <c r="D164" i="60"/>
  <c r="D163" i="60"/>
  <c r="H162" i="60"/>
  <c r="D162" i="60"/>
  <c r="H161" i="60"/>
  <c r="D161" i="60"/>
  <c r="D160" i="60"/>
  <c r="D159" i="60"/>
  <c r="H158" i="60"/>
  <c r="H157" i="60"/>
  <c r="D157" i="60"/>
  <c r="D155" i="60"/>
  <c r="C153" i="60"/>
  <c r="E40" i="60" s="1"/>
  <c r="H150" i="60"/>
  <c r="D150" i="60"/>
  <c r="D149" i="60"/>
  <c r="H148" i="60"/>
  <c r="D148" i="60"/>
  <c r="H147" i="60"/>
  <c r="D147" i="60"/>
  <c r="D146" i="60"/>
  <c r="D145" i="60"/>
  <c r="D143" i="60"/>
  <c r="H142" i="60"/>
  <c r="D142" i="60"/>
  <c r="D141" i="60"/>
  <c r="H140" i="60"/>
  <c r="D139" i="60"/>
  <c r="C137" i="60"/>
  <c r="E19" i="60" s="1"/>
  <c r="E103" i="60"/>
  <c r="F82" i="60"/>
  <c r="E61" i="60"/>
  <c r="A1" i="60"/>
  <c r="P497" i="62"/>
  <c r="O497" i="62"/>
  <c r="N497" i="62"/>
  <c r="M497" i="62"/>
  <c r="L497" i="62"/>
  <c r="K497" i="62"/>
  <c r="J497" i="62"/>
  <c r="I497" i="62"/>
  <c r="H497" i="62"/>
  <c r="G497" i="62"/>
  <c r="F497" i="62"/>
  <c r="E497" i="62"/>
  <c r="P496" i="62"/>
  <c r="O496" i="62"/>
  <c r="N496" i="62"/>
  <c r="M496" i="62"/>
  <c r="L496" i="62"/>
  <c r="K496" i="62"/>
  <c r="J496" i="62"/>
  <c r="I496" i="62"/>
  <c r="H496" i="62"/>
  <c r="G496" i="62"/>
  <c r="F496" i="62"/>
  <c r="E496" i="62"/>
  <c r="P494" i="62"/>
  <c r="O494" i="62"/>
  <c r="N494" i="62"/>
  <c r="M494" i="62"/>
  <c r="L494" i="62"/>
  <c r="K494" i="62"/>
  <c r="J494" i="62"/>
  <c r="I494" i="62"/>
  <c r="H494" i="62"/>
  <c r="G494" i="62"/>
  <c r="F494" i="62"/>
  <c r="E494" i="62"/>
  <c r="P493" i="62"/>
  <c r="O493" i="62"/>
  <c r="N493" i="62"/>
  <c r="M493" i="62"/>
  <c r="L493" i="62"/>
  <c r="K493" i="62"/>
  <c r="J493" i="62"/>
  <c r="I493" i="62"/>
  <c r="H493" i="62"/>
  <c r="G493" i="62"/>
  <c r="F493" i="62"/>
  <c r="E493" i="62"/>
  <c r="P491" i="62"/>
  <c r="O491" i="62"/>
  <c r="N491" i="62"/>
  <c r="M491" i="62"/>
  <c r="L491" i="62"/>
  <c r="K491" i="62"/>
  <c r="J491" i="62"/>
  <c r="I491" i="62"/>
  <c r="H491" i="62"/>
  <c r="G491" i="62"/>
  <c r="F491" i="62"/>
  <c r="E491" i="62"/>
  <c r="P490" i="62"/>
  <c r="O490" i="62"/>
  <c r="N490" i="62"/>
  <c r="M490" i="62"/>
  <c r="L490" i="62"/>
  <c r="K490" i="62"/>
  <c r="J490" i="62"/>
  <c r="I490" i="62"/>
  <c r="H490" i="62"/>
  <c r="G490" i="62"/>
  <c r="F490" i="62"/>
  <c r="E490" i="62"/>
  <c r="P488" i="62"/>
  <c r="O488" i="62"/>
  <c r="N488" i="62"/>
  <c r="M488" i="62"/>
  <c r="L488" i="62"/>
  <c r="K488" i="62"/>
  <c r="J488" i="62"/>
  <c r="I488" i="62"/>
  <c r="H488" i="62"/>
  <c r="G488" i="62"/>
  <c r="F488" i="62"/>
  <c r="E488" i="62"/>
  <c r="P487" i="62"/>
  <c r="O487" i="62"/>
  <c r="N487" i="62"/>
  <c r="M487" i="62"/>
  <c r="L487" i="62"/>
  <c r="K487" i="62"/>
  <c r="J487" i="62"/>
  <c r="I487" i="62"/>
  <c r="H487" i="62"/>
  <c r="G487" i="62"/>
  <c r="F487" i="62"/>
  <c r="E487" i="62"/>
  <c r="P485" i="62"/>
  <c r="O485" i="62"/>
  <c r="N485" i="62"/>
  <c r="H327" i="62" s="1"/>
  <c r="M485" i="62"/>
  <c r="L485" i="62"/>
  <c r="H325" i="62" s="1"/>
  <c r="K485" i="62"/>
  <c r="J485" i="62"/>
  <c r="I485" i="62"/>
  <c r="H322" i="62" s="1"/>
  <c r="H485" i="62"/>
  <c r="G485" i="62"/>
  <c r="F485" i="62"/>
  <c r="H319" i="62" s="1"/>
  <c r="E485" i="62"/>
  <c r="H318" i="62" s="1"/>
  <c r="J483" i="62"/>
  <c r="I483" i="62"/>
  <c r="D322" i="62" s="1"/>
  <c r="H483" i="62"/>
  <c r="G483" i="62"/>
  <c r="D320" i="62" s="1"/>
  <c r="F483" i="62"/>
  <c r="E483" i="62"/>
  <c r="O476" i="62"/>
  <c r="N476" i="62"/>
  <c r="M476" i="62"/>
  <c r="L476" i="62"/>
  <c r="K476" i="62"/>
  <c r="J476" i="62"/>
  <c r="I476" i="62"/>
  <c r="H476" i="62"/>
  <c r="G476" i="62"/>
  <c r="F476" i="62"/>
  <c r="E476" i="62"/>
  <c r="O475" i="62"/>
  <c r="N475" i="62"/>
  <c r="M475" i="62"/>
  <c r="L475" i="62"/>
  <c r="K475" i="62"/>
  <c r="J475" i="62"/>
  <c r="I475" i="62"/>
  <c r="H475" i="62"/>
  <c r="G475" i="62"/>
  <c r="F475" i="62"/>
  <c r="E475" i="62"/>
  <c r="O473" i="62"/>
  <c r="N473" i="62"/>
  <c r="M473" i="62"/>
  <c r="L473" i="62"/>
  <c r="K473" i="62"/>
  <c r="J473" i="62"/>
  <c r="I473" i="62"/>
  <c r="H473" i="62"/>
  <c r="G473" i="62"/>
  <c r="F473" i="62"/>
  <c r="E473" i="62"/>
  <c r="O472" i="62"/>
  <c r="N472" i="62"/>
  <c r="M472" i="62"/>
  <c r="L472" i="62"/>
  <c r="K472" i="62"/>
  <c r="J472" i="62"/>
  <c r="I472" i="62"/>
  <c r="H472" i="62"/>
  <c r="G472" i="62"/>
  <c r="F472" i="62"/>
  <c r="E472" i="62"/>
  <c r="O470" i="62"/>
  <c r="N470" i="62"/>
  <c r="M470" i="62"/>
  <c r="L470" i="62"/>
  <c r="K470" i="62"/>
  <c r="J470" i="62"/>
  <c r="I470" i="62"/>
  <c r="H470" i="62"/>
  <c r="G470" i="62"/>
  <c r="F470" i="62"/>
  <c r="E470" i="62"/>
  <c r="O469" i="62"/>
  <c r="N469" i="62"/>
  <c r="M469" i="62"/>
  <c r="L469" i="62"/>
  <c r="K469" i="62"/>
  <c r="J469" i="62"/>
  <c r="I469" i="62"/>
  <c r="H469" i="62"/>
  <c r="G469" i="62"/>
  <c r="F469" i="62"/>
  <c r="E469" i="62"/>
  <c r="O467" i="62"/>
  <c r="N467" i="62"/>
  <c r="M467" i="62"/>
  <c r="L467" i="62"/>
  <c r="K467" i="62"/>
  <c r="J467" i="62"/>
  <c r="I467" i="62"/>
  <c r="H467" i="62"/>
  <c r="G467" i="62"/>
  <c r="F467" i="62"/>
  <c r="E467" i="62"/>
  <c r="O466" i="62"/>
  <c r="N466" i="62"/>
  <c r="M466" i="62"/>
  <c r="L466" i="62"/>
  <c r="K466" i="62"/>
  <c r="J466" i="62"/>
  <c r="I466" i="62"/>
  <c r="H466" i="62"/>
  <c r="G466" i="62"/>
  <c r="F466" i="62"/>
  <c r="E466" i="62"/>
  <c r="O464" i="62"/>
  <c r="N464" i="62"/>
  <c r="H310" i="62" s="1"/>
  <c r="M464" i="62"/>
  <c r="L464" i="62"/>
  <c r="H308" i="62" s="1"/>
  <c r="K464" i="62"/>
  <c r="J464" i="62"/>
  <c r="H306" i="62" s="1"/>
  <c r="I464" i="62"/>
  <c r="H464" i="62"/>
  <c r="H304" i="62" s="1"/>
  <c r="G464" i="62"/>
  <c r="F464" i="62"/>
  <c r="E464" i="62"/>
  <c r="H301" i="62" s="1"/>
  <c r="K462" i="62"/>
  <c r="D307" i="62" s="1"/>
  <c r="J462" i="62"/>
  <c r="I462" i="62"/>
  <c r="D305" i="62" s="1"/>
  <c r="H462" i="62"/>
  <c r="G462" i="62"/>
  <c r="D303" i="62" s="1"/>
  <c r="F462" i="62"/>
  <c r="D302" i="62" s="1"/>
  <c r="E462" i="62"/>
  <c r="D301" i="62" s="1"/>
  <c r="O455" i="62"/>
  <c r="N455" i="62"/>
  <c r="M455" i="62"/>
  <c r="L455" i="62"/>
  <c r="K455" i="62"/>
  <c r="J455" i="62"/>
  <c r="I455" i="62"/>
  <c r="H455" i="62"/>
  <c r="G455" i="62"/>
  <c r="F455" i="62"/>
  <c r="E455" i="62"/>
  <c r="O454" i="62"/>
  <c r="N454" i="62"/>
  <c r="M454" i="62"/>
  <c r="L454" i="62"/>
  <c r="K454" i="62"/>
  <c r="J454" i="62"/>
  <c r="I454" i="62"/>
  <c r="H454" i="62"/>
  <c r="G454" i="62"/>
  <c r="F454" i="62"/>
  <c r="E454" i="62"/>
  <c r="O452" i="62"/>
  <c r="N452" i="62"/>
  <c r="M452" i="62"/>
  <c r="L452" i="62"/>
  <c r="K452" i="62"/>
  <c r="J452" i="62"/>
  <c r="I452" i="62"/>
  <c r="H452" i="62"/>
  <c r="G452" i="62"/>
  <c r="F452" i="62"/>
  <c r="E452" i="62"/>
  <c r="O451" i="62"/>
  <c r="N451" i="62"/>
  <c r="M451" i="62"/>
  <c r="L451" i="62"/>
  <c r="K451" i="62"/>
  <c r="J451" i="62"/>
  <c r="I451" i="62"/>
  <c r="H451" i="62"/>
  <c r="G451" i="62"/>
  <c r="F451" i="62"/>
  <c r="E451" i="62"/>
  <c r="O449" i="62"/>
  <c r="N449" i="62"/>
  <c r="M449" i="62"/>
  <c r="L449" i="62"/>
  <c r="K449" i="62"/>
  <c r="J449" i="62"/>
  <c r="I449" i="62"/>
  <c r="H449" i="62"/>
  <c r="G449" i="62"/>
  <c r="F449" i="62"/>
  <c r="E449" i="62"/>
  <c r="O448" i="62"/>
  <c r="N448" i="62"/>
  <c r="M448" i="62"/>
  <c r="L448" i="62"/>
  <c r="K448" i="62"/>
  <c r="J448" i="62"/>
  <c r="I448" i="62"/>
  <c r="H448" i="62"/>
  <c r="G448" i="62"/>
  <c r="F448" i="62"/>
  <c r="E448" i="62"/>
  <c r="O446" i="62"/>
  <c r="N446" i="62"/>
  <c r="M446" i="62"/>
  <c r="L446" i="62"/>
  <c r="K446" i="62"/>
  <c r="J446" i="62"/>
  <c r="I446" i="62"/>
  <c r="H446" i="62"/>
  <c r="G446" i="62"/>
  <c r="F446" i="62"/>
  <c r="E446" i="62"/>
  <c r="O445" i="62"/>
  <c r="N445" i="62"/>
  <c r="M445" i="62"/>
  <c r="L445" i="62"/>
  <c r="K445" i="62"/>
  <c r="J445" i="62"/>
  <c r="I445" i="62"/>
  <c r="H445" i="62"/>
  <c r="G445" i="62"/>
  <c r="F445" i="62"/>
  <c r="E445" i="62"/>
  <c r="O443" i="62"/>
  <c r="H295" i="62" s="1"/>
  <c r="N443" i="62"/>
  <c r="M443" i="62"/>
  <c r="L443" i="62"/>
  <c r="I288" i="62" s="1"/>
  <c r="K443" i="62"/>
  <c r="H291" i="62" s="1"/>
  <c r="J443" i="62"/>
  <c r="I443" i="62"/>
  <c r="H289" i="62" s="1"/>
  <c r="H443" i="62"/>
  <c r="G443" i="62"/>
  <c r="H287" i="62" s="1"/>
  <c r="F443" i="62"/>
  <c r="E443" i="62"/>
  <c r="N441" i="62"/>
  <c r="D294" i="62" s="1"/>
  <c r="M441" i="62"/>
  <c r="L441" i="62"/>
  <c r="D292" i="62" s="1"/>
  <c r="K441" i="62"/>
  <c r="D291" i="62" s="1"/>
  <c r="J441" i="62"/>
  <c r="I441" i="62"/>
  <c r="D289" i="62" s="1"/>
  <c r="H441" i="62"/>
  <c r="D288" i="62" s="1"/>
  <c r="G441" i="62"/>
  <c r="F441" i="62"/>
  <c r="D286" i="62" s="1"/>
  <c r="E441" i="62"/>
  <c r="R434" i="62"/>
  <c r="Q434" i="62"/>
  <c r="P434" i="62"/>
  <c r="O434" i="62"/>
  <c r="N434" i="62"/>
  <c r="M434" i="62"/>
  <c r="L434" i="62"/>
  <c r="K434" i="62"/>
  <c r="J434" i="62"/>
  <c r="I434" i="62"/>
  <c r="H434" i="62"/>
  <c r="G434" i="62"/>
  <c r="F434" i="62"/>
  <c r="E434" i="62"/>
  <c r="R433" i="62"/>
  <c r="Q433" i="62"/>
  <c r="P433" i="62"/>
  <c r="O433" i="62"/>
  <c r="N433" i="62"/>
  <c r="M433" i="62"/>
  <c r="L433" i="62"/>
  <c r="K433" i="62"/>
  <c r="J433" i="62"/>
  <c r="I433" i="62"/>
  <c r="H433" i="62"/>
  <c r="G433" i="62"/>
  <c r="F433" i="62"/>
  <c r="E433" i="62"/>
  <c r="R431" i="62"/>
  <c r="Q431" i="62"/>
  <c r="P431" i="62"/>
  <c r="O431" i="62"/>
  <c r="N431" i="62"/>
  <c r="M431" i="62"/>
  <c r="L431" i="62"/>
  <c r="K431" i="62"/>
  <c r="J431" i="62"/>
  <c r="I431" i="62"/>
  <c r="H431" i="62"/>
  <c r="G431" i="62"/>
  <c r="F431" i="62"/>
  <c r="E431" i="62"/>
  <c r="R430" i="62"/>
  <c r="Q430" i="62"/>
  <c r="P430" i="62"/>
  <c r="O430" i="62"/>
  <c r="N430" i="62"/>
  <c r="M430" i="62"/>
  <c r="L430" i="62"/>
  <c r="K430" i="62"/>
  <c r="J430" i="62"/>
  <c r="I430" i="62"/>
  <c r="H430" i="62"/>
  <c r="G430" i="62"/>
  <c r="F430" i="62"/>
  <c r="E430" i="62"/>
  <c r="R428" i="62"/>
  <c r="Q428" i="62"/>
  <c r="P428" i="62"/>
  <c r="O428" i="62"/>
  <c r="N428" i="62"/>
  <c r="M428" i="62"/>
  <c r="L428" i="62"/>
  <c r="K428" i="62"/>
  <c r="J428" i="62"/>
  <c r="I428" i="62"/>
  <c r="H428" i="62"/>
  <c r="G428" i="62"/>
  <c r="F428" i="62"/>
  <c r="E428" i="62"/>
  <c r="R427" i="62"/>
  <c r="Q427" i="62"/>
  <c r="P427" i="62"/>
  <c r="O427" i="62"/>
  <c r="N427" i="62"/>
  <c r="M427" i="62"/>
  <c r="L427" i="62"/>
  <c r="K427" i="62"/>
  <c r="J427" i="62"/>
  <c r="I427" i="62"/>
  <c r="H427" i="62"/>
  <c r="G427" i="62"/>
  <c r="F427" i="62"/>
  <c r="E427" i="62"/>
  <c r="R425" i="62"/>
  <c r="Q425" i="62"/>
  <c r="P425" i="62"/>
  <c r="O425" i="62"/>
  <c r="N425" i="62"/>
  <c r="M425" i="62"/>
  <c r="L425" i="62"/>
  <c r="K425" i="62"/>
  <c r="J425" i="62"/>
  <c r="I425" i="62"/>
  <c r="H425" i="62"/>
  <c r="G425" i="62"/>
  <c r="F425" i="62"/>
  <c r="E425" i="62"/>
  <c r="R424" i="62"/>
  <c r="Q424" i="62"/>
  <c r="P424" i="62"/>
  <c r="O424" i="62"/>
  <c r="N424" i="62"/>
  <c r="M424" i="62"/>
  <c r="L424" i="62"/>
  <c r="K424" i="62"/>
  <c r="J424" i="62"/>
  <c r="I424" i="62"/>
  <c r="H424" i="62"/>
  <c r="G424" i="62"/>
  <c r="F424" i="62"/>
  <c r="E424" i="62"/>
  <c r="R422" i="62"/>
  <c r="Q422" i="62"/>
  <c r="P422" i="62"/>
  <c r="H280" i="62" s="1"/>
  <c r="O422" i="62"/>
  <c r="N422" i="62"/>
  <c r="M422" i="62"/>
  <c r="L422" i="62"/>
  <c r="H276" i="62" s="1"/>
  <c r="K422" i="62"/>
  <c r="J422" i="62"/>
  <c r="I422" i="62"/>
  <c r="H273" i="62" s="1"/>
  <c r="H422" i="62"/>
  <c r="H272" i="62" s="1"/>
  <c r="G422" i="62"/>
  <c r="F422" i="62"/>
  <c r="E422" i="62"/>
  <c r="R420" i="62"/>
  <c r="Q420" i="62"/>
  <c r="P420" i="62"/>
  <c r="O420" i="62"/>
  <c r="D279" i="62" s="1"/>
  <c r="N420" i="62"/>
  <c r="D278" i="62" s="1"/>
  <c r="M420" i="62"/>
  <c r="D277" i="62" s="1"/>
  <c r="L420" i="62"/>
  <c r="K420" i="62"/>
  <c r="J420" i="62"/>
  <c r="D274" i="62" s="1"/>
  <c r="I420" i="62"/>
  <c r="H420" i="62"/>
  <c r="G420" i="62"/>
  <c r="F420" i="62"/>
  <c r="E420" i="62"/>
  <c r="D270" i="62" s="1"/>
  <c r="U413" i="62"/>
  <c r="T413" i="62"/>
  <c r="S413" i="62"/>
  <c r="R413" i="62"/>
  <c r="Q413" i="62"/>
  <c r="P413" i="62"/>
  <c r="O413" i="62"/>
  <c r="N413" i="62"/>
  <c r="M413" i="62"/>
  <c r="L413" i="62"/>
  <c r="K413" i="62"/>
  <c r="J413" i="62"/>
  <c r="I413" i="62"/>
  <c r="H413" i="62"/>
  <c r="G413" i="62"/>
  <c r="F413" i="62"/>
  <c r="E413" i="62"/>
  <c r="U412" i="62"/>
  <c r="T412" i="62"/>
  <c r="S412" i="62"/>
  <c r="R412" i="62"/>
  <c r="Q412" i="62"/>
  <c r="P412" i="62"/>
  <c r="O412" i="62"/>
  <c r="N412" i="62"/>
  <c r="M412" i="62"/>
  <c r="L412" i="62"/>
  <c r="K412" i="62"/>
  <c r="J412" i="62"/>
  <c r="I412" i="62"/>
  <c r="H412" i="62"/>
  <c r="G412" i="62"/>
  <c r="F412" i="62"/>
  <c r="E412" i="62"/>
  <c r="U410" i="62"/>
  <c r="T410" i="62"/>
  <c r="S410" i="62"/>
  <c r="R410" i="62"/>
  <c r="Q410" i="62"/>
  <c r="P410" i="62"/>
  <c r="O410" i="62"/>
  <c r="N410" i="62"/>
  <c r="M410" i="62"/>
  <c r="L410" i="62"/>
  <c r="K410" i="62"/>
  <c r="J410" i="62"/>
  <c r="I410" i="62"/>
  <c r="H410" i="62"/>
  <c r="G410" i="62"/>
  <c r="F410" i="62"/>
  <c r="E410" i="62"/>
  <c r="U409" i="62"/>
  <c r="T409" i="62"/>
  <c r="S409" i="62"/>
  <c r="R409" i="62"/>
  <c r="Q409" i="62"/>
  <c r="P409" i="62"/>
  <c r="O409" i="62"/>
  <c r="N409" i="62"/>
  <c r="M409" i="62"/>
  <c r="L409" i="62"/>
  <c r="K409" i="62"/>
  <c r="J409" i="62"/>
  <c r="I409" i="62"/>
  <c r="H409" i="62"/>
  <c r="G409" i="62"/>
  <c r="F409" i="62"/>
  <c r="E409" i="62"/>
  <c r="U407" i="62"/>
  <c r="T407" i="62"/>
  <c r="S407" i="62"/>
  <c r="R407" i="62"/>
  <c r="Q407" i="62"/>
  <c r="P407" i="62"/>
  <c r="O407" i="62"/>
  <c r="N407" i="62"/>
  <c r="M407" i="62"/>
  <c r="L407" i="62"/>
  <c r="K407" i="62"/>
  <c r="J407" i="62"/>
  <c r="I407" i="62"/>
  <c r="H407" i="62"/>
  <c r="G407" i="62"/>
  <c r="F407" i="62"/>
  <c r="E407" i="62"/>
  <c r="U406" i="62"/>
  <c r="T406" i="62"/>
  <c r="S406" i="62"/>
  <c r="R406" i="62"/>
  <c r="Q406" i="62"/>
  <c r="P406" i="62"/>
  <c r="O406" i="62"/>
  <c r="N406" i="62"/>
  <c r="M406" i="62"/>
  <c r="L406" i="62"/>
  <c r="K406" i="62"/>
  <c r="J406" i="62"/>
  <c r="I406" i="62"/>
  <c r="H406" i="62"/>
  <c r="G406" i="62"/>
  <c r="F406" i="62"/>
  <c r="E406" i="62"/>
  <c r="U404" i="62"/>
  <c r="T404" i="62"/>
  <c r="S404" i="62"/>
  <c r="R404" i="62"/>
  <c r="Q404" i="62"/>
  <c r="P404" i="62"/>
  <c r="O404" i="62"/>
  <c r="N404" i="62"/>
  <c r="M404" i="62"/>
  <c r="L404" i="62"/>
  <c r="K404" i="62"/>
  <c r="J404" i="62"/>
  <c r="I404" i="62"/>
  <c r="H404" i="62"/>
  <c r="G404" i="62"/>
  <c r="F404" i="62"/>
  <c r="E404" i="62"/>
  <c r="U403" i="62"/>
  <c r="T403" i="62"/>
  <c r="S403" i="62"/>
  <c r="R403" i="62"/>
  <c r="Q403" i="62"/>
  <c r="P403" i="62"/>
  <c r="O403" i="62"/>
  <c r="N403" i="62"/>
  <c r="M403" i="62"/>
  <c r="L403" i="62"/>
  <c r="K403" i="62"/>
  <c r="J403" i="62"/>
  <c r="I403" i="62"/>
  <c r="H403" i="62"/>
  <c r="G403" i="62"/>
  <c r="F403" i="62"/>
  <c r="E403" i="62"/>
  <c r="U401" i="62"/>
  <c r="T401" i="62"/>
  <c r="S401" i="62"/>
  <c r="R401" i="62"/>
  <c r="Q401" i="62"/>
  <c r="P401" i="62"/>
  <c r="O401" i="62"/>
  <c r="N401" i="62"/>
  <c r="M401" i="62"/>
  <c r="L401" i="62"/>
  <c r="K401" i="62"/>
  <c r="H251" i="62" s="1"/>
  <c r="J401" i="62"/>
  <c r="I401" i="62"/>
  <c r="H401" i="62"/>
  <c r="G401" i="62"/>
  <c r="F401" i="62"/>
  <c r="H250" i="62" s="1"/>
  <c r="E401" i="62"/>
  <c r="U399" i="62"/>
  <c r="T399" i="62"/>
  <c r="S399" i="62"/>
  <c r="R399" i="62"/>
  <c r="Q399" i="62"/>
  <c r="P399" i="62"/>
  <c r="O399" i="62"/>
  <c r="N399" i="62"/>
  <c r="M399" i="62"/>
  <c r="L399" i="62"/>
  <c r="K399" i="62"/>
  <c r="J399" i="62"/>
  <c r="I399" i="62"/>
  <c r="H399" i="62"/>
  <c r="G399" i="62"/>
  <c r="F399" i="62"/>
  <c r="E399" i="62"/>
  <c r="O392" i="62"/>
  <c r="N392" i="62"/>
  <c r="M392" i="62"/>
  <c r="L392" i="62"/>
  <c r="K392" i="62"/>
  <c r="J392" i="62"/>
  <c r="I392" i="62"/>
  <c r="H392" i="62"/>
  <c r="G392" i="62"/>
  <c r="F392" i="62"/>
  <c r="E392" i="62"/>
  <c r="O391" i="62"/>
  <c r="N391" i="62"/>
  <c r="M391" i="62"/>
  <c r="L391" i="62"/>
  <c r="K391" i="62"/>
  <c r="J391" i="62"/>
  <c r="I391" i="62"/>
  <c r="H391" i="62"/>
  <c r="G391" i="62"/>
  <c r="F391" i="62"/>
  <c r="E391" i="62"/>
  <c r="O389" i="62"/>
  <c r="N389" i="62"/>
  <c r="M389" i="62"/>
  <c r="L389" i="62"/>
  <c r="K389" i="62"/>
  <c r="J389" i="62"/>
  <c r="I389" i="62"/>
  <c r="H389" i="62"/>
  <c r="G389" i="62"/>
  <c r="F389" i="62"/>
  <c r="E389" i="62"/>
  <c r="O388" i="62"/>
  <c r="N388" i="62"/>
  <c r="M388" i="62"/>
  <c r="L388" i="62"/>
  <c r="K388" i="62"/>
  <c r="J388" i="62"/>
  <c r="I388" i="62"/>
  <c r="H388" i="62"/>
  <c r="G388" i="62"/>
  <c r="F388" i="62"/>
  <c r="E388" i="62"/>
  <c r="O386" i="62"/>
  <c r="N386" i="62"/>
  <c r="M386" i="62"/>
  <c r="L386" i="62"/>
  <c r="K386" i="62"/>
  <c r="J386" i="62"/>
  <c r="I386" i="62"/>
  <c r="H386" i="62"/>
  <c r="G386" i="62"/>
  <c r="F386" i="62"/>
  <c r="E386" i="62"/>
  <c r="O385" i="62"/>
  <c r="N385" i="62"/>
  <c r="M385" i="62"/>
  <c r="L385" i="62"/>
  <c r="K385" i="62"/>
  <c r="J385" i="62"/>
  <c r="I385" i="62"/>
  <c r="H385" i="62"/>
  <c r="G385" i="62"/>
  <c r="F385" i="62"/>
  <c r="E385" i="62"/>
  <c r="O383" i="62"/>
  <c r="N383" i="62"/>
  <c r="M383" i="62"/>
  <c r="L383" i="62"/>
  <c r="K383" i="62"/>
  <c r="J383" i="62"/>
  <c r="I383" i="62"/>
  <c r="H383" i="62"/>
  <c r="G383" i="62"/>
  <c r="F383" i="62"/>
  <c r="E383" i="62"/>
  <c r="O382" i="62"/>
  <c r="N382" i="62"/>
  <c r="M382" i="62"/>
  <c r="L382" i="62"/>
  <c r="K382" i="62"/>
  <c r="J382" i="62"/>
  <c r="I382" i="62"/>
  <c r="H382" i="62"/>
  <c r="G382" i="62"/>
  <c r="F382" i="62"/>
  <c r="E382" i="62"/>
  <c r="O380" i="62"/>
  <c r="H244" i="62" s="1"/>
  <c r="N380" i="62"/>
  <c r="M380" i="62"/>
  <c r="L380" i="62"/>
  <c r="H241" i="62" s="1"/>
  <c r="K380" i="62"/>
  <c r="H240" i="62" s="1"/>
  <c r="J380" i="62"/>
  <c r="I380" i="62"/>
  <c r="H380" i="62"/>
  <c r="G380" i="62"/>
  <c r="H236" i="62" s="1"/>
  <c r="F380" i="62"/>
  <c r="E380" i="62"/>
  <c r="G378" i="62"/>
  <c r="D236" i="62" s="1"/>
  <c r="F378" i="62"/>
  <c r="D235" i="62" s="1"/>
  <c r="E378" i="62"/>
  <c r="P371" i="62"/>
  <c r="O371" i="62"/>
  <c r="N371" i="62"/>
  <c r="M371" i="62"/>
  <c r="L371" i="62"/>
  <c r="K371" i="62"/>
  <c r="J371" i="62"/>
  <c r="I371" i="62"/>
  <c r="H371" i="62"/>
  <c r="G371" i="62"/>
  <c r="F371" i="62"/>
  <c r="E371" i="62"/>
  <c r="P370" i="62"/>
  <c r="O370" i="62"/>
  <c r="N370" i="62"/>
  <c r="M370" i="62"/>
  <c r="L370" i="62"/>
  <c r="K370" i="62"/>
  <c r="J370" i="62"/>
  <c r="I370" i="62"/>
  <c r="H370" i="62"/>
  <c r="G370" i="62"/>
  <c r="F370" i="62"/>
  <c r="E370" i="62"/>
  <c r="P368" i="62"/>
  <c r="O368" i="62"/>
  <c r="N368" i="62"/>
  <c r="M368" i="62"/>
  <c r="L368" i="62"/>
  <c r="K368" i="62"/>
  <c r="J368" i="62"/>
  <c r="I368" i="62"/>
  <c r="H368" i="62"/>
  <c r="G368" i="62"/>
  <c r="F368" i="62"/>
  <c r="E368" i="62"/>
  <c r="P367" i="62"/>
  <c r="O367" i="62"/>
  <c r="N367" i="62"/>
  <c r="M367" i="62"/>
  <c r="L367" i="62"/>
  <c r="K367" i="62"/>
  <c r="J367" i="62"/>
  <c r="I367" i="62"/>
  <c r="H367" i="62"/>
  <c r="G367" i="62"/>
  <c r="F367" i="62"/>
  <c r="E367" i="62"/>
  <c r="P365" i="62"/>
  <c r="O365" i="62"/>
  <c r="N365" i="62"/>
  <c r="M365" i="62"/>
  <c r="L365" i="62"/>
  <c r="K365" i="62"/>
  <c r="J365" i="62"/>
  <c r="I365" i="62"/>
  <c r="H365" i="62"/>
  <c r="G365" i="62"/>
  <c r="F365" i="62"/>
  <c r="E365" i="62"/>
  <c r="P364" i="62"/>
  <c r="O364" i="62"/>
  <c r="N364" i="62"/>
  <c r="M364" i="62"/>
  <c r="L364" i="62"/>
  <c r="K364" i="62"/>
  <c r="J364" i="62"/>
  <c r="I364" i="62"/>
  <c r="H364" i="62"/>
  <c r="G364" i="62"/>
  <c r="F364" i="62"/>
  <c r="E364" i="62"/>
  <c r="P362" i="62"/>
  <c r="O362" i="62"/>
  <c r="N362" i="62"/>
  <c r="M362" i="62"/>
  <c r="L362" i="62"/>
  <c r="K362" i="62"/>
  <c r="J362" i="62"/>
  <c r="I362" i="62"/>
  <c r="H362" i="62"/>
  <c r="G362" i="62"/>
  <c r="F362" i="62"/>
  <c r="E362" i="62"/>
  <c r="P361" i="62"/>
  <c r="O361" i="62"/>
  <c r="N361" i="62"/>
  <c r="M361" i="62"/>
  <c r="L361" i="62"/>
  <c r="K361" i="62"/>
  <c r="J361" i="62"/>
  <c r="I361" i="62"/>
  <c r="H361" i="62"/>
  <c r="G361" i="62"/>
  <c r="F361" i="62"/>
  <c r="E361" i="62"/>
  <c r="P359" i="62"/>
  <c r="O359" i="62"/>
  <c r="N359" i="62"/>
  <c r="H227" i="62" s="1"/>
  <c r="M359" i="62"/>
  <c r="L359" i="62"/>
  <c r="K359" i="62"/>
  <c r="J359" i="62"/>
  <c r="H223" i="62" s="1"/>
  <c r="I359" i="62"/>
  <c r="H359" i="62"/>
  <c r="G359" i="62"/>
  <c r="F359" i="62"/>
  <c r="H219" i="62" s="1"/>
  <c r="E359" i="62"/>
  <c r="L357" i="62"/>
  <c r="K357" i="62"/>
  <c r="D224" i="62" s="1"/>
  <c r="J357" i="62"/>
  <c r="D223" i="62" s="1"/>
  <c r="I357" i="62"/>
  <c r="H357" i="62"/>
  <c r="G357" i="62"/>
  <c r="F357" i="62"/>
  <c r="D219" i="62" s="1"/>
  <c r="E357" i="62"/>
  <c r="O350" i="62"/>
  <c r="N350" i="62"/>
  <c r="M350" i="62"/>
  <c r="L350" i="62"/>
  <c r="K350" i="62"/>
  <c r="J350" i="62"/>
  <c r="I350" i="62"/>
  <c r="H350" i="62"/>
  <c r="G350" i="62"/>
  <c r="F350" i="62"/>
  <c r="E350" i="62"/>
  <c r="O349" i="62"/>
  <c r="N349" i="62"/>
  <c r="M349" i="62"/>
  <c r="L349" i="62"/>
  <c r="K349" i="62"/>
  <c r="J349" i="62"/>
  <c r="I349" i="62"/>
  <c r="H349" i="62"/>
  <c r="G349" i="62"/>
  <c r="F349" i="62"/>
  <c r="E349" i="62"/>
  <c r="O347" i="62"/>
  <c r="N347" i="62"/>
  <c r="M347" i="62"/>
  <c r="L347" i="62"/>
  <c r="K347" i="62"/>
  <c r="J347" i="62"/>
  <c r="I347" i="62"/>
  <c r="H347" i="62"/>
  <c r="G347" i="62"/>
  <c r="F347" i="62"/>
  <c r="E347" i="62"/>
  <c r="O346" i="62"/>
  <c r="N346" i="62"/>
  <c r="M346" i="62"/>
  <c r="L346" i="62"/>
  <c r="K346" i="62"/>
  <c r="J346" i="62"/>
  <c r="I346" i="62"/>
  <c r="H346" i="62"/>
  <c r="G346" i="62"/>
  <c r="F346" i="62"/>
  <c r="E346" i="62"/>
  <c r="O344" i="62"/>
  <c r="N344" i="62"/>
  <c r="M344" i="62"/>
  <c r="L344" i="62"/>
  <c r="K344" i="62"/>
  <c r="J344" i="62"/>
  <c r="I344" i="62"/>
  <c r="H344" i="62"/>
  <c r="G344" i="62"/>
  <c r="F344" i="62"/>
  <c r="E344" i="62"/>
  <c r="O343" i="62"/>
  <c r="N343" i="62"/>
  <c r="M343" i="62"/>
  <c r="L343" i="62"/>
  <c r="K343" i="62"/>
  <c r="J343" i="62"/>
  <c r="I343" i="62"/>
  <c r="H343" i="62"/>
  <c r="G343" i="62"/>
  <c r="F343" i="62"/>
  <c r="E343" i="62"/>
  <c r="O341" i="62"/>
  <c r="N341" i="62"/>
  <c r="M341" i="62"/>
  <c r="L341" i="62"/>
  <c r="K341" i="62"/>
  <c r="J341" i="62"/>
  <c r="I341" i="62"/>
  <c r="H341" i="62"/>
  <c r="G341" i="62"/>
  <c r="F341" i="62"/>
  <c r="E341" i="62"/>
  <c r="O340" i="62"/>
  <c r="N340" i="62"/>
  <c r="M340" i="62"/>
  <c r="L340" i="62"/>
  <c r="K340" i="62"/>
  <c r="J340" i="62"/>
  <c r="I340" i="62"/>
  <c r="H340" i="62"/>
  <c r="G340" i="62"/>
  <c r="F340" i="62"/>
  <c r="E340" i="62"/>
  <c r="O338" i="62"/>
  <c r="N338" i="62"/>
  <c r="H211" i="62" s="1"/>
  <c r="M338" i="62"/>
  <c r="H210" i="62" s="1"/>
  <c r="L338" i="62"/>
  <c r="K338" i="62"/>
  <c r="J338" i="62"/>
  <c r="I338" i="62"/>
  <c r="H206" i="62" s="1"/>
  <c r="H338" i="62"/>
  <c r="G338" i="62"/>
  <c r="F338" i="62"/>
  <c r="H203" i="62" s="1"/>
  <c r="E338" i="62"/>
  <c r="H202" i="62" s="1"/>
  <c r="L336" i="62"/>
  <c r="D209" i="62" s="1"/>
  <c r="K336" i="62"/>
  <c r="D208" i="62" s="1"/>
  <c r="J336" i="62"/>
  <c r="I336" i="62"/>
  <c r="D206" i="62" s="1"/>
  <c r="H336" i="62"/>
  <c r="G336" i="62"/>
  <c r="D204" i="62" s="1"/>
  <c r="F336" i="62"/>
  <c r="E336" i="62"/>
  <c r="D202" i="62" s="1"/>
  <c r="H328" i="62"/>
  <c r="D328" i="62"/>
  <c r="D327" i="62"/>
  <c r="H326" i="62"/>
  <c r="D326" i="62"/>
  <c r="D325" i="62"/>
  <c r="H324" i="62"/>
  <c r="D324" i="62"/>
  <c r="H323" i="62"/>
  <c r="D323" i="62"/>
  <c r="H321" i="62"/>
  <c r="D321" i="62"/>
  <c r="H320" i="62"/>
  <c r="D319" i="62"/>
  <c r="D318" i="62"/>
  <c r="C315" i="62"/>
  <c r="H312" i="62"/>
  <c r="D312" i="62"/>
  <c r="H311" i="62"/>
  <c r="D311" i="62"/>
  <c r="D310" i="62"/>
  <c r="H309" i="62"/>
  <c r="D309" i="62"/>
  <c r="D308" i="62"/>
  <c r="H307" i="62"/>
  <c r="D306" i="62"/>
  <c r="H305" i="62"/>
  <c r="D304" i="62"/>
  <c r="H303" i="62"/>
  <c r="H302" i="62"/>
  <c r="C299" i="62"/>
  <c r="F145" i="62" s="1"/>
  <c r="H296" i="62"/>
  <c r="D296" i="62"/>
  <c r="D295" i="62"/>
  <c r="H294" i="62"/>
  <c r="H293" i="62"/>
  <c r="D293" i="62"/>
  <c r="H290" i="62"/>
  <c r="D290" i="62"/>
  <c r="H288" i="62"/>
  <c r="I287" i="62"/>
  <c r="D287" i="62"/>
  <c r="I286" i="62"/>
  <c r="H286" i="62"/>
  <c r="H285" i="62"/>
  <c r="D285" i="62"/>
  <c r="C283" i="62"/>
  <c r="F124" i="62" s="1"/>
  <c r="D280" i="62"/>
  <c r="H279" i="62"/>
  <c r="H278" i="62"/>
  <c r="H277" i="62"/>
  <c r="D276" i="62"/>
  <c r="H275" i="62"/>
  <c r="D275" i="62"/>
  <c r="H274" i="62"/>
  <c r="D273" i="62"/>
  <c r="D272" i="62"/>
  <c r="H271" i="62"/>
  <c r="D271" i="62"/>
  <c r="H270" i="62"/>
  <c r="C268" i="62"/>
  <c r="H253" i="62"/>
  <c r="D253" i="62"/>
  <c r="H252" i="62"/>
  <c r="D252" i="62"/>
  <c r="D251" i="62"/>
  <c r="D250" i="62"/>
  <c r="C248" i="62"/>
  <c r="H245" i="62"/>
  <c r="D245" i="62"/>
  <c r="D244" i="62"/>
  <c r="H243" i="62"/>
  <c r="D243" i="62"/>
  <c r="H242" i="62"/>
  <c r="D242" i="62"/>
  <c r="D241" i="62"/>
  <c r="D240" i="62"/>
  <c r="H239" i="62"/>
  <c r="D239" i="62"/>
  <c r="H238" i="62"/>
  <c r="D238" i="62"/>
  <c r="H237" i="62"/>
  <c r="D237" i="62"/>
  <c r="H235" i="62"/>
  <c r="H234" i="62"/>
  <c r="D234" i="62"/>
  <c r="C232" i="62"/>
  <c r="H229" i="62"/>
  <c r="D229" i="62"/>
  <c r="H228" i="62"/>
  <c r="D228" i="62"/>
  <c r="D227" i="62"/>
  <c r="H226" i="62"/>
  <c r="D226" i="62"/>
  <c r="H225" i="62"/>
  <c r="D225" i="62"/>
  <c r="H224" i="62"/>
  <c r="H222" i="62"/>
  <c r="D222" i="62"/>
  <c r="H221" i="62"/>
  <c r="D221" i="62"/>
  <c r="H220" i="62"/>
  <c r="D220" i="62"/>
  <c r="H218" i="62"/>
  <c r="D218" i="62"/>
  <c r="C216" i="62"/>
  <c r="F40" i="62" s="1"/>
  <c r="H213" i="62"/>
  <c r="D213" i="62"/>
  <c r="H212" i="62"/>
  <c r="D212" i="62"/>
  <c r="D211" i="62"/>
  <c r="D210" i="62"/>
  <c r="H209" i="62"/>
  <c r="H208" i="62"/>
  <c r="H207" i="62"/>
  <c r="D207" i="62"/>
  <c r="H205" i="62"/>
  <c r="D205" i="62"/>
  <c r="H204" i="62"/>
  <c r="D203" i="62"/>
  <c r="C200" i="62"/>
  <c r="F19" i="62" s="1"/>
  <c r="F166" i="62"/>
  <c r="F103" i="62"/>
  <c r="F82" i="62"/>
  <c r="F61" i="62"/>
  <c r="A1" i="62"/>
  <c r="P381" i="63"/>
  <c r="O381" i="63"/>
  <c r="N381" i="63"/>
  <c r="M381" i="63"/>
  <c r="L381" i="63"/>
  <c r="K381" i="63"/>
  <c r="J381" i="63"/>
  <c r="I381" i="63"/>
  <c r="H381" i="63"/>
  <c r="G381" i="63"/>
  <c r="F381" i="63"/>
  <c r="E381" i="63"/>
  <c r="P380" i="63"/>
  <c r="O380" i="63"/>
  <c r="N380" i="63"/>
  <c r="M380" i="63"/>
  <c r="L380" i="63"/>
  <c r="K380" i="63"/>
  <c r="J380" i="63"/>
  <c r="I380" i="63"/>
  <c r="H380" i="63"/>
  <c r="G380" i="63"/>
  <c r="F380" i="63"/>
  <c r="E380" i="63"/>
  <c r="P378" i="63"/>
  <c r="O378" i="63"/>
  <c r="N378" i="63"/>
  <c r="M378" i="63"/>
  <c r="L378" i="63"/>
  <c r="K378" i="63"/>
  <c r="J378" i="63"/>
  <c r="I378" i="63"/>
  <c r="H378" i="63"/>
  <c r="G378" i="63"/>
  <c r="F378" i="63"/>
  <c r="E378" i="63"/>
  <c r="P377" i="63"/>
  <c r="O377" i="63"/>
  <c r="N377" i="63"/>
  <c r="M377" i="63"/>
  <c r="L377" i="63"/>
  <c r="K377" i="63"/>
  <c r="J377" i="63"/>
  <c r="I377" i="63"/>
  <c r="H377" i="63"/>
  <c r="G377" i="63"/>
  <c r="F377" i="63"/>
  <c r="E377" i="63"/>
  <c r="P375" i="63"/>
  <c r="O375" i="63"/>
  <c r="N375" i="63"/>
  <c r="M375" i="63"/>
  <c r="L375" i="63"/>
  <c r="K375" i="63"/>
  <c r="J375" i="63"/>
  <c r="I375" i="63"/>
  <c r="H375" i="63"/>
  <c r="G375" i="63"/>
  <c r="F375" i="63"/>
  <c r="E375" i="63"/>
  <c r="P374" i="63"/>
  <c r="O374" i="63"/>
  <c r="N374" i="63"/>
  <c r="M374" i="63"/>
  <c r="L374" i="63"/>
  <c r="K374" i="63"/>
  <c r="J374" i="63"/>
  <c r="I374" i="63"/>
  <c r="H374" i="63"/>
  <c r="G374" i="63"/>
  <c r="F374" i="63"/>
  <c r="E374" i="63"/>
  <c r="P372" i="63"/>
  <c r="O372" i="63"/>
  <c r="N372" i="63"/>
  <c r="M372" i="63"/>
  <c r="L372" i="63"/>
  <c r="K372" i="63"/>
  <c r="J372" i="63"/>
  <c r="I372" i="63"/>
  <c r="H372" i="63"/>
  <c r="G372" i="63"/>
  <c r="F372" i="63"/>
  <c r="E372" i="63"/>
  <c r="P371" i="63"/>
  <c r="O371" i="63"/>
  <c r="N371" i="63"/>
  <c r="M371" i="63"/>
  <c r="L371" i="63"/>
  <c r="K371" i="63"/>
  <c r="J371" i="63"/>
  <c r="I371" i="63"/>
  <c r="H371" i="63"/>
  <c r="G371" i="63"/>
  <c r="F371" i="63"/>
  <c r="E371" i="63"/>
  <c r="P369" i="63"/>
  <c r="O369" i="63"/>
  <c r="N369" i="63"/>
  <c r="H253" i="63" s="1"/>
  <c r="M369" i="63"/>
  <c r="H252" i="63" s="1"/>
  <c r="L369" i="63"/>
  <c r="K369" i="63"/>
  <c r="J369" i="63"/>
  <c r="H249" i="63" s="1"/>
  <c r="I369" i="63"/>
  <c r="H248" i="63" s="1"/>
  <c r="H369" i="63"/>
  <c r="H247" i="63" s="1"/>
  <c r="G369" i="63"/>
  <c r="F369" i="63"/>
  <c r="H245" i="63" s="1"/>
  <c r="E369" i="63"/>
  <c r="P360" i="63"/>
  <c r="O360" i="63"/>
  <c r="N360" i="63"/>
  <c r="M360" i="63"/>
  <c r="L360" i="63"/>
  <c r="K360" i="63"/>
  <c r="J360" i="63"/>
  <c r="I360" i="63"/>
  <c r="H360" i="63"/>
  <c r="G360" i="63"/>
  <c r="F360" i="63"/>
  <c r="E360" i="63"/>
  <c r="P359" i="63"/>
  <c r="O359" i="63"/>
  <c r="N359" i="63"/>
  <c r="M359" i="63"/>
  <c r="L359" i="63"/>
  <c r="K359" i="63"/>
  <c r="J359" i="63"/>
  <c r="I359" i="63"/>
  <c r="H359" i="63"/>
  <c r="G359" i="63"/>
  <c r="F359" i="63"/>
  <c r="E359" i="63"/>
  <c r="P357" i="63"/>
  <c r="O357" i="63"/>
  <c r="N357" i="63"/>
  <c r="M357" i="63"/>
  <c r="L357" i="63"/>
  <c r="K357" i="63"/>
  <c r="J357" i="63"/>
  <c r="I357" i="63"/>
  <c r="H357" i="63"/>
  <c r="G357" i="63"/>
  <c r="F357" i="63"/>
  <c r="E357" i="63"/>
  <c r="P356" i="63"/>
  <c r="O356" i="63"/>
  <c r="N356" i="63"/>
  <c r="M356" i="63"/>
  <c r="L356" i="63"/>
  <c r="K356" i="63"/>
  <c r="J356" i="63"/>
  <c r="I356" i="63"/>
  <c r="H356" i="63"/>
  <c r="G356" i="63"/>
  <c r="F356" i="63"/>
  <c r="E356" i="63"/>
  <c r="P354" i="63"/>
  <c r="O354" i="63"/>
  <c r="N354" i="63"/>
  <c r="M354" i="63"/>
  <c r="L354" i="63"/>
  <c r="K354" i="63"/>
  <c r="J354" i="63"/>
  <c r="I354" i="63"/>
  <c r="H354" i="63"/>
  <c r="G354" i="63"/>
  <c r="F354" i="63"/>
  <c r="E354" i="63"/>
  <c r="P353" i="63"/>
  <c r="O353" i="63"/>
  <c r="N353" i="63"/>
  <c r="M353" i="63"/>
  <c r="L353" i="63"/>
  <c r="K353" i="63"/>
  <c r="J353" i="63"/>
  <c r="I353" i="63"/>
  <c r="H353" i="63"/>
  <c r="G353" i="63"/>
  <c r="F353" i="63"/>
  <c r="E353" i="63"/>
  <c r="P351" i="63"/>
  <c r="O351" i="63"/>
  <c r="N351" i="63"/>
  <c r="M351" i="63"/>
  <c r="L351" i="63"/>
  <c r="K351" i="63"/>
  <c r="J351" i="63"/>
  <c r="I351" i="63"/>
  <c r="H351" i="63"/>
  <c r="G351" i="63"/>
  <c r="F351" i="63"/>
  <c r="E351" i="63"/>
  <c r="P350" i="63"/>
  <c r="O350" i="63"/>
  <c r="N350" i="63"/>
  <c r="M350" i="63"/>
  <c r="L350" i="63"/>
  <c r="K350" i="63"/>
  <c r="J350" i="63"/>
  <c r="I350" i="63"/>
  <c r="H350" i="63"/>
  <c r="G350" i="63"/>
  <c r="F350" i="63"/>
  <c r="E350" i="63"/>
  <c r="P348" i="63"/>
  <c r="H238" i="63" s="1"/>
  <c r="O348" i="63"/>
  <c r="N348" i="63"/>
  <c r="M348" i="63"/>
  <c r="H235" i="63" s="1"/>
  <c r="L348" i="63"/>
  <c r="H234" i="63" s="1"/>
  <c r="K348" i="63"/>
  <c r="J348" i="63"/>
  <c r="H232" i="63" s="1"/>
  <c r="I348" i="63"/>
  <c r="H348" i="63"/>
  <c r="H230" i="63" s="1"/>
  <c r="G348" i="63"/>
  <c r="F348" i="63"/>
  <c r="E348" i="63"/>
  <c r="P346" i="63"/>
  <c r="O346" i="63"/>
  <c r="N346" i="63"/>
  <c r="M346" i="63"/>
  <c r="D235" i="63" s="1"/>
  <c r="L346" i="63"/>
  <c r="D234" i="63" s="1"/>
  <c r="K346" i="63"/>
  <c r="D233" i="63" s="1"/>
  <c r="J346" i="63"/>
  <c r="I346" i="63"/>
  <c r="D231" i="63" s="1"/>
  <c r="H346" i="63"/>
  <c r="D230" i="63" s="1"/>
  <c r="G346" i="63"/>
  <c r="F346" i="63"/>
  <c r="E346" i="63"/>
  <c r="D227" i="63" s="1"/>
  <c r="P339" i="63"/>
  <c r="O339" i="63"/>
  <c r="N339" i="63"/>
  <c r="M339" i="63"/>
  <c r="L339" i="63"/>
  <c r="K339" i="63"/>
  <c r="J339" i="63"/>
  <c r="I339" i="63"/>
  <c r="H339" i="63"/>
  <c r="G339" i="63"/>
  <c r="F339" i="63"/>
  <c r="E339" i="63"/>
  <c r="P338" i="63"/>
  <c r="O338" i="63"/>
  <c r="N338" i="63"/>
  <c r="M338" i="63"/>
  <c r="L338" i="63"/>
  <c r="K338" i="63"/>
  <c r="J338" i="63"/>
  <c r="I338" i="63"/>
  <c r="H338" i="63"/>
  <c r="G338" i="63"/>
  <c r="F338" i="63"/>
  <c r="E338" i="63"/>
  <c r="P336" i="63"/>
  <c r="O336" i="63"/>
  <c r="N336" i="63"/>
  <c r="M336" i="63"/>
  <c r="L336" i="63"/>
  <c r="K336" i="63"/>
  <c r="J336" i="63"/>
  <c r="I336" i="63"/>
  <c r="H336" i="63"/>
  <c r="G336" i="63"/>
  <c r="F336" i="63"/>
  <c r="E336" i="63"/>
  <c r="P335" i="63"/>
  <c r="O335" i="63"/>
  <c r="N335" i="63"/>
  <c r="M335" i="63"/>
  <c r="L335" i="63"/>
  <c r="K335" i="63"/>
  <c r="J335" i="63"/>
  <c r="I335" i="63"/>
  <c r="H335" i="63"/>
  <c r="G335" i="63"/>
  <c r="F335" i="63"/>
  <c r="E335" i="63"/>
  <c r="P333" i="63"/>
  <c r="O333" i="63"/>
  <c r="N333" i="63"/>
  <c r="M333" i="63"/>
  <c r="L333" i="63"/>
  <c r="K333" i="63"/>
  <c r="J333" i="63"/>
  <c r="I333" i="63"/>
  <c r="H333" i="63"/>
  <c r="G333" i="63"/>
  <c r="F333" i="63"/>
  <c r="E333" i="63"/>
  <c r="P332" i="63"/>
  <c r="O332" i="63"/>
  <c r="N332" i="63"/>
  <c r="M332" i="63"/>
  <c r="L332" i="63"/>
  <c r="K332" i="63"/>
  <c r="J332" i="63"/>
  <c r="I332" i="63"/>
  <c r="H332" i="63"/>
  <c r="G332" i="63"/>
  <c r="F332" i="63"/>
  <c r="E332" i="63"/>
  <c r="P330" i="63"/>
  <c r="O330" i="63"/>
  <c r="N330" i="63"/>
  <c r="M330" i="63"/>
  <c r="L330" i="63"/>
  <c r="K330" i="63"/>
  <c r="J330" i="63"/>
  <c r="I330" i="63"/>
  <c r="H330" i="63"/>
  <c r="G330" i="63"/>
  <c r="F330" i="63"/>
  <c r="E330" i="63"/>
  <c r="P329" i="63"/>
  <c r="O329" i="63"/>
  <c r="N329" i="63"/>
  <c r="M329" i="63"/>
  <c r="L329" i="63"/>
  <c r="K329" i="63"/>
  <c r="J329" i="63"/>
  <c r="I329" i="63"/>
  <c r="H329" i="63"/>
  <c r="G329" i="63"/>
  <c r="F329" i="63"/>
  <c r="E329" i="63"/>
  <c r="P327" i="63"/>
  <c r="H222" i="63" s="1"/>
  <c r="O327" i="63"/>
  <c r="H221" i="63" s="1"/>
  <c r="N327" i="63"/>
  <c r="M327" i="63"/>
  <c r="L327" i="63"/>
  <c r="H218" i="63" s="1"/>
  <c r="K327" i="63"/>
  <c r="J327" i="63"/>
  <c r="H216" i="63" s="1"/>
  <c r="I327" i="63"/>
  <c r="H327" i="63"/>
  <c r="H214" i="63" s="1"/>
  <c r="G327" i="63"/>
  <c r="H213" i="63" s="1"/>
  <c r="F327" i="63"/>
  <c r="H212" i="63" s="1"/>
  <c r="E327" i="63"/>
  <c r="I325" i="63"/>
  <c r="D215" i="63" s="1"/>
  <c r="H325" i="63"/>
  <c r="G325" i="63"/>
  <c r="F325" i="63"/>
  <c r="D212" i="63" s="1"/>
  <c r="E325" i="63"/>
  <c r="D211" i="63" s="1"/>
  <c r="Q318" i="63"/>
  <c r="P318" i="63"/>
  <c r="O318" i="63"/>
  <c r="N318" i="63"/>
  <c r="M318" i="63"/>
  <c r="L318" i="63"/>
  <c r="K318" i="63"/>
  <c r="J318" i="63"/>
  <c r="I318" i="63"/>
  <c r="H318" i="63"/>
  <c r="G318" i="63"/>
  <c r="F318" i="63"/>
  <c r="E318" i="63"/>
  <c r="Q317" i="63"/>
  <c r="P317" i="63"/>
  <c r="O317" i="63"/>
  <c r="N317" i="63"/>
  <c r="M317" i="63"/>
  <c r="L317" i="63"/>
  <c r="K317" i="63"/>
  <c r="J317" i="63"/>
  <c r="I317" i="63"/>
  <c r="H317" i="63"/>
  <c r="G317" i="63"/>
  <c r="F317" i="63"/>
  <c r="E317" i="63"/>
  <c r="Q315" i="63"/>
  <c r="P315" i="63"/>
  <c r="O315" i="63"/>
  <c r="N315" i="63"/>
  <c r="M315" i="63"/>
  <c r="L315" i="63"/>
  <c r="K315" i="63"/>
  <c r="J315" i="63"/>
  <c r="I315" i="63"/>
  <c r="H315" i="63"/>
  <c r="G315" i="63"/>
  <c r="F315" i="63"/>
  <c r="E315" i="63"/>
  <c r="Q314" i="63"/>
  <c r="P314" i="63"/>
  <c r="O314" i="63"/>
  <c r="N314" i="63"/>
  <c r="M314" i="63"/>
  <c r="L314" i="63"/>
  <c r="K314" i="63"/>
  <c r="J314" i="63"/>
  <c r="I314" i="63"/>
  <c r="H314" i="63"/>
  <c r="G314" i="63"/>
  <c r="F314" i="63"/>
  <c r="E314" i="63"/>
  <c r="Q312" i="63"/>
  <c r="P312" i="63"/>
  <c r="O312" i="63"/>
  <c r="N312" i="63"/>
  <c r="M312" i="63"/>
  <c r="L312" i="63"/>
  <c r="K312" i="63"/>
  <c r="J312" i="63"/>
  <c r="I312" i="63"/>
  <c r="H312" i="63"/>
  <c r="G312" i="63"/>
  <c r="F312" i="63"/>
  <c r="E312" i="63"/>
  <c r="Q311" i="63"/>
  <c r="P311" i="63"/>
  <c r="O311" i="63"/>
  <c r="N311" i="63"/>
  <c r="K311" i="63"/>
  <c r="J311" i="63"/>
  <c r="I311" i="63"/>
  <c r="H311" i="63"/>
  <c r="G311" i="63"/>
  <c r="F311" i="63"/>
  <c r="E311" i="63"/>
  <c r="Q309" i="63"/>
  <c r="P309" i="63"/>
  <c r="O309" i="63"/>
  <c r="N309" i="63"/>
  <c r="M309" i="63"/>
  <c r="L309" i="63"/>
  <c r="K309" i="63"/>
  <c r="J309" i="63"/>
  <c r="I309" i="63"/>
  <c r="H309" i="63"/>
  <c r="G309" i="63"/>
  <c r="F309" i="63"/>
  <c r="E309" i="63"/>
  <c r="Q308" i="63"/>
  <c r="P308" i="63"/>
  <c r="O308" i="63"/>
  <c r="N308" i="63"/>
  <c r="K308" i="63"/>
  <c r="J308" i="63"/>
  <c r="I308" i="63"/>
  <c r="H308" i="63"/>
  <c r="G308" i="63"/>
  <c r="F308" i="63"/>
  <c r="E308" i="63"/>
  <c r="Q306" i="63"/>
  <c r="P306" i="63"/>
  <c r="O306" i="63"/>
  <c r="N306" i="63"/>
  <c r="H204" i="63" s="1"/>
  <c r="M306" i="63"/>
  <c r="L306" i="63"/>
  <c r="K306" i="63"/>
  <c r="H201" i="63" s="1"/>
  <c r="J306" i="63"/>
  <c r="H200" i="63" s="1"/>
  <c r="I306" i="63"/>
  <c r="H306" i="63"/>
  <c r="H198" i="63" s="1"/>
  <c r="G306" i="63"/>
  <c r="H197" i="63" s="1"/>
  <c r="F306" i="63"/>
  <c r="E306" i="63"/>
  <c r="P304" i="63"/>
  <c r="D206" i="63" s="1"/>
  <c r="O304" i="63"/>
  <c r="N304" i="63"/>
  <c r="D204" i="63" s="1"/>
  <c r="M304" i="63"/>
  <c r="L304" i="63"/>
  <c r="E202" i="63" s="1"/>
  <c r="K304" i="63"/>
  <c r="J304" i="63"/>
  <c r="E200" i="63" s="1"/>
  <c r="I304" i="63"/>
  <c r="H304" i="63"/>
  <c r="G304" i="63"/>
  <c r="E197" i="63" s="1"/>
  <c r="F304" i="63"/>
  <c r="E196" i="63" s="1"/>
  <c r="E304" i="63"/>
  <c r="L297" i="63"/>
  <c r="K297" i="63"/>
  <c r="J297" i="63"/>
  <c r="I297" i="63"/>
  <c r="H297" i="63"/>
  <c r="G297" i="63"/>
  <c r="F297" i="63"/>
  <c r="E297" i="63"/>
  <c r="L296" i="63"/>
  <c r="K296" i="63"/>
  <c r="J296" i="63"/>
  <c r="I296" i="63"/>
  <c r="H296" i="63"/>
  <c r="G296" i="63"/>
  <c r="F296" i="63"/>
  <c r="E296" i="63"/>
  <c r="L294" i="63"/>
  <c r="K294" i="63"/>
  <c r="J294" i="63"/>
  <c r="I294" i="63"/>
  <c r="H294" i="63"/>
  <c r="G294" i="63"/>
  <c r="F294" i="63"/>
  <c r="E294" i="63"/>
  <c r="L293" i="63"/>
  <c r="K293" i="63"/>
  <c r="J293" i="63"/>
  <c r="I293" i="63"/>
  <c r="H293" i="63"/>
  <c r="G293" i="63"/>
  <c r="F293" i="63"/>
  <c r="E293" i="63"/>
  <c r="L291" i="63"/>
  <c r="K291" i="63"/>
  <c r="J291" i="63"/>
  <c r="I291" i="63"/>
  <c r="H291" i="63"/>
  <c r="G291" i="63"/>
  <c r="F291" i="63"/>
  <c r="E291" i="63"/>
  <c r="L290" i="63"/>
  <c r="K290" i="63"/>
  <c r="J290" i="63"/>
  <c r="I290" i="63"/>
  <c r="H290" i="63"/>
  <c r="G290" i="63"/>
  <c r="F290" i="63"/>
  <c r="E290" i="63"/>
  <c r="L288" i="63"/>
  <c r="K288" i="63"/>
  <c r="J288" i="63"/>
  <c r="I288" i="63"/>
  <c r="H288" i="63"/>
  <c r="G288" i="63"/>
  <c r="F288" i="63"/>
  <c r="E288" i="63"/>
  <c r="L287" i="63"/>
  <c r="K287" i="63"/>
  <c r="J287" i="63"/>
  <c r="I287" i="63"/>
  <c r="H287" i="63"/>
  <c r="G287" i="63"/>
  <c r="F287" i="63"/>
  <c r="E287" i="63"/>
  <c r="L285" i="63"/>
  <c r="H186" i="63" s="1"/>
  <c r="K285" i="63"/>
  <c r="I282" i="63" s="1"/>
  <c r="D183" i="63" s="1"/>
  <c r="J285" i="63"/>
  <c r="I285" i="63"/>
  <c r="H183" i="63" s="1"/>
  <c r="H285" i="63"/>
  <c r="H182" i="63" s="1"/>
  <c r="G285" i="63"/>
  <c r="H181" i="63" s="1"/>
  <c r="F285" i="63"/>
  <c r="E285" i="63"/>
  <c r="L283" i="63"/>
  <c r="K283" i="63"/>
  <c r="D185" i="63" s="1"/>
  <c r="J283" i="63"/>
  <c r="I283" i="63"/>
  <c r="H283" i="63"/>
  <c r="E182" i="63" s="1"/>
  <c r="G283" i="63"/>
  <c r="E181" i="63" s="1"/>
  <c r="F283" i="63"/>
  <c r="E283" i="63"/>
  <c r="H282" i="63"/>
  <c r="D182" i="63" s="1"/>
  <c r="E282" i="63"/>
  <c r="P276" i="63"/>
  <c r="O276" i="63"/>
  <c r="N276" i="63"/>
  <c r="M276" i="63"/>
  <c r="L276" i="63"/>
  <c r="K276" i="63"/>
  <c r="J276" i="63"/>
  <c r="I276" i="63"/>
  <c r="H276" i="63"/>
  <c r="G276" i="63"/>
  <c r="F276" i="63"/>
  <c r="E276" i="63"/>
  <c r="P275" i="63"/>
  <c r="O275" i="63"/>
  <c r="N275" i="63"/>
  <c r="M275" i="63"/>
  <c r="L275" i="63"/>
  <c r="K275" i="63"/>
  <c r="J275" i="63"/>
  <c r="I275" i="63"/>
  <c r="H275" i="63"/>
  <c r="G275" i="63"/>
  <c r="F275" i="63"/>
  <c r="E275" i="63"/>
  <c r="P273" i="63"/>
  <c r="O273" i="63"/>
  <c r="N273" i="63"/>
  <c r="M273" i="63"/>
  <c r="L273" i="63"/>
  <c r="K273" i="63"/>
  <c r="J273" i="63"/>
  <c r="I273" i="63"/>
  <c r="H273" i="63"/>
  <c r="G273" i="63"/>
  <c r="F273" i="63"/>
  <c r="E273" i="63"/>
  <c r="P272" i="63"/>
  <c r="O272" i="63"/>
  <c r="N272" i="63"/>
  <c r="M272" i="63"/>
  <c r="L272" i="63"/>
  <c r="K272" i="63"/>
  <c r="J272" i="63"/>
  <c r="I272" i="63"/>
  <c r="H272" i="63"/>
  <c r="G272" i="63"/>
  <c r="F272" i="63"/>
  <c r="E272" i="63"/>
  <c r="P270" i="63"/>
  <c r="O270" i="63"/>
  <c r="N270" i="63"/>
  <c r="M270" i="63"/>
  <c r="L270" i="63"/>
  <c r="K270" i="63"/>
  <c r="J270" i="63"/>
  <c r="I270" i="63"/>
  <c r="H270" i="63"/>
  <c r="G270" i="63"/>
  <c r="F270" i="63"/>
  <c r="E270" i="63"/>
  <c r="P269" i="63"/>
  <c r="O269" i="63"/>
  <c r="N269" i="63"/>
  <c r="M269" i="63"/>
  <c r="L269" i="63"/>
  <c r="K269" i="63"/>
  <c r="J269" i="63"/>
  <c r="I269" i="63"/>
  <c r="H269" i="63"/>
  <c r="G269" i="63"/>
  <c r="F269" i="63"/>
  <c r="E269" i="63"/>
  <c r="P267" i="63"/>
  <c r="O267" i="63"/>
  <c r="N267" i="63"/>
  <c r="M267" i="63"/>
  <c r="L267" i="63"/>
  <c r="K267" i="63"/>
  <c r="J267" i="63"/>
  <c r="I267" i="63"/>
  <c r="H267" i="63"/>
  <c r="G267" i="63"/>
  <c r="F267" i="63"/>
  <c r="E267" i="63"/>
  <c r="P266" i="63"/>
  <c r="O266" i="63"/>
  <c r="N266" i="63"/>
  <c r="M266" i="63"/>
  <c r="L266" i="63"/>
  <c r="K266" i="63"/>
  <c r="J266" i="63"/>
  <c r="I266" i="63"/>
  <c r="H266" i="63"/>
  <c r="G266" i="63"/>
  <c r="F266" i="63"/>
  <c r="E266" i="63"/>
  <c r="P264" i="63"/>
  <c r="B302" i="63" s="1"/>
  <c r="C193" i="63" s="1"/>
  <c r="E61" i="63" s="1"/>
  <c r="O264" i="63"/>
  <c r="H171" i="63" s="1"/>
  <c r="N264" i="63"/>
  <c r="M264" i="63"/>
  <c r="L264" i="63"/>
  <c r="K264" i="63"/>
  <c r="H169" i="63" s="1"/>
  <c r="J264" i="63"/>
  <c r="I264" i="63"/>
  <c r="H264" i="63"/>
  <c r="G264" i="63"/>
  <c r="H165" i="63" s="1"/>
  <c r="F264" i="63"/>
  <c r="E264" i="63"/>
  <c r="O262" i="63"/>
  <c r="D174" i="63" s="1"/>
  <c r="N262" i="63"/>
  <c r="M262" i="63"/>
  <c r="L262" i="63"/>
  <c r="K262" i="63"/>
  <c r="E169" i="63" s="1"/>
  <c r="J262" i="63"/>
  <c r="E168" i="63" s="1"/>
  <c r="I262" i="63"/>
  <c r="H262" i="63"/>
  <c r="G262" i="63"/>
  <c r="F262" i="63"/>
  <c r="E164" i="63" s="1"/>
  <c r="E262" i="63"/>
  <c r="H254" i="63"/>
  <c r="D254" i="63"/>
  <c r="D253" i="63"/>
  <c r="D252" i="63"/>
  <c r="H251" i="63"/>
  <c r="D251" i="63"/>
  <c r="H250" i="63"/>
  <c r="D250" i="63"/>
  <c r="D249" i="63"/>
  <c r="D248" i="63"/>
  <c r="D247" i="63"/>
  <c r="H246" i="63"/>
  <c r="D246" i="63"/>
  <c r="D245" i="63"/>
  <c r="H244" i="63"/>
  <c r="D244" i="63"/>
  <c r="C241" i="63"/>
  <c r="D238" i="63"/>
  <c r="H237" i="63"/>
  <c r="D237" i="63"/>
  <c r="H236" i="63"/>
  <c r="D236" i="63"/>
  <c r="H233" i="63"/>
  <c r="D232" i="63"/>
  <c r="H231" i="63"/>
  <c r="H229" i="63"/>
  <c r="D229" i="63"/>
  <c r="H228" i="63"/>
  <c r="D228" i="63"/>
  <c r="H227" i="63"/>
  <c r="C225" i="63"/>
  <c r="D222" i="63"/>
  <c r="D221" i="63"/>
  <c r="H220" i="63"/>
  <c r="D220" i="63"/>
  <c r="H219" i="63"/>
  <c r="D219" i="63"/>
  <c r="D218" i="63"/>
  <c r="H217" i="63"/>
  <c r="D217" i="63"/>
  <c r="D216" i="63"/>
  <c r="H215" i="63"/>
  <c r="D214" i="63"/>
  <c r="D213" i="63"/>
  <c r="H211" i="63"/>
  <c r="C209" i="63"/>
  <c r="H206" i="63"/>
  <c r="H205" i="63"/>
  <c r="D205" i="63"/>
  <c r="H203" i="63"/>
  <c r="E203" i="63"/>
  <c r="H202" i="63"/>
  <c r="D202" i="63"/>
  <c r="D201" i="63"/>
  <c r="H199" i="63"/>
  <c r="E199" i="63"/>
  <c r="E198" i="63"/>
  <c r="H196" i="63"/>
  <c r="D196" i="63"/>
  <c r="H195" i="63"/>
  <c r="D195" i="63"/>
  <c r="H190" i="63"/>
  <c r="D190" i="63"/>
  <c r="H189" i="63"/>
  <c r="D189" i="63"/>
  <c r="H188" i="63"/>
  <c r="D188" i="63"/>
  <c r="H187" i="63"/>
  <c r="D187" i="63"/>
  <c r="D186" i="63"/>
  <c r="H185" i="63"/>
  <c r="H184" i="63"/>
  <c r="D184" i="63"/>
  <c r="E183" i="63"/>
  <c r="H180" i="63"/>
  <c r="E180" i="63"/>
  <c r="H179" i="63"/>
  <c r="E179" i="63"/>
  <c r="D179" i="63"/>
  <c r="E171" i="63"/>
  <c r="H170" i="63"/>
  <c r="E170" i="63"/>
  <c r="D169" i="63"/>
  <c r="H168" i="63"/>
  <c r="H167" i="63"/>
  <c r="E167" i="63"/>
  <c r="H166" i="63"/>
  <c r="E166" i="63"/>
  <c r="E165" i="63"/>
  <c r="H164" i="63"/>
  <c r="D164" i="63"/>
  <c r="H163" i="63"/>
  <c r="E163" i="63"/>
  <c r="F125" i="63"/>
  <c r="F104" i="63"/>
  <c r="F83" i="63"/>
  <c r="A1" i="63"/>
  <c r="K356" i="64"/>
  <c r="J356" i="64"/>
  <c r="I356" i="64"/>
  <c r="H356" i="64"/>
  <c r="G356" i="64"/>
  <c r="F356" i="64"/>
  <c r="E356" i="64"/>
  <c r="K355" i="64"/>
  <c r="J355" i="64"/>
  <c r="I355" i="64"/>
  <c r="H355" i="64"/>
  <c r="G355" i="64"/>
  <c r="F355" i="64"/>
  <c r="E355" i="64"/>
  <c r="K353" i="64"/>
  <c r="J353" i="64"/>
  <c r="I353" i="64"/>
  <c r="H353" i="64"/>
  <c r="G353" i="64"/>
  <c r="F353" i="64"/>
  <c r="E353" i="64"/>
  <c r="K352" i="64"/>
  <c r="J352" i="64"/>
  <c r="I352" i="64"/>
  <c r="H352" i="64"/>
  <c r="G352" i="64"/>
  <c r="F352" i="64"/>
  <c r="E352" i="64"/>
  <c r="K350" i="64"/>
  <c r="J350" i="64"/>
  <c r="I350" i="64"/>
  <c r="H350" i="64"/>
  <c r="G350" i="64"/>
  <c r="F350" i="64"/>
  <c r="E350" i="64"/>
  <c r="K349" i="64"/>
  <c r="J349" i="64"/>
  <c r="I349" i="64"/>
  <c r="H349" i="64"/>
  <c r="G349" i="64"/>
  <c r="F349" i="64"/>
  <c r="E349" i="64"/>
  <c r="K347" i="64"/>
  <c r="J347" i="64"/>
  <c r="I347" i="64"/>
  <c r="H347" i="64"/>
  <c r="G347" i="64"/>
  <c r="F347" i="64"/>
  <c r="E347" i="64"/>
  <c r="K346" i="64"/>
  <c r="J346" i="64"/>
  <c r="I346" i="64"/>
  <c r="H346" i="64"/>
  <c r="G346" i="64"/>
  <c r="F346" i="64"/>
  <c r="E346" i="64"/>
  <c r="K344" i="64"/>
  <c r="H229" i="64" s="1"/>
  <c r="J344" i="64"/>
  <c r="I344" i="64"/>
  <c r="H227" i="64" s="1"/>
  <c r="H344" i="64"/>
  <c r="H226" i="64" s="1"/>
  <c r="G344" i="64"/>
  <c r="F344" i="64"/>
  <c r="E344" i="64"/>
  <c r="H223" i="64" s="1"/>
  <c r="J342" i="64"/>
  <c r="I342" i="64"/>
  <c r="H342" i="64"/>
  <c r="G342" i="64"/>
  <c r="D225" i="64" s="1"/>
  <c r="F342" i="64"/>
  <c r="D224" i="64" s="1"/>
  <c r="E342" i="64"/>
  <c r="P335" i="64"/>
  <c r="O335" i="64"/>
  <c r="N335" i="64"/>
  <c r="M335" i="64"/>
  <c r="L335" i="64"/>
  <c r="K335" i="64"/>
  <c r="J335" i="64"/>
  <c r="I335" i="64"/>
  <c r="H335" i="64"/>
  <c r="G335" i="64"/>
  <c r="F335" i="64"/>
  <c r="E335" i="64"/>
  <c r="P334" i="64"/>
  <c r="O334" i="64"/>
  <c r="N334" i="64"/>
  <c r="M334" i="64"/>
  <c r="L334" i="64"/>
  <c r="K334" i="64"/>
  <c r="J334" i="64"/>
  <c r="I334" i="64"/>
  <c r="H334" i="64"/>
  <c r="G334" i="64"/>
  <c r="F334" i="64"/>
  <c r="E334" i="64"/>
  <c r="P332" i="64"/>
  <c r="O332" i="64"/>
  <c r="N332" i="64"/>
  <c r="M332" i="64"/>
  <c r="L332" i="64"/>
  <c r="K332" i="64"/>
  <c r="J332" i="64"/>
  <c r="I332" i="64"/>
  <c r="H332" i="64"/>
  <c r="G332" i="64"/>
  <c r="F332" i="64"/>
  <c r="E332" i="64"/>
  <c r="P331" i="64"/>
  <c r="O331" i="64"/>
  <c r="N331" i="64"/>
  <c r="M331" i="64"/>
  <c r="L331" i="64"/>
  <c r="K331" i="64"/>
  <c r="J331" i="64"/>
  <c r="I331" i="64"/>
  <c r="H331" i="64"/>
  <c r="G331" i="64"/>
  <c r="F331" i="64"/>
  <c r="E331" i="64"/>
  <c r="P329" i="64"/>
  <c r="O329" i="64"/>
  <c r="N329" i="64"/>
  <c r="M329" i="64"/>
  <c r="L329" i="64"/>
  <c r="K329" i="64"/>
  <c r="J329" i="64"/>
  <c r="I329" i="64"/>
  <c r="H329" i="64"/>
  <c r="G329" i="64"/>
  <c r="F329" i="64"/>
  <c r="E329" i="64"/>
  <c r="P328" i="64"/>
  <c r="O328" i="64"/>
  <c r="N328" i="64"/>
  <c r="M328" i="64"/>
  <c r="L328" i="64"/>
  <c r="K328" i="64"/>
  <c r="J328" i="64"/>
  <c r="I328" i="64"/>
  <c r="H328" i="64"/>
  <c r="G328" i="64"/>
  <c r="F328" i="64"/>
  <c r="E328" i="64"/>
  <c r="P326" i="64"/>
  <c r="O326" i="64"/>
  <c r="N326" i="64"/>
  <c r="M326" i="64"/>
  <c r="L326" i="64"/>
  <c r="K326" i="64"/>
  <c r="J326" i="64"/>
  <c r="I326" i="64"/>
  <c r="H326" i="64"/>
  <c r="G326" i="64"/>
  <c r="F326" i="64"/>
  <c r="E326" i="64"/>
  <c r="P325" i="64"/>
  <c r="O325" i="64"/>
  <c r="N325" i="64"/>
  <c r="M325" i="64"/>
  <c r="L325" i="64"/>
  <c r="K325" i="64"/>
  <c r="J325" i="64"/>
  <c r="I325" i="64"/>
  <c r="H325" i="64"/>
  <c r="G325" i="64"/>
  <c r="F325" i="64"/>
  <c r="E325" i="64"/>
  <c r="P323" i="64"/>
  <c r="B319" i="64" s="1"/>
  <c r="O323" i="64"/>
  <c r="H217" i="64" s="1"/>
  <c r="N323" i="64"/>
  <c r="M323" i="64"/>
  <c r="L323" i="64"/>
  <c r="K323" i="64"/>
  <c r="H213" i="64" s="1"/>
  <c r="J323" i="64"/>
  <c r="I323" i="64"/>
  <c r="H323" i="64"/>
  <c r="G323" i="64"/>
  <c r="H209" i="64" s="1"/>
  <c r="F323" i="64"/>
  <c r="E323" i="64"/>
  <c r="O321" i="64"/>
  <c r="N321" i="64"/>
  <c r="D216" i="64" s="1"/>
  <c r="M321" i="64"/>
  <c r="L321" i="64"/>
  <c r="D214" i="64" s="1"/>
  <c r="K321" i="64"/>
  <c r="J321" i="64"/>
  <c r="D212" i="64" s="1"/>
  <c r="I321" i="64"/>
  <c r="H321" i="64"/>
  <c r="D210" i="64" s="1"/>
  <c r="G321" i="64"/>
  <c r="F321" i="64"/>
  <c r="D208" i="64" s="1"/>
  <c r="E321" i="64"/>
  <c r="L314" i="64"/>
  <c r="K314" i="64"/>
  <c r="J314" i="64"/>
  <c r="I314" i="64"/>
  <c r="H314" i="64"/>
  <c r="G314" i="64"/>
  <c r="F314" i="64"/>
  <c r="E314" i="64"/>
  <c r="L313" i="64"/>
  <c r="K313" i="64"/>
  <c r="J313" i="64"/>
  <c r="I313" i="64"/>
  <c r="H313" i="64"/>
  <c r="G313" i="64"/>
  <c r="F313" i="64"/>
  <c r="E313" i="64"/>
  <c r="L311" i="64"/>
  <c r="K311" i="64"/>
  <c r="J311" i="64"/>
  <c r="I311" i="64"/>
  <c r="H311" i="64"/>
  <c r="G311" i="64"/>
  <c r="F311" i="64"/>
  <c r="E311" i="64"/>
  <c r="L310" i="64"/>
  <c r="K310" i="64"/>
  <c r="J310" i="64"/>
  <c r="I310" i="64"/>
  <c r="H310" i="64"/>
  <c r="G310" i="64"/>
  <c r="F310" i="64"/>
  <c r="E310" i="64"/>
  <c r="L308" i="64"/>
  <c r="K308" i="64"/>
  <c r="J308" i="64"/>
  <c r="I308" i="64"/>
  <c r="H308" i="64"/>
  <c r="G308" i="64"/>
  <c r="F308" i="64"/>
  <c r="E308" i="64"/>
  <c r="L307" i="64"/>
  <c r="K307" i="64"/>
  <c r="J307" i="64"/>
  <c r="I307" i="64"/>
  <c r="H307" i="64"/>
  <c r="G307" i="64"/>
  <c r="F307" i="64"/>
  <c r="E307" i="64"/>
  <c r="L305" i="64"/>
  <c r="K305" i="64"/>
  <c r="J305" i="64"/>
  <c r="I305" i="64"/>
  <c r="H305" i="64"/>
  <c r="G305" i="64"/>
  <c r="F305" i="64"/>
  <c r="E305" i="64"/>
  <c r="L304" i="64"/>
  <c r="K304" i="64"/>
  <c r="J304" i="64"/>
  <c r="I304" i="64"/>
  <c r="H304" i="64"/>
  <c r="G304" i="64"/>
  <c r="F304" i="64"/>
  <c r="E304" i="64"/>
  <c r="L302" i="64"/>
  <c r="H198" i="64" s="1"/>
  <c r="K302" i="64"/>
  <c r="H197" i="64" s="1"/>
  <c r="J302" i="64"/>
  <c r="I302" i="64"/>
  <c r="H302" i="64"/>
  <c r="H194" i="64" s="1"/>
  <c r="G302" i="64"/>
  <c r="H193" i="64" s="1"/>
  <c r="F302" i="64"/>
  <c r="E302" i="64"/>
  <c r="K300" i="64"/>
  <c r="J300" i="64"/>
  <c r="D196" i="64" s="1"/>
  <c r="I300" i="64"/>
  <c r="H300" i="64"/>
  <c r="D194" i="64" s="1"/>
  <c r="G300" i="64"/>
  <c r="F300" i="64"/>
  <c r="D192" i="64" s="1"/>
  <c r="E300" i="64"/>
  <c r="P293" i="64"/>
  <c r="O293" i="64"/>
  <c r="N293" i="64"/>
  <c r="M293" i="64"/>
  <c r="L293" i="64"/>
  <c r="K293" i="64"/>
  <c r="J293" i="64"/>
  <c r="I293" i="64"/>
  <c r="H293" i="64"/>
  <c r="G293" i="64"/>
  <c r="F293" i="64"/>
  <c r="E293" i="64"/>
  <c r="P292" i="64"/>
  <c r="O292" i="64"/>
  <c r="N292" i="64"/>
  <c r="M292" i="64"/>
  <c r="L292" i="64"/>
  <c r="K292" i="64"/>
  <c r="J292" i="64"/>
  <c r="I292" i="64"/>
  <c r="H292" i="64"/>
  <c r="G292" i="64"/>
  <c r="F292" i="64"/>
  <c r="E292" i="64"/>
  <c r="P290" i="64"/>
  <c r="O290" i="64"/>
  <c r="N290" i="64"/>
  <c r="M290" i="64"/>
  <c r="L290" i="64"/>
  <c r="K290" i="64"/>
  <c r="J290" i="64"/>
  <c r="I290" i="64"/>
  <c r="H290" i="64"/>
  <c r="G290" i="64"/>
  <c r="F290" i="64"/>
  <c r="E290" i="64"/>
  <c r="P289" i="64"/>
  <c r="O289" i="64"/>
  <c r="N289" i="64"/>
  <c r="M289" i="64"/>
  <c r="L289" i="64"/>
  <c r="K289" i="64"/>
  <c r="J289" i="64"/>
  <c r="I289" i="64"/>
  <c r="H289" i="64"/>
  <c r="G289" i="64"/>
  <c r="F289" i="64"/>
  <c r="E289" i="64"/>
  <c r="P287" i="64"/>
  <c r="O287" i="64"/>
  <c r="N287" i="64"/>
  <c r="M287" i="64"/>
  <c r="L287" i="64"/>
  <c r="K287" i="64"/>
  <c r="J287" i="64"/>
  <c r="I287" i="64"/>
  <c r="H287" i="64"/>
  <c r="G287" i="64"/>
  <c r="F287" i="64"/>
  <c r="E287" i="64"/>
  <c r="P286" i="64"/>
  <c r="O286" i="64"/>
  <c r="N286" i="64"/>
  <c r="M286" i="64"/>
  <c r="L286" i="64"/>
  <c r="K286" i="64"/>
  <c r="J286" i="64"/>
  <c r="I286" i="64"/>
  <c r="H286" i="64"/>
  <c r="G286" i="64"/>
  <c r="F286" i="64"/>
  <c r="E286" i="64"/>
  <c r="P284" i="64"/>
  <c r="O284" i="64"/>
  <c r="N284" i="64"/>
  <c r="M284" i="64"/>
  <c r="L284" i="64"/>
  <c r="K284" i="64"/>
  <c r="J284" i="64"/>
  <c r="I284" i="64"/>
  <c r="H284" i="64"/>
  <c r="G284" i="64"/>
  <c r="F284" i="64"/>
  <c r="E284" i="64"/>
  <c r="P283" i="64"/>
  <c r="O283" i="64"/>
  <c r="N283" i="64"/>
  <c r="M283" i="64"/>
  <c r="L283" i="64"/>
  <c r="K283" i="64"/>
  <c r="J283" i="64"/>
  <c r="I283" i="64"/>
  <c r="H283" i="64"/>
  <c r="G283" i="64"/>
  <c r="F283" i="64"/>
  <c r="E283" i="64"/>
  <c r="P281" i="64"/>
  <c r="H186" i="64" s="1"/>
  <c r="O281" i="64"/>
  <c r="N281" i="64"/>
  <c r="M281" i="64"/>
  <c r="L281" i="64"/>
  <c r="H182" i="64" s="1"/>
  <c r="K281" i="64"/>
  <c r="H181" i="64" s="1"/>
  <c r="J281" i="64"/>
  <c r="I281" i="64"/>
  <c r="H281" i="64"/>
  <c r="H178" i="64" s="1"/>
  <c r="G281" i="64"/>
  <c r="F281" i="64"/>
  <c r="E281" i="64"/>
  <c r="L279" i="64"/>
  <c r="K279" i="64"/>
  <c r="D181" i="64" s="1"/>
  <c r="J279" i="64"/>
  <c r="I279" i="64"/>
  <c r="D179" i="64" s="1"/>
  <c r="H279" i="64"/>
  <c r="G279" i="64"/>
  <c r="D177" i="64" s="1"/>
  <c r="F279" i="64"/>
  <c r="E279" i="64"/>
  <c r="D175" i="64" s="1"/>
  <c r="B277" i="64"/>
  <c r="C173" i="64" s="1"/>
  <c r="P272" i="64"/>
  <c r="O272" i="64"/>
  <c r="N272" i="64"/>
  <c r="M272" i="64"/>
  <c r="L272" i="64"/>
  <c r="K272" i="64"/>
  <c r="J272" i="64"/>
  <c r="I272" i="64"/>
  <c r="H272" i="64"/>
  <c r="G272" i="64"/>
  <c r="F272" i="64"/>
  <c r="E272" i="64"/>
  <c r="P271" i="64"/>
  <c r="O271" i="64"/>
  <c r="N271" i="64"/>
  <c r="M271" i="64"/>
  <c r="L271" i="64"/>
  <c r="K271" i="64"/>
  <c r="J271" i="64"/>
  <c r="I271" i="64"/>
  <c r="H271" i="64"/>
  <c r="G271" i="64"/>
  <c r="F271" i="64"/>
  <c r="E271" i="64"/>
  <c r="P269" i="64"/>
  <c r="O269" i="64"/>
  <c r="N269" i="64"/>
  <c r="M269" i="64"/>
  <c r="L269" i="64"/>
  <c r="K269" i="64"/>
  <c r="J269" i="64"/>
  <c r="I269" i="64"/>
  <c r="H269" i="64"/>
  <c r="G269" i="64"/>
  <c r="F269" i="64"/>
  <c r="E269" i="64"/>
  <c r="P268" i="64"/>
  <c r="O268" i="64"/>
  <c r="N268" i="64"/>
  <c r="M268" i="64"/>
  <c r="L268" i="64"/>
  <c r="K268" i="64"/>
  <c r="J268" i="64"/>
  <c r="I268" i="64"/>
  <c r="H268" i="64"/>
  <c r="G268" i="64"/>
  <c r="F268" i="64"/>
  <c r="E268" i="64"/>
  <c r="P266" i="64"/>
  <c r="O266" i="64"/>
  <c r="N266" i="64"/>
  <c r="M266" i="64"/>
  <c r="L266" i="64"/>
  <c r="K266" i="64"/>
  <c r="J266" i="64"/>
  <c r="I266" i="64"/>
  <c r="H266" i="64"/>
  <c r="G266" i="64"/>
  <c r="F266" i="64"/>
  <c r="E266" i="64"/>
  <c r="P265" i="64"/>
  <c r="O265" i="64"/>
  <c r="N265" i="64"/>
  <c r="M265" i="64"/>
  <c r="L265" i="64"/>
  <c r="K265" i="64"/>
  <c r="J265" i="64"/>
  <c r="I265" i="64"/>
  <c r="H265" i="64"/>
  <c r="G265" i="64"/>
  <c r="F265" i="64"/>
  <c r="E265" i="64"/>
  <c r="P263" i="64"/>
  <c r="O263" i="64"/>
  <c r="N263" i="64"/>
  <c r="M263" i="64"/>
  <c r="L263" i="64"/>
  <c r="K263" i="64"/>
  <c r="J263" i="64"/>
  <c r="I263" i="64"/>
  <c r="H263" i="64"/>
  <c r="G263" i="64"/>
  <c r="F263" i="64"/>
  <c r="E263" i="64"/>
  <c r="P262" i="64"/>
  <c r="O262" i="64"/>
  <c r="N262" i="64"/>
  <c r="M262" i="64"/>
  <c r="L262" i="64"/>
  <c r="K262" i="64"/>
  <c r="J262" i="64"/>
  <c r="I262" i="64"/>
  <c r="H262" i="64"/>
  <c r="G262" i="64"/>
  <c r="F262" i="64"/>
  <c r="E262" i="64"/>
  <c r="P260" i="64"/>
  <c r="O260" i="64"/>
  <c r="N260" i="64"/>
  <c r="M260" i="64"/>
  <c r="H167" i="64" s="1"/>
  <c r="L260" i="64"/>
  <c r="H166" i="64" s="1"/>
  <c r="K260" i="64"/>
  <c r="J260" i="64"/>
  <c r="I260" i="64"/>
  <c r="H163" i="64" s="1"/>
  <c r="H260" i="64"/>
  <c r="H162" i="64" s="1"/>
  <c r="G260" i="64"/>
  <c r="F260" i="64"/>
  <c r="E260" i="64"/>
  <c r="H159" i="64" s="1"/>
  <c r="O258" i="64"/>
  <c r="D169" i="64" s="1"/>
  <c r="N258" i="64"/>
  <c r="M258" i="64"/>
  <c r="D167" i="64" s="1"/>
  <c r="L258" i="64"/>
  <c r="K258" i="64"/>
  <c r="D165" i="64" s="1"/>
  <c r="J258" i="64"/>
  <c r="I258" i="64"/>
  <c r="H258" i="64"/>
  <c r="G258" i="64"/>
  <c r="D161" i="64" s="1"/>
  <c r="F258" i="64"/>
  <c r="E258" i="64"/>
  <c r="D159" i="64" s="1"/>
  <c r="H250" i="64"/>
  <c r="D250" i="64"/>
  <c r="H249" i="64"/>
  <c r="D249" i="64"/>
  <c r="H248" i="64"/>
  <c r="D248" i="64"/>
  <c r="H247" i="64"/>
  <c r="D247" i="64"/>
  <c r="H246" i="64"/>
  <c r="D246" i="64"/>
  <c r="H245" i="64"/>
  <c r="D245" i="64"/>
  <c r="H244" i="64"/>
  <c r="D244" i="64"/>
  <c r="H243" i="64"/>
  <c r="D243" i="64"/>
  <c r="H242" i="64"/>
  <c r="D242" i="64"/>
  <c r="H241" i="64"/>
  <c r="D241" i="64"/>
  <c r="H240" i="64"/>
  <c r="D240" i="64"/>
  <c r="C237" i="64"/>
  <c r="H234" i="64"/>
  <c r="D234" i="64"/>
  <c r="H233" i="64"/>
  <c r="D233" i="64"/>
  <c r="H232" i="64"/>
  <c r="D232" i="64"/>
  <c r="H231" i="64"/>
  <c r="D231" i="64"/>
  <c r="H230" i="64"/>
  <c r="D230" i="64"/>
  <c r="D229" i="64"/>
  <c r="H228" i="64"/>
  <c r="D228" i="64"/>
  <c r="D227" i="64"/>
  <c r="D226" i="64"/>
  <c r="H225" i="64"/>
  <c r="H224" i="64"/>
  <c r="D223" i="64"/>
  <c r="H218" i="64"/>
  <c r="D218" i="64"/>
  <c r="D217" i="64"/>
  <c r="H216" i="64"/>
  <c r="H215" i="64"/>
  <c r="D215" i="64"/>
  <c r="H214" i="64"/>
  <c r="D213" i="64"/>
  <c r="H212" i="64"/>
  <c r="H211" i="64"/>
  <c r="D211" i="64"/>
  <c r="H210" i="64"/>
  <c r="D209" i="64"/>
  <c r="H208" i="64"/>
  <c r="H207" i="64"/>
  <c r="D207" i="64"/>
  <c r="C205" i="64"/>
  <c r="E82" i="64" s="1"/>
  <c r="H202" i="64"/>
  <c r="D202" i="64"/>
  <c r="H201" i="64"/>
  <c r="D201" i="64"/>
  <c r="H200" i="64"/>
  <c r="D200" i="64"/>
  <c r="H199" i="64"/>
  <c r="D199" i="64"/>
  <c r="D198" i="64"/>
  <c r="D197" i="64"/>
  <c r="H196" i="64"/>
  <c r="H195" i="64"/>
  <c r="D195" i="64"/>
  <c r="D193" i="64"/>
  <c r="H192" i="64"/>
  <c r="H191" i="64"/>
  <c r="D191" i="64"/>
  <c r="D186" i="64"/>
  <c r="H185" i="64"/>
  <c r="D185" i="64"/>
  <c r="H184" i="64"/>
  <c r="D184" i="64"/>
  <c r="H183" i="64"/>
  <c r="D183" i="64"/>
  <c r="D182" i="64"/>
  <c r="H180" i="64"/>
  <c r="D180" i="64"/>
  <c r="H179" i="64"/>
  <c r="D178" i="64"/>
  <c r="H177" i="64"/>
  <c r="H176" i="64"/>
  <c r="D176" i="64"/>
  <c r="H175" i="64"/>
  <c r="D170" i="64"/>
  <c r="H169" i="64"/>
  <c r="H168" i="64"/>
  <c r="D168" i="64"/>
  <c r="D166" i="64"/>
  <c r="H165" i="64"/>
  <c r="H164" i="64"/>
  <c r="D164" i="64"/>
  <c r="D163" i="64"/>
  <c r="D162" i="64"/>
  <c r="H161" i="64"/>
  <c r="H160" i="64"/>
  <c r="D160" i="64"/>
  <c r="E124" i="64"/>
  <c r="E40" i="64"/>
  <c r="A1" i="64"/>
  <c r="P374" i="65"/>
  <c r="O374" i="65"/>
  <c r="N374" i="65"/>
  <c r="M374" i="65"/>
  <c r="L374" i="65"/>
  <c r="K374" i="65"/>
  <c r="J374" i="65"/>
  <c r="I374" i="65"/>
  <c r="H374" i="65"/>
  <c r="G374" i="65"/>
  <c r="F374" i="65"/>
  <c r="E374" i="65"/>
  <c r="P373" i="65"/>
  <c r="O373" i="65"/>
  <c r="N373" i="65"/>
  <c r="M373" i="65"/>
  <c r="L373" i="65"/>
  <c r="K373" i="65"/>
  <c r="J373" i="65"/>
  <c r="I373" i="65"/>
  <c r="H373" i="65"/>
  <c r="G373" i="65"/>
  <c r="F373" i="65"/>
  <c r="E373" i="65"/>
  <c r="P371" i="65"/>
  <c r="O371" i="65"/>
  <c r="N371" i="65"/>
  <c r="M371" i="65"/>
  <c r="L371" i="65"/>
  <c r="K371" i="65"/>
  <c r="J371" i="65"/>
  <c r="I371" i="65"/>
  <c r="H371" i="65"/>
  <c r="G371" i="65"/>
  <c r="F371" i="65"/>
  <c r="E371" i="65"/>
  <c r="P370" i="65"/>
  <c r="O370" i="65"/>
  <c r="N370" i="65"/>
  <c r="M370" i="65"/>
  <c r="L370" i="65"/>
  <c r="K370" i="65"/>
  <c r="J370" i="65"/>
  <c r="I370" i="65"/>
  <c r="H370" i="65"/>
  <c r="G370" i="65"/>
  <c r="F370" i="65"/>
  <c r="E370" i="65"/>
  <c r="P368" i="65"/>
  <c r="O368" i="65"/>
  <c r="N368" i="65"/>
  <c r="M368" i="65"/>
  <c r="L368" i="65"/>
  <c r="K368" i="65"/>
  <c r="J368" i="65"/>
  <c r="I368" i="65"/>
  <c r="H368" i="65"/>
  <c r="G368" i="65"/>
  <c r="F368" i="65"/>
  <c r="E368" i="65"/>
  <c r="P367" i="65"/>
  <c r="O367" i="65"/>
  <c r="N367" i="65"/>
  <c r="M367" i="65"/>
  <c r="L367" i="65"/>
  <c r="K367" i="65"/>
  <c r="J367" i="65"/>
  <c r="I367" i="65"/>
  <c r="H367" i="65"/>
  <c r="G367" i="65"/>
  <c r="F367" i="65"/>
  <c r="E367" i="65"/>
  <c r="P365" i="65"/>
  <c r="O365" i="65"/>
  <c r="N365" i="65"/>
  <c r="M365" i="65"/>
  <c r="L365" i="65"/>
  <c r="K365" i="65"/>
  <c r="J365" i="65"/>
  <c r="I365" i="65"/>
  <c r="H365" i="65"/>
  <c r="G365" i="65"/>
  <c r="F365" i="65"/>
  <c r="E365" i="65"/>
  <c r="P364" i="65"/>
  <c r="O364" i="65"/>
  <c r="N364" i="65"/>
  <c r="M364" i="65"/>
  <c r="L364" i="65"/>
  <c r="K364" i="65"/>
  <c r="J364" i="65"/>
  <c r="I364" i="65"/>
  <c r="H364" i="65"/>
  <c r="G364" i="65"/>
  <c r="F364" i="65"/>
  <c r="E364" i="65"/>
  <c r="P362" i="65"/>
  <c r="O362" i="65"/>
  <c r="N362" i="65"/>
  <c r="M362" i="65"/>
  <c r="L362" i="65"/>
  <c r="K362" i="65"/>
  <c r="J362" i="65"/>
  <c r="I362" i="65"/>
  <c r="H362" i="65"/>
  <c r="H240" i="65" s="1"/>
  <c r="G362" i="65"/>
  <c r="F362" i="65"/>
  <c r="E362" i="65"/>
  <c r="P353" i="65"/>
  <c r="O353" i="65"/>
  <c r="N353" i="65"/>
  <c r="M353" i="65"/>
  <c r="L353" i="65"/>
  <c r="K353" i="65"/>
  <c r="J353" i="65"/>
  <c r="I353" i="65"/>
  <c r="H353" i="65"/>
  <c r="G353" i="65"/>
  <c r="F353" i="65"/>
  <c r="E353" i="65"/>
  <c r="P352" i="65"/>
  <c r="O352" i="65"/>
  <c r="N352" i="65"/>
  <c r="M352" i="65"/>
  <c r="L352" i="65"/>
  <c r="K352" i="65"/>
  <c r="J352" i="65"/>
  <c r="I352" i="65"/>
  <c r="H352" i="65"/>
  <c r="G352" i="65"/>
  <c r="F352" i="65"/>
  <c r="E352" i="65"/>
  <c r="P350" i="65"/>
  <c r="O350" i="65"/>
  <c r="N350" i="65"/>
  <c r="M350" i="65"/>
  <c r="L350" i="65"/>
  <c r="K350" i="65"/>
  <c r="J350" i="65"/>
  <c r="I350" i="65"/>
  <c r="H350" i="65"/>
  <c r="G350" i="65"/>
  <c r="F350" i="65"/>
  <c r="E350" i="65"/>
  <c r="P349" i="65"/>
  <c r="O349" i="65"/>
  <c r="N349" i="65"/>
  <c r="M349" i="65"/>
  <c r="L349" i="65"/>
  <c r="K349" i="65"/>
  <c r="J349" i="65"/>
  <c r="I349" i="65"/>
  <c r="H349" i="65"/>
  <c r="G349" i="65"/>
  <c r="F349" i="65"/>
  <c r="E349" i="65"/>
  <c r="P347" i="65"/>
  <c r="O347" i="65"/>
  <c r="N347" i="65"/>
  <c r="M347" i="65"/>
  <c r="L347" i="65"/>
  <c r="K347" i="65"/>
  <c r="J347" i="65"/>
  <c r="I347" i="65"/>
  <c r="H347" i="65"/>
  <c r="G347" i="65"/>
  <c r="F347" i="65"/>
  <c r="E347" i="65"/>
  <c r="P346" i="65"/>
  <c r="O346" i="65"/>
  <c r="N346" i="65"/>
  <c r="M346" i="65"/>
  <c r="L346" i="65"/>
  <c r="K346" i="65"/>
  <c r="J346" i="65"/>
  <c r="I346" i="65"/>
  <c r="H346" i="65"/>
  <c r="G346" i="65"/>
  <c r="F346" i="65"/>
  <c r="E346" i="65"/>
  <c r="P344" i="65"/>
  <c r="O344" i="65"/>
  <c r="N344" i="65"/>
  <c r="M344" i="65"/>
  <c r="L344" i="65"/>
  <c r="K344" i="65"/>
  <c r="J344" i="65"/>
  <c r="I344" i="65"/>
  <c r="H344" i="65"/>
  <c r="G344" i="65"/>
  <c r="F344" i="65"/>
  <c r="E344" i="65"/>
  <c r="P343" i="65"/>
  <c r="O343" i="65"/>
  <c r="N343" i="65"/>
  <c r="M343" i="65"/>
  <c r="L343" i="65"/>
  <c r="K343" i="65"/>
  <c r="J343" i="65"/>
  <c r="I343" i="65"/>
  <c r="H343" i="65"/>
  <c r="G343" i="65"/>
  <c r="F343" i="65"/>
  <c r="E343" i="65"/>
  <c r="P341" i="65"/>
  <c r="O341" i="65"/>
  <c r="H231" i="65" s="1"/>
  <c r="N341" i="65"/>
  <c r="M341" i="65"/>
  <c r="L341" i="65"/>
  <c r="H228" i="65" s="1"/>
  <c r="K341" i="65"/>
  <c r="H227" i="65" s="1"/>
  <c r="J341" i="65"/>
  <c r="I341" i="65"/>
  <c r="H341" i="65"/>
  <c r="G341" i="65"/>
  <c r="H223" i="65" s="1"/>
  <c r="F341" i="65"/>
  <c r="E341" i="65"/>
  <c r="J339" i="65"/>
  <c r="I339" i="65"/>
  <c r="H339" i="65"/>
  <c r="G339" i="65"/>
  <c r="F339" i="65"/>
  <c r="E339" i="65"/>
  <c r="P332" i="65"/>
  <c r="O332" i="65"/>
  <c r="N332" i="65"/>
  <c r="M332" i="65"/>
  <c r="L332" i="65"/>
  <c r="K332" i="65"/>
  <c r="J332" i="65"/>
  <c r="I332" i="65"/>
  <c r="H332" i="65"/>
  <c r="G332" i="65"/>
  <c r="F332" i="65"/>
  <c r="E332" i="65"/>
  <c r="P331" i="65"/>
  <c r="O331" i="65"/>
  <c r="N331" i="65"/>
  <c r="M331" i="65"/>
  <c r="L331" i="65"/>
  <c r="K331" i="65"/>
  <c r="J331" i="65"/>
  <c r="I331" i="65"/>
  <c r="H331" i="65"/>
  <c r="G331" i="65"/>
  <c r="F331" i="65"/>
  <c r="E331" i="65"/>
  <c r="P329" i="65"/>
  <c r="O329" i="65"/>
  <c r="N329" i="65"/>
  <c r="M329" i="65"/>
  <c r="L329" i="65"/>
  <c r="K329" i="65"/>
  <c r="J329" i="65"/>
  <c r="I329" i="65"/>
  <c r="H329" i="65"/>
  <c r="G329" i="65"/>
  <c r="F329" i="65"/>
  <c r="E329" i="65"/>
  <c r="P328" i="65"/>
  <c r="O328" i="65"/>
  <c r="N328" i="65"/>
  <c r="M328" i="65"/>
  <c r="L328" i="65"/>
  <c r="K328" i="65"/>
  <c r="J328" i="65"/>
  <c r="I328" i="65"/>
  <c r="H328" i="65"/>
  <c r="G328" i="65"/>
  <c r="F328" i="65"/>
  <c r="E328" i="65"/>
  <c r="P326" i="65"/>
  <c r="O326" i="65"/>
  <c r="N326" i="65"/>
  <c r="M326" i="65"/>
  <c r="L326" i="65"/>
  <c r="K326" i="65"/>
  <c r="J326" i="65"/>
  <c r="I326" i="65"/>
  <c r="H326" i="65"/>
  <c r="G326" i="65"/>
  <c r="F326" i="65"/>
  <c r="E326" i="65"/>
  <c r="P325" i="65"/>
  <c r="O325" i="65"/>
  <c r="N325" i="65"/>
  <c r="M325" i="65"/>
  <c r="L325" i="65"/>
  <c r="K325" i="65"/>
  <c r="J325" i="65"/>
  <c r="I325" i="65"/>
  <c r="H325" i="65"/>
  <c r="G325" i="65"/>
  <c r="F325" i="65"/>
  <c r="E325" i="65"/>
  <c r="P323" i="65"/>
  <c r="O323" i="65"/>
  <c r="N323" i="65"/>
  <c r="M323" i="65"/>
  <c r="L323" i="65"/>
  <c r="K323" i="65"/>
  <c r="J323" i="65"/>
  <c r="I323" i="65"/>
  <c r="H323" i="65"/>
  <c r="G323" i="65"/>
  <c r="F323" i="65"/>
  <c r="E323" i="65"/>
  <c r="P322" i="65"/>
  <c r="O322" i="65"/>
  <c r="N322" i="65"/>
  <c r="M322" i="65"/>
  <c r="L322" i="65"/>
  <c r="K322" i="65"/>
  <c r="J322" i="65"/>
  <c r="I322" i="65"/>
  <c r="H322" i="65"/>
  <c r="G322" i="65"/>
  <c r="F322" i="65"/>
  <c r="E322" i="65"/>
  <c r="P320" i="65"/>
  <c r="O320" i="65"/>
  <c r="N320" i="65"/>
  <c r="M320" i="65"/>
  <c r="L320" i="65"/>
  <c r="K320" i="65"/>
  <c r="J320" i="65"/>
  <c r="I320" i="65"/>
  <c r="H209" i="65" s="1"/>
  <c r="H320" i="65"/>
  <c r="G320" i="65"/>
  <c r="F320" i="65"/>
  <c r="E320" i="65"/>
  <c r="O318" i="65"/>
  <c r="N318" i="65"/>
  <c r="M318" i="65"/>
  <c r="L318" i="65"/>
  <c r="D212" i="65" s="1"/>
  <c r="K318" i="65"/>
  <c r="J318" i="65"/>
  <c r="I318" i="65"/>
  <c r="D209" i="65" s="1"/>
  <c r="H318" i="65"/>
  <c r="D208" i="65" s="1"/>
  <c r="G318" i="65"/>
  <c r="F318" i="65"/>
  <c r="E318" i="65"/>
  <c r="P311" i="65"/>
  <c r="O311" i="65"/>
  <c r="N311" i="65"/>
  <c r="M311" i="65"/>
  <c r="L311" i="65"/>
  <c r="K311" i="65"/>
  <c r="J311" i="65"/>
  <c r="I311" i="65"/>
  <c r="H311" i="65"/>
  <c r="G311" i="65"/>
  <c r="F311" i="65"/>
  <c r="E311" i="65"/>
  <c r="P310" i="65"/>
  <c r="O310" i="65"/>
  <c r="N310" i="65"/>
  <c r="M310" i="65"/>
  <c r="L310" i="65"/>
  <c r="K310" i="65"/>
  <c r="J310" i="65"/>
  <c r="I310" i="65"/>
  <c r="H310" i="65"/>
  <c r="G310" i="65"/>
  <c r="F310" i="65"/>
  <c r="E310" i="65"/>
  <c r="P308" i="65"/>
  <c r="O308" i="65"/>
  <c r="N308" i="65"/>
  <c r="M308" i="65"/>
  <c r="L308" i="65"/>
  <c r="K308" i="65"/>
  <c r="J308" i="65"/>
  <c r="I308" i="65"/>
  <c r="H308" i="65"/>
  <c r="G308" i="65"/>
  <c r="F308" i="65"/>
  <c r="E308" i="65"/>
  <c r="P307" i="65"/>
  <c r="O307" i="65"/>
  <c r="N307" i="65"/>
  <c r="M307" i="65"/>
  <c r="L307" i="65"/>
  <c r="K307" i="65"/>
  <c r="J307" i="65"/>
  <c r="I307" i="65"/>
  <c r="H307" i="65"/>
  <c r="G307" i="65"/>
  <c r="F307" i="65"/>
  <c r="E307" i="65"/>
  <c r="P305" i="65"/>
  <c r="O305" i="65"/>
  <c r="N305" i="65"/>
  <c r="M305" i="65"/>
  <c r="L305" i="65"/>
  <c r="K305" i="65"/>
  <c r="J305" i="65"/>
  <c r="I305" i="65"/>
  <c r="H305" i="65"/>
  <c r="G305" i="65"/>
  <c r="F305" i="65"/>
  <c r="E305" i="65"/>
  <c r="P304" i="65"/>
  <c r="O304" i="65"/>
  <c r="N304" i="65"/>
  <c r="M304" i="65"/>
  <c r="L304" i="65"/>
  <c r="K304" i="65"/>
  <c r="J304" i="65"/>
  <c r="I304" i="65"/>
  <c r="H304" i="65"/>
  <c r="G304" i="65"/>
  <c r="F304" i="65"/>
  <c r="E304" i="65"/>
  <c r="P302" i="65"/>
  <c r="O302" i="65"/>
  <c r="N302" i="65"/>
  <c r="M302" i="65"/>
  <c r="L302" i="65"/>
  <c r="K302" i="65"/>
  <c r="J302" i="65"/>
  <c r="I302" i="65"/>
  <c r="H302" i="65"/>
  <c r="G302" i="65"/>
  <c r="F302" i="65"/>
  <c r="E302" i="65"/>
  <c r="P301" i="65"/>
  <c r="O301" i="65"/>
  <c r="N301" i="65"/>
  <c r="M301" i="65"/>
  <c r="L301" i="65"/>
  <c r="K301" i="65"/>
  <c r="J301" i="65"/>
  <c r="I301" i="65"/>
  <c r="H301" i="65"/>
  <c r="G301" i="65"/>
  <c r="F301" i="65"/>
  <c r="E301" i="65"/>
  <c r="P299" i="65"/>
  <c r="H200" i="65" s="1"/>
  <c r="O299" i="65"/>
  <c r="N299" i="65"/>
  <c r="M299" i="65"/>
  <c r="H197" i="65" s="1"/>
  <c r="L299" i="65"/>
  <c r="H196" i="65" s="1"/>
  <c r="K299" i="65"/>
  <c r="J299" i="65"/>
  <c r="I299" i="65"/>
  <c r="H193" i="65" s="1"/>
  <c r="H299" i="65"/>
  <c r="H192" i="65" s="1"/>
  <c r="G299" i="65"/>
  <c r="F299" i="65"/>
  <c r="E299" i="65"/>
  <c r="H189" i="65" s="1"/>
  <c r="I297" i="65"/>
  <c r="H297" i="65"/>
  <c r="G297" i="65"/>
  <c r="F297" i="65"/>
  <c r="E297" i="65"/>
  <c r="D189" i="65" s="1"/>
  <c r="P290" i="65"/>
  <c r="O290" i="65"/>
  <c r="N290" i="65"/>
  <c r="M290" i="65"/>
  <c r="L290" i="65"/>
  <c r="K290" i="65"/>
  <c r="J290" i="65"/>
  <c r="I290" i="65"/>
  <c r="H290" i="65"/>
  <c r="G290" i="65"/>
  <c r="F290" i="65"/>
  <c r="E290" i="65"/>
  <c r="P289" i="65"/>
  <c r="O289" i="65"/>
  <c r="N289" i="65"/>
  <c r="M289" i="65"/>
  <c r="L289" i="65"/>
  <c r="K289" i="65"/>
  <c r="J289" i="65"/>
  <c r="I289" i="65"/>
  <c r="H289" i="65"/>
  <c r="G289" i="65"/>
  <c r="F289" i="65"/>
  <c r="E289" i="65"/>
  <c r="Q287" i="65"/>
  <c r="P287" i="65"/>
  <c r="O287" i="65"/>
  <c r="N287" i="65"/>
  <c r="M287" i="65"/>
  <c r="L287" i="65"/>
  <c r="K287" i="65"/>
  <c r="J287" i="65"/>
  <c r="I287" i="65"/>
  <c r="H287" i="65"/>
  <c r="G287" i="65"/>
  <c r="F287" i="65"/>
  <c r="E287" i="65"/>
  <c r="Q286" i="65"/>
  <c r="P286" i="65"/>
  <c r="O286" i="65"/>
  <c r="N286" i="65"/>
  <c r="M286" i="65"/>
  <c r="L286" i="65"/>
  <c r="K286" i="65"/>
  <c r="J286" i="65"/>
  <c r="I286" i="65"/>
  <c r="H286" i="65"/>
  <c r="G286" i="65"/>
  <c r="F286" i="65"/>
  <c r="E286" i="65"/>
  <c r="Q284" i="65"/>
  <c r="P284" i="65"/>
  <c r="O284" i="65"/>
  <c r="N284" i="65"/>
  <c r="M284" i="65"/>
  <c r="L284" i="65"/>
  <c r="K284" i="65"/>
  <c r="J284" i="65"/>
  <c r="I284" i="65"/>
  <c r="H284" i="65"/>
  <c r="G284" i="65"/>
  <c r="F284" i="65"/>
  <c r="E284" i="65"/>
  <c r="Q283" i="65"/>
  <c r="P283" i="65"/>
  <c r="O283" i="65"/>
  <c r="N283" i="65"/>
  <c r="M283" i="65"/>
  <c r="L283" i="65"/>
  <c r="K283" i="65"/>
  <c r="J283" i="65"/>
  <c r="I283" i="65"/>
  <c r="H283" i="65"/>
  <c r="G283" i="65"/>
  <c r="F283" i="65"/>
  <c r="E283" i="65"/>
  <c r="Q281" i="65"/>
  <c r="P281" i="65"/>
  <c r="O281" i="65"/>
  <c r="N281" i="65"/>
  <c r="M281" i="65"/>
  <c r="L281" i="65"/>
  <c r="K281" i="65"/>
  <c r="J281" i="65"/>
  <c r="I281" i="65"/>
  <c r="H281" i="65"/>
  <c r="G281" i="65"/>
  <c r="F281" i="65"/>
  <c r="E281" i="65"/>
  <c r="Q280" i="65"/>
  <c r="P280" i="65"/>
  <c r="O280" i="65"/>
  <c r="N280" i="65"/>
  <c r="M280" i="65"/>
  <c r="L280" i="65"/>
  <c r="K280" i="65"/>
  <c r="J280" i="65"/>
  <c r="I280" i="65"/>
  <c r="H280" i="65"/>
  <c r="G280" i="65"/>
  <c r="F280" i="65"/>
  <c r="E280" i="65"/>
  <c r="Q278" i="65"/>
  <c r="P278" i="65"/>
  <c r="H183" i="65" s="1"/>
  <c r="O278" i="65"/>
  <c r="N278" i="65"/>
  <c r="H181" i="65" s="1"/>
  <c r="M278" i="65"/>
  <c r="H180" i="65" s="1"/>
  <c r="L278" i="65"/>
  <c r="H179" i="65" s="1"/>
  <c r="K278" i="65"/>
  <c r="J278" i="65"/>
  <c r="I278" i="65"/>
  <c r="H278" i="65"/>
  <c r="H173" i="65" s="1"/>
  <c r="G278" i="65"/>
  <c r="G175" i="65" s="1"/>
  <c r="F278" i="65"/>
  <c r="E278" i="65"/>
  <c r="G173" i="65" s="1"/>
  <c r="O276" i="65"/>
  <c r="D182" i="65" s="1"/>
  <c r="N276" i="65"/>
  <c r="M276" i="65"/>
  <c r="L276" i="65"/>
  <c r="K276" i="65"/>
  <c r="D178" i="65" s="1"/>
  <c r="J276" i="65"/>
  <c r="I276" i="65"/>
  <c r="H276" i="65"/>
  <c r="G276" i="65"/>
  <c r="F276" i="65"/>
  <c r="E276" i="65"/>
  <c r="P269" i="65"/>
  <c r="O269" i="65"/>
  <c r="N269" i="65"/>
  <c r="M269" i="65"/>
  <c r="L269" i="65"/>
  <c r="K269" i="65"/>
  <c r="J269" i="65"/>
  <c r="I269" i="65"/>
  <c r="H269" i="65"/>
  <c r="G269" i="65"/>
  <c r="F269" i="65"/>
  <c r="E269" i="65"/>
  <c r="P268" i="65"/>
  <c r="O268" i="65"/>
  <c r="N268" i="65"/>
  <c r="M268" i="65"/>
  <c r="L268" i="65"/>
  <c r="K268" i="65"/>
  <c r="J268" i="65"/>
  <c r="I268" i="65"/>
  <c r="H268" i="65"/>
  <c r="G268" i="65"/>
  <c r="F268" i="65"/>
  <c r="E268" i="65"/>
  <c r="P266" i="65"/>
  <c r="O266" i="65"/>
  <c r="N266" i="65"/>
  <c r="M266" i="65"/>
  <c r="L266" i="65"/>
  <c r="K266" i="65"/>
  <c r="J266" i="65"/>
  <c r="I266" i="65"/>
  <c r="H266" i="65"/>
  <c r="G266" i="65"/>
  <c r="F266" i="65"/>
  <c r="E266" i="65"/>
  <c r="P265" i="65"/>
  <c r="O265" i="65"/>
  <c r="N265" i="65"/>
  <c r="M265" i="65"/>
  <c r="L265" i="65"/>
  <c r="K265" i="65"/>
  <c r="J265" i="65"/>
  <c r="I265" i="65"/>
  <c r="H265" i="65"/>
  <c r="G265" i="65"/>
  <c r="F265" i="65"/>
  <c r="E265" i="65"/>
  <c r="P263" i="65"/>
  <c r="O263" i="65"/>
  <c r="N263" i="65"/>
  <c r="M263" i="65"/>
  <c r="L263" i="65"/>
  <c r="K263" i="65"/>
  <c r="J263" i="65"/>
  <c r="I263" i="65"/>
  <c r="H263" i="65"/>
  <c r="G263" i="65"/>
  <c r="F263" i="65"/>
  <c r="E263" i="65"/>
  <c r="P262" i="65"/>
  <c r="O262" i="65"/>
  <c r="N262" i="65"/>
  <c r="M262" i="65"/>
  <c r="L262" i="65"/>
  <c r="K262" i="65"/>
  <c r="J262" i="65"/>
  <c r="I262" i="65"/>
  <c r="H262" i="65"/>
  <c r="G262" i="65"/>
  <c r="F262" i="65"/>
  <c r="E262" i="65"/>
  <c r="P260" i="65"/>
  <c r="O260" i="65"/>
  <c r="N260" i="65"/>
  <c r="M260" i="65"/>
  <c r="L260" i="65"/>
  <c r="K260" i="65"/>
  <c r="J260" i="65"/>
  <c r="I260" i="65"/>
  <c r="H260" i="65"/>
  <c r="G260" i="65"/>
  <c r="F260" i="65"/>
  <c r="E260" i="65"/>
  <c r="P259" i="65"/>
  <c r="O259" i="65"/>
  <c r="N259" i="65"/>
  <c r="M259" i="65"/>
  <c r="L259" i="65"/>
  <c r="K259" i="65"/>
  <c r="J259" i="65"/>
  <c r="I259" i="65"/>
  <c r="H259" i="65"/>
  <c r="G259" i="65"/>
  <c r="F259" i="65"/>
  <c r="E259" i="65"/>
  <c r="P257" i="65"/>
  <c r="O257" i="65"/>
  <c r="H165" i="65" s="1"/>
  <c r="N257" i="65"/>
  <c r="M257" i="65"/>
  <c r="L257" i="65"/>
  <c r="H163" i="65" s="1"/>
  <c r="K257" i="65"/>
  <c r="H162" i="65" s="1"/>
  <c r="J257" i="65"/>
  <c r="I257" i="65"/>
  <c r="H257" i="65"/>
  <c r="G257" i="65"/>
  <c r="H159" i="65" s="1"/>
  <c r="F257" i="65"/>
  <c r="E257" i="65"/>
  <c r="P255" i="65"/>
  <c r="D166" i="65" s="1"/>
  <c r="O255" i="65"/>
  <c r="D165" i="65" s="1"/>
  <c r="N255" i="65"/>
  <c r="L255" i="65"/>
  <c r="K255" i="65"/>
  <c r="D162" i="65" s="1"/>
  <c r="J255" i="65"/>
  <c r="D161" i="65" s="1"/>
  <c r="I255" i="65"/>
  <c r="H255" i="65"/>
  <c r="D160" i="65" s="1"/>
  <c r="F255" i="65"/>
  <c r="E255" i="65"/>
  <c r="E254" i="65"/>
  <c r="D240" i="65"/>
  <c r="H239" i="65"/>
  <c r="D239" i="65"/>
  <c r="H238" i="65"/>
  <c r="D238" i="65"/>
  <c r="H237" i="65"/>
  <c r="D237" i="65"/>
  <c r="C234" i="65"/>
  <c r="D231" i="65"/>
  <c r="H230" i="65"/>
  <c r="D230" i="65"/>
  <c r="H229" i="65"/>
  <c r="D229" i="65"/>
  <c r="D228" i="65"/>
  <c r="D227" i="65"/>
  <c r="H226" i="65"/>
  <c r="D226" i="65"/>
  <c r="H225" i="65"/>
  <c r="D225" i="65"/>
  <c r="H224" i="65"/>
  <c r="D224" i="65"/>
  <c r="D223" i="65"/>
  <c r="H222" i="65"/>
  <c r="D222" i="65"/>
  <c r="H221" i="65"/>
  <c r="D221" i="65"/>
  <c r="C219" i="65"/>
  <c r="H216" i="65"/>
  <c r="D216" i="65"/>
  <c r="H215" i="65"/>
  <c r="D215" i="65"/>
  <c r="H214" i="65"/>
  <c r="D214" i="65"/>
  <c r="H213" i="65"/>
  <c r="D213" i="65"/>
  <c r="H212" i="65"/>
  <c r="H211" i="65"/>
  <c r="D211" i="65"/>
  <c r="H210" i="65"/>
  <c r="D210" i="65"/>
  <c r="H208" i="65"/>
  <c r="H207" i="65"/>
  <c r="D207" i="65"/>
  <c r="H206" i="65"/>
  <c r="D206" i="65"/>
  <c r="H205" i="65"/>
  <c r="D205" i="65"/>
  <c r="C203" i="65"/>
  <c r="D200" i="65"/>
  <c r="H199" i="65"/>
  <c r="D199" i="65"/>
  <c r="H198" i="65"/>
  <c r="D198" i="65"/>
  <c r="D197" i="65"/>
  <c r="D196" i="65"/>
  <c r="H195" i="65"/>
  <c r="D195" i="65"/>
  <c r="H194" i="65"/>
  <c r="D194" i="65"/>
  <c r="D193" i="65"/>
  <c r="D192" i="65"/>
  <c r="H191" i="65"/>
  <c r="D191" i="65"/>
  <c r="H190" i="65"/>
  <c r="D190" i="65"/>
  <c r="C187" i="65"/>
  <c r="H184" i="65"/>
  <c r="D184" i="65"/>
  <c r="D183" i="65"/>
  <c r="H182" i="65"/>
  <c r="D181" i="65"/>
  <c r="D180" i="65"/>
  <c r="D179" i="65"/>
  <c r="H178" i="65"/>
  <c r="H175" i="65"/>
  <c r="D175" i="65"/>
  <c r="H174" i="65"/>
  <c r="G174" i="65"/>
  <c r="D174" i="65"/>
  <c r="D173" i="65"/>
  <c r="C171" i="65"/>
  <c r="H168" i="65"/>
  <c r="D168" i="65"/>
  <c r="H167" i="65"/>
  <c r="D167" i="65"/>
  <c r="H166" i="65"/>
  <c r="H164" i="65"/>
  <c r="D164" i="65"/>
  <c r="D163" i="65"/>
  <c r="H161" i="65"/>
  <c r="H160" i="65"/>
  <c r="H158" i="65"/>
  <c r="D158" i="65"/>
  <c r="C156" i="65"/>
  <c r="F123" i="65"/>
  <c r="F103" i="65"/>
  <c r="F82" i="65"/>
  <c r="F61" i="65"/>
  <c r="F40" i="65"/>
  <c r="F19" i="65"/>
  <c r="A1" i="65"/>
  <c r="P265" i="66"/>
  <c r="O265" i="66"/>
  <c r="N265" i="66"/>
  <c r="M265" i="66"/>
  <c r="L265" i="66"/>
  <c r="K265" i="66"/>
  <c r="J265" i="66"/>
  <c r="I265" i="66"/>
  <c r="H265" i="66"/>
  <c r="G265" i="66"/>
  <c r="F265" i="66"/>
  <c r="E265" i="66"/>
  <c r="P264" i="66"/>
  <c r="O264" i="66"/>
  <c r="N264" i="66"/>
  <c r="M264" i="66"/>
  <c r="L264" i="66"/>
  <c r="K264" i="66"/>
  <c r="J264" i="66"/>
  <c r="I264" i="66"/>
  <c r="H264" i="66"/>
  <c r="G264" i="66"/>
  <c r="F264" i="66"/>
  <c r="E264" i="66"/>
  <c r="P262" i="66"/>
  <c r="O262" i="66"/>
  <c r="N262" i="66"/>
  <c r="M262" i="66"/>
  <c r="L262" i="66"/>
  <c r="K262" i="66"/>
  <c r="J262" i="66"/>
  <c r="I262" i="66"/>
  <c r="H262" i="66"/>
  <c r="G262" i="66"/>
  <c r="F262" i="66"/>
  <c r="E262" i="66"/>
  <c r="P261" i="66"/>
  <c r="O261" i="66"/>
  <c r="N261" i="66"/>
  <c r="M261" i="66"/>
  <c r="L261" i="66"/>
  <c r="K261" i="66"/>
  <c r="J261" i="66"/>
  <c r="I261" i="66"/>
  <c r="H261" i="66"/>
  <c r="G261" i="66"/>
  <c r="F261" i="66"/>
  <c r="E261" i="66"/>
  <c r="P259" i="66"/>
  <c r="O259" i="66"/>
  <c r="N259" i="66"/>
  <c r="M259" i="66"/>
  <c r="L259" i="66"/>
  <c r="K259" i="66"/>
  <c r="J259" i="66"/>
  <c r="I259" i="66"/>
  <c r="H259" i="66"/>
  <c r="G259" i="66"/>
  <c r="F259" i="66"/>
  <c r="E259" i="66"/>
  <c r="P258" i="66"/>
  <c r="O258" i="66"/>
  <c r="N258" i="66"/>
  <c r="M258" i="66"/>
  <c r="L258" i="66"/>
  <c r="K258" i="66"/>
  <c r="J258" i="66"/>
  <c r="I258" i="66"/>
  <c r="H258" i="66"/>
  <c r="G258" i="66"/>
  <c r="F258" i="66"/>
  <c r="E258" i="66"/>
  <c r="P256" i="66"/>
  <c r="O256" i="66"/>
  <c r="N256" i="66"/>
  <c r="M256" i="66"/>
  <c r="L256" i="66"/>
  <c r="K256" i="66"/>
  <c r="J256" i="66"/>
  <c r="I256" i="66"/>
  <c r="H256" i="66"/>
  <c r="G256" i="66"/>
  <c r="F256" i="66"/>
  <c r="E256" i="66"/>
  <c r="P255" i="66"/>
  <c r="O255" i="66"/>
  <c r="N255" i="66"/>
  <c r="M255" i="66"/>
  <c r="L255" i="66"/>
  <c r="K255" i="66"/>
  <c r="J255" i="66"/>
  <c r="I255" i="66"/>
  <c r="H255" i="66"/>
  <c r="G255" i="66"/>
  <c r="F255" i="66"/>
  <c r="E255" i="66"/>
  <c r="P253" i="66"/>
  <c r="O253" i="66"/>
  <c r="N253" i="66"/>
  <c r="M253" i="66"/>
  <c r="L253" i="66"/>
  <c r="K253" i="66"/>
  <c r="H174" i="66" s="1"/>
  <c r="J253" i="66"/>
  <c r="I253" i="66"/>
  <c r="H172" i="66" s="1"/>
  <c r="H253" i="66"/>
  <c r="G253" i="66"/>
  <c r="F253" i="66"/>
  <c r="E253" i="66"/>
  <c r="P244" i="66"/>
  <c r="O244" i="66"/>
  <c r="N244" i="66"/>
  <c r="M244" i="66"/>
  <c r="L244" i="66"/>
  <c r="K244" i="66"/>
  <c r="J244" i="66"/>
  <c r="I244" i="66"/>
  <c r="H244" i="66"/>
  <c r="G244" i="66"/>
  <c r="F244" i="66"/>
  <c r="E244" i="66"/>
  <c r="P243" i="66"/>
  <c r="O243" i="66"/>
  <c r="N243" i="66"/>
  <c r="M243" i="66"/>
  <c r="L243" i="66"/>
  <c r="K243" i="66"/>
  <c r="J243" i="66"/>
  <c r="I243" i="66"/>
  <c r="H243" i="66"/>
  <c r="G243" i="66"/>
  <c r="F243" i="66"/>
  <c r="E243" i="66"/>
  <c r="P241" i="66"/>
  <c r="O241" i="66"/>
  <c r="N241" i="66"/>
  <c r="M241" i="66"/>
  <c r="L241" i="66"/>
  <c r="K241" i="66"/>
  <c r="J241" i="66"/>
  <c r="I241" i="66"/>
  <c r="H241" i="66"/>
  <c r="G241" i="66"/>
  <c r="F241" i="66"/>
  <c r="E241" i="66"/>
  <c r="P240" i="66"/>
  <c r="O240" i="66"/>
  <c r="N240" i="66"/>
  <c r="M240" i="66"/>
  <c r="L240" i="66"/>
  <c r="K240" i="66"/>
  <c r="J240" i="66"/>
  <c r="I240" i="66"/>
  <c r="H240" i="66"/>
  <c r="G240" i="66"/>
  <c r="F240" i="66"/>
  <c r="E240" i="66"/>
  <c r="P238" i="66"/>
  <c r="O238" i="66"/>
  <c r="N238" i="66"/>
  <c r="M238" i="66"/>
  <c r="L238" i="66"/>
  <c r="K238" i="66"/>
  <c r="J238" i="66"/>
  <c r="I238" i="66"/>
  <c r="H238" i="66"/>
  <c r="G238" i="66"/>
  <c r="F238" i="66"/>
  <c r="E238" i="66"/>
  <c r="P237" i="66"/>
  <c r="O237" i="66"/>
  <c r="N237" i="66"/>
  <c r="M237" i="66"/>
  <c r="L237" i="66"/>
  <c r="K237" i="66"/>
  <c r="J237" i="66"/>
  <c r="I237" i="66"/>
  <c r="H237" i="66"/>
  <c r="G237" i="66"/>
  <c r="F237" i="66"/>
  <c r="E237" i="66"/>
  <c r="P235" i="66"/>
  <c r="O235" i="66"/>
  <c r="N235" i="66"/>
  <c r="M235" i="66"/>
  <c r="L235" i="66"/>
  <c r="K235" i="66"/>
  <c r="J235" i="66"/>
  <c r="I235" i="66"/>
  <c r="H235" i="66"/>
  <c r="G235" i="66"/>
  <c r="F235" i="66"/>
  <c r="E235" i="66"/>
  <c r="P234" i="66"/>
  <c r="O234" i="66"/>
  <c r="N234" i="66"/>
  <c r="M234" i="66"/>
  <c r="L234" i="66"/>
  <c r="K234" i="66"/>
  <c r="J234" i="66"/>
  <c r="I234" i="66"/>
  <c r="H234" i="66"/>
  <c r="G234" i="66"/>
  <c r="F234" i="66"/>
  <c r="E234" i="66"/>
  <c r="P232" i="66"/>
  <c r="H163" i="66" s="1"/>
  <c r="O232" i="66"/>
  <c r="H162" i="66" s="1"/>
  <c r="N232" i="66"/>
  <c r="H161" i="66" s="1"/>
  <c r="M232" i="66"/>
  <c r="H160" i="66" s="1"/>
  <c r="L232" i="66"/>
  <c r="K232" i="66"/>
  <c r="J232" i="66"/>
  <c r="I232" i="66"/>
  <c r="H156" i="66" s="1"/>
  <c r="H232" i="66"/>
  <c r="H155" i="66" s="1"/>
  <c r="G232" i="66"/>
  <c r="H154" i="66" s="1"/>
  <c r="F232" i="66"/>
  <c r="H153" i="66" s="1"/>
  <c r="E232" i="66"/>
  <c r="Q223" i="66"/>
  <c r="P223" i="66"/>
  <c r="O223" i="66"/>
  <c r="N223" i="66"/>
  <c r="M223" i="66"/>
  <c r="L223" i="66"/>
  <c r="K223" i="66"/>
  <c r="J223" i="66"/>
  <c r="I223" i="66"/>
  <c r="H223" i="66"/>
  <c r="G223" i="66"/>
  <c r="F223" i="66"/>
  <c r="E223" i="66"/>
  <c r="Q222" i="66"/>
  <c r="P222" i="66"/>
  <c r="O222" i="66"/>
  <c r="N222" i="66"/>
  <c r="M222" i="66"/>
  <c r="L222" i="66"/>
  <c r="K222" i="66"/>
  <c r="J222" i="66"/>
  <c r="I222" i="66"/>
  <c r="H222" i="66"/>
  <c r="G222" i="66"/>
  <c r="F222" i="66"/>
  <c r="E222" i="66"/>
  <c r="Q220" i="66"/>
  <c r="P220" i="66"/>
  <c r="O220" i="66"/>
  <c r="N220" i="66"/>
  <c r="M220" i="66"/>
  <c r="L220" i="66"/>
  <c r="K220" i="66"/>
  <c r="J220" i="66"/>
  <c r="I220" i="66"/>
  <c r="H220" i="66"/>
  <c r="G220" i="66"/>
  <c r="F220" i="66"/>
  <c r="E220" i="66"/>
  <c r="Q219" i="66"/>
  <c r="P219" i="66"/>
  <c r="O219" i="66"/>
  <c r="N219" i="66"/>
  <c r="M219" i="66"/>
  <c r="L219" i="66"/>
  <c r="K219" i="66"/>
  <c r="J219" i="66"/>
  <c r="I219" i="66"/>
  <c r="H219" i="66"/>
  <c r="G219" i="66"/>
  <c r="F219" i="66"/>
  <c r="E219" i="66"/>
  <c r="Q217" i="66"/>
  <c r="P217" i="66"/>
  <c r="O217" i="66"/>
  <c r="N217" i="66"/>
  <c r="M217" i="66"/>
  <c r="L217" i="66"/>
  <c r="K217" i="66"/>
  <c r="J217" i="66"/>
  <c r="I217" i="66"/>
  <c r="H217" i="66"/>
  <c r="G217" i="66"/>
  <c r="F217" i="66"/>
  <c r="E217" i="66"/>
  <c r="Q216" i="66"/>
  <c r="P216" i="66"/>
  <c r="O216" i="66"/>
  <c r="N216" i="66"/>
  <c r="M216" i="66"/>
  <c r="L216" i="66"/>
  <c r="K216" i="66"/>
  <c r="J216" i="66"/>
  <c r="I216" i="66"/>
  <c r="H216" i="66"/>
  <c r="G216" i="66"/>
  <c r="F216" i="66"/>
  <c r="E216" i="66"/>
  <c r="Q214" i="66"/>
  <c r="P214" i="66"/>
  <c r="O214" i="66"/>
  <c r="N214" i="66"/>
  <c r="M214" i="66"/>
  <c r="L214" i="66"/>
  <c r="K214" i="66"/>
  <c r="J214" i="66"/>
  <c r="I214" i="66"/>
  <c r="H214" i="66"/>
  <c r="G214" i="66"/>
  <c r="F214" i="66"/>
  <c r="E214" i="66"/>
  <c r="Q213" i="66"/>
  <c r="P213" i="66"/>
  <c r="O213" i="66"/>
  <c r="N213" i="66"/>
  <c r="M213" i="66"/>
  <c r="L213" i="66"/>
  <c r="K213" i="66"/>
  <c r="J213" i="66"/>
  <c r="I213" i="66"/>
  <c r="H213" i="66"/>
  <c r="G213" i="66"/>
  <c r="F213" i="66"/>
  <c r="E213" i="66"/>
  <c r="Q211" i="66"/>
  <c r="P211" i="66"/>
  <c r="O211" i="66"/>
  <c r="N211" i="66"/>
  <c r="M211" i="66"/>
  <c r="H143" i="66" s="1"/>
  <c r="L211" i="66"/>
  <c r="H142" i="66" s="1"/>
  <c r="K211" i="66"/>
  <c r="J211" i="66"/>
  <c r="H140" i="66" s="1"/>
  <c r="I211" i="66"/>
  <c r="H211" i="66"/>
  <c r="G211" i="66"/>
  <c r="H137" i="66" s="1"/>
  <c r="F211" i="66"/>
  <c r="H136" i="66" s="1"/>
  <c r="E211" i="66"/>
  <c r="P209" i="66"/>
  <c r="D146" i="66" s="1"/>
  <c r="O209" i="66"/>
  <c r="N209" i="66"/>
  <c r="D144" i="66" s="1"/>
  <c r="M209" i="66"/>
  <c r="L209" i="66"/>
  <c r="K209" i="66"/>
  <c r="J209" i="66"/>
  <c r="D140" i="66" s="1"/>
  <c r="I209" i="66"/>
  <c r="H209" i="66"/>
  <c r="D138" i="66" s="1"/>
  <c r="F209" i="66"/>
  <c r="D136" i="66" s="1"/>
  <c r="E209" i="66"/>
  <c r="O202" i="66"/>
  <c r="N202" i="66"/>
  <c r="M202" i="66"/>
  <c r="L202" i="66"/>
  <c r="K202" i="66"/>
  <c r="J202" i="66"/>
  <c r="I202" i="66"/>
  <c r="H202" i="66"/>
  <c r="G202" i="66"/>
  <c r="F202" i="66"/>
  <c r="E202" i="66"/>
  <c r="O201" i="66"/>
  <c r="N201" i="66"/>
  <c r="M201" i="66"/>
  <c r="L201" i="66"/>
  <c r="K201" i="66"/>
  <c r="J201" i="66"/>
  <c r="I201" i="66"/>
  <c r="H201" i="66"/>
  <c r="G201" i="66"/>
  <c r="F201" i="66"/>
  <c r="E201" i="66"/>
  <c r="O199" i="66"/>
  <c r="N199" i="66"/>
  <c r="M199" i="66"/>
  <c r="L199" i="66"/>
  <c r="K199" i="66"/>
  <c r="J199" i="66"/>
  <c r="I199" i="66"/>
  <c r="H199" i="66"/>
  <c r="G199" i="66"/>
  <c r="F199" i="66"/>
  <c r="E199" i="66"/>
  <c r="O198" i="66"/>
  <c r="N198" i="66"/>
  <c r="M198" i="66"/>
  <c r="L198" i="66"/>
  <c r="K198" i="66"/>
  <c r="J198" i="66"/>
  <c r="I198" i="66"/>
  <c r="H198" i="66"/>
  <c r="G198" i="66"/>
  <c r="F198" i="66"/>
  <c r="E198" i="66"/>
  <c r="O196" i="66"/>
  <c r="N196" i="66"/>
  <c r="M196" i="66"/>
  <c r="L196" i="66"/>
  <c r="K196" i="66"/>
  <c r="J196" i="66"/>
  <c r="I196" i="66"/>
  <c r="H196" i="66"/>
  <c r="G196" i="66"/>
  <c r="F196" i="66"/>
  <c r="E196" i="66"/>
  <c r="O195" i="66"/>
  <c r="N195" i="66"/>
  <c r="M195" i="66"/>
  <c r="L195" i="66"/>
  <c r="K195" i="66"/>
  <c r="J195" i="66"/>
  <c r="I195" i="66"/>
  <c r="H195" i="66"/>
  <c r="G195" i="66"/>
  <c r="F195" i="66"/>
  <c r="E195" i="66"/>
  <c r="O193" i="66"/>
  <c r="N193" i="66"/>
  <c r="M193" i="66"/>
  <c r="L193" i="66"/>
  <c r="K193" i="66"/>
  <c r="J193" i="66"/>
  <c r="I193" i="66"/>
  <c r="H193" i="66"/>
  <c r="G193" i="66"/>
  <c r="F193" i="66"/>
  <c r="E193" i="66"/>
  <c r="O192" i="66"/>
  <c r="N192" i="66"/>
  <c r="M192" i="66"/>
  <c r="L192" i="66"/>
  <c r="K192" i="66"/>
  <c r="J192" i="66"/>
  <c r="I192" i="66"/>
  <c r="H192" i="66"/>
  <c r="G192" i="66"/>
  <c r="F192" i="66"/>
  <c r="E192" i="66"/>
  <c r="P190" i="66"/>
  <c r="O190" i="66"/>
  <c r="N190" i="66"/>
  <c r="M190" i="66"/>
  <c r="L190" i="66"/>
  <c r="K190" i="66"/>
  <c r="H125" i="66" s="1"/>
  <c r="J190" i="66"/>
  <c r="I190" i="66"/>
  <c r="H123" i="66" s="1"/>
  <c r="H190" i="66"/>
  <c r="G190" i="66"/>
  <c r="F190" i="66"/>
  <c r="E190" i="66"/>
  <c r="H119" i="66" s="1"/>
  <c r="O188" i="66"/>
  <c r="D129" i="66" s="1"/>
  <c r="N188" i="66"/>
  <c r="D128" i="66" s="1"/>
  <c r="M188" i="66"/>
  <c r="L188" i="66"/>
  <c r="D126" i="66" s="1"/>
  <c r="K188" i="66"/>
  <c r="J188" i="66"/>
  <c r="I188" i="66"/>
  <c r="H188" i="66"/>
  <c r="D122" i="66" s="1"/>
  <c r="G188" i="66"/>
  <c r="D121" i="66" s="1"/>
  <c r="F188" i="66"/>
  <c r="D120" i="66" s="1"/>
  <c r="E188" i="66"/>
  <c r="H179" i="66"/>
  <c r="D179" i="66"/>
  <c r="H178" i="66"/>
  <c r="D178" i="66"/>
  <c r="H177" i="66"/>
  <c r="D177" i="66"/>
  <c r="H176" i="66"/>
  <c r="D176" i="66"/>
  <c r="H175" i="66"/>
  <c r="D175" i="66"/>
  <c r="D174" i="66"/>
  <c r="H173" i="66"/>
  <c r="D173" i="66"/>
  <c r="D172" i="66"/>
  <c r="H171" i="66"/>
  <c r="D171" i="66"/>
  <c r="H170" i="66"/>
  <c r="D170" i="66"/>
  <c r="H169" i="66"/>
  <c r="D169" i="66"/>
  <c r="H168" i="66"/>
  <c r="D168" i="66"/>
  <c r="C166" i="66"/>
  <c r="F82" i="66" s="1"/>
  <c r="D163" i="66"/>
  <c r="D162" i="66"/>
  <c r="D161" i="66"/>
  <c r="D160" i="66"/>
  <c r="H159" i="66"/>
  <c r="D159" i="66"/>
  <c r="H158" i="66"/>
  <c r="D158" i="66"/>
  <c r="H157" i="66"/>
  <c r="D157" i="66"/>
  <c r="D156" i="66"/>
  <c r="D155" i="66"/>
  <c r="D154" i="66"/>
  <c r="D153" i="66"/>
  <c r="H152" i="66"/>
  <c r="D152" i="66"/>
  <c r="C150" i="66"/>
  <c r="H147" i="66"/>
  <c r="D147" i="66"/>
  <c r="H146" i="66"/>
  <c r="H145" i="66"/>
  <c r="D145" i="66"/>
  <c r="H144" i="66"/>
  <c r="D143" i="66"/>
  <c r="D142" i="66"/>
  <c r="H141" i="66"/>
  <c r="D141" i="66"/>
  <c r="H139" i="66"/>
  <c r="D139" i="66"/>
  <c r="H138" i="66"/>
  <c r="H135" i="66"/>
  <c r="G135" i="66" s="1"/>
  <c r="D135" i="66"/>
  <c r="C133" i="66"/>
  <c r="H129" i="66"/>
  <c r="H128" i="66"/>
  <c r="H127" i="66"/>
  <c r="D127" i="66"/>
  <c r="H126" i="66"/>
  <c r="D125" i="66"/>
  <c r="H124" i="66"/>
  <c r="D124" i="66"/>
  <c r="D123" i="66"/>
  <c r="H122" i="66"/>
  <c r="H121" i="66"/>
  <c r="H120" i="66"/>
  <c r="D119" i="66"/>
  <c r="C117" i="66"/>
  <c r="F19" i="66" s="1"/>
  <c r="F61" i="66"/>
  <c r="F40" i="66"/>
  <c r="A1" i="66"/>
  <c r="K7" i="69"/>
  <c r="J7" i="69"/>
  <c r="I7" i="69"/>
  <c r="J6" i="69"/>
  <c r="I6" i="69"/>
  <c r="K5" i="69"/>
  <c r="J5" i="69"/>
  <c r="I5" i="69"/>
  <c r="K4" i="69"/>
  <c r="J4" i="69"/>
  <c r="I4" i="69"/>
  <c r="C15" i="5"/>
  <c r="B15" i="5"/>
  <c r="B9" i="5"/>
  <c r="G140" i="66" l="1"/>
  <c r="G138" i="66"/>
  <c r="G136" i="66"/>
  <c r="G139" i="66"/>
  <c r="B256" i="64"/>
  <c r="C157" i="64" s="1"/>
  <c r="E19" i="64" s="1"/>
  <c r="H170" i="64"/>
  <c r="H292" i="62"/>
  <c r="G137" i="66"/>
  <c r="I174" i="59"/>
  <c r="I220" i="58"/>
  <c r="B298" i="64"/>
  <c r="C189" i="64" s="1"/>
  <c r="E61" i="64" s="1"/>
  <c r="B340" i="64"/>
  <c r="C221" i="64" s="1"/>
  <c r="E103" i="64" s="1"/>
  <c r="B260" i="63"/>
  <c r="C161" i="63" s="1"/>
  <c r="E19" i="63" s="1"/>
  <c r="B281" i="63"/>
  <c r="C177" i="63" s="1"/>
  <c r="E40" i="63" s="1"/>
  <c r="H182" i="59"/>
  <c r="H174" i="63"/>
  <c r="I172" i="59"/>
  <c r="I221" i="58"/>
  <c r="I285" i="62"/>
  <c r="C200" i="61"/>
  <c r="E19" i="61" s="1"/>
  <c r="H306" i="61"/>
  <c r="H223" i="58"/>
</calcChain>
</file>

<file path=xl/sharedStrings.xml><?xml version="1.0" encoding="utf-8"?>
<sst xmlns="http://schemas.openxmlformats.org/spreadsheetml/2006/main" count="15888" uniqueCount="8362">
  <si>
    <r>
      <t>Purpose:</t>
    </r>
    <r>
      <rPr>
        <sz val="11"/>
        <rFont val="Calibri"/>
        <family val="2"/>
      </rPr>
      <t xml:space="preserve"> The primary objective of this tool is to automate the standard analytical outputs for the Continuity of Essential Health Services: Facility Assessment Tool. </t>
    </r>
  </si>
  <si>
    <r>
      <t xml:space="preserve">Users provide inputs in selected worksheets and three cells in this worksheet. </t>
    </r>
    <r>
      <rPr>
        <b/>
        <sz val="11"/>
        <color rgb="FFC00000"/>
        <rFont val="Calibri"/>
        <family val="2"/>
      </rPr>
      <t>All directions for inputs that need to be provided by users are noted in red bold font.</t>
    </r>
    <r>
      <rPr>
        <sz val="11"/>
        <color rgb="FF000000"/>
        <rFont val="Calibri"/>
        <family val="2"/>
      </rPr>
      <t xml:space="preserve">
A summary report will be generated automatically (all dark grey and no colour tabs).  </t>
    </r>
  </si>
  <si>
    <r>
      <t>Please replace the text in the following grey cells</t>
    </r>
    <r>
      <rPr>
        <sz val="11"/>
        <color rgb="FF000000"/>
        <rFont val="Calibri"/>
        <family val="2"/>
      </rPr>
      <t>, so that the name of the country, year and month of the assessment automatically shows on the output printouts.</t>
    </r>
  </si>
  <si>
    <t>Country name:</t>
  </si>
  <si>
    <t>Year of survey:</t>
  </si>
  <si>
    <t>Month of survey:</t>
  </si>
  <si>
    <t xml:space="preserve">Description of worksheets </t>
  </si>
  <si>
    <r>
      <t xml:space="preserve">The orange tab, Weight, contains sampling weight for facilities. </t>
    </r>
    <r>
      <rPr>
        <b/>
        <sz val="11"/>
        <color rgb="FFC00000"/>
        <rFont val="Calibri"/>
        <family val="2"/>
      </rPr>
      <t xml:space="preserve">If facilities are selected based on a stratified probabilistic sampling approach, please provide sampling weights. If not, provide 1 for all facilities. </t>
    </r>
    <r>
      <rPr>
        <sz val="11"/>
        <rFont val="Calibri"/>
        <family val="2"/>
      </rPr>
      <t xml:space="preserve">Then save this workbook; run data cleaning/analysis in a software (R or Stata), which will update three worksheets in this workbook (green, blue and purple tabs); and reopen this workbook. </t>
    </r>
  </si>
  <si>
    <r>
      <t xml:space="preserve">The yellow tabs, Variables, contains information about the variables in the exported facility-level raw dataset.  </t>
    </r>
    <r>
      <rPr>
        <i/>
        <sz val="11"/>
        <rFont val="Calibri"/>
        <family val="2"/>
      </rPr>
      <t>This is for reference only and you do not need to do anything to this sheet.</t>
    </r>
  </si>
  <si>
    <r>
      <t xml:space="preserve">The green tab, Facility-level raw data, is where the data exported from an electronic data collection paltform will be placed. </t>
    </r>
    <r>
      <rPr>
        <b/>
        <sz val="11"/>
        <rFont val="Calibri"/>
        <family val="2"/>
      </rPr>
      <t xml:space="preserve">It will be exported automatically during data clening.  </t>
    </r>
    <r>
      <rPr>
        <i/>
        <sz val="11"/>
        <rFont val="Calibri"/>
        <family val="2"/>
      </rPr>
      <t>This is for reference only and you do not need to do anything to this sheet.</t>
    </r>
  </si>
  <si>
    <r>
      <t xml:space="preserve">The blue tab, Facility-level clean data, is where the cleaned facility-level dataset will be placed. </t>
    </r>
    <r>
      <rPr>
        <b/>
        <sz val="11"/>
        <rFont val="Calibri"/>
        <family val="2"/>
      </rPr>
      <t xml:space="preserve">During data cleaning, the facility-level raw data are cleaned; new analytical variables are generated; and the cleaned dataset will be exported automatically. </t>
    </r>
    <r>
      <rPr>
        <sz val="11"/>
        <rFont val="Calibri"/>
        <family val="2"/>
      </rPr>
      <t xml:space="preserve">This worksheet is not used in this chartbook. However, this is a dataset that can be used for further analysis, as needed. </t>
    </r>
    <r>
      <rPr>
        <i/>
        <sz val="11"/>
        <rFont val="Calibri"/>
        <family val="2"/>
      </rPr>
      <t>This is for reference only and you do not need to do anything to this sheet.</t>
    </r>
  </si>
  <si>
    <r>
      <t xml:space="preserve">The navy tab, Indicators, contains information about the indicators calculated, using the facility-level clean dataset. </t>
    </r>
    <r>
      <rPr>
        <i/>
        <sz val="11"/>
        <rFont val="Calibri"/>
        <family val="2"/>
      </rPr>
      <t>This is for reference only and you do not need to do anything to this sheet.</t>
    </r>
  </si>
  <si>
    <r>
      <t xml:space="preserve">The purple tab, Indicator estimate data, is estimates for indicators will be placed. </t>
    </r>
    <r>
      <rPr>
        <b/>
        <sz val="11"/>
        <rFont val="Calibri"/>
        <family val="2"/>
      </rPr>
      <t xml:space="preserve">During data management, the estimates will be exported automatically. </t>
    </r>
    <r>
      <rPr>
        <sz val="11"/>
        <rFont val="Calibri"/>
        <family val="2"/>
      </rPr>
      <t xml:space="preserve">Information in this worksheet will be used for both (1) automatically generated outputs in this workbook and (2) dashboards. </t>
    </r>
    <r>
      <rPr>
        <i/>
        <sz val="11"/>
        <rFont val="Calibri"/>
        <family val="2"/>
      </rPr>
      <t>This is for reference only and you do not need to do anything to this sheet.</t>
    </r>
  </si>
  <si>
    <t>The dark grey tabs, Cover, Acknowledgements and Methodology, will be part of the summary report. Please update them as directed in each worksheet.</t>
  </si>
  <si>
    <r>
      <t>The rest worksheets contain summary results, that will be automtically generated using 'Indicator estimate data' in the purple tab.</t>
    </r>
    <r>
      <rPr>
        <b/>
        <sz val="11"/>
        <color rgb="FF0070C0"/>
        <rFont val="Calibri"/>
        <family val="2"/>
      </rPr>
      <t xml:space="preserve">
Note: Please be careful when adding/deleteing rows/columns from the workbook.  </t>
    </r>
    <r>
      <rPr>
        <sz val="11"/>
        <color rgb="FF0070C0"/>
        <rFont val="Calibri"/>
        <family val="2"/>
      </rPr>
      <t>If you need to add/delete a row, please make sure it occurs either after the data tables, before the detailed results, or after the detailed results.  If you need to add/delete a column, please make sure it occurs after column H.</t>
    </r>
  </si>
  <si>
    <t>facilitycode</t>
  </si>
  <si>
    <t>weight</t>
  </si>
  <si>
    <t>variables IN THE RAW DATASET, downloaded as is</t>
  </si>
  <si>
    <t>variables IN THE CLEAN DATASET 
(variable names used to construct indicators during analysis)</t>
  </si>
  <si>
    <t>Question</t>
  </si>
  <si>
    <t>id</t>
  </si>
  <si>
    <t>-</t>
  </si>
  <si>
    <r>
      <t xml:space="preserve">Response ID </t>
    </r>
    <r>
      <rPr>
        <sz val="11"/>
        <color rgb="FFFF0000"/>
        <rFont val="Calibri (Body)"/>
      </rPr>
      <t>(given by Lime Survey. NOT USED FOR ANALYSIS)</t>
    </r>
  </si>
  <si>
    <t>submitdate</t>
  </si>
  <si>
    <t>Date submitted</t>
  </si>
  <si>
    <t>lastpage</t>
  </si>
  <si>
    <t>Last page</t>
  </si>
  <si>
    <t>startlanguage</t>
  </si>
  <si>
    <t>Start language</t>
  </si>
  <si>
    <t>seed</t>
  </si>
  <si>
    <t>Seed</t>
  </si>
  <si>
    <t>startdate</t>
  </si>
  <si>
    <t>Date started</t>
  </si>
  <si>
    <t>datestamp</t>
  </si>
  <si>
    <t>Date last action</t>
  </si>
  <si>
    <t>Q1A</t>
  </si>
  <si>
    <t>q1a</t>
  </si>
  <si>
    <t>1.A May I begin the interview?</t>
  </si>
  <si>
    <t>Q1B[SQ001]</t>
  </si>
  <si>
    <t>q1b_001</t>
  </si>
  <si>
    <t>1.B Type interviewer name indicating consent obtained [Consent obtained]</t>
  </si>
  <si>
    <t>Q1B[SQ001comment]</t>
  </si>
  <si>
    <t>q1b_001comment</t>
  </si>
  <si>
    <t>1.B Type interviewer name indicating consent obtained [Consent obtained][Comment]</t>
  </si>
  <si>
    <t>Q101</t>
  </si>
  <si>
    <t>q101</t>
  </si>
  <si>
    <r>
      <t xml:space="preserve">1.1 Facility code </t>
    </r>
    <r>
      <rPr>
        <b/>
        <sz val="11"/>
        <color rgb="FFFF0000"/>
        <rFont val="Calibri (Body)"/>
      </rPr>
      <t>(FACILITYCODE, USED FOR ANALYSIS)</t>
    </r>
  </si>
  <si>
    <t>Q101a</t>
  </si>
  <si>
    <t>q102</t>
  </si>
  <si>
    <t>1.2 Region/province name</t>
  </si>
  <si>
    <t>Q101b</t>
  </si>
  <si>
    <t>q103</t>
  </si>
  <si>
    <t>1.3 District/county name</t>
  </si>
  <si>
    <t>Q104</t>
  </si>
  <si>
    <t>q104</t>
  </si>
  <si>
    <r>
      <rPr>
        <sz val="11"/>
        <color rgb="FFFF0000"/>
        <rFont val="Calibri (Body)"/>
      </rPr>
      <t>1.4</t>
    </r>
    <r>
      <rPr>
        <sz val="11"/>
        <color theme="1"/>
        <rFont val="Calibri"/>
        <family val="2"/>
        <scheme val="minor"/>
      </rPr>
      <t xml:space="preserve"> Can you confirm your name?</t>
    </r>
  </si>
  <si>
    <t>Q105</t>
  </si>
  <si>
    <t>q105</t>
  </si>
  <si>
    <t>1.5 Can you confirm the facility name?</t>
  </si>
  <si>
    <t>Q106</t>
  </si>
  <si>
    <t>q106</t>
  </si>
  <si>
    <t>1.6 Where is the facility located?</t>
  </si>
  <si>
    <t>Q107</t>
  </si>
  <si>
    <t>q107</t>
  </si>
  <si>
    <t>1.7 What is the facility type?</t>
  </si>
  <si>
    <t>Q107[other]</t>
  </si>
  <si>
    <t>q107other</t>
  </si>
  <si>
    <t>1.7 What is the facility type? [Other]</t>
  </si>
  <si>
    <t>Q108</t>
  </si>
  <si>
    <t>q108</t>
  </si>
  <si>
    <t>1.8 What is the managing authority of the facility?</t>
  </si>
  <si>
    <t>Q109</t>
  </si>
  <si>
    <t>q109</t>
  </si>
  <si>
    <t>1.9 Has this facility been designated as a COVID-19 treatment center?</t>
  </si>
  <si>
    <t>Q110</t>
  </si>
  <si>
    <t>q110</t>
  </si>
  <si>
    <t>1.10 ELIGIBILITY FOR COVID-19 CASE MANAGEMENT QUESTIONS (TO BE DEFINED IN EACH COUNTRY). THIS IS AUTO CALCULATED BASED ON RESPONSES IN QUESTION 107 AND, IF APPLICABLE, QUESTION 109.</t>
  </si>
  <si>
    <t>Q111</t>
  </si>
  <si>
    <t>q111</t>
  </si>
  <si>
    <t>1.11 What is your position or title in the facility?</t>
  </si>
  <si>
    <t>Q112</t>
  </si>
  <si>
    <t>q112</t>
  </si>
  <si>
    <r>
      <rPr>
        <sz val="11"/>
        <color rgb="FFFF0000"/>
        <rFont val="Calibri (Body)"/>
      </rPr>
      <t>1.12</t>
    </r>
    <r>
      <rPr>
        <sz val="11"/>
        <color theme="1"/>
        <rFont val="Calibri"/>
        <family val="2"/>
        <scheme val="minor"/>
      </rPr>
      <t xml:space="preserve"> Record date</t>
    </r>
  </si>
  <si>
    <t>Q201[SQ001_A1]</t>
  </si>
  <si>
    <t>q201_001_a</t>
  </si>
  <si>
    <t>2.1 For each of the following occupations, please provide the total number of staff and the number of staff who have been diagnosed with COVID 19 in the previous week. [Medical doctors][Number of staff]</t>
  </si>
  <si>
    <t>Q201[SQ001_A2]</t>
  </si>
  <si>
    <t>q201_001_b</t>
  </si>
  <si>
    <t>2.1 For each of the following occupations, please provide the total number of staff and the number of staff who have been diagnosed with COVID 19 in the previous week. [Medical doctors][Number of staff who have been diagnosed with COVID-19 in the previous one week]</t>
  </si>
  <si>
    <t>Q201[SQ002_A1]</t>
  </si>
  <si>
    <t>q201_002_a</t>
  </si>
  <si>
    <t>2.1 For each of the following occupations, please provide the total number of staff and the number of staff who have been diagnosed with COVID 19 in the previous week. [Nursing personnel][Number of staff]</t>
  </si>
  <si>
    <t>Q201[SQ002_A2]</t>
  </si>
  <si>
    <t>q201_002_b</t>
  </si>
  <si>
    <t>2.1 For each of the following occupations, please provide the total number of staff and the number of staff who have been diagnosed with COVID 19 in the previous week. [Nursing personnel][Number of staff who have been diagnosed with COVID-19 in the previous one week]</t>
  </si>
  <si>
    <t>Q201[SQ003_A1]</t>
  </si>
  <si>
    <t>q201_003_a</t>
  </si>
  <si>
    <t>2.1 For each of the following occupations, please provide the total number of staff and the number of staff who have been diagnosed with COVID 19 in the previous week. [Midwifery personnel][Number of staff]</t>
  </si>
  <si>
    <t>Q201[SQ003_A2]</t>
  </si>
  <si>
    <t>q201_003_b</t>
  </si>
  <si>
    <t>2.1 For each of the following occupations, please provide the total number of staff and the number of staff who have been diagnosed with COVID 19 in the previous week. [Midwifery personnel][Number of staff who have been diagnosed with COVID-19 in the previous one week]</t>
  </si>
  <si>
    <t>Q201[SQ004_A1]</t>
  </si>
  <si>
    <t>q201_004_a</t>
  </si>
  <si>
    <t>2.1 For each of the following occupations, please provide the total number of staff and the number of staff who have been diagnosed with COVID 19 in the previous week. [Other clinical staff (including clinical officers)][Number of staff]</t>
  </si>
  <si>
    <t>Q201[SQ004_A2]</t>
  </si>
  <si>
    <t>q201_004_b</t>
  </si>
  <si>
    <t>2.1 For each of the following occupations, please provide the total number of staff and the number of staff who have been diagnosed with COVID 19 in the previous week. [Other clinical staff (including clinical officers)][Number of staff who have been diagnosed with COVID-19 in the previous one week]</t>
  </si>
  <si>
    <t>Q201[SQ005_A1]</t>
  </si>
  <si>
    <t>q201_005_a</t>
  </si>
  <si>
    <t>2.1 For each of the following occupations, please provide the total number of staff and the number of staff who have been diagnosed with COVID 19 in the previous week. [Laboratory workers][Number of staff]</t>
  </si>
  <si>
    <t>Q201[SQ005_A2]</t>
  </si>
  <si>
    <t>q201_005_b</t>
  </si>
  <si>
    <t>2.1 For each of the following occupations, please provide the total number of staff and the number of staff who have been diagnosed with COVID 19 in the previous week. [Laboratory workers][Number of staff who have been diagnosed with COVID-19 in the previous one week]</t>
  </si>
  <si>
    <t>Q201[SQ006_A1]</t>
  </si>
  <si>
    <t>q201_006_a</t>
  </si>
  <si>
    <t>2.1 For each of the following occupations, please provide the total number of staff and the number of staff who have been diagnosed with COVID 19 in the previous week. [Radiographers][Number of staff]</t>
  </si>
  <si>
    <t>Q201[SQ006_A2]</t>
  </si>
  <si>
    <t>q201_006_b</t>
  </si>
  <si>
    <t>2.1 For each of the following occupations, please provide the total number of staff and the number of staff who have been diagnosed with COVID 19 in the previous week. [Radiographers][Number of staff who have been diagnosed with COVID-19 in the previous one week]</t>
  </si>
  <si>
    <t>Q201[SQ007_A1]</t>
  </si>
  <si>
    <t>q201_007_a</t>
  </si>
  <si>
    <t>2.1 For each of the following occupations, please provide the total number of staff and the number of staff who have been diagnosed with COVID 19 in the previous week. [Pharmacists][Number of staff]</t>
  </si>
  <si>
    <t>Q201[SQ007_A2]</t>
  </si>
  <si>
    <t>q201_007_b</t>
  </si>
  <si>
    <t>2.1 For each of the following occupations, please provide the total number of staff and the number of staff who have been diagnosed with COVID 19 in the previous week. [Pharmacists][Number of staff who have been diagnosed with COVID-19 in the previous one week]</t>
  </si>
  <si>
    <t>Q201[SQ008_A1]</t>
  </si>
  <si>
    <t>q201_008_a</t>
  </si>
  <si>
    <t>2.1 For each of the following occupations, please provide the total number of staff and the number of staff who have been diagnosed with COVID 19 in the previous week. [Other paramedical professionals][Number of staff]</t>
  </si>
  <si>
    <t>Q201[SQ008_A2]</t>
  </si>
  <si>
    <t>q201_008_b</t>
  </si>
  <si>
    <t>2.1 For each of the following occupations, please provide the total number of staff and the number of staff who have been diagnosed with COVID 19 in the previous week. [Other paramedical professionals][Number of staff who have been diagnosed with COVID-19 in the previous one week]</t>
  </si>
  <si>
    <t>Q201[SQ009_A1]</t>
  </si>
  <si>
    <t>q201_009_a</t>
  </si>
  <si>
    <t>2.1 For each of the following occupations, please provide the total number of staff and the number of staff who have been diagnosed with COVID 19 in the previous week. [Administrative and support staff][Number of staff]</t>
  </si>
  <si>
    <t>Q201[SQ009_A2]</t>
  </si>
  <si>
    <t>q201_009_b</t>
  </si>
  <si>
    <t>2.1 For each of the following occupations, please provide the total number of staff and the number of staff who have been diagnosed with COVID 19 in the previous week. [Administrative and support staff][Number of staff who have been diagnosed with COVID-19 in the previous one week]</t>
  </si>
  <si>
    <t>Q201[SQ010_A1]</t>
  </si>
  <si>
    <t>q201_010_a</t>
  </si>
  <si>
    <t>2.1 For each of the following occupations, please provide the total number of staff and the number of staff who have been diagnosed with COVID 19 in the previous week. [Other][Number of staff]</t>
  </si>
  <si>
    <t>Q201[SQ010_A2]</t>
  </si>
  <si>
    <t>q201_010_b</t>
  </si>
  <si>
    <t>2.1 For each of the following occupations, please provide the total number of staff and the number of staff who have been diagnosed with COVID 19 in the previous week. [Other][Number of staff who have been diagnosed with COVID-19 in the previous one week]</t>
  </si>
  <si>
    <t>Q201t</t>
  </si>
  <si>
    <t>q201t</t>
  </si>
  <si>
    <t>See the total number of staff calculated on the screen, and use the number for the bracket in the next question.</t>
  </si>
  <si>
    <t>Q202</t>
  </si>
  <si>
    <t>q202</t>
  </si>
  <si>
    <t>2.2 Of the [RESPONSE IN QUESTION 201.99] staff, to date, how many have received COVID-19 vaccine? Please count all who received at least one dose.</t>
  </si>
  <si>
    <t>Q203</t>
  </si>
  <si>
    <t>q203</t>
  </si>
  <si>
    <t>2.3 How many of them received all required doses for their primary series?</t>
  </si>
  <si>
    <t>Q204</t>
  </si>
  <si>
    <t>q204</t>
  </si>
  <si>
    <t>2.4 How many of them received a booster or additional dose?</t>
  </si>
  <si>
    <t>Q202t</t>
  </si>
  <si>
    <t>q202t</t>
  </si>
  <si>
    <t>Q210</t>
  </si>
  <si>
    <t>q210</t>
  </si>
  <si>
    <t>2.5 Of the [RESPONSE IN QUESTION 201.99] staff, how many were on leave or absent at any time in the previous one week?</t>
  </si>
  <si>
    <t>Q206</t>
  </si>
  <si>
    <t>q206</t>
  </si>
  <si>
    <t>2.6 Of the [RESPONSE IN QUESTION 210] staff who were on leave or absent in the previous one week, how many of them had reasons related with COVID-19 such as: preventive quarantine because they were exposed; self-isolation or sick leave because they had COVID-19; caring for family members who had COVID-19; and burnout from working during the COVID-19 pandemic?</t>
  </si>
  <si>
    <t>Q207</t>
  </si>
  <si>
    <t>q207</t>
  </si>
  <si>
    <t>2.7 Have any staff in the facility received training related to COVID-19 in the previous 1 year?</t>
  </si>
  <si>
    <t>Q208[SQ001]</t>
  </si>
  <si>
    <t>q208_001</t>
  </si>
  <si>
    <t>2.8 Please tell me if they received training about the following topics. [Proper use of personal protective equipment (PPE)]</t>
  </si>
  <si>
    <t>Q208[SQ002]</t>
  </si>
  <si>
    <t>q208_002</t>
  </si>
  <si>
    <t>2.8 Please tell me if they received training about the following topics. [Environmental cleaning and disinfection ]</t>
  </si>
  <si>
    <t>Q208[SQ003]</t>
  </si>
  <si>
    <t>q208_003</t>
  </si>
  <si>
    <t>2.8 Please tell me if they received training about the following topics. [Screening of COVID-19 signs and symptoms at the point of first presentation]</t>
  </si>
  <si>
    <t>Q208[SQ004]</t>
  </si>
  <si>
    <t>q208_004</t>
  </si>
  <si>
    <t>2.8 Please tell me if they received training about the following topics. [Hand hygiene]</t>
  </si>
  <si>
    <t>Q208[SQ005]</t>
  </si>
  <si>
    <t>q208_005</t>
  </si>
  <si>
    <t>2.8 Please tell me if they received training about the following topics. [Prioritising patients on arrival using a triage tool]</t>
  </si>
  <si>
    <t>Q208[SQ006]</t>
  </si>
  <si>
    <t>q208_006</t>
  </si>
  <si>
    <t>2.8 Please tell me if they received training about the following topics. [Management of emergency conditions such as difficulty in breathing, shock, and altered mental status]</t>
  </si>
  <si>
    <t>Q208[SQ007]</t>
  </si>
  <si>
    <t>q208_007</t>
  </si>
  <si>
    <t>2.8 Please tell me if they received training about the following topics. [Provision of remote health care such as telemedicine]</t>
  </si>
  <si>
    <t>Q209</t>
  </si>
  <si>
    <t>q209</t>
  </si>
  <si>
    <t>2.9 Have any staff in the facility received supportive supervision related to COVID-19 in the previous one year? This supportive supervision may have been from a supervisor outside the facility.</t>
  </si>
  <si>
    <t>Q210[SQ001]</t>
  </si>
  <si>
    <t>q210_001</t>
  </si>
  <si>
    <t>2.10 Please tell me if they received supportive supervision about the following topic. [IPC measures used at point of care ]</t>
  </si>
  <si>
    <t>Q210[SQ002]</t>
  </si>
  <si>
    <t>q210_002</t>
  </si>
  <si>
    <t>2.10 Please tell me if they received supportive supervision about the following topic. [COVID-19 case management]</t>
  </si>
  <si>
    <t>Q211</t>
  </si>
  <si>
    <t>q211</t>
  </si>
  <si>
    <t>2.11 Have any staff in the facility received mental health and psychosocial support in the previous one year? It may be support for staff as a group or individual staff as needed.</t>
  </si>
  <si>
    <t>Q301</t>
  </si>
  <si>
    <t>q301</t>
  </si>
  <si>
    <t>3.1 Currently, does the facility implement any measures to create a COVID-19 safe environment?</t>
  </si>
  <si>
    <t>Q302[SQ001]</t>
  </si>
  <si>
    <t>q302_001</t>
  </si>
  <si>
    <t>3.2 Which of the following measures are currently being implemented in this facility? [Screening of all staff at a dedicated entrance or check point]</t>
  </si>
  <si>
    <t>Q302[SQ002]</t>
  </si>
  <si>
    <t>q302_002</t>
  </si>
  <si>
    <t>3.2 Which of the following measures are currently being implemented in this facility? [Screening of all patients and visitors at a dedicated entrance or check point]</t>
  </si>
  <si>
    <t>Q302[SQ003]</t>
  </si>
  <si>
    <t>q302_003</t>
  </si>
  <si>
    <t>3.2 Which of the following measures are currently being implemented in this facility? [Screening system that identifies and isolates suspected and confirmed COVID-19 cases]</t>
  </si>
  <si>
    <t>Q302[SQ004]</t>
  </si>
  <si>
    <t>q302_004</t>
  </si>
  <si>
    <t>3.2 Which of the following measures are currently being implemented in this facility? [Distancing of at least 1 metre between all people in waiting rooms and wards]</t>
  </si>
  <si>
    <t>Q302[SQ005]</t>
  </si>
  <si>
    <t>q302_005</t>
  </si>
  <si>
    <t>3.2 Which of the following measures are currently being implemented in this facility? [Displaying instructions for patients and visitors about hand and respiratory hygiene practices, including mask wearing]</t>
  </si>
  <si>
    <t>Q302[SQ006]</t>
  </si>
  <si>
    <t>q302_006</t>
  </si>
  <si>
    <t>3.2 Which of the following measures are currently being implemented in this facility? [Hand hygiene stations at all points of care]</t>
  </si>
  <si>
    <t>Q302[SQ007]</t>
  </si>
  <si>
    <t>q302_007</t>
  </si>
  <si>
    <t>3.2 Which of the following measures are currently being implemented in this facility? [Environmental cleaning and disinfection according to guidelines or standard operating procedures]</t>
  </si>
  <si>
    <t>Q303</t>
  </si>
  <si>
    <t>q303</t>
  </si>
  <si>
    <t>3.3 Does this facility usually provide PPE to health workers?</t>
  </si>
  <si>
    <t>Q304[SQ001]</t>
  </si>
  <si>
    <t>q304_001</t>
  </si>
  <si>
    <t>3.4 Are the following items currently available for each of the staff who require these items to perform their role in accordance with applicable guidelines? [Medical/surgical masks]</t>
  </si>
  <si>
    <t>Q304[SQ002]</t>
  </si>
  <si>
    <t>q304_002</t>
  </si>
  <si>
    <t>3.4 Are the following items currently available for each of the staff who require these items to perform their role in accordance with applicable guidelines? [Respirator masks (N95, FFP2, or higher)]</t>
  </si>
  <si>
    <t>Q304[SQ003]</t>
  </si>
  <si>
    <t>q304_003</t>
  </si>
  <si>
    <t>3.4 Are the following items currently available for each of the staff who require these items to perform their role in accordance with applicable guidelines? [Gloves]</t>
  </si>
  <si>
    <t>Q304[SQ004]</t>
  </si>
  <si>
    <t>q304_004</t>
  </si>
  <si>
    <t>3.4 Are the following items currently available for each of the staff who require these items to perform their role in accordance with applicable guidelines? [Gowns]</t>
  </si>
  <si>
    <t>Q304[SQ005]</t>
  </si>
  <si>
    <t>q304_005</t>
  </si>
  <si>
    <t>3.4 Are the following items currently available for each of the staff who require these items to perform their role in accordance with applicable guidelines? [Goggles]</t>
  </si>
  <si>
    <t>Q305[SQ001]</t>
  </si>
  <si>
    <t>q305_001</t>
  </si>
  <si>
    <t>3.5 Please indicate whether each of the following infection prevention and control items or equipment is currently available: [Liquid soap]</t>
  </si>
  <si>
    <t>Q305[SQ002]</t>
  </si>
  <si>
    <t>q305_002</t>
  </si>
  <si>
    <t>3.5 Please indicate whether each of the following infection prevention and control items or equipment is currently available: [Hand sanitizer]</t>
  </si>
  <si>
    <t>Q305[SQ003]</t>
  </si>
  <si>
    <t>q305_003</t>
  </si>
  <si>
    <t>3.5 Please indicate whether each of the following infection prevention and control items or equipment is currently available: [Biohazard bags]</t>
  </si>
  <si>
    <t>Q305[SQ004]</t>
  </si>
  <si>
    <t>q305_004</t>
  </si>
  <si>
    <t>3.5 Please indicate whether each of the following infection prevention and control items or equipment is currently available: [Sharps container ("Safety box")]</t>
  </si>
  <si>
    <t>Q306</t>
  </si>
  <si>
    <t>q306</t>
  </si>
  <si>
    <t>3.6 Does the facility have IPC guidelines, policies, or standard operating procedures for COVID-19?</t>
  </si>
  <si>
    <t>Q307[SQ001]</t>
  </si>
  <si>
    <t>q307_001</t>
  </si>
  <si>
    <t>3.7 Which of the following IPC guidelines exist? [Screening for signs and symptoms of COVID-19]</t>
  </si>
  <si>
    <t>Q307[SQ002]</t>
  </si>
  <si>
    <t>q307_002</t>
  </si>
  <si>
    <t>3.7 Which of the following IPC guidelines exist? [Isolation and transmission-based precautions for suspected/confirmed COVID-19 cases]</t>
  </si>
  <si>
    <t>Q307[SQ003]</t>
  </si>
  <si>
    <t>q307_003</t>
  </si>
  <si>
    <t>3.7 Which of the following IPC guidelines exist? [Correct use of PPE ]</t>
  </si>
  <si>
    <t>Q307[SQ004]</t>
  </si>
  <si>
    <t>q307_004</t>
  </si>
  <si>
    <t>3.7 Which of the following IPC guidelines exist? [Masking policies for all staff, patients, and visitors]</t>
  </si>
  <si>
    <t>Q307[SQ005]</t>
  </si>
  <si>
    <t>q307_005</t>
  </si>
  <si>
    <t>3.7 Which of the following IPC guidelines exist? [COVID-19 surveillance among health workers ]</t>
  </si>
  <si>
    <t>Q307[SQ006]</t>
  </si>
  <si>
    <t>q307_006</t>
  </si>
  <si>
    <t>3.7 Which of the following IPC guidelines exist? [Environmental cleaning and disinfection]</t>
  </si>
  <si>
    <t>Q307[SQ007]</t>
  </si>
  <si>
    <t>q307_007</t>
  </si>
  <si>
    <t>3.7 Which of the following IPC guidelines exist? [Waste management]</t>
  </si>
  <si>
    <t>Q401</t>
  </si>
  <si>
    <t>q401</t>
  </si>
  <si>
    <t>4.1 In the previous one month, has this facility provided outpatient services for patients with suspected or confirmed COVID-19?</t>
  </si>
  <si>
    <t>Q402[SQ001]</t>
  </si>
  <si>
    <t>q402_001</t>
  </si>
  <si>
    <t>4.2 Which of the following were performed in outpatient to manage suspected or confirmed COVID-19 cases in the previous one month? [Used a triage tool to prioritize patients ]</t>
  </si>
  <si>
    <t>Q402[SQ002]</t>
  </si>
  <si>
    <t>q402_002</t>
  </si>
  <si>
    <t>4.2 Which of the following were performed in outpatient to manage suspected or confirmed COVID-19 cases in the previous one month? [Measured O2 saturation with pulse oximeter]</t>
  </si>
  <si>
    <t>Q402[SQ003]</t>
  </si>
  <si>
    <t>q402_003</t>
  </si>
  <si>
    <t>4.2 Which of the following were performed in outpatient to manage suspected or confirmed COVID-19 cases in the previous one month? [Checked for prognostic markers such as age and existing health problems or diseases ]</t>
  </si>
  <si>
    <t>Q402[SQ004]</t>
  </si>
  <si>
    <t>q402_004</t>
  </si>
  <si>
    <t>4.2 Which of the following were performed in outpatient to manage suspected or confirmed COVID-19 cases in the previous one month? [Checked for COVID-19 vaccination status]</t>
  </si>
  <si>
    <t>Q402[SQ005]</t>
  </si>
  <si>
    <t>q402_005</t>
  </si>
  <si>
    <r>
      <t xml:space="preserve">4.2 Which of the following were performed in outpatient to manage suspected or confirmed COVID-19 cases in the previous one month? </t>
    </r>
    <r>
      <rPr>
        <sz val="11"/>
        <color rgb="FFFF0000"/>
        <rFont val="Calibri (Body)"/>
      </rPr>
      <t>[For patients with non-severe symptoms, instructed to self-isolate at home]</t>
    </r>
  </si>
  <si>
    <t>Q402[SQ006]</t>
  </si>
  <si>
    <t>q402_006</t>
  </si>
  <si>
    <r>
      <t xml:space="preserve">4.2 Which of the following were performed in outpatient to manage suspected or confirmed COVID-19 cases in the previous one month? </t>
    </r>
    <r>
      <rPr>
        <sz val="11"/>
        <color rgb="FFFF0000"/>
        <rFont val="Calibri (Body)"/>
      </rPr>
      <t>[For patients with severe symptoms, referred patients to specialized care]</t>
    </r>
  </si>
  <si>
    <t>Q402[SQ007]</t>
  </si>
  <si>
    <t>q402_007</t>
  </si>
  <si>
    <r>
      <t xml:space="preserve">4.2 Which of the following were performed in outpatient to manage suspected or confirmed COVID-19 cases in the previous one month? </t>
    </r>
    <r>
      <rPr>
        <sz val="11"/>
        <color rgb="FFFF0000"/>
        <rFont val="Calibri (Body)"/>
      </rPr>
      <t>[For patients who are eligible to receive antivirals, provided antivirals or prescription for antivirals]</t>
    </r>
  </si>
  <si>
    <t>Q404</t>
  </si>
  <si>
    <t>q404</t>
  </si>
  <si>
    <t>4.4 Does this facility have a 24-hour emergency unit?</t>
  </si>
  <si>
    <t>Q405</t>
  </si>
  <si>
    <t>q405</t>
  </si>
  <si>
    <t>4.5 Does the facility have staff physically located in the emergency unit 24 hours a day as opposed to being on call from elsewhere?</t>
  </si>
  <si>
    <t>Q406</t>
  </si>
  <si>
    <t>q406</t>
  </si>
  <si>
    <t>4.6 In the emergency unit, does this facility prioritise patients on arrival using a formal triage tool?</t>
  </si>
  <si>
    <t>Q407</t>
  </si>
  <si>
    <t>q407</t>
  </si>
  <si>
    <t>4.7 Does this facility provide inpatient services?</t>
  </si>
  <si>
    <t>Q408</t>
  </si>
  <si>
    <t>q408</t>
  </si>
  <si>
    <t>4.8 How many overnight/inpatient beds does the facility have in total, including critical care beds but excluding delivery beds?</t>
  </si>
  <si>
    <t>Q409</t>
  </si>
  <si>
    <t>q409</t>
  </si>
  <si>
    <t>4.9 Of those inpatient beds, how many are critical care beds?</t>
  </si>
  <si>
    <t>Q410</t>
  </si>
  <si>
    <t>q410</t>
  </si>
  <si>
    <t>4.10 Referring to this morning, in total how many patients spent last night in the hospital?</t>
  </si>
  <si>
    <t>Q411</t>
  </si>
  <si>
    <t>q411</t>
  </si>
  <si>
    <t>4.11 Of those who spent last night in the hospital, in total how many patients spent last night in a critical care bed?</t>
  </si>
  <si>
    <t>Q412</t>
  </si>
  <si>
    <t>q412</t>
  </si>
  <si>
    <t>4.12 Does this facility conduct surveillance for COVID-19 among inpatients?</t>
  </si>
  <si>
    <t>Q413</t>
  </si>
  <si>
    <t>q413</t>
  </si>
  <si>
    <t>4.13 Does this facility provide inpatient services for COVID-19 cases?</t>
  </si>
  <si>
    <t>Q414</t>
  </si>
  <si>
    <t>q414</t>
  </si>
  <si>
    <t>4.14 Referring to this morning, how many patients with a suspected or confirmed COVID 19 diagnosis spent last night in the hospital?</t>
  </si>
  <si>
    <t>4.15 COVID-19 patients who need oxygen and/or immunomodulator therapy can be considered in severe or critical condition. Has this facility provided inpatient services for COVID-19 patients in severe or critical condition?</t>
  </si>
  <si>
    <t>4.16 Now I am going to ask about specific care that can be provided to COVID-19 patients in severe or critical condition, and if the care is available for patients at any time. Thinking about the previous one month, if needed, has the facility been able to provide the following care almost always, only at certain times or days, or never? [Administration of oxygen]</t>
  </si>
  <si>
    <t>4.16 Now I am going to ask about specific care that can be provided to COVID-19 patients in severe or critical condition, and if the care is available for patients at any time. Thinking about the previous one month, if needed, has the facility been able to provide the following care almost always, only at certain times or days, or never? [Endotracheal intubation]</t>
  </si>
  <si>
    <t>4.16 Now I am going to ask about specific care that can be provided to COVID-19 patients in severe or critical condition, and if the care is available for patients at any time. Thinking about the previous one month, if needed, has the facility been able to provide the following care almost always, only at certain times or days, or never? [Mechanical ventilation using either invasive or non-invasive ventilator]</t>
  </si>
  <si>
    <t>4.16 Now I am going to ask about specific care that can be provided to COVID-19 patients in severe or critical condition, and if the care is available for patients at any time. Thinking about the previous one month, if needed, has the facility been able to provide the following care almost always, only at certain times or days, or never? [IV fluid administration ]</t>
  </si>
  <si>
    <t>4.16 Now I am going to ask about specific care that can be provided to COVID-19 patients in severe or critical condition, and if the care is available for patients at any time. Thinking about the previous one month, if needed, has the facility been able to provide the following care almost always, only at certain times or days, or never? [Glucose test at point of care]</t>
  </si>
  <si>
    <t>4.17 Thinking about the previous one month, has this facility been unable to admit COVID-19 patients in severe or critical condition because there were no beds available?</t>
  </si>
  <si>
    <t>4.18 In case of a sudden increase of COVID-19 patients in severe or critical condition, can this facility perform any of the following? [Repurpose some of the existing inpatient wards to care COVID-19 patients in severe or critical condition]</t>
  </si>
  <si>
    <t>4.18 In case of a sudden increase of COVID-19 patients in severe or critical condition, can this facility perform any of the following? [Identify a facility that has available beds to care for COVID-19 patients in severe or critical condition and transfer patients to the facility ]</t>
  </si>
  <si>
    <t>Q501[SQ001][1]</t>
  </si>
  <si>
    <t>q501_001_a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</si>
  <si>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[Reduced the scope of specific services][Scale 1]</t>
  </si>
  <si>
    <t>Q501[SQ001][2]</t>
  </si>
  <si>
    <t>q501_001_b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</si>
  <si>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[Reduced the scope of specific services][Scale 2]</t>
  </si>
  <si>
    <t>Q501[SQ002][1]</t>
  </si>
  <si>
    <t>q501_002_a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</si>
  <si>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[Reduced the volume of specific services][Scale 1]</t>
  </si>
  <si>
    <t>Q501[SQ002][2]</t>
  </si>
  <si>
    <t>q501_002_b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</si>
  <si>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[Reduced the volume of specific services][Scale 2]</t>
  </si>
  <si>
    <t>Q501[SQ003][1]</t>
  </si>
  <si>
    <t>q501_003_a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</si>
  <si>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[Suspended the provision of specific services][Scale 1]</t>
  </si>
  <si>
    <t>Q501[SQ003][2]</t>
  </si>
  <si>
    <t>q501_003_b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</si>
  <si>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[Suspended the provision of specific services][Scale 2]</t>
  </si>
  <si>
    <t>Q501[SQ004][1]</t>
  </si>
  <si>
    <t>q501_004_a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</si>
  <si>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[Redirected patients to alternative health care facilities][Scale 1]</t>
  </si>
  <si>
    <t>Q501[SQ004][2]</t>
  </si>
  <si>
    <t>q501_004_b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</si>
  <si>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[Redirected patients to alternative health care facilities][Scale 2]</t>
  </si>
  <si>
    <t>Q501[SQ005][1]</t>
  </si>
  <si>
    <t>q501_005_a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</si>
  <si>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[Given priority to seeing high-risk patients][Scale 1]</t>
  </si>
  <si>
    <t>Q501[SQ005][2]</t>
  </si>
  <si>
    <t>q501_005_b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</si>
  <si>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[Given priority to seeing high-risk patients][Scale 2]</t>
  </si>
  <si>
    <t>Q501[SQ006][1]</t>
  </si>
  <si>
    <t>q501_006_a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</si>
  <si>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all care in a single visit for multiple morbidities][Scale 1]</t>
  </si>
  <si>
    <t>Q501[SQ006][2]</t>
  </si>
  <si>
    <t>q501_006_b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</si>
  <si>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all care in a single visit for multiple morbidities][Scale 2]</t>
  </si>
  <si>
    <t>Q501[SQ007][1]</t>
  </si>
  <si>
    <t>q501_007_a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</si>
  <si>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[Supported self-care interventions wherever appropriate][Scale 1]</t>
  </si>
  <si>
    <t>Q501[SQ007][2]</t>
  </si>
  <si>
    <t>q501_007_b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</si>
  <si>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[Supported self-care interventions wherever appropriate][Scale 2]</t>
  </si>
  <si>
    <t>Q501[SQ008][1]</t>
  </si>
  <si>
    <t>q501_008_a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</si>
  <si>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home-based care for certain patients][Scale 1]</t>
  </si>
  <si>
    <t>Q501[SQ008][2]</t>
  </si>
  <si>
    <t>q501_008_b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</si>
  <si>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home-based care for certain patients][Scale 2]</t>
  </si>
  <si>
    <t>Q501[SQ009][1]</t>
  </si>
  <si>
    <t>q501_009_a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</si>
  <si>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[Shifted clinical encounters to digital platforms such as teleconsultations][Scale 1]</t>
  </si>
  <si>
    <t>Q501[SQ009][2]</t>
  </si>
  <si>
    <t>q501_009_b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</si>
  <si>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[Shifted clinical encounters to digital platforms such as teleconsultations][Scale 2]</t>
  </si>
  <si>
    <t>Q501[SQ010][1]</t>
  </si>
  <si>
    <t>q501_010_a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</si>
  <si>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electronic or tele prescriptions][Scale 1]</t>
  </si>
  <si>
    <t>Q501[SQ010][2]</t>
  </si>
  <si>
    <t>q501_010_b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</si>
  <si>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[Provided electronic or tele prescriptions][Scale 2]</t>
  </si>
  <si>
    <t>Q501[SQ011][1]</t>
  </si>
  <si>
    <t>q501_011_a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</si>
  <si>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[Extended prescriptions of medicines for long-term use, such as medicines for treating noncommunicable diseases][Scale 1]</t>
  </si>
  <si>
    <t>Q501[SQ011][2]</t>
  </si>
  <si>
    <t>q501_011_b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</si>
  <si>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[Extended prescriptions of medicines for long-term use, such as medicines for treating noncommunicable diseases][Scale 2]</t>
  </si>
  <si>
    <t>Q501[SQ012][1]</t>
  </si>
  <si>
    <t>q501_012_a</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</si>
  <si>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[Used novel dispensing approaches for medicines ][Scale 1]</t>
  </si>
  <si>
    <t>Q501[SQ012][2]</t>
  </si>
  <si>
    <t>q501_012_b</t>
  </si>
  <si>
    <t>5.1 Now I am going to ask you about services that are unrelated to COVID-19. During the pandemic, some facilities have provided services differently at times. Has the facility done any of the following ever during the pandemic? If yes, did the facility do that in the previous one month? [Used novel dispensing approaches for medicines ][Scale 2]</t>
  </si>
  <si>
    <t>Q502</t>
  </si>
  <si>
    <t>q502</t>
  </si>
  <si>
    <t>5.2 Now I am going to ask you about all outpatient services provided at this facility. Thinking about the total number of outpatient visits at this facility in the previous one month, how does it compare against the total number of visits in the month before? Would you say it was much lower, lower, similar, higher, or much higher than the month before?</t>
  </si>
  <si>
    <t>Q503[SQ001]</t>
  </si>
  <si>
    <t>q503_011</t>
  </si>
  <si>
    <t>5.3 What are the likely reasons for the lower number of outpatient visits in the previous one month, compared to the month before?  Anything else?  DO NOT READ RESPONSE OPTIONS. LISTEN CAREFULLY AND SELECT ALL APPLICABLE ANSWERS. WHEN COMPLETED, SKIP TO QUESTION 505.  [11. Decreased COVID-19 transmission ]</t>
  </si>
  <si>
    <t>Q503[SQ002]</t>
  </si>
  <si>
    <t>q503_012</t>
  </si>
  <si>
    <t>5.3 What are the likely reasons for the lower number of outpatient visits in the previous one month, compared to the month before?  Anything else?  DO NOT READ RESPONSE OPTIONS. LISTEN CAREFULLY AND SELECT ALL APPLICABLE ANSWERS. WHEN COMPLETED, SKIP TO QUESTION 505.  [12. Typical decrease in other infectious diseases because of changing seasons or weather]</t>
  </si>
  <si>
    <t>Q503[SQ003]</t>
  </si>
  <si>
    <t>q503_021</t>
  </si>
  <si>
    <t>5.3 What are the likely reasons for the lower number of outpatient visits in the previous one month, compared to the month before?  Anything else?  DO NOT READ RESPONSE OPTIONS. LISTEN CAREFULLY AND SELECT ALL APPLICABLE ANSWERS. WHEN COMPLETED, SKIP TO QUESTION 505.  [21. Changes in recommendations to the public for mild illness and elective care]</t>
  </si>
  <si>
    <t>Q503[SQ004]</t>
  </si>
  <si>
    <t>q503_022</t>
  </si>
  <si>
    <t>5.3 What are the likely reasons for the lower number of outpatient visits in the previous one month, compared to the month before?  Anything else?  DO NOT READ RESPONSE OPTIONS. LISTEN CAREFULLY AND SELECT ALL APPLICABLE ANSWERS. WHEN COMPLETED, SKIP TO QUESTION 505.  [22. Fear, mistrust, uncertainty about catching COVID 19 during facility visits ]</t>
  </si>
  <si>
    <t>Q503[SQ005]</t>
  </si>
  <si>
    <t>q503_023</t>
  </si>
  <si>
    <t>5.3 What are the likely reasons for the lower number of outpatient visits in the previous one month, compared to the month before?  Anything else?  DO NOT READ RESPONSE OPTIONS. LISTEN CAREFULLY AND SELECT ALL APPLICABLE ANSWERS. WHEN COMPLETED, SKIP TO QUESTION 505.  [23. Lockdown or stay-at-home order ]</t>
  </si>
  <si>
    <t>Q503[SQ006]</t>
  </si>
  <si>
    <t>q503_024</t>
  </si>
  <si>
    <t>5.3 What are the likely reasons for the lower number of outpatient visits in the previous one month, compared to the month before?  Anything else?  DO NOT READ RESPONSE OPTIONS. LISTEN CAREFULLY AND SELECT ALL APPLICABLE ANSWERS. WHEN COMPLETED, SKIP TO QUESTION 505.  [24. Disruption of public transport]</t>
  </si>
  <si>
    <t>Q503[SQ007]</t>
  </si>
  <si>
    <t>q503_025</t>
  </si>
  <si>
    <t>5.3 What are the likely reasons for the lower number of outpatient visits in the previous one month, compared to the month before?  Anything else?  DO NOT READ RESPONSE OPTIONS. LISTEN CAREFULLY AND SELECT ALL APPLICABLE ANSWERS. WHEN COMPLETED, SKIP TO QUESTION 505.  [25. Increased cost for transportation ]</t>
  </si>
  <si>
    <t>Q503[SQ008]</t>
  </si>
  <si>
    <t>q503_026</t>
  </si>
  <si>
    <t>5.3 What are the likely reasons for the lower number of outpatient visits in the previous one month, compared to the month before?  Anything else?  DO NOT READ RESPONSE OPTIONS. LISTEN CAREFULLY AND SELECT ALL APPLICABLE ANSWERS. WHEN COMPLETED, SKIP TO QUESTION 505.  [26. Other community reasons]</t>
  </si>
  <si>
    <t>Q503[SQ009]</t>
  </si>
  <si>
    <t>q503_031</t>
  </si>
  <si>
    <t>5.3 What are the likely reasons for the lower number of outpatient visits in the previous one month, compared to the month before?  Anything else?  DO NOT READ RESPONSE OPTIONS. LISTEN CAREFULLY AND SELECT ALL APPLICABLE ANSWERS. WHEN COMPLETED, SKIP TO QUESTION 505.  [31. Scope of specific services reduced]</t>
  </si>
  <si>
    <t>Q503[SQ010]</t>
  </si>
  <si>
    <t>q503_032</t>
  </si>
  <si>
    <t>5.3 What are the likely reasons for the lower number of outpatient visits in the previous one month, compared to the month before?  Anything else?  DO NOT READ RESPONSE OPTIONS. LISTEN CAREFULLY AND SELECT ALL APPLICABLE ANSWERS. WHEN COMPLETED, SKIP TO QUESTION 505.  [32. Provision of specific services completely suspended]</t>
  </si>
  <si>
    <t>Q503[SQ011]</t>
  </si>
  <si>
    <t>q503_033</t>
  </si>
  <si>
    <t>5.3 What are the likely reasons for the lower number of outpatient visits in the previous one month, compared to the month before?  Anything else?  DO NOT READ RESPONSE OPTIONS. LISTEN CAREFULLY AND SELECT ALL APPLICABLE ANSWERS. WHEN COMPLETED, SKIP TO QUESTION 505.  [33. Reduced or changed opening hours]</t>
  </si>
  <si>
    <t>Q503[SQ012]</t>
  </si>
  <si>
    <t>q503_034</t>
  </si>
  <si>
    <t>5.3 What are the likely reasons for the lower number of outpatient visits in the previous one month, compared to the month before?  Anything else?  DO NOT READ RESPONSE OPTIONS. LISTEN CAREFULLY AND SELECT ALL APPLICABLE ANSWERS. WHEN COMPLETED, SKIP TO QUESTION 505.  [34. Facility closure ]</t>
  </si>
  <si>
    <t>Q503[SQ013]</t>
  </si>
  <si>
    <t>q503_035</t>
  </si>
  <si>
    <t>5.3 What are the likely reasons for the lower number of outpatient visits in the previous one month, compared to the month before?  Anything else?  DO NOT READ RESPONSE OPTIONS. LISTEN CAREFULLY AND SELECT ALL APPLICABLE ANSWERS. WHEN COMPLETED, SKIP TO QUESTION 505.  [35. Limited availability of medicines or consumables ]</t>
  </si>
  <si>
    <t>Q503[SQ014]</t>
  </si>
  <si>
    <t>q503_036</t>
  </si>
  <si>
    <t>5.3 What are the likely reasons for the lower number of outpatient visits in the previous one month, compared to the month before?  Anything else?  DO NOT READ RESPONSE OPTIONS. LISTEN CAREFULLY AND SELECT ALL APPLICABLE ANSWERS. WHEN COMPLETED, SKIP TO QUESTION 505.  [36. Limited availability of medical staff]</t>
  </si>
  <si>
    <t>Q503[SQ015]</t>
  </si>
  <si>
    <t>q503_037</t>
  </si>
  <si>
    <t>5.3 What are the likely reasons for the lower number of outpatient visits in the previous one month, compared to the month before?  Anything else?  DO NOT READ RESPONSE OPTIONS. LISTEN CAREFULLY AND SELECT ALL APPLICABLE ANSWERS. WHEN COMPLETED, SKIP TO QUESTION 505.  [37. Long waiting time at facility ]</t>
  </si>
  <si>
    <t>Q503[SQ016]</t>
  </si>
  <si>
    <t>q503_038</t>
  </si>
  <si>
    <t>5.3 What are the likely reasons for the lower number of outpatient visits in the previous one month, compared to the month before?  Anything else?  DO NOT READ RESPONSE OPTIONS. LISTEN CAREFULLY AND SELECT ALL APPLICABLE ANSWERS. WHEN COMPLETED, SKIP TO QUESTION 505.  [38. Increased cost for health services ]</t>
  </si>
  <si>
    <t>Q503[SQ017]</t>
  </si>
  <si>
    <t>q503_039</t>
  </si>
  <si>
    <t>5.3 What are the likely reasons for the lower number of outpatient visits in the previous one month, compared to the month before?  Anything else?  DO NOT READ RESPONSE OPTIONS. LISTEN CAREFULLY AND SELECT ALL APPLICABLE ANSWERS. WHEN COMPLETED, SKIP TO QUESTION 505.  [39. Other facility reasons ]</t>
  </si>
  <si>
    <t>Q504[SQ001]</t>
  </si>
  <si>
    <t>q504_001</t>
  </si>
  <si>
    <t>5.4 What are the likely reasons for the higher number of outpatient visits in the previous one month, compared to the month before? Anything else?  DO NOT READ RESPONSE OPTIONS. LISTEN CAREFULLY AND SELECT ALL APPLICABLE ANSWERS.  [1. More patients presenting with acute respiratory infection symptoms ]</t>
  </si>
  <si>
    <t>Q504[SQ002]</t>
  </si>
  <si>
    <t>q504_002</t>
  </si>
  <si>
    <t>5.4 What are the likely reasons for the higher number of outpatient visits in the previous one month, compared to the month before? Anything else?  DO NOT READ RESPONSE OPTIONS. LISTEN CAREFULLY AND SELECT ALL APPLICABLE ANSWERS.  [2. Typical increase in other infectious diseases because of changing seasons or weather]</t>
  </si>
  <si>
    <t>Q504[SQ003]</t>
  </si>
  <si>
    <t>q504_003</t>
  </si>
  <si>
    <t>5.4 What are the likely reasons for the higher number of outpatient visits in the previous one month, compared to the month before? Anything else?  DO NOT READ RESPONSE OPTIONS. LISTEN CAREFULLY AND SELECT ALL APPLICABLE ANSWERS.  [3. More clients presenting with GBV related issues]</t>
  </si>
  <si>
    <t>Q504[SQ004]</t>
  </si>
  <si>
    <t>q504_004</t>
  </si>
  <si>
    <t>5.4 What are the likely reasons for the higher number of outpatient visits in the previous one month, compared to the month before? Anything else?  DO NOT READ RESPONSE OPTIONS. LISTEN CAREFULLY AND SELECT ALL APPLICABLE ANSWERS.  [4. More patients being redirected from other facilities]</t>
  </si>
  <si>
    <t>Q504[SQ005]</t>
  </si>
  <si>
    <t>q504_005</t>
  </si>
  <si>
    <t>5.4 What are the likely reasons for the higher number of outpatient visits in the previous one month, compared to the month before? Anything else?  DO NOT READ RESPONSE OPTIONS. LISTEN CAREFULLY AND SELECT ALL APPLICABLE ANSWERS.  [5. Backlog from disruptions of services prior to the past month]</t>
  </si>
  <si>
    <t>Q504[SQ006]</t>
  </si>
  <si>
    <t>q504_006</t>
  </si>
  <si>
    <t>5.4 What are the likely reasons for the higher number of outpatient visits in the previous one month, compared to the month before? Anything else?  DO NOT READ RESPONSE OPTIONS. LISTEN CAREFULLY AND SELECT ALL APPLICABLE ANSWERS.  [6. Communications to the public about reactivation of any services that were previously suspended or reduced]</t>
  </si>
  <si>
    <t>Q504[SQ007]</t>
  </si>
  <si>
    <t>q504_007</t>
  </si>
  <si>
    <t>5.4 What are the likely reasons for the higher number of outpatient visits in the previous one month, compared to the month before? Anything else?  DO NOT READ RESPONSE OPTIONS. LISTEN CAREFULLY AND SELECT ALL APPLICABLE ANSWERS.  [7. General health communications campaign to promote care-seeking]</t>
  </si>
  <si>
    <t>Q504[SQ008]</t>
  </si>
  <si>
    <t>q504_008</t>
  </si>
  <si>
    <t>5.4 What are the likely reasons for the higher number of outpatient visits in the previous one month, compared to the month before? Anything else?  DO NOT READ RESPONSE OPTIONS. LISTEN CAREFULLY AND SELECT ALL APPLICABLE ANSWERS.  [8. Other]</t>
  </si>
  <si>
    <t>Q505[SQ001][1]</t>
  </si>
  <si>
    <t>q505_001_a</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</si>
  <si>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[Routine preventive services such as annual check-ups, antenatal care, and childhood immunization ][Scale 1]</t>
  </si>
  <si>
    <t>Q505[SQ001][2]</t>
  </si>
  <si>
    <t>q505_001_b</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</si>
  <si>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[Routine preventive services such as annual check-ups, antenatal care, and childhood immunization ][Scale 2]</t>
  </si>
  <si>
    <t>Q505[SQ002][1]</t>
  </si>
  <si>
    <t>q505_002_a</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</si>
  <si>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[Management of non-communicable diseases][Scale 1]</t>
  </si>
  <si>
    <t>Q505[SQ002][2]</t>
  </si>
  <si>
    <t>q505_002_b</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</si>
  <si>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[Management of non-communicable diseases][Scale 2]</t>
  </si>
  <si>
    <t>Q505[SQ003][1]</t>
  </si>
  <si>
    <t>q505_003_a</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</si>
  <si>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[Management of infectious diseases such as TB and HIV/AIDS][Scale 1]</t>
  </si>
  <si>
    <t>Q505[SQ003][2]</t>
  </si>
  <si>
    <t>q505_003_b</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</si>
  <si>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[Management of infectious diseases such as TB and HIV/AIDS][Scale 2]</t>
  </si>
  <si>
    <t>Q505[SQ004][1]</t>
  </si>
  <si>
    <t>q505_004_a</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</si>
  <si>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[Elective surgeries or procedures][Scale 1]</t>
  </si>
  <si>
    <t>Q505[SQ004][2]</t>
  </si>
  <si>
    <t>q505_004_b</t>
  </si>
  <si>
    <t>5.5 Now I am going to ask about patient backlogs. During the COVID-19 pandemic, sometimes, facilities have not been able to provide certain outpatient services as usual. In some facilities, that have resulted in backlogs of patients who wait for their turns. Since the start of the pandemic, has this facility ever had backlogs in the following type of services? If yes, was there backlogs in the past one month? [Elective surgeries or procedures][Scale 2]</t>
  </si>
  <si>
    <t>Q506</t>
  </si>
  <si>
    <t>q506</t>
  </si>
  <si>
    <t>5.6 Does this facility usually provide community outreach or home-visit services?</t>
  </si>
  <si>
    <t>Q507[SQ001]</t>
  </si>
  <si>
    <t>q507_001</t>
  </si>
  <si>
    <t>5.7 For each of the following outreach services, has the facility changed the frequency of services in the previous one month, compared to the same one month last year? [Yes changed – less frequent outreach services]</t>
  </si>
  <si>
    <t>Q507[SQ002]</t>
  </si>
  <si>
    <t>q507_002</t>
  </si>
  <si>
    <t>5.7 For each of the following outreach services, has the facility changed the frequency of services in the previous one month, compared to the same one month last year? [Yes changed – suspended]</t>
  </si>
  <si>
    <t>Q507[SQ003]</t>
  </si>
  <si>
    <t>q507_003</t>
  </si>
  <si>
    <t>5.7 For each of the following outreach services, has the facility changed the frequency of services in the previous one month, compared to the same one month last year? [No change in frequency]</t>
  </si>
  <si>
    <t>Q507[SQ004]</t>
  </si>
  <si>
    <t>q507_004</t>
  </si>
  <si>
    <t>5.7 For each of the following outreach services, has the facility changed the frequency of services in the previous one month, compared to the same one month last year? [Yes - Increased]</t>
  </si>
  <si>
    <t>Q507[SQ005]</t>
  </si>
  <si>
    <t>q507_005</t>
  </si>
  <si>
    <t>5.7 For each of the following outreach services, has the facility changed the frequency of services in the previous one month, compared to the same one month last year? [Not applicable – outreach services not offered]</t>
  </si>
  <si>
    <t>Q601[SQ001]</t>
  </si>
  <si>
    <t>q601_001</t>
  </si>
  <si>
    <t>6.1 Please indicate whether the following medicines for COVID-19 are currently available. [Hydrocortisone, Dexamethasone or Prednisolone [Corticosteroid anti-inflammatory] ]</t>
  </si>
  <si>
    <t>Q601[SQ002]</t>
  </si>
  <si>
    <t>q601_002</t>
  </si>
  <si>
    <t>6.1 Please indicate whether the following medicines for COVID-19 are currently available. [Molnupiravir [Antiviral]]</t>
  </si>
  <si>
    <t>Q601[SQ003]</t>
  </si>
  <si>
    <t>q601_003</t>
  </si>
  <si>
    <t>6.1 Please indicate whether the following medicines for COVID-19 are currently available. [Baracitanib [JAK inhibitor]]</t>
  </si>
  <si>
    <t>Q601[SQ004]</t>
  </si>
  <si>
    <t>q601_004</t>
  </si>
  <si>
    <t>6.1 Please indicate whether the following medicines for COVID-19 are currently available. [Casirivimab/Imdevimab [Monoclonal antibody]]</t>
  </si>
  <si>
    <t>Q601[SQ005]</t>
  </si>
  <si>
    <t>q601_005</t>
  </si>
  <si>
    <t>6.1 Please indicate whether the following medicines for COVID-19 are currently available. [Tocilizumab [Interleuken blocker]]</t>
  </si>
  <si>
    <t>Q601[SQ006]</t>
  </si>
  <si>
    <t>q601_006</t>
  </si>
  <si>
    <t>6.1 Please indicate whether the following medicines for COVID-19 are currently available. [Unfractionated heparin or Enoxaparin [Anticoagulant]]</t>
  </si>
  <si>
    <t>Q602[SQ001]</t>
  </si>
  <si>
    <t>q602_001</t>
  </si>
  <si>
    <t>6.2 Please indicate whether the following medicines are currently available. [Rubbing alcohol (&amp;gt;70% alcohol by volume)  ]</t>
  </si>
  <si>
    <t>Q602[SQ002]</t>
  </si>
  <si>
    <t>q602_002</t>
  </si>
  <si>
    <t>6.2 Please indicate whether the following medicines are currently available. [Chlorine High Test Hypochlorite (HTH) 70%  ]</t>
  </si>
  <si>
    <t>Q602[SQ003]</t>
  </si>
  <si>
    <t>q602_003</t>
  </si>
  <si>
    <t>6.2 Please indicate whether the following medicines are currently available. [Paracetamol (for oral administration) ]</t>
  </si>
  <si>
    <t>Q602[SQ004]</t>
  </si>
  <si>
    <t>q602_004</t>
  </si>
  <si>
    <t>6.2 Please indicate whether the following medicines are currently available. [Ampicillin (injectable) ]</t>
  </si>
  <si>
    <t>Q602[SQ005]</t>
  </si>
  <si>
    <t>q602_005</t>
  </si>
  <si>
    <t>6.2 Please indicate whether the following medicines are currently available. [Ceftriaxone (injectable) ]</t>
  </si>
  <si>
    <t>Q602[SQ006]</t>
  </si>
  <si>
    <t>q602_006</t>
  </si>
  <si>
    <t>6.2 Please indicate whether the following medicines are currently available. [Azithromycin (for oral administration) ]</t>
  </si>
  <si>
    <t>Q602[SQ007]</t>
  </si>
  <si>
    <t>q602_007</t>
  </si>
  <si>
    <t>6.2 Please indicate whether the following medicines are currently available. [Suxamethonium chloride or other neuromuscular blocker  (injectable)  ]</t>
  </si>
  <si>
    <t>Q602[SQ008]</t>
  </si>
  <si>
    <t>q602_008</t>
  </si>
  <si>
    <t>6.2 Please indicate whether the following medicines are currently available. [Morphine (injectable) or other opiate Morphine ]</t>
  </si>
  <si>
    <t>Q602[SQ009]</t>
  </si>
  <si>
    <t>q602_009</t>
  </si>
  <si>
    <t>6.2 Please indicate whether the following medicines are currently available. [Haloperidol (injectable) ]</t>
  </si>
  <si>
    <t>Q602[SQ010]</t>
  </si>
  <si>
    <t>q602_010</t>
  </si>
  <si>
    <t>6.2 Please indicate whether the following medicines are currently available. [Epinephrine or noradrenaline (injectable) ]</t>
  </si>
  <si>
    <t>Q602[SQ011]</t>
  </si>
  <si>
    <t>q602_011</t>
  </si>
  <si>
    <t>6.2 Please indicate whether the following medicines are currently available. [Oxytocin ]</t>
  </si>
  <si>
    <t>Q602[SQ012]</t>
  </si>
  <si>
    <t>q602_012</t>
  </si>
  <si>
    <t>6.2 Please indicate whether the following medicines are currently available. [Oxygen]</t>
  </si>
  <si>
    <t>Q603[SQ001]</t>
  </si>
  <si>
    <t>q603_001</t>
  </si>
  <si>
    <t>6.3 Please indicate whether the following medicines are currently available [Salbutamol ]</t>
  </si>
  <si>
    <t>Q603[SQ002]</t>
  </si>
  <si>
    <t>q603_002</t>
  </si>
  <si>
    <t>6.3 Please indicate whether the following medicines are currently available [Metformin ]</t>
  </si>
  <si>
    <t>Q603[SQ003]</t>
  </si>
  <si>
    <t>q603_003</t>
  </si>
  <si>
    <t>6.3 Please indicate whether the following medicines are currently available [Hydrochlorothiazide ]</t>
  </si>
  <si>
    <t>Q603[SQ004]</t>
  </si>
  <si>
    <t>q603_004</t>
  </si>
  <si>
    <t>6.3 Please indicate whether the following medicines are currently available [Carbamazepine ]</t>
  </si>
  <si>
    <t>Q603[SQ005]</t>
  </si>
  <si>
    <t>q603_005</t>
  </si>
  <si>
    <t>6.3 Please indicate whether the following medicines are currently available [Amoxicillin ]</t>
  </si>
  <si>
    <t>Q603[SQ006]</t>
  </si>
  <si>
    <t>q603_006</t>
  </si>
  <si>
    <t>6.3 Please indicate whether the following medicines are currently available [Magnesium sulfate ]</t>
  </si>
  <si>
    <t>Q603[SQ007]</t>
  </si>
  <si>
    <t>q603_007</t>
  </si>
  <si>
    <t>6.3 Please indicate whether the following medicines are currently available [Artemether + lumefantrine (or other artemether combination medicine) ]</t>
  </si>
  <si>
    <t>Q603[SQ008]</t>
  </si>
  <si>
    <t>q603_008</t>
  </si>
  <si>
    <t>6.3 Please indicate whether the following medicines are currently available [Efavirenz + emtricitabine + tenofovir disoproxil fumarate ]</t>
  </si>
  <si>
    <t>Q603[SQ009]</t>
  </si>
  <si>
    <t>q603_009</t>
  </si>
  <si>
    <t>6.3 Please indicate whether the following medicines are currently available [Isoniazid + pyrazinamide + rifampicin]</t>
  </si>
  <si>
    <t>Q604[SQ001]</t>
  </si>
  <si>
    <t>q604_001</t>
  </si>
  <si>
    <t>6.4 Please indicate whether the following commodities are currently available [Intravenous cannulas and giving sets]</t>
  </si>
  <si>
    <t>Q604[SQ002]</t>
  </si>
  <si>
    <t>q604_002</t>
  </si>
  <si>
    <t>6.4 Please indicate whether the following commodities are currently available [O2 interface (nasal canulae)]</t>
  </si>
  <si>
    <t>Q604[SQ003]</t>
  </si>
  <si>
    <t>q604_003</t>
  </si>
  <si>
    <t>6.4 Please indicate whether the following commodities are currently available [O2 interface (facemasks assorted)]</t>
  </si>
  <si>
    <t>Q701[SQ001]</t>
  </si>
  <si>
    <t>q701_001</t>
  </si>
  <si>
    <t>7.1 Are the following equipment available at any location in this facility? If yes, is there at least one functional unit? [X-ray]</t>
  </si>
  <si>
    <t>Q701[SQ002]</t>
  </si>
  <si>
    <t>q701_002</t>
  </si>
  <si>
    <t>7.1 Are the following equipment available at any location in this facility? If yes, is there at least one functional unit? [Pulse oximeters (table-top, portable handheld pulse oximeter or self-contained fingertip oximeter)]</t>
  </si>
  <si>
    <t>Q701[SQ003]</t>
  </si>
  <si>
    <t>q701_003</t>
  </si>
  <si>
    <t>7.1 Are the following equipment available at any location in this facility? If yes, is there at least one functional unit? [Invasive ventilator for intensive care unit (adult or paediatric)]</t>
  </si>
  <si>
    <t>Q701[SQ004]</t>
  </si>
  <si>
    <t>q701_004</t>
  </si>
  <si>
    <t>7.1 Are the following equipment available at any location in this facility? If yes, is there at least one functional unit? [Non-invasive ventilator such as continuous positive airway pressure (CPAP), bilevel positive airway pressure (BiPAP) and high flow nasal cannula (HFNC)]</t>
  </si>
  <si>
    <t>Q702[SQ001]</t>
  </si>
  <si>
    <t>q702_001</t>
  </si>
  <si>
    <t>7.2 Please indicate sources of medical oxygen for the facility: [Oxygen concentrator]</t>
  </si>
  <si>
    <t>Q702[SQ002]</t>
  </si>
  <si>
    <t>q702_002</t>
  </si>
  <si>
    <t>7.2 Please indicate sources of medical oxygen for the facility: [External supply - bulk]</t>
  </si>
  <si>
    <t>Q702[SQ003]</t>
  </si>
  <si>
    <t>q702_003</t>
  </si>
  <si>
    <t>7.2 Please indicate sources of medical oxygen for the facility: [External supply - oxygen cylinders]</t>
  </si>
  <si>
    <t>Q702[SQ004]</t>
  </si>
  <si>
    <t>q702_004</t>
  </si>
  <si>
    <t>7.2 Please indicate sources of medical oxygen for the facility: [Liquid or pressure swing adsorption (PSA) oxygen generator plant]</t>
  </si>
  <si>
    <t>Q703</t>
  </si>
  <si>
    <t>q703</t>
  </si>
  <si>
    <t>7.3 Does the facility currently have piped oxygen distribution to terminal bedside wall units?</t>
  </si>
  <si>
    <t>Q704</t>
  </si>
  <si>
    <t>q704</t>
  </si>
  <si>
    <t>7.4 Does the facility currently have a portable medical gas cylinder for oxygen, which is fitted with a valve, a pressure and flow regulator?</t>
  </si>
  <si>
    <t>Q801</t>
  </si>
  <si>
    <t>q801</t>
  </si>
  <si>
    <t>8.1 Does the facility collect specimens from patients to diagnose COVID-19?</t>
  </si>
  <si>
    <t>Q802</t>
  </si>
  <si>
    <t>q802</t>
  </si>
  <si>
    <t>8.2 Does the facility perform antigen-detecting rapid diagnostic tests (Ag-RDTs) to diagnose COVID-19?</t>
  </si>
  <si>
    <t>Q803</t>
  </si>
  <si>
    <t>q803</t>
  </si>
  <si>
    <t>8.3 Does the facility perform PCR tests to diagnose COVID-19?</t>
  </si>
  <si>
    <t>Q804</t>
  </si>
  <si>
    <t>q804</t>
  </si>
  <si>
    <t xml:space="preserve">8.4 Does the facility process specimens for PCR test on site or send specimens outside the facility for processing? </t>
  </si>
  <si>
    <t>Q805</t>
  </si>
  <si>
    <t>q805</t>
  </si>
  <si>
    <t xml:space="preserve">8.5 Currently, is the PCR thermocycler to diagnose COVID 19 functional?  If there is more than one, select “Yes, functional” if at least one is functional </t>
  </si>
  <si>
    <t>Q806</t>
  </si>
  <si>
    <t>q806</t>
  </si>
  <si>
    <t xml:space="preserve">8.6 Currently, does the facility have necessary supplies to process specimens for PCR tests to diagnose COVID-19? </t>
  </si>
  <si>
    <t>Q807[SQ001]</t>
  </si>
  <si>
    <t>q807_001</t>
  </si>
  <si>
    <t>8.7 Now, I would like to ask you about some basic diagnostic testing. Are the following tests available onsite at any location in this facility? If yes, currently, does the facility have necessary equipment and supplies to perform the test? [Blood glucose test]</t>
  </si>
  <si>
    <t>Q807[SQ002]</t>
  </si>
  <si>
    <t>q807_002</t>
  </si>
  <si>
    <t>8.7 Now, I would like to ask you about some basic diagnostic testing. Are the following tests available onsite at any location in this facility? If yes, currently, does the facility have necessary equipment and supplies to perform the test? [Dipstick for urine glucose test]</t>
  </si>
  <si>
    <t>Q807[SQ003]</t>
  </si>
  <si>
    <t>q807_003</t>
  </si>
  <si>
    <t>8.7 Now, I would like to ask you about some basic diagnostic testing. Are the following tests available onsite at any location in this facility? If yes, currently, does the facility have necessary equipment and supplies to perform the test? [Dipstick for urine protein test]</t>
  </si>
  <si>
    <t>Q807[SQ004]</t>
  </si>
  <si>
    <t>q807_004</t>
  </si>
  <si>
    <t>8.7 Now, I would like to ask you about some basic diagnostic testing. Are the following tests available onsite at any location in this facility? If yes, currently, does the facility have necessary equipment and supplies to perform the test? [Urine test for pregnancy]</t>
  </si>
  <si>
    <t>Q807[SQ005]</t>
  </si>
  <si>
    <t>q807_005</t>
  </si>
  <si>
    <t>8.7 Now, I would like to ask you about some basic diagnostic testing. Are the following tests available onsite at any location in this facility? If yes, currently, does the facility have necessary equipment and supplies to perform the test? [Haemoglobin test]</t>
  </si>
  <si>
    <t>Q807[SQ006]</t>
  </si>
  <si>
    <t>q807_006</t>
  </si>
  <si>
    <t>8.7 Now, I would like to ask you about some basic diagnostic testing. Are the following tests available onsite at any location in this facility? If yes, currently, does the facility have necessary equipment and supplies to perform the test? [Diagnostic test for malaria]</t>
  </si>
  <si>
    <t>Q808[SQ001]</t>
  </si>
  <si>
    <t>q808_001</t>
  </si>
  <si>
    <t>8.8 Now, I would like to ask you about a few more diagnostic testing. Are the following tests available onsite at any location in this facility, with the necessary equipment and supplies? [Diagnostic test for human immunodeficiency virus]</t>
  </si>
  <si>
    <t>Q808[SQ002]</t>
  </si>
  <si>
    <t>q808_002</t>
  </si>
  <si>
    <t>8.8 Now, I would like to ask you about a few more diagnostic testing. Are the following tests available onsite at any location in this facility, with the necessary equipment and supplies? [Diagnostic test for tuberculosis]</t>
  </si>
  <si>
    <t>Q808[SQ003]</t>
  </si>
  <si>
    <t>q808_003</t>
  </si>
  <si>
    <t>8.8 Now, I would like to ask you about a few more diagnostic testing. Are the following tests available onsite at any location in this facility, with the necessary equipment and supplies? [Blood typing and cross-matching]</t>
  </si>
  <si>
    <t>Q808[SQ004]</t>
  </si>
  <si>
    <t>q808_004</t>
  </si>
  <si>
    <t>8.8 Now, I would like to ask you about a few more diagnostic testing. Are the following tests available onsite at any location in this facility, with the necessary equipment and supplies? [Blood creatinine test]</t>
  </si>
  <si>
    <t>Q901</t>
  </si>
  <si>
    <t>q901</t>
  </si>
  <si>
    <t>9.1 Does this facility offer any immunization services for children?</t>
  </si>
  <si>
    <t>Q902</t>
  </si>
  <si>
    <t>q902</t>
  </si>
  <si>
    <t xml:space="preserve">9.2 Does the facility currently have a vaccine fridge for routine childhood vaccines? If yes, is it functional? If there is more than one vaccine fridge, select “Yes, functional” if at least one is functional. </t>
  </si>
  <si>
    <t>Q903</t>
  </si>
  <si>
    <t>q903</t>
  </si>
  <si>
    <t xml:space="preserve">9.3 Does the facility currently have a continuous temperature recorder/logger for the childhood vaccine fridge? If yes, is it functional? If there is more than one, select “Yes, functional” if at least one is functional </t>
  </si>
  <si>
    <t>Q904[SQ001]</t>
  </si>
  <si>
    <t>q904_001</t>
  </si>
  <si>
    <t>9.4 Does this facility provide the following vaccines for routine immunization? If yes, is the vaccine currently available? [Measles containing vaccine and diluent]</t>
  </si>
  <si>
    <t>Q904[SQ002]</t>
  </si>
  <si>
    <t>q904_002</t>
  </si>
  <si>
    <t>9.4 Does this facility provide the following vaccines for routine immunization? If yes, is the vaccine currently available? [DTP+Hib+HepB (pentavalent)]</t>
  </si>
  <si>
    <t>Q904[SQ003]</t>
  </si>
  <si>
    <t>q904_003</t>
  </si>
  <si>
    <t>9.4 Does this facility provide the following vaccines for routine immunization? If yes, is the vaccine currently available? [Oral polio vaccine ]</t>
  </si>
  <si>
    <t>Q904[SQ004]</t>
  </si>
  <si>
    <t>q904_004</t>
  </si>
  <si>
    <t>9.4 Does this facility provide the following vaccines for routine immunization? If yes, is the vaccine currently available? [Inactivated polio vaccine (injection)]</t>
  </si>
  <si>
    <t>Q904[SQ005]</t>
  </si>
  <si>
    <t>q904_005</t>
  </si>
  <si>
    <t>9.4 Does this facility provide the following vaccines for routine immunization? If yes, is the vaccine currently available? [BCG vaccine and diluent]</t>
  </si>
  <si>
    <t>Q904[SQ006]</t>
  </si>
  <si>
    <t>q904_006</t>
  </si>
  <si>
    <t>9.4 Does this facility provide the following vaccines for routine immunization? If yes, is the vaccine currently available? [Pneumococcal vaccine]</t>
  </si>
  <si>
    <t>Q904[SQ007]</t>
  </si>
  <si>
    <t>q904_007</t>
  </si>
  <si>
    <t>9.4 Does this facility provide the following vaccines for routine immunization? If yes, is the vaccine currently available? [HPV vaccine]</t>
  </si>
  <si>
    <t>Q905</t>
  </si>
  <si>
    <t>q905</t>
  </si>
  <si>
    <t>9.5 In the previous one month, has there been stock out of syringes to provide routine childhood immunization?</t>
  </si>
  <si>
    <t>Q906</t>
  </si>
  <si>
    <t>q906</t>
  </si>
  <si>
    <t>9.6 Does this facility offer COVID-19 vaccine?</t>
  </si>
  <si>
    <t>Q907</t>
  </si>
  <si>
    <t>q907</t>
  </si>
  <si>
    <t xml:space="preserve">9.7 Does the facility currently have a vaccine fridge for COVID-19 vaccines? If yes, is it functional? If there is more than one vaccine fridge, select “yes, functional” if at least one is functional. </t>
  </si>
  <si>
    <t>Q908</t>
  </si>
  <si>
    <t>q908</t>
  </si>
  <si>
    <t xml:space="preserve">9.8 Does the facility currently have a continuous temperature recorder/logger for the COVID-19 vaccine fridge? If yes, is it functional? If there is more than one, select “yes, functional” if at least one is functional. </t>
  </si>
  <si>
    <t>Q909[SQ001]</t>
  </si>
  <si>
    <t>q909_001</t>
  </si>
  <si>
    <t>9.9 Please indicate whether each of the following vaccine is provided and currently available: [Pfizer-BioNTech COVID-19 vaccine]</t>
  </si>
  <si>
    <t>Q909[SQ002]</t>
  </si>
  <si>
    <t>q909_002</t>
  </si>
  <si>
    <t>9.9 Please indicate whether each of the following vaccine is provided and currently available: [Moderna COVID-19 vaccine]</t>
  </si>
  <si>
    <t>Q909[SQ003]</t>
  </si>
  <si>
    <t>q909_003</t>
  </si>
  <si>
    <t>9.9 Please indicate whether each of the following vaccine is provided and currently available: [AstraZeneca/Oxford COVID-19 vaccine]</t>
  </si>
  <si>
    <t>Q909[SQ004]</t>
  </si>
  <si>
    <t>q909_004</t>
  </si>
  <si>
    <t>9.9 Please indicate whether each of the following vaccine is provided and currently available: [Janssen/Johnson &amp;amp; Johnson COVID-19 vaccine]</t>
  </si>
  <si>
    <t>Q909[SQ005]</t>
  </si>
  <si>
    <t>q909_005</t>
  </si>
  <si>
    <t>9.9 Please indicate whether each of the following vaccine is provided and currently available: [Other vaccine (e.g. Sinopharm, Sinovac or others)]</t>
  </si>
  <si>
    <t>Q910</t>
  </si>
  <si>
    <t>q910</t>
  </si>
  <si>
    <t>9.10 Does the facility have a system in place to report COVID-19 vaccines administered at this facility?</t>
  </si>
  <si>
    <t>Q911[SQ001]</t>
  </si>
  <si>
    <t>q911_001</t>
  </si>
  <si>
    <t>9.11 Has staff received training on the following topics regarding the COVID-19 vaccine provided at the facility? [Storage of the vaccine]</t>
  </si>
  <si>
    <t>Q911[SQ002]</t>
  </si>
  <si>
    <t>q911_002</t>
  </si>
  <si>
    <t>9.11 Has staff received training on the following topics regarding the COVID-19 vaccine provided at the facility? [Administration of the vaccine]</t>
  </si>
  <si>
    <t>Q911[SQ003]</t>
  </si>
  <si>
    <t>q911_003</t>
  </si>
  <si>
    <t>9.11 Has staff received training on the following topics regarding the COVID-19 vaccine provided at the facility? [Management of the adverse events, including anaphylactic shock]</t>
  </si>
  <si>
    <t>Q911[SQ004]</t>
  </si>
  <si>
    <t>q911_004</t>
  </si>
  <si>
    <t>9.11 Has staff received training on the following topics regarding the COVID-19 vaccine provided at the facility? [Reporting adverse events]</t>
  </si>
  <si>
    <t>Q912</t>
  </si>
  <si>
    <t>q912</t>
  </si>
  <si>
    <t>9.12 In the previous one month, has there been stock out of syringes to provide COVID-19 vaccination?</t>
  </si>
  <si>
    <t>Q913</t>
  </si>
  <si>
    <t>q913</t>
  </si>
  <si>
    <t>9.13 Does the facility have an adverse events following immunization treatment kit (“AEFI kit”)?</t>
  </si>
  <si>
    <t>Q914</t>
  </si>
  <si>
    <t>q914</t>
  </si>
  <si>
    <t>9.14 Does the facility have a system in place to report vaccine-associated adverse events to the national pharmacovigilance authority [or country-specific name]?</t>
  </si>
  <si>
    <t>Q1001</t>
  </si>
  <si>
    <t>q1001</t>
  </si>
  <si>
    <t xml:space="preserve">10.1 Thank you for responding to the interview. We would like to speak with you again in the future.  Do you have a better number we can use to reach you in case we follow up with you in the future? </t>
  </si>
  <si>
    <t>Q1002</t>
  </si>
  <si>
    <t>q1002</t>
  </si>
  <si>
    <t>10.2 What is the alternative number?</t>
  </si>
  <si>
    <t>Q1003</t>
  </si>
  <si>
    <t>q1003</t>
  </si>
  <si>
    <t>10.3 Can you repeat the number?</t>
  </si>
  <si>
    <t>Q1004</t>
  </si>
  <si>
    <t>q1004</t>
  </si>
  <si>
    <t xml:space="preserve">10.4 Record the result of the interview </t>
  </si>
  <si>
    <t>Q1004[other]</t>
  </si>
  <si>
    <t>q1004other</t>
  </si>
  <si>
    <t>10.4 Record the result of the interview  [Other]</t>
  </si>
  <si>
    <t>Q1005t</t>
  </si>
  <si>
    <t>q1005t</t>
  </si>
  <si>
    <t>If you have any queries or questions regarding this questionnaire, please contact us at EHSmonitoring@who.int</t>
  </si>
  <si>
    <t>country</t>
  </si>
  <si>
    <t>round</t>
  </si>
  <si>
    <t>month</t>
  </si>
  <si>
    <t>year</t>
  </si>
  <si>
    <t>staff_num_total_md</t>
  </si>
  <si>
    <t>staff_num_covidwk_md</t>
  </si>
  <si>
    <t>staff_num_total_nr</t>
  </si>
  <si>
    <t>staff_num_covidwk_nr</t>
  </si>
  <si>
    <t>staff_num_total_othclinical</t>
  </si>
  <si>
    <t>staff_num_covidwk_othclinical</t>
  </si>
  <si>
    <t>staff_num_total_clinical</t>
  </si>
  <si>
    <t>staff_num_covidwk_clinical</t>
  </si>
  <si>
    <t>staff_num_total_nonclinical</t>
  </si>
  <si>
    <t>staff_num_covidwk_nonclinical</t>
  </si>
  <si>
    <t>staff_num_total_all</t>
  </si>
  <si>
    <t>staff_num_covidwk_all</t>
  </si>
  <si>
    <t>staff_num_covaxany</t>
  </si>
  <si>
    <t>staff_num_covaxfull</t>
  </si>
  <si>
    <t>staff_num_covaxbooster</t>
  </si>
  <si>
    <t>staff_num_absensce</t>
  </si>
  <si>
    <t>staff_num_absensce_covid</t>
  </si>
  <si>
    <t>xabsence</t>
  </si>
  <si>
    <t>xabsence_covid</t>
  </si>
  <si>
    <t>xtraining</t>
  </si>
  <si>
    <t>xtraining__ppe</t>
  </si>
  <si>
    <t>xtraining__ipccleaning</t>
  </si>
  <si>
    <t>xtraining__ipcscreening</t>
  </si>
  <si>
    <t>xtraining__ipchand</t>
  </si>
  <si>
    <t>xtraining__triage</t>
  </si>
  <si>
    <t>xtraining__emerg</t>
  </si>
  <si>
    <t>xtraining__remote</t>
  </si>
  <si>
    <t>xtraining__ss_ipc</t>
  </si>
  <si>
    <t>xtraining__ss_c19cm</t>
  </si>
  <si>
    <t>xtraining__mental</t>
  </si>
  <si>
    <t>xtraining_score</t>
  </si>
  <si>
    <t>xtraining_100</t>
  </si>
  <si>
    <t>xtraining_50</t>
  </si>
  <si>
    <t>xtrainingsupport_score</t>
  </si>
  <si>
    <t>xtrainingsupport_100</t>
  </si>
  <si>
    <t>xtrainingsupport_50</t>
  </si>
  <si>
    <t>xsafe</t>
  </si>
  <si>
    <t>xsafe__staff_entrance</t>
  </si>
  <si>
    <t>xsafe__entrance_screening</t>
  </si>
  <si>
    <t>xsafe__screening_c19</t>
  </si>
  <si>
    <t>xsafe__distancing</t>
  </si>
  <si>
    <t>xsafe__hygiene_instructions</t>
  </si>
  <si>
    <t>xsafe__hygiene_stations</t>
  </si>
  <si>
    <t>xsafe__cleaning</t>
  </si>
  <si>
    <t>xsafe_score</t>
  </si>
  <si>
    <t>xsafe_100</t>
  </si>
  <si>
    <t>xsafe_50</t>
  </si>
  <si>
    <t>xppe_all__mask</t>
  </si>
  <si>
    <t>xppe_all__respirator</t>
  </si>
  <si>
    <t>xppe_all__gloves</t>
  </si>
  <si>
    <t>xppe_all__gown</t>
  </si>
  <si>
    <t>xppe_all__goggles</t>
  </si>
  <si>
    <t>xppe_all_score</t>
  </si>
  <si>
    <t>xppe_all_100</t>
  </si>
  <si>
    <t>xppe_all_50</t>
  </si>
  <si>
    <t>xipcitem__soap</t>
  </si>
  <si>
    <t>xipcitem__sanitizer</t>
  </si>
  <si>
    <t>xipcitem__biobag</t>
  </si>
  <si>
    <t>xipcitem__boxes</t>
  </si>
  <si>
    <t>xipcitem_score</t>
  </si>
  <si>
    <t>xipcitem_100</t>
  </si>
  <si>
    <t>xipcitem_50</t>
  </si>
  <si>
    <t>xguideline</t>
  </si>
  <si>
    <t>xguideline__screening</t>
  </si>
  <si>
    <t>xguideline__c19</t>
  </si>
  <si>
    <t>xguideline__ppe</t>
  </si>
  <si>
    <t>xguideline__masking</t>
  </si>
  <si>
    <t>xguideline__c19_surveillance</t>
  </si>
  <si>
    <t>xguideline__envcleaning</t>
  </si>
  <si>
    <t>xguideline__waste</t>
  </si>
  <si>
    <t>xguideline_score</t>
  </si>
  <si>
    <t>xguideline_100</t>
  </si>
  <si>
    <t>xguideline_50</t>
  </si>
  <si>
    <t>xppe_essential_all_100</t>
  </si>
  <si>
    <t>xppe_essential_all_score</t>
  </si>
  <si>
    <t>xppe_mask_glove_all_100</t>
  </si>
  <si>
    <t>xppe_mask_glove_all_score</t>
  </si>
  <si>
    <t>xipcitem_nobodybag_100</t>
  </si>
  <si>
    <t>xipcitem_nobodybag_score</t>
  </si>
  <si>
    <t>xcvd_pt</t>
  </si>
  <si>
    <t>xcvd_pt__triage</t>
  </si>
  <si>
    <t>xcvd_pt__o2_measure</t>
  </si>
  <si>
    <t>xcvd_pt__progmarker</t>
  </si>
  <si>
    <t>xcvd_pt__covax</t>
  </si>
  <si>
    <t>xcvd_pt__home_isolate</t>
  </si>
  <si>
    <t>xcvd_pt__refer</t>
  </si>
  <si>
    <t>xcvd_pt__antiviral</t>
  </si>
  <si>
    <t>xcvd_pt_score</t>
  </si>
  <si>
    <t>xcvd_pt_100</t>
  </si>
  <si>
    <t>xcvd_pt_50</t>
  </si>
  <si>
    <t>xcvd_optpt</t>
  </si>
  <si>
    <t>xcvd_optpt__triage</t>
  </si>
  <si>
    <t>xcvd_optpt__o2_measure</t>
  </si>
  <si>
    <t>xcvd_optpt__progmarker</t>
  </si>
  <si>
    <t>xcvd_optpt__covax</t>
  </si>
  <si>
    <t>xcvd_optpt__antiviral</t>
  </si>
  <si>
    <t>xcvd_optpt_score</t>
  </si>
  <si>
    <t>xcvd_optpt_100</t>
  </si>
  <si>
    <t>xcvd_optpt_50</t>
  </si>
  <si>
    <t>xopt_covid</t>
  </si>
  <si>
    <t>xopt_covid__triage</t>
  </si>
  <si>
    <t>xopt_covid__o2_measure</t>
  </si>
  <si>
    <t>xopt_covid__progmarker</t>
  </si>
  <si>
    <t>xopt_covid__covax</t>
  </si>
  <si>
    <t>xopt_covid__antiviral</t>
  </si>
  <si>
    <t>xer</t>
  </si>
  <si>
    <t>xer_triage</t>
  </si>
  <si>
    <t>xipt</t>
  </si>
  <si>
    <t>ybed</t>
  </si>
  <si>
    <t>ybed_icu</t>
  </si>
  <si>
    <t>ybed_night</t>
  </si>
  <si>
    <t>ybed_icu_night</t>
  </si>
  <si>
    <t>xipt_surveillance</t>
  </si>
  <si>
    <t>xipt_covid</t>
  </si>
  <si>
    <t>ybed_covid_night</t>
  </si>
  <si>
    <t>xcvd_ptsevere</t>
  </si>
  <si>
    <t>xcvd_ptsevere__oxygen</t>
  </si>
  <si>
    <t>xcvd_ptsevere__intubation</t>
  </si>
  <si>
    <t>xcvd_ptsevere__ventilation</t>
  </si>
  <si>
    <t>xcvd_ptsevere__iv</t>
  </si>
  <si>
    <t>xcvd_ptsevere__glucosetest</t>
  </si>
  <si>
    <t>xcvd_ptsevere_score</t>
  </si>
  <si>
    <t>xcvd_ptsevere_100</t>
  </si>
  <si>
    <t>xcvd_ptsevere_50</t>
  </si>
  <si>
    <t>xcvd_ptsevere_notable</t>
  </si>
  <si>
    <t>xcvd_ptsevere_repurpose</t>
  </si>
  <si>
    <t>xcvd_ptsevere_refer</t>
  </si>
  <si>
    <t>xstever_reduce_reduce</t>
  </si>
  <si>
    <t>xstever_reduce_redirect</t>
  </si>
  <si>
    <t>xstever_reduce_priority</t>
  </si>
  <si>
    <t>xstever_reduce_combine</t>
  </si>
  <si>
    <t>xstever_self</t>
  </si>
  <si>
    <t>xstever_home</t>
  </si>
  <si>
    <t>xstever_remote</t>
  </si>
  <si>
    <t>xstever_prescription</t>
  </si>
  <si>
    <t>xstmonth_reduce_reduce</t>
  </si>
  <si>
    <t>xstmonth_reduce_redirect</t>
  </si>
  <si>
    <t>xstmonth_reduce_priority</t>
  </si>
  <si>
    <t>xstmonth_reduce_combine</t>
  </si>
  <si>
    <t>xstmonth_self</t>
  </si>
  <si>
    <t>xstmonth_home</t>
  </si>
  <si>
    <t>xstmonth_remote</t>
  </si>
  <si>
    <t>xstmonth_prescription</t>
  </si>
  <si>
    <t>xopt_lower</t>
  </si>
  <si>
    <t>xopt_similar</t>
  </si>
  <si>
    <t>xopt_higher</t>
  </si>
  <si>
    <t>xopt_lower_reason__less_ari</t>
  </si>
  <si>
    <t>xopt_lower_reason__seasonal</t>
  </si>
  <si>
    <t>xopt_lower_reason__changerecs</t>
  </si>
  <si>
    <t>xopt_lower_reason__fear</t>
  </si>
  <si>
    <t>xopt_lower_reason__lockdown</t>
  </si>
  <si>
    <t>xopt_lower_reason__transport</t>
  </si>
  <si>
    <t>xopt_lower_reason__costtrans</t>
  </si>
  <si>
    <t>xopt_lower_reason__othercom</t>
  </si>
  <si>
    <t>xopt_lower_reason__servreduc</t>
  </si>
  <si>
    <t>xopt_lower_reason__disrupt</t>
  </si>
  <si>
    <t>xopt_lower_reason__hours</t>
  </si>
  <si>
    <t>xopt_lower_reason__closure</t>
  </si>
  <si>
    <t>xopt_lower_reason__drugs</t>
  </si>
  <si>
    <t>xopt_lower_reason__staff</t>
  </si>
  <si>
    <t>xopt_lower_reason__longwait</t>
  </si>
  <si>
    <t>xopt_lower_reason__costserv</t>
  </si>
  <si>
    <t>xopt_lower_reason__otherfac</t>
  </si>
  <si>
    <t>xopt_higher_reason__more_ari</t>
  </si>
  <si>
    <t>xopt_higher_reason__seasonal</t>
  </si>
  <si>
    <t>xopt_higher_reason__gbv</t>
  </si>
  <si>
    <t>xopt_higher_reason__redirect</t>
  </si>
  <si>
    <t>xopt_higher_reason__backlog</t>
  </si>
  <si>
    <t>xopt_higher_reason__react</t>
  </si>
  <si>
    <t>xopt_higher_reason__comms</t>
  </si>
  <si>
    <t>xopt_higher_reason__other</t>
  </si>
  <si>
    <t>xopt_lower_reason_epi</t>
  </si>
  <si>
    <t>xopt_lower_reason_comdemand</t>
  </si>
  <si>
    <t>xopt_lower_reason_enviro</t>
  </si>
  <si>
    <t>xopt_lower_reason_cost</t>
  </si>
  <si>
    <t>xopt_lower_reason_intention</t>
  </si>
  <si>
    <t>xopt_lower_reason_disruption</t>
  </si>
  <si>
    <t>xopt_higher_reason_covidnow</t>
  </si>
  <si>
    <t>xopt_higher_reason_seasonal</t>
  </si>
  <si>
    <t>xopt_higher_reason_gbv</t>
  </si>
  <si>
    <t>xopt_higher_reason_covidafter</t>
  </si>
  <si>
    <t>xopt_higher_reason_catchup</t>
  </si>
  <si>
    <t>xopt_higher_reason_genpromo</t>
  </si>
  <si>
    <t>xbacklogever__routine</t>
  </si>
  <si>
    <t>xbacklogever__ncd</t>
  </si>
  <si>
    <t>xbacklogever__infectiou</t>
  </si>
  <si>
    <t>xbacklogever__elecsurg</t>
  </si>
  <si>
    <t>xbacklogmonth__routine</t>
  </si>
  <si>
    <t>xbacklogmonth__ncd</t>
  </si>
  <si>
    <t>xbacklogmonth__infectiou</t>
  </si>
  <si>
    <t>xbacklogmonth__elecsurg</t>
  </si>
  <si>
    <t>xbacklogever_any</t>
  </si>
  <si>
    <t>xbacklogmonth_any</t>
  </si>
  <si>
    <t>xout</t>
  </si>
  <si>
    <t>xout_decrease__immun</t>
  </si>
  <si>
    <t>xout_decrease__malaria</t>
  </si>
  <si>
    <t>xout_decrease__ntd</t>
  </si>
  <si>
    <t>xout_decrease__cbc</t>
  </si>
  <si>
    <t>xout_decrease__home</t>
  </si>
  <si>
    <t>xout_decrease</t>
  </si>
  <si>
    <t>xdrugc19__dexamethasone</t>
  </si>
  <si>
    <t>xdrugc19__molnupiravir</t>
  </si>
  <si>
    <t>xdrugc19__baracitanib</t>
  </si>
  <si>
    <t>xdrugc19__casirivimab</t>
  </si>
  <si>
    <t>xdrugc19__tocilizumab</t>
  </si>
  <si>
    <t>xdrugc19__heparin</t>
  </si>
  <si>
    <t>xdrughosp__alcohol</t>
  </si>
  <si>
    <t>xdrughosp__chlorine</t>
  </si>
  <si>
    <t>xdrughosp__paracetamol</t>
  </si>
  <si>
    <t>xdrughosp__ampicillin</t>
  </si>
  <si>
    <t>xdrughosp__ceftriaxone</t>
  </si>
  <si>
    <t>xdrughosp__azithromycin</t>
  </si>
  <si>
    <t>xdrughosp__rocuronium</t>
  </si>
  <si>
    <t>xdrughosp__morphine</t>
  </si>
  <si>
    <t>xdrughosp__haloperidol</t>
  </si>
  <si>
    <t>xdrughosp__epinephrine</t>
  </si>
  <si>
    <t>xdrughosp__oxytocin</t>
  </si>
  <si>
    <t>xdrughosp__oxygen</t>
  </si>
  <si>
    <t>xdrugehs__salbutamol</t>
  </si>
  <si>
    <t>xdrugehs__metformin</t>
  </si>
  <si>
    <t>xdrugehs__hydrochlorothiazide</t>
  </si>
  <si>
    <t>xdrugehs__carbamazapine</t>
  </si>
  <si>
    <t>xdrugehs__amoxicillin_tabs</t>
  </si>
  <si>
    <t>xdrugehs__magnesiumsulphate</t>
  </si>
  <si>
    <t>xdrugehs__artemether</t>
  </si>
  <si>
    <t>xdrugehs__efavirenz</t>
  </si>
  <si>
    <t>xdrugehs__isoniazid</t>
  </si>
  <si>
    <t>xsupphosp__ivsets</t>
  </si>
  <si>
    <t>xsupphosp__nasalcanulae</t>
  </si>
  <si>
    <t>xsupphosp__facemasks</t>
  </si>
  <si>
    <t>xdrugc19_score</t>
  </si>
  <si>
    <t>xdrugc19_100</t>
  </si>
  <si>
    <t>xdrugc19_50</t>
  </si>
  <si>
    <t>xdrughosp_score</t>
  </si>
  <si>
    <t>xdrughosp_100</t>
  </si>
  <si>
    <t>xdrughosp_50</t>
  </si>
  <si>
    <t>xdrugehs_score</t>
  </si>
  <si>
    <t>xdrugehs_100</t>
  </si>
  <si>
    <t>xdrugehs_50</t>
  </si>
  <si>
    <t>xsupphosp_score</t>
  </si>
  <si>
    <t>xsupphosp_100</t>
  </si>
  <si>
    <t>xsupphosp_50</t>
  </si>
  <si>
    <t>xdrug__dexamethasone</t>
  </si>
  <si>
    <t>xdrug__molnupiravir</t>
  </si>
  <si>
    <t>xdrug__baracitanib</t>
  </si>
  <si>
    <t>xdrug__casirivimab</t>
  </si>
  <si>
    <t>xdrug__tocilizumab</t>
  </si>
  <si>
    <t>xdrug__heparin</t>
  </si>
  <si>
    <t>xdrug__alcohol</t>
  </si>
  <si>
    <t>xdrug__chlorine</t>
  </si>
  <si>
    <t>xdrug__paracetamol</t>
  </si>
  <si>
    <t>xdrug__ampicillin</t>
  </si>
  <si>
    <t>xdrug__ceftriaxone</t>
  </si>
  <si>
    <t>xdrug__azithromycin</t>
  </si>
  <si>
    <t>xdrug__rocuronium</t>
  </si>
  <si>
    <t>xdrug__morphine</t>
  </si>
  <si>
    <t>xdrug__haloperidol</t>
  </si>
  <si>
    <t>xdrug__epinephrine</t>
  </si>
  <si>
    <t>xdrug__oxytocin</t>
  </si>
  <si>
    <t>xdrug__oxygen</t>
  </si>
  <si>
    <t>xdrug__salbutamol</t>
  </si>
  <si>
    <t>xdrug__metformin</t>
  </si>
  <si>
    <t>xdrug__hydrochlorothiazide</t>
  </si>
  <si>
    <t>xdrug__carbamazapine</t>
  </si>
  <si>
    <t>xdrug__amoxicillin_tabs</t>
  </si>
  <si>
    <t>xdrug__magnesiumsulphate</t>
  </si>
  <si>
    <t>xdrug__artemether</t>
  </si>
  <si>
    <t>xdrug__efavirenz</t>
  </si>
  <si>
    <t>xdrug__isoniazid</t>
  </si>
  <si>
    <t>xsupply__ivsets</t>
  </si>
  <si>
    <t>xsupply__nasalcanulae</t>
  </si>
  <si>
    <t>xsupply__facemasks</t>
  </si>
  <si>
    <t>xequip_anyfunction__xray</t>
  </si>
  <si>
    <t>xequip_anyfunction__oximeters</t>
  </si>
  <si>
    <t>xequip_anyfunction__vicu</t>
  </si>
  <si>
    <t>xequip_anyfunction__vnoninv</t>
  </si>
  <si>
    <t>xequip_anyfunction_score</t>
  </si>
  <si>
    <t>xequip_anyfunction_100</t>
  </si>
  <si>
    <t>xequip_anyfunction_50</t>
  </si>
  <si>
    <t>xoxygen_concentrator</t>
  </si>
  <si>
    <t>xoxygen_bulk</t>
  </si>
  <si>
    <t>xoxygen_cylinder</t>
  </si>
  <si>
    <t>xoxygen_plant</t>
  </si>
  <si>
    <t>xoxygensource</t>
  </si>
  <si>
    <t>xoxygen_dist</t>
  </si>
  <si>
    <t>xoxygen_portcylinder</t>
  </si>
  <si>
    <t>xequip_novent_anyfunction</t>
  </si>
  <si>
    <t>xequip_bothvent_anyfunction</t>
  </si>
  <si>
    <t>xequip_onlyinvvent_anyfunction</t>
  </si>
  <si>
    <t>xequip_onlyninvvent_anyfunction</t>
  </si>
  <si>
    <t>xequip_eithervent_anyfunction</t>
  </si>
  <si>
    <t>xequip_anyvent_oxy_oximtr_score</t>
  </si>
  <si>
    <t>xequip_anyvent_oxy_oximtr_100</t>
  </si>
  <si>
    <t>xequip_bothvent_oxy_oximtr_score</t>
  </si>
  <si>
    <t>xequip_bothvent_oxy_oximtr_100</t>
  </si>
  <si>
    <t>xspcm</t>
  </si>
  <si>
    <t>xrdt</t>
  </si>
  <si>
    <t>xpcr</t>
  </si>
  <si>
    <t>xonsite</t>
  </si>
  <si>
    <t>xpcr_equip</t>
  </si>
  <si>
    <t>xpcr_supply</t>
  </si>
  <si>
    <t>xcvd_test_pcr</t>
  </si>
  <si>
    <t>xcvd_test_rdt</t>
  </si>
  <si>
    <t>xdiag_av__bloodglucose</t>
  </si>
  <si>
    <t>xdiag_av__urineglucose</t>
  </si>
  <si>
    <t>xdiag_av__urineprotein</t>
  </si>
  <si>
    <t>xdiag_av__pregnancy</t>
  </si>
  <si>
    <t>xdiag_av__hbg</t>
  </si>
  <si>
    <t>xdiag_av__malaria</t>
  </si>
  <si>
    <t>xdiag_avfun__bloodglucose</t>
  </si>
  <si>
    <t>xdiag_avfun__urineglucose</t>
  </si>
  <si>
    <t>xdiag_avfun__urineprotein</t>
  </si>
  <si>
    <t>xdiag_avfun__pregnancy</t>
  </si>
  <si>
    <t>xdiag_avfun__hbg</t>
  </si>
  <si>
    <t>xdiag_avfun__malaria</t>
  </si>
  <si>
    <t>xdiag_av__h_hiv</t>
  </si>
  <si>
    <t>xidag_av__h_tb</t>
  </si>
  <si>
    <t>xdiag_av__h_bloodtype</t>
  </si>
  <si>
    <t>xdiag_av__h_bloodcreatine</t>
  </si>
  <si>
    <t>xdiag_avfun__h_hiv</t>
  </si>
  <si>
    <t>xidag_avfun__h_tb</t>
  </si>
  <si>
    <t>xdiag_avfun__h_bloodtype</t>
  </si>
  <si>
    <t>xdiag_avfun__h_bloodcreatine</t>
  </si>
  <si>
    <t>xdiagbasic_score</t>
  </si>
  <si>
    <t>xdiagbasic_100</t>
  </si>
  <si>
    <t>xdiagbasic_50</t>
  </si>
  <si>
    <t>xdiag_score</t>
  </si>
  <si>
    <t>xdiag_100</t>
  </si>
  <si>
    <t>xdiag_50</t>
  </si>
  <si>
    <t>xcovid_diag_none</t>
  </si>
  <si>
    <t>xcovid_diag_pcr_only</t>
  </si>
  <si>
    <t>xcovid_diag_rdt_only</t>
  </si>
  <si>
    <t>xcovid_diag_pcr_and_rdt</t>
  </si>
  <si>
    <t>xcovid_diag_pcr_or_rdt</t>
  </si>
  <si>
    <t>xvaccine_child</t>
  </si>
  <si>
    <t>xvac</t>
  </si>
  <si>
    <t>xvac_av_fridge</t>
  </si>
  <si>
    <t>xvac_avfun_fridge</t>
  </si>
  <si>
    <t>xvac_avfun_fridgetemp</t>
  </si>
  <si>
    <t>xvaccine__mcv</t>
  </si>
  <si>
    <t>xvaccine__dtp</t>
  </si>
  <si>
    <t>xvaccine__polio_oral</t>
  </si>
  <si>
    <t>xvaccine__polio_inj</t>
  </si>
  <si>
    <t>xvaccine__bcg</t>
  </si>
  <si>
    <t>xvaccine__pneumo</t>
  </si>
  <si>
    <t>xvaccine__hpv</t>
  </si>
  <si>
    <t>xvac_score</t>
  </si>
  <si>
    <t>xvac_100</t>
  </si>
  <si>
    <t>xvac_50</t>
  </si>
  <si>
    <t>xvac_syrstockout</t>
  </si>
  <si>
    <t>xcovax</t>
  </si>
  <si>
    <t>xcovax_av_fridge</t>
  </si>
  <si>
    <t>xcovax_avfun_fridge</t>
  </si>
  <si>
    <t>xcovax_avfun_fridgetemp</t>
  </si>
  <si>
    <t>xcovax_offer__pfizer</t>
  </si>
  <si>
    <t>xcovax_offerav__pfizer</t>
  </si>
  <si>
    <t>xcovax_offer__moderna</t>
  </si>
  <si>
    <t>xcovax_offerav__moderna</t>
  </si>
  <si>
    <t>xcovax_offer__astra</t>
  </si>
  <si>
    <t>xcovax_offerav__astra</t>
  </si>
  <si>
    <t>xcovax_offer__jj</t>
  </si>
  <si>
    <t>xcovax_offerav__jj</t>
  </si>
  <si>
    <t>xcovax_offer__covishiled</t>
  </si>
  <si>
    <t>xcovax_offerav__covishiled</t>
  </si>
  <si>
    <t>xcovax_report</t>
  </si>
  <si>
    <t>xcovax_train__storage</t>
  </si>
  <si>
    <t>xcovax_train__admin</t>
  </si>
  <si>
    <t>xcovax_train__manage_adverse</t>
  </si>
  <si>
    <t>xcovax_train__report_adverse</t>
  </si>
  <si>
    <t>xcovax_syrstockout</t>
  </si>
  <si>
    <t>xaefikit</t>
  </si>
  <si>
    <t>xaefireport</t>
  </si>
  <si>
    <t>xcovax_offer</t>
  </si>
  <si>
    <t>xcovax_avail</t>
  </si>
  <si>
    <t>xcovax_offer_avail</t>
  </si>
  <si>
    <r>
      <t xml:space="preserve">Variable/Column name in the </t>
    </r>
    <r>
      <rPr>
        <b/>
        <sz val="11"/>
        <color rgb="FFFF0000"/>
        <rFont val="Calibri"/>
        <family val="2"/>
        <scheme val="minor"/>
      </rPr>
      <t>STANDARD 'Indicator estimate data'</t>
    </r>
  </si>
  <si>
    <t>Section number in the questionnaire</t>
  </si>
  <si>
    <t>Section name</t>
  </si>
  <si>
    <t xml:space="preserve">Definition </t>
  </si>
  <si>
    <t>Denominator</t>
  </si>
  <si>
    <t>Numerator</t>
  </si>
  <si>
    <t>module</t>
  </si>
  <si>
    <t>N/A</t>
  </si>
  <si>
    <t xml:space="preserve"> - </t>
  </si>
  <si>
    <t xml:space="preserve">country </t>
  </si>
  <si>
    <t>survey round in the country</t>
  </si>
  <si>
    <t>year of survey (median)</t>
  </si>
  <si>
    <t>month of survey (median)</t>
  </si>
  <si>
    <t>group</t>
  </si>
  <si>
    <t>dimension of disaggregated estimates</t>
  </si>
  <si>
    <t>grouplabel</t>
  </si>
  <si>
    <t xml:space="preserve">subdimension by area, facility type, and managing authority </t>
  </si>
  <si>
    <t>obs</t>
  </si>
  <si>
    <t>number of facilities</t>
  </si>
  <si>
    <t>obs_c19cm</t>
  </si>
  <si>
    <t>number of facilities eligible for COVID-19 case management questions</t>
  </si>
  <si>
    <t>obs_cvd_pt</t>
  </si>
  <si>
    <t>number of primary-level facilities that have seen patients with suspected COVID-19 in the past month</t>
  </si>
  <si>
    <t>obs_opt_covid</t>
  </si>
  <si>
    <t>number of facilities that provide OPT services for patients with suspected or confirmed C19</t>
  </si>
  <si>
    <t>obs_er</t>
  </si>
  <si>
    <t>number of facilities providing 24-hour staffed ER services</t>
  </si>
  <si>
    <t>obs_ipt</t>
  </si>
  <si>
    <t>number of facilities providing inpatient services</t>
  </si>
  <si>
    <t>obs_ipt_covid</t>
  </si>
  <si>
    <t>number of facilities that provide IPT services for patients with COVID-19</t>
  </si>
  <si>
    <t>obs_ipt_cvdptsev</t>
  </si>
  <si>
    <t>number of facilities that provide services for patients with severe or critical COVID-19</t>
  </si>
  <si>
    <t>obs_pcr</t>
  </si>
  <si>
    <t>number of facilities that conduct PCR on site</t>
  </si>
  <si>
    <t>obs_vac</t>
  </si>
  <si>
    <t xml:space="preserve">number of facilities providing vaccine services </t>
  </si>
  <si>
    <t>obs_covax</t>
  </si>
  <si>
    <t xml:space="preserve">number of facilities providing COVID vaccine services </t>
  </si>
  <si>
    <t>STAFFING: NEW INFECTIONS, VACCINATION, AND TRAINING</t>
  </si>
  <si>
    <t>number of medical doctors</t>
  </si>
  <si>
    <t>number of medical doctors diagnosed with COVID</t>
  </si>
  <si>
    <t>number of nursing personnel</t>
  </si>
  <si>
    <t>number of nursing personnel diagnosed with COVID</t>
  </si>
  <si>
    <t>number of clinical staff other than medical doctors and nursing personnel</t>
  </si>
  <si>
    <t>number of clinical staff other than medical doctors and nursing personnel diagnosed with COVID</t>
  </si>
  <si>
    <t>number of clinical staff</t>
  </si>
  <si>
    <t>number of clinical staff diagnosed with COVID</t>
  </si>
  <si>
    <t>number of non-clinical staff</t>
  </si>
  <si>
    <t>number of non-clinical staff diagnosed with COVID</t>
  </si>
  <si>
    <t>number of all staff</t>
  </si>
  <si>
    <t>number of all staff diagnosed with COVID</t>
  </si>
  <si>
    <t>number of all staff who have received one or more doses of COVID-19 vaccine</t>
  </si>
  <si>
    <t>number of all staff who have received complete dose(s) of COVID-19 vaccine</t>
  </si>
  <si>
    <t>number of staff who have received a booster or additional dose</t>
  </si>
  <si>
    <t>number of staff on leave or absent at any time in the previous one week</t>
  </si>
  <si>
    <t>number of staff on leave or absent at any time in the previous one week due to reasons related with COVID-19</t>
  </si>
  <si>
    <t>staff_pct_covidwk_md</t>
  </si>
  <si>
    <t>percentage of medical doctors diagnosed with COVID-19, pooled across facilities</t>
  </si>
  <si>
    <t>all medical doctors pooled across facilities</t>
  </si>
  <si>
    <t>medical doctors diagnosed with COVID-19, pooled across facilities</t>
  </si>
  <si>
    <t>staff_pct_covidwk_nr</t>
  </si>
  <si>
    <t>percentage of nursing personnel diagnosed with COVID-19, pooled across facilities</t>
  </si>
  <si>
    <t>all nursing personnel pooled across facilities</t>
  </si>
  <si>
    <t>nursing personnel diagnosed with COVID-19, pooled across facilities</t>
  </si>
  <si>
    <t>staff_pct_covidwk_othclinical</t>
  </si>
  <si>
    <t>percentage of clinical staff other than medical doctors and nursing personnel diagnosed with COVID-19, pooled across facilities</t>
  </si>
  <si>
    <t>all clinical staff other than medical doctors and nursing personnel, pooled across facilities</t>
  </si>
  <si>
    <t>clinical staff other than medical doctors and nursing personnel diagnosed with COVID-19, pooled across facilities</t>
  </si>
  <si>
    <t>staff_pct_covidwk_clinical</t>
  </si>
  <si>
    <t>percentage of clinical staff diagnosed with COVID-19, pooled across facilities</t>
  </si>
  <si>
    <t>all clinical staff, pooled across facilities</t>
  </si>
  <si>
    <t>clinical staff diagnosed with COVID-19, pooled across facilities</t>
  </si>
  <si>
    <t>staff_pct_covidwk_nonclinical</t>
  </si>
  <si>
    <t>percentage of non-clinical staff diagnosed with COVID-19, pooled across facilities</t>
  </si>
  <si>
    <t>all non-clinical staff pooled across facilities</t>
  </si>
  <si>
    <t>non-clinical staff diagnosed with COVID-19, pooled across facilities</t>
  </si>
  <si>
    <t>staff_pct_covidwk_all</t>
  </si>
  <si>
    <t>percentage of all staff diagnosed with COVID-19, pooled across facilities</t>
  </si>
  <si>
    <t>all staff pooled across facilities</t>
  </si>
  <si>
    <t>all staff diagnosed with COVID-19 pooled across facilities</t>
  </si>
  <si>
    <t>staff_pct_covaxany</t>
  </si>
  <si>
    <t>percentage of all staff who have received one or more doses of COVID-19 vaccine, pooled across facilities</t>
  </si>
  <si>
    <t>all staff who have received one or more doses of COVID-19 vaccine pooled across facilities</t>
  </si>
  <si>
    <t>staff_pct_covaxfull</t>
  </si>
  <si>
    <t>percentage of all staff who have received complete dose(s) of COVID-19 vaccine</t>
  </si>
  <si>
    <t>all staff who have received complete dose(s) of COVID-19 vaccine pooled across facilities</t>
  </si>
  <si>
    <t>% of facilities that have had staff leave or absence in the previous one week</t>
  </si>
  <si>
    <t>all facilities</t>
  </si>
  <si>
    <t xml:space="preserve">facilities that have had staff leave or absence in the past 3 months </t>
  </si>
  <si>
    <t>% of facilities that have had staff on leave or absent at any time in the previous one week due to reasons related with COVID-19</t>
  </si>
  <si>
    <t>facilities that have had staff on leave or absent at any time in the previous one week due to reasons related with COVID-19</t>
  </si>
  <si>
    <t>% of facilities that have any staff who received training or support related with COVID-19 in the previous one year</t>
  </si>
  <si>
    <t>facilities that have any staff who received training or support related with COVID-19 in the past 3 months</t>
  </si>
  <si>
    <t>% of facilities that have any staff who received: Training on proper use of personal protective equipment</t>
  </si>
  <si>
    <t>all facilities that received training related to COVID-19 in the previous one year</t>
  </si>
  <si>
    <t>facilities that have any staff who received: Training on proper use of personal protective equipment</t>
  </si>
  <si>
    <t>% of facilities that have any staff who received training on: Environment cleaning and disinfection</t>
  </si>
  <si>
    <t>facilities that have any staff who received training on: Environment cleaning and disinfection</t>
  </si>
  <si>
    <t xml:space="preserve">% of facilities that have any staff who received training on: Screening of COVID-19 signs and symptoms at the point of first presentation </t>
  </si>
  <si>
    <t>facilities that have any staff who received training on: Screening of COVID-19 signs and symptoms at the point of first presentation</t>
  </si>
  <si>
    <t>% of facilities that have any staff who received training on: Hand hygiene</t>
  </si>
  <si>
    <t>facilities that have any staff who received training on: Hand hygiene</t>
  </si>
  <si>
    <t>% of facilities that have any staff who received: Training on triage protocols for COVID-19 case management</t>
  </si>
  <si>
    <t>facilities that have any staff who received: Training on triage protocols for COVID-19 case management</t>
  </si>
  <si>
    <t>% of facilities that have any staff who received: Training on management of emergency conditions</t>
  </si>
  <si>
    <t>facilities that have any staff who received: Training on management of emergency conditions</t>
  </si>
  <si>
    <t>% of facilities that have any staff who received: Training on provision of remote health care</t>
  </si>
  <si>
    <t>facilities that have any staff who received: Training on provision of remote health care</t>
  </si>
  <si>
    <t xml:space="preserve">% of facilities that have any staff who received: Supportive supervision for infection prevention and control </t>
  </si>
  <si>
    <t>if any staff in the facility received supportive supervision related to COVID-19 in the previous one year</t>
  </si>
  <si>
    <t xml:space="preserve">facilities that have any staff who received: Supportive supervision for infection prevention and control </t>
  </si>
  <si>
    <t>% of facilities that have any staff who received: Supportive supervision for COVID-19 case management</t>
  </si>
  <si>
    <t>facilities that have any staff who received: Supportive supervision for COVID-19 case management</t>
  </si>
  <si>
    <t xml:space="preserve">% of facilities that have any staff who received: Mental health and psychosocial support </t>
  </si>
  <si>
    <t xml:space="preserve">facilities that have any staff who received: Mental health and psychosocial support </t>
  </si>
  <si>
    <t>Average score for training related to COVID-19 (range: 0-100), among all facilities</t>
  </si>
  <si>
    <t>% of facilities that have any staff who received training on all SEVEN select COVID-19 topics in the previous one year</t>
  </si>
  <si>
    <t xml:space="preserve">facilities that have any staff who received training on all select COVID-19 topics in the past 3 months </t>
  </si>
  <si>
    <t>% of facilities that have received 50% or more of the COVID-19 related training</t>
  </si>
  <si>
    <t>Facilities that have received 50% or more of the trainings related to COVID-19</t>
  </si>
  <si>
    <t>Average score for training and supportive supervision related to COVID-19 (range: 0-100), among all facilities</t>
  </si>
  <si>
    <t>% of facilities that have any staff who received all select NINE training and supportive supervisions in the previous one year</t>
  </si>
  <si>
    <t xml:space="preserve">facilities that have any staff who received all select NINE training and supportive supervisions in the past 3 months </t>
  </si>
  <si>
    <t>% of facilities that have received 50% or more of the training and supportive supervisions in the previous one year</t>
  </si>
  <si>
    <t xml:space="preserve">Facilities that have 50% or more of the training and supportive supervisions in the past 3 months </t>
  </si>
  <si>
    <t>INFECTION PREVENTION AND CONTROL</t>
  </si>
  <si>
    <t xml:space="preserve">% of facilities that have implemented any measure to create COVID-19 safe environment </t>
  </si>
  <si>
    <t xml:space="preserve"> facilities that have implemented any measure to create COVID-19 safe environment </t>
  </si>
  <si>
    <t>% of facilities that have implemented: Designated staff entrance for screening</t>
  </si>
  <si>
    <t xml:space="preserve"> facilities that have implemented: Designated staff entrance for screening</t>
  </si>
  <si>
    <t>% of facilities that have implemented: Screening of all patients and visitors at a dedicated entrance</t>
  </si>
  <si>
    <t xml:space="preserve"> facilities that have implemented: Screening of all patients and visitors at a dedicated entrance</t>
  </si>
  <si>
    <t>% of facilities that have implemented: Screening system that isolates COVID-19 suspects and confirmed cases</t>
  </si>
  <si>
    <t>facilities that have implemented: Screening system that isolates COVID-19 suspects and confirmed cases</t>
  </si>
  <si>
    <t>% of facilities that have implemented: Distancing of at least 1 metre among patients and visitors in waiting rooms and wards</t>
  </si>
  <si>
    <t xml:space="preserve"> facilities that have implemented: Distancing of at least 1 metre among patients and visitors in waiting rooms and wards</t>
  </si>
  <si>
    <t>% of facilities that have implemented: Displaying instructions on hand and respiratory hygiene practices for patient and visitors</t>
  </si>
  <si>
    <t xml:space="preserve"> facilities that have implemented: Displaying instructions on hand and respiratory hygiene practices for patient and visitors</t>
  </si>
  <si>
    <t>% of facilities that have implemented: Hand hygiene stations for staff and patients at all points of care</t>
  </si>
  <si>
    <t xml:space="preserve"> facilities that have implemented: Hand hygiene stations for staff and patients at all points of care</t>
  </si>
  <si>
    <t>% of facilities that have implemented: Environment cleaning and disinfection</t>
  </si>
  <si>
    <t xml:space="preserve"> facilities that have implemented: Environment cleaning and disinfection</t>
  </si>
  <si>
    <t>Average score for safety measures based on the tracer items (range: 0-100), among all facilities</t>
  </si>
  <si>
    <t>% of facilities that have implemented all 9 COVID-19 safety measures (100%)</t>
  </si>
  <si>
    <t xml:space="preserve"> facilities that have implemented all 9 COVID-19 safety measures (100%)</t>
  </si>
  <si>
    <t xml:space="preserve">% of facilities that have 50% or more of the tracer items </t>
  </si>
  <si>
    <t xml:space="preserve"> facilities that have 50% or more of the tracer items </t>
  </si>
  <si>
    <t>% of facilities that have PPE tracer item currently available for all staff: Mask, medical/surgical</t>
  </si>
  <si>
    <t xml:space="preserve"> facilities that have PPE tracer item currently available for all staff: Mask, medical/surgical</t>
  </si>
  <si>
    <t>% of facilities that have PPE tracer item currently available for all staff: Respirator masks (N95 or FFP2)*</t>
  </si>
  <si>
    <t xml:space="preserve"> facilities that have PPE tracer item currently available for all staff: Respirator masks (N95 or FFP2)*</t>
  </si>
  <si>
    <t>% of facilities that have PPE tracer item currently available for all staff: Gloves, examination</t>
  </si>
  <si>
    <t xml:space="preserve"> facilities that have PPE tracer item currently available for all staff: Gloves, examination</t>
  </si>
  <si>
    <t>% of facilities that have PPE tracer item currently available for all staff: Gown, protective</t>
  </si>
  <si>
    <t xml:space="preserve"> facilities that have PPE tracer item currently available for all staff: Gown, protective</t>
  </si>
  <si>
    <t>% of facilities that have PPE tracer item currently available for all staff: Goggles, protective</t>
  </si>
  <si>
    <t xml:space="preserve"> facilities that have PPE tracer item currently available for all staff: Goggles, protective</t>
  </si>
  <si>
    <t>Average score for PPE for all staff based on the tracer items (range: 0-100), among all facilities</t>
  </si>
  <si>
    <t>% of facilities that have each of all 6 tracer PPE items currently available for all staff</t>
  </si>
  <si>
    <t xml:space="preserve"> facilities that have each of all tracer PPE items currently available for all staff</t>
  </si>
  <si>
    <t xml:space="preserve">% of facilities that have IPC item currently available: liquid soap </t>
  </si>
  <si>
    <t xml:space="preserve">facilities have IPC item currently available: liquid soap </t>
  </si>
  <si>
    <t>% of facilities that have IPC item currently available: hand sanitizer</t>
  </si>
  <si>
    <t>facilities have IPC item currently available: hand sanitizer</t>
  </si>
  <si>
    <t>% of facilities that have IPC item currently available: bio-hazardous bag</t>
  </si>
  <si>
    <t>facilities have IPC item currently available: bio-hazardous bag</t>
  </si>
  <si>
    <t>% of facilities that have IPC item currently available: safety boxes</t>
  </si>
  <si>
    <t>facilities have IPC item currently available: safety boxes</t>
  </si>
  <si>
    <t>Average score for IPC items currently available (range: 0-100)</t>
  </si>
  <si>
    <t>% of facilities that have all 4 IPC items currently available</t>
  </si>
  <si>
    <t>facilities that have all 4 IPC items currently available</t>
  </si>
  <si>
    <t>% of facilities that have 50% or more of IPC items currently available</t>
  </si>
  <si>
    <t>facilities that have 50% or more of IPC items currently available</t>
  </si>
  <si>
    <t xml:space="preserve">% of facilities that have any IPC guidelines </t>
  </si>
  <si>
    <t xml:space="preserve"> facilities that have any IPC guidelines </t>
  </si>
  <si>
    <t>% of facilities that have IPC guidelines on:  Screening for COVID-19 signs and symptoms</t>
  </si>
  <si>
    <t xml:space="preserve"> facilities that have IPC guidelines on:  Screening for COVID-19 signs and symptoms</t>
  </si>
  <si>
    <t>% of facilities that have IPC guidelines on: isolation and transmission-based precautions for suspected/confirmed COVID-19 cases</t>
  </si>
  <si>
    <t>facilities that have IPC guidelines on: isolation and transmission-based precautions for suspected/confirmed COVID-19 cases</t>
  </si>
  <si>
    <t xml:space="preserve">% of facilities that have IPC guidelines on:  Personal protective equipment </t>
  </si>
  <si>
    <t xml:space="preserve"> facilities that have IPC guidelines on:  Personal protective equipment </t>
  </si>
  <si>
    <t>% of facilities that have IPC guidelines on: Masking policies for all staff, patients, and visitors</t>
  </si>
  <si>
    <t>facilities that have IPC guidelines on: Masking policies for all staff, patients, and visitors</t>
  </si>
  <si>
    <t>% of facilities that have IPC guidelines on:  COVID-19 surveillance among health workers</t>
  </si>
  <si>
    <t xml:space="preserve"> facilities that have IPC guidelines on:  COVID-19 surveillance among health workers</t>
  </si>
  <si>
    <t xml:space="preserve">% of facilities that have IPC guidelines on: Environmental cleaning and disinfection </t>
  </si>
  <si>
    <t xml:space="preserve">facilities that have IPC guidelines on: Environmental cleaning and disinfection </t>
  </si>
  <si>
    <t>% of facilities that have IPC guidelines on:  Waste management</t>
  </si>
  <si>
    <t xml:space="preserve"> facilities that have IPC guidelines on:  Waste management</t>
  </si>
  <si>
    <t>Average score for IPC guidelines based on the tracer items (range: 0-100), among all facilities</t>
  </si>
  <si>
    <t>% of facilities that have IPC guidelines for all five topics</t>
  </si>
  <si>
    <t xml:space="preserve"> facilities that have IPC guidelines for all five topics</t>
  </si>
  <si>
    <t>% of facilities that have all 3 PPE items: gloves, respirators and masks</t>
  </si>
  <si>
    <t>facilities that have all 3 PPE items: gloves, respirators and masks</t>
  </si>
  <si>
    <t>Average score for availability of 3 PPE items (gloves, repirators and masks), among all facilities</t>
  </si>
  <si>
    <t>% of facilities that have all 2 PPE items: gloves and masks</t>
  </si>
  <si>
    <t>facilities that have all 2 PPE items: gloves and masks</t>
  </si>
  <si>
    <t>Average score for availability of 2 PPE items (gloves and masks), among all facilities</t>
  </si>
  <si>
    <t>Average score for availability of 2 PPE items (gloves and masks)</t>
  </si>
  <si>
    <t>Average score for 4 IPC items (soap, sanitizer, boxes and biobag) currently available (range: 0-100)</t>
  </si>
  <si>
    <t>AVAILABILITY OF SERVICES FOR COVID-19 CASE MANAGEMENT</t>
  </si>
  <si>
    <t>% of primary-level facilities that have seen patients with suspected COVID-19 in the past 3 months</t>
  </si>
  <si>
    <t>primary-level facilities</t>
  </si>
  <si>
    <t>Among primary-level facilities that had COVID-19 patients in the previous month, % of primary-level facility that always: used a triage tool to prioritize patients</t>
  </si>
  <si>
    <t>Among primary-level facilities that had COVID-19 patients in the previous month, % of primary-level facilities that always: measured O2 saturation with pulse oximeter</t>
  </si>
  <si>
    <t>Among primary-level facilities that had COVID-19 patients in the previous month, % of primary-level facilities that always: checked for prognostic markers such as age and existing health problems or diseases</t>
  </si>
  <si>
    <t xml:space="preserve">Among primary-level facilities that had COVID-19 patients in the previous month, % of primary-level facility that always: checked for COVID-19 vaccination status </t>
  </si>
  <si>
    <t>Among primary-level facilities that had COVID-19 patients in the previous month, % of primary-level facilities that always: instructed patients with non-severe symptoms to self-isolate at home</t>
  </si>
  <si>
    <t>Among primary-level facilities that had COVID-19 patients in the previous month, % of primary-level facilities that always: referred patients with severe symptoms to specialized care</t>
  </si>
  <si>
    <t>Among primary-level facilities that had COVID-19 patients in the previous month, % of primary-level facility that always: provided antivirals or prescription for antivirals to patients who are eligible to receive antivirals</t>
  </si>
  <si>
    <t>Average score for COVID-19 patients management based on the tracer items (range: 0-100), among primary-level facilities that had COVID-19 patients in the previous one month</t>
  </si>
  <si>
    <t>Among primary-level facilities that had COVID-19 patients in the previous one month, % of facilities that have performed all seven tracer items for management of COVID-19 patients</t>
  </si>
  <si>
    <t>Among primary-level facilities that had COVID-19 patients in the previous one month, % of facilities that have performed 50% of tracer items for management of COVID-19 patients</t>
  </si>
  <si>
    <t>% of facilities that provided outpatient services for patients with suspected or confirmed COVID-19 in the previous one month</t>
  </si>
  <si>
    <t>In outpatient to manage suspected or confirmed COVID-19 cases in the previous month, % of facilities that always: used a triage tool to prioritize patients</t>
  </si>
  <si>
    <t>In outpatient to manage suspected or confirmed COVID-19 cases in the previous month, % of facilities that always: measured O2 saturation with pulse oximeter</t>
  </si>
  <si>
    <t>In outpatient to manage suspected or confirmed COVID-19 cases in the previous month, % of facilities that always: checked for prognostic markers such as age and existing health problems or diseases</t>
  </si>
  <si>
    <t xml:space="preserve">In outpatient to manage suspected or confirmed COVID-19 cases in the previous month, % of facilities that always: checked for COVID-19 vaccination status </t>
  </si>
  <si>
    <t>In outpatient to manage suspected or confirmed COVID-19 cases in the previous month, % of facilities that always: provided antivirals or prescription for antivirals to patients who are eligible to receive antivirals</t>
  </si>
  <si>
    <t>Average score for COVID-19 patients management based on the tracer items (range: 0-100), among hospital or designated COVID-19 treatment centre that had COVID-19 patients in the previous one month</t>
  </si>
  <si>
    <t>If hospital or designated COVID-19 treatment centre: % of facilities that performed all five tracer items for management of COVID-19 patients in the previous one month</t>
  </si>
  <si>
    <t>If hospital or designated COVID-19 treatment centre, % of facilities that performed 50% or more of the tracer items for management of COVID-19 patients in the previous one month</t>
  </si>
  <si>
    <t>% of facilities that provide outpatient services for patients with confirmed COVID-19 in the previous one month</t>
  </si>
  <si>
    <t>In outpatient to manage suspected or confirmed COVID-19 cases in the previous month, % of facilities that: used a triage tool to prioritize patients</t>
  </si>
  <si>
    <t>In outpatient to manage suspected or confirmed COVID-19 cases in the previous month,  % of facilities that: measured O2 saturation with pulse oximeter</t>
  </si>
  <si>
    <t>In outpatient to manage suspected or confirmed COVID-19 cases in the previous month, % of facilities that: checked for prognostic markers such as age and existing health problems or diseases</t>
  </si>
  <si>
    <t xml:space="preserve">In outpatient to manage suspected or confirmed COVID-19 cases in the previous month, % of facilities that: checked for COVID-19 vaccination status </t>
  </si>
  <si>
    <t>In outpatient to manage suspected or confirmed COVID-19 cases in the previous month, % of facilities that: provide antivirals or prescription for antivirals</t>
  </si>
  <si>
    <t>% of facilities providing 24-hour emergecy unit services and staff physically located in the emergency unit 24 hours a day as opposed to being on call from elsewhere</t>
  </si>
  <si>
    <t>facilities providing 24-hour emergecy unit services and staff physically located in the emergency unit 24 hours a day as opposed to being on call from elsewhere</t>
  </si>
  <si>
    <t>% of facilities that In the emergency unit, prioritise patients on arrival using a formal triage tool</t>
  </si>
  <si>
    <t>facilities that In the emergency unit, prioritise patients on arrival using a formal triage tool</t>
  </si>
  <si>
    <t xml:space="preserve">% of facilities providing IPT inpatient services </t>
  </si>
  <si>
    <t xml:space="preserve">facilities providing IPT inpatient services </t>
  </si>
  <si>
    <t>% of facilities that conduct surveillance for COVID-19 among inpatients</t>
  </si>
  <si>
    <t>facilities providing IPT services</t>
  </si>
  <si>
    <t>facilities that conduct surveillance for COVID-19 among inpatients</t>
  </si>
  <si>
    <t>% of facilities that provide inpatient services for COVID-19 cases</t>
  </si>
  <si>
    <t>facilities eligible for COVID-19 case management</t>
  </si>
  <si>
    <t>facilities that provide inpatient services for COVID-19 cases</t>
  </si>
  <si>
    <t>% of facilities that provided inpatient services for COVID-19 patients in severe or critical condition</t>
  </si>
  <si>
    <t>facilities that provided inpatient services for COVID-19 patients in severe or critical condition</t>
  </si>
  <si>
    <t xml:space="preserve">% of facilities that were able to almost always provide in the previous one month: Administration of oxygen </t>
  </si>
  <si>
    <t xml:space="preserve">facilities that were able to almost always provide in the previous one month: Administration of oxygen </t>
  </si>
  <si>
    <t xml:space="preserve">% of facilities that were able to almost always provide in the previous one month: Endotracheal intubation </t>
  </si>
  <si>
    <t xml:space="preserve">facilities that were able to almost always provide in the previous one month: Endotracheal intubation </t>
  </si>
  <si>
    <t xml:space="preserve">% of facilities that were able to almost always provide in the previous one month: Mechanical ventilation using either invasive or non-invasive ventilator </t>
  </si>
  <si>
    <t xml:space="preserve">facilities that were able to almost always provide in the previous one month: Mechanical ventilation using either invasive or non-invasive ventilator </t>
  </si>
  <si>
    <t>% of facilities that were able to almost always provide in the previous one month: IV fluid administration</t>
  </si>
  <si>
    <t>facilities that were able to almost always provide in the previous one month: IV fluid administration</t>
  </si>
  <si>
    <t>% of facilities that were able to almost always provide in the previous one month: Glucose test at point of care</t>
  </si>
  <si>
    <t>facilities that were able to almost always provide in the previous one month: Glucose test at point of care</t>
  </si>
  <si>
    <t>Average score for the tracer tiems for severe/critical COVID-19 cases (range: 0-100)</t>
  </si>
  <si>
    <t>% of facilities that have each of all 5 tracer items for severe/critical COVID-19 cases</t>
  </si>
  <si>
    <t>facilities that have each of all 5 tracer items for severe/critical COVID-19 cases</t>
  </si>
  <si>
    <t>% of facilities that have 50% or more of the tracer items for severe/critical COVID-19 cases</t>
  </si>
  <si>
    <t>facilities that have 50% or more of the tracer items for severe/critical COVID-19 cases</t>
  </si>
  <si>
    <t>% of facilities that were unable to admit COVID-19 patients in severe or critical condition because there were no beds available</t>
  </si>
  <si>
    <t>facilities that were unable to admit COVID-19 patients in severe or critical condition because there were no beds available</t>
  </si>
  <si>
    <t xml:space="preserve">In case of a sudden increase of COVID-19 patients in severe or critical condition, % of facilities that can perform: Repurpose some of the existing inpatient wards to care COVID-19 patients in severe or critical condition </t>
  </si>
  <si>
    <t xml:space="preserve">facilities that can perform: Repurpose some of the existing inpatient wards to care COVID-19 patients in severe or critical condition </t>
  </si>
  <si>
    <t>In case of a sudden increase of COVID-19 patients in severe or critical condition, % of facilities that can perform: Identify a facility that has available beds to care for COVID-19 patients in severe or critical condition and transfer patients to the facility</t>
  </si>
  <si>
    <t>facilities that can perform: Identify a facility that has available beds to care for COVID-19 patients in severe or critical condition and transfer patients to the facility</t>
  </si>
  <si>
    <t xml:space="preserve">DELIVERY AND UTILIZATION OF ESSENTIAL HEALTH SERVICES </t>
  </si>
  <si>
    <t xml:space="preserve">% of facilities that ever implemented measures during the pandemic to: reduce the scope of specific services, reduce the volume of specific services, suspend the provision of specific services </t>
  </si>
  <si>
    <t xml:space="preserve">facilities that ever implemented measures during the pandemic to: reduce the scope of specific services, reduce the volume of specific services, suspended the provision of specific services </t>
  </si>
  <si>
    <t xml:space="preserve">% of facilities that ever implemented measures during the pandemic to: redirect patients to alternative health care facilities </t>
  </si>
  <si>
    <t xml:space="preserve">facilities ever implemented measures during the pandemic to: redirect patients to alternative health care facilities </t>
  </si>
  <si>
    <t>% of facilities that ever implemented measures during the pandemic to: give priority to seeing high-risk patients</t>
  </si>
  <si>
    <t>facilities that ever implemented measures during the pandemic to: give priority to seeing high-risk patients</t>
  </si>
  <si>
    <t>% of facilities that ever implemented measures during the pandemic to: provide all care in a single visit for multiple morbidities</t>
  </si>
  <si>
    <t>facilities that ever implemented measures during the pandemic to: provide all care in a single visit for multiple morbidities</t>
  </si>
  <si>
    <t xml:space="preserve">% of facilities that ever implemented measures during the pandemic to: support self-care interventions wherever appropriate </t>
  </si>
  <si>
    <t xml:space="preserve">facilities that ever implemented measures during the pandemic to: support self-care interventions wherever appropriate </t>
  </si>
  <si>
    <t xml:space="preserve">% of facilities that ever implemented measures during the pandemic to: provide home-based care for certain patients </t>
  </si>
  <si>
    <t xml:space="preserve">facilities that ever implemented measures during the pandemic to: provide home-based care for certain patients </t>
  </si>
  <si>
    <t xml:space="preserve">% of facilities that ever implemented measures during the pandemic to: shift clinical encounters to digital platforms such as teleconsultations </t>
  </si>
  <si>
    <t xml:space="preserve">facilities that ever implemented measures during the pandemic to: shift clinical encounters to digital platforms such as teleconsultations </t>
  </si>
  <si>
    <t xml:space="preserve">% of facilities that ever implemented measures during the pandemic to: provide electronic or tele prescriptions, extend prescriptions of medicines for long-term use, use novel dispensing approaches for medicines  </t>
  </si>
  <si>
    <t xml:space="preserve">facilities that ever implemented measures during the pandemic to: provide electronic or tele prescriptions, extended prescriptions of medicines for long-term use, use novel dispensing approaches for medicines  </t>
  </si>
  <si>
    <t xml:space="preserve">% of facilities that implemented measures in the past one month to: reduce the scope of specific services, reduce the volume of specific services, suspend the provision of specific services </t>
  </si>
  <si>
    <t xml:space="preserve">all facilities that ever implemented measures during the pandemic to: reduce the scope of specific services, reduce the volume of specific services, suspend the provision of specific services </t>
  </si>
  <si>
    <t xml:space="preserve">facilities that implemented measures in the past one month to: reduce the scope of specific services, reduce the volume of specific services, suspended the provision of specific services </t>
  </si>
  <si>
    <t xml:space="preserve">% of facilities that implemented measures in the past one month to: redirect patients to alternative health care facilities </t>
  </si>
  <si>
    <t xml:space="preserve">all facilities that ever implemented measures during the pandemic to: redirect patients to alternative health care facilities </t>
  </si>
  <si>
    <t xml:space="preserve">facilities that implemented measures in the past one month to: redirect patients to alternative health care facilities </t>
  </si>
  <si>
    <t>% of facilities that implemented measures in the past one month to: give priority to seeing high-risk patients</t>
  </si>
  <si>
    <t>all facilities that ever implemented measures during the pandemic to: give priority to seeing high-risk patients</t>
  </si>
  <si>
    <t>facilities that implemented measures in the past one month to: give priority to seeing high-risk patients</t>
  </si>
  <si>
    <t>% of facilities that implemented measures in the past one month to: provide all care in a single visit for multiple morbidities</t>
  </si>
  <si>
    <t>all facilities taht ever implemented measures during the pandemic to: provide all care in a single visit for multiple morbidities</t>
  </si>
  <si>
    <t>facilities that implemented measures in the past one month to: provide all care in a single visit for multiple morbidities</t>
  </si>
  <si>
    <t xml:space="preserve">% of facilities that implemented measures in the past one month to: support self-care interventions wherever appropriate </t>
  </si>
  <si>
    <t xml:space="preserve">all facilities that ever implemented measures during the pandemic to: support self-care interventions wherever appropriate </t>
  </si>
  <si>
    <t xml:space="preserve">facilities that implemented measures in the past one month to: support self-care interventions wherever appropriate </t>
  </si>
  <si>
    <t xml:space="preserve">% of facilities that implemented measures in the past one month to: provide home-based care for certain patients </t>
  </si>
  <si>
    <t xml:space="preserve">all facilities that ever implemented measures during the pandemic to: provide home-based care for certain patients </t>
  </si>
  <si>
    <t xml:space="preserve">facilities that implemented measures in the past one month to: provide home-based care for certain patients </t>
  </si>
  <si>
    <t xml:space="preserve">% of facilities that implemented measures in the past one month to: shift clinical encounters to digital platforms such as teleconsultations </t>
  </si>
  <si>
    <t xml:space="preserve">all facilities that ever implemented measures during the pandemic to: shift clinical encounters to digital platforms such as teleconsultations </t>
  </si>
  <si>
    <t xml:space="preserve">facilities that implemented measures in the past one month to: shift clinical encounters to digital platforms such as teleconsultations </t>
  </si>
  <si>
    <t xml:space="preserve">% of facilities that implemented measures in the past one month to: provide electronic or tele prescriptions, extend prescriptions of medicines for long-term use, use novel dispensing approaches for medicines  </t>
  </si>
  <si>
    <t xml:space="preserve">all facilities that ever implemented measures during the pandemic to: provide electronic or tele prescriptions, extend prescriptions of medicines for long-term use, use novel dispensing approaches for medicines  </t>
  </si>
  <si>
    <t xml:space="preserve">facilities that implemented measures in the past one month to: provide electronic or tele prescriptions, extended prescriptions of medicines for long-term use, use novel dispensing approaches for medicines </t>
  </si>
  <si>
    <t>% of facilities where total number of outpatient visits at this facility in the previous one month is lower or much lower than the total number of visits in the month before</t>
  </si>
  <si>
    <t>facilities where total number of outpatient visits at this facility in the previous one month is lower or much lower than the total number of visits in the month before</t>
  </si>
  <si>
    <t>% of facilities where total number of outpatient visits at this facility in the previous one month is similar than the total number of visits in the month before</t>
  </si>
  <si>
    <t>facilities where total number of outpatient visits at this facility in the previous one month is similar than the total number of visits in the month before</t>
  </si>
  <si>
    <t>% of facilities where total number of outpatient visits at this facility in the previous one month is higher or much higher than the total number of visits in the month before</t>
  </si>
  <si>
    <t>facilities where total number of outpatient visits at this facility in the previous one month is higher or much higher than the total number of visits in the month before</t>
  </si>
  <si>
    <t>% of facilities where OPT volume decreased due to: Decreased COVID-19 transmission </t>
  </si>
  <si>
    <t>facilities where OPT volume decreased due to: Decreased COVID-19 transmission </t>
  </si>
  <si>
    <t>% of facilities where OPT volume decreased due to: typical decrease in other infectious diseases because of changing seasons or weather</t>
  </si>
  <si>
    <t>facilities where OPT volume decreased due to: typical decrease in other infectious diseases because of changing seasons or weather</t>
  </si>
  <si>
    <t>% of facilities where OPT volume decreased due to: changes in recommendations to the public for mild illness and elective care</t>
  </si>
  <si>
    <t>facilities where OPT volume decreased due to: changes in recommendations to the public for mild illness and elective care</t>
  </si>
  <si>
    <t>% of facilities where OPT volume decreased due to: fear, mistrust, uncertainty about catching COVID 19 during facility visits</t>
  </si>
  <si>
    <t>facilities where OPT volume decreased due to: fear, mistrust, uncertainty about catching COVID 19 during facility visits</t>
  </si>
  <si>
    <t>% of facilities where OPT volume decreased due to: Lockdown</t>
  </si>
  <si>
    <t>facilities where OPT volume decreased due to: Lockdown</t>
  </si>
  <si>
    <t>% of facilities where OPT volume decreased due to: Disruption of public transport</t>
  </si>
  <si>
    <t>facilities where OPT volume decreased due to: Disruption of public transport</t>
  </si>
  <si>
    <t>% of facilities where OPT volume decreased due to: increased cost for transportation</t>
  </si>
  <si>
    <t>facilities where OPT volume decreased due to: increased cost for transportation</t>
  </si>
  <si>
    <t>% of facilities where OPT volume decreased due to: Other (community)</t>
  </si>
  <si>
    <t>facilities where OPT volume decreased due to: Other (community)</t>
  </si>
  <si>
    <t>% of facilities where OPT volume decreased due to: Scope of specific services reduced</t>
  </si>
  <si>
    <t>facilities where OPT volume decreased due to: Scope of specific services reduced</t>
  </si>
  <si>
    <t>% of facilities where OPT volume decreased due to: Provision of specific services completely suspended</t>
  </si>
  <si>
    <t>facilities where OPT volume decreased due to: Provision of specific services completely suspended</t>
  </si>
  <si>
    <t>% of facilities where OPT volume decreased due: Reduced or changed opening hours</t>
  </si>
  <si>
    <t>facilities where OPT volume decreased due: Reduced or changed opening hours</t>
  </si>
  <si>
    <t>% of facilities where OPT volume decreased due to: Facility closure</t>
  </si>
  <si>
    <t>facilities where OPT volume decreased due to: Facility closure</t>
  </si>
  <si>
    <t xml:space="preserve">% of facilities where OPT volume decreased due to: Limited availability of medicines or consumables </t>
  </si>
  <si>
    <t xml:space="preserve">facilities where OPT volume decreased due to: Limited availability of medicines or consumables </t>
  </si>
  <si>
    <t>% of facilities where OPT volume decreased due to: Limited availability of medical staff</t>
  </si>
  <si>
    <t>facilities where OPT volume decreased due to: Limited availability of medical staff</t>
  </si>
  <si>
    <t>% of facilities where OPT volume decreased due to: long waiting time at facility</t>
  </si>
  <si>
    <t>facilities where OPT volume decreased due to: long waiting time at facility</t>
  </si>
  <si>
    <t>% of facilities where OPT volume decreased due to: Increases cost for health services</t>
  </si>
  <si>
    <t>facilities where OPT volume decreased due to: Increases cost for health services</t>
  </si>
  <si>
    <t>% of facilities where OPT volume decreased due to: Other</t>
  </si>
  <si>
    <t>facilities where OPT volume decreased due to: Other</t>
  </si>
  <si>
    <t>% of facilities where OPT volume increased due: More patients presenting with acute respiratory infection symptoms or more patients being redirected from other facilities</t>
  </si>
  <si>
    <t>facilities where OPT volume increased due: More patients presenting with acute respiratory infection symptoms or more patients being redirected from other facilities</t>
  </si>
  <si>
    <t>% of facilities where OPT volume increased due to: Typical increase in other infectious diseases because of changing seasons or weather</t>
  </si>
  <si>
    <t>facilities where OPT volume increased due to: Typical increase in other infectious diseases because of changing seasons or weather</t>
  </si>
  <si>
    <t>% of facilities where OPT volume increased due to: More clients presenting with GBV related issues</t>
  </si>
  <si>
    <t>facilities where OPT volume increased due to: More clients presenting with GBV related issues</t>
  </si>
  <si>
    <t>% of facilities where OPT volume increased due to: More patients being redirected from other facilities</t>
  </si>
  <si>
    <t>facilities where OPT volume increased due to: More patients being redirected from other facilities</t>
  </si>
  <si>
    <t>% of facilities where OPT volume increased due to: Backlog from disruptions of services prior to the past month</t>
  </si>
  <si>
    <t>facilities where OPT volume increased due to: Backlog from disruptions of services prior to the past month</t>
  </si>
  <si>
    <t>% of facilities where OPT volume increased due to: communications to the public about reactivation of any services that were previously suspended or reduced</t>
  </si>
  <si>
    <t>facilities where OPT volume increased due to: communications to the public about reactivation of any services that were previously suspended or reduced</t>
  </si>
  <si>
    <t>% of facilities where OPT volume increased due to: general health communications campaign to promote care-seeking</t>
  </si>
  <si>
    <t>facilities where OPT volume increased due to: general health communications campaign to promote care-seeking</t>
  </si>
  <si>
    <t>% of facilities where OPT volume increased due to: Other</t>
  </si>
  <si>
    <t>facilities where OPT volume increased due to: Other</t>
  </si>
  <si>
    <t>% of facilities where OPT volume decreased due to: decreased COVID-19 transmission or typical decrease in other infectious diseases because of changing seasons or weather</t>
  </si>
  <si>
    <t>facilities where OPT volume decreased due to: decreased COVID-19 transmission or typical decrease in other infectious diseases because of changing seasons or weather</t>
  </si>
  <si>
    <t>% of facilities where OPT volume decreased due to: changes in recommendations to the public for mild illness and elective care or fear, mistrust, uncertainty about catching COVID 19 during facility visits, or other (community)</t>
  </si>
  <si>
    <t>facilities where OPT volume decreased due to: changes in recommendations to the public for mild illness and elective care or fear, mistrust, uncertainty about catching COVID 19 during facility visits, or other (community)</t>
  </si>
  <si>
    <t>% of facilities where OPT volume decreased due to: lockdown  or disruption of public transport</t>
  </si>
  <si>
    <t>facilities where OPT volume decreased due to: lockdown  or disruption of public transport</t>
  </si>
  <si>
    <t>% of facilities where OPT volume decreased due to: increased cost for transportation or ncreased cost for health services</t>
  </si>
  <si>
    <t>facilities where OPT volume decreased due to: increased cost for transportation or ncreased cost for health services</t>
  </si>
  <si>
    <t>% of facilities where OPT volume decreased due to: scope of specific services reduced or provision of specific services completely suspended or reduced or changed opening hours or Facility closure</t>
  </si>
  <si>
    <t>facilities where OPT volume decreased due to: scope of specific services reduced or provision of specific services completely suspended or reduced or changed opening hours or Facility closure</t>
  </si>
  <si>
    <t>% of facilities where OPT volume decreased due to: limited availability of medicines or consumables, limited availability of medical staff, long waiting time at facility or other</t>
  </si>
  <si>
    <t>facilities where OPT volume decreased due to: limited availability of medicines or consumables, limited availability of medical staff, long waiting time at facility or other</t>
  </si>
  <si>
    <t>% of facilities where OPT volume increased due: more patients presenting with acute respiratory infection symptoms or more patients being redirected from other facilities</t>
  </si>
  <si>
    <t>facilities where OPT volume increased due: more patients presenting with acute respiratory infection symptoms or more patients being redirected from other facilities</t>
  </si>
  <si>
    <t>% of facilities where OPT volume increased due: typical increase in other infectious diseases because of changing seasons or weather</t>
  </si>
  <si>
    <t>facilities where OPT volume increased due: typical increase in other infectious diseases because of changing seasons or weather</t>
  </si>
  <si>
    <t>% of facilities where OPT volume increased due: More clients presenting with GBV related issues</t>
  </si>
  <si>
    <t>facilities where OPT volume increased due: More clients presenting with GBV related issues</t>
  </si>
  <si>
    <t>% of facilities where OPT volume increased due to: Backlog from disruptions of services prior to the past month, communications to the public about reactivation of any services that were previously suspended or reduced, general health communications campaign to promote care-seeking</t>
  </si>
  <si>
    <t>facilities where OPT volume increased due to: Backlog from disruptions of services prior to the past month, communications to the public about reactivation of any services that were previously suspended or reduced, general health communications campaign to promote care-seeking</t>
  </si>
  <si>
    <t>% of facilities where OPT volume increased due to: Backlog from disruptions of services prior to the past month or communications to the public about reactivation of any services that were previously suspended or reduced</t>
  </si>
  <si>
    <t>facilities where OPT volume increased due to: Backlog from disruptions of services prior to the past month or communications to the public about reactivation of any services that were previously suspended or reduced</t>
  </si>
  <si>
    <t>% of facilities that ever had backlogs during the pandemic for: Routine preventive services such as annual check-ups, antenatal care, and childhood immunization</t>
  </si>
  <si>
    <t>facilities that ever had backlogs during the pandemic for: Routine preventive services such as annual check-ups, antenatal care, and childhood immunization</t>
  </si>
  <si>
    <t xml:space="preserve">% of facilities that ever had backlogs during the pandemic for: Management of non-communicable diseases </t>
  </si>
  <si>
    <t xml:space="preserve">facilities that ever had backlogs during the pandemic for: Management of non-communicable diseases </t>
  </si>
  <si>
    <t xml:space="preserve">% of facilities that ever had backlogs during the pandemic for: Management of infectious diseases such as TB and HIV/AIDS </t>
  </si>
  <si>
    <t xml:space="preserve">facilities that ever had backlogs during the pandemic for: Management of infectious diseases such as TB and HIV/AIDS </t>
  </si>
  <si>
    <t xml:space="preserve">% of facilities that ever had backlogs during the pandemic for: Elective surgeries or procedures </t>
  </si>
  <si>
    <t>facilities that ever had backlogs during the pandemic for: Elective surgeries or procedures</t>
  </si>
  <si>
    <t>% of facilities that had backlogs in the past one month: Routine preventive services such as annual check-ups, antenatal care, and childhood immunization</t>
  </si>
  <si>
    <t>facilities that had backlogs in the past one month: Routine preventive services such as annual check-ups, antenatal care, and childhood immunization</t>
  </si>
  <si>
    <t xml:space="preserve">% of facilities that had backlogs in the past one month for: Management of non-communicable diseases </t>
  </si>
  <si>
    <t xml:space="preserve">facilities that had backlogs in the past one month for: Management of non-communicable diseases </t>
  </si>
  <si>
    <t xml:space="preserve">% of facilities that had backlogs in the past one month for: Management of infectious diseases such as TB and HIV/AIDS </t>
  </si>
  <si>
    <t xml:space="preserve">facilities that had backlogs in the past one month for: Management of infectious diseases such as TB and HIV/AIDS </t>
  </si>
  <si>
    <t xml:space="preserve">% of facilities that had backlogs in the past one month for: Elective surgeries or procedures </t>
  </si>
  <si>
    <t xml:space="preserve">facilities that had backlogs in the past one month for: Elective surgeries or procedures </t>
  </si>
  <si>
    <t xml:space="preserve">% of facilities that ever had at least two type of backlogs during the pandemic </t>
  </si>
  <si>
    <t xml:space="preserve">facilities that ever had at least two type of backlogs during the pandemic </t>
  </si>
  <si>
    <t>% of facilities that had at least 2 types of backlogs in the past one month</t>
  </si>
  <si>
    <t>facilities that had at least 2 types of backlogs in the past one month</t>
  </si>
  <si>
    <t>% of facilities that provide community outreach or home-visit services</t>
  </si>
  <si>
    <t>facilities that provide community outreach or home-visit services</t>
  </si>
  <si>
    <t xml:space="preserve">Among facilities providing community outreach or home-visit services, % of facilities that have reduced or suspended: Immunization outreach </t>
  </si>
  <si>
    <t xml:space="preserve">facilities that have reduced or suspended: Immunization outreach </t>
  </si>
  <si>
    <t>Among facilities providing community outreach or home-visit services, % of facilities that have reduced or suspended: Malaria prevention campaigns, including distribution of ITN</t>
  </si>
  <si>
    <t>facilities that have reduced or suspended: Malaria prevention campaigns</t>
  </si>
  <si>
    <t>Among facilities providing community outreach or home-visit services, % of facilities that have reduced or suspended: Neglected tropical disease outreach activities, including mass drug administration</t>
  </si>
  <si>
    <t>facilities that have reduced or suspended: Neglected tropical disease outreach activities</t>
  </si>
  <si>
    <t>Among facilities providing community outreach or home-visit services, % of facilities that have reduced or suspended: Community-based mobile clinics</t>
  </si>
  <si>
    <t>facilities that have reduced or suspended: Community-based mobile clinics</t>
  </si>
  <si>
    <t>Among facilities providing community outreach or home-visit services, % of facilities that have reduced or suspended: home visits</t>
  </si>
  <si>
    <t>Facilities that provide community outreach or home-visit services</t>
  </si>
  <si>
    <t>Facilities that have reduced or suspended: home visits</t>
  </si>
  <si>
    <t xml:space="preserve">Among facilities providing community outreach or home-visit services, % of facilities that have reduced or suspended one or more of the five services (see below) in the past three months </t>
  </si>
  <si>
    <t xml:space="preserve">facilities that have reduced or suspended one or more of the five services (see below) in the past three months </t>
  </si>
  <si>
    <t>MEDICINES AND SUPPLIES</t>
  </si>
  <si>
    <t>% of facilities that have medicine tracer item for COVID-19 currently available : hydrocortisone or dexamethasone or Prednisolone</t>
  </si>
  <si>
    <t>Hospitals or designated COVID-19 treatment centers</t>
  </si>
  <si>
    <t>facilities that have medicine tracer item for COVID-19 currently available : hydrocortisone or dexamethasone or Prednisolone</t>
  </si>
  <si>
    <t xml:space="preserve">% of facilities that have medicine tracer item for COVID-19 currently available: Molnupiravir [Antiviral] </t>
  </si>
  <si>
    <t>facilities that have medicine tracer item for COVID-19 currently available: Molnupiravir [Antiviral]</t>
  </si>
  <si>
    <t xml:space="preserve">% of facilities that have medicine tracer item for COVID-19 currently available: Baracitanib [JAK inhibitor] </t>
  </si>
  <si>
    <t xml:space="preserve">facilities that have medicine tracer item for COVID-19 currently available: Baracitanib [JAK inhibitor] </t>
  </si>
  <si>
    <t xml:space="preserve">% of facilities that have medicine tracer item for COVID-19 currently available: Casirivimab/Imdevimab [Monoclonal antibody] </t>
  </si>
  <si>
    <t>facilities that have medicine tracer item for COVID-19 currently available: Casirivimab/Imdevimab [Monoclonal antibody]</t>
  </si>
  <si>
    <t>% of facilities that have tracer medicine item for COVID-19 currently available: Tocilizumab /IL-6 inhibitors (injectable)</t>
  </si>
  <si>
    <t>facilities that have tracer medicine item for COVID-19 currently available: Tocilizumab /IL-6 inhibitors (injectable)</t>
  </si>
  <si>
    <t xml:space="preserve">% of facilities that have medicine tracer item for COVID-19 currently available: Unfractionated heparin or Enoxaparin [Anticoagulant] </t>
  </si>
  <si>
    <t>facilities that have medicine tracer item for COVID-19 currently available: Unfractionated heparin or Enoxaparin [Anticoagulant]</t>
  </si>
  <si>
    <t>% of facilities that have tracer medicine item currently available: Rubbing alcohol (&gt;70%  alcohol by volume)</t>
  </si>
  <si>
    <t>facilities that have tracer medicine item currently available: Rubbing alcohol (&gt;70% alcohol by volume)</t>
  </si>
  <si>
    <t>% of facilities that have tracer medicine item currently available: Chlorine High Test Hypochlorite (HTH) 70%</t>
  </si>
  <si>
    <t>facilities that have tracer medicine item currently available: Chlorine High Test Hypochlorite (HTH) 70%</t>
  </si>
  <si>
    <t>% of facilities that have tracer medicine item currently available: Paracetamol (for oral administration)</t>
  </si>
  <si>
    <t>facilities that have tracer medicine item currently available: Paracetamol (for oral administration)</t>
  </si>
  <si>
    <t>% of facilities that have facility has tracer medicine item currently available: Ampicillin (injectable)</t>
  </si>
  <si>
    <t>facilities that have facility has tracer medicine item currently available: Ampicillin (injectable)</t>
  </si>
  <si>
    <t>% of facilities that have tracer medicine item currently available: Ceftriaxone (injectable)</t>
  </si>
  <si>
    <t>facilities that have tracer medicine item currently available: Ceftriaxone (injectable)</t>
  </si>
  <si>
    <t>% of facilities that have tracer medicine item currently available: Azithromycin (for oral administration)</t>
  </si>
  <si>
    <t>facilities that have tracer medicine item currently available: Azithromycin (for oral administration)</t>
  </si>
  <si>
    <t xml:space="preserve">% of facilities that have Suxamethonium chloride or other neuromuscular blocker  (injectable) </t>
  </si>
  <si>
    <t>facilities that have Suxamethonium chloride or other neuromuscular blocker (injectable)</t>
  </si>
  <si>
    <t>% of facilities that have tracer medicine item currently available: Morphine (injectable) or other opiate</t>
  </si>
  <si>
    <t>facilities that have tracer medicine item currently available: Morphine (injectable) or other opiate</t>
  </si>
  <si>
    <t>% of facilities that have tracer medicine item currently available: Haloperidol (injectable)</t>
  </si>
  <si>
    <t>facilities that have tracer medicine item currently available: Haloperidol (injectable)</t>
  </si>
  <si>
    <t>% of facilities that have tracer medicine item currently available: Epinephrine or noradrenaline (injectable)</t>
  </si>
  <si>
    <t>facilities that have tracer medicine item currently available: Epinephrine or noradrenaline (injectable)</t>
  </si>
  <si>
    <t>% of facilities that have medicine tracer item currently available : Oxytocin</t>
  </si>
  <si>
    <t>facilities that have medicine tracer item currently available : Oxytocin</t>
  </si>
  <si>
    <t>% of facilities that have medicine tracer item currently available : Oxygen</t>
  </si>
  <si>
    <t>facilities that have medicine tracer item currently available : Oxygen</t>
  </si>
  <si>
    <t>% of facilities that have medicine tracer item currently available : Salbutamol</t>
  </si>
  <si>
    <t>facilities that have medicine tracer item currently available : Salbutamol</t>
  </si>
  <si>
    <t>% of facilities that have medicine tracer item currently available : Metformin</t>
  </si>
  <si>
    <t>facilities that have medicine tracer item currently available : Metformin</t>
  </si>
  <si>
    <t>% of facilities that have medicine tracer item currently available : Hydrochlorothiazide</t>
  </si>
  <si>
    <t>facilities that have medicine tracer item currently available : Hydrochlorothiazide</t>
  </si>
  <si>
    <t>% of facilities that have medicine tracer item currently available : Carbamazapine</t>
  </si>
  <si>
    <t>facilities that have medicine tracer item currently available : Carbamazapine</t>
  </si>
  <si>
    <t>% of facilities that have medicine tracer item currently available : Amoxicillin capsules/tablets</t>
  </si>
  <si>
    <t>facilities that have medicine tracer item currently available : Amoxicillin capsules/tablets</t>
  </si>
  <si>
    <t>% of facilities that have medicine tracer item currently available : Magnesium sulphate</t>
  </si>
  <si>
    <t>facilities that have medicine tracer item currently available : Magnesium sulphate</t>
  </si>
  <si>
    <t>% of facilities that have medicine tracer item currently available : Artemether + lumefantrine (or other artemether combination medicine)</t>
  </si>
  <si>
    <t>facilities that have medicine tracer item currently available : Artemether + lumefantrine (or other artemether combination medicine)</t>
  </si>
  <si>
    <t>% of facilities that have medicine tracer item currently available : Efavirenz + Emtricitabine + Tenofovir disoproxil fumarate</t>
  </si>
  <si>
    <t>facilities that have medicine tracer item currently available : Efavirenz + Emtricitabine + Tenofovir disoproxil fumarate</t>
  </si>
  <si>
    <t xml:space="preserve">% of facilities that have medicine tracer item currently available : Isoniazid + pyrazinamide + rifampicin </t>
  </si>
  <si>
    <t>facilities that have medicine tracer item currently available : Isoniazid + pyrazinamide + rifampicin</t>
  </si>
  <si>
    <t>facility has supply tracer item currently available: IV cannulas and giving sets</t>
  </si>
  <si>
    <t>facilities that have supply tracer item currently available: IV cannulas and giving sets</t>
  </si>
  <si>
    <t>facility has supply tracer item currently available: O2 interface (nasal canulae)</t>
  </si>
  <si>
    <t>facilities that have supply tracer item currently available: O2 interface (nasal canulae)</t>
  </si>
  <si>
    <t>facility has supply tracer item currently available: O2 interface (face masks)</t>
  </si>
  <si>
    <t>facilities that have supply tracer item currently available: O2 interface (face masks)</t>
  </si>
  <si>
    <t>Average score for medicines based on the tracer items (range: 0-100)</t>
  </si>
  <si>
    <t xml:space="preserve">% of facilities that have all 6 tracer medicines currently available </t>
  </si>
  <si>
    <t>facilities that have all 6 tracer medicines currently available</t>
  </si>
  <si>
    <t xml:space="preserve">% of facilities that have 50% or more of the 6 tracer medicines currently available </t>
  </si>
  <si>
    <t>facilities that have 50% or more of the 6 tracer medicines currently available</t>
  </si>
  <si>
    <t xml:space="preserve">% of facilities that have all 12 tracer medicines currently available </t>
  </si>
  <si>
    <t>facilities that have all 12 tracer medicines currently available</t>
  </si>
  <si>
    <t xml:space="preserve">% of facilities that have 50% or more of the 12 tracer medicines currently available </t>
  </si>
  <si>
    <t>facilities that have 50% or more of the 12 tracer medicines currently available</t>
  </si>
  <si>
    <t xml:space="preserve">% of facilities that have all 10 tracer medicines currently available </t>
  </si>
  <si>
    <t>facilities that have all 10 tracer medicines currently available</t>
  </si>
  <si>
    <t xml:space="preserve">% of facilities that have 50% or more of the 10 tracer medicines currently available </t>
  </si>
  <si>
    <t>facilities that have 50% or more of the 10 tracer medicines currently available</t>
  </si>
  <si>
    <t>Average score for hospital supply based on the tracer items (range: 0-100)</t>
  </si>
  <si>
    <t xml:space="preserve">% of facilities that have all 3 hospital supply currently available </t>
  </si>
  <si>
    <t>facilities that have all 3 hospital supply currently available</t>
  </si>
  <si>
    <t xml:space="preserve">% of facilities that have 50% or more of the 3 hospital supply currently available </t>
  </si>
  <si>
    <t xml:space="preserve">facilities that have 50% or more of the 3 hospital supply currently available </t>
  </si>
  <si>
    <t>% of facilities that have medicine tracer item currently available : hydrocortisone</t>
  </si>
  <si>
    <t>Facilities that have medicine tracer item currently available: hydrocortisone</t>
  </si>
  <si>
    <t xml:space="preserve">facilities that have medicine tracer item for COVID-19 currently available: Molnupiravir [Antiviral] </t>
  </si>
  <si>
    <t xml:space="preserve">facilities that have medicine tracer item for COVID-19 currently available: Casirivimab/Imdevimab [Monoclonal antibody] </t>
  </si>
  <si>
    <t>% of facilities that have medicine tracer item currently available : Heparin</t>
  </si>
  <si>
    <t xml:space="preserve"> facilities that have medicine tracer item currently available : Heparin</t>
  </si>
  <si>
    <t>facilities that have tracer medicine item currently available: Rubbing alcohol (&gt;70%  alcohol by volume)</t>
  </si>
  <si>
    <t>% of facilities that have chlorine currently available</t>
  </si>
  <si>
    <t xml:space="preserve"> facilities that have medicine tracer item currently available : chlorine</t>
  </si>
  <si>
    <t>% of facilities that have tracer medicine item currently available: Ampicillin (injectable)</t>
  </si>
  <si>
    <t>facilities that have tracer medicine item currently available: Ampicillin (injectable)</t>
  </si>
  <si>
    <t>% of facilities that have medicine tracer item currently available: Ceftriaxone / Цефтріаксон</t>
  </si>
  <si>
    <t>facilities that have medicine tracer item currently available : Ceftriaxone</t>
  </si>
  <si>
    <t xml:space="preserve">% of facilities that have suxamethonium chloride or other neuromuscular blocker  (injectable) </t>
  </si>
  <si>
    <t xml:space="preserve">facilities that have suxamethonium chloride or other neuromuscular blocker (injectable) </t>
  </si>
  <si>
    <t>% of facilities that have medicine tracer item currently available : Epinephrine</t>
  </si>
  <si>
    <t>Hospital or designated COVID-19 treatment centers</t>
  </si>
  <si>
    <t>facilities that have medicine tracer item currently available : Epinephrine</t>
  </si>
  <si>
    <t xml:space="preserve"> facilities that have medicine tracer item currently available : Oxygen</t>
  </si>
  <si>
    <t xml:space="preserve"> facilities that have medicine tracer item currently available : Carbamazapine</t>
  </si>
  <si>
    <t xml:space="preserve"> facilities that have medicine tracer item currently available : Amoxicillin capsules/tablets</t>
  </si>
  <si>
    <t xml:space="preserve"> facilities that have medicine tracer item currently available : Artemether + lumefantrine (or other artemether combination medicine)</t>
  </si>
  <si>
    <t xml:space="preserve">facilities that have medicine tracer item currently available : Isoniazid + pyrazinamide + rifampicin </t>
  </si>
  <si>
    <t>% of facilities that have supply tracer item currently available: IV cannulas and giving sets</t>
  </si>
  <si>
    <t>% of facilities that have supply tracer item currently available: O2 interface (nasal canulae)</t>
  </si>
  <si>
    <t>% of facilities that have supply tracer item currently available: O2 interface (face masks)</t>
  </si>
  <si>
    <t>EQUIPMENT FOR COVID-19 CASE MANAGEMENT</t>
  </si>
  <si>
    <t>% of facilities that have any available quantity functioning X-ray machines</t>
  </si>
  <si>
    <t>facilities that have any available quantity functioning X-ray machines</t>
  </si>
  <si>
    <t>% of facilities that have any available quantity functioning pulse oximeters</t>
  </si>
  <si>
    <t>facilities that have any available quantity functioning pulse oximeters</t>
  </si>
  <si>
    <t>% of facilities that have any available quantity functioning ventilators for ICU</t>
  </si>
  <si>
    <t>facilities that have any available quantity functioning ventilators for ICU</t>
  </si>
  <si>
    <t xml:space="preserve">% of facilities that have any available quantity functioning non-invasive ventilators </t>
  </si>
  <si>
    <t xml:space="preserve">facilities that have any available quantity functioning non-invasive ventilators </t>
  </si>
  <si>
    <t>Average equipment score, any quantity functioning (range: 0-100), among all facilities</t>
  </si>
  <si>
    <t xml:space="preserve">% of facilities that have all tracer items, any quantity functioning  </t>
  </si>
  <si>
    <t xml:space="preserve">facilities that have all tracer items, any quantity functioning  </t>
  </si>
  <si>
    <t xml:space="preserve">% of facilities that have 50% or more of the tracer items, any quantity functioning   </t>
  </si>
  <si>
    <t xml:space="preserve">facilities that have 50% or more of the tracer items, any quantity functioning   </t>
  </si>
  <si>
    <t>% of facilities that have: oxygen concentrator</t>
  </si>
  <si>
    <t>facilities that have: oxygen concentrator</t>
  </si>
  <si>
    <t>% of facilities that have: external supply bulk</t>
  </si>
  <si>
    <t>facilities that have: external supply bulk</t>
  </si>
  <si>
    <t>% of facilities that have: external supply oxygen cylinders</t>
  </si>
  <si>
    <t>facilities that have: external supply oxygen cylinders</t>
  </si>
  <si>
    <t>% of facilities that have: oxygen generator plant</t>
  </si>
  <si>
    <t>facilities that have: oxygen generator plant</t>
  </si>
  <si>
    <t xml:space="preserve">% of facilities that have: any of the FOUR sources </t>
  </si>
  <si>
    <t xml:space="preserve">facilities that have: any of the FOUR sources </t>
  </si>
  <si>
    <t>% of facilities that have piped oxygen distribution to terminal bedside wall units</t>
  </si>
  <si>
    <t>facilities that have piped oxygen distribution to terminal bedside wall units</t>
  </si>
  <si>
    <t>% of facilities that have a portable medical gas cylinder for oxygen, which is fitted with a valve, a pressure and flow regulator?</t>
  </si>
  <si>
    <t>facilities that have a portable medical gas cylinder for oxygen, which is fitted with a valve, a pressure and flow regulator?</t>
  </si>
  <si>
    <t>% of facilities that do not have any type of functing ventilators</t>
  </si>
  <si>
    <t>facilities that do not have any type of ventilators</t>
  </si>
  <si>
    <t>% of facilities that have both types of functioning ventilators available</t>
  </si>
  <si>
    <t>facilities that have both types of functioning ventilators available</t>
  </si>
  <si>
    <t xml:space="preserve">% of facilities that only have available quantity functioning ventilators for ICU and no functioning non-invasive ventilators </t>
  </si>
  <si>
    <t xml:space="preserve">facilities that only have available quantity functioning ventilators for ICU and no functioning non-invasive ventilators </t>
  </si>
  <si>
    <t>% of facilities that only functioning non-invasive ventilators and no functioning ventilators for ICU</t>
  </si>
  <si>
    <t>facilities that only functioning non-invasive ventilators and no functioning ventilators for ICU</t>
  </si>
  <si>
    <t>% of facilities that have at least one type of functioning ventilators available</t>
  </si>
  <si>
    <t>facilities that have at least one type of functioning ventilators available</t>
  </si>
  <si>
    <t>Average score for availability of 3 equipements (any of the FOUR sources of oxygen, functioning ventilators for ICU OR functioning non-invasive ventilators, functioning pulse oximeters), among all facilities</t>
  </si>
  <si>
    <t>Average score for availability of 3 equipementS (any of the FOUR sources of oxygen, functioning ventilators for ICU OR functioning non-invasive ventilators, functioning pulse oximeters)</t>
  </si>
  <si>
    <t>% of facilities that have all 3 items: any of the FOUR sources of oxygen, functioning ventilators for ICU OR functioning non-invasive ventilators, functioning pulse oximeters</t>
  </si>
  <si>
    <t>facilities that have all 3 items: any of the FOUR sources of oxygen, functioning ventilators for ICU OR functioning non-invasive ventilators, functioning pulse oximeters</t>
  </si>
  <si>
    <t>Average score for availability of 4 equipement (any of the FOUR sources of oxygen, functioning ventilators for ICU, functioning non-invasive ventilators, functioning pulse oximeters), among all facilities</t>
  </si>
  <si>
    <t>Average score for availability of 4 equipement (any of the FOUR sources of oxygen, functioning ventilators for ICU, functioning non-invasive ventilators, functioning pulse oximeters)</t>
  </si>
  <si>
    <t>% of facilities that have all 4 items: any of the FOUR sources of oxygen, functioning ventilators for ICU, functioning non-invasive ventilators, functioning pulse oximeters</t>
  </si>
  <si>
    <t>facilities that have all 4 items: any of the FOUR sources of oxygen, functioning ventilators for ICU, functioning non-invasive ventilators, functioning pulse oximeters</t>
  </si>
  <si>
    <t>DIAGNOSTICS</t>
  </si>
  <si>
    <t xml:space="preserve">% of facilities that collect specimen for COVID testing </t>
  </si>
  <si>
    <t xml:space="preserve">facilities that collect specimen for COVID testing </t>
  </si>
  <si>
    <t xml:space="preserve">% of facilities that conduct RDT tests onsite </t>
  </si>
  <si>
    <t xml:space="preserve">facilities that conduct RDT tests onsite </t>
  </si>
  <si>
    <t xml:space="preserve">% of facilities that conduct PCR tests onsite </t>
  </si>
  <si>
    <t xml:space="preserve">facilities that conduct PCR tests onsite </t>
  </si>
  <si>
    <t xml:space="preserve">% of facilities that conduct PCR or RDT tests onsite </t>
  </si>
  <si>
    <t xml:space="preserve">facilities that conduct PCR or RDT tests onsite </t>
  </si>
  <si>
    <t>Among those that conduct PCR tests onsite, % of facilities that have functioning thermocycler(s)</t>
  </si>
  <si>
    <t>facilities that conduct PCR tests onsite</t>
  </si>
  <si>
    <t>facilities that have functioning thermocycler(s)</t>
  </si>
  <si>
    <t>% of facilities that have necessary supplies to process specimens for PCR tests to diagnose COVID-19</t>
  </si>
  <si>
    <t>facilities that have necessary supplies to process specimens for PCR tests to diagnose COVID-19</t>
  </si>
  <si>
    <t>% of primary-level facilities that collect specimens AND conduct PCR tests to diagnose COVID‑19 on site</t>
  </si>
  <si>
    <t xml:space="preserve"> primary-level facilities that collect specimens AND conduct PCR tests to diagnose COVID‑19 on site</t>
  </si>
  <si>
    <t>% of primary-level facilities that collect specimens AND conduct RDT to diagnose COVID‑19 on site</t>
  </si>
  <si>
    <t xml:space="preserve"> primary-level facilities that collect specimens AND conduct RDT to diagnose COVID‑19 on site</t>
  </si>
  <si>
    <t>% of facilities that have tracer item currently available: blood glucose</t>
  </si>
  <si>
    <t>facilities that have tracer item currently available: blood glucose</t>
  </si>
  <si>
    <t xml:space="preserve">% of facilities that have tracer item currently available: Dipstick for urine glucose </t>
  </si>
  <si>
    <t xml:space="preserve">facilities that have tracer item currently available: Dipstick for urine glucose </t>
  </si>
  <si>
    <t xml:space="preserve">% of facilities that have tracer item currently available: Dipstick for urine protein </t>
  </si>
  <si>
    <t xml:space="preserve">facilities that have tracer item currently available: Dipstick for urine protein </t>
  </si>
  <si>
    <t>% of facilities that have tracer item currently available: Urine test for pregnancy</t>
  </si>
  <si>
    <t>facilities that have tracer item currently available: Urine test for pregnancy</t>
  </si>
  <si>
    <t>% of facilities that have tracer item currently available: Haemoglobin test</t>
  </si>
  <si>
    <t>facilities that have tracer item currently available: Haemoglobin test</t>
  </si>
  <si>
    <t xml:space="preserve">% of facilities that have tracer item currently available: 001 Malaria </t>
  </si>
  <si>
    <t xml:space="preserve">facilities that have tracer item currently available: 001 Malaria </t>
  </si>
  <si>
    <t>% of facilities that have tracer item currently available &amp; functional: blood glucose</t>
  </si>
  <si>
    <t>facilities that have tracer item currently available &amp; functional: blood glucose</t>
  </si>
  <si>
    <t xml:space="preserve">% of facilities that have tracer item currently available &amp; functional for: Dipstick for urine glucose </t>
  </si>
  <si>
    <t xml:space="preserve">facilities that have tracer item currently available &amp; functional for: Dipstick for urine glucose </t>
  </si>
  <si>
    <t xml:space="preserve">% of facilities that have tracer item currently available &amp; functional for: Dipstick for urine protein </t>
  </si>
  <si>
    <t xml:space="preserve">facilities that have tracer item currently available &amp; functional for: Dipstick for urine protein </t>
  </si>
  <si>
    <t>% of facilities that have tracer item currently available &amp; functional for: Urine test for pregnancy</t>
  </si>
  <si>
    <t>facilities that have tracer item currently available &amp; functional for: Urine test for pregnancy</t>
  </si>
  <si>
    <t>% of facilities that have tracer item currently available &amp; functional for: haemoglobin test</t>
  </si>
  <si>
    <t>facilities that have tracer item currently available &amp; functional for: haemoglobin test</t>
  </si>
  <si>
    <t xml:space="preserve">% of facilities that have tracer item currently available &amp; functional for: 001 Malaria </t>
  </si>
  <si>
    <t xml:space="preserve">facilities that have tracer item currently available &amp; functional for: 001 Malaria </t>
  </si>
  <si>
    <t xml:space="preserve">Among hospitals, % of facilities that have tracer item currently available: hospital 001 HIV </t>
  </si>
  <si>
    <t>all hospitals</t>
  </si>
  <si>
    <t xml:space="preserve">facilities that have tracer item currently available: hospital 001 HIV </t>
  </si>
  <si>
    <t>Among hospitals, % of facilities that have tracer item currently available: TB</t>
  </si>
  <si>
    <t>facilities that have tracer item currently available: TB</t>
  </si>
  <si>
    <t>Among hospitals, % of facilities that have tracer item currently available: hospital 004 Blood typing and crossmatching</t>
  </si>
  <si>
    <t>facilities that have tracer item currently available: hospital 004 Blood typing and crossmatching</t>
  </si>
  <si>
    <t>Among hospitals, % of facilities that have tracer item currently available: hospital 005 Blood creatinine</t>
  </si>
  <si>
    <t>facilities that have tracer item currently available: hospital 005 Blood creatinine</t>
  </si>
  <si>
    <t xml:space="preserve">Among hospitals, % of facilities that have tracer item currently available &amp; functional for: hospital 001 HIV </t>
  </si>
  <si>
    <t xml:space="preserve">facilities that have tracer item currently available &amp; functional for: hospital 001 HIV </t>
  </si>
  <si>
    <t>Among hospitals, % of facilities that have tracer item currently available &amp; functional:hospital 002 Tuberculosis</t>
  </si>
  <si>
    <t>facilities that have tracer item currently available &amp; functional:hospital 002 Tuberculosis</t>
  </si>
  <si>
    <t>Among hospitals, % of facilities that have tracer item currently available &amp; functiona forl:hospital 004 Blood typing and crossmatching</t>
  </si>
  <si>
    <t>facilities that have tracer item currently available &amp; functiona forl:hospital 004 Blood typing and crossmatching</t>
  </si>
  <si>
    <t>Among hospitals, % of facilities that have tracer item currently available &amp; functional for:hospital 005 Blood creatinine</t>
  </si>
  <si>
    <t>facilities that have tracer item currently available &amp; functional for:hospital 005 Blood creatinine</t>
  </si>
  <si>
    <t>Average score for basic diagnostics based on the tracer items (range: 0-100), among all facilities</t>
  </si>
  <si>
    <t>Average score for basic diagnostics based on the tracer items (range: 0-100)</t>
  </si>
  <si>
    <t xml:space="preserve">% of facilities that have all 6 items currently available &amp; functional </t>
  </si>
  <si>
    <t xml:space="preserve">facilities that have all five items (A-E) currently available &amp; functional </t>
  </si>
  <si>
    <t xml:space="preserve">% of facilities that have 50% or more of the five items (A-E) currently available &amp; functional </t>
  </si>
  <si>
    <t xml:space="preserve">facilities that have 50% or more of the five items (A-E) currently available &amp; functional </t>
  </si>
  <si>
    <t>Average score for facility-level specific diagnostics based on the tracer items (range: 0-100), among all facilities</t>
  </si>
  <si>
    <t>Average score for facility-level specific diagnostics based on the tracer items (range: 0-100)</t>
  </si>
  <si>
    <t xml:space="preserve">% of facilities that 100% of tracer items (specific to facility-level) currently available &amp; functional </t>
  </si>
  <si>
    <t xml:space="preserve">facilities that 100% of tracer items (specific to facility-level) currently available &amp; functional </t>
  </si>
  <si>
    <t xml:space="preserve">% of facilities that 50% or more of the tracer items (specific to facility-level) currently available &amp; functional </t>
  </si>
  <si>
    <t xml:space="preserve">facilities that 50% or more of the tracer items (specific to facility-level) currently available &amp; functional </t>
  </si>
  <si>
    <t>% of primary-level facilities that do not conduct PCR tests nor RDT to diagnose COVID-19</t>
  </si>
  <si>
    <t>facilities that do not conduct PCR tests nor RDT</t>
  </si>
  <si>
    <t>% of primary-level facilities that conduct PCR tests but not RDT to diagnose COVID-19</t>
  </si>
  <si>
    <t>facilities that conduct PCR tests but not RDT</t>
  </si>
  <si>
    <t>% of primary-level facilities that conduct both PCR tests and RDT to diagnose COVID-19</t>
  </si>
  <si>
    <t>facilities that do not conduct PCR tests but conduct RDT</t>
  </si>
  <si>
    <t>% of primary-level facilities that do not conduct PCR tests but conduct RDT to diagnose COVID-19</t>
  </si>
  <si>
    <t>facilities that conduct both PCR tests and RDT</t>
  </si>
  <si>
    <t>% of primary-level facilities that conduct PCR tests or RDT to diagnose COVID-19</t>
  </si>
  <si>
    <t>facilities that conduct PCR tests or RDT</t>
  </si>
  <si>
    <t>VACCINATION</t>
  </si>
  <si>
    <t xml:space="preserve">% of facilities that provide childhood routine immunization services 	</t>
  </si>
  <si>
    <t xml:space="preserve"> facilities that provide childhood routine immunization services 	</t>
  </si>
  <si>
    <t>% of facilities that provide immunization services for children or adults</t>
  </si>
  <si>
    <t>Among facilities that provide immunization services for children or adults, % of facilities with refrigerator available</t>
  </si>
  <si>
    <t>facilities that provide immunization services for children or adults</t>
  </si>
  <si>
    <t>facilities with refrigerator available</t>
  </si>
  <si>
    <t>Among facilities that provide immunization services for children or adults, % of facilities with functioning refrigerator</t>
  </si>
  <si>
    <t>facilities with functioning refrigerator</t>
  </si>
  <si>
    <t xml:space="preserve">Among facilities that provide immunization services for children or adults, % of facilities with functioning refrigerator and continuous temperature recorder/logger </t>
  </si>
  <si>
    <t xml:space="preserve">facilities with functioning refrigerator and continuous temperature recorder/logger </t>
  </si>
  <si>
    <t>Among facilities that provide childhood immunization services, % of facilities that have vaccine tracer item currently available: Measles vaccine and diluent</t>
  </si>
  <si>
    <t>facilities that provide childhood immunization services</t>
  </si>
  <si>
    <t>% of facilities that have vaccine tracer item currently available: Measles vaccine and diluent</t>
  </si>
  <si>
    <t>Among facilities that provide childhood immunization services, % of facilities that have vaccine tracer item currently available: DTP+Hib+HepB (pentavalent)*</t>
  </si>
  <si>
    <t>% of facilities that have vaccine tracer item currently available: DTP+Hib+HepB (pentavalent)*</t>
  </si>
  <si>
    <t>Among facilities that provide childhood immunization services, % of facilities that have vaccine tracer item currently available: Oral polio vaccine</t>
  </si>
  <si>
    <t>% of facilities that have vaccine tracer item currently available: Oral polio vaccine</t>
  </si>
  <si>
    <t>Among facilities that provide childhood immunization services, % of facilities that have vaccine tracer item currently available: Inactivated polio vaccine (injection)</t>
  </si>
  <si>
    <t>facilities that have vaccine tracer item currently available: Inactivated polio vaccine (injection)</t>
  </si>
  <si>
    <t>Among facilities that provide childhood immunization services, % of facilities that have vaccine tracer item currently available: BCG  vaccine and diluent*</t>
  </si>
  <si>
    <t>% of facilities that have vaccine tracer item currently available: BCG  vaccine and diluent*</t>
  </si>
  <si>
    <t>Among facilities that provide childhood immunization services, % of facilities that have vaccine tracer item currently available: pneumonococcal vaccine</t>
  </si>
  <si>
    <t>% of facilities that have vaccine tracer item currently available: pneumonococcal vaccine</t>
  </si>
  <si>
    <t>Among facilities that provide childhood immunization services, % of facilities that have vaccine tracer item currently available: HPV</t>
  </si>
  <si>
    <t>facilities that have vaccine tracer item currently available: HPV</t>
  </si>
  <si>
    <t>Average score for vaccines based on the tracer items (range: 0-100), among facilities that provide childhood immunization services</t>
  </si>
  <si>
    <t>Average score for vaccines based on the tracer items (range: 0-100)</t>
  </si>
  <si>
    <t>Among facilities that provide childhood immunization services, % of facilities that have all 7 tracer vaccines currently available</t>
  </si>
  <si>
    <t>% of facilities that have all 5 tracer vaccines currently available</t>
  </si>
  <si>
    <t xml:space="preserve">Among facilities that provide childhood immunization services, % of facilities that have 50% or more of the tracer items </t>
  </si>
  <si>
    <t>% of facilities that had stock out of syringes to provide routine childhood immunization in the previous one month</t>
  </si>
  <si>
    <t>facilities that had stock out of syringes to provide routine childhood immunization in the previous one month</t>
  </si>
  <si>
    <t>% of facilities that provide COVID-19 vaccine</t>
  </si>
  <si>
    <t>facilities that provide COVID-19 vaccine</t>
  </si>
  <si>
    <t>% of facilities that currently have a vaccine fridge for COVID-19 vaccines</t>
  </si>
  <si>
    <t>facilities that currently have a vaccine fridge for COVID-19 vaccines</t>
  </si>
  <si>
    <t>% of facilities that currently have a functional vaccine fridge for COVID-19 vaccines</t>
  </si>
  <si>
    <t>facilities that currently have a functional vaccine fridge for COVID-19 vaccines</t>
  </si>
  <si>
    <t>% of facilities that currently have a continuous temperature recorder/logger for the COVID-19 vaccine fridge</t>
  </si>
  <si>
    <t>facilities that currently have a continuous temperature recorder/logger for the COVID-19 vaccine fridge</t>
  </si>
  <si>
    <t>Among facilities that provide COVID-19 vaccine, % of facilities that offer vaccine 001</t>
  </si>
  <si>
    <t>facilities that offer vaccine 001</t>
  </si>
  <si>
    <t>Among facilities that provide COVID-19 vaccine, % of facilities that offer and have vaccine 001</t>
  </si>
  <si>
    <t>facilities that offer and have vaccine 001</t>
  </si>
  <si>
    <t>Among facilities that provide COVID-19 vaccine, % of facilities that offer vaccine 002</t>
  </si>
  <si>
    <t>facilities that offer vaccine 002</t>
  </si>
  <si>
    <t>Among facilities that provide COVID-19 vaccine, % of facilities that offer and have vaccine 002</t>
  </si>
  <si>
    <t>facilities that offer and have vaccine 002</t>
  </si>
  <si>
    <t>Among facilities that provide COVID-19 vaccine, % of facilities that offer vaccine 003</t>
  </si>
  <si>
    <t>facilities that offer vaccine 003</t>
  </si>
  <si>
    <t>Among facilities that provide COVID-19 vaccine, % of facilities that offer and have vaccine 003</t>
  </si>
  <si>
    <t>facilities that offer and have vaccine 003</t>
  </si>
  <si>
    <t>Among facilities that provide COVID-19 vaccine, % of facilities that offer vaccine 004</t>
  </si>
  <si>
    <t>facilities that offer vaccine 004</t>
  </si>
  <si>
    <t>Among facilities that provide COVID-19 vaccine, % of facilities that offer and have vaccine 004</t>
  </si>
  <si>
    <t>facilities that offer and have vaccine 004</t>
  </si>
  <si>
    <t>Among facilities that provide COVID-19 vaccine, % of facilities that offer: Serum Institute of India COVID-19 vaccine [COVISHIELD] </t>
  </si>
  <si>
    <t>facilities that offer: Serum Institute of India COVID-19 vaccine [COVISHIELD] </t>
  </si>
  <si>
    <t>Among facilities that provide COVID-19 vaccine, % of facilities that offer and have: Serum Institute of India COVID-19 vaccine [COVISHIELD] </t>
  </si>
  <si>
    <t>facilities that offer and have: Serum Institute of India COVID-19 vaccine [COVISHIELD] </t>
  </si>
  <si>
    <t>% of facilities that have a system in place to report COVID-19 vaccines administered at this facility</t>
  </si>
  <si>
    <t>facilities that have a system in place to report COVID-19 vaccines administered at this facility</t>
  </si>
  <si>
    <t>Among facilities that provide COVID-19 vaccine, % of facilities that have staff trained on:  storage of vaccine</t>
  </si>
  <si>
    <t>facilities that have staff trained on:  storage of vaccine</t>
  </si>
  <si>
    <t>Among facilities that provide COVID-19 vaccine, % of facilities that have staff trained on:  administration of vaccine</t>
  </si>
  <si>
    <t>facilities that have staff trained on:  administration of vaccine</t>
  </si>
  <si>
    <t>Among facilities that provide COVID-19 vaccine, % of facilities that have staff trained on:  management of adverse events</t>
  </si>
  <si>
    <t>facilities that have staff trained on:  management of adverse events</t>
  </si>
  <si>
    <t>Among facilities that provide COVID-19 vaccine, % of facilities that have staff trained on:  reporting adverse events</t>
  </si>
  <si>
    <t>facilities that have staff trained on:  reporting adverse events</t>
  </si>
  <si>
    <t>Among facilities that provide COVID-19 vaccine, % of facilities that have in the previous one month had a stock out of syringes to provide COVID-19 vaccination</t>
  </si>
  <si>
    <t>facilities that have in the previous one month had a stock out of syringes to provide COVID-19 vaccination</t>
  </si>
  <si>
    <t>% of facilities that provide immunization services for children or adults, facility has AEFI kit</t>
  </si>
  <si>
    <t>facilities that provide childhood immunization services or offers COVID-19 vaccine</t>
  </si>
  <si>
    <t>facilities that provide immunization services for children or adults, facility has AEFI kit</t>
  </si>
  <si>
    <t>% of facilities that provide immunization services for children or adults, facility has system to report AEFI to the national pharmacovigilance authority</t>
  </si>
  <si>
    <t>facilities that provide immunization services for children or adults, facility has system to report AEFI to the national pharmacovigilance authority</t>
  </si>
  <si>
    <t>% of facilities that offer COVID vaccines</t>
  </si>
  <si>
    <t>facilities that offer COVID vaccines</t>
  </si>
  <si>
    <t>% of facilities that offer and have COVID vaccines</t>
  </si>
  <si>
    <t>facilities that offer and have COVID vaccines</t>
  </si>
  <si>
    <t>Among facilities that offer COVID vaccines, % of facilities that have COVID vaccines available</t>
  </si>
  <si>
    <t>all facilities that offer COVID vaccines</t>
  </si>
  <si>
    <t>facilities that have COVID vaccines available</t>
  </si>
  <si>
    <t>If facility provides IPT services, total number of inpatient beds including critical care beds but excluding delivery beds</t>
  </si>
  <si>
    <t xml:space="preserve">If facility provided IPT services, total number of critical care beds </t>
  </si>
  <si>
    <t>Number of beds occupied by any patients, last night</t>
  </si>
  <si>
    <t>Number of critical care beds occupied by any patients, last night</t>
  </si>
  <si>
    <t>Total pooled number of inpatient beds currently occupied by confirmed/suspected COVID-19 patients (Average over two days)</t>
  </si>
  <si>
    <t>updatedate</t>
  </si>
  <si>
    <t>Date file last updated</t>
  </si>
  <si>
    <t>updatetime</t>
  </si>
  <si>
    <t>Time file last updated</t>
  </si>
  <si>
    <t>Combined</t>
  </si>
  <si>
    <t>All</t>
  </si>
  <si>
    <t>C19CM facilities</t>
  </si>
  <si>
    <t>non-C19CM (or CEHS) facilities</t>
  </si>
  <si>
    <t>Hospital</t>
  </si>
  <si>
    <t>Non-hospital</t>
  </si>
  <si>
    <t>Location</t>
  </si>
  <si>
    <t>Rural</t>
  </si>
  <si>
    <t>Urban</t>
  </si>
  <si>
    <t>Sector</t>
  </si>
  <si>
    <t>Non-public</t>
  </si>
  <si>
    <t>Public</t>
  </si>
  <si>
    <t>Non-Public</t>
  </si>
  <si>
    <t xml:space="preserve">Health Facility Assessment: </t>
  </si>
  <si>
    <t xml:space="preserve"> Inpatient bed capacity, diagnostics, therapeutics, </t>
  </si>
  <si>
    <t xml:space="preserve"> vaccine readiness, and other health products</t>
  </si>
  <si>
    <t xml:space="preserve"> for COVID-19 </t>
  </si>
  <si>
    <t>Summary Report</t>
  </si>
  <si>
    <t>Acknowledgements</t>
  </si>
  <si>
    <t>Methodology</t>
  </si>
  <si>
    <t>Essential COVID-19 tools</t>
  </si>
  <si>
    <t>All facilities</t>
  </si>
  <si>
    <t>Hospitals and COVID-19 treatment centres</t>
  </si>
  <si>
    <t>Primary care facilities</t>
  </si>
  <si>
    <t>COVID-19 vaccines</t>
  </si>
  <si>
    <t>Percentage of facilities with any COVID-19 vaccines, among those offering COVID-19 vaccines</t>
  </si>
  <si>
    <t>Indicator</t>
  </si>
  <si>
    <t>COVID-19 diagnostics</t>
  </si>
  <si>
    <t>Percentage of facilities offering PCR or RDT diagnostics for COVID-19 onsite</t>
  </si>
  <si>
    <t>Number of hospitals</t>
  </si>
  <si>
    <t>COVID-19 equipment</t>
  </si>
  <si>
    <t>Percentage of facilities with at least one functioning ventilator (invasive and/or non-invasive)</t>
  </si>
  <si>
    <t>Number of PHC</t>
  </si>
  <si>
    <t>COVID-19 therapeutics</t>
  </si>
  <si>
    <t>Percentage of facilities with all essential therapeutics for COVID-19 management</t>
  </si>
  <si>
    <t>Number of CHWs</t>
  </si>
  <si>
    <t>Month assessement</t>
  </si>
  <si>
    <t>Year of assessment</t>
  </si>
  <si>
    <t>xcovax_should_have</t>
  </si>
  <si>
    <t>% of hospitals with availability of any COVID-19 vaccines</t>
  </si>
  <si>
    <t>xcovax_100</t>
  </si>
  <si>
    <t>% of hospitals with vaccine readiness capacities</t>
  </si>
  <si>
    <t>xxdiagcovid_100</t>
  </si>
  <si>
    <t>% of hospitals with available COVID-19 diagnostic tests (PCR or RDT)</t>
  </si>
  <si>
    <t>% of hospitals with functioning biomedical equipment/ventilators</t>
  </si>
  <si>
    <t>% of hospitals with available oxygen source</t>
  </si>
  <si>
    <t>% of hospitals with available dexamethasone</t>
  </si>
  <si>
    <t>% of hospitals with availability of all PPE items for all staff</t>
  </si>
  <si>
    <t>Average availability of PPE items in hospitals for all staff</t>
  </si>
  <si>
    <t>% of hospitals with all available IPC items</t>
  </si>
  <si>
    <t>% of primary care facilities with all available IPC guidelines</t>
  </si>
  <si>
    <t>% of primary care facilities with all safe environment &amp; IPC measures in place</t>
  </si>
  <si>
    <t>% of primary care facilities with half of safe environment &amp; IPC measures in place</t>
  </si>
  <si>
    <t>staff_pct_covid_all</t>
  </si>
  <si>
    <t>% of staff infected in hospitals</t>
  </si>
  <si>
    <t>% of staff infected in primary care facilities</t>
  </si>
  <si>
    <t>x_nochange_opt_er</t>
  </si>
  <si>
    <t>% of facilities reporting continuity of all tracer services (no increases or decreases in OPD and emergency unit visits)</t>
  </si>
  <si>
    <t>xdrug_100</t>
  </si>
  <si>
    <t>% of facilities with all tracer medicines available​</t>
  </si>
  <si>
    <t>xdrug_50</t>
  </si>
  <si>
    <t>% of facilities with at least half of tracer medicines available​</t>
  </si>
  <si>
    <t>xdrug_score</t>
  </si>
  <si>
    <t>Average availability of tracer medicines in facilities​</t>
  </si>
  <si>
    <t>% of facilities with all tracer diagnostics available​</t>
  </si>
  <si>
    <t>% of facilities with at least half of tracer diagnostics available​</t>
  </si>
  <si>
    <t>Average availability of tracer diagnostics in facilities​</t>
  </si>
  <si>
    <t>xsupp_100</t>
  </si>
  <si>
    <t>% of facilities with all tracer medical supplies available​</t>
  </si>
  <si>
    <t>xsupp_50</t>
  </si>
  <si>
    <t>% of facilities with at least half of tracer medical supplies available​</t>
  </si>
  <si>
    <t>xsupp_score</t>
  </si>
  <si>
    <t>Average availability of tracer medical supplies in facilities​</t>
  </si>
  <si>
    <t>xstrategy</t>
  </si>
  <si>
    <t>% of facilities implementing 1 or more service mitigation strategies​</t>
  </si>
  <si>
    <t>% of facilities with one or more sustainable response mechanisms​</t>
  </si>
  <si>
    <t>xunmetsomemost</t>
  </si>
  <si>
    <t>% CHWs reporting community health needs met during COVID-19​</t>
  </si>
  <si>
    <t>xbar_covid</t>
  </si>
  <si>
    <t>% CHWs reporting no increase in barriers to care during COVID-19 ​</t>
  </si>
  <si>
    <t>xvac_mostsome</t>
  </si>
  <si>
    <t>% CHWs reporting COVID-19 no/low levels of vaccine hesitancy in community​</t>
  </si>
  <si>
    <t>xxequip_anyfunction_100</t>
  </si>
  <si>
    <t>% of primary care facilities that offer COVID-19 vaccine that have vaccines in stock</t>
  </si>
  <si>
    <t>% of hospitals that offer COVID-19 vaccine that have vaccines in stock</t>
  </si>
  <si>
    <t>Service readiness for COVID-19 case management and essential health service provision</t>
  </si>
  <si>
    <t>Section 1. Context</t>
  </si>
  <si>
    <t>DATA TABLES</t>
  </si>
  <si>
    <t>DATA TABLE</t>
  </si>
  <si>
    <t>Number of facilities</t>
  </si>
  <si>
    <t>% of staff</t>
  </si>
  <si>
    <t>Number of staff</t>
  </si>
  <si>
    <t>% of facilities</t>
  </si>
  <si>
    <t>DETAILED RESULTS (printable version available at end of workbook)</t>
  </si>
  <si>
    <t>A1. Context</t>
  </si>
  <si>
    <t xml:space="preserve">Table A1.1: </t>
  </si>
  <si>
    <t>Number of facilities surveyed by different services offered</t>
  </si>
  <si>
    <t>Short variable label</t>
  </si>
  <si>
    <t>Variable name</t>
  </si>
  <si>
    <t>Variable label</t>
  </si>
  <si>
    <t>Number of Facilities</t>
  </si>
  <si>
    <t>By C19CM eligibility</t>
  </si>
  <si>
    <t>Eligible for COVID-19 case management questions</t>
  </si>
  <si>
    <t>PC facilities that have seen patients with suspected COVID-19 - past month</t>
  </si>
  <si>
    <t>Provide OPT services for patients with suspected or confirmed C19</t>
  </si>
  <si>
    <t>By Level</t>
  </si>
  <si>
    <t>Providing 24-hour staffed ER services</t>
  </si>
  <si>
    <t>Providing inpatient services</t>
  </si>
  <si>
    <t>Provide IPT services for patients with COVID-19</t>
  </si>
  <si>
    <t>By Location</t>
  </si>
  <si>
    <t>Provide services for patients with severe or critical COVID-19</t>
  </si>
  <si>
    <t>Conduct PCR on site</t>
  </si>
  <si>
    <t xml:space="preserve">Providing vaccine services </t>
  </si>
  <si>
    <t>By Sector</t>
  </si>
  <si>
    <t xml:space="preserve">Providing COVID vaccine services </t>
  </si>
  <si>
    <t xml:space="preserve">Table A1.2: </t>
  </si>
  <si>
    <t>Total number of staff</t>
  </si>
  <si>
    <t>Total Number of staff:</t>
  </si>
  <si>
    <t>Medical doctors</t>
  </si>
  <si>
    <t>Nursing personnel</t>
  </si>
  <si>
    <t>Other clinical staff</t>
  </si>
  <si>
    <t>Non-clinical staff</t>
  </si>
  <si>
    <t>All staff</t>
  </si>
  <si>
    <t xml:space="preserve">Table A1.3: </t>
  </si>
  <si>
    <t xml:space="preserve">Table A1.4: </t>
  </si>
  <si>
    <t>Section 2. Staffing: new infections, vaccination, and training</t>
  </si>
  <si>
    <t>Current -3</t>
  </si>
  <si>
    <t>Current -2</t>
  </si>
  <si>
    <t>Current -1</t>
  </si>
  <si>
    <t>Current round</t>
  </si>
  <si>
    <t xml:space="preserve">A2. Staffing </t>
  </si>
  <si>
    <t xml:space="preserve">Table A2.1: </t>
  </si>
  <si>
    <t>Percentage of staff diagnosed with COVID-19 in the past week</t>
  </si>
  <si>
    <t xml:space="preserve">Table A2.2: </t>
  </si>
  <si>
    <t>Staff vaccination</t>
  </si>
  <si>
    <t xml:space="preserve">Percentage of all staff who have received: </t>
  </si>
  <si>
    <t>Total staff who have received:</t>
  </si>
  <si>
    <t>One or more doses of COVID-19 vaccine</t>
  </si>
  <si>
    <t>Complete dose(s) of COVID-19 vaccine</t>
  </si>
  <si>
    <t>a booster or additional dose</t>
  </si>
  <si>
    <t xml:space="preserve">Table A2.3: </t>
  </si>
  <si>
    <t>Staff absences</t>
  </si>
  <si>
    <t xml:space="preserve">% of facilities that have had: </t>
  </si>
  <si>
    <t>Number of staff :</t>
  </si>
  <si>
    <t>Staff leave or absence in the previous one week</t>
  </si>
  <si>
    <t>Staff on leave or absent at any time in the previous one week due to reasons related with COVID-19</t>
  </si>
  <si>
    <t>On leave or absent at any time in the previous one week</t>
  </si>
  <si>
    <t>On leave or absent at any time in the previous one week due to reasons related with COVID-19</t>
  </si>
  <si>
    <t xml:space="preserve">Table A2.4: </t>
  </si>
  <si>
    <t>Staff training and supportive supervision</t>
  </si>
  <si>
    <t>% of facilities that have any staff who received training or support in the previous one year on:</t>
  </si>
  <si>
    <t xml:space="preserve">% of facilities that have any staff who received Supportive supervision for: </t>
  </si>
  <si>
    <t>% of facilities that have any staff who received:</t>
  </si>
  <si>
    <t>COVID-19</t>
  </si>
  <si>
    <t>Proper use of PPE</t>
  </si>
  <si>
    <t>Environment cleaning and disinfection</t>
  </si>
  <si>
    <t xml:space="preserve">Screening of COVID-19 signs and symptoms at the point of first presentation </t>
  </si>
  <si>
    <t>Hand hygiene</t>
  </si>
  <si>
    <t>Triage protocols for COVID-19 case management</t>
  </si>
  <si>
    <t>Management of emergency conditions</t>
  </si>
  <si>
    <t>Provision of remote health care</t>
  </si>
  <si>
    <t xml:space="preserve">Infection prevention and control </t>
  </si>
  <si>
    <t>COVID-19 case management</t>
  </si>
  <si>
    <t xml:space="preserve">Mental health and psychosocial support </t>
  </si>
  <si>
    <t xml:space="preserve">Table A2.5: </t>
  </si>
  <si>
    <t>Staff training and supportive supervision scores</t>
  </si>
  <si>
    <t>% of facilities that have:</t>
  </si>
  <si>
    <t xml:space="preserve">Average score for training related to COVID-19 </t>
  </si>
  <si>
    <t>Any staff who received training on all SEVEN select COVID-19 topics in the previous one year</t>
  </si>
  <si>
    <t>Received 50% or more of the COVID-19 related training</t>
  </si>
  <si>
    <t>Average score for training and supportive supervision related to COVID-19</t>
  </si>
  <si>
    <t>Any staff who received all select NINE training and supportive supervisions in the previous one year</t>
  </si>
  <si>
    <t>Received 50% or more of the training and supportive supervisions in the previous one year</t>
  </si>
  <si>
    <t xml:space="preserve">Table A2.6: </t>
  </si>
  <si>
    <t>Trend in tracer indicators</t>
  </si>
  <si>
    <t>Section 3. Infection prevention and control (IPC)</t>
  </si>
  <si>
    <t>A3. IPC</t>
  </si>
  <si>
    <t xml:space="preserve">Table A3.1: </t>
  </si>
  <si>
    <t>% of facilities that have implemented:</t>
  </si>
  <si>
    <t xml:space="preserve">% of facilities that have implemented </t>
  </si>
  <si>
    <t xml:space="preserve">Any measure to create COVID-19 safe environment </t>
  </si>
  <si>
    <t>Designated staff entrance for screening</t>
  </si>
  <si>
    <t>Screening of all patients and visitors at a dedicated entrance</t>
  </si>
  <si>
    <t>Screening system that isolates COVID-19 suspects and confirmed cases</t>
  </si>
  <si>
    <t>Distancing of at least 1 metre among patients and visitors in waiting rooms and wards</t>
  </si>
  <si>
    <t>Displaying instructions on hand and respiratory hygiene practices for patient and visitors</t>
  </si>
  <si>
    <t>Hand hygiene stations for staff and patients at all points of care</t>
  </si>
  <si>
    <t xml:space="preserve">Average score for safety measures based on the tracer items </t>
  </si>
  <si>
    <t>all 9 COVID-19 safety measures (100%)</t>
  </si>
  <si>
    <t xml:space="preserve">50% or more of the tracer items </t>
  </si>
  <si>
    <t xml:space="preserve">Table A3.2: </t>
  </si>
  <si>
    <t>% of facilities that have PPE tracer item currently available for all staff:</t>
  </si>
  <si>
    <t>Mask, medical/surgical</t>
  </si>
  <si>
    <t>Respirator masks (N95 or FFP2)</t>
  </si>
  <si>
    <t>Gloves, examination</t>
  </si>
  <si>
    <t>Gown, protective</t>
  </si>
  <si>
    <t>Goggles, protective</t>
  </si>
  <si>
    <t xml:space="preserve">Average score </t>
  </si>
  <si>
    <t xml:space="preserve">all 6 tracer PPE items </t>
  </si>
  <si>
    <t xml:space="preserve">Table A3.3: </t>
  </si>
  <si>
    <t xml:space="preserve">% of facilities that have IPC item currently available: </t>
  </si>
  <si>
    <t xml:space="preserve">liquid soap </t>
  </si>
  <si>
    <t>hand sanitizer</t>
  </si>
  <si>
    <t>bio-hazardous bag</t>
  </si>
  <si>
    <t>safety boxes</t>
  </si>
  <si>
    <t xml:space="preserve">Average score for IPC items </t>
  </si>
  <si>
    <t>NA</t>
  </si>
  <si>
    <t>all 4 IPC items currently available</t>
  </si>
  <si>
    <t>50% or more of IPC items currently available</t>
  </si>
  <si>
    <t xml:space="preserve">Table A3.4: </t>
  </si>
  <si>
    <t xml:space="preserve">% of facilities that have IPC guidelines on: </t>
  </si>
  <si>
    <t>Screening for COVID-19 signs and symptoms</t>
  </si>
  <si>
    <t>isolation and transmission-based precautions for suspected/confirmed COVID-19 cases</t>
  </si>
  <si>
    <t xml:space="preserve">Personal protective equipment </t>
  </si>
  <si>
    <t>Masking policies for all staff, patients, and visitors</t>
  </si>
  <si>
    <t>COVID-19 surveillance among health workers</t>
  </si>
  <si>
    <t xml:space="preserve">Environmental cleaning and disinfection </t>
  </si>
  <si>
    <t>Waste management</t>
  </si>
  <si>
    <t xml:space="preserve">Average score for IPC guidelines </t>
  </si>
  <si>
    <t xml:space="preserve">Table A3.5: </t>
  </si>
  <si>
    <t xml:space="preserve">Table A3.6: </t>
  </si>
  <si>
    <t>Section 4. Availability of services for COVID-19 case management</t>
  </si>
  <si>
    <t>A4. COVID-19 case management</t>
  </si>
  <si>
    <t xml:space="preserve">Table A4.1: </t>
  </si>
  <si>
    <t>COVID-19 case management best practices (among PC facilities that had COVID patients in the previous month)</t>
  </si>
  <si>
    <t>Among primary-level facilities that had COVID-19 patients in the previous month, % of primary-level facility that always:</t>
  </si>
  <si>
    <t>% of PC facilities that have seen patients with suspected COVID-19 - past 3 months</t>
  </si>
  <si>
    <t>used a triage tool to prioritize patients</t>
  </si>
  <si>
    <t>measured O2 saturation with pulse oximeter</t>
  </si>
  <si>
    <t>checked for prognostic markers such as age and existing health problems or diseases</t>
  </si>
  <si>
    <t>checked for COVID-19 vaccination status</t>
  </si>
  <si>
    <t>instructed patients with non-severe symptoms to self-isolate at home</t>
  </si>
  <si>
    <t>referred patients with severe symptoms to specialized care</t>
  </si>
  <si>
    <t>provided antivirals or prescription for antivirals to patients who are eligible</t>
  </si>
  <si>
    <t>Average score for COVID-19 patients management</t>
  </si>
  <si>
    <t>of facilities that have performed all seven tracer items</t>
  </si>
  <si>
    <t xml:space="preserve">% of facilities that have performed 50% of tracer items </t>
  </si>
  <si>
    <t xml:space="preserve">Table A4.2: </t>
  </si>
  <si>
    <t>Outpatient services for patients with suspected or confirmed COVID-19 in the previous one month</t>
  </si>
  <si>
    <t>In outpatient to manage suspected or confirmed COVID-19 cases in the previous month, % of facilities that always:</t>
  </si>
  <si>
    <t>% of facilities that provided outpatient services for patients with suspected or confirmed COVID-19 - previous one month</t>
  </si>
  <si>
    <t xml:space="preserve">checked for COVID-19 vaccination status </t>
  </si>
  <si>
    <t>provided antivirals or prescription for antivirals to patients who are eligible to receive antivirals</t>
  </si>
  <si>
    <t xml:space="preserve">Average score for COVID-19 patients management </t>
  </si>
  <si>
    <t>all five tracer items for management of COVID-19 patients</t>
  </si>
  <si>
    <t xml:space="preserve">50% or more of the tracer items for management of COVID-19 patients </t>
  </si>
  <si>
    <t xml:space="preserve">Table A4.3: </t>
  </si>
  <si>
    <t>Outpatient services for patients with confirmed COVID-19 in the previous one month</t>
  </si>
  <si>
    <t xml:space="preserve">In outpatient to manage suspected or confirmed COVID-19 cases in the previous month, % of facilities that: </t>
  </si>
  <si>
    <t>% of facilities that provide outpatient services for confirmed COVID-19 patients - previous one month</t>
  </si>
  <si>
    <t>provide antivirals or prescription for antivirals</t>
  </si>
  <si>
    <t xml:space="preserve">Table A4.4: </t>
  </si>
  <si>
    <t>Inpatient and emergency services</t>
  </si>
  <si>
    <t>In the emgency unit, % of facilities that:</t>
  </si>
  <si>
    <t>Among facilities providing IPT services:</t>
  </si>
  <si>
    <t xml:space="preserve">provide 24-hour emergecy unit services and staff </t>
  </si>
  <si>
    <t>prioritise patients on arrival using a formal triage tool</t>
  </si>
  <si>
    <t>conduct surveillance for COVID-19 among inpatients</t>
  </si>
  <si>
    <t>provide inpatient services for COVID-19 cases</t>
  </si>
  <si>
    <t xml:space="preserve">Table A4.5: </t>
  </si>
  <si>
    <t>Inpatient services for COVID-19 patients in severe or critical condition</t>
  </si>
  <si>
    <t>% of facilities that were able to almost always provide in the previous one month:</t>
  </si>
  <si>
    <t>% of facilities that :</t>
  </si>
  <si>
    <t>In case of a sudden increase of COVID-19 patients in severe or critical condition, % of facilities that can :</t>
  </si>
  <si>
    <t xml:space="preserve">Administration of oxygen </t>
  </si>
  <si>
    <t xml:space="preserve">Endotracheal intubation </t>
  </si>
  <si>
    <t xml:space="preserve">Mechanical ventilation using either invasive or non-invasive ventilator </t>
  </si>
  <si>
    <t>IV fluid administration</t>
  </si>
  <si>
    <t>Glucose test at point of care</t>
  </si>
  <si>
    <t>Average score for the tracer tiems for severe/critical COVID-19 cases</t>
  </si>
  <si>
    <t>have each of all 5 tracer items for severe/critical COVID-19 cases</t>
  </si>
  <si>
    <t>have 50% or more of the tracer items for severe/critical COVID-19 cases</t>
  </si>
  <si>
    <t>were unable to admit severe or critical COVID-19 patients - no beds available</t>
  </si>
  <si>
    <t xml:space="preserve">repurpose some of the existing inpatient wards </t>
  </si>
  <si>
    <t>transfer patients to another facility with available beds</t>
  </si>
  <si>
    <t xml:space="preserve">Table A4.6: </t>
  </si>
  <si>
    <t>Section 5. Delivery and utilization of essential health services</t>
  </si>
  <si>
    <t>A5. Delivery and utilization of essential health services</t>
  </si>
  <si>
    <t xml:space="preserve">Table A5.1: </t>
  </si>
  <si>
    <t>Measures ever implemented during the pandemic to modify health service delivery</t>
  </si>
  <si>
    <t>% of facilities that ever implemented measures during the pandemic to:</t>
  </si>
  <si>
    <t>reduce the scope or volume, or suspend the provision of, specific services</t>
  </si>
  <si>
    <t xml:space="preserve">redirect patients to alternative health care facilities </t>
  </si>
  <si>
    <t>give priority to seeing high-risk patients</t>
  </si>
  <si>
    <t>provide all care in a single visit for multiple morbidities</t>
  </si>
  <si>
    <t xml:space="preserve">support self-care interventions wherever appropriate </t>
  </si>
  <si>
    <t xml:space="preserve">provide home-based care for certain patients </t>
  </si>
  <si>
    <t xml:space="preserve">shift clinical encounters to digital platforms such as teleconsultations </t>
  </si>
  <si>
    <t>provide electronic or tele prescriptions, extend prescriptions, or use novel dispensing approaches</t>
  </si>
  <si>
    <t xml:space="preserve">Table A5.2: </t>
  </si>
  <si>
    <t>Measures implemented in the past one month to modify health service delivery</t>
  </si>
  <si>
    <t xml:space="preserve">% of facilities that implemented measures in the past one month to: </t>
  </si>
  <si>
    <t xml:space="preserve">Table A5.3: </t>
  </si>
  <si>
    <t>Changes in outpatient service volume in the previous one month</t>
  </si>
  <si>
    <t>% of facilities where total number of outpatient visits at this facility in the previous one month has changed from the total number of visits in the month before:</t>
  </si>
  <si>
    <t xml:space="preserve">lower or much lower </t>
  </si>
  <si>
    <t xml:space="preserve">similar to the previous volume </t>
  </si>
  <si>
    <t xml:space="preserve">higher or much higher </t>
  </si>
  <si>
    <t xml:space="preserve">Table A5.4: </t>
  </si>
  <si>
    <t>Reasons for OPT volume deceases</t>
  </si>
  <si>
    <t xml:space="preserve">% of facilities where OPT volume decreased due to: </t>
  </si>
  <si>
    <t>decreased COVID-19 transmission </t>
  </si>
  <si>
    <t>typical decrease due to changing seasons or weather</t>
  </si>
  <si>
    <t>changes in recommendations to the public for mild illness / elective care</t>
  </si>
  <si>
    <t>fear, mistrust, uncertainty about catching COVID 19 during facility visits</t>
  </si>
  <si>
    <t>lockdown</t>
  </si>
  <si>
    <t>disruption of public transport</t>
  </si>
  <si>
    <t>increased cost for transportation</t>
  </si>
  <si>
    <t>other (community)</t>
  </si>
  <si>
    <t>scope of specific services reduced</t>
  </si>
  <si>
    <t>provision of specific services completely suspended</t>
  </si>
  <si>
    <t>reduced or changed opening hours</t>
  </si>
  <si>
    <t>facility closure</t>
  </si>
  <si>
    <t xml:space="preserve">limited availability of medicines or consumables </t>
  </si>
  <si>
    <t>limited availability of medical staff</t>
  </si>
  <si>
    <t>long waiting time at facility</t>
  </si>
  <si>
    <t>increased cost for health services</t>
  </si>
  <si>
    <t xml:space="preserve">Table A5.5: </t>
  </si>
  <si>
    <t>other</t>
  </si>
  <si>
    <t>Reasons for OPT volume increases</t>
  </si>
  <si>
    <t>% of facilities where OPT volume increased due to:</t>
  </si>
  <si>
    <t xml:space="preserve">increased patients with ARI symptoms </t>
  </si>
  <si>
    <t>% of facilities where OPT volume increased due to: More patients presenting with acute respiratory infection symptoms or more patients being redirected from other facilities</t>
  </si>
  <si>
    <t>typical increase because of changing seasons or weather</t>
  </si>
  <si>
    <t>more clients presenting with GBV related issues</t>
  </si>
  <si>
    <t>more patients being redirected from other facilities</t>
  </si>
  <si>
    <t>backlog from disruptions of services prior to the past month</t>
  </si>
  <si>
    <t>communications to the public about reactivation of any services</t>
  </si>
  <si>
    <t>general communications campaign to promote care-seeking</t>
  </si>
  <si>
    <t xml:space="preserve">Table A5.6: </t>
  </si>
  <si>
    <t>Services experiencing backlogs during the pandemic, and the previous one month</t>
  </si>
  <si>
    <t xml:space="preserve">% of facilities that ever had backlogs during the pandemic for: </t>
  </si>
  <si>
    <t xml:space="preserve">% of facilities that had backlogs in the past one month: </t>
  </si>
  <si>
    <t xml:space="preserve">% of facilities that had: </t>
  </si>
  <si>
    <t>Routine preventive services (e.g. antenatal care and immunization)</t>
  </si>
  <si>
    <t xml:space="preserve">Management of non-communicable diseases </t>
  </si>
  <si>
    <t xml:space="preserve">Management of infectious diseases such as TB and HIV/AIDS </t>
  </si>
  <si>
    <t xml:space="preserve">Elective surgeries or procedures </t>
  </si>
  <si>
    <t xml:space="preserve">ever had at least two type of backlogs during the pandemic </t>
  </si>
  <si>
    <t>had at least 2 types of backlogs in the past one month</t>
  </si>
  <si>
    <t xml:space="preserve">Table A5.7: </t>
  </si>
  <si>
    <t>Reduction or suspension of community outreach or home-visit services</t>
  </si>
  <si>
    <t xml:space="preserve">Among facilities providing community outreach or home-visit services, % of facilities that have reduced or suspended: </t>
  </si>
  <si>
    <t xml:space="preserve">Immunization outreach </t>
  </si>
  <si>
    <t>Malaria prevention campaigns, including distribution of ITN</t>
  </si>
  <si>
    <t>Neglected tropical disease outreach activities</t>
  </si>
  <si>
    <t>Community-based mobile clinics</t>
  </si>
  <si>
    <t>home visits</t>
  </si>
  <si>
    <t>one or more of the five services - past 3 months</t>
  </si>
  <si>
    <t>Section 6. Medicines and supplies</t>
  </si>
  <si>
    <t>A6. Medicines and supplies</t>
  </si>
  <si>
    <t xml:space="preserve">Table A6.1: </t>
  </si>
  <si>
    <t>In hospitals and designated treatment centers, tracer medicines for COVID-19 treatment currently available</t>
  </si>
  <si>
    <t>% of facilities that have medicine tracer item for COVID-19 currently available :</t>
  </si>
  <si>
    <t>hydrocortisone or dexamethasone or Prednisolone</t>
  </si>
  <si>
    <t xml:space="preserve">Molnupiravir [Antiviral] </t>
  </si>
  <si>
    <t xml:space="preserve">Baracitanib [JAK inhibitor] </t>
  </si>
  <si>
    <t xml:space="preserve">Casirivimab/Imdevimab [Monoclonal antibody] </t>
  </si>
  <si>
    <t>Tocilizumab /IL-6 inhibitors (injectable)</t>
  </si>
  <si>
    <t xml:space="preserve">Unfractionated heparin or Enoxaparin [Anticoagulant] </t>
  </si>
  <si>
    <t>Average score for tracer medicines</t>
  </si>
  <si>
    <t xml:space="preserve">all 6 tracer medicines currently available </t>
  </si>
  <si>
    <t xml:space="preserve">50% or more of the 6 tracer medicines currently available </t>
  </si>
  <si>
    <t xml:space="preserve">Table A6.2: </t>
  </si>
  <si>
    <t>In hospitals and designated treatment centers, tracer medicine items for COVID-19 treatment are currently available</t>
  </si>
  <si>
    <t xml:space="preserve">% of facilities that have tracer medicine item currently available: </t>
  </si>
  <si>
    <t>Rubbing alcohol (&gt;70%  alcohol by volume)</t>
  </si>
  <si>
    <t>Chlorine High Test Hypochlorite (HTH) 70%</t>
  </si>
  <si>
    <t>Paracetamol (for oral administration)</t>
  </si>
  <si>
    <t>Ampicillin (injectable)</t>
  </si>
  <si>
    <t>Ceftriaxone (injectable)</t>
  </si>
  <si>
    <t>Azithromycin (for oral administration)</t>
  </si>
  <si>
    <t xml:space="preserve">Suxamethonium chloride or other neuromuscular blocker  (injectable) </t>
  </si>
  <si>
    <t>Morphine (injectable) or other opiate</t>
  </si>
  <si>
    <t>Haloperidol (injectable)</t>
  </si>
  <si>
    <t>Epinephrine or noradrenaline (injectable)</t>
  </si>
  <si>
    <t>Oxytocin</t>
  </si>
  <si>
    <t>Oxygen</t>
  </si>
  <si>
    <t xml:space="preserve">Average score for tracer medicines </t>
  </si>
  <si>
    <t xml:space="preserve">all 12 tracer medicines currently available </t>
  </si>
  <si>
    <t xml:space="preserve">50% or more of the 12 tracer medicines currently available </t>
  </si>
  <si>
    <t xml:space="preserve">Table A6.3: </t>
  </si>
  <si>
    <t>Tracer medicines currently available in facilities (all facilities)</t>
  </si>
  <si>
    <t>% of facilities that have medicine tracer item currently available :</t>
  </si>
  <si>
    <t>Salbutamol</t>
  </si>
  <si>
    <t>Metformin</t>
  </si>
  <si>
    <t>Hydrochlorothiazide</t>
  </si>
  <si>
    <t>Carbamazapine</t>
  </si>
  <si>
    <t>Amoxicillin capsules/tablets</t>
  </si>
  <si>
    <t>Magnesium sulphate</t>
  </si>
  <si>
    <t>Artemether + lumefantrine (or other artemether combination medicine)</t>
  </si>
  <si>
    <t>Efavirenz + Emtricitabine + Tenofovir disoproxil fumarate</t>
  </si>
  <si>
    <t xml:space="preserve">Isoniazid + pyrazinamide + rifampicin </t>
  </si>
  <si>
    <t xml:space="preserve">Average score for medicines </t>
  </si>
  <si>
    <t xml:space="preserve">all 9 tracer medicines currently available </t>
  </si>
  <si>
    <t xml:space="preserve">% of facilities that have all 9 tracer medicines currently available </t>
  </si>
  <si>
    <t xml:space="preserve">50% or more of the 10 tracer medicines currently available </t>
  </si>
  <si>
    <t xml:space="preserve">Table A6.4: </t>
  </si>
  <si>
    <t>Tracer COVID-19 treatment items in hospitals and designated COVID-19 treatment centers</t>
  </si>
  <si>
    <t xml:space="preserve">facility has supply tracer item currently available: </t>
  </si>
  <si>
    <t>IV cannulas and giving sets</t>
  </si>
  <si>
    <t>O2 interface (nasal canulae)</t>
  </si>
  <si>
    <t>O2 interface (face masks)</t>
  </si>
  <si>
    <t xml:space="preserve">Average score for tracer hospital supply items </t>
  </si>
  <si>
    <t xml:space="preserve">all 3 hospital supply currently available </t>
  </si>
  <si>
    <t xml:space="preserve">50% or more of the 3 hospital supply currently available </t>
  </si>
  <si>
    <t xml:space="preserve">Table A6.5: </t>
  </si>
  <si>
    <t>Tracer drugs currently availabile in hospitals or designated COVID-19 treatment centers</t>
  </si>
  <si>
    <t>hydrocortisone</t>
  </si>
  <si>
    <t xml:space="preserve">Chlorine </t>
  </si>
  <si>
    <t>Ceftriaxone / Цефтріаксон</t>
  </si>
  <si>
    <t xml:space="preserve">suxamethonium chloride or other neuromuscular blocker  (injectable) </t>
  </si>
  <si>
    <t>Epinephrine</t>
  </si>
  <si>
    <t xml:space="preserve">Table A6.6: </t>
  </si>
  <si>
    <t>Tracer drugs currently availabile in facilities (all facilities)</t>
  </si>
  <si>
    <t>Heparin</t>
  </si>
  <si>
    <t xml:space="preserve">Table A6.7: </t>
  </si>
  <si>
    <t>Tracer supplies currently available in facilities (all facilities)</t>
  </si>
  <si>
    <t xml:space="preserve">% of facilities that have supply tracer item currently available: </t>
  </si>
  <si>
    <t xml:space="preserve">Table A6.8: </t>
  </si>
  <si>
    <t>Section 7. Equipment for COVID-19 case management</t>
  </si>
  <si>
    <t>*Oxygen generator plant denominator is "all facilities"</t>
  </si>
  <si>
    <t>A7. Equipment for COVID-19 case management</t>
  </si>
  <si>
    <t xml:space="preserve">Table A7.1: </t>
  </si>
  <si>
    <t>Available and functional tracer items for COVID-19 case management, for hospitals and designated COVID-19 treatment centers</t>
  </si>
  <si>
    <t xml:space="preserve">% of facilities that have any available quantity of functioning: </t>
  </si>
  <si>
    <t>X-ray machines</t>
  </si>
  <si>
    <t>pulse oximeters</t>
  </si>
  <si>
    <t>ventilators for ICU</t>
  </si>
  <si>
    <t xml:space="preserve">non-invasive ventilators </t>
  </si>
  <si>
    <t>Average equipment score</t>
  </si>
  <si>
    <t>all tracer items</t>
  </si>
  <si>
    <t>50% or more of the tracer items</t>
  </si>
  <si>
    <t xml:space="preserve">Table A7.2: </t>
  </si>
  <si>
    <t>Available and functional oxygen generation and supply equipment for COVID-19 case management (hospitals and COVID-19 treatment centers)</t>
  </si>
  <si>
    <t xml:space="preserve">% of facilities that have: </t>
  </si>
  <si>
    <t>oxygen concentrator</t>
  </si>
  <si>
    <t>external supply bulk</t>
  </si>
  <si>
    <t>external supply oxygen cylinders</t>
  </si>
  <si>
    <t>oxygen generator plant</t>
  </si>
  <si>
    <t xml:space="preserve">any of the FOUR sources </t>
  </si>
  <si>
    <t>piped oxygen distribution to terminal bedside wall units</t>
  </si>
  <si>
    <t>portable medical gas cylinder for oxygen (fitted with valve, and pressure and flow regulator)</t>
  </si>
  <si>
    <t xml:space="preserve">Table A7.3: </t>
  </si>
  <si>
    <t>Avaiable and functional equipment for mechanical ventilation for COVID-19 case management</t>
  </si>
  <si>
    <t>No functioning ventilators</t>
  </si>
  <si>
    <t xml:space="preserve">have both types of functioning ventilators </t>
  </si>
  <si>
    <t>Only ventilators for ICU and no functioning non-invasive ventilators</t>
  </si>
  <si>
    <t>Only functioning non-invasive ventilators and no functioning ventilators for ICU</t>
  </si>
  <si>
    <t>At least one type of functioning ventilators available</t>
  </si>
  <si>
    <t xml:space="preserve">Average score for availability of 3 equipements </t>
  </si>
  <si>
    <t>Have all 3 items</t>
  </si>
  <si>
    <t xml:space="preserve">Average score for availability of 4 equipements </t>
  </si>
  <si>
    <t>Have all 4 items</t>
  </si>
  <si>
    <t>Table A7.4:</t>
  </si>
  <si>
    <t>Section 8. Diagnostics</t>
  </si>
  <si>
    <t>All facilties</t>
  </si>
  <si>
    <t xml:space="preserve">A8. Diagnostics </t>
  </si>
  <si>
    <t xml:space="preserve">Table A8.1: </t>
  </si>
  <si>
    <t>COVID-19 diagnostic testing availability (RDT and PCR) in health facilities (all facilities, and primary-level facilities)</t>
  </si>
  <si>
    <t>% of primary-level facilities that :</t>
  </si>
  <si>
    <t>denominator</t>
  </si>
  <si>
    <t xml:space="preserve">collect specimen for COVID testing </t>
  </si>
  <si>
    <t xml:space="preserve">conduct RDT tests onsite </t>
  </si>
  <si>
    <t xml:space="preserve">conduct PCR tests onsite </t>
  </si>
  <si>
    <t xml:space="preserve">conduct PCR or RDT tests onsite </t>
  </si>
  <si>
    <t>do not conduct PCR tests nor RDT to diagnose COVID-19</t>
  </si>
  <si>
    <t>conduct PCR tests but not RDT to diagnose COVID-19</t>
  </si>
  <si>
    <t>conduct both PCR tests and RDT to diagnose COVID-19</t>
  </si>
  <si>
    <t>do not conduct PCR tests but conduct RDT to diagnose COVID-19</t>
  </si>
  <si>
    <t>conduct PCR tests or RDT to diagnose COVID-19</t>
  </si>
  <si>
    <t xml:space="preserve">Table A8.2: </t>
  </si>
  <si>
    <t>Availability of tracer items for diagnostics and capacity for COVID-19 testing on site</t>
  </si>
  <si>
    <t>Among those that conduct PCR tests onsite, % of facilities that :</t>
  </si>
  <si>
    <t>% of primary-level facilities  
that :</t>
  </si>
  <si>
    <t>have functioning thermocycler(s)</t>
  </si>
  <si>
    <t>have necessary supplies to process specimens for PCR tests</t>
  </si>
  <si>
    <t>collect specimens AND conduct PCR tests on site</t>
  </si>
  <si>
    <t>collect specimens AND conduct RDT on site</t>
  </si>
  <si>
    <t xml:space="preserve">Table A8.3: </t>
  </si>
  <si>
    <t>Tracer items for diagnostics currently available and functional (all facilities)</t>
  </si>
  <si>
    <t xml:space="preserve">% of facilities that have tracer item currently available: </t>
  </si>
  <si>
    <t xml:space="preserve">% of facilities that have tracer item currently available &amp; functional: </t>
  </si>
  <si>
    <t>blood glucose</t>
  </si>
  <si>
    <t xml:space="preserve">Dipstick for urine glucose </t>
  </si>
  <si>
    <t xml:space="preserve">Dipstick for urine protein </t>
  </si>
  <si>
    <t>Urine test for pregnancy</t>
  </si>
  <si>
    <t>Haemoglobin test</t>
  </si>
  <si>
    <t xml:space="preserve">001 Malaria </t>
  </si>
  <si>
    <t xml:space="preserve">Average score for basic diagnostics </t>
  </si>
  <si>
    <t xml:space="preserve">50% or more of the five items currently available &amp; functional </t>
  </si>
  <si>
    <t xml:space="preserve">Table A8.4: </t>
  </si>
  <si>
    <t>Tracer items for specialized diagnostics currently available and functional (in hospitals)</t>
  </si>
  <si>
    <t xml:space="preserve">Among hospitals, % of facilities that have tracer item currently available: </t>
  </si>
  <si>
    <t>Among hospitals, % of facilities that have tracer item currently available &amp; functional :</t>
  </si>
  <si>
    <t>% of (all) facilities that have:</t>
  </si>
  <si>
    <t>HIV</t>
  </si>
  <si>
    <t>TB</t>
  </si>
  <si>
    <t>Blood typing and crossmatching</t>
  </si>
  <si>
    <t>Blood creatinine</t>
  </si>
  <si>
    <t xml:space="preserve">Average score for facility-level specific diagnostics </t>
  </si>
  <si>
    <t xml:space="preserve">100% of tracer items currently available &amp; functional </t>
  </si>
  <si>
    <t xml:space="preserve">50% or more of the tracer items currently available &amp; functional </t>
  </si>
  <si>
    <t xml:space="preserve">Table A8.5: </t>
  </si>
  <si>
    <t>Section 9. Vaccination</t>
  </si>
  <si>
    <t>A9. Vaccination</t>
  </si>
  <si>
    <t xml:space="preserve">Table A9.1: </t>
  </si>
  <si>
    <t>Availability of vaccines and tracer immunization equipment among facilities that provide immunization services</t>
  </si>
  <si>
    <t>% of facilities that:</t>
  </si>
  <si>
    <t xml:space="preserve">provide childhood routine immunization services  </t>
  </si>
  <si>
    <t>provide immunization services for children or adults</t>
  </si>
  <si>
    <t>refrigerator available</t>
  </si>
  <si>
    <t>functioning refrigerator</t>
  </si>
  <si>
    <t xml:space="preserve">functioning refrigerator and continuous temperature recorder/logger </t>
  </si>
  <si>
    <t>Measles vaccine and diluent</t>
  </si>
  <si>
    <t>DTP+Hib+HepB (pentavalent)*</t>
  </si>
  <si>
    <t>Oral polio vaccine</t>
  </si>
  <si>
    <t>Inactivated polio vaccine (injection)</t>
  </si>
  <si>
    <t>BCG  vaccine and diluent*</t>
  </si>
  <si>
    <t>pneumonococcal vaccine</t>
  </si>
  <si>
    <t>HPV</t>
  </si>
  <si>
    <t xml:space="preserve">Average score for vaccines </t>
  </si>
  <si>
    <t>all 7 tracer vaccines currently available</t>
  </si>
  <si>
    <t xml:space="preserve">Table A9.2: </t>
  </si>
  <si>
    <t>Availability and functionality of tracer COVID-19 vaccination equipment in health facilities (all facilities)</t>
  </si>
  <si>
    <t>had a stock out of syringes  - previous one month</t>
  </si>
  <si>
    <t>provide COVID-19 vaccine</t>
  </si>
  <si>
    <t>have a vaccine fridge for COVID-19 vaccines</t>
  </si>
  <si>
    <t>have a functional vaccine fridge for COVID-19 vaccines</t>
  </si>
  <si>
    <t>have a continuous temperature recorder/logger</t>
  </si>
  <si>
    <t xml:space="preserve">Table A9.3: </t>
  </si>
  <si>
    <t>Availability of COVID-19 vaccinations in facilities that provide COVID-19 vaccine</t>
  </si>
  <si>
    <t>Among facilities that provide COVID-19 vaccine, % of facilities that offer:</t>
  </si>
  <si>
    <t>Among facilities that provide COVID-19 vaccine, % of facilities that offer and currently have available:</t>
  </si>
  <si>
    <t>Pfizer</t>
  </si>
  <si>
    <t>Moderna</t>
  </si>
  <si>
    <t>AstraZeneca</t>
  </si>
  <si>
    <t>Johnson &amp; Johnson</t>
  </si>
  <si>
    <t>Covishield</t>
  </si>
  <si>
    <t xml:space="preserve">Table A9.4: </t>
  </si>
  <si>
    <t>Staff training on COVID-19 vaccine administration, storage, and management of adverse effects</t>
  </si>
  <si>
    <t xml:space="preserve">Among facilities that provide COVID-19 vaccine, % of facilities that have staff trained on:  </t>
  </si>
  <si>
    <t>Among facilities that provide immunization services for children or adults, % of facilities that have:</t>
  </si>
  <si>
    <t>System to report COVID-19 vaccinations</t>
  </si>
  <si>
    <t>storage of vaccine</t>
  </si>
  <si>
    <t>administration of vaccine</t>
  </si>
  <si>
    <t>management of adverse events</t>
  </si>
  <si>
    <t>reporting adverse events</t>
  </si>
  <si>
    <t>stock out of syringes - previous one month</t>
  </si>
  <si>
    <t>AEFI kit</t>
  </si>
  <si>
    <t xml:space="preserve">a system to report AEFI </t>
  </si>
  <si>
    <t xml:space="preserve">Table A9.5: </t>
  </si>
  <si>
    <t>Availability of COVID-19 vaccination services with vaccinations currently available</t>
  </si>
  <si>
    <t xml:space="preserve">Table A9.6: </t>
  </si>
  <si>
    <t>Annex: Detailed indicator tables by topic</t>
  </si>
  <si>
    <t xml:space="preserve">Detailed indicator definitions are available in the navy tab, Indicators, in this workbook. </t>
  </si>
  <si>
    <t>Measures to create COVID-19 safe environment</t>
  </si>
  <si>
    <t>PPE currently available for all staff</t>
  </si>
  <si>
    <t xml:space="preserve">IPC items currently available </t>
  </si>
  <si>
    <t>Availability of IPC guidelines</t>
  </si>
  <si>
    <t>Scores for IPC and PPE</t>
  </si>
  <si>
    <t xml:space="preserve">Table A7.4: </t>
  </si>
  <si>
    <t>these two have the same definition</t>
  </si>
  <si>
    <t>xopt_covid_score</t>
  </si>
  <si>
    <t>facilities that provide outpatient services for patients with suspected or confirmed COVID-19</t>
  </si>
  <si>
    <t>Primary-level facilities that provide outpatient services for patients with suspected or confirmed COVID-19</t>
  </si>
  <si>
    <t>facilities that provide outpatient services for patients with suspected or confirmed COVID-19 AND always: used a triage tool to prioritize patients</t>
  </si>
  <si>
    <t>facilities that provide outpatient services for patients with suspected or confirmed COVID-19 AND always: measured O2 saturation with pulse oximeter</t>
  </si>
  <si>
    <t>facilities that provide outpatient services for patients with suspected or confirmed COVID-19 AND always: checked for prognostic markers such as age and existing health problems or diseases</t>
  </si>
  <si>
    <t>facilities that provide outpatient services for patients with suspected or confirmed COVID-19 AND always: checked for COVID-19 vaccination status</t>
  </si>
  <si>
    <t>facilities that provide outpatient services for patients with suspected or confirmed COVID-19 AND always: provided antivirals or prescription for antivirals to patients who are eligible to receive antivirals to patients who are eligible to receive antivirals</t>
  </si>
  <si>
    <t>Primary-level facilities that provide outpatient services for patients with suspected or confirmed COVID-19 AND always: instructed patients with non-severe symptoms to self-isolate at home</t>
  </si>
  <si>
    <t>Primary-level facilities that provide outpatient services for patients with suspected or confirmed COVID-19 AND always: referred patients with severe symptoms specialized care</t>
  </si>
  <si>
    <t>xopt_covidehs__home_isolate</t>
  </si>
  <si>
    <t>xopt_covidehs__refer</t>
  </si>
  <si>
    <t>facilities that provide outpatient services for patients with suspected or confirmed COVID-19 AND have performed 50% or more tracer items for management of COVID-19 patients (total number of tracer items: 5 for PHC and 7 for hospitals/designated COVID-19 treatment centres)</t>
  </si>
  <si>
    <t>facilities that provide outpatient services for patients with suspected or confirmed COVID-19 AND have performed all tracer items for management of COVID-19 patients (total number of tracer items: 5 for PHC and 7 for hospitals/designated COVID-19 treatment centres)</t>
  </si>
  <si>
    <t>Among facilities that provide outpatient services for patients with suspected or confirmed COVID-19, % that always: used a triage tool to prioritize patients</t>
  </si>
  <si>
    <t>Among facilities that provide outpatient services for patients with suspected or confirmed COVID-19, % that always: measured O2 saturation with pulse oximeter</t>
  </si>
  <si>
    <t>Among facilities that provide outpatient services for patients with suspected or confirmed COVID-19, % that always: checked for prognostic markers such as age and existing health problems or diseases</t>
  </si>
  <si>
    <t>Among facilities that provide outpatient services for patients with suspected or confirmed COVID-19, % that always: checked for COVID-19 vaccination status</t>
  </si>
  <si>
    <t>Among facilities that provide outpatient services for patients with suspected or confirmed COVID-19, % that always: provided antivirals or prescription for antivirals to patients who are eligible to receive antivirals to patients who are eligible to receive antivirals</t>
  </si>
  <si>
    <t>Among primary-level facilities that provide outpatient services for patients with suspected or confirmed COVID-19, % that always: instructed patients with non-severe symptoms to self-isolate at home</t>
  </si>
  <si>
    <t>Among primary-level facilities that provide outpatient services for patients with suspected or confirmed COVID-19, % that always: referred patients with severe symptoms specialized care</t>
  </si>
  <si>
    <t>xopt_covid_100</t>
  </si>
  <si>
    <t>xopt_covid_50</t>
  </si>
  <si>
    <t>Among facilities that had COVID-19 patients in the previous one month, % of facilities that have performed all tracer items for management of COVID-19 patients (total number of tracer items: 5 for PHC and 7 for hospitals/designated COVID-19 treatment centres)</t>
  </si>
  <si>
    <t>Among facilities that had COVID-19 patients in the previous one month, % of facilities that have performed 50% of tracer items for management of COVID-19 patients (total number of tracer items: 5 for PHC and 7 for hospitals/designated COVID-19 treatment centres)</t>
  </si>
  <si>
    <t>Among facilities that had COVID-19 patients in the previous one month, average score for COVID-19 patients management based on the tracer items (range: 0-100)</t>
  </si>
  <si>
    <t>A4. Availability of Services for Covid-19 Case Management</t>
  </si>
  <si>
    <t>Among facilities that provide outpatient services for patients with suspected or confirmed COVID-19, % that always:</t>
  </si>
  <si>
    <t xml:space="preserve">Among primary-level facilities that provide outpatient services for patients with suspected or confirmed COVID-19, % that always: </t>
  </si>
  <si>
    <t xml:space="preserve">50% of tracer items </t>
  </si>
  <si>
    <t xml:space="preserve">all tracer items </t>
  </si>
  <si>
    <t xml:space="preserve">average score </t>
  </si>
  <si>
    <t>referred patients to specialized care</t>
  </si>
  <si>
    <t>instructed patients to self-isolate at home</t>
  </si>
  <si>
    <t xml:space="preserve">provided or prescribed antivirals to eligible patients </t>
  </si>
  <si>
    <t>checked for prognostic markers such as age and existing health problems</t>
  </si>
  <si>
    <t>% of facilities providing outpatient services for patients with confirmed COVID-19  - previous one month</t>
  </si>
  <si>
    <t>24-hour emergecy unit services and staff physically there (as opposed to on call)</t>
  </si>
  <si>
    <t xml:space="preserve">providing IPT inpatient services </t>
  </si>
  <si>
    <t xml:space="preserve">Percent of facilities that - </t>
  </si>
  <si>
    <t xml:space="preserve">% of facilities that were able to almost always provide in the previous one month: </t>
  </si>
  <si>
    <t>Provided inpatient services for COVID-19 patients in severe or critical condition</t>
  </si>
  <si>
    <t xml:space="preserve">Average score for the tracer tiems </t>
  </si>
  <si>
    <t xml:space="preserve">Have all 5 tracer items </t>
  </si>
  <si>
    <t xml:space="preserve">Have 50% or more of the tracer items </t>
  </si>
  <si>
    <t>unable to admit COVID-19 severe/critical patients  - no beds available</t>
  </si>
  <si>
    <t xml:space="preserve">In case of a sudden increase of COVID-19 patients in severe or critical condition, % of facilities that can perform: </t>
  </si>
  <si>
    <t xml:space="preserve">Repurpose existing inpatient wards </t>
  </si>
  <si>
    <t>Find a facility with available beds and transfer the patients</t>
  </si>
  <si>
    <t>Number of facilitiees</t>
  </si>
  <si>
    <t>Number of facilites</t>
  </si>
  <si>
    <t>Q403</t>
  </si>
  <si>
    <t>Q416</t>
  </si>
  <si>
    <t>q403</t>
  </si>
  <si>
    <t>q415_001</t>
  </si>
  <si>
    <t>q415_002</t>
  </si>
  <si>
    <t>q415_003</t>
  </si>
  <si>
    <t>q415_004</t>
  </si>
  <si>
    <t>q415_005</t>
  </si>
  <si>
    <t>q416</t>
  </si>
  <si>
    <t>q417_001</t>
  </si>
  <si>
    <t>q417_002</t>
  </si>
  <si>
    <t>Q415[SQ002]</t>
  </si>
  <si>
    <t>Q415[SQ003]</t>
  </si>
  <si>
    <t>Q415[SQ004]</t>
  </si>
  <si>
    <t>Q415[SQ005]</t>
  </si>
  <si>
    <t>Q415[SQ001]</t>
  </si>
  <si>
    <t>Q417[SQ001]</t>
  </si>
  <si>
    <t>Q417[SQ002]</t>
  </si>
  <si>
    <t>Primary Facility</t>
  </si>
  <si>
    <t>Secondary Facility</t>
  </si>
  <si>
    <t>Government</t>
  </si>
  <si>
    <t>Non-Government</t>
  </si>
  <si>
    <t>Ghana</t>
  </si>
  <si>
    <t>November</t>
  </si>
  <si>
    <t xml:space="preserve"> </t>
  </si>
  <si>
    <t>Facilities providing immunization services</t>
  </si>
  <si>
    <t>Available/Functional</t>
  </si>
  <si>
    <t>Currently Available</t>
  </si>
  <si>
    <t>Available &amp; Functioning</t>
  </si>
  <si>
    <t>Provide Covid-19 Vacines</t>
  </si>
  <si>
    <t>Provide &amp; Currently Available</t>
  </si>
  <si>
    <t>staff_num_total_mw</t>
  </si>
  <si>
    <t>Midwives</t>
  </si>
  <si>
    <t>staff_num_covidwk_mw</t>
  </si>
  <si>
    <t>Number of staff diagnosed with COVID-19 in the past week</t>
  </si>
  <si>
    <t>GHANA</t>
  </si>
  <si>
    <t>Previous one month</t>
  </si>
  <si>
    <t>During the pandemic</t>
  </si>
  <si>
    <t>xstaff_pct_covaxany</t>
  </si>
  <si>
    <t>xstaff_pct_covaxfull</t>
  </si>
  <si>
    <t>xstaff_pct_booster</t>
  </si>
  <si>
    <t>today</t>
  </si>
  <si>
    <t>Nov 19, 2022</t>
  </si>
  <si>
    <t>Nov 10, 2022</t>
  </si>
  <si>
    <t>Nov 11, 2022</t>
  </si>
  <si>
    <t>Nov 15, 2022</t>
  </si>
  <si>
    <t>Nov 10, 2022</t>
  </si>
  <si>
    <t>Nov 15, 2022</t>
  </si>
  <si>
    <t>Nov 18, 2022</t>
  </si>
  <si>
    <t>Nov 16, 2022</t>
  </si>
  <si>
    <t>Nov 10, 2022</t>
  </si>
  <si>
    <t>Nov 12, 2022</t>
  </si>
  <si>
    <t>Nov 11, 2022</t>
  </si>
  <si>
    <t>Nov 12, 2022</t>
  </si>
  <si>
    <t>Nov 9, 2022</t>
  </si>
  <si>
    <t>Nov 10, 2022</t>
  </si>
  <si>
    <t>Nov 15, 2022</t>
  </si>
  <si>
    <t>Nov 17, 2022</t>
  </si>
  <si>
    <t>Nov 10, 2022</t>
  </si>
  <si>
    <t>Nov 9, 2022</t>
  </si>
  <si>
    <t>Nov 28, 2022</t>
  </si>
  <si>
    <t>Nov 11, 2022</t>
  </si>
  <si>
    <t>Nov 15, 2022</t>
  </si>
  <si>
    <t>Nov 11, 2022</t>
  </si>
  <si>
    <t>Nov 10, 2022</t>
  </si>
  <si>
    <t>Nov 11, 2022</t>
  </si>
  <si>
    <t>Nov 12, 2022</t>
  </si>
  <si>
    <t>Nov 11, 2022</t>
  </si>
  <si>
    <t>Nov 10, 2022</t>
  </si>
  <si>
    <t>Nov 12, 2022</t>
  </si>
  <si>
    <t>Nov 22, 2022</t>
  </si>
  <si>
    <t>Nov 11, 2022</t>
  </si>
  <si>
    <t>Nov 9, 2022</t>
  </si>
  <si>
    <t>Nov 11, 2022</t>
  </si>
  <si>
    <t>Nov 16, 2022</t>
  </si>
  <si>
    <t>Nov 12, 2022</t>
  </si>
  <si>
    <t>Nov 16, 2022</t>
  </si>
  <si>
    <t>Dec 1, 2022</t>
  </si>
  <si>
    <t>Nov 10, 2022</t>
  </si>
  <si>
    <t>Nov 15, 2022</t>
  </si>
  <si>
    <t>Nov 10, 2022</t>
  </si>
  <si>
    <t>Nov 17, 2022</t>
  </si>
  <si>
    <t>Nov 12, 2022</t>
  </si>
  <si>
    <t>Nov 15, 2022</t>
  </si>
  <si>
    <t>Nov 11, 2022</t>
  </si>
  <si>
    <t>Nov 15, 2022</t>
  </si>
  <si>
    <t>Nov 11, 2022</t>
  </si>
  <si>
    <t>Nov 15, 2022</t>
  </si>
  <si>
    <t>Nov 17, 2022</t>
  </si>
  <si>
    <t>Nov 10, 2022</t>
  </si>
  <si>
    <t>Nov 15, 2022</t>
  </si>
  <si>
    <t>Nov 9, 2022</t>
  </si>
  <si>
    <t>Nov 12, 2022</t>
  </si>
  <si>
    <t>Nov 15, 2022</t>
  </si>
  <si>
    <t>Nov 14, 2022</t>
  </si>
  <si>
    <t>Nov 12, 2022</t>
  </si>
  <si>
    <t>Nov 9, 2022</t>
  </si>
  <si>
    <t>Nov 16, 2022</t>
  </si>
  <si>
    <t>Nov 14, 2022</t>
  </si>
  <si>
    <t>Nov 11, 2022</t>
  </si>
  <si>
    <t>Nov 10, 2022</t>
  </si>
  <si>
    <t>Nov 11, 2022</t>
  </si>
  <si>
    <t>Nov 13, 2022</t>
  </si>
  <si>
    <t>Nov 9, 2022</t>
  </si>
  <si>
    <t>Nov 10, 2022</t>
  </si>
  <si>
    <t>Nov 12, 2022</t>
  </si>
  <si>
    <t>Nov 10, 2022</t>
  </si>
  <si>
    <t>Nov 12, 2022</t>
  </si>
  <si>
    <t>Nov 14, 2022</t>
  </si>
  <si>
    <t>Nov 10, 2022</t>
  </si>
  <si>
    <t>Nov 22, 2022</t>
  </si>
  <si>
    <t>Nov 11, 2022</t>
  </si>
  <si>
    <t>Nov 14, 2022</t>
  </si>
  <si>
    <t>Nov 11, 2022</t>
  </si>
  <si>
    <t>Nov 14, 2022</t>
  </si>
  <si>
    <t>Nov 12, 2022</t>
  </si>
  <si>
    <t>Nov 11, 2022</t>
  </si>
  <si>
    <t>Nov 18, 2022</t>
  </si>
  <si>
    <t>Nov 17, 2022</t>
  </si>
  <si>
    <t>Nov 14, 2022</t>
  </si>
  <si>
    <t>Nov 10, 2022</t>
  </si>
  <si>
    <t>Nov 16, 2022</t>
  </si>
  <si>
    <t>Nov 13, 2022</t>
  </si>
  <si>
    <t>Nov 18, 2022</t>
  </si>
  <si>
    <t>Nov 10, 2022</t>
  </si>
  <si>
    <t>Nov 14, 2022</t>
  </si>
  <si>
    <t>Nov 10, 2022</t>
  </si>
  <si>
    <t>Nov 11, 2022</t>
  </si>
  <si>
    <t>Nov 23, 2022</t>
  </si>
  <si>
    <t>Nov 11, 2022</t>
  </si>
  <si>
    <t>Nov 15, 2022</t>
  </si>
  <si>
    <t>Nov 11, 2022</t>
  </si>
  <si>
    <t>Nov 22, 2022</t>
  </si>
  <si>
    <t>Nov 18, 2022</t>
  </si>
  <si>
    <t>Nov 10, 2022</t>
  </si>
  <si>
    <t>Nov 11, 2022</t>
  </si>
  <si>
    <t>Nov 12, 2022</t>
  </si>
  <si>
    <t>Nov 15, 2022</t>
  </si>
  <si>
    <t>Nov 13, 2022</t>
  </si>
  <si>
    <t>Nov 16, 2022</t>
  </si>
  <si>
    <t>Nov 10, 2022</t>
  </si>
  <si>
    <t>Nov 11, 2022</t>
  </si>
  <si>
    <t>Nov 9, 2022</t>
  </si>
  <si>
    <t>Nov 11, 2022</t>
  </si>
  <si>
    <t>Nov 9, 2022</t>
  </si>
  <si>
    <t>Nov 13, 2022</t>
  </si>
  <si>
    <t>Nov 9, 2022</t>
  </si>
  <si>
    <t>Nov 12, 2022</t>
  </si>
  <si>
    <t>Nov 13, 2022</t>
  </si>
  <si>
    <t>Nov 14, 2022</t>
  </si>
  <si>
    <t>Nov 11, 2022</t>
  </si>
  <si>
    <t>Nov 13, 2022</t>
  </si>
  <si>
    <t>Nov 12, 2022</t>
  </si>
  <si>
    <t>Nov 10, 2022</t>
  </si>
  <si>
    <t>Nov 11, 2022</t>
  </si>
  <si>
    <t>Nov 14, 2022</t>
  </si>
  <si>
    <t>Nov 13, 2022</t>
  </si>
  <si>
    <t>Nov 11, 2022</t>
  </si>
  <si>
    <t>Nov 15, 2022</t>
  </si>
  <si>
    <t>Nov 10, 2022</t>
  </si>
  <si>
    <t>Nov 21, 2022</t>
  </si>
  <si>
    <t>Nov 17, 2022</t>
  </si>
  <si>
    <t>Nov 11, 2022</t>
  </si>
  <si>
    <t>Nov 12, 2022</t>
  </si>
  <si>
    <t>Nov 15, 2022</t>
  </si>
  <si>
    <t>Nov 30, 2022</t>
  </si>
  <si>
    <t>Dec 5, 2022</t>
  </si>
  <si>
    <t>Nov 10, 2022</t>
  </si>
  <si>
    <t>Nov 29, 2022</t>
  </si>
  <si>
    <t>start</t>
  </si>
  <si>
    <t>11/19/2022</t>
  </si>
  <si>
    <t>11/10/2022</t>
  </si>
  <si>
    <t>11/11/2022</t>
  </si>
  <si>
    <t>11/15/2022</t>
  </si>
  <si>
    <t>11/10/2022</t>
  </si>
  <si>
    <t>11/15/2022</t>
  </si>
  <si>
    <t>11/18/2022</t>
  </si>
  <si>
    <t>11/16/2022</t>
  </si>
  <si>
    <t>11/10/2022</t>
  </si>
  <si>
    <t>11/12/2022</t>
  </si>
  <si>
    <t>11/11/2022</t>
  </si>
  <si>
    <t>11/12/2022</t>
  </si>
  <si>
    <t>11/09/2022</t>
  </si>
  <si>
    <t>11/10/2022</t>
  </si>
  <si>
    <t>11/15/2022</t>
  </si>
  <si>
    <t>11/17/2022</t>
  </si>
  <si>
    <t>11/10/2022</t>
  </si>
  <si>
    <t>11/09/2022</t>
  </si>
  <si>
    <t>11/28/2022</t>
  </si>
  <si>
    <t>11/11/2022</t>
  </si>
  <si>
    <t>11/15/2022</t>
  </si>
  <si>
    <t>11/11/2022</t>
  </si>
  <si>
    <t>11/10/2022</t>
  </si>
  <si>
    <t>11/11/2022</t>
  </si>
  <si>
    <t>11/12/2022</t>
  </si>
  <si>
    <t>11/11/2022</t>
  </si>
  <si>
    <t>11/10/2022</t>
  </si>
  <si>
    <t>11/12/2022</t>
  </si>
  <si>
    <t>11/22/2022</t>
  </si>
  <si>
    <t>11/11/2022</t>
  </si>
  <si>
    <t>11/09/2022</t>
  </si>
  <si>
    <t>11/11/2022</t>
  </si>
  <si>
    <t>11/16/2022</t>
  </si>
  <si>
    <t>11/12/2022</t>
  </si>
  <si>
    <t>11/16/2022</t>
  </si>
  <si>
    <t>12/01/2022</t>
  </si>
  <si>
    <t>11/10/2022</t>
  </si>
  <si>
    <t>11/15/2022</t>
  </si>
  <si>
    <t>11/10/2022</t>
  </si>
  <si>
    <t>11/17/2022</t>
  </si>
  <si>
    <t>11/12/2022</t>
  </si>
  <si>
    <t>11/15/2022</t>
  </si>
  <si>
    <t>11/11/2022</t>
  </si>
  <si>
    <t>11/15/2022</t>
  </si>
  <si>
    <t>11/11/2022</t>
  </si>
  <si>
    <t>11/15/2022</t>
  </si>
  <si>
    <t>11/17/2022</t>
  </si>
  <si>
    <t>11/10/2022</t>
  </si>
  <si>
    <t>11/15/2022</t>
  </si>
  <si>
    <t>11/09/2022</t>
  </si>
  <si>
    <t>11/12/2022</t>
  </si>
  <si>
    <t>11/15/2022</t>
  </si>
  <si>
    <t>11/14/2022</t>
  </si>
  <si>
    <t>11/12/2022</t>
  </si>
  <si>
    <t>11/09/2022</t>
  </si>
  <si>
    <t>11/16/2022</t>
  </si>
  <si>
    <t>11/14/2022</t>
  </si>
  <si>
    <t>11/11/2022</t>
  </si>
  <si>
    <t>11/10/2022</t>
  </si>
  <si>
    <t>11/11/2022</t>
  </si>
  <si>
    <t>11/13/2022</t>
  </si>
  <si>
    <t>11/09/2022</t>
  </si>
  <si>
    <t>11/10/2022</t>
  </si>
  <si>
    <t>11/12/2022</t>
  </si>
  <si>
    <t>11/10/2022</t>
  </si>
  <si>
    <t>11/12/2022</t>
  </si>
  <si>
    <t>11/14/2022</t>
  </si>
  <si>
    <t>11/10/2022</t>
  </si>
  <si>
    <t>11/22/2022</t>
  </si>
  <si>
    <t>11/11/2022</t>
  </si>
  <si>
    <t>11/14/2022</t>
  </si>
  <si>
    <t>11/11/2022</t>
  </si>
  <si>
    <t>11/14/2022</t>
  </si>
  <si>
    <t>11/12/2022</t>
  </si>
  <si>
    <t>11/11/2022</t>
  </si>
  <si>
    <t>11/18/2022</t>
  </si>
  <si>
    <t>11/17/2022</t>
  </si>
  <si>
    <t>11/14/2022</t>
  </si>
  <si>
    <t>11/10/2022</t>
  </si>
  <si>
    <t>11/16/2022</t>
  </si>
  <si>
    <t>11/13/2022</t>
  </si>
  <si>
    <t>11/18/2022</t>
  </si>
  <si>
    <t>11/10/2022</t>
  </si>
  <si>
    <t>11/14/2022</t>
  </si>
  <si>
    <t>11/10/2022</t>
  </si>
  <si>
    <t>11/11/2022</t>
  </si>
  <si>
    <t>11/23/2022</t>
  </si>
  <si>
    <t>11/11/2022</t>
  </si>
  <si>
    <t>11/15/2022</t>
  </si>
  <si>
    <t>11/11/2022</t>
  </si>
  <si>
    <t>11/22/2022</t>
  </si>
  <si>
    <t>11/18/2022</t>
  </si>
  <si>
    <t>11/10/2022</t>
  </si>
  <si>
    <t>11/11/2022</t>
  </si>
  <si>
    <t>11/12/2022</t>
  </si>
  <si>
    <t>11/15/2022</t>
  </si>
  <si>
    <t>11/13/2022</t>
  </si>
  <si>
    <t>11/16/2022</t>
  </si>
  <si>
    <t>11/10/2022</t>
  </si>
  <si>
    <t>11/11/2022</t>
  </si>
  <si>
    <t>11/09/2022</t>
  </si>
  <si>
    <t>11/11/2022</t>
  </si>
  <si>
    <t>11/09/2022</t>
  </si>
  <si>
    <t>11/13/2022</t>
  </si>
  <si>
    <t>11/09/2022</t>
  </si>
  <si>
    <t>11/12/2022</t>
  </si>
  <si>
    <t>11/13/2022</t>
  </si>
  <si>
    <t>11/14/2022</t>
  </si>
  <si>
    <t>11/11/2022</t>
  </si>
  <si>
    <t>11/13/2022</t>
  </si>
  <si>
    <t>11/12/2022</t>
  </si>
  <si>
    <t>11/10/2022</t>
  </si>
  <si>
    <t>11/11/2022</t>
  </si>
  <si>
    <t>11/14/2022</t>
  </si>
  <si>
    <t>11/13/2022</t>
  </si>
  <si>
    <t>11/11/2022</t>
  </si>
  <si>
    <t>11/15/2022</t>
  </si>
  <si>
    <t>11/10/2022</t>
  </si>
  <si>
    <t>11/21/2022</t>
  </si>
  <si>
    <t>11/17/2022</t>
  </si>
  <si>
    <t>11/11/2022</t>
  </si>
  <si>
    <t>11/12/2022</t>
  </si>
  <si>
    <t>11/15/2022</t>
  </si>
  <si>
    <t>11/30/2022</t>
  </si>
  <si>
    <t>12/05/2022</t>
  </si>
  <si>
    <t>11/10/2022</t>
  </si>
  <si>
    <t>11/29/2022</t>
  </si>
  <si>
    <t>end</t>
  </si>
  <si>
    <t>11/22/2022</t>
  </si>
  <si>
    <t>11/10/2022</t>
  </si>
  <si>
    <t>11/11/2022</t>
  </si>
  <si>
    <t>11/15/2022</t>
  </si>
  <si>
    <t>11/10/2022</t>
  </si>
  <si>
    <t>11/15/2022</t>
  </si>
  <si>
    <t>11/30/2022</t>
  </si>
  <si>
    <t>11/16/2022</t>
  </si>
  <si>
    <t>11/10/2022</t>
  </si>
  <si>
    <t>11/12/2022</t>
  </si>
  <si>
    <t>11/11/2022</t>
  </si>
  <si>
    <t>11/19/2022</t>
  </si>
  <si>
    <t>11/12/2022</t>
  </si>
  <si>
    <t>11/09/2022</t>
  </si>
  <si>
    <t>11/10/2022</t>
  </si>
  <si>
    <t>11/15/2022</t>
  </si>
  <si>
    <t>11/22/2022</t>
  </si>
  <si>
    <t>11/10/2022</t>
  </si>
  <si>
    <t>11/09/2022</t>
  </si>
  <si>
    <t>11/28/2022</t>
  </si>
  <si>
    <t>11/11/2022</t>
  </si>
  <si>
    <t>11/15/2022</t>
  </si>
  <si>
    <t>11/11/2022</t>
  </si>
  <si>
    <t>11/10/2022</t>
  </si>
  <si>
    <t>11/11/2022</t>
  </si>
  <si>
    <t>11/12/2022</t>
  </si>
  <si>
    <t>11/10/2022</t>
  </si>
  <si>
    <t>11/12/2022</t>
  </si>
  <si>
    <t>11/23/2022</t>
  </si>
  <si>
    <t>11/11/2022</t>
  </si>
  <si>
    <t>11/09/2022</t>
  </si>
  <si>
    <t>11/11/2022</t>
  </si>
  <si>
    <t>11/12/2022</t>
  </si>
  <si>
    <t>11/16/2022</t>
  </si>
  <si>
    <t>11/12/2022</t>
  </si>
  <si>
    <t>11/21/2022</t>
  </si>
  <si>
    <t>12/08/2022</t>
  </si>
  <si>
    <t>11/10/2022</t>
  </si>
  <si>
    <t>11/18/2022</t>
  </si>
  <si>
    <t>11/10/2022</t>
  </si>
  <si>
    <t>11/17/2022</t>
  </si>
  <si>
    <t>11/12/2022</t>
  </si>
  <si>
    <t>11/21/2022</t>
  </si>
  <si>
    <t>11/11/2022</t>
  </si>
  <si>
    <t>11/12/2022</t>
  </si>
  <si>
    <t>11/15/2022</t>
  </si>
  <si>
    <t>11/11/2022</t>
  </si>
  <si>
    <t>11/15/2022</t>
  </si>
  <si>
    <t>11/16/2022</t>
  </si>
  <si>
    <t>11/15/2022</t>
  </si>
  <si>
    <t>11/21/2022</t>
  </si>
  <si>
    <t>11/10/2022</t>
  </si>
  <si>
    <t>11/15/2022</t>
  </si>
  <si>
    <t>11/09/2022</t>
  </si>
  <si>
    <t>11/12/2022</t>
  </si>
  <si>
    <t>11/16/2022</t>
  </si>
  <si>
    <t>11/14/2022</t>
  </si>
  <si>
    <t>11/12/2022</t>
  </si>
  <si>
    <t>11/10/2022</t>
  </si>
  <si>
    <t>11/16/2022</t>
  </si>
  <si>
    <t>11/14/2022</t>
  </si>
  <si>
    <t>11/11/2022</t>
  </si>
  <si>
    <t>11/12/2022</t>
  </si>
  <si>
    <t>11/10/2022</t>
  </si>
  <si>
    <t>11/11/2022</t>
  </si>
  <si>
    <t>11/13/2022</t>
  </si>
  <si>
    <t>11/10/2022</t>
  </si>
  <si>
    <t>11/11/2022</t>
  </si>
  <si>
    <t>11/12/2022</t>
  </si>
  <si>
    <t>11/10/2022</t>
  </si>
  <si>
    <t>11/12/2022</t>
  </si>
  <si>
    <t>11/14/2022</t>
  </si>
  <si>
    <t>11/10/2022</t>
  </si>
  <si>
    <t>11/22/2022</t>
  </si>
  <si>
    <t>11/12/2022</t>
  </si>
  <si>
    <t>11/14/2022</t>
  </si>
  <si>
    <t>11/11/2022</t>
  </si>
  <si>
    <t>11/14/2022</t>
  </si>
  <si>
    <t>11/12/2022</t>
  </si>
  <si>
    <t>11/11/2022</t>
  </si>
  <si>
    <t>11/18/2022</t>
  </si>
  <si>
    <t>11/14/2022</t>
  </si>
  <si>
    <t>11/10/2022</t>
  </si>
  <si>
    <t>11/16/2022</t>
  </si>
  <si>
    <t>11/13/2022</t>
  </si>
  <si>
    <t>11/18/2022</t>
  </si>
  <si>
    <t>11/10/2022</t>
  </si>
  <si>
    <t>11/14/2022</t>
  </si>
  <si>
    <t>11/12/2022</t>
  </si>
  <si>
    <t>11/11/2022</t>
  </si>
  <si>
    <t>12/01/2022</t>
  </si>
  <si>
    <t>11/12/2022</t>
  </si>
  <si>
    <t>11/15/2022</t>
  </si>
  <si>
    <t>11/21/2022</t>
  </si>
  <si>
    <t>11/11/2022</t>
  </si>
  <si>
    <t>11/24/2022</t>
  </si>
  <si>
    <t>11/23/2022</t>
  </si>
  <si>
    <t>11/10/2022</t>
  </si>
  <si>
    <t>11/11/2022</t>
  </si>
  <si>
    <t>11/12/2022</t>
  </si>
  <si>
    <t>11/15/2022</t>
  </si>
  <si>
    <t>11/30/2022</t>
  </si>
  <si>
    <t>11/16/2022</t>
  </si>
  <si>
    <t>11/10/2022</t>
  </si>
  <si>
    <t>11/11/2022</t>
  </si>
  <si>
    <t>11/09/2022</t>
  </si>
  <si>
    <t>11/11/2022</t>
  </si>
  <si>
    <t>11/09/2022</t>
  </si>
  <si>
    <t>11/13/2022</t>
  </si>
  <si>
    <t>11/09/2022</t>
  </si>
  <si>
    <t>11/12/2022</t>
  </si>
  <si>
    <t>11/13/2022</t>
  </si>
  <si>
    <t>11/14/2022</t>
  </si>
  <si>
    <t>11/12/2022</t>
  </si>
  <si>
    <t>11/13/2022</t>
  </si>
  <si>
    <t>11/12/2022</t>
  </si>
  <si>
    <t>11/10/2022</t>
  </si>
  <si>
    <t>11/11/2022</t>
  </si>
  <si>
    <t>11/12/2022</t>
  </si>
  <si>
    <t>11/14/2022</t>
  </si>
  <si>
    <t>11/13/2022</t>
  </si>
  <si>
    <t>11/11/2022</t>
  </si>
  <si>
    <t>11/15/2022</t>
  </si>
  <si>
    <t>11/10/2022</t>
  </si>
  <si>
    <t>11/21/2022</t>
  </si>
  <si>
    <t>11/18/2022</t>
  </si>
  <si>
    <t>11/11/2022</t>
  </si>
  <si>
    <t>11/12/2022</t>
  </si>
  <si>
    <t>11/16/2022</t>
  </si>
  <si>
    <t>12/08/2022</t>
  </si>
  <si>
    <t>11/20/2022</t>
  </si>
  <si>
    <t>11/30/2022</t>
  </si>
  <si>
    <t>deviceid</t>
  </si>
  <si>
    <t>collect:wh2Y3NlDPamjlBSK</t>
  </si>
  <si>
    <t>collect:943ZU73RIwkDgB82</t>
  </si>
  <si>
    <t>collect:OKePPZWKH0pNGj8I</t>
  </si>
  <si>
    <t>collect:wh2Y3NlDPamjlBSK</t>
  </si>
  <si>
    <t>collect:bENrDlA5HS2hxO4U</t>
  </si>
  <si>
    <t>collect:mb6ZLaSTbZAXZeN8</t>
  </si>
  <si>
    <t>collect:SpDL7Oqgkjzr864K</t>
  </si>
  <si>
    <t>collect:mb6ZLaSTbZAXZeN8</t>
  </si>
  <si>
    <t>collect:TTxDeOlyPx2cXpd1</t>
  </si>
  <si>
    <t>collect:qqffuqkIabYhgq7H</t>
  </si>
  <si>
    <t>collect:IPuvw4AMkNeYMvv5</t>
  </si>
  <si>
    <t>collect:bENrDlA5HS2hxO4U</t>
  </si>
  <si>
    <t>collect:IPuvw4AMkNeYMvv5</t>
  </si>
  <si>
    <t>collect:SpDL7Oqgkjzr864K</t>
  </si>
  <si>
    <t>collect:wh2Y3NlDPamjlBSK</t>
  </si>
  <si>
    <t>collect:mb6ZLaSTbZAXZeN8</t>
  </si>
  <si>
    <t>collect:IPuvw4AMkNeYMvv5</t>
  </si>
  <si>
    <t>collect:SpDL7Oqgkjzr864K</t>
  </si>
  <si>
    <t>collect:qqffuqkIabYhgq7H</t>
  </si>
  <si>
    <t>collect:IPuvw4AMkNeYMvv5</t>
  </si>
  <si>
    <t>collect:qqffuqkIabYhgq7H</t>
  </si>
  <si>
    <t>collect:OKePPZWKH0pNGj8I</t>
  </si>
  <si>
    <t>collect:IPuvw4AMkNeYMvv5</t>
  </si>
  <si>
    <t>collect:bENrDlA5HS2hxO4U</t>
  </si>
  <si>
    <t>collect:SpDL7Oqgkjzr864K</t>
  </si>
  <si>
    <t>collect:OKePPZWKH0pNGj8I</t>
  </si>
  <si>
    <t>collect:mb6ZLaSTbZAXZeN8</t>
  </si>
  <si>
    <t>collect:TTxDeOlyPx2cXpd1</t>
  </si>
  <si>
    <t>collect:qqffuqkIabYhgq7H</t>
  </si>
  <si>
    <t>collect:SpDL7Oqgkjzr864K</t>
  </si>
  <si>
    <t>collect:OKePPZWKH0pNGj8I</t>
  </si>
  <si>
    <t>collect:943ZU73RIwkDgB82</t>
  </si>
  <si>
    <t>collect:OKePPZWKH0pNGj8I</t>
  </si>
  <si>
    <t>collect:wh2Y3NlDPamjlBSK</t>
  </si>
  <si>
    <t>collect:mb6ZLaSTbZAXZeN8</t>
  </si>
  <si>
    <t>collect:943ZU73RIwkDgB82</t>
  </si>
  <si>
    <t>collect:OKePPZWKH0pNGj8I</t>
  </si>
  <si>
    <t>collect:IPuvw4AMkNeYMvv5</t>
  </si>
  <si>
    <t>collect:qqffuqkIabYhgq7H</t>
  </si>
  <si>
    <t>collect:OKePPZWKH0pNGj8I</t>
  </si>
  <si>
    <t>collect:IPuvw4AMkNeYMvv5</t>
  </si>
  <si>
    <t>collect:bENrDlA5HS2hxO4U</t>
  </si>
  <si>
    <t>collect:SpDL7Oqgkjzr864K</t>
  </si>
  <si>
    <t>collect:943ZU73RIwkDgB82</t>
  </si>
  <si>
    <t>collect:TTxDeOlyPx2cXpd1</t>
  </si>
  <si>
    <t>collect:wh2Y3NlDPamjlBSK</t>
  </si>
  <si>
    <t>collect:bENrDlA5HS2hxO4U</t>
  </si>
  <si>
    <t>collect:OKePPZWKH0pNGj8I</t>
  </si>
  <si>
    <t>collect:wh2Y3NlDPamjlBSK</t>
  </si>
  <si>
    <t>collect:TTxDeOlyPx2cXpd1</t>
  </si>
  <si>
    <t>collect:wh2Y3NlDPamjlBSK</t>
  </si>
  <si>
    <t>collect:IPuvw4AMkNeYMvv5</t>
  </si>
  <si>
    <t>collect:bENrDlA5HS2hxO4U</t>
  </si>
  <si>
    <t>collect:mb6ZLaSTbZAXZeN8</t>
  </si>
  <si>
    <t>collect:TTxDeOlyPx2cXpd1</t>
  </si>
  <si>
    <t>collect:qqffuqkIabYhgq7H</t>
  </si>
  <si>
    <t>collect:OKePPZWKH0pNGj8I</t>
  </si>
  <si>
    <t>collect:qqffuqkIabYhgq7H</t>
  </si>
  <si>
    <t>collect:943ZU73RIwkDgB82</t>
  </si>
  <si>
    <t>collect:IPuvw4AMkNeYMvv5</t>
  </si>
  <si>
    <t>collect:bENrDlA5HS2hxO4U</t>
  </si>
  <si>
    <t>collect:wh2Y3NlDPamjlBSK</t>
  </si>
  <si>
    <t>collect:SpDL7Oqgkjzr864K</t>
  </si>
  <si>
    <t>collect:mb6ZLaSTbZAXZeN8</t>
  </si>
  <si>
    <t>collect:IPuvw4AMkNeYMvv5</t>
  </si>
  <si>
    <t>collect:TTxDeOlyPx2cXpd1</t>
  </si>
  <si>
    <t>collect:OKePPZWKH0pNGj8I</t>
  </si>
  <si>
    <t>collect:qqffuqkIabYhgq7H</t>
  </si>
  <si>
    <t>collect:IPuvw4AMkNeYMvv5</t>
  </si>
  <si>
    <t>collect:OKePPZWKH0pNGj8I</t>
  </si>
  <si>
    <t>collect:SpDL7Oqgkjzr864K</t>
  </si>
  <si>
    <t>collect:OKePPZWKH0pNGj8I</t>
  </si>
  <si>
    <t>collect:TTxDeOlyPx2cXpd1</t>
  </si>
  <si>
    <t>collect:mb6ZLaSTbZAXZeN8</t>
  </si>
  <si>
    <t>collect:TTxDeOlyPx2cXpd1</t>
  </si>
  <si>
    <t>collect:wh2Y3NlDPamjlBSK</t>
  </si>
  <si>
    <t>collect:mb6ZLaSTbZAXZeN8</t>
  </si>
  <si>
    <t>collect:bENrDlA5HS2hxO4U</t>
  </si>
  <si>
    <t>collect:943ZU73RIwkDgB82</t>
  </si>
  <si>
    <t>collect:bENrDlA5HS2hxO4U</t>
  </si>
  <si>
    <t>collect:OKePPZWKH0pNGj8I</t>
  </si>
  <si>
    <t>collect:bENrDlA5HS2hxO4U</t>
  </si>
  <si>
    <t>collect:TTxDeOlyPx2cXpd1</t>
  </si>
  <si>
    <t>collect:mb6ZLaSTbZAXZeN8</t>
  </si>
  <si>
    <t>collect:qqffuqkIabYhgq7H</t>
  </si>
  <si>
    <t>collect:wh2Y3NlDPamjlBSK</t>
  </si>
  <si>
    <t>collect:TTxDeOlyPx2cXpd1</t>
  </si>
  <si>
    <t>collect:wh2Y3NlDPamjlBSK</t>
  </si>
  <si>
    <t>collect:mb6ZLaSTbZAXZeN8</t>
  </si>
  <si>
    <t>collect:SpDL7Oqgkjzr864K</t>
  </si>
  <si>
    <t>collect:943ZU73RIwkDgB82</t>
  </si>
  <si>
    <t>collect:wh2Y3NlDPamjlBSK</t>
  </si>
  <si>
    <t>collect:mb6ZLaSTbZAXZeN8</t>
  </si>
  <si>
    <t>collect:qqffuqkIabYhgq7H</t>
  </si>
  <si>
    <t>collect:943ZU73RIwkDgB82</t>
  </si>
  <si>
    <t>collect:mb6ZLaSTbZAXZeN8</t>
  </si>
  <si>
    <t>collect:qqffuqkIabYhgq7H</t>
  </si>
  <si>
    <t>collect:IPuvw4AMkNeYMvv5</t>
  </si>
  <si>
    <t>collect:SpDL7Oqgkjzr864K</t>
  </si>
  <si>
    <t>collect:qqffuqkIabYhgq7H</t>
  </si>
  <si>
    <t>collect:943ZU73RIwkDgB82</t>
  </si>
  <si>
    <t>collect:IPuvw4AMkNeYMvv5</t>
  </si>
  <si>
    <t>collect:OKePPZWKH0pNGj8I</t>
  </si>
  <si>
    <t>collect:SpDL7Oqgkjzr864K</t>
  </si>
  <si>
    <t>collect:bENrDlA5HS2hxO4U</t>
  </si>
  <si>
    <t>collect:SpDL7Oqgkjzr864K</t>
  </si>
  <si>
    <t>collect:OKePPZWKH0pNGj8I</t>
  </si>
  <si>
    <t>collect:943ZU73RIwkDgB82</t>
  </si>
  <si>
    <t>collect:bENrDlA5HS2hxO4U</t>
  </si>
  <si>
    <t>collect:943ZU73RIwkDgB82</t>
  </si>
  <si>
    <t>collect:TTxDeOlyPx2cXpd1</t>
  </si>
  <si>
    <t>collect:bENrDlA5HS2hxO4U</t>
  </si>
  <si>
    <t>collect:943ZU73RIwkDgB82</t>
  </si>
  <si>
    <t>collect:wh2Y3NlDPamjlBSK</t>
  </si>
  <si>
    <t>collect:TTxDeOlyPx2cXpd1</t>
  </si>
  <si>
    <t>collect:943ZU73RIwkDgB82</t>
  </si>
  <si>
    <t>collect:mb6ZLaSTbZAXZeN8</t>
  </si>
  <si>
    <t>collect:SpDL7Oqgkjzr864K</t>
  </si>
  <si>
    <t>collect:TTxDeOlyPx2cXpd1</t>
  </si>
  <si>
    <t>collect:943ZU73RIwkDgB82</t>
  </si>
  <si>
    <t>collect:TTxDeOlyPx2cXpd1</t>
  </si>
  <si>
    <t>collect:mb6ZLaSTbZAXZeN8</t>
  </si>
  <si>
    <t>collect:qqffuqkIabYhgq7H</t>
  </si>
  <si>
    <t>collect:OKePPZWKH0pNGj8I</t>
  </si>
  <si>
    <t>collect:IPuvw4AMkNeYMvv5</t>
  </si>
  <si>
    <t>collect:wh2Y3NlDPamjlBSK</t>
  </si>
  <si>
    <t>collect:IPuvw4AMkNeYMvv5</t>
  </si>
  <si>
    <t>collect:SpDL7Oqgkjzr864K</t>
  </si>
  <si>
    <t>collect:bENrDlA5HS2hxO4U</t>
  </si>
  <si>
    <t>collect:SpDL7Oqgkjzr864K</t>
  </si>
  <si>
    <t>collect:OKePPZWKH0pNGj8I</t>
  </si>
  <si>
    <t>collect:IPuvw4AMkNeYMvv5</t>
  </si>
  <si>
    <t>logo</t>
  </si>
  <si>
    <t>enu</t>
  </si>
  <si>
    <t>q108i</t>
  </si>
  <si>
    <t>q001</t>
  </si>
  <si>
    <t>q002</t>
  </si>
  <si>
    <t>Patrick Quainoo</t>
  </si>
  <si>
    <t>Tk</t>
  </si>
  <si>
    <t>AA</t>
  </si>
  <si>
    <t>Patrick Quainoo</t>
  </si>
  <si>
    <t>DD</t>
  </si>
  <si>
    <t>Daniel Aboagye</t>
  </si>
  <si>
    <t>Emmanuel Adusei</t>
  </si>
  <si>
    <t>Daniel Aboagye</t>
  </si>
  <si>
    <t>Eunice Asamoah</t>
  </si>
  <si>
    <t>Michael Sottie</t>
  </si>
  <si>
    <t>Irene Cobbinah</t>
  </si>
  <si>
    <t>DD</t>
  </si>
  <si>
    <t>Irene Cobbinah</t>
  </si>
  <si>
    <t>Emmanuel Adusei</t>
  </si>
  <si>
    <t>Patrick Quainoo</t>
  </si>
  <si>
    <t>Daniel Aboagye</t>
  </si>
  <si>
    <t>Irene Cobbinah</t>
  </si>
  <si>
    <t>Emmanuel Adusei</t>
  </si>
  <si>
    <t>Michael Sottie</t>
  </si>
  <si>
    <t>Irene Cobbinah</t>
  </si>
  <si>
    <t>Michael Sottie</t>
  </si>
  <si>
    <t>AA</t>
  </si>
  <si>
    <t>Irene Cobbinah</t>
  </si>
  <si>
    <t>DD</t>
  </si>
  <si>
    <t>Emmanuel Adusei</t>
  </si>
  <si>
    <t>AA</t>
  </si>
  <si>
    <t>Daniel Aboagye</t>
  </si>
  <si>
    <t>Eunice Asamoah</t>
  </si>
  <si>
    <t>Michael Sottie</t>
  </si>
  <si>
    <t>Emmanuel Adusei</t>
  </si>
  <si>
    <t>AA</t>
  </si>
  <si>
    <t>TK</t>
  </si>
  <si>
    <t>AA</t>
  </si>
  <si>
    <t>Patrick Quainoo</t>
  </si>
  <si>
    <t>Daniel Aboagye</t>
  </si>
  <si>
    <t>TK</t>
  </si>
  <si>
    <t>AA</t>
  </si>
  <si>
    <t>Irene Cobbinah</t>
  </si>
  <si>
    <t>Michael Sottie</t>
  </si>
  <si>
    <t>AA</t>
  </si>
  <si>
    <t>Irene Cobbinah</t>
  </si>
  <si>
    <t>DD</t>
  </si>
  <si>
    <t>Emmanuel Adusei</t>
  </si>
  <si>
    <t>TK</t>
  </si>
  <si>
    <t>Eunice Asamoah</t>
  </si>
  <si>
    <t>Patrick Quainoo</t>
  </si>
  <si>
    <t>DD</t>
  </si>
  <si>
    <t>AA</t>
  </si>
  <si>
    <t>Patrick Quainoo</t>
  </si>
  <si>
    <t>Eunice Asamoah</t>
  </si>
  <si>
    <t>Patrick Quainoo</t>
  </si>
  <si>
    <t>Irene Cobbinah</t>
  </si>
  <si>
    <t>DD</t>
  </si>
  <si>
    <t>Daniel Aboagye</t>
  </si>
  <si>
    <t>Eunice Asamoah</t>
  </si>
  <si>
    <t>Michael Sottie</t>
  </si>
  <si>
    <t>AA</t>
  </si>
  <si>
    <t>Michael Sottie</t>
  </si>
  <si>
    <t>TK</t>
  </si>
  <si>
    <t>Irene Cobbinah</t>
  </si>
  <si>
    <t>DD</t>
  </si>
  <si>
    <t>Patrick Quainoo</t>
  </si>
  <si>
    <t>Emmanuel Adusei</t>
  </si>
  <si>
    <t>Daniel Aboagye</t>
  </si>
  <si>
    <t>Irene Cobbinah</t>
  </si>
  <si>
    <t>Eunice Asamoah</t>
  </si>
  <si>
    <t>AA</t>
  </si>
  <si>
    <t>Michael Sottie</t>
  </si>
  <si>
    <t>Irene Cobbinah</t>
  </si>
  <si>
    <t>AA</t>
  </si>
  <si>
    <t>Emmanuel Adusei</t>
  </si>
  <si>
    <t>AA</t>
  </si>
  <si>
    <t>Eunice Asamoah</t>
  </si>
  <si>
    <t>Daniel Aboagye</t>
  </si>
  <si>
    <t>Eunice Asamoah</t>
  </si>
  <si>
    <t>Patrick Quainoo</t>
  </si>
  <si>
    <t>Daniel Aboagye</t>
  </si>
  <si>
    <t>DD</t>
  </si>
  <si>
    <t>TK</t>
  </si>
  <si>
    <t>DD</t>
  </si>
  <si>
    <t>AA</t>
  </si>
  <si>
    <t>DD</t>
  </si>
  <si>
    <t>Eunice Asamoah</t>
  </si>
  <si>
    <t>Daniel Aboagye</t>
  </si>
  <si>
    <t>Michael Sottie</t>
  </si>
  <si>
    <t>Patrick Quainoo</t>
  </si>
  <si>
    <t>Eunice Asamoah</t>
  </si>
  <si>
    <t>Patrick Quainoo</t>
  </si>
  <si>
    <t>Daniel Aboagye</t>
  </si>
  <si>
    <t>Emmanuel Adusei</t>
  </si>
  <si>
    <t>TK</t>
  </si>
  <si>
    <t>Patrick Quainoo</t>
  </si>
  <si>
    <t>Daniel Aboagye</t>
  </si>
  <si>
    <t>Michael Sottie</t>
  </si>
  <si>
    <t>TK</t>
  </si>
  <si>
    <t>Daniel Aboagye</t>
  </si>
  <si>
    <t>Michael Sottie</t>
  </si>
  <si>
    <t>Irene Cobbinah</t>
  </si>
  <si>
    <t>Emmanuel Adusei</t>
  </si>
  <si>
    <t>Michael Sottie</t>
  </si>
  <si>
    <t>TK</t>
  </si>
  <si>
    <t>Irene Cobbinah</t>
  </si>
  <si>
    <t>AA</t>
  </si>
  <si>
    <t>Emmanuel Adusei</t>
  </si>
  <si>
    <t>DD</t>
  </si>
  <si>
    <t>Emmanuel Adusei</t>
  </si>
  <si>
    <t>AA</t>
  </si>
  <si>
    <t>Tk</t>
  </si>
  <si>
    <t>DD</t>
  </si>
  <si>
    <t>TK</t>
  </si>
  <si>
    <t>Eunice Asamoah</t>
  </si>
  <si>
    <t>DD</t>
  </si>
  <si>
    <t>Tk</t>
  </si>
  <si>
    <t>TK</t>
  </si>
  <si>
    <t>Patrick Quainoo</t>
  </si>
  <si>
    <t>Eunice Asamoah</t>
  </si>
  <si>
    <t>TK</t>
  </si>
  <si>
    <t>Daniel Aboagye</t>
  </si>
  <si>
    <t>Emmanuel Adusei</t>
  </si>
  <si>
    <t>Eunice Asamoah</t>
  </si>
  <si>
    <t>TK</t>
  </si>
  <si>
    <t>Eunice Asamoah</t>
  </si>
  <si>
    <t>Daniel Aboagye</t>
  </si>
  <si>
    <t>Michael Sottie</t>
  </si>
  <si>
    <t>AA</t>
  </si>
  <si>
    <t>Irene Cobbinah</t>
  </si>
  <si>
    <t>Patrick Quainoo</t>
  </si>
  <si>
    <t>Irene Cobbinah</t>
  </si>
  <si>
    <t>Emmanuel Adusei</t>
  </si>
  <si>
    <t>DD</t>
  </si>
  <si>
    <t>Emmanuel Adusei</t>
  </si>
  <si>
    <t>AA</t>
  </si>
  <si>
    <t>Irene Cobbinah</t>
  </si>
  <si>
    <t>descr1</t>
  </si>
  <si>
    <t>q102</t>
  </si>
  <si>
    <t>q103</t>
  </si>
  <si>
    <t>q104</t>
  </si>
  <si>
    <t>q101</t>
  </si>
  <si>
    <t>selects</t>
  </si>
  <si>
    <t>yes</t>
  </si>
  <si>
    <t>q105</t>
  </si>
  <si>
    <t>selected</t>
  </si>
  <si>
    <t>yes</t>
  </si>
  <si>
    <t>q106</t>
  </si>
  <si>
    <t>q107</t>
  </si>
  <si>
    <t>q108</t>
  </si>
  <si>
    <t>q109</t>
  </si>
  <si>
    <t>q110</t>
  </si>
  <si>
    <t>q110other</t>
  </si>
  <si>
    <t>Health Information Officer</t>
  </si>
  <si>
    <t/>
  </si>
  <si>
    <t/>
  </si>
  <si>
    <t>Deputy in charge</t>
  </si>
  <si>
    <t>RCH incharge</t>
  </si>
  <si>
    <t/>
  </si>
  <si>
    <t/>
  </si>
  <si>
    <t/>
  </si>
  <si>
    <t/>
  </si>
  <si>
    <t/>
  </si>
  <si>
    <t/>
  </si>
  <si>
    <t/>
  </si>
  <si>
    <t/>
  </si>
  <si>
    <t/>
  </si>
  <si>
    <t/>
  </si>
  <si>
    <t/>
  </si>
  <si>
    <t>Disease control officer</t>
  </si>
  <si>
    <t/>
  </si>
  <si>
    <t/>
  </si>
  <si>
    <t/>
  </si>
  <si>
    <t/>
  </si>
  <si>
    <t>In charge of public health</t>
  </si>
  <si>
    <t/>
  </si>
  <si>
    <t/>
  </si>
  <si>
    <t/>
  </si>
  <si>
    <t/>
  </si>
  <si>
    <t/>
  </si>
  <si>
    <t>HIO</t>
  </si>
  <si>
    <t/>
  </si>
  <si>
    <t/>
  </si>
  <si>
    <t/>
  </si>
  <si>
    <t/>
  </si>
  <si>
    <t/>
  </si>
  <si>
    <t/>
  </si>
  <si>
    <t/>
  </si>
  <si>
    <t/>
  </si>
  <si>
    <t/>
  </si>
  <si>
    <t/>
  </si>
  <si>
    <t>Health Information Officer</t>
  </si>
  <si>
    <t>Nursing manager</t>
  </si>
  <si>
    <t>Health information officer</t>
  </si>
  <si>
    <t/>
  </si>
  <si>
    <t/>
  </si>
  <si>
    <t/>
  </si>
  <si>
    <t/>
  </si>
  <si>
    <t/>
  </si>
  <si>
    <t/>
  </si>
  <si>
    <t/>
  </si>
  <si>
    <t/>
  </si>
  <si>
    <t/>
  </si>
  <si>
    <t>In charge of records unit</t>
  </si>
  <si>
    <t/>
  </si>
  <si>
    <t/>
  </si>
  <si>
    <t/>
  </si>
  <si>
    <t/>
  </si>
  <si>
    <t>Administrator</t>
  </si>
  <si>
    <t/>
  </si>
  <si>
    <t>Nurse specialist</t>
  </si>
  <si>
    <t/>
  </si>
  <si>
    <t/>
  </si>
  <si>
    <t/>
  </si>
  <si>
    <t/>
  </si>
  <si>
    <t>HIO</t>
  </si>
  <si>
    <t/>
  </si>
  <si>
    <t/>
  </si>
  <si>
    <t/>
  </si>
  <si>
    <t>Incharge of nursing</t>
  </si>
  <si>
    <t/>
  </si>
  <si>
    <t/>
  </si>
  <si>
    <t/>
  </si>
  <si>
    <t/>
  </si>
  <si>
    <t>Covid-19 focal person</t>
  </si>
  <si>
    <t/>
  </si>
  <si>
    <t/>
  </si>
  <si>
    <t/>
  </si>
  <si>
    <t/>
  </si>
  <si>
    <t/>
  </si>
  <si>
    <t>Administration</t>
  </si>
  <si>
    <t/>
  </si>
  <si>
    <t/>
  </si>
  <si>
    <t/>
  </si>
  <si>
    <t>Health Information officer</t>
  </si>
  <si>
    <t/>
  </si>
  <si>
    <t/>
  </si>
  <si>
    <t/>
  </si>
  <si>
    <t/>
  </si>
  <si>
    <t/>
  </si>
  <si>
    <t/>
  </si>
  <si>
    <t/>
  </si>
  <si>
    <t/>
  </si>
  <si>
    <t>Health Information Officer</t>
  </si>
  <si>
    <t/>
  </si>
  <si>
    <t/>
  </si>
  <si>
    <t/>
  </si>
  <si>
    <t/>
  </si>
  <si>
    <t>Ag Manager</t>
  </si>
  <si>
    <t/>
  </si>
  <si>
    <t/>
  </si>
  <si>
    <t/>
  </si>
  <si>
    <t/>
  </si>
  <si>
    <t>Health Information Officer</t>
  </si>
  <si>
    <t/>
  </si>
  <si>
    <t>Health Information Officer</t>
  </si>
  <si>
    <t/>
  </si>
  <si>
    <t/>
  </si>
  <si>
    <t/>
  </si>
  <si>
    <t>Staff nurse</t>
  </si>
  <si>
    <t>Administrator</t>
  </si>
  <si>
    <t>Deputy in charge</t>
  </si>
  <si>
    <t/>
  </si>
  <si>
    <t/>
  </si>
  <si>
    <t>COVID19 COORDINATOR,  IPC FP</t>
  </si>
  <si>
    <t>Health Information Officer</t>
  </si>
  <si>
    <t/>
  </si>
  <si>
    <t/>
  </si>
  <si>
    <t/>
  </si>
  <si>
    <t/>
  </si>
  <si>
    <t/>
  </si>
  <si>
    <t>Nurse In-charge for Covid Centre</t>
  </si>
  <si>
    <t/>
  </si>
  <si>
    <t/>
  </si>
  <si>
    <t/>
  </si>
  <si>
    <t/>
  </si>
  <si>
    <t>RCH in-charge</t>
  </si>
  <si>
    <t>Staff nurse</t>
  </si>
  <si>
    <t/>
  </si>
  <si>
    <t/>
  </si>
  <si>
    <t/>
  </si>
  <si>
    <t>Registered Community Health Nurse</t>
  </si>
  <si>
    <t/>
  </si>
  <si>
    <t>Health Information Officer</t>
  </si>
  <si>
    <t/>
  </si>
  <si>
    <t/>
  </si>
  <si>
    <t/>
  </si>
  <si>
    <t/>
  </si>
  <si>
    <t>HIO</t>
  </si>
  <si>
    <t/>
  </si>
  <si>
    <t>Health Information officer</t>
  </si>
  <si>
    <t>Disease control officer</t>
  </si>
  <si>
    <t/>
  </si>
  <si>
    <t/>
  </si>
  <si>
    <t/>
  </si>
  <si>
    <t>ADMINISTRATOR</t>
  </si>
  <si>
    <t/>
  </si>
  <si>
    <t/>
  </si>
  <si>
    <t>DCO</t>
  </si>
  <si>
    <t>Head of Public Health</t>
  </si>
  <si>
    <t>q111</t>
  </si>
  <si>
    <t>q112</t>
  </si>
  <si>
    <t>Nov 18, 2022</t>
  </si>
  <si>
    <t>Nov 10, 2022</t>
  </si>
  <si>
    <t>Nov 11, 2022</t>
  </si>
  <si>
    <t>Nov 15, 2022</t>
  </si>
  <si>
    <t>Nov 10, 2022</t>
  </si>
  <si>
    <t>Nov 15, 2022</t>
  </si>
  <si>
    <t>Nov 18, 2022</t>
  </si>
  <si>
    <t>Nov 16, 2022</t>
  </si>
  <si>
    <t>Nov 10, 2022</t>
  </si>
  <si>
    <t>Nov 12, 2022</t>
  </si>
  <si>
    <t>Nov 11, 2022</t>
  </si>
  <si>
    <t>Nov 12, 2022</t>
  </si>
  <si>
    <t>Nov 9, 2022</t>
  </si>
  <si>
    <t>Nov 10, 2022</t>
  </si>
  <si>
    <t>Nov 15, 2022</t>
  </si>
  <si>
    <t>Nov 18, 2022</t>
  </si>
  <si>
    <t>Nov 10, 2022</t>
  </si>
  <si>
    <t>Nov 9, 2022</t>
  </si>
  <si>
    <t>Nov 28, 2022</t>
  </si>
  <si>
    <t>Nov 11, 2022</t>
  </si>
  <si>
    <t>Nov 15, 2022</t>
  </si>
  <si>
    <t>Nov 11, 2022</t>
  </si>
  <si>
    <t>Nov 10, 2022</t>
  </si>
  <si>
    <t>Nov 11, 2022</t>
  </si>
  <si>
    <t>Nov 12, 2022</t>
  </si>
  <si>
    <t>Nov 11, 2022</t>
  </si>
  <si>
    <t>Nov 10, 2022</t>
  </si>
  <si>
    <t>Nov 12, 2022</t>
  </si>
  <si>
    <t>Nov 22, 2022</t>
  </si>
  <si>
    <t>Nov 11, 2022</t>
  </si>
  <si>
    <t>Nov 9, 2022</t>
  </si>
  <si>
    <t>Nov 11, 2022</t>
  </si>
  <si>
    <t>Nov 16, 2022</t>
  </si>
  <si>
    <t>Nov 12, 2022</t>
  </si>
  <si>
    <t>Nov 16, 2022</t>
  </si>
  <si>
    <t>Dec 1, 2022</t>
  </si>
  <si>
    <t>Nov 10, 2022</t>
  </si>
  <si>
    <t>Nov 15, 2022</t>
  </si>
  <si>
    <t>Nov 10, 2022</t>
  </si>
  <si>
    <t>Nov 17, 2022</t>
  </si>
  <si>
    <t>Nov 12, 2022</t>
  </si>
  <si>
    <t>Nov 15, 2022</t>
  </si>
  <si>
    <t>Nov 11, 2022</t>
  </si>
  <si>
    <t>Nov 15, 2022</t>
  </si>
  <si>
    <t>Nov 11, 2022</t>
  </si>
  <si>
    <t>Nov 15, 2022</t>
  </si>
  <si>
    <t>Nov 17, 2022</t>
  </si>
  <si>
    <t>Nov 10, 2022</t>
  </si>
  <si>
    <t>Nov 15, 2022</t>
  </si>
  <si>
    <t>Nov 9, 2022</t>
  </si>
  <si>
    <t>Nov 12, 2022</t>
  </si>
  <si>
    <t>Nov 15, 2022</t>
  </si>
  <si>
    <t>Nov 14, 2022</t>
  </si>
  <si>
    <t>Nov 12, 2022</t>
  </si>
  <si>
    <t>Nov 9, 2022</t>
  </si>
  <si>
    <t>Nov 16, 2022</t>
  </si>
  <si>
    <t>Nov 14, 2022</t>
  </si>
  <si>
    <t>Nov 11, 2022</t>
  </si>
  <si>
    <t>Nov 10, 2022</t>
  </si>
  <si>
    <t>Nov 11, 2022</t>
  </si>
  <si>
    <t>Nov 13, 2022</t>
  </si>
  <si>
    <t>Nov 9, 2022</t>
  </si>
  <si>
    <t>Nov 10, 2022</t>
  </si>
  <si>
    <t>Nov 12, 2022</t>
  </si>
  <si>
    <t>Nov 10, 2022</t>
  </si>
  <si>
    <t>Nov 12, 2022</t>
  </si>
  <si>
    <t>Nov 14, 2022</t>
  </si>
  <si>
    <t>Nov 10, 2022</t>
  </si>
  <si>
    <t>Nov 22, 2022</t>
  </si>
  <si>
    <t>Nov 11, 2022</t>
  </si>
  <si>
    <t>Nov 14, 2022</t>
  </si>
  <si>
    <t>Nov 11, 2022</t>
  </si>
  <si>
    <t>Nov 14, 2022</t>
  </si>
  <si>
    <t>Nov 12, 2022</t>
  </si>
  <si>
    <t>Nov 11, 2022</t>
  </si>
  <si>
    <t>Nov 18, 2022</t>
  </si>
  <si>
    <t>Nov 17, 2022</t>
  </si>
  <si>
    <t>Nov 14, 2022</t>
  </si>
  <si>
    <t>Nov 10, 2022</t>
  </si>
  <si>
    <t>Nov 16, 2022</t>
  </si>
  <si>
    <t>Nov 13, 2022</t>
  </si>
  <si>
    <t>Nov 18, 2022</t>
  </si>
  <si>
    <t>Nov 10, 2022</t>
  </si>
  <si>
    <t>Nov 14, 2022</t>
  </si>
  <si>
    <t>Nov 10, 2022</t>
  </si>
  <si>
    <t>Nov 11, 2022</t>
  </si>
  <si>
    <t>Nov 23, 2022</t>
  </si>
  <si>
    <t>Nov 11, 2022</t>
  </si>
  <si>
    <t>Nov 15, 2022</t>
  </si>
  <si>
    <t>Nov 11, 2022</t>
  </si>
  <si>
    <t>Nov 22, 2022</t>
  </si>
  <si>
    <t>Nov 18, 2022</t>
  </si>
  <si>
    <t>Nov 10, 2022</t>
  </si>
  <si>
    <t>Nov 11, 2022</t>
  </si>
  <si>
    <t>Nov 12, 2022</t>
  </si>
  <si>
    <t>Nov 15, 2022</t>
  </si>
  <si>
    <t>Nov 13, 2022</t>
  </si>
  <si>
    <t>Nov 16, 2022</t>
  </si>
  <si>
    <t>Nov 10, 2022</t>
  </si>
  <si>
    <t>Nov 11, 2022</t>
  </si>
  <si>
    <t>Nov 9, 2022</t>
  </si>
  <si>
    <t>Nov 11, 2022</t>
  </si>
  <si>
    <t>Nov 9, 2022</t>
  </si>
  <si>
    <t>Nov 13, 2022</t>
  </si>
  <si>
    <t>Nov 9, 2022</t>
  </si>
  <si>
    <t>Nov 12, 2022</t>
  </si>
  <si>
    <t>Nov 13, 2022</t>
  </si>
  <si>
    <t>Nov 14, 2022</t>
  </si>
  <si>
    <t>Nov 11, 2022</t>
  </si>
  <si>
    <t>Nov 13, 2022</t>
  </si>
  <si>
    <t>Nov 12, 2022</t>
  </si>
  <si>
    <t>Nov 10, 2022</t>
  </si>
  <si>
    <t>Nov 11, 2022</t>
  </si>
  <si>
    <t>Nov 14, 2022</t>
  </si>
  <si>
    <t>Nov 13, 2022</t>
  </si>
  <si>
    <t>Nov 11, 2022</t>
  </si>
  <si>
    <t>Nov 15, 2022</t>
  </si>
  <si>
    <t>Nov 10, 2022</t>
  </si>
  <si>
    <t>Nov 21, 2022</t>
  </si>
  <si>
    <t>Nov 18, 2022</t>
  </si>
  <si>
    <t>Nov 11, 2022</t>
  </si>
  <si>
    <t>Nov 12, 2022</t>
  </si>
  <si>
    <t>Nov 15, 2022</t>
  </si>
  <si>
    <t>Nov 30, 2022</t>
  </si>
  <si>
    <t>Dec 5, 2022</t>
  </si>
  <si>
    <t>Nov 10, 2022</t>
  </si>
  <si>
    <t>Nov 29, 2022</t>
  </si>
  <si>
    <t>descr2</t>
  </si>
  <si>
    <t>q20101a</t>
  </si>
  <si>
    <t>q20101b</t>
  </si>
  <si>
    <t>q20102a</t>
  </si>
  <si>
    <t>q20102b</t>
  </si>
  <si>
    <t>q20103a</t>
  </si>
  <si>
    <t>q20103b</t>
  </si>
  <si>
    <t>q20104a</t>
  </si>
  <si>
    <t>q20104b</t>
  </si>
  <si>
    <t>q20105a</t>
  </si>
  <si>
    <t>q20105b</t>
  </si>
  <si>
    <t>q20106a</t>
  </si>
  <si>
    <t>q20106b</t>
  </si>
  <si>
    <t>q20107a</t>
  </si>
  <si>
    <t>q20107b</t>
  </si>
  <si>
    <t>q20108a</t>
  </si>
  <si>
    <t>q20108b</t>
  </si>
  <si>
    <t>q20109a</t>
  </si>
  <si>
    <t>q20109b</t>
  </si>
  <si>
    <t>q20110a</t>
  </si>
  <si>
    <t>q20110b</t>
  </si>
  <si>
    <t>q20111a</t>
  </si>
  <si>
    <t>q20111b</t>
  </si>
  <si>
    <t>q20112a</t>
  </si>
  <si>
    <t>q20112_specify</t>
  </si>
  <si>
    <t/>
  </si>
  <si>
    <t/>
  </si>
  <si>
    <t/>
  </si>
  <si>
    <t/>
  </si>
  <si>
    <t/>
  </si>
  <si>
    <t/>
  </si>
  <si>
    <t>Technical Officers</t>
  </si>
  <si>
    <t/>
  </si>
  <si>
    <t/>
  </si>
  <si>
    <t/>
  </si>
  <si>
    <t/>
  </si>
  <si>
    <t/>
  </si>
  <si>
    <t/>
  </si>
  <si>
    <t/>
  </si>
  <si>
    <t/>
  </si>
  <si>
    <t/>
  </si>
  <si>
    <t>1 Disease control, 1 nutrition officer, 2 recorder officers</t>
  </si>
  <si>
    <t/>
  </si>
  <si>
    <t/>
  </si>
  <si>
    <t/>
  </si>
  <si>
    <t/>
  </si>
  <si>
    <t/>
  </si>
  <si>
    <t/>
  </si>
  <si>
    <t/>
  </si>
  <si>
    <t/>
  </si>
  <si>
    <t/>
  </si>
  <si>
    <t/>
  </si>
  <si>
    <t/>
  </si>
  <si>
    <t>Records and Emergency Room Technician</t>
  </si>
  <si>
    <t/>
  </si>
  <si>
    <t/>
  </si>
  <si>
    <t>Psychiatric nurse, disease control officer</t>
  </si>
  <si>
    <t>Ambulance personnel</t>
  </si>
  <si>
    <t/>
  </si>
  <si>
    <t/>
  </si>
  <si>
    <t/>
  </si>
  <si>
    <t/>
  </si>
  <si>
    <t/>
  </si>
  <si>
    <t/>
  </si>
  <si>
    <t/>
  </si>
  <si>
    <t/>
  </si>
  <si>
    <t/>
  </si>
  <si>
    <t/>
  </si>
  <si>
    <t/>
  </si>
  <si>
    <t/>
  </si>
  <si>
    <t>Pharmacy assistant,  Revenue and records</t>
  </si>
  <si>
    <t/>
  </si>
  <si>
    <t/>
  </si>
  <si>
    <t/>
  </si>
  <si>
    <t/>
  </si>
  <si>
    <t>Paramedics</t>
  </si>
  <si>
    <t/>
  </si>
  <si>
    <t/>
  </si>
  <si>
    <t/>
  </si>
  <si>
    <t/>
  </si>
  <si>
    <t/>
  </si>
  <si>
    <t/>
  </si>
  <si>
    <t>Nutritionist 2 Disease control  4 Research officer 1 Health information  2</t>
  </si>
  <si>
    <t/>
  </si>
  <si>
    <t/>
  </si>
  <si>
    <t/>
  </si>
  <si>
    <t/>
  </si>
  <si>
    <t/>
  </si>
  <si>
    <t>Nutrition, disease control officers</t>
  </si>
  <si>
    <t/>
  </si>
  <si>
    <t/>
  </si>
  <si>
    <t/>
  </si>
  <si>
    <t/>
  </si>
  <si>
    <t/>
  </si>
  <si>
    <t/>
  </si>
  <si>
    <t>Mental health nurse</t>
  </si>
  <si>
    <t>Ambulance service</t>
  </si>
  <si>
    <t/>
  </si>
  <si>
    <t/>
  </si>
  <si>
    <t/>
  </si>
  <si>
    <t/>
  </si>
  <si>
    <t/>
  </si>
  <si>
    <t>TO HI</t>
  </si>
  <si>
    <t/>
  </si>
  <si>
    <t/>
  </si>
  <si>
    <t/>
  </si>
  <si>
    <t/>
  </si>
  <si>
    <t/>
  </si>
  <si>
    <t/>
  </si>
  <si>
    <t/>
  </si>
  <si>
    <t/>
  </si>
  <si>
    <t/>
  </si>
  <si>
    <t/>
  </si>
  <si>
    <t/>
  </si>
  <si>
    <t/>
  </si>
  <si>
    <t/>
  </si>
  <si>
    <t/>
  </si>
  <si>
    <t/>
  </si>
  <si>
    <t>1 Nutrition officer, 2 mental health officers</t>
  </si>
  <si>
    <t/>
  </si>
  <si>
    <t/>
  </si>
  <si>
    <t/>
  </si>
  <si>
    <t/>
  </si>
  <si>
    <t/>
  </si>
  <si>
    <t>Disease control officer</t>
  </si>
  <si>
    <t/>
  </si>
  <si>
    <t/>
  </si>
  <si>
    <t>Biostatistics Assistants, Statisticians</t>
  </si>
  <si>
    <t/>
  </si>
  <si>
    <t/>
  </si>
  <si>
    <t/>
  </si>
  <si>
    <t/>
  </si>
  <si>
    <t>Health information 3</t>
  </si>
  <si>
    <t/>
  </si>
  <si>
    <t/>
  </si>
  <si>
    <t/>
  </si>
  <si>
    <t/>
  </si>
  <si>
    <t/>
  </si>
  <si>
    <t/>
  </si>
  <si>
    <t/>
  </si>
  <si>
    <t/>
  </si>
  <si>
    <t/>
  </si>
  <si>
    <t/>
  </si>
  <si>
    <t/>
  </si>
  <si>
    <t/>
  </si>
  <si>
    <t/>
  </si>
  <si>
    <t/>
  </si>
  <si>
    <t/>
  </si>
  <si>
    <t/>
  </si>
  <si>
    <t/>
  </si>
  <si>
    <t>1 health Information Officer  8 bio-statistics assistance  1 HIV data manager  1 procurement officer 3 supply officers</t>
  </si>
  <si>
    <t/>
  </si>
  <si>
    <t/>
  </si>
  <si>
    <t/>
  </si>
  <si>
    <t>1 Technical assistance (x-ray), 7 medicine counter assistant,</t>
  </si>
  <si>
    <t/>
  </si>
  <si>
    <t/>
  </si>
  <si>
    <t/>
  </si>
  <si>
    <t/>
  </si>
  <si>
    <t/>
  </si>
  <si>
    <t/>
  </si>
  <si>
    <t>Accounts  Disease control  Biostat Health promotion</t>
  </si>
  <si>
    <t>Medical records, client satisfaction officers, kitchen staff, dieticians, laundry, health Information,  ordelies</t>
  </si>
  <si>
    <t/>
  </si>
  <si>
    <t/>
  </si>
  <si>
    <t/>
  </si>
  <si>
    <t/>
  </si>
  <si>
    <t>Medical records, biostatisticians, health information officers, disease control, mental health</t>
  </si>
  <si>
    <t/>
  </si>
  <si>
    <t>Pharmacy Technicians</t>
  </si>
  <si>
    <t>EMT</t>
  </si>
  <si>
    <t>Mortuary attendants 15</t>
  </si>
  <si>
    <t>q20112b</t>
  </si>
  <si>
    <t>q20113a</t>
  </si>
  <si>
    <t>q20113_specify</t>
  </si>
  <si>
    <t>2 Nutrition officer 3 Biostatistics officer 1 disease control</t>
  </si>
  <si>
    <t/>
  </si>
  <si>
    <t>Cleaners</t>
  </si>
  <si>
    <t/>
  </si>
  <si>
    <t>NABCO</t>
  </si>
  <si>
    <t/>
  </si>
  <si>
    <t/>
  </si>
  <si>
    <t/>
  </si>
  <si>
    <t/>
  </si>
  <si>
    <t/>
  </si>
  <si>
    <t/>
  </si>
  <si>
    <t/>
  </si>
  <si>
    <t>Security, driver ambulance,  cleaner</t>
  </si>
  <si>
    <t>National service personnel</t>
  </si>
  <si>
    <t/>
  </si>
  <si>
    <t>Ordelies</t>
  </si>
  <si>
    <t/>
  </si>
  <si>
    <t/>
  </si>
  <si>
    <t/>
  </si>
  <si>
    <t/>
  </si>
  <si>
    <t>Orderlies, security personnel</t>
  </si>
  <si>
    <t>Dietician  Disease control  Nutritionist</t>
  </si>
  <si>
    <t>Youth employment staff</t>
  </si>
  <si>
    <t/>
  </si>
  <si>
    <t/>
  </si>
  <si>
    <t>COMMUNITY HEALTH WORKERS</t>
  </si>
  <si>
    <t>1 Records Assistant 1 Medicine Counter Assistant</t>
  </si>
  <si>
    <t/>
  </si>
  <si>
    <t/>
  </si>
  <si>
    <t/>
  </si>
  <si>
    <t/>
  </si>
  <si>
    <t>Dispensary assistant</t>
  </si>
  <si>
    <t>Non mechanised staff</t>
  </si>
  <si>
    <t>Security</t>
  </si>
  <si>
    <t/>
  </si>
  <si>
    <t>Ward assistance</t>
  </si>
  <si>
    <t/>
  </si>
  <si>
    <t/>
  </si>
  <si>
    <t>Medicine counter assesstance</t>
  </si>
  <si>
    <t/>
  </si>
  <si>
    <t/>
  </si>
  <si>
    <t/>
  </si>
  <si>
    <t/>
  </si>
  <si>
    <t/>
  </si>
  <si>
    <t/>
  </si>
  <si>
    <t/>
  </si>
  <si>
    <t/>
  </si>
  <si>
    <t>4 Dental, 1 Dietitian, 1 planning officer, 7 medical officers, 1 mortuary attendant, 2 optometrist</t>
  </si>
  <si>
    <t>Security guard and cleaner</t>
  </si>
  <si>
    <t/>
  </si>
  <si>
    <t/>
  </si>
  <si>
    <t/>
  </si>
  <si>
    <t/>
  </si>
  <si>
    <t>Security</t>
  </si>
  <si>
    <t/>
  </si>
  <si>
    <t/>
  </si>
  <si>
    <t/>
  </si>
  <si>
    <t>Security  10 Oderlies14</t>
  </si>
  <si>
    <t/>
  </si>
  <si>
    <t/>
  </si>
  <si>
    <t/>
  </si>
  <si>
    <t/>
  </si>
  <si>
    <t>Ordelies</t>
  </si>
  <si>
    <t/>
  </si>
  <si>
    <t/>
  </si>
  <si>
    <t/>
  </si>
  <si>
    <t>National Service Personnel</t>
  </si>
  <si>
    <t/>
  </si>
  <si>
    <t/>
  </si>
  <si>
    <t/>
  </si>
  <si>
    <t/>
  </si>
  <si>
    <t>Security guards, cleaners and mortuary staff and casual workers</t>
  </si>
  <si>
    <t/>
  </si>
  <si>
    <t>Enrolled, Community health nurse</t>
  </si>
  <si>
    <t/>
  </si>
  <si>
    <t>Security</t>
  </si>
  <si>
    <t/>
  </si>
  <si>
    <t>Secuty</t>
  </si>
  <si>
    <t/>
  </si>
  <si>
    <t/>
  </si>
  <si>
    <t>Labourers</t>
  </si>
  <si>
    <t>1 Nutrition officer, 2 Disease control officer, 1 Health Information officer, 1 records officer, 1 statistician</t>
  </si>
  <si>
    <t/>
  </si>
  <si>
    <t/>
  </si>
  <si>
    <t/>
  </si>
  <si>
    <t/>
  </si>
  <si>
    <t/>
  </si>
  <si>
    <t>Orderly</t>
  </si>
  <si>
    <t>Chaplain, security guard, cleaner</t>
  </si>
  <si>
    <t/>
  </si>
  <si>
    <t/>
  </si>
  <si>
    <t/>
  </si>
  <si>
    <t/>
  </si>
  <si>
    <t/>
  </si>
  <si>
    <t/>
  </si>
  <si>
    <t>Non-mechanized staff</t>
  </si>
  <si>
    <t/>
  </si>
  <si>
    <t>Orderly</t>
  </si>
  <si>
    <t/>
  </si>
  <si>
    <t/>
  </si>
  <si>
    <t/>
  </si>
  <si>
    <t/>
  </si>
  <si>
    <t>Youth Employment Staff, Security</t>
  </si>
  <si>
    <t>Optical nurse Eye nurse Dispensary technician</t>
  </si>
  <si>
    <t/>
  </si>
  <si>
    <t>SECURITY _ VOLUNTEER</t>
  </si>
  <si>
    <t/>
  </si>
  <si>
    <t>Accounts 4</t>
  </si>
  <si>
    <t/>
  </si>
  <si>
    <t>Volunteers</t>
  </si>
  <si>
    <t/>
  </si>
  <si>
    <t/>
  </si>
  <si>
    <t/>
  </si>
  <si>
    <t/>
  </si>
  <si>
    <t>2 nutritionist and 1 health aid</t>
  </si>
  <si>
    <t/>
  </si>
  <si>
    <t/>
  </si>
  <si>
    <t/>
  </si>
  <si>
    <t>Artisans</t>
  </si>
  <si>
    <t/>
  </si>
  <si>
    <t/>
  </si>
  <si>
    <t/>
  </si>
  <si>
    <t/>
  </si>
  <si>
    <t>Ordelies</t>
  </si>
  <si>
    <t/>
  </si>
  <si>
    <t>2 Pharmacy technician  6 dispensary technician 1 diseases control officer 2 X-ray technician  1 dental technician  2 eye technician  3 health assistance</t>
  </si>
  <si>
    <t/>
  </si>
  <si>
    <t/>
  </si>
  <si>
    <t/>
  </si>
  <si>
    <t>1 dietitian, 2 -nutritionist , 2 health promotion officers, 3 diseases control officers, 7 community mental officers</t>
  </si>
  <si>
    <t>Security guard and orderly</t>
  </si>
  <si>
    <t/>
  </si>
  <si>
    <t/>
  </si>
  <si>
    <t/>
  </si>
  <si>
    <t/>
  </si>
  <si>
    <t>Cleaners</t>
  </si>
  <si>
    <t/>
  </si>
  <si>
    <t/>
  </si>
  <si>
    <t>1 nutrition officer 1 disease control officer 2 health promotion</t>
  </si>
  <si>
    <t/>
  </si>
  <si>
    <t/>
  </si>
  <si>
    <t/>
  </si>
  <si>
    <t>Drivers   orderlies,  securities, groundworkers</t>
  </si>
  <si>
    <t/>
  </si>
  <si>
    <t>Other clinical and administrative support staff combined</t>
  </si>
  <si>
    <t>Cleaners</t>
  </si>
  <si>
    <t>Accounts 99</t>
  </si>
  <si>
    <t>q20113b</t>
  </si>
  <si>
    <t>totalstaff</t>
  </si>
  <si>
    <t>totaldiag</t>
  </si>
  <si>
    <t>totalnote</t>
  </si>
  <si>
    <t>q202</t>
  </si>
  <si>
    <t>q203</t>
  </si>
  <si>
    <t>q204</t>
  </si>
  <si>
    <t>q205</t>
  </si>
  <si>
    <t>q206</t>
  </si>
  <si>
    <t>q207</t>
  </si>
  <si>
    <t>q20801</t>
  </si>
  <si>
    <t>q20802</t>
  </si>
  <si>
    <t>q20803</t>
  </si>
  <si>
    <t>q20804</t>
  </si>
  <si>
    <t>q20805</t>
  </si>
  <si>
    <t>q20806</t>
  </si>
  <si>
    <t>q20807</t>
  </si>
  <si>
    <t>q209</t>
  </si>
  <si>
    <t>q21001</t>
  </si>
  <si>
    <t>q21002</t>
  </si>
  <si>
    <t>q211</t>
  </si>
  <si>
    <t>q301</t>
  </si>
  <si>
    <t>note302</t>
  </si>
  <si>
    <t>q30201</t>
  </si>
  <si>
    <t>q30202</t>
  </si>
  <si>
    <t>q30203</t>
  </si>
  <si>
    <t>q30204</t>
  </si>
  <si>
    <t>q30205</t>
  </si>
  <si>
    <t>q30206</t>
  </si>
  <si>
    <t>q30207</t>
  </si>
  <si>
    <t>q303</t>
  </si>
  <si>
    <t>note304</t>
  </si>
  <si>
    <t>q30401</t>
  </si>
  <si>
    <t>q30402</t>
  </si>
  <si>
    <t>q30403</t>
  </si>
  <si>
    <t>q30404</t>
  </si>
  <si>
    <t>q30405</t>
  </si>
  <si>
    <t>q30406</t>
  </si>
  <si>
    <t>q30501</t>
  </si>
  <si>
    <t>q30502</t>
  </si>
  <si>
    <t>q30503</t>
  </si>
  <si>
    <t>q30504</t>
  </si>
  <si>
    <t>q306</t>
  </si>
  <si>
    <t>q30701</t>
  </si>
  <si>
    <t>q30702</t>
  </si>
  <si>
    <t>q30703</t>
  </si>
  <si>
    <t>q30704</t>
  </si>
  <si>
    <t>q30705</t>
  </si>
  <si>
    <t>q30706</t>
  </si>
  <si>
    <t>q30707</t>
  </si>
  <si>
    <t>q401</t>
  </si>
  <si>
    <t>note402</t>
  </si>
  <si>
    <t>q40201</t>
  </si>
  <si>
    <t>q40202</t>
  </si>
  <si>
    <t>q40203</t>
  </si>
  <si>
    <t>q40204</t>
  </si>
  <si>
    <t>q40205</t>
  </si>
  <si>
    <t>q40206</t>
  </si>
  <si>
    <t>q40207</t>
  </si>
  <si>
    <t>q40208</t>
  </si>
  <si>
    <t>note403</t>
  </si>
  <si>
    <t>q40301</t>
  </si>
  <si>
    <t>q40302</t>
  </si>
  <si>
    <t>q40303</t>
  </si>
  <si>
    <t>q40304</t>
  </si>
  <si>
    <t>q40305</t>
  </si>
  <si>
    <t>q404</t>
  </si>
  <si>
    <t>q405</t>
  </si>
  <si>
    <t>q406</t>
  </si>
  <si>
    <t>q407</t>
  </si>
  <si>
    <t>q408</t>
  </si>
  <si>
    <t>q409</t>
  </si>
  <si>
    <t>q410</t>
  </si>
  <si>
    <t>q411</t>
  </si>
  <si>
    <t>q412</t>
  </si>
  <si>
    <t>q413</t>
  </si>
  <si>
    <t>q414</t>
  </si>
  <si>
    <t>note415</t>
  </si>
  <si>
    <t>q415</t>
  </si>
  <si>
    <t>note416</t>
  </si>
  <si>
    <t>q41601</t>
  </si>
  <si>
    <t>q41602</t>
  </si>
  <si>
    <t>q41603</t>
  </si>
  <si>
    <t>q41604</t>
  </si>
  <si>
    <t>q41605</t>
  </si>
  <si>
    <t>q417</t>
  </si>
  <si>
    <t>q41801</t>
  </si>
  <si>
    <t>q41802</t>
  </si>
  <si>
    <t>q501</t>
  </si>
  <si>
    <t>q50101</t>
  </si>
  <si>
    <t>q50101a</t>
  </si>
  <si>
    <t>q50101b</t>
  </si>
  <si>
    <t>q50102</t>
  </si>
  <si>
    <t>q50102a</t>
  </si>
  <si>
    <t>q50102b</t>
  </si>
  <si>
    <t>q50103</t>
  </si>
  <si>
    <t>q50103a</t>
  </si>
  <si>
    <t>q50103b</t>
  </si>
  <si>
    <t>q50104</t>
  </si>
  <si>
    <t>q50104a</t>
  </si>
  <si>
    <t>q50104b</t>
  </si>
  <si>
    <t>q50105</t>
  </si>
  <si>
    <t>q50105a</t>
  </si>
  <si>
    <t>q50105b</t>
  </si>
  <si>
    <t>q50106</t>
  </si>
  <si>
    <t>q50106a</t>
  </si>
  <si>
    <t>q50106b</t>
  </si>
  <si>
    <t>q50107</t>
  </si>
  <si>
    <t>q50107a</t>
  </si>
  <si>
    <t>q50107b</t>
  </si>
  <si>
    <t>q50108</t>
  </si>
  <si>
    <t>q50108a</t>
  </si>
  <si>
    <t>q50108b</t>
  </si>
  <si>
    <t>q50109</t>
  </si>
  <si>
    <t>q50109a</t>
  </si>
  <si>
    <t>q50109b</t>
  </si>
  <si>
    <t>q50110</t>
  </si>
  <si>
    <t>q50110a</t>
  </si>
  <si>
    <t>q50110b</t>
  </si>
  <si>
    <t>q50111</t>
  </si>
  <si>
    <t>q50111a</t>
  </si>
  <si>
    <t>q50111b</t>
  </si>
  <si>
    <t>q50112</t>
  </si>
  <si>
    <t>q50112a</t>
  </si>
  <si>
    <t>q50112b</t>
  </si>
  <si>
    <t>note502</t>
  </si>
  <si>
    <t>q502</t>
  </si>
  <si>
    <t>q503_1</t>
  </si>
  <si>
    <t>q503_2</t>
  </si>
  <si>
    <t>q503_3</t>
  </si>
  <si>
    <t>q503_4</t>
  </si>
  <si>
    <t>q503_5</t>
  </si>
  <si>
    <t>q503_6</t>
  </si>
  <si>
    <t>q503_7</t>
  </si>
  <si>
    <t>q503_8</t>
  </si>
  <si>
    <t>q503_9</t>
  </si>
  <si>
    <t>q503_10</t>
  </si>
  <si>
    <t>q503_11</t>
  </si>
  <si>
    <t>q503_12</t>
  </si>
  <si>
    <t>q503_13</t>
  </si>
  <si>
    <t>q503_14</t>
  </si>
  <si>
    <t>q503_15</t>
  </si>
  <si>
    <t>q503_16</t>
  </si>
  <si>
    <t>q503_17</t>
  </si>
  <si>
    <t>q5031</t>
  </si>
  <si>
    <t>q5032</t>
  </si>
  <si>
    <t>q5033</t>
  </si>
  <si>
    <t>q5034</t>
  </si>
  <si>
    <t>q5035</t>
  </si>
  <si>
    <t>q5036</t>
  </si>
  <si>
    <t>q5037</t>
  </si>
  <si>
    <t>q5038</t>
  </si>
  <si>
    <t>q5039</t>
  </si>
  <si>
    <t>q50310</t>
  </si>
  <si>
    <t>q50311</t>
  </si>
  <si>
    <t>q50312</t>
  </si>
  <si>
    <t>q50313</t>
  </si>
  <si>
    <t>q50314</t>
  </si>
  <si>
    <t>q50315</t>
  </si>
  <si>
    <t>q50316</t>
  </si>
  <si>
    <t>q50317</t>
  </si>
  <si>
    <t>q503other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</si>
  <si>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</si>
  <si>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</si>
  <si>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</si>
  <si>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</si>
  <si>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</si>
  <si>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</si>
  <si>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</si>
  <si>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</si>
  <si>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</si>
  <si>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</si>
  <si>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</si>
  <si>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</si>
  <si>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</si>
  <si>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</si>
  <si>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</si>
  <si>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</si>
  <si>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</si>
  <si>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</si>
  <si>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</si>
  <si>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</si>
  <si>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</si>
  <si>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</si>
  <si>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</si>
  <si>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</si>
  <si>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</si>
  <si>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</si>
  <si>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</si>
  <si>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</si>
  <si>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</si>
  <si>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</si>
  <si>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</si>
  <si>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</si>
  <si>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</si>
  <si>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</si>
  <si>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</si>
  <si>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</si>
  <si>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Due to NID activities</t>
  </si>
  <si>
    <t/>
  </si>
  <si>
    <t/>
  </si>
  <si>
    <t/>
  </si>
  <si>
    <t/>
  </si>
  <si>
    <t/>
  </si>
  <si>
    <t/>
  </si>
  <si>
    <t/>
  </si>
  <si>
    <t/>
  </si>
  <si>
    <t/>
  </si>
  <si>
    <t/>
  </si>
  <si>
    <t/>
  </si>
  <si>
    <t/>
  </si>
  <si>
    <t/>
  </si>
  <si>
    <t/>
  </si>
  <si>
    <t/>
  </si>
  <si>
    <t/>
  </si>
  <si>
    <t/>
  </si>
  <si>
    <t/>
  </si>
  <si>
    <t/>
  </si>
  <si>
    <t/>
  </si>
  <si>
    <t/>
  </si>
  <si>
    <t/>
  </si>
  <si>
    <t/>
  </si>
  <si>
    <t/>
  </si>
  <si>
    <t/>
  </si>
  <si>
    <t/>
  </si>
  <si>
    <t/>
  </si>
  <si>
    <t/>
  </si>
  <si>
    <t/>
  </si>
  <si>
    <t/>
  </si>
  <si>
    <t>Community members often travel outside the catchment area</t>
  </si>
  <si>
    <t/>
  </si>
  <si>
    <t/>
  </si>
  <si>
    <t/>
  </si>
  <si>
    <t/>
  </si>
  <si>
    <t/>
  </si>
  <si>
    <t/>
  </si>
  <si>
    <t/>
  </si>
  <si>
    <t/>
  </si>
  <si>
    <t/>
  </si>
  <si>
    <t/>
  </si>
  <si>
    <t/>
  </si>
  <si>
    <t/>
  </si>
  <si>
    <t/>
  </si>
  <si>
    <t/>
  </si>
  <si>
    <t/>
  </si>
  <si>
    <t/>
  </si>
  <si>
    <t/>
  </si>
  <si>
    <t/>
  </si>
  <si>
    <t/>
  </si>
  <si>
    <t/>
  </si>
  <si>
    <t/>
  </si>
  <si>
    <t/>
  </si>
  <si>
    <t/>
  </si>
  <si>
    <t/>
  </si>
  <si>
    <t/>
  </si>
  <si>
    <t/>
  </si>
  <si>
    <t/>
  </si>
  <si>
    <t>Due to conflict in Bawku</t>
  </si>
  <si>
    <t/>
  </si>
  <si>
    <t/>
  </si>
  <si>
    <t/>
  </si>
  <si>
    <t/>
  </si>
  <si>
    <t/>
  </si>
  <si>
    <t/>
  </si>
  <si>
    <t/>
  </si>
  <si>
    <t/>
  </si>
  <si>
    <t/>
  </si>
  <si>
    <t/>
  </si>
  <si>
    <t/>
  </si>
  <si>
    <t/>
  </si>
  <si>
    <t/>
  </si>
  <si>
    <t>Farming season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</si>
  <si>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</si>
  <si>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</si>
  <si>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</si>
  <si>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</si>
  <si>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</si>
  <si>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</si>
  <si>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</si>
  <si>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</si>
  <si>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</si>
  <si>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</si>
  <si>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</si>
  <si>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</si>
  <si>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</si>
  <si>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</si>
  <si>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</si>
  <si>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</si>
  <si>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</si>
  <si>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</si>
  <si>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</si>
  <si>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</si>
  <si>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</si>
  <si>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</si>
  <si>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</si>
  <si>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</si>
  <si>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</si>
  <si>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</si>
  <si>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</si>
  <si>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</si>
  <si>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</si>
  <si>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</si>
  <si>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</si>
  <si>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</si>
  <si>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</si>
  <si>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</si>
  <si>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</si>
  <si>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</si>
  <si>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</si>
  <si>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q504_1</t>
  </si>
  <si>
    <t>q504_2</t>
  </si>
  <si>
    <t>q504_3</t>
  </si>
  <si>
    <t>q504_4</t>
  </si>
  <si>
    <t>q504_5</t>
  </si>
  <si>
    <t>q504_6</t>
  </si>
  <si>
    <t>q504_7</t>
  </si>
  <si>
    <t>q504_8</t>
  </si>
  <si>
    <t>q5041</t>
  </si>
  <si>
    <t>q5042</t>
  </si>
  <si>
    <t>q5043</t>
  </si>
  <si>
    <t>q5044</t>
  </si>
  <si>
    <t>q5045</t>
  </si>
  <si>
    <t>q5046</t>
  </si>
  <si>
    <t>q5047</t>
  </si>
  <si>
    <t>q5048</t>
  </si>
  <si>
    <t>q504other</t>
  </si>
  <si>
    <t/>
  </si>
  <si>
    <t/>
  </si>
  <si>
    <t/>
  </si>
  <si>
    <t/>
  </si>
  <si>
    <t/>
  </si>
  <si>
    <t/>
  </si>
  <si>
    <t/>
  </si>
  <si>
    <t/>
  </si>
  <si>
    <t/>
  </si>
  <si>
    <t/>
  </si>
  <si>
    <t/>
  </si>
  <si>
    <t/>
  </si>
  <si>
    <t/>
  </si>
  <si>
    <t/>
  </si>
  <si>
    <t/>
  </si>
  <si>
    <t/>
  </si>
  <si>
    <t/>
  </si>
  <si>
    <t/>
  </si>
  <si>
    <t/>
  </si>
  <si>
    <t/>
  </si>
  <si>
    <t>Improved quality of services</t>
  </si>
  <si>
    <t/>
  </si>
  <si>
    <t/>
  </si>
  <si>
    <t/>
  </si>
  <si>
    <t/>
  </si>
  <si>
    <t/>
  </si>
  <si>
    <t/>
  </si>
  <si>
    <t/>
  </si>
  <si>
    <t/>
  </si>
  <si>
    <t/>
  </si>
  <si>
    <t/>
  </si>
  <si>
    <t/>
  </si>
  <si>
    <t>Low incidence of Covid19 eliminated the fear of being infected at the facility</t>
  </si>
  <si>
    <t/>
  </si>
  <si>
    <t/>
  </si>
  <si>
    <t/>
  </si>
  <si>
    <t/>
  </si>
  <si>
    <t/>
  </si>
  <si>
    <t/>
  </si>
  <si>
    <t/>
  </si>
  <si>
    <t/>
  </si>
  <si>
    <t/>
  </si>
  <si>
    <t/>
  </si>
  <si>
    <t/>
  </si>
  <si>
    <t/>
  </si>
  <si>
    <t/>
  </si>
  <si>
    <t/>
  </si>
  <si>
    <t>Increased number of prescribers</t>
  </si>
  <si>
    <t/>
  </si>
  <si>
    <t/>
  </si>
  <si>
    <t/>
  </si>
  <si>
    <t/>
  </si>
  <si>
    <t/>
  </si>
  <si>
    <t/>
  </si>
  <si>
    <t/>
  </si>
  <si>
    <t/>
  </si>
  <si>
    <t/>
  </si>
  <si>
    <t/>
  </si>
  <si>
    <t/>
  </si>
  <si>
    <t/>
  </si>
  <si>
    <t/>
  </si>
  <si>
    <t/>
  </si>
  <si>
    <t/>
  </si>
  <si>
    <t/>
  </si>
  <si>
    <t/>
  </si>
  <si>
    <t/>
  </si>
  <si>
    <t/>
  </si>
  <si>
    <t/>
  </si>
  <si>
    <t>Improved quality of services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</si>
  <si>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</si>
  <si>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</si>
  <si>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</si>
  <si>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</si>
  <si>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</si>
  <si>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</si>
  <si>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</si>
  <si>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</si>
  <si>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</si>
  <si>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</si>
  <si>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</si>
  <si>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</si>
  <si>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</si>
  <si>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</si>
  <si>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</si>
  <si>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</si>
  <si>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</si>
  <si>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</si>
  <si>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</si>
  <si>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</si>
  <si>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</si>
  <si>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</si>
  <si>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</si>
  <si>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</si>
  <si>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</si>
  <si>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</si>
  <si>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</si>
  <si>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</si>
  <si>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</si>
  <si>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</si>
  <si>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</si>
  <si>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</si>
  <si>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</si>
  <si>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</si>
  <si>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</si>
  <si>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</si>
  <si>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</si>
  <si>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</si>
  <si>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</si>
  <si>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</si>
  <si>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</si>
  <si>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</si>
  <si>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</si>
  <si>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</si>
  <si>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Improved quality of services</t>
  </si>
  <si>
    <t/>
  </si>
  <si>
    <t/>
  </si>
  <si>
    <t/>
  </si>
  <si>
    <t/>
  </si>
  <si>
    <t/>
  </si>
  <si>
    <t/>
  </si>
  <si>
    <t/>
  </si>
  <si>
    <t/>
  </si>
  <si>
    <t/>
  </si>
  <si>
    <t/>
  </si>
  <si>
    <t/>
  </si>
  <si>
    <t/>
  </si>
  <si>
    <t/>
  </si>
  <si>
    <t/>
  </si>
  <si>
    <t/>
  </si>
  <si>
    <t/>
  </si>
  <si>
    <t/>
  </si>
  <si>
    <t/>
  </si>
  <si>
    <t/>
  </si>
  <si>
    <t/>
  </si>
  <si>
    <t/>
  </si>
  <si>
    <t/>
  </si>
  <si>
    <t/>
  </si>
  <si>
    <t>Increased number of prescribers</t>
  </si>
  <si>
    <t/>
  </si>
  <si>
    <t/>
  </si>
  <si>
    <t/>
  </si>
  <si>
    <t/>
  </si>
  <si>
    <t/>
  </si>
  <si>
    <t/>
  </si>
  <si>
    <t/>
  </si>
  <si>
    <t/>
  </si>
  <si>
    <t/>
  </si>
  <si>
    <t>note505</t>
  </si>
  <si>
    <t>q50501</t>
  </si>
  <si>
    <t>q50501a</t>
  </si>
  <si>
    <t>q50501b</t>
  </si>
  <si>
    <t>q50502</t>
  </si>
  <si>
    <t>q50502a</t>
  </si>
  <si>
    <t>q50502b</t>
  </si>
  <si>
    <t>q50503</t>
  </si>
  <si>
    <t>q50503a</t>
  </si>
  <si>
    <t>q50503b</t>
  </si>
  <si>
    <t>q50504</t>
  </si>
  <si>
    <t>q50504a</t>
  </si>
  <si>
    <t>q50504b</t>
  </si>
  <si>
    <t>q506</t>
  </si>
  <si>
    <t>note507</t>
  </si>
  <si>
    <t>q50701</t>
  </si>
  <si>
    <t>q50702</t>
  </si>
  <si>
    <t>q50703</t>
  </si>
  <si>
    <t>q50704</t>
  </si>
  <si>
    <t>q50705</t>
  </si>
  <si>
    <t>note6</t>
  </si>
  <si>
    <t>q60101</t>
  </si>
  <si>
    <t>q60102</t>
  </si>
  <si>
    <t>q60103</t>
  </si>
  <si>
    <t>q60104</t>
  </si>
  <si>
    <t>q60105</t>
  </si>
  <si>
    <t>q60106</t>
  </si>
  <si>
    <t>q60107</t>
  </si>
  <si>
    <t>q60108</t>
  </si>
  <si>
    <t>q60109</t>
  </si>
  <si>
    <t>q60110</t>
  </si>
  <si>
    <t>q60113</t>
  </si>
  <si>
    <t>q60114</t>
  </si>
  <si>
    <t>q60115</t>
  </si>
  <si>
    <t>q60116</t>
  </si>
  <si>
    <t>q60117</t>
  </si>
  <si>
    <t>q60118</t>
  </si>
  <si>
    <t>q60201</t>
  </si>
  <si>
    <t>q60202</t>
  </si>
  <si>
    <t>q60203</t>
  </si>
  <si>
    <t>q60204</t>
  </si>
  <si>
    <t>q60205</t>
  </si>
  <si>
    <t>q60206</t>
  </si>
  <si>
    <t>q60207</t>
  </si>
  <si>
    <t>q60208</t>
  </si>
  <si>
    <t>q60209</t>
  </si>
  <si>
    <t>q60210</t>
  </si>
  <si>
    <t>q60211</t>
  </si>
  <si>
    <t>q60212</t>
  </si>
  <si>
    <t>q603</t>
  </si>
  <si>
    <t>q60301</t>
  </si>
  <si>
    <t>q60302</t>
  </si>
  <si>
    <t>q60303</t>
  </si>
  <si>
    <t>q60304</t>
  </si>
  <si>
    <t>q60305</t>
  </si>
  <si>
    <t>q60306</t>
  </si>
  <si>
    <t>q60307</t>
  </si>
  <si>
    <t>q60308</t>
  </si>
  <si>
    <t>q60309</t>
  </si>
  <si>
    <t>note604</t>
  </si>
  <si>
    <t>q60401</t>
  </si>
  <si>
    <t>q60402</t>
  </si>
  <si>
    <t>q60403</t>
  </si>
  <si>
    <t>q701</t>
  </si>
  <si>
    <t>q70101</t>
  </si>
  <si>
    <t>q70102</t>
  </si>
  <si>
    <t>q70103</t>
  </si>
  <si>
    <t>q70104</t>
  </si>
  <si>
    <t>note702</t>
  </si>
  <si>
    <t>q70201</t>
  </si>
  <si>
    <t>q70202</t>
  </si>
  <si>
    <t>q70203</t>
  </si>
  <si>
    <t>q70204</t>
  </si>
  <si>
    <t>q703</t>
  </si>
  <si>
    <t>q704</t>
  </si>
  <si>
    <t>q801</t>
  </si>
  <si>
    <t>q802</t>
  </si>
  <si>
    <t>q803</t>
  </si>
  <si>
    <t>q804</t>
  </si>
  <si>
    <t>q805</t>
  </si>
  <si>
    <t>q806</t>
  </si>
  <si>
    <t>note807</t>
  </si>
  <si>
    <t>q80701</t>
  </si>
  <si>
    <t>q80702</t>
  </si>
  <si>
    <t>q80703</t>
  </si>
  <si>
    <t>q80704</t>
  </si>
  <si>
    <t>q80705</t>
  </si>
  <si>
    <t>q80706</t>
  </si>
  <si>
    <t>q808</t>
  </si>
  <si>
    <t>q80801</t>
  </si>
  <si>
    <t>q80802</t>
  </si>
  <si>
    <t>q80803</t>
  </si>
  <si>
    <t>q80804</t>
  </si>
  <si>
    <t>note90a</t>
  </si>
  <si>
    <t>q901</t>
  </si>
  <si>
    <t>q902</t>
  </si>
  <si>
    <t>q903</t>
  </si>
  <si>
    <t>note90</t>
  </si>
  <si>
    <t>q90401</t>
  </si>
  <si>
    <t>q90402</t>
  </si>
  <si>
    <t>q90403</t>
  </si>
  <si>
    <t>q90404</t>
  </si>
  <si>
    <t>q90405</t>
  </si>
  <si>
    <t>q90406</t>
  </si>
  <si>
    <t>q90407</t>
  </si>
  <si>
    <t>q905</t>
  </si>
  <si>
    <t>q906</t>
  </si>
  <si>
    <t>note909</t>
  </si>
  <si>
    <t>q90901</t>
  </si>
  <si>
    <t>q90902</t>
  </si>
  <si>
    <t>q90903</t>
  </si>
  <si>
    <t>q90904</t>
  </si>
  <si>
    <t>q90905</t>
  </si>
  <si>
    <t>q90906</t>
  </si>
  <si>
    <t>q90907</t>
  </si>
  <si>
    <t>q90908</t>
  </si>
  <si>
    <t>q910</t>
  </si>
  <si>
    <t>q91101</t>
  </si>
  <si>
    <t>q91102</t>
  </si>
  <si>
    <t>q91103</t>
  </si>
  <si>
    <t>q91104</t>
  </si>
  <si>
    <t>q912</t>
  </si>
  <si>
    <t>q913</t>
  </si>
  <si>
    <t>q914</t>
  </si>
  <si>
    <t>q1001</t>
  </si>
  <si>
    <t>q1002</t>
  </si>
  <si>
    <t>q1003</t>
  </si>
  <si>
    <t>q1004</t>
  </si>
  <si>
    <t>q1005other</t>
  </si>
  <si>
    <t>thanks</t>
  </si>
  <si>
    <t>comments</t>
  </si>
  <si>
    <t/>
  </si>
  <si>
    <t/>
  </si>
  <si>
    <t/>
  </si>
  <si>
    <t/>
  </si>
  <si>
    <t>No</t>
  </si>
  <si>
    <t/>
  </si>
  <si>
    <t/>
  </si>
  <si>
    <t/>
  </si>
  <si>
    <t/>
  </si>
  <si>
    <t>Work with colleagues in other zones (staffing situation)</t>
  </si>
  <si>
    <t/>
  </si>
  <si>
    <t/>
  </si>
  <si>
    <t>No</t>
  </si>
  <si>
    <t/>
  </si>
  <si>
    <t/>
  </si>
  <si>
    <t/>
  </si>
  <si>
    <t/>
  </si>
  <si>
    <t/>
  </si>
  <si>
    <t/>
  </si>
  <si>
    <t/>
  </si>
  <si>
    <t/>
  </si>
  <si>
    <t>For the in charge's phone number, below was what she provided 02446244048 this is more than 10digits</t>
  </si>
  <si>
    <t>District name Kwahu South</t>
  </si>
  <si>
    <t/>
  </si>
  <si>
    <t/>
  </si>
  <si>
    <t>No</t>
  </si>
  <si>
    <t/>
  </si>
  <si>
    <t/>
  </si>
  <si>
    <t/>
  </si>
  <si>
    <t/>
  </si>
  <si>
    <t/>
  </si>
  <si>
    <t/>
  </si>
  <si>
    <t/>
  </si>
  <si>
    <t/>
  </si>
  <si>
    <t/>
  </si>
  <si>
    <t/>
  </si>
  <si>
    <t/>
  </si>
  <si>
    <t/>
  </si>
  <si>
    <t/>
  </si>
  <si>
    <t/>
  </si>
  <si>
    <t/>
  </si>
  <si>
    <t/>
  </si>
  <si>
    <t/>
  </si>
  <si>
    <t/>
  </si>
  <si>
    <t/>
  </si>
  <si>
    <t>Some applicable (808) section</t>
  </si>
  <si>
    <t/>
  </si>
  <si>
    <t/>
  </si>
  <si>
    <t/>
  </si>
  <si>
    <t/>
  </si>
  <si>
    <t>No</t>
  </si>
  <si>
    <t/>
  </si>
  <si>
    <t/>
  </si>
  <si>
    <t/>
  </si>
  <si>
    <t/>
  </si>
  <si>
    <t>Q417 is not applicable</t>
  </si>
  <si>
    <t>No</t>
  </si>
  <si>
    <t/>
  </si>
  <si>
    <t/>
  </si>
  <si>
    <t/>
  </si>
  <si>
    <t/>
  </si>
  <si>
    <t/>
  </si>
  <si>
    <t/>
  </si>
  <si>
    <t/>
  </si>
  <si>
    <t>No</t>
  </si>
  <si>
    <t/>
  </si>
  <si>
    <t/>
  </si>
  <si>
    <t/>
  </si>
  <si>
    <t>Q204 Don't know  but (0) to enable swiping</t>
  </si>
  <si>
    <t/>
  </si>
  <si>
    <t/>
  </si>
  <si>
    <t/>
  </si>
  <si>
    <t>During the pandemic the respondent was then doing her internship with another facility</t>
  </si>
  <si>
    <t/>
  </si>
  <si>
    <t/>
  </si>
  <si>
    <t/>
  </si>
  <si>
    <t/>
  </si>
  <si>
    <t/>
  </si>
  <si>
    <t/>
  </si>
  <si>
    <t/>
  </si>
  <si>
    <t/>
  </si>
  <si>
    <t>No</t>
  </si>
  <si>
    <t/>
  </si>
  <si>
    <t>No</t>
  </si>
  <si>
    <t/>
  </si>
  <si>
    <t>No</t>
  </si>
  <si>
    <t/>
  </si>
  <si>
    <t/>
  </si>
  <si>
    <t>Now St Anne's Hosp, private faith-based</t>
  </si>
  <si>
    <t/>
  </si>
  <si>
    <t/>
  </si>
  <si>
    <t/>
  </si>
  <si>
    <t/>
  </si>
  <si>
    <t/>
  </si>
  <si>
    <t/>
  </si>
  <si>
    <t/>
  </si>
  <si>
    <t/>
  </si>
  <si>
    <t>Change in services in recent month was mainly due to conflict within the region</t>
  </si>
  <si>
    <t/>
  </si>
  <si>
    <t/>
  </si>
  <si>
    <t>Upper East Regional Hospital, name of facility</t>
  </si>
  <si>
    <t/>
  </si>
  <si>
    <t/>
  </si>
  <si>
    <t/>
  </si>
  <si>
    <t/>
  </si>
  <si>
    <t/>
  </si>
  <si>
    <t/>
  </si>
  <si>
    <t/>
  </si>
  <si>
    <t/>
  </si>
  <si>
    <t>No</t>
  </si>
  <si>
    <t/>
  </si>
  <si>
    <t/>
  </si>
  <si>
    <t/>
  </si>
  <si>
    <t>No</t>
  </si>
  <si>
    <t/>
  </si>
  <si>
    <t/>
  </si>
  <si>
    <t/>
  </si>
  <si>
    <t/>
  </si>
  <si>
    <t>Stock out of BCG 0.05 syringes since 5months ago</t>
  </si>
  <si>
    <t/>
  </si>
  <si>
    <t/>
  </si>
  <si>
    <t/>
  </si>
  <si>
    <t/>
  </si>
  <si>
    <t/>
  </si>
  <si>
    <t/>
  </si>
  <si>
    <t/>
  </si>
  <si>
    <t/>
  </si>
  <si>
    <t/>
  </si>
  <si>
    <t/>
  </si>
  <si>
    <t/>
  </si>
  <si>
    <t/>
  </si>
  <si>
    <t/>
  </si>
  <si>
    <t/>
  </si>
  <si>
    <t/>
  </si>
  <si>
    <t/>
  </si>
  <si>
    <t/>
  </si>
  <si>
    <t/>
  </si>
  <si>
    <t/>
  </si>
  <si>
    <t/>
  </si>
  <si>
    <t/>
  </si>
  <si>
    <t>No</t>
  </si>
  <si>
    <t>Respondent estimated the staffing number and the number of vaccinated staff as he had challenges getting actual figures</t>
  </si>
  <si>
    <t>Respondent could not provide data for Questions 202-205 as well as 409 &amp; 410. Despite the efforts put in place, the facility could not furnish me with the data due to the bureaucratic procedures there.</t>
  </si>
  <si>
    <t/>
  </si>
  <si>
    <t>For Q202-Q204 respondent could not give the exact number but in percentages; Q202 70% Q203 50% Q204 40% Q205 0 means can't tell Q211 is Yes, it skipped because response to Q 209 is No</t>
  </si>
  <si>
    <t>fac</t>
  </si>
  <si>
    <t>_id</t>
  </si>
  <si>
    <t>_uuid</t>
  </si>
  <si>
    <t>f294b549-5e59-4f76-97fd-48f94cb2da3d</t>
  </si>
  <si>
    <t>4731ece9-6761-4360-8370-091caf9f94b9</t>
  </si>
  <si>
    <t>1465f348-6dde-46b2-aa19-24e421b12e20</t>
  </si>
  <si>
    <t>15ef032f-f3a9-4a31-9963-326b41b855e3</t>
  </si>
  <si>
    <t>31ebcb63-ea29-4cfd-9bd6-eb40c42ba70a</t>
  </si>
  <si>
    <t>61d408e6-d1a2-49e9-8a18-236ae45c0710</t>
  </si>
  <si>
    <t>c380f25a-d391-47a9-92c1-bbe1278acec1</t>
  </si>
  <si>
    <t>f7496975-115d-402b-9596-bc84ce1d30cb</t>
  </si>
  <si>
    <t>ac7e1586-e06d-4dd3-a5b8-03ad9ab091aa</t>
  </si>
  <si>
    <t>cb0fac68-8936-4332-8248-52ba7f0e522d</t>
  </si>
  <si>
    <t>ea3daca3-e734-4694-82ae-494300a57396</t>
  </si>
  <si>
    <t>5f127761-f8d1-4f9b-9a15-7b33111cb578</t>
  </si>
  <si>
    <t>b34ac342-e9dd-46d4-8a05-1eef77c40d70</t>
  </si>
  <si>
    <t>2416c089-b606-40ea-a51d-77126d5f90c1</t>
  </si>
  <si>
    <t>2c29d142-0db7-4be6-a08d-0f491e179ed7</t>
  </si>
  <si>
    <t>044dfe40-183b-45e1-8ae4-dd44d6a5810f</t>
  </si>
  <si>
    <t>c2bdd82e-c507-4609-9795-8ef4eefe241f</t>
  </si>
  <si>
    <t>fba33436-5953-47e1-b8bb-783896cdae67</t>
  </si>
  <si>
    <t>8fa8a593-f82a-4412-b885-451deb810c18</t>
  </si>
  <si>
    <t>3f28bc60-59d0-4e23-8248-610635a0af06</t>
  </si>
  <si>
    <t>e00759fd-e1d0-475d-b951-9a795c0c1598</t>
  </si>
  <si>
    <t>0107f512-9f3a-49a9-987f-26e9b30fea8d</t>
  </si>
  <si>
    <t>7baab140-ad87-45df-894c-ee77b1759a6f</t>
  </si>
  <si>
    <t>840e3531-bb80-4dea-96c7-261988ec9c82</t>
  </si>
  <si>
    <t>18db2629-963e-4fbd-9ddc-1187df75cd14</t>
  </si>
  <si>
    <t>c758eef8-1328-4ba0-926d-ec6eeeb2949a</t>
  </si>
  <si>
    <t>8928838d-302e-4b97-a4d6-2fcd976d0111</t>
  </si>
  <si>
    <t>bf29f0a8-7bbd-47a2-adea-d9568749d411</t>
  </si>
  <si>
    <t>248f0c3f-bb2c-44ed-b591-49b169d77f83</t>
  </si>
  <si>
    <t>48c7a318-7d88-4fbe-a931-53b9f488f454</t>
  </si>
  <si>
    <t>9b2e575f-2493-407a-9946-58c5b25e8c15</t>
  </si>
  <si>
    <t>62c9eef7-3dc0-47f7-a995-4983337341af</t>
  </si>
  <si>
    <t>80a37789-509e-4c6c-b4a6-d9d6eb71fd72</t>
  </si>
  <si>
    <t>4a8d0067-dccd-4631-b50a-a2162a535caf</t>
  </si>
  <si>
    <t>5c0aa0a4-1623-462b-9524-8a9491ad7a2f</t>
  </si>
  <si>
    <t>220eb934-ff8e-48a6-85a2-f83678b5043a</t>
  </si>
  <si>
    <t>c2393adf-a52e-4ee7-81e8-04e9ba7078bb</t>
  </si>
  <si>
    <t>d90d881f-ac44-47e9-abb5-2d98ac505f0e</t>
  </si>
  <si>
    <t>65155042-b67b-465d-9433-c8d0fe84a26c</t>
  </si>
  <si>
    <t>f8b6ee08-da5c-4b49-89f2-49b03e988401</t>
  </si>
  <si>
    <t>9e3d31b8-7f13-4bd3-96b6-d23722aebb6b</t>
  </si>
  <si>
    <t>3db25b0e-95dd-455e-887a-6c1bc5d2616d</t>
  </si>
  <si>
    <t>d1fa9063-d967-438f-a6e4-d00f2a700e1e</t>
  </si>
  <si>
    <t>2e3c667a-28f9-42dd-a7e4-06304ff0a564</t>
  </si>
  <si>
    <t>f2cbcb97-6bfe-4d2f-88fb-66c6514d29ae</t>
  </si>
  <si>
    <t>cc2133b6-6bf2-4517-a44c-8ae8be1fb8c6</t>
  </si>
  <si>
    <t>19c2a35e-cecc-4230-866a-67872da798c3</t>
  </si>
  <si>
    <t>f162deb5-4781-43ea-9a81-786841c7e88d</t>
  </si>
  <si>
    <t>dc1b0fc9-d62b-4b6e-8fc8-9d123dc1a70f</t>
  </si>
  <si>
    <t>578130d2-aa17-422b-bd3a-9ef857db7bec</t>
  </si>
  <si>
    <t>e12364b4-6ef5-40f1-994b-ff3f60890172</t>
  </si>
  <si>
    <t>5c4ba83c-d835-499c-a61d-db38de81eb8c</t>
  </si>
  <si>
    <t>319276f4-9853-49e4-affe-1986985c74e4</t>
  </si>
  <si>
    <t>226a1454-92a5-42b8-953e-cfd041cbccb7</t>
  </si>
  <si>
    <t>0ed17752-5ed2-400f-b16e-0484625a7627</t>
  </si>
  <si>
    <t>10cda6a4-31d1-4e3c-9dbe-74e018a4bb81</t>
  </si>
  <si>
    <t>030ebe38-a92d-4203-9df3-769a0d6fb268</t>
  </si>
  <si>
    <t>a02dacd0-441b-46ac-b54e-2fb5de09c784</t>
  </si>
  <si>
    <t>094e9967-d6b7-4de9-adb9-4259f4006fa1</t>
  </si>
  <si>
    <t>52c2e5fa-85f1-410f-9922-63f296cc1f42</t>
  </si>
  <si>
    <t>5abc9314-bb3d-410a-997b-75e2bd6c850f</t>
  </si>
  <si>
    <t>06cd5266-d3a6-40ef-a584-9a43134b0d65</t>
  </si>
  <si>
    <t>979d789b-b247-40bf-8df1-44390cd3e83a</t>
  </si>
  <si>
    <t>e62c4402-a9bd-431b-8d5c-f14286676b84</t>
  </si>
  <si>
    <t>7c218104-366a-430c-92fa-031e2a66f831</t>
  </si>
  <si>
    <t>3cefe8fb-344f-4ac4-b2d6-07818fa20603</t>
  </si>
  <si>
    <t>f8006461-a8f5-4d7d-a794-fcd10d436701</t>
  </si>
  <si>
    <t>6a5b138d-f47a-4b76-b3af-92acfacd56c4</t>
  </si>
  <si>
    <t>2967e58b-4513-4fe8-819f-126d37338e9a</t>
  </si>
  <si>
    <t>d2b540c3-af60-460e-84a3-3333cc1dab5d</t>
  </si>
  <si>
    <t>2b510ee5-4247-451e-838c-c2b1354b9299</t>
  </si>
  <si>
    <t>c9247447-938e-4157-8f6f-81633e5e93b1</t>
  </si>
  <si>
    <t>fae04192-00ff-4218-b469-3296723d11bf</t>
  </si>
  <si>
    <t>0449aa77-c026-480b-887b-88b32d098965</t>
  </si>
  <si>
    <t>4ef40578-0fa5-4bc6-a812-4617ec4b5e7e</t>
  </si>
  <si>
    <t>5486971e-df29-4c7f-89e9-90487b835c4c</t>
  </si>
  <si>
    <t>7ce353c5-1c9c-46a2-8525-863399c2beb8</t>
  </si>
  <si>
    <t>5b5c3ebe-3806-47c4-9e9d-cf7889b12a67</t>
  </si>
  <si>
    <t>5350ba08-7037-4f96-bc96-574ce9b0c16a</t>
  </si>
  <si>
    <t>4ee48861-2976-4f1c-ae5e-628d3a1de394</t>
  </si>
  <si>
    <t>696211f4-22ef-4461-a86e-5f88cb8e3c62</t>
  </si>
  <si>
    <t>8235b802-5967-4225-b987-f5193c2e5a0c</t>
  </si>
  <si>
    <t>eda7a50b-5359-4a33-a91c-34a4b7f125ff</t>
  </si>
  <si>
    <t>9206ea65-180b-419b-a260-5b6f6bc1a395</t>
  </si>
  <si>
    <t>b68ee804-7fc8-4dce-80ca-476e5611a290</t>
  </si>
  <si>
    <t>6d922b54-a8bf-42cc-956d-6b9a81463330</t>
  </si>
  <si>
    <t>6efa91e1-2de1-47f7-9933-9b5b808dbc73</t>
  </si>
  <si>
    <t>a98af6a6-3863-4878-83ce-270ee3629ef6</t>
  </si>
  <si>
    <t>5bc7f9da-a93f-4767-91a1-4c12b2738e1d</t>
  </si>
  <si>
    <t>b676569d-906a-4f4a-8250-6a8c157aeec5</t>
  </si>
  <si>
    <t>5de522cb-ab23-4b39-b6a6-04cc3e478f39</t>
  </si>
  <si>
    <t>bf8a16a2-a9b8-40bc-bb79-6019232843c3</t>
  </si>
  <si>
    <t>938973ed-e12c-4f81-b03d-b64a0650c70c</t>
  </si>
  <si>
    <t>65529d97-96be-4573-b05a-74fc2ed12dd4</t>
  </si>
  <si>
    <t>28c4b4d6-a22c-4cda-af60-4261c866471b</t>
  </si>
  <si>
    <t>c1f89717-8360-4430-bd86-0835a2c26f76</t>
  </si>
  <si>
    <t>196a12b8-994c-4ceb-8529-ca0fb0821c23</t>
  </si>
  <si>
    <t>58200d79-431b-47c3-9d5f-fa164ecd0a7e</t>
  </si>
  <si>
    <t>ed5444dd-7231-4b84-994c-85b6a3dd6d58</t>
  </si>
  <si>
    <t>bc996632-ebb9-45d1-90b1-dee6896c7dc1</t>
  </si>
  <si>
    <t>d2cceac6-92eb-48d5-ad1d-d82af6cadf44</t>
  </si>
  <si>
    <t>53dead13-4a45-4756-bed6-8ed429946d88</t>
  </si>
  <si>
    <t>6631eae6-dd97-4dcf-b67c-6ea63c95db68</t>
  </si>
  <si>
    <t>84f4d6e6-7d16-4e07-aa1e-28624d76c559</t>
  </si>
  <si>
    <t>39d447da-2167-4afd-9237-232cb4bb806a</t>
  </si>
  <si>
    <t>6e56c620-03d0-43b0-ae87-3f420990dce3</t>
  </si>
  <si>
    <t>0cf8ffee-ce6e-49d6-9df7-09130999afda</t>
  </si>
  <si>
    <t>a3cdc74e-11bc-4e3a-8a62-ccc9234a1b43</t>
  </si>
  <si>
    <t>5fc4e318-a0c5-44fd-b23e-9a17082ce43c</t>
  </si>
  <si>
    <t>f133414e-3040-420b-ae0e-3618d71613a3</t>
  </si>
  <si>
    <t>e74064ac-4c88-430a-8933-04730b7e0d15</t>
  </si>
  <si>
    <t>2fc7598b-b9d2-4206-b08d-7f71752d589c</t>
  </si>
  <si>
    <t>2c9ae9ea-4b1b-4bd3-b3ef-1fff5f54089b</t>
  </si>
  <si>
    <t>3c3ca41c-519b-48ea-b9d9-c64ef68e079a</t>
  </si>
  <si>
    <t>3386c7c3-55de-42d4-8f56-3b46a7326d4b</t>
  </si>
  <si>
    <t>eec6fc03-1861-4eac-b89e-eae50a98d947</t>
  </si>
  <si>
    <t>44c43457-4a97-4fd6-b12b-b642e13e9acd</t>
  </si>
  <si>
    <t>54f6a945-d55d-45e6-adf6-3094afd4a3d6</t>
  </si>
  <si>
    <t>f26c0b15-cb28-44bc-a81c-5804cfa65658</t>
  </si>
  <si>
    <t>28f5986b-0abc-4e1d-b086-54d3118e7b6f</t>
  </si>
  <si>
    <t>a24e201b-7138-4d60-a65e-372118a282c6</t>
  </si>
  <si>
    <t>5dc7be01-129c-4ca2-add3-263bb11210cb</t>
  </si>
  <si>
    <t>365d5b8a-43c5-4b95-b1a0-66fb6bbab3ed</t>
  </si>
  <si>
    <t>b1822e10-f342-4f5d-ab8d-176b182cc8bb</t>
  </si>
  <si>
    <t>add5b68f-3b33-4567-9174-baaafdf5ea2b</t>
  </si>
  <si>
    <t>f286996a-1e61-40fa-af23-953217145cce</t>
  </si>
  <si>
    <t>52e03204-3db4-4f65-a96d-aabae52eddf0</t>
  </si>
  <si>
    <t>b28a9ad3-7287-4cae-a0bb-9256dfae3c58</t>
  </si>
  <si>
    <t>84d99c76-5b07-432b-8a39-a1f52d123c53</t>
  </si>
  <si>
    <t>541e75a1-09fd-40fe-9d25-f7cdb9703e79</t>
  </si>
  <si>
    <t>f7f77e1d-8212-44f6-a91a-463c73b309c6</t>
  </si>
  <si>
    <t>4f754ecb-8f85-428c-bfd2-41c0a088ef99</t>
  </si>
  <si>
    <t>33651ec0-aef3-4967-8b21-76425f88854d</t>
  </si>
  <si>
    <t>3ffa6bc6-d4b3-4c96-aaec-db798107115f</t>
  </si>
  <si>
    <t>8f0eb27c-37d0-427b-ad68-f0b671fdca3b</t>
  </si>
  <si>
    <t>174f2f23-e674-47b3-8fea-ccd6d5138ea0</t>
  </si>
  <si>
    <t>dbce52cb-e9d2-4879-b94b-506c93fab82b</t>
  </si>
  <si>
    <t>81e85075-6bee-4120-b97e-dad9e4abe657</t>
  </si>
  <si>
    <t>6a89ac61-1cb9-471c-a600-2b965b6ad86c</t>
  </si>
  <si>
    <t>f55d8ff6-dbe5-4252-9058-e5a32a8c072c</t>
  </si>
  <si>
    <t>ef97a289-747b-4c24-a6ae-4319136e1edb</t>
  </si>
  <si>
    <t>619bc92a-fa77-4845-a905-6cfe7aab924a</t>
  </si>
  <si>
    <t>5526a45c-976a-48ca-857a-d6f89447807c</t>
  </si>
  <si>
    <t>a92bc9ca-3069-4f05-9bda-d374ab4b1f33</t>
  </si>
  <si>
    <t>0d67a4d3-5a0a-4ef4-a955-ab752a42cb19</t>
  </si>
  <si>
    <t>a123ff91-dea9-4313-a16e-8fa0ec56f833</t>
  </si>
  <si>
    <t>7372b430-cd51-401f-958e-5f0a368caf27</t>
  </si>
  <si>
    <t>_submission_time</t>
  </si>
  <si>
    <t>11/22/2022</t>
  </si>
  <si>
    <t>11/10/2022</t>
  </si>
  <si>
    <t>11/18/2022</t>
  </si>
  <si>
    <t>11/15/2022</t>
  </si>
  <si>
    <t>11/14/2022</t>
  </si>
  <si>
    <t>11/15/2022</t>
  </si>
  <si>
    <t>11/30/2022</t>
  </si>
  <si>
    <t>11/16/2022</t>
  </si>
  <si>
    <t>11/11/2022</t>
  </si>
  <si>
    <t>11/13/2022</t>
  </si>
  <si>
    <t>11/12/2022</t>
  </si>
  <si>
    <t>11/11/2022</t>
  </si>
  <si>
    <t>11/14/2022</t>
  </si>
  <si>
    <t>11/10/2022</t>
  </si>
  <si>
    <t>11/15/2022</t>
  </si>
  <si>
    <t>11/22/2022</t>
  </si>
  <si>
    <t>11/11/2022</t>
  </si>
  <si>
    <t>11/10/2022</t>
  </si>
  <si>
    <t>11/28/2022</t>
  </si>
  <si>
    <t>11/11/2022</t>
  </si>
  <si>
    <t>11/16/2022</t>
  </si>
  <si>
    <t>11/18/2022</t>
  </si>
  <si>
    <t>11/11/2022</t>
  </si>
  <si>
    <t>11/14/2022</t>
  </si>
  <si>
    <t>11/11/2022</t>
  </si>
  <si>
    <t>11/18/2022</t>
  </si>
  <si>
    <t>11/12/2022</t>
  </si>
  <si>
    <t>11/11/2022</t>
  </si>
  <si>
    <t>11/13/2022</t>
  </si>
  <si>
    <t>11/23/2022</t>
  </si>
  <si>
    <t>11/18/2022</t>
  </si>
  <si>
    <t>11/10/2022</t>
  </si>
  <si>
    <t>11/18/2022</t>
  </si>
  <si>
    <t>11/12/2022</t>
  </si>
  <si>
    <t>11/16/2022</t>
  </si>
  <si>
    <t>11/18/2022</t>
  </si>
  <si>
    <t>11/21/2022</t>
  </si>
  <si>
    <t>12/08/2022</t>
  </si>
  <si>
    <t>11/11/2022</t>
  </si>
  <si>
    <t>11/18/2022</t>
  </si>
  <si>
    <t>11/11/2022</t>
  </si>
  <si>
    <t>11/18/2022</t>
  </si>
  <si>
    <t>11/12/2022</t>
  </si>
  <si>
    <t>11/21/2022</t>
  </si>
  <si>
    <t>11/11/2022</t>
  </si>
  <si>
    <t>11/12/2022</t>
  </si>
  <si>
    <t>11/15/2022</t>
  </si>
  <si>
    <t>11/18/2022</t>
  </si>
  <si>
    <t>11/15/2022</t>
  </si>
  <si>
    <t>11/16/2022</t>
  </si>
  <si>
    <t>11/15/2022</t>
  </si>
  <si>
    <t>11/21/2022</t>
  </si>
  <si>
    <t>11/14/2022</t>
  </si>
  <si>
    <t>11/15/2022</t>
  </si>
  <si>
    <t>11/10/2022</t>
  </si>
  <si>
    <t>11/13/2022</t>
  </si>
  <si>
    <t>11/18/2022</t>
  </si>
  <si>
    <t>11/14/2022</t>
  </si>
  <si>
    <t>11/10/2022</t>
  </si>
  <si>
    <t>11/16/2022</t>
  </si>
  <si>
    <t>11/14/2022</t>
  </si>
  <si>
    <t>11/11/2022</t>
  </si>
  <si>
    <t>11/12/2022</t>
  </si>
  <si>
    <t>11/11/2022</t>
  </si>
  <si>
    <t>11/18/2022</t>
  </si>
  <si>
    <t>11/13/2022</t>
  </si>
  <si>
    <t>11/10/2022</t>
  </si>
  <si>
    <t>11/18/2022</t>
  </si>
  <si>
    <t>11/12/2022</t>
  </si>
  <si>
    <t>11/18/2022</t>
  </si>
  <si>
    <t>11/12/2022</t>
  </si>
  <si>
    <t>11/14/2022</t>
  </si>
  <si>
    <t>11/11/2022</t>
  </si>
  <si>
    <t>11/22/2022</t>
  </si>
  <si>
    <t>11/12/2022</t>
  </si>
  <si>
    <t>11/14/2022</t>
  </si>
  <si>
    <t>11/11/2022</t>
  </si>
  <si>
    <t>11/14/2022</t>
  </si>
  <si>
    <t>11/18/2022</t>
  </si>
  <si>
    <t>11/14/2022</t>
  </si>
  <si>
    <t>11/11/2022</t>
  </si>
  <si>
    <t>11/18/2022</t>
  </si>
  <si>
    <t>11/14/2022</t>
  </si>
  <si>
    <t>11/11/2022</t>
  </si>
  <si>
    <t>11/16/2022</t>
  </si>
  <si>
    <t>11/13/2022</t>
  </si>
  <si>
    <t>11/21/2022</t>
  </si>
  <si>
    <t>11/10/2022</t>
  </si>
  <si>
    <t>11/14/2022</t>
  </si>
  <si>
    <t>11/12/2022</t>
  </si>
  <si>
    <t>12/01/2022</t>
  </si>
  <si>
    <t>11/12/2022</t>
  </si>
  <si>
    <t>11/16/2022</t>
  </si>
  <si>
    <t>11/21/2022</t>
  </si>
  <si>
    <t>11/11/2022</t>
  </si>
  <si>
    <t>11/12/2022</t>
  </si>
  <si>
    <t>11/24/2022</t>
  </si>
  <si>
    <t>11/23/2022</t>
  </si>
  <si>
    <t>11/11/2022</t>
  </si>
  <si>
    <t>11/18/2022</t>
  </si>
  <si>
    <t>11/12/2022</t>
  </si>
  <si>
    <t>11/15/2022</t>
  </si>
  <si>
    <t>11/30/2022</t>
  </si>
  <si>
    <t>11/18/2022</t>
  </si>
  <si>
    <t>11/10/2022</t>
  </si>
  <si>
    <t>11/14/2022</t>
  </si>
  <si>
    <t>11/11/2022</t>
  </si>
  <si>
    <t>11/10/2022</t>
  </si>
  <si>
    <t>11/11/2022</t>
  </si>
  <si>
    <t>11/10/2022</t>
  </si>
  <si>
    <t>11/14/2022</t>
  </si>
  <si>
    <t>11/10/2022</t>
  </si>
  <si>
    <t>11/12/2022</t>
  </si>
  <si>
    <t>11/14/2022</t>
  </si>
  <si>
    <t>11/12/2022</t>
  </si>
  <si>
    <t>11/13/2022</t>
  </si>
  <si>
    <t>11/12/2022</t>
  </si>
  <si>
    <t>11/10/2022</t>
  </si>
  <si>
    <t>11/11/2022</t>
  </si>
  <si>
    <t>11/12/2022</t>
  </si>
  <si>
    <t>11/14/2022</t>
  </si>
  <si>
    <t>11/13/2022</t>
  </si>
  <si>
    <t>11/12/2022</t>
  </si>
  <si>
    <t>11/18/2022</t>
  </si>
  <si>
    <t>11/10/2022</t>
  </si>
  <si>
    <t>11/22/2022</t>
  </si>
  <si>
    <t>11/18/2022</t>
  </si>
  <si>
    <t>11/11/2022</t>
  </si>
  <si>
    <t>11/12/2022</t>
  </si>
  <si>
    <t>11/16/2022</t>
  </si>
  <si>
    <t>12/08/2022</t>
  </si>
  <si>
    <t>11/20/2022</t>
  </si>
  <si>
    <t>11/30/2022</t>
  </si>
  <si>
    <t>_validation_status</t>
  </si>
  <si>
    <t>_notes</t>
  </si>
  <si>
    <t>_status</t>
  </si>
  <si>
    <t>submitted_via_web</t>
  </si>
  <si>
    <t>_submitted_by</t>
  </si>
  <si>
    <t>_tags</t>
  </si>
  <si>
    <t>_index</t>
  </si>
  <si>
    <t>facilitycode</t>
  </si>
  <si>
    <t>country</t>
  </si>
  <si>
    <t>GHANA</t>
  </si>
  <si>
    <t>round</t>
  </si>
  <si>
    <t>month</t>
  </si>
  <si>
    <t>year</t>
  </si>
  <si>
    <t>zurban</t>
  </si>
  <si>
    <t>zlevel</t>
  </si>
  <si>
    <t>Hospital</t>
  </si>
  <si>
    <t>CHPS</t>
  </si>
  <si>
    <t>Clinic</t>
  </si>
  <si>
    <t>CHPS</t>
  </si>
  <si>
    <t>Health Centre</t>
  </si>
  <si>
    <t>CHPS</t>
  </si>
  <si>
    <t>Regional Hospital</t>
  </si>
  <si>
    <t>District Hospital</t>
  </si>
  <si>
    <t>CHPS</t>
  </si>
  <si>
    <t>Health Centre</t>
  </si>
  <si>
    <t>CHPS</t>
  </si>
  <si>
    <t>Health Centre</t>
  </si>
  <si>
    <t>CHPS</t>
  </si>
  <si>
    <t>Hospital</t>
  </si>
  <si>
    <t>Health Centre</t>
  </si>
  <si>
    <t>CHPS</t>
  </si>
  <si>
    <t>District Hospital</t>
  </si>
  <si>
    <t>Health Centre</t>
  </si>
  <si>
    <t>CHPS</t>
  </si>
  <si>
    <t>Health Centre</t>
  </si>
  <si>
    <t>CHPS</t>
  </si>
  <si>
    <t>Health Centre</t>
  </si>
  <si>
    <t>Regional Hospital</t>
  </si>
  <si>
    <t>Hospital</t>
  </si>
  <si>
    <t>CHPS</t>
  </si>
  <si>
    <t>Health Centre</t>
  </si>
  <si>
    <t>District Hospital</t>
  </si>
  <si>
    <t>Health Centre</t>
  </si>
  <si>
    <t>CHPS</t>
  </si>
  <si>
    <t>Clinic</t>
  </si>
  <si>
    <t>CHPS</t>
  </si>
  <si>
    <t>Clinic</t>
  </si>
  <si>
    <t>Regional Hospital</t>
  </si>
  <si>
    <t>Hospital</t>
  </si>
  <si>
    <t>CHPS</t>
  </si>
  <si>
    <t>Clinic</t>
  </si>
  <si>
    <t>CHPS</t>
  </si>
  <si>
    <t>Health Centre</t>
  </si>
  <si>
    <t>CHPS</t>
  </si>
  <si>
    <t>District Hospital</t>
  </si>
  <si>
    <t>Health Centre</t>
  </si>
  <si>
    <t>CHPS</t>
  </si>
  <si>
    <t>District Hospital</t>
  </si>
  <si>
    <t>Health Centre</t>
  </si>
  <si>
    <t>CHPS</t>
  </si>
  <si>
    <t>Health Centre</t>
  </si>
  <si>
    <t>Regional Hospital</t>
  </si>
  <si>
    <t>Health Centre</t>
  </si>
  <si>
    <t>Hospital</t>
  </si>
  <si>
    <t>CHPS</t>
  </si>
  <si>
    <t>Health Centre</t>
  </si>
  <si>
    <t>CHPS</t>
  </si>
  <si>
    <t>District Hospital</t>
  </si>
  <si>
    <t>Health Centre</t>
  </si>
  <si>
    <t>CHPS</t>
  </si>
  <si>
    <t>Health Centre</t>
  </si>
  <si>
    <t>District Hospital</t>
  </si>
  <si>
    <t>Health Centre</t>
  </si>
  <si>
    <t>CHPS</t>
  </si>
  <si>
    <t>Health Centre</t>
  </si>
  <si>
    <t>District Hospital</t>
  </si>
  <si>
    <t>Health Centre</t>
  </si>
  <si>
    <t>CHPS</t>
  </si>
  <si>
    <t>Health Centre</t>
  </si>
  <si>
    <t>CHPS</t>
  </si>
  <si>
    <t>District Hospital</t>
  </si>
  <si>
    <t>Health Centre</t>
  </si>
  <si>
    <t>Regional Hospital</t>
  </si>
  <si>
    <t>Health Centre</t>
  </si>
  <si>
    <t>District Hospital</t>
  </si>
  <si>
    <t>Health Centre</t>
  </si>
  <si>
    <t>Clinic</t>
  </si>
  <si>
    <t>CHPS</t>
  </si>
  <si>
    <t>Clinic</t>
  </si>
  <si>
    <t>District Hospital</t>
  </si>
  <si>
    <t>Health Centre</t>
  </si>
  <si>
    <t>CHPS</t>
  </si>
  <si>
    <t>Health Centre</t>
  </si>
  <si>
    <t>CHPS</t>
  </si>
  <si>
    <t>Hospital</t>
  </si>
  <si>
    <t>CHPS</t>
  </si>
  <si>
    <t>Health Centre</t>
  </si>
  <si>
    <t>Hospital</t>
  </si>
  <si>
    <t>CHPS</t>
  </si>
  <si>
    <t>Regional Hospital</t>
  </si>
  <si>
    <t>Health Centre</t>
  </si>
  <si>
    <t>CHPS</t>
  </si>
  <si>
    <t>Health Centre</t>
  </si>
  <si>
    <t>District Hospital</t>
  </si>
  <si>
    <t>CHPS</t>
  </si>
  <si>
    <t>Health Centre</t>
  </si>
  <si>
    <t>CHPS</t>
  </si>
  <si>
    <t>Regional Hospital</t>
  </si>
  <si>
    <t>District Hospital</t>
  </si>
  <si>
    <t>Health Centre</t>
  </si>
  <si>
    <t>CHPS</t>
  </si>
  <si>
    <t>Health Centre</t>
  </si>
  <si>
    <t>CHPS</t>
  </si>
  <si>
    <t>District Hospital</t>
  </si>
  <si>
    <t>Health Centre</t>
  </si>
  <si>
    <t>CHPS</t>
  </si>
  <si>
    <t>Health Centre</t>
  </si>
  <si>
    <t>CHPS</t>
  </si>
  <si>
    <t>District Hospital</t>
  </si>
  <si>
    <t>CHPS</t>
  </si>
  <si>
    <t>District Hospital</t>
  </si>
  <si>
    <t>Clinic</t>
  </si>
  <si>
    <t>Health Centre</t>
  </si>
  <si>
    <t>CHPS</t>
  </si>
  <si>
    <t>Health Centre</t>
  </si>
  <si>
    <t>District Hospital</t>
  </si>
  <si>
    <t>Health Centre</t>
  </si>
  <si>
    <t>Regional Hospital</t>
  </si>
  <si>
    <t>Health Centre</t>
  </si>
  <si>
    <t>CHPS</t>
  </si>
  <si>
    <t>Health Centre</t>
  </si>
  <si>
    <t>CHPS</t>
  </si>
  <si>
    <t>District Hospital</t>
  </si>
  <si>
    <t>Teaching Hospital</t>
  </si>
  <si>
    <t>zlevel_low</t>
  </si>
  <si>
    <t>zlevel_hospital</t>
  </si>
  <si>
    <t>zpub</t>
  </si>
  <si>
    <t>zc19cm</t>
  </si>
  <si>
    <t>staff_num_total_md</t>
  </si>
  <si>
    <t>staff_num_covidwk_md</t>
  </si>
  <si>
    <t>staff_num_total_nr</t>
  </si>
  <si>
    <t>staff_num_covidwk_nr</t>
  </si>
  <si>
    <t>staff_num_total_mw</t>
  </si>
  <si>
    <t>staff_num_covidwk_mw</t>
  </si>
  <si>
    <t>staff_num_total_othclinical</t>
  </si>
  <si>
    <t>staff_num_covidwk_othclinical</t>
  </si>
  <si>
    <t>staff_num_total_clinical</t>
  </si>
  <si>
    <t>staff_num_covidwk_clinical</t>
  </si>
  <si>
    <t>staff_num_total_nonclinical</t>
  </si>
  <si>
    <t>staff_num_covidwk_nonclinical</t>
  </si>
  <si>
    <t>staff_num_total_all</t>
  </si>
  <si>
    <t>staff_num_covidwk_all</t>
  </si>
  <si>
    <t>staff_num_covaxany</t>
  </si>
  <si>
    <t>staff_num_covaxfull</t>
  </si>
  <si>
    <t>staff_num_covaxbooster</t>
  </si>
  <si>
    <t>staff_num_absensce</t>
  </si>
  <si>
    <t>staff_num_absensce_covid</t>
  </si>
  <si>
    <t>xabsence</t>
  </si>
  <si>
    <t>xabsence_covid</t>
  </si>
  <si>
    <t>xtraining</t>
  </si>
  <si>
    <t>xtraining__ppe</t>
  </si>
  <si>
    <t>xtraining__ipccleaning</t>
  </si>
  <si>
    <t>xtraining__ipcscreening</t>
  </si>
  <si>
    <t>xtraining__ipchand</t>
  </si>
  <si>
    <t>xtraining__triage</t>
  </si>
  <si>
    <t>xtraining__emerg</t>
  </si>
  <si>
    <t>xtraining__remote</t>
  </si>
  <si>
    <t>xtraining__ss_ipc</t>
  </si>
  <si>
    <t>xtraining__ss_c19cm</t>
  </si>
  <si>
    <t>xtraining__mental</t>
  </si>
  <si>
    <t>xtraining_score</t>
  </si>
  <si>
    <t>xtraining_100</t>
  </si>
  <si>
    <t>xtraining_50</t>
  </si>
  <si>
    <t>xtrainingsupport_score</t>
  </si>
  <si>
    <t>xtrainingsupport_100</t>
  </si>
  <si>
    <t>xtrainingsupport_50</t>
  </si>
  <si>
    <t>xsafe</t>
  </si>
  <si>
    <t>xsafe__staff_entrance</t>
  </si>
  <si>
    <t>xsafe__entrance_screening</t>
  </si>
  <si>
    <t>xsafe__screening_c19</t>
  </si>
  <si>
    <t>xsafe__distancing</t>
  </si>
  <si>
    <t>xsafe__hygiene_instructions</t>
  </si>
  <si>
    <t>xsafe__hygiene_stations</t>
  </si>
  <si>
    <t>xsafe__cleaning</t>
  </si>
  <si>
    <t>xsafe_score</t>
  </si>
  <si>
    <t>xsafe_100</t>
  </si>
  <si>
    <t>xsafe_50</t>
  </si>
  <si>
    <t>xppe_all__mask</t>
  </si>
  <si>
    <t>xppe_all__respirator</t>
  </si>
  <si>
    <t>xppe_all__gloves</t>
  </si>
  <si>
    <t>xppe_all__gown</t>
  </si>
  <si>
    <t>xppe_all__goggles</t>
  </si>
  <si>
    <t>xppe_all__clothmask</t>
  </si>
  <si>
    <t>xppe_all_score</t>
  </si>
  <si>
    <t>xppe_all_100</t>
  </si>
  <si>
    <t>xppe_all_50</t>
  </si>
  <si>
    <t>xipcitem__soap</t>
  </si>
  <si>
    <t>xipcitem__sanitizer</t>
  </si>
  <si>
    <t>xipcitem__biobag</t>
  </si>
  <si>
    <t>xipcitem__boxes</t>
  </si>
  <si>
    <t>xipcitem_score</t>
  </si>
  <si>
    <t>xipcitem_100</t>
  </si>
  <si>
    <t>xipcitem_50</t>
  </si>
  <si>
    <t>xguideline</t>
  </si>
  <si>
    <t>xguideline__screening</t>
  </si>
  <si>
    <t>xguideline__c19</t>
  </si>
  <si>
    <t>xguideline__ppe</t>
  </si>
  <si>
    <t>xguideline__masking</t>
  </si>
  <si>
    <t>xguideline__c19_surveillance</t>
  </si>
  <si>
    <t>xguideline__envcleaning</t>
  </si>
  <si>
    <t>xguideline__waste</t>
  </si>
  <si>
    <t>xguideline_score</t>
  </si>
  <si>
    <t>xguideline_100</t>
  </si>
  <si>
    <t>xguideline_50</t>
  </si>
  <si>
    <t>xppe_essential_all_100</t>
  </si>
  <si>
    <t>xppe_essential_all_score</t>
  </si>
  <si>
    <t>xppe_mask_glove_all_100</t>
  </si>
  <si>
    <t>xppe_mask_glove_all_score</t>
  </si>
  <si>
    <t>xipcitem_nobodybag_100</t>
  </si>
  <si>
    <t>xipcitem_nobodybag_score</t>
  </si>
  <si>
    <t>xopt_covid</t>
  </si>
  <si>
    <t>xopt_covid__triage</t>
  </si>
  <si>
    <t>xopt_covid__o2_measure</t>
  </si>
  <si>
    <t>xopt_covid__progmarker</t>
  </si>
  <si>
    <t>xopt_covid__covax</t>
  </si>
  <si>
    <t>xopt_covid__antiviral</t>
  </si>
  <si>
    <t>xopt_covid__06</t>
  </si>
  <si>
    <t>xopt_covid__07</t>
  </si>
  <si>
    <t>xopt_covidehs__home_isolate</t>
  </si>
  <si>
    <t>xopt_covidehs__refer</t>
  </si>
  <si>
    <t>xopt_covid_score</t>
  </si>
  <si>
    <t>xopt_covid_100</t>
  </si>
  <si>
    <t>xopt_covid_50</t>
  </si>
  <si>
    <t>xer</t>
  </si>
  <si>
    <t>xer_triage</t>
  </si>
  <si>
    <t>xipt</t>
  </si>
  <si>
    <t>ybed</t>
  </si>
  <si>
    <t>ybed_icu</t>
  </si>
  <si>
    <t>ybed_night</t>
  </si>
  <si>
    <t>ybed_icu_night</t>
  </si>
  <si>
    <t>xipt_surveillance</t>
  </si>
  <si>
    <t>xipt_covid</t>
  </si>
  <si>
    <t>ybed_covid_night</t>
  </si>
  <si>
    <t>xcvd_ptsevere</t>
  </si>
  <si>
    <t>xcvd_ptsevere__oxygen</t>
  </si>
  <si>
    <t>xcvd_ptsevere__intubation</t>
  </si>
  <si>
    <t>xcvd_ptsevere__ventilation</t>
  </si>
  <si>
    <t>xcvd_ptsevere__iv</t>
  </si>
  <si>
    <t>xcvd_ptsevere__glucosetest</t>
  </si>
  <si>
    <t>xcvd_ptsevere_score</t>
  </si>
  <si>
    <t>xcvd_ptsevere_100</t>
  </si>
  <si>
    <t>xcvd_ptsevere_50</t>
  </si>
  <si>
    <t>xcvd_ptsevere_notable</t>
  </si>
  <si>
    <t>xcvd_ptsevere_repurpose</t>
  </si>
  <si>
    <t>xcvd_ptsevere_refer</t>
  </si>
  <si>
    <t>xstever_reduce_reduce</t>
  </si>
  <si>
    <t>xstever_reduce_redirect</t>
  </si>
  <si>
    <t>xstever_reduce_priority</t>
  </si>
  <si>
    <t>xstever_reduce_combine</t>
  </si>
  <si>
    <t>xstever_self</t>
  </si>
  <si>
    <t>xstever_home</t>
  </si>
  <si>
    <t>xstever_remote</t>
  </si>
  <si>
    <t>xstever_prescription</t>
  </si>
  <si>
    <t>xstmonth_reduce_reduce</t>
  </si>
  <si>
    <t>xstmonth_reduce_redirect</t>
  </si>
  <si>
    <t>xstmonth_reduce_priority</t>
  </si>
  <si>
    <t>xstmonth_reduce_combine</t>
  </si>
  <si>
    <t>xstmonth_self</t>
  </si>
  <si>
    <t>xstmonth_home</t>
  </si>
  <si>
    <t>xstmonth_remote</t>
  </si>
  <si>
    <t>xstmonth_prescription</t>
  </si>
  <si>
    <t>xopt_lower</t>
  </si>
  <si>
    <t>xopt_similar</t>
  </si>
  <si>
    <t>xopt_higher</t>
  </si>
  <si>
    <t>xopt_lower_reason__less_ari</t>
  </si>
  <si>
    <t>xopt_lower_reason__seasonal</t>
  </si>
  <si>
    <t>xopt_lower_reason__changerecs</t>
  </si>
  <si>
    <t>xopt_lower_reason__fear</t>
  </si>
  <si>
    <t>xopt_lower_reason__lockdown</t>
  </si>
  <si>
    <t>xopt_lower_reason__transport</t>
  </si>
  <si>
    <t>xopt_lower_reason__costtrans</t>
  </si>
  <si>
    <t>xopt_lower_reason__othercom</t>
  </si>
  <si>
    <t>xopt_lower_reason__servreduc</t>
  </si>
  <si>
    <t>xopt_lower_reason__disrupt</t>
  </si>
  <si>
    <t>xopt_lower_reason__hours</t>
  </si>
  <si>
    <t>xopt_lower_reason__closure</t>
  </si>
  <si>
    <t>xopt_lower_reason__drugs</t>
  </si>
  <si>
    <t>xopt_lower_reason__staff</t>
  </si>
  <si>
    <t>xopt_lower_reason__longwait</t>
  </si>
  <si>
    <t>xopt_lower_reason__costserv</t>
  </si>
  <si>
    <t>xopt_lower_reason__otherfac</t>
  </si>
  <si>
    <t>xopt_higher_reason__more_ari</t>
  </si>
  <si>
    <t>xopt_higher_reason__seasonal</t>
  </si>
  <si>
    <t>xopt_higher_reason__gbv</t>
  </si>
  <si>
    <t>xopt_higher_reason__redirect</t>
  </si>
  <si>
    <t>xopt_higher_reason__backlog</t>
  </si>
  <si>
    <t>xopt_higher_reason__react</t>
  </si>
  <si>
    <t>xopt_higher_reason__comms</t>
  </si>
  <si>
    <t>xopt_higher_reason__other</t>
  </si>
  <si>
    <t>xopt_lower_reason_epi</t>
  </si>
  <si>
    <t>xopt_lower_reason_comdemand</t>
  </si>
  <si>
    <t>xopt_lower_reason_enviro</t>
  </si>
  <si>
    <t>xopt_lower_reason_cost</t>
  </si>
  <si>
    <t>xopt_lower_reason_intention</t>
  </si>
  <si>
    <t>xopt_lower_reason_disruption</t>
  </si>
  <si>
    <t>xopt_higher_reason_covidnow</t>
  </si>
  <si>
    <t>xopt_higher_reason_seasonal</t>
  </si>
  <si>
    <t>xopt_higher_reason_gbv</t>
  </si>
  <si>
    <t>xopt_higher_reason_covidafter</t>
  </si>
  <si>
    <t>xopt_higher_reason_catchup</t>
  </si>
  <si>
    <t>xopt_higher_reason_genpromo</t>
  </si>
  <si>
    <t>xbacklogever__routine</t>
  </si>
  <si>
    <t>xbacklogever__ncd</t>
  </si>
  <si>
    <t>xbacklogever__infectiou</t>
  </si>
  <si>
    <t>xbacklogever__elecsurg</t>
  </si>
  <si>
    <t>xbacklogmonth__routine</t>
  </si>
  <si>
    <t>xbacklogmonth__ncd</t>
  </si>
  <si>
    <t>xbacklogmonth__infectiou</t>
  </si>
  <si>
    <t>xbacklogmonth__elecsurg</t>
  </si>
  <si>
    <t>xbacklogever_any</t>
  </si>
  <si>
    <t>xbacklogmonth_any</t>
  </si>
  <si>
    <t>xout</t>
  </si>
  <si>
    <t>xout_decrease__immun</t>
  </si>
  <si>
    <t>xout_decrease__malaria</t>
  </si>
  <si>
    <t>xout_decrease__ntd</t>
  </si>
  <si>
    <t>xout_decrease__cbc</t>
  </si>
  <si>
    <t>xout_decrease__home</t>
  </si>
  <si>
    <t>xout_decrease</t>
  </si>
  <si>
    <t>xdrugc19__dexamethasone</t>
  </si>
  <si>
    <t>xdrugc19__molnupiravir</t>
  </si>
  <si>
    <t>xdrugc19__baracitanib</t>
  </si>
  <si>
    <t>xdrugc19__casirivimab</t>
  </si>
  <si>
    <t>xdrugc19__tocilizumab</t>
  </si>
  <si>
    <t>xdrugc19__heparin</t>
  </si>
  <si>
    <t>xdrugc19__07</t>
  </si>
  <si>
    <t>xdrugc19__08</t>
  </si>
  <si>
    <t>xdrugc19__09</t>
  </si>
  <si>
    <t>xdrugc19__10</t>
  </si>
  <si>
    <t>xdrugc19__13</t>
  </si>
  <si>
    <t>xdrugc19__14</t>
  </si>
  <si>
    <t>xdrugc19__15</t>
  </si>
  <si>
    <t>xdrugc19__16</t>
  </si>
  <si>
    <t>xdrugc19__17</t>
  </si>
  <si>
    <t>xdrugc19__18</t>
  </si>
  <si>
    <t>xdrughosp__alcohol</t>
  </si>
  <si>
    <t>xdrughosp__chlorine</t>
  </si>
  <si>
    <t>xdrughosp__paracetamol</t>
  </si>
  <si>
    <t>xdrughosp__ampicillin</t>
  </si>
  <si>
    <t>xdrughosp__ceftriaxone</t>
  </si>
  <si>
    <t>xdrughosp__azithromycin</t>
  </si>
  <si>
    <t>xdrughosp__rocuronium</t>
  </si>
  <si>
    <t>xdrughosp__morphine</t>
  </si>
  <si>
    <t>xdrughosp__haloperidol</t>
  </si>
  <si>
    <t>xdrughosp__epinephrine</t>
  </si>
  <si>
    <t>xdrughosp__oxytocin</t>
  </si>
  <si>
    <t>xdrughosp__oxygen</t>
  </si>
  <si>
    <t>xdrugehs__salbutamol</t>
  </si>
  <si>
    <t>xdrugehs__metformin</t>
  </si>
  <si>
    <t>xdrugehs__hydrochlorothiazide</t>
  </si>
  <si>
    <t>xdrugehs__carbamazapine</t>
  </si>
  <si>
    <t>xdrugehs__amoxicillin_tabs</t>
  </si>
  <si>
    <t>xdrugehs__magnesiumsulphate</t>
  </si>
  <si>
    <t>xdrugehs__artemether</t>
  </si>
  <si>
    <t>xdrugehs__efavirenz</t>
  </si>
  <si>
    <t>xdrugehs__isoniazid</t>
  </si>
  <si>
    <t>xsupphosp__ivsets</t>
  </si>
  <si>
    <t>xsupphosp__nasalcanulae</t>
  </si>
  <si>
    <t>xsupphosp__facemasks</t>
  </si>
  <si>
    <t>xdrugc19_score</t>
  </si>
  <si>
    <t>xdrugc19_100</t>
  </si>
  <si>
    <t>xdrugc19_50</t>
  </si>
  <si>
    <t>xdrughosp_score</t>
  </si>
  <si>
    <t>xdrughosp_100</t>
  </si>
  <si>
    <t>xdrughosp_50</t>
  </si>
  <si>
    <t>xdrugehs_score</t>
  </si>
  <si>
    <t>xdrugehs_100</t>
  </si>
  <si>
    <t>xdrugehs_50</t>
  </si>
  <si>
    <t>xsupphosp_score</t>
  </si>
  <si>
    <t>xsupphosp_100</t>
  </si>
  <si>
    <t>xsupphosp_50</t>
  </si>
  <si>
    <t>xdrug__dexamethasone</t>
  </si>
  <si>
    <t>xdrug__molnupiravir</t>
  </si>
  <si>
    <t>xdrug__baracitanib</t>
  </si>
  <si>
    <t>xdrug__casirivimab</t>
  </si>
  <si>
    <t>xdrug__tocilizumab</t>
  </si>
  <si>
    <t>xdrug__heparin</t>
  </si>
  <si>
    <t>xdrug__07</t>
  </si>
  <si>
    <t>xdrug__08</t>
  </si>
  <si>
    <t>xdrug__09</t>
  </si>
  <si>
    <t>xdrug__10</t>
  </si>
  <si>
    <t>xdrug__13</t>
  </si>
  <si>
    <t>xdrug__14</t>
  </si>
  <si>
    <t>xdrug__15</t>
  </si>
  <si>
    <t>xdrug__16</t>
  </si>
  <si>
    <t>xdrug__17</t>
  </si>
  <si>
    <t>xdrug__18</t>
  </si>
  <si>
    <t>xdrug__alcohol</t>
  </si>
  <si>
    <t>xdrug__chlorine</t>
  </si>
  <si>
    <t>xdrug__paracetamol</t>
  </si>
  <si>
    <t>xdrug__ampicillin</t>
  </si>
  <si>
    <t>xdrug__ceftriaxone</t>
  </si>
  <si>
    <t>xdrug__azithromycin</t>
  </si>
  <si>
    <t>xdrug__rocuronium</t>
  </si>
  <si>
    <t>xdrug__morphine</t>
  </si>
  <si>
    <t>xdrug__haloperidol</t>
  </si>
  <si>
    <t>xdrug__epinephrine</t>
  </si>
  <si>
    <t>xdrug__oxytocin</t>
  </si>
  <si>
    <t>xdrug__oxygen</t>
  </si>
  <si>
    <t>xdrug__salbutamol</t>
  </si>
  <si>
    <t>xdrug__metformin</t>
  </si>
  <si>
    <t>xdrug__hydrochlorothiazide</t>
  </si>
  <si>
    <t>xdrug__carbamazapine</t>
  </si>
  <si>
    <t>xdrug__amoxicillin_tabs</t>
  </si>
  <si>
    <t>xdrug__magnesiumsulphate</t>
  </si>
  <si>
    <t>xdrug__artemether</t>
  </si>
  <si>
    <t>xdrug__efavirenz</t>
  </si>
  <si>
    <t>xdrug__isoniazid</t>
  </si>
  <si>
    <t>xsupply__ivsets</t>
  </si>
  <si>
    <t>xsupply__nasalcanulae</t>
  </si>
  <si>
    <t>xsupply__facemasks</t>
  </si>
  <si>
    <t>xequip_anyfunction__xray</t>
  </si>
  <si>
    <t>xequip_anyfunction__oximeters</t>
  </si>
  <si>
    <t>xequip_anyfunction__vicu</t>
  </si>
  <si>
    <t>xequip_anyfunction__vnoninv</t>
  </si>
  <si>
    <t>xequip_anyfunction_score</t>
  </si>
  <si>
    <t>xequip_anyfunction_100</t>
  </si>
  <si>
    <t>xequip_anyfunction_50</t>
  </si>
  <si>
    <t>xoxygen_concentrator</t>
  </si>
  <si>
    <t>xoxygen_bulk</t>
  </si>
  <si>
    <t>xoxygen_cylinder</t>
  </si>
  <si>
    <t>xoxygen_plant</t>
  </si>
  <si>
    <t>xoxygensource</t>
  </si>
  <si>
    <t>xoxygen_dist</t>
  </si>
  <si>
    <t>xoxygen_portcylinder</t>
  </si>
  <si>
    <t>xequip_novent_anyfunction</t>
  </si>
  <si>
    <t>xequip_bothvent_anyfunction</t>
  </si>
  <si>
    <t>xequip_onlyinvvent_anyfunction</t>
  </si>
  <si>
    <t>xequip_onlyninvvent_anyfunction</t>
  </si>
  <si>
    <t>xequip_eithervent_anyfunction</t>
  </si>
  <si>
    <t>xequip_anyvent_oxy_oximtr_score</t>
  </si>
  <si>
    <t>xequip_anyvent_oxy_oximtr_100</t>
  </si>
  <si>
    <t>xequip_bothvent_oxy_oximtr_score</t>
  </si>
  <si>
    <t>xequip_bothvent_oxy_oximtr_100</t>
  </si>
  <si>
    <t>xspcm</t>
  </si>
  <si>
    <t>xrdt</t>
  </si>
  <si>
    <t>xpcr</t>
  </si>
  <si>
    <t>xonsite</t>
  </si>
  <si>
    <t>xpcr_equip</t>
  </si>
  <si>
    <t>xpcr_supply</t>
  </si>
  <si>
    <t>xcvd_test_pcr</t>
  </si>
  <si>
    <t>xcvd_test_rdt</t>
  </si>
  <si>
    <t>xdiag_av__bloodglucose</t>
  </si>
  <si>
    <t>xdiag_av__urineglucose</t>
  </si>
  <si>
    <t>xdiag_av__urineprotein</t>
  </si>
  <si>
    <t>xdiag_av__pregnancy</t>
  </si>
  <si>
    <t>xdiag_av__hbg</t>
  </si>
  <si>
    <t>xdiag_av__malaria</t>
  </si>
  <si>
    <t>xdiag_avfun__bloodglucose</t>
  </si>
  <si>
    <t>xdiag_avfun__urineglucose</t>
  </si>
  <si>
    <t>xdiag_avfun__urineprotein</t>
  </si>
  <si>
    <t>xdiag_avfun__pregnancy</t>
  </si>
  <si>
    <t>xdiag_avfun__hbg</t>
  </si>
  <si>
    <t>xdiag_avfun__malaria</t>
  </si>
  <si>
    <t>xdiag_av__h_hiv</t>
  </si>
  <si>
    <t>xidag_av__h_tb</t>
  </si>
  <si>
    <t>xdiag_av__h_bloodtype</t>
  </si>
  <si>
    <t>xdiag_av__h_bloodcreatine</t>
  </si>
  <si>
    <t>xdiag_avfun__h_hiv</t>
  </si>
  <si>
    <t>xidag_avfun__h_tb</t>
  </si>
  <si>
    <t>xdiag_avfun__h_bloodtype</t>
  </si>
  <si>
    <t>xdiag_avfun__h_bloodcreatine</t>
  </si>
  <si>
    <t>xdiagbasic_score</t>
  </si>
  <si>
    <t>xdiagbasic_100</t>
  </si>
  <si>
    <t>xdiagbasic_50</t>
  </si>
  <si>
    <t>xdiag_score</t>
  </si>
  <si>
    <t>xdiag_100</t>
  </si>
  <si>
    <t>xdiag_50</t>
  </si>
  <si>
    <t>xcovid_diag_none</t>
  </si>
  <si>
    <t>xcovid_diag_pcr_only</t>
  </si>
  <si>
    <t>xcovid_diag_rdt_only</t>
  </si>
  <si>
    <t>xcovid_diag_pcr_and_rdt</t>
  </si>
  <si>
    <t>xcovid_diag_pcr_or_rdt</t>
  </si>
  <si>
    <t>xvaccine_child</t>
  </si>
  <si>
    <t>xvac</t>
  </si>
  <si>
    <t>xvac_av_fridge</t>
  </si>
  <si>
    <t>xvac_avfun_fridge</t>
  </si>
  <si>
    <t>xvac_avfun_fridgetemp</t>
  </si>
  <si>
    <t>xvaccine__mcv</t>
  </si>
  <si>
    <t>xvaccine__dtp</t>
  </si>
  <si>
    <t>xvaccine__polio_oral</t>
  </si>
  <si>
    <t>xvaccine__polio_inj</t>
  </si>
  <si>
    <t>xvaccine__bcg</t>
  </si>
  <si>
    <t>xvaccine__pneumo</t>
  </si>
  <si>
    <t>xvaccine__hpv</t>
  </si>
  <si>
    <t>xvac_score</t>
  </si>
  <si>
    <t>xvac_100</t>
  </si>
  <si>
    <t>xvac_50</t>
  </si>
  <si>
    <t>xvac_syrstockout</t>
  </si>
  <si>
    <t>xcovax</t>
  </si>
  <si>
    <t>xcovax_offer__pfizer</t>
  </si>
  <si>
    <t>xcovax_offerav__pfizer</t>
  </si>
  <si>
    <t>xcovax_offer__moderna</t>
  </si>
  <si>
    <t>xcovax_offerav__moderna</t>
  </si>
  <si>
    <t>xcovax_offer__astra</t>
  </si>
  <si>
    <t>xcovax_offerav__astra</t>
  </si>
  <si>
    <t>xcovax_offer__jj</t>
  </si>
  <si>
    <t>xcovax_offerav__jj</t>
  </si>
  <si>
    <t>xcovax_offer__covishiled</t>
  </si>
  <si>
    <t>xcovax_offerav__covishiled</t>
  </si>
  <si>
    <t>xcovax_offer__06</t>
  </si>
  <si>
    <t>xcovax_offerav__06</t>
  </si>
  <si>
    <t>xcovax_offer__07</t>
  </si>
  <si>
    <t>xcovax_offerav__07</t>
  </si>
  <si>
    <t>xcovax_offer__08</t>
  </si>
  <si>
    <t>xcovax_offerav__08</t>
  </si>
  <si>
    <t>xcovax_report</t>
  </si>
  <si>
    <t>xcovax_train__storage</t>
  </si>
  <si>
    <t>xcovax_train__admin</t>
  </si>
  <si>
    <t>xcovax_train__manage_adverse</t>
  </si>
  <si>
    <t>xcovax_train__report_adverse</t>
  </si>
  <si>
    <t>xcovax_syrstockout</t>
  </si>
  <si>
    <t>xaefikit</t>
  </si>
  <si>
    <t>xaefireport</t>
  </si>
  <si>
    <t>xcovax_offer</t>
  </si>
  <si>
    <t>xcovax_avail</t>
  </si>
  <si>
    <t>xcovax_offer_avail</t>
  </si>
  <si>
    <t>module</t>
  </si>
  <si>
    <t>Combined</t>
  </si>
  <si>
    <t>country</t>
  </si>
  <si>
    <t>GHANA</t>
  </si>
  <si>
    <t>round</t>
  </si>
  <si>
    <t>year</t>
  </si>
  <si>
    <t>month</t>
  </si>
  <si>
    <t>group</t>
  </si>
  <si>
    <t>All</t>
  </si>
  <si>
    <t>C19CM eligibility</t>
  </si>
  <si>
    <t>Level</t>
  </si>
  <si>
    <t>Location</t>
  </si>
  <si>
    <t>Sector</t>
  </si>
  <si>
    <t>grouplabel</t>
  </si>
  <si>
    <t>All</t>
  </si>
  <si>
    <t>C19CM facilities</t>
  </si>
  <si>
    <t>non-C19CM (or CEHS) facilities</t>
  </si>
  <si>
    <t>Primary Facility</t>
  </si>
  <si>
    <t>Secondary Facility</t>
  </si>
  <si>
    <t>Rural</t>
  </si>
  <si>
    <t>Urban</t>
  </si>
  <si>
    <t>Government</t>
  </si>
  <si>
    <t>Non-Government</t>
  </si>
  <si>
    <t>obs</t>
  </si>
  <si>
    <t>obs_cvd_pt</t>
  </si>
  <si>
    <t>obs_c19cm</t>
  </si>
  <si>
    <t>obs_opt_covid</t>
  </si>
  <si>
    <t>obs_er</t>
  </si>
  <si>
    <t>obs_ipt</t>
  </si>
  <si>
    <t>obs_ipt_covid</t>
  </si>
  <si>
    <t>obs_ipt_cvdptsev</t>
  </si>
  <si>
    <t>obs_pcr</t>
  </si>
  <si>
    <t>obs_vac</t>
  </si>
  <si>
    <t>obs_covax</t>
  </si>
  <si>
    <t>staff_num_total_md</t>
  </si>
  <si>
    <t>staff_num_covidwk_md</t>
  </si>
  <si>
    <t>staff_num_total_nr</t>
  </si>
  <si>
    <t>staff_num_covidwk_nr</t>
  </si>
  <si>
    <t>staff_num_total_mw</t>
  </si>
  <si>
    <t>staff_num_covidwk_mw</t>
  </si>
  <si>
    <t>staff_num_total_othclinical</t>
  </si>
  <si>
    <t>staff_num_covidwk_othclinical</t>
  </si>
  <si>
    <t>staff_num_total_clinical</t>
  </si>
  <si>
    <t>staff_num_covidwk_clinical</t>
  </si>
  <si>
    <t>staff_num_total_nonclinical</t>
  </si>
  <si>
    <t>staff_num_covidwk_nonclinical</t>
  </si>
  <si>
    <t>staff_num_total_all</t>
  </si>
  <si>
    <t>staff_num_covidwk_all</t>
  </si>
  <si>
    <t>staff_num_covaxany</t>
  </si>
  <si>
    <t>staff_num_covaxfull</t>
  </si>
  <si>
    <t>staff_num_covaxbooster</t>
  </si>
  <si>
    <t>staff_num_absensce</t>
  </si>
  <si>
    <t>staff_num_absensce_covid</t>
  </si>
  <si>
    <t>xabsence</t>
  </si>
  <si>
    <t>xabsence_covid</t>
  </si>
  <si>
    <t>xtraining</t>
  </si>
  <si>
    <t>xtraining__ppe</t>
  </si>
  <si>
    <t>xtraining__ipccleaning</t>
  </si>
  <si>
    <t>xtraining__ipcscreening</t>
  </si>
  <si>
    <t>xtraining__ipchand</t>
  </si>
  <si>
    <t>xtraining__triage</t>
  </si>
  <si>
    <t>xtraining__emerg</t>
  </si>
  <si>
    <t>xtraining__remote</t>
  </si>
  <si>
    <t>xtraining__ss_ipc</t>
  </si>
  <si>
    <t>xtraining__ss_c19cm</t>
  </si>
  <si>
    <t>xtraining__mental</t>
  </si>
  <si>
    <t>xtraining_score</t>
  </si>
  <si>
    <t>xtraining_100</t>
  </si>
  <si>
    <t>xtraining_50</t>
  </si>
  <si>
    <t>xtrainingsupport_score</t>
  </si>
  <si>
    <t>xtrainingsupport_100</t>
  </si>
  <si>
    <t>xtrainingsupport_50</t>
  </si>
  <si>
    <t>xsafe</t>
  </si>
  <si>
    <t>xsafe__staff_entrance</t>
  </si>
  <si>
    <t>xsafe__entrance_screening</t>
  </si>
  <si>
    <t>xsafe__screening_c19</t>
  </si>
  <si>
    <t>xsafe__distancing</t>
  </si>
  <si>
    <t>xsafe__hygiene_instructions</t>
  </si>
  <si>
    <t>xsafe__hygiene_stations</t>
  </si>
  <si>
    <t>xsafe__cleaning</t>
  </si>
  <si>
    <t>xsafe_score</t>
  </si>
  <si>
    <t>xsafe_100</t>
  </si>
  <si>
    <t>xsafe_50</t>
  </si>
  <si>
    <t>xppe_all__mask</t>
  </si>
  <si>
    <t>xppe_all__respirator</t>
  </si>
  <si>
    <t>xppe_all__gloves</t>
  </si>
  <si>
    <t>xppe_all__gown</t>
  </si>
  <si>
    <t>xppe_all__goggles</t>
  </si>
  <si>
    <t>xppe_all__clothmask</t>
  </si>
  <si>
    <t>xppe_all_score</t>
  </si>
  <si>
    <t>xppe_all_100</t>
  </si>
  <si>
    <t>xppe_all_50</t>
  </si>
  <si>
    <t>xipcitem__soap</t>
  </si>
  <si>
    <t>xipcitem__sanitizer</t>
  </si>
  <si>
    <t>xipcitem__biobag</t>
  </si>
  <si>
    <t>xipcitem__boxes</t>
  </si>
  <si>
    <t>xipcitem_score</t>
  </si>
  <si>
    <t>xipcitem_100</t>
  </si>
  <si>
    <t>xipcitem_50</t>
  </si>
  <si>
    <t>xguideline</t>
  </si>
  <si>
    <t>xguideline__screening</t>
  </si>
  <si>
    <t>xguideline__c19</t>
  </si>
  <si>
    <t>xguideline__ppe</t>
  </si>
  <si>
    <t>xguideline__masking</t>
  </si>
  <si>
    <t>xguideline__c19_surveillance</t>
  </si>
  <si>
    <t>xguideline__envcleaning</t>
  </si>
  <si>
    <t>xguideline__waste</t>
  </si>
  <si>
    <t>xguideline_score</t>
  </si>
  <si>
    <t>xguideline_100</t>
  </si>
  <si>
    <t>xguideline_50</t>
  </si>
  <si>
    <t>xppe_essential_all_100</t>
  </si>
  <si>
    <t>xppe_essential_all_score</t>
  </si>
  <si>
    <t>xppe_mask_glove_all_100</t>
  </si>
  <si>
    <t>xppe_mask_glove_all_score</t>
  </si>
  <si>
    <t>xipcitem_nobodybag_100</t>
  </si>
  <si>
    <t>xipcitem_nobodybag_score</t>
  </si>
  <si>
    <t>xopt_covid</t>
  </si>
  <si>
    <t>xopt_covid__triage</t>
  </si>
  <si>
    <t>xopt_covid__o2_measure</t>
  </si>
  <si>
    <t>xopt_covid__progmarker</t>
  </si>
  <si>
    <t>xopt_covid__covax</t>
  </si>
  <si>
    <t>xopt_covid__antiviral</t>
  </si>
  <si>
    <t>xopt_covid__06</t>
  </si>
  <si>
    <t>xopt_covid__07</t>
  </si>
  <si>
    <t>xopt_covidehs__home_isolate</t>
  </si>
  <si>
    <t>xopt_covidehs__refer</t>
  </si>
  <si>
    <t>xopt_covid_score</t>
  </si>
  <si>
    <t>xopt_covid_100</t>
  </si>
  <si>
    <t>xopt_covid_50</t>
  </si>
  <si>
    <t>xer</t>
  </si>
  <si>
    <t>xer_triage</t>
  </si>
  <si>
    <t>xipt</t>
  </si>
  <si>
    <t>xipt_surveillance</t>
  </si>
  <si>
    <t>xipt_covid</t>
  </si>
  <si>
    <t>xcvd_ptsevere</t>
  </si>
  <si>
    <t>xcvd_ptsevere__oxygen</t>
  </si>
  <si>
    <t>xcvd_ptsevere__intubation</t>
  </si>
  <si>
    <t>xcvd_ptsevere__ventilation</t>
  </si>
  <si>
    <t>xcvd_ptsevere__iv</t>
  </si>
  <si>
    <t>xcvd_ptsevere__glucosetest</t>
  </si>
  <si>
    <t>xcvd_ptsevere_score</t>
  </si>
  <si>
    <t>xcvd_ptsevere_100</t>
  </si>
  <si>
    <t>xcvd_ptsevere_50</t>
  </si>
  <si>
    <t>xcvd_ptsevere_notable</t>
  </si>
  <si>
    <t>xcvd_ptsevere_repurpose</t>
  </si>
  <si>
    <t>xcvd_ptsevere_refer</t>
  </si>
  <si>
    <t>xstever_reduce_reduce</t>
  </si>
  <si>
    <t>xstever_reduce_redirect</t>
  </si>
  <si>
    <t>xstever_reduce_priority</t>
  </si>
  <si>
    <t>xstever_reduce_combine</t>
  </si>
  <si>
    <t>xstever_self</t>
  </si>
  <si>
    <t>xstever_home</t>
  </si>
  <si>
    <t>xstever_remote</t>
  </si>
  <si>
    <t>xstever_prescription</t>
  </si>
  <si>
    <t>xstmonth_reduce_reduce</t>
  </si>
  <si>
    <t>xstmonth_reduce_redirect</t>
  </si>
  <si>
    <t>xstmonth_reduce_priority</t>
  </si>
  <si>
    <t>xstmonth_reduce_combine</t>
  </si>
  <si>
    <t>xstmonth_self</t>
  </si>
  <si>
    <t>xstmonth_home</t>
  </si>
  <si>
    <t>xstmonth_remote</t>
  </si>
  <si>
    <t>xstmonth_prescription</t>
  </si>
  <si>
    <t>xopt_lower</t>
  </si>
  <si>
    <t>xopt_similar</t>
  </si>
  <si>
    <t>xopt_higher</t>
  </si>
  <si>
    <t>xopt_lower_reason__less_ari</t>
  </si>
  <si>
    <t>xopt_lower_reason__seasonal</t>
  </si>
  <si>
    <t>xopt_lower_reason__changerecs</t>
  </si>
  <si>
    <t>xopt_lower_reason__fear</t>
  </si>
  <si>
    <t>xopt_lower_reason__lockdown</t>
  </si>
  <si>
    <t>xopt_lower_reason__transport</t>
  </si>
  <si>
    <t>xopt_lower_reason__costtrans</t>
  </si>
  <si>
    <t>xopt_lower_reason__othercom</t>
  </si>
  <si>
    <t>xopt_lower_reason__servreduc</t>
  </si>
  <si>
    <t>xopt_lower_reason__disrupt</t>
  </si>
  <si>
    <t>xopt_lower_reason__hours</t>
  </si>
  <si>
    <t>xopt_lower_reason__closure</t>
  </si>
  <si>
    <t>xopt_lower_reason__drugs</t>
  </si>
  <si>
    <t>xopt_lower_reason__staff</t>
  </si>
  <si>
    <t>xopt_lower_reason__longwait</t>
  </si>
  <si>
    <t>xopt_lower_reason__costserv</t>
  </si>
  <si>
    <t>xopt_lower_reason__otherfac</t>
  </si>
  <si>
    <t>xopt_higher_reason__more_ari</t>
  </si>
  <si>
    <t>xopt_higher_reason__seasonal</t>
  </si>
  <si>
    <t>xopt_higher_reason__gbv</t>
  </si>
  <si>
    <t>xopt_higher_reason__redirect</t>
  </si>
  <si>
    <t>xopt_higher_reason__backlog</t>
  </si>
  <si>
    <t>xopt_higher_reason__react</t>
  </si>
  <si>
    <t>xopt_higher_reason__comms</t>
  </si>
  <si>
    <t>xopt_higher_reason__other</t>
  </si>
  <si>
    <t>xopt_lower_reason_epi</t>
  </si>
  <si>
    <t>xopt_lower_reason_comdemand</t>
  </si>
  <si>
    <t>xopt_lower_reason_enviro</t>
  </si>
  <si>
    <t>xopt_lower_reason_cost</t>
  </si>
  <si>
    <t>xopt_lower_reason_intention</t>
  </si>
  <si>
    <t>xopt_lower_reason_disruption</t>
  </si>
  <si>
    <t>xopt_higher_reason_covidnow</t>
  </si>
  <si>
    <t>xopt_higher_reason_seasonal</t>
  </si>
  <si>
    <t>xopt_higher_reason_gbv</t>
  </si>
  <si>
    <t>xopt_higher_reason_covidafter</t>
  </si>
  <si>
    <t>xopt_higher_reason_catchup</t>
  </si>
  <si>
    <t>xopt_higher_reason_genpromo</t>
  </si>
  <si>
    <t>xbacklogever__routine</t>
  </si>
  <si>
    <t>xbacklogever__ncd</t>
  </si>
  <si>
    <t>xbacklogever__infectiou</t>
  </si>
  <si>
    <t>xbacklogever__elecsurg</t>
  </si>
  <si>
    <t>xbacklogmonth__routine</t>
  </si>
  <si>
    <t>xbacklogmonth__ncd</t>
  </si>
  <si>
    <t>xbacklogmonth__infectiou</t>
  </si>
  <si>
    <t>xbacklogmonth__elecsurg</t>
  </si>
  <si>
    <t>xbacklogever_any</t>
  </si>
  <si>
    <t>xbacklogmonth_any</t>
  </si>
  <si>
    <t>xout</t>
  </si>
  <si>
    <t>xout_decrease__immun</t>
  </si>
  <si>
    <t>xout_decrease__malaria</t>
  </si>
  <si>
    <t>xout_decrease__ntd</t>
  </si>
  <si>
    <t>xout_decrease__cbc</t>
  </si>
  <si>
    <t>xout_decrease__home</t>
  </si>
  <si>
    <t>xout_decrease</t>
  </si>
  <si>
    <t>xdrugc19__dexamethasone</t>
  </si>
  <si>
    <t>xdrugc19__molnupiravir</t>
  </si>
  <si>
    <t>xdrugc19__baracitanib</t>
  </si>
  <si>
    <t>xdrugc19__casirivimab</t>
  </si>
  <si>
    <t>xdrugc19__tocilizumab</t>
  </si>
  <si>
    <t>xdrugc19__heparin</t>
  </si>
  <si>
    <t>xdrugc19__07</t>
  </si>
  <si>
    <t>xdrugc19__08</t>
  </si>
  <si>
    <t>xdrugc19__09</t>
  </si>
  <si>
    <t>xdrugc19__10</t>
  </si>
  <si>
    <t>xdrugc19__13</t>
  </si>
  <si>
    <t>xdrugc19__14</t>
  </si>
  <si>
    <t>xdrugc19__15</t>
  </si>
  <si>
    <t>xdrugc19__16</t>
  </si>
  <si>
    <t>xdrugc19__17</t>
  </si>
  <si>
    <t>xdrugc19__18</t>
  </si>
  <si>
    <t>xdrughosp__alcohol</t>
  </si>
  <si>
    <t>xdrughosp__chlorine</t>
  </si>
  <si>
    <t>xdrughosp__paracetamol</t>
  </si>
  <si>
    <t>xdrughosp__ampicillin</t>
  </si>
  <si>
    <t>xdrughosp__ceftriaxone</t>
  </si>
  <si>
    <t>xdrughosp__azithromycin</t>
  </si>
  <si>
    <t>xdrughosp__rocuronium</t>
  </si>
  <si>
    <t>xdrughosp__morphine</t>
  </si>
  <si>
    <t>xdrughosp__haloperidol</t>
  </si>
  <si>
    <t>xdrughosp__epinephrine</t>
  </si>
  <si>
    <t>xdrughosp__oxytocin</t>
  </si>
  <si>
    <t>xdrughosp__oxygen</t>
  </si>
  <si>
    <t>xdrugehs__salbutamol</t>
  </si>
  <si>
    <t>xdrugehs__metformin</t>
  </si>
  <si>
    <t>xdrugehs__hydrochlorothiazide</t>
  </si>
  <si>
    <t>xdrugehs__carbamazapine</t>
  </si>
  <si>
    <t>xdrugehs__amoxicillin_tabs</t>
  </si>
  <si>
    <t>xdrugehs__magnesiumsulphate</t>
  </si>
  <si>
    <t>xdrugehs__artemether</t>
  </si>
  <si>
    <t>xdrugehs__efavirenz</t>
  </si>
  <si>
    <t>xdrugehs__isoniazid</t>
  </si>
  <si>
    <t>xsupphosp__ivsets</t>
  </si>
  <si>
    <t>xsupphosp__nasalcanulae</t>
  </si>
  <si>
    <t>xsupphosp__facemasks</t>
  </si>
  <si>
    <t>xdrugc19_score</t>
  </si>
  <si>
    <t>xdrugc19_100</t>
  </si>
  <si>
    <t>xdrugc19_50</t>
  </si>
  <si>
    <t>xdrughosp_score</t>
  </si>
  <si>
    <t>xdrughosp_100</t>
  </si>
  <si>
    <t>xdrughosp_50</t>
  </si>
  <si>
    <t>xdrugehs_score</t>
  </si>
  <si>
    <t>xdrugehs_100</t>
  </si>
  <si>
    <t>xdrugehs_50</t>
  </si>
  <si>
    <t>xsupphosp_score</t>
  </si>
  <si>
    <t>xsupphosp_100</t>
  </si>
  <si>
    <t>xsupphosp_50</t>
  </si>
  <si>
    <t>xdrug__dexamethasone</t>
  </si>
  <si>
    <t>xdrug__molnupiravir</t>
  </si>
  <si>
    <t>xdrug__baracitanib</t>
  </si>
  <si>
    <t>xdrug__casirivimab</t>
  </si>
  <si>
    <t>xdrug__tocilizumab</t>
  </si>
  <si>
    <t>xdrug__heparin</t>
  </si>
  <si>
    <t>xdrug__07</t>
  </si>
  <si>
    <t>xdrug__08</t>
  </si>
  <si>
    <t>xdrug__09</t>
  </si>
  <si>
    <t>xdrug__10</t>
  </si>
  <si>
    <t>xdrug__13</t>
  </si>
  <si>
    <t>xdrug__14</t>
  </si>
  <si>
    <t>xdrug__15</t>
  </si>
  <si>
    <t>xdrug__16</t>
  </si>
  <si>
    <t>xdrug__17</t>
  </si>
  <si>
    <t>xdrug__18</t>
  </si>
  <si>
    <t>xdrug__alcohol</t>
  </si>
  <si>
    <t>xdrug__chlorine</t>
  </si>
  <si>
    <t>xdrug__paracetamol</t>
  </si>
  <si>
    <t>xdrug__ampicillin</t>
  </si>
  <si>
    <t>xdrug__ceftriaxone</t>
  </si>
  <si>
    <t>xdrug__azithromycin</t>
  </si>
  <si>
    <t>xdrug__rocuronium</t>
  </si>
  <si>
    <t>xdrug__morphine</t>
  </si>
  <si>
    <t>xdrug__haloperidol</t>
  </si>
  <si>
    <t>xdrug__epinephrine</t>
  </si>
  <si>
    <t>xdrug__oxytocin</t>
  </si>
  <si>
    <t>xdrug__oxygen</t>
  </si>
  <si>
    <t>xdrug__salbutamol</t>
  </si>
  <si>
    <t>xdrug__metformin</t>
  </si>
  <si>
    <t>xdrug__hydrochlorothiazide</t>
  </si>
  <si>
    <t>xdrug__carbamazapine</t>
  </si>
  <si>
    <t>xdrug__amoxicillin_tabs</t>
  </si>
  <si>
    <t>xdrug__magnesiumsulphate</t>
  </si>
  <si>
    <t>xdrug__artemether</t>
  </si>
  <si>
    <t>xdrug__efavirenz</t>
  </si>
  <si>
    <t>xdrug__isoniazid</t>
  </si>
  <si>
    <t>xsupply__ivsets</t>
  </si>
  <si>
    <t>xsupply__nasalcanulae</t>
  </si>
  <si>
    <t>xsupply__facemasks</t>
  </si>
  <si>
    <t>xequip_anyfunction__xray</t>
  </si>
  <si>
    <t>xequip_anyfunction__oximeters</t>
  </si>
  <si>
    <t>xequip_anyfunction__vicu</t>
  </si>
  <si>
    <t>xequip_anyfunction__vnoninv</t>
  </si>
  <si>
    <t>xequip_anyfunction_score</t>
  </si>
  <si>
    <t>xequip_anyfunction_100</t>
  </si>
  <si>
    <t>xequip_anyfunction_50</t>
  </si>
  <si>
    <t>xoxygen_concentrator</t>
  </si>
  <si>
    <t>xoxygen_bulk</t>
  </si>
  <si>
    <t>xoxygen_cylinder</t>
  </si>
  <si>
    <t>xoxygen_plant</t>
  </si>
  <si>
    <t>xoxygensource</t>
  </si>
  <si>
    <t>xoxygen_dist</t>
  </si>
  <si>
    <t>xoxygen_portcylinder</t>
  </si>
  <si>
    <t>xequip_novent_anyfunction</t>
  </si>
  <si>
    <t>xequip_bothvent_anyfunction</t>
  </si>
  <si>
    <t>xequip_onlyinvvent_anyfunction</t>
  </si>
  <si>
    <t>xequip_onlyninvvent_anyfunction</t>
  </si>
  <si>
    <t>xequip_eithervent_anyfunction</t>
  </si>
  <si>
    <t>xequip_anyvent_oxy_oximtr_score</t>
  </si>
  <si>
    <t>xequip_anyvent_oxy_oximtr_100</t>
  </si>
  <si>
    <t>xequip_bothvent_oxy_oximtr_score</t>
  </si>
  <si>
    <t>xequip_bothvent_oxy_oximtr_100</t>
  </si>
  <si>
    <t>xspcm</t>
  </si>
  <si>
    <t>xrdt</t>
  </si>
  <si>
    <t>xpcr</t>
  </si>
  <si>
    <t>xonsite</t>
  </si>
  <si>
    <t>xpcr_equip</t>
  </si>
  <si>
    <t>xpcr_supply</t>
  </si>
  <si>
    <t>xcvd_test_pcr</t>
  </si>
  <si>
    <t>xcvd_test_rdt</t>
  </si>
  <si>
    <t>xdiag_av__bloodglucose</t>
  </si>
  <si>
    <t>xdiag_av__urineglucose</t>
  </si>
  <si>
    <t>xdiag_av__urineprotein</t>
  </si>
  <si>
    <t>xdiag_av__pregnancy</t>
  </si>
  <si>
    <t>xdiag_av__hbg</t>
  </si>
  <si>
    <t>xdiag_av__malaria</t>
  </si>
  <si>
    <t>xdiag_avfun__bloodglucose</t>
  </si>
  <si>
    <t>xdiag_avfun__urineglucose</t>
  </si>
  <si>
    <t>xdiag_avfun__urineprotein</t>
  </si>
  <si>
    <t>xdiag_avfun__pregnancy</t>
  </si>
  <si>
    <t>xdiag_avfun__hbg</t>
  </si>
  <si>
    <t>xdiag_avfun__malaria</t>
  </si>
  <si>
    <t>xdiag_av__h_hiv</t>
  </si>
  <si>
    <t>xidag_av__h_tb</t>
  </si>
  <si>
    <t>xdiag_av__h_bloodtype</t>
  </si>
  <si>
    <t>xdiag_av__h_bloodcreatine</t>
  </si>
  <si>
    <t>xdiag_avfun__h_hiv</t>
  </si>
  <si>
    <t>xidag_avfun__h_tb</t>
  </si>
  <si>
    <t>xdiag_avfun__h_bloodtype</t>
  </si>
  <si>
    <t>xdiag_avfun__h_bloodcreatine</t>
  </si>
  <si>
    <t>xdiagbasic_score</t>
  </si>
  <si>
    <t>xdiagbasic_100</t>
  </si>
  <si>
    <t>xdiagbasic_50</t>
  </si>
  <si>
    <t>xdiag_score</t>
  </si>
  <si>
    <t>xdiag_100</t>
  </si>
  <si>
    <t>xdiag_50</t>
  </si>
  <si>
    <t>xcovid_diag_none</t>
  </si>
  <si>
    <t>xcovid_diag_pcr_only</t>
  </si>
  <si>
    <t>xcovid_diag_rdt_only</t>
  </si>
  <si>
    <t>xcovid_diag_pcr_and_rdt</t>
  </si>
  <si>
    <t>xcovid_diag_pcr_or_rdt</t>
  </si>
  <si>
    <t>xvaccine_child</t>
  </si>
  <si>
    <t>xvac</t>
  </si>
  <si>
    <t>xvac_av_fridge</t>
  </si>
  <si>
    <t>xvac_avfun_fridge</t>
  </si>
  <si>
    <t>xvac_avfun_fridgetemp</t>
  </si>
  <si>
    <t>xvaccine__mcv</t>
  </si>
  <si>
    <t>xvaccine__dtp</t>
  </si>
  <si>
    <t>xvaccine__polio_oral</t>
  </si>
  <si>
    <t>xvaccine__polio_inj</t>
  </si>
  <si>
    <t>xvaccine__bcg</t>
  </si>
  <si>
    <t>xvaccine__pneumo</t>
  </si>
  <si>
    <t>xvaccine__hpv</t>
  </si>
  <si>
    <t>xvac_score</t>
  </si>
  <si>
    <t>xvac_100</t>
  </si>
  <si>
    <t>xvac_50</t>
  </si>
  <si>
    <t>xvac_syrstockout</t>
  </si>
  <si>
    <t>xcovax</t>
  </si>
  <si>
    <t>xcovax_offer__pfizer</t>
  </si>
  <si>
    <t>xcovax_offerav__pfizer</t>
  </si>
  <si>
    <t>xcovax_offer__moderna</t>
  </si>
  <si>
    <t>xcovax_offerav__moderna</t>
  </si>
  <si>
    <t>xcovax_offer__astra</t>
  </si>
  <si>
    <t>xcovax_offerav__astra</t>
  </si>
  <si>
    <t>xcovax_offer__jj</t>
  </si>
  <si>
    <t>xcovax_offerav__jj</t>
  </si>
  <si>
    <t>xcovax_offer__covishiled</t>
  </si>
  <si>
    <t>xcovax_offerav__covishiled</t>
  </si>
  <si>
    <t>xcovax_offer__06</t>
  </si>
  <si>
    <t>xcovax_offerav__06</t>
  </si>
  <si>
    <t>xcovax_offer__07</t>
  </si>
  <si>
    <t>xcovax_offerav__07</t>
  </si>
  <si>
    <t>xcovax_offer__08</t>
  </si>
  <si>
    <t>xcovax_offerav__08</t>
  </si>
  <si>
    <t>xcovax_report</t>
  </si>
  <si>
    <t>xcovax_train__storage</t>
  </si>
  <si>
    <t>xcovax_train__admin</t>
  </si>
  <si>
    <t>xcovax_train__manage_adverse</t>
  </si>
  <si>
    <t>xcovax_train__report_adverse</t>
  </si>
  <si>
    <t>xcovax_syrstockout</t>
  </si>
  <si>
    <t>xaefikit</t>
  </si>
  <si>
    <t>xaefireport</t>
  </si>
  <si>
    <t>xcovax_offer</t>
  </si>
  <si>
    <t>xcovax_avail</t>
  </si>
  <si>
    <t>xcovax_offer_avail</t>
  </si>
  <si>
    <t>ybed</t>
  </si>
  <si>
    <t>ybed_icu</t>
  </si>
  <si>
    <t>ybed_night</t>
  </si>
  <si>
    <t>ybed_icu_night</t>
  </si>
  <si>
    <t>ybed_covid_night</t>
  </si>
  <si>
    <t>xstaff_pct_covidwk_md</t>
  </si>
  <si>
    <t>xstaff_pct_covidwk_mw</t>
  </si>
  <si>
    <t>xstaff_pct_covidwk_nr</t>
  </si>
  <si>
    <t>xstaff_pct_covidwk_othclinical</t>
  </si>
  <si>
    <t>xstaff_pct_covidwk_clinical</t>
  </si>
  <si>
    <t>xstaff_pct_covidwk_nonclinical</t>
  </si>
  <si>
    <t>xstaff_pct_covidwk_all</t>
  </si>
  <si>
    <t>xstaff_pct_covaxany</t>
  </si>
  <si>
    <t>xstaff_pct_covaxfull</t>
  </si>
  <si>
    <t>xstaff_pct_booster</t>
  </si>
  <si>
    <t>updatedate</t>
  </si>
  <si>
    <t>19Mar2023</t>
  </si>
  <si>
    <t>updatetime</t>
  </si>
  <si>
    <t>16:36:22</t>
  </si>
  <si>
    <t>module</t>
  </si>
  <si>
    <t>Combined</t>
  </si>
  <si>
    <t>country</t>
  </si>
  <si>
    <t>GHANA</t>
  </si>
  <si>
    <t>round</t>
  </si>
  <si>
    <t>year</t>
  </si>
  <si>
    <t>month</t>
  </si>
  <si>
    <t>group</t>
  </si>
  <si>
    <t>All</t>
  </si>
  <si>
    <t>C19CM eligibility</t>
  </si>
  <si>
    <t>Level</t>
  </si>
  <si>
    <t>Location</t>
  </si>
  <si>
    <t>Sector</t>
  </si>
  <si>
    <t>All</t>
  </si>
  <si>
    <t>Location</t>
  </si>
  <si>
    <t>Sector</t>
  </si>
  <si>
    <t>All</t>
  </si>
  <si>
    <t>Location</t>
  </si>
  <si>
    <t>Sector</t>
  </si>
  <si>
    <t>All</t>
  </si>
  <si>
    <t>Location</t>
  </si>
  <si>
    <t>Sector</t>
  </si>
  <si>
    <t>grouplabel</t>
  </si>
  <si>
    <t>All</t>
  </si>
  <si>
    <t>C19CM facilities</t>
  </si>
  <si>
    <t>non-C19CM (or CEHS) facilities</t>
  </si>
  <si>
    <t>Primary Facility</t>
  </si>
  <si>
    <t>Secondary Facility</t>
  </si>
  <si>
    <t>Rural</t>
  </si>
  <si>
    <t>Urban</t>
  </si>
  <si>
    <t>Government</t>
  </si>
  <si>
    <t>Non-Government</t>
  </si>
  <si>
    <t>All</t>
  </si>
  <si>
    <t>Rural</t>
  </si>
  <si>
    <t>Urban</t>
  </si>
  <si>
    <t>Non-Public</t>
  </si>
  <si>
    <t>Public</t>
  </si>
  <si>
    <t>All</t>
  </si>
  <si>
    <t>Rural</t>
  </si>
  <si>
    <t>Urban</t>
  </si>
  <si>
    <t>Non-Public</t>
  </si>
  <si>
    <t>Public</t>
  </si>
  <si>
    <t>All</t>
  </si>
  <si>
    <t>Rural</t>
  </si>
  <si>
    <t>Urban</t>
  </si>
  <si>
    <t>Non-Public</t>
  </si>
  <si>
    <t>Public</t>
  </si>
  <si>
    <t>obs</t>
  </si>
  <si>
    <t>obs_cvd_pt</t>
  </si>
  <si>
    <t>obs_c19cm</t>
  </si>
  <si>
    <t>obs_opt_covid</t>
  </si>
  <si>
    <t>obs_er</t>
  </si>
  <si>
    <t>obs_ipt</t>
  </si>
  <si>
    <t>obs_ipt_covid</t>
  </si>
  <si>
    <t>obs_ipt_cvdptsev</t>
  </si>
  <si>
    <t>obs_pcr</t>
  </si>
  <si>
    <t>obs_vac</t>
  </si>
  <si>
    <t>obs_covax</t>
  </si>
  <si>
    <t>staff_num_total_md</t>
  </si>
  <si>
    <t>staff_num_covidwk_md</t>
  </si>
  <si>
    <t>staff_num_total_nr</t>
  </si>
  <si>
    <t>staff_num_covidwk_nr</t>
  </si>
  <si>
    <t>staff_num_total_mw</t>
  </si>
  <si>
    <t>staff_num_covidwk_mw</t>
  </si>
  <si>
    <t>staff_num_total_othclinical</t>
  </si>
  <si>
    <t>staff_num_covidwk_othclinical</t>
  </si>
  <si>
    <t>staff_num_total_clinical</t>
  </si>
  <si>
    <t>staff_num_covidwk_clinical</t>
  </si>
  <si>
    <t>staff_num_total_nonclinical</t>
  </si>
  <si>
    <t>staff_num_covidwk_nonclinical</t>
  </si>
  <si>
    <t>staff_num_total_all</t>
  </si>
  <si>
    <t>staff_num_covidwk_all</t>
  </si>
  <si>
    <t>staff_num_covaxany</t>
  </si>
  <si>
    <t>staff_num_covaxfull</t>
  </si>
  <si>
    <t>staff_num_covaxbooster</t>
  </si>
  <si>
    <t>staff_num_absensce</t>
  </si>
  <si>
    <t>staff_num_absensce_covid</t>
  </si>
  <si>
    <t>xabsence</t>
  </si>
  <si>
    <t>xabsence_covid</t>
  </si>
  <si>
    <t>xtraining</t>
  </si>
  <si>
    <t>xtraining__ppe</t>
  </si>
  <si>
    <t>xtraining__ipccleaning</t>
  </si>
  <si>
    <t>xtraining__ipcscreening</t>
  </si>
  <si>
    <t>xtraining__ipchand</t>
  </si>
  <si>
    <t>xtraining__triage</t>
  </si>
  <si>
    <t>xtraining__emerg</t>
  </si>
  <si>
    <t>xtraining__remote</t>
  </si>
  <si>
    <t>xtraining__ss_ipc</t>
  </si>
  <si>
    <t>xtraining__ss_c19cm</t>
  </si>
  <si>
    <t>xtraining__mental</t>
  </si>
  <si>
    <t>xtraining_score</t>
  </si>
  <si>
    <t>xtraining_100</t>
  </si>
  <si>
    <t>xtraining_50</t>
  </si>
  <si>
    <t>xtrainingsupport_score</t>
  </si>
  <si>
    <t>xtrainingsupport_100</t>
  </si>
  <si>
    <t>xtrainingsupport_50</t>
  </si>
  <si>
    <t>xsafe</t>
  </si>
  <si>
    <t>xsafe__staff_entrance</t>
  </si>
  <si>
    <t>xsafe__entrance_screening</t>
  </si>
  <si>
    <t>xsafe__screening_c19</t>
  </si>
  <si>
    <t>xsafe__distancing</t>
  </si>
  <si>
    <t>xsafe__hygiene_instructions</t>
  </si>
  <si>
    <t>xsafe__hygiene_stations</t>
  </si>
  <si>
    <t>xsafe__cleaning</t>
  </si>
  <si>
    <t>xsafe_score</t>
  </si>
  <si>
    <t>xsafe_100</t>
  </si>
  <si>
    <t>xsafe_50</t>
  </si>
  <si>
    <t>xppe_all__mask</t>
  </si>
  <si>
    <t>xppe_all__respirator</t>
  </si>
  <si>
    <t>xppe_all__gloves</t>
  </si>
  <si>
    <t>xppe_all__gown</t>
  </si>
  <si>
    <t>xppe_all__goggles</t>
  </si>
  <si>
    <t>xppe_all__clothmask</t>
  </si>
  <si>
    <t>xppe_all_score</t>
  </si>
  <si>
    <t>xppe_all_100</t>
  </si>
  <si>
    <t>xppe_all_50</t>
  </si>
  <si>
    <t>xipcitem__soap</t>
  </si>
  <si>
    <t>xipcitem__sanitizer</t>
  </si>
  <si>
    <t>xipcitem__biobag</t>
  </si>
  <si>
    <t>xipcitem__boxes</t>
  </si>
  <si>
    <t>xipcitem_score</t>
  </si>
  <si>
    <t>xipcitem_100</t>
  </si>
  <si>
    <t>xipcitem_50</t>
  </si>
  <si>
    <t>xguideline</t>
  </si>
  <si>
    <t>xguideline__screening</t>
  </si>
  <si>
    <t>xguideline__c19</t>
  </si>
  <si>
    <t>xguideline__ppe</t>
  </si>
  <si>
    <t>xguideline__masking</t>
  </si>
  <si>
    <t>xguideline__c19_surveillance</t>
  </si>
  <si>
    <t>xguideline__envcleaning</t>
  </si>
  <si>
    <t>xguideline__waste</t>
  </si>
  <si>
    <t>xguideline_score</t>
  </si>
  <si>
    <t>xguideline_100</t>
  </si>
  <si>
    <t>xguideline_50</t>
  </si>
  <si>
    <t>xppe_essential_all_100</t>
  </si>
  <si>
    <t>xppe_essential_all_score</t>
  </si>
  <si>
    <t>xppe_mask_glove_all_100</t>
  </si>
  <si>
    <t>xppe_mask_glove_all_score</t>
  </si>
  <si>
    <t>xipcitem_nobodybag_100</t>
  </si>
  <si>
    <t>xipcitem_nobodybag_score</t>
  </si>
  <si>
    <t>xopt_covid</t>
  </si>
  <si>
    <t>xopt_covid__triage</t>
  </si>
  <si>
    <t>xopt_covid__o2_measure</t>
  </si>
  <si>
    <t>xopt_covid__progmarker</t>
  </si>
  <si>
    <t>xopt_covid__covax</t>
  </si>
  <si>
    <t>xopt_covid__antiviral</t>
  </si>
  <si>
    <t>xopt_covid__06</t>
  </si>
  <si>
    <t>xopt_covid__07</t>
  </si>
  <si>
    <t>xopt_covidehs__home_isolate</t>
  </si>
  <si>
    <t>xopt_covidehs__refer</t>
  </si>
  <si>
    <t>xopt_covid_score</t>
  </si>
  <si>
    <t>xopt_covid_100</t>
  </si>
  <si>
    <t>xopt_covid_50</t>
  </si>
  <si>
    <t>xer</t>
  </si>
  <si>
    <t>xer_triage</t>
  </si>
  <si>
    <t>xipt</t>
  </si>
  <si>
    <t>xipt_surveillance</t>
  </si>
  <si>
    <t>xipt_covid</t>
  </si>
  <si>
    <t>xcvd_ptsevere</t>
  </si>
  <si>
    <t>xcvd_ptsevere__oxygen</t>
  </si>
  <si>
    <t>xcvd_ptsevere__intubation</t>
  </si>
  <si>
    <t>xcvd_ptsevere__ventilation</t>
  </si>
  <si>
    <t>xcvd_ptsevere__iv</t>
  </si>
  <si>
    <t>xcvd_ptsevere__glucosetest</t>
  </si>
  <si>
    <t>xcvd_ptsevere_score</t>
  </si>
  <si>
    <t>xcvd_ptsevere_100</t>
  </si>
  <si>
    <t>xcvd_ptsevere_50</t>
  </si>
  <si>
    <t>xcvd_ptsevere_notable</t>
  </si>
  <si>
    <t>xcvd_ptsevere_repurpose</t>
  </si>
  <si>
    <t>xcvd_ptsevere_refer</t>
  </si>
  <si>
    <t>xstever_reduce_reduce</t>
  </si>
  <si>
    <t>xstever_reduce_redirect</t>
  </si>
  <si>
    <t>xstever_reduce_priority</t>
  </si>
  <si>
    <t>xstever_reduce_combine</t>
  </si>
  <si>
    <t>xstever_self</t>
  </si>
  <si>
    <t>xstever_home</t>
  </si>
  <si>
    <t>xstever_remote</t>
  </si>
  <si>
    <t>xstever_prescription</t>
  </si>
  <si>
    <t>xstmonth_reduce_reduce</t>
  </si>
  <si>
    <t>xstmonth_reduce_redirect</t>
  </si>
  <si>
    <t>xstmonth_reduce_priority</t>
  </si>
  <si>
    <t>xstmonth_reduce_combine</t>
  </si>
  <si>
    <t>xstmonth_self</t>
  </si>
  <si>
    <t>xstmonth_home</t>
  </si>
  <si>
    <t>xstmonth_remote</t>
  </si>
  <si>
    <t>xstmonth_prescription</t>
  </si>
  <si>
    <t>xopt_lower</t>
  </si>
  <si>
    <t>xopt_similar</t>
  </si>
  <si>
    <t>xopt_higher</t>
  </si>
  <si>
    <t>xopt_lower_reason__less_ari</t>
  </si>
  <si>
    <t>xopt_lower_reason__seasonal</t>
  </si>
  <si>
    <t>xopt_lower_reason__changerecs</t>
  </si>
  <si>
    <t>xopt_lower_reason__fear</t>
  </si>
  <si>
    <t>xopt_lower_reason__lockdown</t>
  </si>
  <si>
    <t>xopt_lower_reason__transport</t>
  </si>
  <si>
    <t>xopt_lower_reason__costtrans</t>
  </si>
  <si>
    <t>xopt_lower_reason__othercom</t>
  </si>
  <si>
    <t>xopt_lower_reason__servreduc</t>
  </si>
  <si>
    <t>xopt_lower_reason__disrupt</t>
  </si>
  <si>
    <t>xopt_lower_reason__hours</t>
  </si>
  <si>
    <t>xopt_lower_reason__closure</t>
  </si>
  <si>
    <t>xopt_lower_reason__drugs</t>
  </si>
  <si>
    <t>xopt_lower_reason__staff</t>
  </si>
  <si>
    <t>xopt_lower_reason__longwait</t>
  </si>
  <si>
    <t>xopt_lower_reason__costserv</t>
  </si>
  <si>
    <t>xopt_lower_reason__otherfac</t>
  </si>
  <si>
    <t>xopt_higher_reason__more_ari</t>
  </si>
  <si>
    <t>xopt_higher_reason__seasonal</t>
  </si>
  <si>
    <t>xopt_higher_reason__gbv</t>
  </si>
  <si>
    <t>xopt_higher_reason__redirect</t>
  </si>
  <si>
    <t>xopt_higher_reason__backlog</t>
  </si>
  <si>
    <t>xopt_higher_reason__react</t>
  </si>
  <si>
    <t>xopt_higher_reason__comms</t>
  </si>
  <si>
    <t>xopt_higher_reason__other</t>
  </si>
  <si>
    <t>xopt_lower_reason_epi</t>
  </si>
  <si>
    <t>xopt_lower_reason_comdemand</t>
  </si>
  <si>
    <t>xopt_lower_reason_enviro</t>
  </si>
  <si>
    <t>xopt_lower_reason_cost</t>
  </si>
  <si>
    <t>xopt_lower_reason_intention</t>
  </si>
  <si>
    <t>xopt_lower_reason_disruption</t>
  </si>
  <si>
    <t>xopt_higher_reason_covidnow</t>
  </si>
  <si>
    <t>xopt_higher_reason_seasonal</t>
  </si>
  <si>
    <t>xopt_higher_reason_gbv</t>
  </si>
  <si>
    <t>xopt_higher_reason_covidafter</t>
  </si>
  <si>
    <t>xopt_higher_reason_catchup</t>
  </si>
  <si>
    <t>xopt_higher_reason_genpromo</t>
  </si>
  <si>
    <t>xbacklogever__routine</t>
  </si>
  <si>
    <t>xbacklogever__ncd</t>
  </si>
  <si>
    <t>xbacklogever__infectiou</t>
  </si>
  <si>
    <t>xbacklogever__elecsurg</t>
  </si>
  <si>
    <t>xbacklogmonth__routine</t>
  </si>
  <si>
    <t>xbacklogmonth__ncd</t>
  </si>
  <si>
    <t>xbacklogmonth__infectiou</t>
  </si>
  <si>
    <t>xbacklogmonth__elecsurg</t>
  </si>
  <si>
    <t>xbacklogever_any</t>
  </si>
  <si>
    <t>xbacklogmonth_any</t>
  </si>
  <si>
    <t>xout</t>
  </si>
  <si>
    <t>xout_decrease__immun</t>
  </si>
  <si>
    <t>xout_decrease__malaria</t>
  </si>
  <si>
    <t>xout_decrease__ntd</t>
  </si>
  <si>
    <t>xout_decrease__cbc</t>
  </si>
  <si>
    <t>xout_decrease__home</t>
  </si>
  <si>
    <t>xout_decrease</t>
  </si>
  <si>
    <t>xdrugc19__dexamethasone</t>
  </si>
  <si>
    <t>xdrugc19__molnupiravir</t>
  </si>
  <si>
    <t>xdrugc19__baracitanib</t>
  </si>
  <si>
    <t>xdrugc19__casirivimab</t>
  </si>
  <si>
    <t>xdrugc19__tocilizumab</t>
  </si>
  <si>
    <t>xdrugc19__heparin</t>
  </si>
  <si>
    <t>xdrugc19__07</t>
  </si>
  <si>
    <t>xdrugc19__08</t>
  </si>
  <si>
    <t>xdrugc19__09</t>
  </si>
  <si>
    <t>xdrugc19__10</t>
  </si>
  <si>
    <t>xdrugc19__13</t>
  </si>
  <si>
    <t>xdrugc19__14</t>
  </si>
  <si>
    <t>xdrugc19__15</t>
  </si>
  <si>
    <t>xdrugc19__16</t>
  </si>
  <si>
    <t>xdrugc19__17</t>
  </si>
  <si>
    <t>xdrugc19__18</t>
  </si>
  <si>
    <t>xdrughosp__alcohol</t>
  </si>
  <si>
    <t>xdrughosp__chlorine</t>
  </si>
  <si>
    <t>xdrughosp__paracetamol</t>
  </si>
  <si>
    <t>xdrughosp__ampicillin</t>
  </si>
  <si>
    <t>xdrughosp__ceftriaxone</t>
  </si>
  <si>
    <t>xdrughosp__azithromycin</t>
  </si>
  <si>
    <t>xdrughosp__rocuronium</t>
  </si>
  <si>
    <t>xdrughosp__morphine</t>
  </si>
  <si>
    <t>xdrughosp__haloperidol</t>
  </si>
  <si>
    <t>xdrughosp__epinephrine</t>
  </si>
  <si>
    <t>xdrughosp__oxytocin</t>
  </si>
  <si>
    <t>xdrughosp__oxygen</t>
  </si>
  <si>
    <t>xdrugehs__salbutamol</t>
  </si>
  <si>
    <t>xdrugehs__metformin</t>
  </si>
  <si>
    <t>xdrugehs__hydrochlorothiazide</t>
  </si>
  <si>
    <t>xdrugehs__carbamazapine</t>
  </si>
  <si>
    <t>xdrugehs__amoxicillin_tabs</t>
  </si>
  <si>
    <t>xdrugehs__magnesiumsulphate</t>
  </si>
  <si>
    <t>xdrugehs__artemether</t>
  </si>
  <si>
    <t>xdrugehs__efavirenz</t>
  </si>
  <si>
    <t>xdrugehs__isoniazid</t>
  </si>
  <si>
    <t>xsupphosp__ivsets</t>
  </si>
  <si>
    <t>xsupphosp__nasalcanulae</t>
  </si>
  <si>
    <t>xsupphosp__facemasks</t>
  </si>
  <si>
    <t>xdrugc19_score</t>
  </si>
  <si>
    <t>xdrugc19_100</t>
  </si>
  <si>
    <t>xdrugc19_50</t>
  </si>
  <si>
    <t>xdrughosp_score</t>
  </si>
  <si>
    <t>xdrughosp_100</t>
  </si>
  <si>
    <t>xdrughosp_50</t>
  </si>
  <si>
    <t>xdrugehs_score</t>
  </si>
  <si>
    <t>xdrugehs_100</t>
  </si>
  <si>
    <t>xdrugehs_50</t>
  </si>
  <si>
    <t>xsupphosp_score</t>
  </si>
  <si>
    <t>xsupphosp_100</t>
  </si>
  <si>
    <t>xsupphosp_50</t>
  </si>
  <si>
    <t>xdrug__dexamethasone</t>
  </si>
  <si>
    <t>xdrug__molnupiravir</t>
  </si>
  <si>
    <t>xdrug__baracitanib</t>
  </si>
  <si>
    <t>xdrug__casirivimab</t>
  </si>
  <si>
    <t>xdrug__tocilizumab</t>
  </si>
  <si>
    <t>xdrug__heparin</t>
  </si>
  <si>
    <t>xdrug__07</t>
  </si>
  <si>
    <t>xdrug__08</t>
  </si>
  <si>
    <t>xdrug__09</t>
  </si>
  <si>
    <t>xdrug__10</t>
  </si>
  <si>
    <t>xdrug__13</t>
  </si>
  <si>
    <t>xdrug__14</t>
  </si>
  <si>
    <t>xdrug__15</t>
  </si>
  <si>
    <t>xdrug__16</t>
  </si>
  <si>
    <t>xdrug__17</t>
  </si>
  <si>
    <t>xdrug__18</t>
  </si>
  <si>
    <t>xdrug__alcohol</t>
  </si>
  <si>
    <t>xdrug__chlorine</t>
  </si>
  <si>
    <t>xdrug__paracetamol</t>
  </si>
  <si>
    <t>xdrug__ampicillin</t>
  </si>
  <si>
    <t>xdrug__ceftriaxone</t>
  </si>
  <si>
    <t>xdrug__azithromycin</t>
  </si>
  <si>
    <t>xdrug__rocuronium</t>
  </si>
  <si>
    <t>xdrug__morphine</t>
  </si>
  <si>
    <t>xdrug__haloperidol</t>
  </si>
  <si>
    <t>xdrug__epinephrine</t>
  </si>
  <si>
    <t>xdrug__oxytocin</t>
  </si>
  <si>
    <t>xdrug__oxygen</t>
  </si>
  <si>
    <t>xdrug__salbutamol</t>
  </si>
  <si>
    <t>xdrug__metformin</t>
  </si>
  <si>
    <t>xdrug__hydrochlorothiazide</t>
  </si>
  <si>
    <t>xdrug__carbamazapine</t>
  </si>
  <si>
    <t>xdrug__amoxicillin_tabs</t>
  </si>
  <si>
    <t>xdrug__magnesiumsulphate</t>
  </si>
  <si>
    <t>xdrug__artemether</t>
  </si>
  <si>
    <t>xdrug__efavirenz</t>
  </si>
  <si>
    <t>xdrug__isoniazid</t>
  </si>
  <si>
    <t>xsupply__ivsets</t>
  </si>
  <si>
    <t>xsupply__nasalcanulae</t>
  </si>
  <si>
    <t>xsupply__facemasks</t>
  </si>
  <si>
    <t>xequip_anyfunction__xray</t>
  </si>
  <si>
    <t>xequip_anyfunction__oximeters</t>
  </si>
  <si>
    <t>xequip_anyfunction__vicu</t>
  </si>
  <si>
    <t>xequip_anyfunction__vnoninv</t>
  </si>
  <si>
    <t>xequip_anyfunction_score</t>
  </si>
  <si>
    <t>xequip_anyfunction_100</t>
  </si>
  <si>
    <t>xequip_anyfunction_50</t>
  </si>
  <si>
    <t>xoxygen_concentrator</t>
  </si>
  <si>
    <t>xoxygen_bulk</t>
  </si>
  <si>
    <t>xoxygen_cylinder</t>
  </si>
  <si>
    <t>xoxygen_plant</t>
  </si>
  <si>
    <t>xoxygensource</t>
  </si>
  <si>
    <t>xoxygen_dist</t>
  </si>
  <si>
    <t>xoxygen_portcylinder</t>
  </si>
  <si>
    <t>xequip_novent_anyfunction</t>
  </si>
  <si>
    <t>xequip_bothvent_anyfunction</t>
  </si>
  <si>
    <t>xequip_onlyinvvent_anyfunction</t>
  </si>
  <si>
    <t>xequip_onlyninvvent_anyfunction</t>
  </si>
  <si>
    <t>xequip_eithervent_anyfunction</t>
  </si>
  <si>
    <t>xequip_anyvent_oxy_oximtr_score</t>
  </si>
  <si>
    <t>xequip_anyvent_oxy_oximtr_100</t>
  </si>
  <si>
    <t>xequip_bothvent_oxy_oximtr_score</t>
  </si>
  <si>
    <t>xequip_bothvent_oxy_oximtr_100</t>
  </si>
  <si>
    <t>xspcm</t>
  </si>
  <si>
    <t>xrdt</t>
  </si>
  <si>
    <t>xpcr</t>
  </si>
  <si>
    <t>xonsite</t>
  </si>
  <si>
    <t>xpcr_equip</t>
  </si>
  <si>
    <t>xpcr_supply</t>
  </si>
  <si>
    <t>xcvd_test_pcr</t>
  </si>
  <si>
    <t>xcvd_test_rdt</t>
  </si>
  <si>
    <t>xdiag_av__bloodglucose</t>
  </si>
  <si>
    <t>xdiag_av__urineglucose</t>
  </si>
  <si>
    <t>xdiag_av__urineprotein</t>
  </si>
  <si>
    <t>xdiag_av__pregnancy</t>
  </si>
  <si>
    <t>xdiag_av__hbg</t>
  </si>
  <si>
    <t>xdiag_av__malaria</t>
  </si>
  <si>
    <t>xdiag_avfun__bloodglucose</t>
  </si>
  <si>
    <t>xdiag_avfun__urineglucose</t>
  </si>
  <si>
    <t>xdiag_avfun__urineprotein</t>
  </si>
  <si>
    <t>xdiag_avfun__pregnancy</t>
  </si>
  <si>
    <t>xdiag_avfun__hbg</t>
  </si>
  <si>
    <t>xdiag_avfun__malaria</t>
  </si>
  <si>
    <t>xdiag_av__h_hiv</t>
  </si>
  <si>
    <t>xidag_av__h_tb</t>
  </si>
  <si>
    <t>xdiag_av__h_bloodtype</t>
  </si>
  <si>
    <t>xdiag_av__h_bloodcreatine</t>
  </si>
  <si>
    <t>xdiag_avfun__h_hiv</t>
  </si>
  <si>
    <t>xidag_avfun__h_tb</t>
  </si>
  <si>
    <t>xdiag_avfun__h_bloodtype</t>
  </si>
  <si>
    <t>xdiag_avfun__h_bloodcreatine</t>
  </si>
  <si>
    <t>xdiagbasic_score</t>
  </si>
  <si>
    <t>xdiagbasic_100</t>
  </si>
  <si>
    <t>xdiagbasic_50</t>
  </si>
  <si>
    <t>xdiag_score</t>
  </si>
  <si>
    <t>xdiag_100</t>
  </si>
  <si>
    <t>xdiag_50</t>
  </si>
  <si>
    <t>xcovid_diag_none</t>
  </si>
  <si>
    <t>xcovid_diag_pcr_only</t>
  </si>
  <si>
    <t>xcovid_diag_rdt_only</t>
  </si>
  <si>
    <t>xcovid_diag_pcr_and_rdt</t>
  </si>
  <si>
    <t>xcovid_diag_pcr_or_rdt</t>
  </si>
  <si>
    <t>xvaccine_child</t>
  </si>
  <si>
    <t>xvac</t>
  </si>
  <si>
    <t>xvac_av_fridge</t>
  </si>
  <si>
    <t>xvac_avfun_fridge</t>
  </si>
  <si>
    <t>xvac_avfun_fridgetemp</t>
  </si>
  <si>
    <t>xvaccine__mcv</t>
  </si>
  <si>
    <t>xvaccine__dtp</t>
  </si>
  <si>
    <t>xvaccine__polio_oral</t>
  </si>
  <si>
    <t>xvaccine__polio_inj</t>
  </si>
  <si>
    <t>xvaccine__bcg</t>
  </si>
  <si>
    <t>xvaccine__pneumo</t>
  </si>
  <si>
    <t>xvaccine__hpv</t>
  </si>
  <si>
    <t>xvac_score</t>
  </si>
  <si>
    <t>xvac_100</t>
  </si>
  <si>
    <t>xvac_50</t>
  </si>
  <si>
    <t>xvac_syrstockout</t>
  </si>
  <si>
    <t>xcovax</t>
  </si>
  <si>
    <t>xcovax_offer__pfizer</t>
  </si>
  <si>
    <t>xcovax_offerav__pfizer</t>
  </si>
  <si>
    <t>xcovax_offer__moderna</t>
  </si>
  <si>
    <t>xcovax_offerav__moderna</t>
  </si>
  <si>
    <t>xcovax_offer__astra</t>
  </si>
  <si>
    <t>xcovax_offerav__astra</t>
  </si>
  <si>
    <t>xcovax_offer__jj</t>
  </si>
  <si>
    <t>xcovax_offerav__jj</t>
  </si>
  <si>
    <t>xcovax_offer__covishiled</t>
  </si>
  <si>
    <t>xcovax_offerav__covishiled</t>
  </si>
  <si>
    <t>xcovax_offer__06</t>
  </si>
  <si>
    <t>xcovax_offerav__06</t>
  </si>
  <si>
    <t>xcovax_offer__07</t>
  </si>
  <si>
    <t>xcovax_offerav__07</t>
  </si>
  <si>
    <t>xcovax_offer__08</t>
  </si>
  <si>
    <t>xcovax_offerav__08</t>
  </si>
  <si>
    <t>xcovax_report</t>
  </si>
  <si>
    <t>xcovax_train__storage</t>
  </si>
  <si>
    <t>xcovax_train__admin</t>
  </si>
  <si>
    <t>xcovax_train__manage_adverse</t>
  </si>
  <si>
    <t>xcovax_train__report_adverse</t>
  </si>
  <si>
    <t>xcovax_syrstockout</t>
  </si>
  <si>
    <t>xaefikit</t>
  </si>
  <si>
    <t>xaefireport</t>
  </si>
  <si>
    <t>xcovax_offer</t>
  </si>
  <si>
    <t>xcovax_avail</t>
  </si>
  <si>
    <t>xcovax_offer_avail</t>
  </si>
  <si>
    <t>ybed</t>
  </si>
  <si>
    <t>ybed_icu</t>
  </si>
  <si>
    <t>ybed_night</t>
  </si>
  <si>
    <t>ybed_icu_night</t>
  </si>
  <si>
    <t>ybed_covid_night</t>
  </si>
  <si>
    <t>xstaff_pct_covidwk_md</t>
  </si>
  <si>
    <t>xstaff_pct_covidwk_mw</t>
  </si>
  <si>
    <t>xstaff_pct_covidwk_nr</t>
  </si>
  <si>
    <t>xstaff_pct_covidwk_othclinical</t>
  </si>
  <si>
    <t>xstaff_pct_covidwk_clinical</t>
  </si>
  <si>
    <t>xstaff_pct_covidwk_nonclinical</t>
  </si>
  <si>
    <t>xstaff_pct_covidwk_all</t>
  </si>
  <si>
    <t>xstaff_pct_covaxany</t>
  </si>
  <si>
    <t>xstaff_pct_covaxfull</t>
  </si>
  <si>
    <t>xstaff_pct_booster</t>
  </si>
  <si>
    <t>updatedate</t>
  </si>
  <si>
    <t>19Mar2023</t>
  </si>
  <si>
    <t/>
  </si>
  <si>
    <t/>
  </si>
  <si>
    <t/>
  </si>
  <si>
    <t/>
  </si>
  <si>
    <t/>
  </si>
  <si>
    <t/>
  </si>
  <si>
    <t/>
  </si>
  <si>
    <t/>
  </si>
  <si>
    <t/>
  </si>
  <si>
    <t/>
  </si>
  <si>
    <t/>
  </si>
  <si>
    <t/>
  </si>
  <si>
    <t/>
  </si>
  <si>
    <t/>
  </si>
  <si>
    <t/>
  </si>
  <si>
    <t>updatetime</t>
  </si>
  <si>
    <t>16:36:22</t>
  </si>
  <si>
    <t/>
  </si>
  <si>
    <t/>
  </si>
  <si>
    <t/>
  </si>
  <si>
    <t/>
  </si>
  <si>
    <t/>
  </si>
  <si>
    <t/>
  </si>
  <si>
    <t/>
  </si>
  <si>
    <t/>
  </si>
  <si>
    <t/>
  </si>
  <si>
    <t/>
  </si>
  <si>
    <t/>
  </si>
  <si>
    <t/>
  </si>
  <si>
    <t/>
  </si>
  <si>
    <t/>
  </si>
  <si>
    <t/>
  </si>
  <si>
    <t>today</t>
  </si>
  <si>
    <t>Nov 10, 2022</t>
  </si>
  <si>
    <t>Nov 15, 2022</t>
  </si>
  <si>
    <t>Nov 11, 2022</t>
  </si>
  <si>
    <t>Nov 10, 2022</t>
  </si>
  <si>
    <t>Nov 11, 2022</t>
  </si>
  <si>
    <t>Nov 10, 2022</t>
  </si>
  <si>
    <t>Nov 12, 2022</t>
  </si>
  <si>
    <t>Nov 15, 2022</t>
  </si>
  <si>
    <t>Nov 12, 2022</t>
  </si>
  <si>
    <t>Nov 11, 2022</t>
  </si>
  <si>
    <t>Nov 12, 2022</t>
  </si>
  <si>
    <t>Nov 15, 2022</t>
  </si>
  <si>
    <t>Nov 16, 2022</t>
  </si>
  <si>
    <t>Nov 11, 2022</t>
  </si>
  <si>
    <t>Nov 15, 2022</t>
  </si>
  <si>
    <t>Nov 14, 2022</t>
  </si>
  <si>
    <t>Nov 12, 2022</t>
  </si>
  <si>
    <t>Nov 11, 2022</t>
  </si>
  <si>
    <t>Dec 1, 2022</t>
  </si>
  <si>
    <t>Nov 10, 2022</t>
  </si>
  <si>
    <t>Nov 12, 2022</t>
  </si>
  <si>
    <t>Nov 11, 2022</t>
  </si>
  <si>
    <t>Nov 13, 2022</t>
  </si>
  <si>
    <t>Nov 17, 2022</t>
  </si>
  <si>
    <t>Nov 28, 2022</t>
  </si>
  <si>
    <t>Nov 11, 2022</t>
  </si>
  <si>
    <t>Nov 13, 2022</t>
  </si>
  <si>
    <t>Nov 15, 2022</t>
  </si>
  <si>
    <t>Nov 11, 2022</t>
  </si>
  <si>
    <t>Nov 10, 2022</t>
  </si>
  <si>
    <t>Nov 12, 2022</t>
  </si>
  <si>
    <t>Nov 9, 2022</t>
  </si>
  <si>
    <t>Nov 11, 2022</t>
  </si>
  <si>
    <t>Nov 10, 2022</t>
  </si>
  <si>
    <t>Nov 15, 2022</t>
  </si>
  <si>
    <t>Nov 11, 2022</t>
  </si>
  <si>
    <t>Nov 10, 2022</t>
  </si>
  <si>
    <t>Nov 9, 2022</t>
  </si>
  <si>
    <t>Nov 10, 2022</t>
  </si>
  <si>
    <t>Nov 13, 2022</t>
  </si>
  <si>
    <t>Nov 10, 2022</t>
  </si>
  <si>
    <t>Nov 11, 2022</t>
  </si>
  <si>
    <t>Dec 5, 2022</t>
  </si>
  <si>
    <t>Nov 10, 2022</t>
  </si>
  <si>
    <t>Nov 12, 2022</t>
  </si>
  <si>
    <t>Nov 22, 2022</t>
  </si>
  <si>
    <t>Nov 11, 2022</t>
  </si>
  <si>
    <t>Nov 13, 2022</t>
  </si>
  <si>
    <t>Nov 11, 2022</t>
  </si>
  <si>
    <t>Nov 18, 2022</t>
  </si>
  <si>
    <t>Nov 12, 2022</t>
  </si>
  <si>
    <t>Nov 13, 2022</t>
  </si>
  <si>
    <t>Nov 11, 2022</t>
  </si>
  <si>
    <t>Nov 12, 2022</t>
  </si>
  <si>
    <t>Nov 18, 2022</t>
  </si>
  <si>
    <t>Nov 30, 2022</t>
  </si>
  <si>
    <t>Nov 11, 2022</t>
  </si>
  <si>
    <t>Nov 9, 2022</t>
  </si>
  <si>
    <t>Nov 15, 2022</t>
  </si>
  <si>
    <t>Nov 29, 2022</t>
  </si>
  <si>
    <t>Nov 10, 2022</t>
  </si>
  <si>
    <t>Nov 11, 2022</t>
  </si>
  <si>
    <t>Nov 10, 2022</t>
  </si>
  <si>
    <t>Nov 9, 2022</t>
  </si>
  <si>
    <t>Nov 17, 2022</t>
  </si>
  <si>
    <t>Nov 9, 2022</t>
  </si>
  <si>
    <t>Nov 10, 2022</t>
  </si>
  <si>
    <t>Nov 18, 2022</t>
  </si>
  <si>
    <t>Nov 9, 2022</t>
  </si>
  <si>
    <t>Nov 11, 2022</t>
  </si>
  <si>
    <t>Nov 10, 2022</t>
  </si>
  <si>
    <t>Nov 11, 2022</t>
  </si>
  <si>
    <t>Nov 16, 2022</t>
  </si>
  <si>
    <t>Nov 14, 2022</t>
  </si>
  <si>
    <t>Nov 11, 2022</t>
  </si>
  <si>
    <t>Nov 13, 2022</t>
  </si>
  <si>
    <t>Nov 12, 2022</t>
  </si>
  <si>
    <t>Nov 15, 2022</t>
  </si>
  <si>
    <t>Nov 10, 2022</t>
  </si>
  <si>
    <t>Nov 15, 2022</t>
  </si>
  <si>
    <t>Nov 16, 2022</t>
  </si>
  <si>
    <t>Nov 11, 2022</t>
  </si>
  <si>
    <t>Nov 14, 2022</t>
  </si>
  <si>
    <t>Nov 11, 2022</t>
  </si>
  <si>
    <t>Nov 10, 2022</t>
  </si>
  <si>
    <t>Nov 17, 2022</t>
  </si>
  <si>
    <t>Nov 9, 2022</t>
  </si>
  <si>
    <t>Nov 12, 2022</t>
  </si>
  <si>
    <t>Nov 14, 2022</t>
  </si>
  <si>
    <t>Nov 11, 2022</t>
  </si>
  <si>
    <t>Nov 22, 2022</t>
  </si>
  <si>
    <t>Nov 9, 2022</t>
  </si>
  <si>
    <t>Nov 16, 2022</t>
  </si>
  <si>
    <t>Nov 9, 2022</t>
  </si>
  <si>
    <t>Nov 10, 2022</t>
  </si>
  <si>
    <t>Nov 9, 2022</t>
  </si>
  <si>
    <t>Nov 10, 2022</t>
  </si>
  <si>
    <t>Nov 23, 2022</t>
  </si>
  <si>
    <t>Nov 10, 2022</t>
  </si>
  <si>
    <t>Nov 11, 2022</t>
  </si>
  <si>
    <t>Nov 10, 2022</t>
  </si>
  <si>
    <t>Nov 15, 2022</t>
  </si>
  <si>
    <t>Nov 11, 2022</t>
  </si>
  <si>
    <t>Nov 14, 2022</t>
  </si>
  <si>
    <t>Nov 10, 2022</t>
  </si>
  <si>
    <t>Nov 11, 2022</t>
  </si>
  <si>
    <t>Nov 18, 2022</t>
  </si>
  <si>
    <t>Nov 17, 2022</t>
  </si>
  <si>
    <t>Nov 11, 2022</t>
  </si>
  <si>
    <t>Nov 15, 2022</t>
  </si>
  <si>
    <t>Nov 14, 2022</t>
  </si>
  <si>
    <t>Nov 11, 2022</t>
  </si>
  <si>
    <t>Nov 16, 2022</t>
  </si>
  <si>
    <t>Nov 13, 2022</t>
  </si>
  <si>
    <t>Nov 11, 2022</t>
  </si>
  <si>
    <t>Nov 15, 2022</t>
  </si>
  <si>
    <t>Nov 12, 2022</t>
  </si>
  <si>
    <t>Nov 14, 2022</t>
  </si>
  <si>
    <t>Nov 15, 2022</t>
  </si>
  <si>
    <t>Nov 19, 2022</t>
  </si>
  <si>
    <t>Nov 17, 2022</t>
  </si>
  <si>
    <t>Nov 22, 2022</t>
  </si>
  <si>
    <t>Nov 11, 2022</t>
  </si>
  <si>
    <t>Nov 16, 2022</t>
  </si>
  <si>
    <t>Nov 14, 2022</t>
  </si>
  <si>
    <t>Nov 15, 2022</t>
  </si>
  <si>
    <t>Nov 21, 2022</t>
  </si>
  <si>
    <t>Nov 15, 2022</t>
  </si>
  <si>
    <t>start</t>
  </si>
  <si>
    <t>11/10/2022</t>
  </si>
  <si>
    <t>11/15/2022</t>
  </si>
  <si>
    <t>11/11/2022</t>
  </si>
  <si>
    <t>11/10/2022</t>
  </si>
  <si>
    <t>11/11/2022</t>
  </si>
  <si>
    <t>11/10/2022</t>
  </si>
  <si>
    <t>11/12/2022</t>
  </si>
  <si>
    <t>11/15/2022</t>
  </si>
  <si>
    <t>11/12/2022</t>
  </si>
  <si>
    <t>11/11/2022</t>
  </si>
  <si>
    <t>11/12/2022</t>
  </si>
  <si>
    <t>11/15/2022</t>
  </si>
  <si>
    <t>11/16/2022</t>
  </si>
  <si>
    <t>11/11/2022</t>
  </si>
  <si>
    <t>11/15/2022</t>
  </si>
  <si>
    <t>11/14/2022</t>
  </si>
  <si>
    <t>11/12/2022</t>
  </si>
  <si>
    <t>11/11/2022</t>
  </si>
  <si>
    <t>12/01/2022</t>
  </si>
  <si>
    <t>11/10/2022</t>
  </si>
  <si>
    <t>11/12/2022</t>
  </si>
  <si>
    <t>11/11/2022</t>
  </si>
  <si>
    <t>11/13/2022</t>
  </si>
  <si>
    <t>11/17/2022</t>
  </si>
  <si>
    <t>11/28/2022</t>
  </si>
  <si>
    <t>11/11/2022</t>
  </si>
  <si>
    <t>11/13/2022</t>
  </si>
  <si>
    <t>11/15/2022</t>
  </si>
  <si>
    <t>11/11/2022</t>
  </si>
  <si>
    <t>11/10/2022</t>
  </si>
  <si>
    <t>11/12/2022</t>
  </si>
  <si>
    <t>11/09/2022</t>
  </si>
  <si>
    <t>11/11/2022</t>
  </si>
  <si>
    <t>11/10/2022</t>
  </si>
  <si>
    <t>11/15/2022</t>
  </si>
  <si>
    <t>11/11/2022</t>
  </si>
  <si>
    <t>11/10/2022</t>
  </si>
  <si>
    <t>11/09/2022</t>
  </si>
  <si>
    <t>11/10/2022</t>
  </si>
  <si>
    <t>11/13/2022</t>
  </si>
  <si>
    <t>11/10/2022</t>
  </si>
  <si>
    <t>11/11/2022</t>
  </si>
  <si>
    <t>12/05/2022</t>
  </si>
  <si>
    <t>11/10/2022</t>
  </si>
  <si>
    <t>11/12/2022</t>
  </si>
  <si>
    <t>11/22/2022</t>
  </si>
  <si>
    <t>11/11/2022</t>
  </si>
  <si>
    <t>11/13/2022</t>
  </si>
  <si>
    <t>11/11/2022</t>
  </si>
  <si>
    <t>11/18/2022</t>
  </si>
  <si>
    <t>11/12/2022</t>
  </si>
  <si>
    <t>11/13/2022</t>
  </si>
  <si>
    <t>11/11/2022</t>
  </si>
  <si>
    <t>11/12/2022</t>
  </si>
  <si>
    <t>11/18/2022</t>
  </si>
  <si>
    <t>11/30/2022</t>
  </si>
  <si>
    <t>11/11/2022</t>
  </si>
  <si>
    <t>11/09/2022</t>
  </si>
  <si>
    <t>11/15/2022</t>
  </si>
  <si>
    <t>11/29/2022</t>
  </si>
  <si>
    <t>11/10/2022</t>
  </si>
  <si>
    <t>11/11/2022</t>
  </si>
  <si>
    <t>11/10/2022</t>
  </si>
  <si>
    <t>11/09/2022</t>
  </si>
  <si>
    <t>11/17/2022</t>
  </si>
  <si>
    <t>11/09/2022</t>
  </si>
  <si>
    <t>11/10/2022</t>
  </si>
  <si>
    <t>11/18/2022</t>
  </si>
  <si>
    <t>11/09/2022</t>
  </si>
  <si>
    <t>11/11/2022</t>
  </si>
  <si>
    <t>11/10/2022</t>
  </si>
  <si>
    <t>11/11/2022</t>
  </si>
  <si>
    <t>11/16/2022</t>
  </si>
  <si>
    <t>11/14/2022</t>
  </si>
  <si>
    <t>11/11/2022</t>
  </si>
  <si>
    <t>11/13/2022</t>
  </si>
  <si>
    <t>11/12/2022</t>
  </si>
  <si>
    <t>11/15/2022</t>
  </si>
  <si>
    <t>11/10/2022</t>
  </si>
  <si>
    <t>11/15/2022</t>
  </si>
  <si>
    <t>11/16/2022</t>
  </si>
  <si>
    <t>11/11/2022</t>
  </si>
  <si>
    <t>11/14/2022</t>
  </si>
  <si>
    <t>11/11/2022</t>
  </si>
  <si>
    <t>11/10/2022</t>
  </si>
  <si>
    <t>11/17/2022</t>
  </si>
  <si>
    <t>11/09/2022</t>
  </si>
  <si>
    <t>11/12/2022</t>
  </si>
  <si>
    <t>11/14/2022</t>
  </si>
  <si>
    <t>11/11/2022</t>
  </si>
  <si>
    <t>11/22/2022</t>
  </si>
  <si>
    <t>11/09/2022</t>
  </si>
  <si>
    <t>11/16/2022</t>
  </si>
  <si>
    <t>11/09/2022</t>
  </si>
  <si>
    <t>11/10/2022</t>
  </si>
  <si>
    <t>11/09/2022</t>
  </si>
  <si>
    <t>11/10/2022</t>
  </si>
  <si>
    <t>11/23/2022</t>
  </si>
  <si>
    <t>11/10/2022</t>
  </si>
  <si>
    <t>11/11/2022</t>
  </si>
  <si>
    <t>11/10/2022</t>
  </si>
  <si>
    <t>11/15/2022</t>
  </si>
  <si>
    <t>11/11/2022</t>
  </si>
  <si>
    <t>11/14/2022</t>
  </si>
  <si>
    <t>11/10/2022</t>
  </si>
  <si>
    <t>11/11/2022</t>
  </si>
  <si>
    <t>11/18/2022</t>
  </si>
  <si>
    <t>11/17/2022</t>
  </si>
  <si>
    <t>11/11/2022</t>
  </si>
  <si>
    <t>11/15/2022</t>
  </si>
  <si>
    <t>11/14/2022</t>
  </si>
  <si>
    <t>11/11/2022</t>
  </si>
  <si>
    <t>11/16/2022</t>
  </si>
  <si>
    <t>11/13/2022</t>
  </si>
  <si>
    <t>11/11/2022</t>
  </si>
  <si>
    <t>11/15/2022</t>
  </si>
  <si>
    <t>11/12/2022</t>
  </si>
  <si>
    <t>11/14/2022</t>
  </si>
  <si>
    <t>11/15/2022</t>
  </si>
  <si>
    <t>11/19/2022</t>
  </si>
  <si>
    <t>11/17/2022</t>
  </si>
  <si>
    <t>11/22/2022</t>
  </si>
  <si>
    <t>11/11/2022</t>
  </si>
  <si>
    <t>11/16/2022</t>
  </si>
  <si>
    <t>11/14/2022</t>
  </si>
  <si>
    <t>11/15/2022</t>
  </si>
  <si>
    <t>11/21/2022</t>
  </si>
  <si>
    <t>11/15/2022</t>
  </si>
  <si>
    <t>end</t>
  </si>
  <si>
    <t>11/20/2022</t>
  </si>
  <si>
    <t>11/16/2022</t>
  </si>
  <si>
    <t>11/11/2022</t>
  </si>
  <si>
    <t>11/10/2022</t>
  </si>
  <si>
    <t>11/12/2022</t>
  </si>
  <si>
    <t>11/15/2022</t>
  </si>
  <si>
    <t>11/12/2022</t>
  </si>
  <si>
    <t>11/11/2022</t>
  </si>
  <si>
    <t>11/12/2022</t>
  </si>
  <si>
    <t>11/18/2022</t>
  </si>
  <si>
    <t>11/16/2022</t>
  </si>
  <si>
    <t>11/11/2022</t>
  </si>
  <si>
    <t>11/15/2022</t>
  </si>
  <si>
    <t>11/14/2022</t>
  </si>
  <si>
    <t>11/12/2022</t>
  </si>
  <si>
    <t>11/11/2022</t>
  </si>
  <si>
    <t>12/08/2022</t>
  </si>
  <si>
    <t>11/10/2022</t>
  </si>
  <si>
    <t>11/12/2022</t>
  </si>
  <si>
    <t>11/11/2022</t>
  </si>
  <si>
    <t>11/13/2022</t>
  </si>
  <si>
    <t>11/18/2022</t>
  </si>
  <si>
    <t>11/28/2022</t>
  </si>
  <si>
    <t>11/11/2022</t>
  </si>
  <si>
    <t>11/13/2022</t>
  </si>
  <si>
    <t>11/15/2022</t>
  </si>
  <si>
    <t>11/11/2022</t>
  </si>
  <si>
    <t>11/10/2022</t>
  </si>
  <si>
    <t>11/12/2022</t>
  </si>
  <si>
    <t>11/09/2022</t>
  </si>
  <si>
    <t>11/11/2022</t>
  </si>
  <si>
    <t>11/10/2022</t>
  </si>
  <si>
    <t>11/16/2022</t>
  </si>
  <si>
    <t>11/11/2022</t>
  </si>
  <si>
    <t>11/10/2022</t>
  </si>
  <si>
    <t>11/09/2022</t>
  </si>
  <si>
    <t>11/10/2022</t>
  </si>
  <si>
    <t>11/13/2022</t>
  </si>
  <si>
    <t>11/10/2022</t>
  </si>
  <si>
    <t>11/11/2022</t>
  </si>
  <si>
    <t>12/08/2022</t>
  </si>
  <si>
    <t>11/10/2022</t>
  </si>
  <si>
    <t>11/12/2022</t>
  </si>
  <si>
    <t>11/23/2022</t>
  </si>
  <si>
    <t>11/11/2022</t>
  </si>
  <si>
    <t>11/30/2022</t>
  </si>
  <si>
    <t>11/11/2022</t>
  </si>
  <si>
    <t>11/18/2022</t>
  </si>
  <si>
    <t>11/12/2022</t>
  </si>
  <si>
    <t>11/13/2022</t>
  </si>
  <si>
    <t>11/11/2022</t>
  </si>
  <si>
    <t>11/12/2022</t>
  </si>
  <si>
    <t>11/30/2022</t>
  </si>
  <si>
    <t>12/08/2022</t>
  </si>
  <si>
    <t>11/11/2022</t>
  </si>
  <si>
    <t>11/09/2022</t>
  </si>
  <si>
    <t>11/21/2022</t>
  </si>
  <si>
    <t>11/30/2022</t>
  </si>
  <si>
    <t>11/10/2022</t>
  </si>
  <si>
    <t>11/19/2022</t>
  </si>
  <si>
    <t>11/10/2022</t>
  </si>
  <si>
    <t>11/21/2022</t>
  </si>
  <si>
    <t>11/09/2022</t>
  </si>
  <si>
    <t>11/10/2022</t>
  </si>
  <si>
    <t>11/23/2022</t>
  </si>
  <si>
    <t>11/10/2022</t>
  </si>
  <si>
    <t>11/11/2022</t>
  </si>
  <si>
    <t>11/10/2022</t>
  </si>
  <si>
    <t>11/11/2022</t>
  </si>
  <si>
    <t>11/21/2022</t>
  </si>
  <si>
    <t>11/14/2022</t>
  </si>
  <si>
    <t>11/11/2022</t>
  </si>
  <si>
    <t>11/13/2022</t>
  </si>
  <si>
    <t>11/12/2022</t>
  </si>
  <si>
    <t>11/15/2022</t>
  </si>
  <si>
    <t>11/10/2022</t>
  </si>
  <si>
    <t>11/16/2022</t>
  </si>
  <si>
    <t>11/15/2022</t>
  </si>
  <si>
    <t>11/16/2022</t>
  </si>
  <si>
    <t>11/11/2022</t>
  </si>
  <si>
    <t>11/14/2022</t>
  </si>
  <si>
    <t>11/11/2022</t>
  </si>
  <si>
    <t>11/10/2022</t>
  </si>
  <si>
    <t>11/17/2022</t>
  </si>
  <si>
    <t>11/09/2022</t>
  </si>
  <si>
    <t>11/12/2022</t>
  </si>
  <si>
    <t>11/14/2022</t>
  </si>
  <si>
    <t>11/11/2022</t>
  </si>
  <si>
    <t>11/24/2022</t>
  </si>
  <si>
    <t>11/09/2022</t>
  </si>
  <si>
    <t>11/16/2022</t>
  </si>
  <si>
    <t>11/09/2022</t>
  </si>
  <si>
    <t>11/10/2022</t>
  </si>
  <si>
    <t>11/09/2022</t>
  </si>
  <si>
    <t>11/10/2022</t>
  </si>
  <si>
    <t>12/01/2022</t>
  </si>
  <si>
    <t>11/10/2022</t>
  </si>
  <si>
    <t>11/11/2022</t>
  </si>
  <si>
    <t>11/10/2022</t>
  </si>
  <si>
    <t>11/21/2022</t>
  </si>
  <si>
    <t>11/12/2022</t>
  </si>
  <si>
    <t>11/14/2022</t>
  </si>
  <si>
    <t>11/12/2022</t>
  </si>
  <si>
    <t>11/18/2022</t>
  </si>
  <si>
    <t>11/22/2022</t>
  </si>
  <si>
    <t>11/12/2022</t>
  </si>
  <si>
    <t>11/15/2022</t>
  </si>
  <si>
    <t>11/14/2022</t>
  </si>
  <si>
    <t>11/12/2022</t>
  </si>
  <si>
    <t>11/16/2022</t>
  </si>
  <si>
    <t>11/13/2022</t>
  </si>
  <si>
    <t>11/12/2022</t>
  </si>
  <si>
    <t>11/15/2022</t>
  </si>
  <si>
    <t>11/12/2022</t>
  </si>
  <si>
    <t>11/14/2022</t>
  </si>
  <si>
    <t>11/15/2022</t>
  </si>
  <si>
    <t>11/22/2022</t>
  </si>
  <si>
    <t>11/18/2022</t>
  </si>
  <si>
    <t>11/22/2022</t>
  </si>
  <si>
    <t>11/12/2022</t>
  </si>
  <si>
    <t>11/16/2022</t>
  </si>
  <si>
    <t>11/14/2022</t>
  </si>
  <si>
    <t>11/15/2022</t>
  </si>
  <si>
    <t>11/21/2022</t>
  </si>
  <si>
    <t>11/15/2022</t>
  </si>
  <si>
    <t>deviceid</t>
  </si>
  <si>
    <t>collect:OKePPZWKH0pNGj8I</t>
  </si>
  <si>
    <t>collect:qqffuqkIabYhgq7H</t>
  </si>
  <si>
    <t>collect:TTxDeOlyPx2cXpd1</t>
  </si>
  <si>
    <t>collect:SpDL7Oqgkjzr864K</t>
  </si>
  <si>
    <t>collect:IPuvw4AMkNeYMvv5</t>
  </si>
  <si>
    <t>collect:bENrDlA5HS2hxO4U</t>
  </si>
  <si>
    <t>collect:943ZU73RIwkDgB82</t>
  </si>
  <si>
    <t>collect:mb6ZLaSTbZAXZeN8</t>
  </si>
  <si>
    <t>collect:wh2Y3NlDPamjlBSK</t>
  </si>
  <si>
    <t>logo</t>
  </si>
  <si>
    <t>enu</t>
  </si>
  <si>
    <t>q108i</t>
  </si>
  <si>
    <t>q001</t>
  </si>
  <si>
    <t>q002</t>
  </si>
  <si>
    <t>AA</t>
  </si>
  <si>
    <t>Michael Sottie</t>
  </si>
  <si>
    <t>Eunice Asamoah</t>
  </si>
  <si>
    <t>Emmanuel Adusei</t>
  </si>
  <si>
    <t>Irene Cobbinah</t>
  </si>
  <si>
    <t>DD</t>
  </si>
  <si>
    <t>Tk</t>
  </si>
  <si>
    <t>TK</t>
  </si>
  <si>
    <t>Tk</t>
  </si>
  <si>
    <t>TK</t>
  </si>
  <si>
    <t>Tk</t>
  </si>
  <si>
    <t>TK</t>
  </si>
  <si>
    <t>Daniel Aboagye</t>
  </si>
  <si>
    <t>Patrick Quainoo</t>
  </si>
  <si>
    <t>descr1</t>
  </si>
  <si>
    <t>q102</t>
  </si>
  <si>
    <t>q103</t>
  </si>
  <si>
    <t>q104</t>
  </si>
  <si>
    <t>q101</t>
  </si>
  <si>
    <t>selects</t>
  </si>
  <si>
    <t>yes</t>
  </si>
  <si>
    <t>q105</t>
  </si>
  <si>
    <t>selected</t>
  </si>
  <si>
    <t>yes</t>
  </si>
  <si>
    <t>q106</t>
  </si>
  <si>
    <t>q107</t>
  </si>
  <si>
    <t>q108</t>
  </si>
  <si>
    <t>q109</t>
  </si>
  <si>
    <t>q110</t>
  </si>
  <si>
    <t>q110other</t>
  </si>
  <si>
    <t>DCO</t>
  </si>
  <si>
    <t>HIO</t>
  </si>
  <si>
    <t/>
  </si>
  <si>
    <t/>
  </si>
  <si>
    <t/>
  </si>
  <si>
    <t/>
  </si>
  <si>
    <t>Administration</t>
  </si>
  <si>
    <t>HIO</t>
  </si>
  <si>
    <t/>
  </si>
  <si>
    <t/>
  </si>
  <si>
    <t/>
  </si>
  <si>
    <t>Nursing manager</t>
  </si>
  <si>
    <t/>
  </si>
  <si>
    <t/>
  </si>
  <si>
    <t/>
  </si>
  <si>
    <t/>
  </si>
  <si>
    <t/>
  </si>
  <si>
    <t/>
  </si>
  <si>
    <t/>
  </si>
  <si>
    <t/>
  </si>
  <si>
    <t/>
  </si>
  <si>
    <t/>
  </si>
  <si>
    <t/>
  </si>
  <si>
    <t/>
  </si>
  <si>
    <t/>
  </si>
  <si>
    <t/>
  </si>
  <si>
    <t>Health Information Officer</t>
  </si>
  <si>
    <t/>
  </si>
  <si>
    <t/>
  </si>
  <si>
    <t/>
  </si>
  <si>
    <t>Health Information Officer</t>
  </si>
  <si>
    <t/>
  </si>
  <si>
    <t>Nurse In-charge for Covid Centre</t>
  </si>
  <si>
    <t/>
  </si>
  <si>
    <t/>
  </si>
  <si>
    <t>Registered Community Health Nurse</t>
  </si>
  <si>
    <t/>
  </si>
  <si>
    <t>Covid-19 focal person</t>
  </si>
  <si>
    <t/>
  </si>
  <si>
    <t>Administrator</t>
  </si>
  <si>
    <t/>
  </si>
  <si>
    <t/>
  </si>
  <si>
    <t/>
  </si>
  <si>
    <t/>
  </si>
  <si>
    <t/>
  </si>
  <si>
    <t>Staff nurse</t>
  </si>
  <si>
    <t/>
  </si>
  <si>
    <t>Health Information Officer</t>
  </si>
  <si>
    <t/>
  </si>
  <si>
    <t/>
  </si>
  <si>
    <t/>
  </si>
  <si>
    <t/>
  </si>
  <si>
    <t/>
  </si>
  <si>
    <t>Health Information Officer</t>
  </si>
  <si>
    <t/>
  </si>
  <si>
    <t>Ag Manager</t>
  </si>
  <si>
    <t/>
  </si>
  <si>
    <t/>
  </si>
  <si>
    <t/>
  </si>
  <si>
    <t/>
  </si>
  <si>
    <t/>
  </si>
  <si>
    <t/>
  </si>
  <si>
    <t/>
  </si>
  <si>
    <t/>
  </si>
  <si>
    <t/>
  </si>
  <si>
    <t/>
  </si>
  <si>
    <t>Head of Public Health</t>
  </si>
  <si>
    <t/>
  </si>
  <si>
    <t/>
  </si>
  <si>
    <t>Deputy in charge</t>
  </si>
  <si>
    <t/>
  </si>
  <si>
    <t>Nurse specialist</t>
  </si>
  <si>
    <t/>
  </si>
  <si>
    <t/>
  </si>
  <si>
    <t/>
  </si>
  <si>
    <t>Administrator</t>
  </si>
  <si>
    <t/>
  </si>
  <si>
    <t/>
  </si>
  <si>
    <t/>
  </si>
  <si>
    <t/>
  </si>
  <si>
    <t>In charge of public health</t>
  </si>
  <si>
    <t>Health information officer</t>
  </si>
  <si>
    <t/>
  </si>
  <si>
    <t/>
  </si>
  <si>
    <t/>
  </si>
  <si>
    <t/>
  </si>
  <si>
    <t/>
  </si>
  <si>
    <t/>
  </si>
  <si>
    <t>ADMINISTRATOR</t>
  </si>
  <si>
    <t>COVID19 COORDINATOR,  IPC FP</t>
  </si>
  <si>
    <t>In charge of records unit</t>
  </si>
  <si>
    <t/>
  </si>
  <si>
    <t>Incharge of nursing</t>
  </si>
  <si>
    <t/>
  </si>
  <si>
    <t/>
  </si>
  <si>
    <t/>
  </si>
  <si>
    <t>RCH incharge</t>
  </si>
  <si>
    <t/>
  </si>
  <si>
    <t/>
  </si>
  <si>
    <t/>
  </si>
  <si>
    <t/>
  </si>
  <si>
    <t/>
  </si>
  <si>
    <t>Staff nurse</t>
  </si>
  <si>
    <t/>
  </si>
  <si>
    <t>Health Information Officer</t>
  </si>
  <si>
    <t/>
  </si>
  <si>
    <t/>
  </si>
  <si>
    <t/>
  </si>
  <si>
    <t/>
  </si>
  <si>
    <t>Health Information Officer</t>
  </si>
  <si>
    <t/>
  </si>
  <si>
    <t/>
  </si>
  <si>
    <t/>
  </si>
  <si>
    <t/>
  </si>
  <si>
    <t/>
  </si>
  <si>
    <t/>
  </si>
  <si>
    <t/>
  </si>
  <si>
    <t/>
  </si>
  <si>
    <t/>
  </si>
  <si>
    <t/>
  </si>
  <si>
    <t/>
  </si>
  <si>
    <t/>
  </si>
  <si>
    <t/>
  </si>
  <si>
    <t/>
  </si>
  <si>
    <t/>
  </si>
  <si>
    <t/>
  </si>
  <si>
    <t/>
  </si>
  <si>
    <t/>
  </si>
  <si>
    <t/>
  </si>
  <si>
    <t/>
  </si>
  <si>
    <t>RCH in-charge</t>
  </si>
  <si>
    <t/>
  </si>
  <si>
    <t/>
  </si>
  <si>
    <t>Health Information Officer</t>
  </si>
  <si>
    <t>Disease control officer</t>
  </si>
  <si>
    <t>Health Information officer</t>
  </si>
  <si>
    <t/>
  </si>
  <si>
    <t/>
  </si>
  <si>
    <t/>
  </si>
  <si>
    <t/>
  </si>
  <si>
    <t/>
  </si>
  <si>
    <t>Deputy in charge</t>
  </si>
  <si>
    <t>Disease control officer</t>
  </si>
  <si>
    <t>Health Information officer</t>
  </si>
  <si>
    <t/>
  </si>
  <si>
    <t/>
  </si>
  <si>
    <t>q111</t>
  </si>
  <si>
    <t>q112</t>
  </si>
  <si>
    <t>Nov 10, 2022</t>
  </si>
  <si>
    <t>Nov 15, 2022</t>
  </si>
  <si>
    <t>Nov 11, 2022</t>
  </si>
  <si>
    <t>Nov 10, 2022</t>
  </si>
  <si>
    <t>Nov 11, 2022</t>
  </si>
  <si>
    <t>Nov 10, 2022</t>
  </si>
  <si>
    <t>Nov 12, 2022</t>
  </si>
  <si>
    <t>Nov 15, 2022</t>
  </si>
  <si>
    <t>Nov 12, 2022</t>
  </si>
  <si>
    <t>Nov 11, 2022</t>
  </si>
  <si>
    <t>Nov 12, 2022</t>
  </si>
  <si>
    <t>Nov 15, 2022</t>
  </si>
  <si>
    <t>Nov 16, 2022</t>
  </si>
  <si>
    <t>Nov 11, 2022</t>
  </si>
  <si>
    <t>Nov 15, 2022</t>
  </si>
  <si>
    <t>Nov 14, 2022</t>
  </si>
  <si>
    <t>Nov 12, 2022</t>
  </si>
  <si>
    <t>Nov 11, 2022</t>
  </si>
  <si>
    <t>Dec 1, 2022</t>
  </si>
  <si>
    <t>Nov 10, 2022</t>
  </si>
  <si>
    <t>Nov 12, 2022</t>
  </si>
  <si>
    <t>Nov 11, 2022</t>
  </si>
  <si>
    <t>Nov 13, 2022</t>
  </si>
  <si>
    <t>Nov 17, 2022</t>
  </si>
  <si>
    <t>Nov 28, 2022</t>
  </si>
  <si>
    <t>Nov 11, 2022</t>
  </si>
  <si>
    <t>Nov 13, 2022</t>
  </si>
  <si>
    <t>Nov 15, 2022</t>
  </si>
  <si>
    <t>Nov 11, 2022</t>
  </si>
  <si>
    <t>Nov 10, 2022</t>
  </si>
  <si>
    <t>Nov 12, 2022</t>
  </si>
  <si>
    <t>Nov 9, 2022</t>
  </si>
  <si>
    <t>Nov 11, 2022</t>
  </si>
  <si>
    <t>Nov 10, 2022</t>
  </si>
  <si>
    <t>Nov 15, 2022</t>
  </si>
  <si>
    <t>Nov 11, 2022</t>
  </si>
  <si>
    <t>Nov 10, 2022</t>
  </si>
  <si>
    <t>Nov 9, 2022</t>
  </si>
  <si>
    <t>Nov 10, 2022</t>
  </si>
  <si>
    <t>Nov 13, 2022</t>
  </si>
  <si>
    <t>Nov 10, 2022</t>
  </si>
  <si>
    <t>Nov 11, 2022</t>
  </si>
  <si>
    <t>Dec 5, 2022</t>
  </si>
  <si>
    <t>Nov 10, 2022</t>
  </si>
  <si>
    <t>Nov 12, 2022</t>
  </si>
  <si>
    <t>Nov 22, 2022</t>
  </si>
  <si>
    <t>Nov 11, 2022</t>
  </si>
  <si>
    <t>Nov 13, 2022</t>
  </si>
  <si>
    <t>Nov 11, 2022</t>
  </si>
  <si>
    <t>Nov 18, 2022</t>
  </si>
  <si>
    <t>Nov 12, 2022</t>
  </si>
  <si>
    <t>Nov 13, 2022</t>
  </si>
  <si>
    <t>Nov 11, 2022</t>
  </si>
  <si>
    <t>Nov 12, 2022</t>
  </si>
  <si>
    <t>Nov 18, 2022</t>
  </si>
  <si>
    <t>Nov 30, 2022</t>
  </si>
  <si>
    <t>Nov 11, 2022</t>
  </si>
  <si>
    <t>Nov 9, 2022</t>
  </si>
  <si>
    <t>Nov 15, 2022</t>
  </si>
  <si>
    <t>Nov 29, 2022</t>
  </si>
  <si>
    <t>Nov 10, 2022</t>
  </si>
  <si>
    <t>Nov 11, 2022</t>
  </si>
  <si>
    <t>Nov 10, 2022</t>
  </si>
  <si>
    <t>Nov 9, 2022</t>
  </si>
  <si>
    <t>Nov 17, 2022</t>
  </si>
  <si>
    <t>Nov 9, 2022</t>
  </si>
  <si>
    <t>Nov 10, 2022</t>
  </si>
  <si>
    <t>Nov 18, 2022</t>
  </si>
  <si>
    <t>Nov 9, 2022</t>
  </si>
  <si>
    <t>Nov 11, 2022</t>
  </si>
  <si>
    <t>Nov 10, 2022</t>
  </si>
  <si>
    <t>Nov 11, 2022</t>
  </si>
  <si>
    <t>Nov 16, 2022</t>
  </si>
  <si>
    <t>Nov 14, 2022</t>
  </si>
  <si>
    <t>Nov 11, 2022</t>
  </si>
  <si>
    <t>Nov 13, 2022</t>
  </si>
  <si>
    <t>Nov 12, 2022</t>
  </si>
  <si>
    <t>Nov 15, 2022</t>
  </si>
  <si>
    <t>Nov 10, 2022</t>
  </si>
  <si>
    <t>Nov 15, 2022</t>
  </si>
  <si>
    <t>Nov 16, 2022</t>
  </si>
  <si>
    <t>Nov 11, 2022</t>
  </si>
  <si>
    <t>Nov 14, 2022</t>
  </si>
  <si>
    <t>Nov 11, 2022</t>
  </si>
  <si>
    <t>Nov 10, 2022</t>
  </si>
  <si>
    <t>Nov 17, 2022</t>
  </si>
  <si>
    <t>Nov 9, 2022</t>
  </si>
  <si>
    <t>Nov 12, 2022</t>
  </si>
  <si>
    <t>Nov 14, 2022</t>
  </si>
  <si>
    <t>Nov 11, 2022</t>
  </si>
  <si>
    <t>Nov 22, 2022</t>
  </si>
  <si>
    <t>Nov 9, 2022</t>
  </si>
  <si>
    <t>Nov 16, 2022</t>
  </si>
  <si>
    <t>Nov 9, 2022</t>
  </si>
  <si>
    <t>Nov 10, 2022</t>
  </si>
  <si>
    <t>Nov 9, 2022</t>
  </si>
  <si>
    <t>Nov 10, 2022</t>
  </si>
  <si>
    <t>Nov 23, 2022</t>
  </si>
  <si>
    <t>Nov 10, 2022</t>
  </si>
  <si>
    <t>Nov 11, 2022</t>
  </si>
  <si>
    <t>Nov 10, 2022</t>
  </si>
  <si>
    <t>Nov 15, 2022</t>
  </si>
  <si>
    <t>Nov 11, 2022</t>
  </si>
  <si>
    <t>Nov 14, 2022</t>
  </si>
  <si>
    <t>Nov 10, 2022</t>
  </si>
  <si>
    <t>Nov 11, 2022</t>
  </si>
  <si>
    <t>Nov 18, 2022</t>
  </si>
  <si>
    <t>Nov 11, 2022</t>
  </si>
  <si>
    <t>Nov 15, 2022</t>
  </si>
  <si>
    <t>Nov 14, 2022</t>
  </si>
  <si>
    <t>Nov 11, 2022</t>
  </si>
  <si>
    <t>Nov 16, 2022</t>
  </si>
  <si>
    <t>Nov 13, 2022</t>
  </si>
  <si>
    <t>Nov 11, 2022</t>
  </si>
  <si>
    <t>Nov 15, 2022</t>
  </si>
  <si>
    <t>Nov 12, 2022</t>
  </si>
  <si>
    <t>Nov 14, 2022</t>
  </si>
  <si>
    <t>Nov 15, 2022</t>
  </si>
  <si>
    <t>Nov 18, 2022</t>
  </si>
  <si>
    <t>Nov 22, 2022</t>
  </si>
  <si>
    <t>Nov 11, 2022</t>
  </si>
  <si>
    <t>Nov 16, 2022</t>
  </si>
  <si>
    <t>Nov 14, 2022</t>
  </si>
  <si>
    <t>Nov 15, 2022</t>
  </si>
  <si>
    <t>Nov 21, 2022</t>
  </si>
  <si>
    <t>Nov 15, 2022</t>
  </si>
  <si>
    <t>descr2</t>
  </si>
  <si>
    <t>q20101a</t>
  </si>
  <si>
    <t>q20101b</t>
  </si>
  <si>
    <t>q20102a</t>
  </si>
  <si>
    <t>q20102b</t>
  </si>
  <si>
    <t>q20103a</t>
  </si>
  <si>
    <t>q20103b</t>
  </si>
  <si>
    <t>q20104a</t>
  </si>
  <si>
    <t>q20104b</t>
  </si>
  <si>
    <t>q20105a</t>
  </si>
  <si>
    <t>q20105b</t>
  </si>
  <si>
    <t>q20106a</t>
  </si>
  <si>
    <t>q20106b</t>
  </si>
  <si>
    <t>q20107a</t>
  </si>
  <si>
    <t>q20107b</t>
  </si>
  <si>
    <t>q20108a</t>
  </si>
  <si>
    <t>q20108b</t>
  </si>
  <si>
    <t>q20109a</t>
  </si>
  <si>
    <t>q20109b</t>
  </si>
  <si>
    <t>q20110a</t>
  </si>
  <si>
    <t>q20110b</t>
  </si>
  <si>
    <t>q20111a</t>
  </si>
  <si>
    <t>q20111b</t>
  </si>
  <si>
    <t>q20112a</t>
  </si>
  <si>
    <t>q20112_specify</t>
  </si>
  <si>
    <t>EMT</t>
  </si>
  <si>
    <t/>
  </si>
  <si>
    <t/>
  </si>
  <si>
    <t/>
  </si>
  <si>
    <t/>
  </si>
  <si>
    <t/>
  </si>
  <si>
    <t>TO HI</t>
  </si>
  <si>
    <t/>
  </si>
  <si>
    <t/>
  </si>
  <si>
    <t/>
  </si>
  <si>
    <t/>
  </si>
  <si>
    <t/>
  </si>
  <si>
    <t/>
  </si>
  <si>
    <t/>
  </si>
  <si>
    <t/>
  </si>
  <si>
    <t/>
  </si>
  <si>
    <t/>
  </si>
  <si>
    <t/>
  </si>
  <si>
    <t>Nutrition, disease control officers</t>
  </si>
  <si>
    <t/>
  </si>
  <si>
    <t/>
  </si>
  <si>
    <t/>
  </si>
  <si>
    <t/>
  </si>
  <si>
    <t>Psychiatric nurse, disease control officer</t>
  </si>
  <si>
    <t/>
  </si>
  <si>
    <t/>
  </si>
  <si>
    <t/>
  </si>
  <si>
    <t/>
  </si>
  <si>
    <t/>
  </si>
  <si>
    <t>Disease control officer</t>
  </si>
  <si>
    <t/>
  </si>
  <si>
    <t>Biostatistics Assistants, Statisticians</t>
  </si>
  <si>
    <t/>
  </si>
  <si>
    <t/>
  </si>
  <si>
    <t/>
  </si>
  <si>
    <t/>
  </si>
  <si>
    <t/>
  </si>
  <si>
    <t/>
  </si>
  <si>
    <t>Ambulance service</t>
  </si>
  <si>
    <t/>
  </si>
  <si>
    <t/>
  </si>
  <si>
    <t/>
  </si>
  <si>
    <t/>
  </si>
  <si>
    <t/>
  </si>
  <si>
    <t/>
  </si>
  <si>
    <t/>
  </si>
  <si>
    <t/>
  </si>
  <si>
    <t/>
  </si>
  <si>
    <t/>
  </si>
  <si>
    <t>Pharmacy Technicians</t>
  </si>
  <si>
    <t/>
  </si>
  <si>
    <t/>
  </si>
  <si>
    <t>Ambulance personnel</t>
  </si>
  <si>
    <t/>
  </si>
  <si>
    <t/>
  </si>
  <si>
    <t/>
  </si>
  <si>
    <t/>
  </si>
  <si>
    <t/>
  </si>
  <si>
    <t/>
  </si>
  <si>
    <t/>
  </si>
  <si>
    <t/>
  </si>
  <si>
    <t/>
  </si>
  <si>
    <t>Technical Officers</t>
  </si>
  <si>
    <t/>
  </si>
  <si>
    <t/>
  </si>
  <si>
    <t/>
  </si>
  <si>
    <t/>
  </si>
  <si>
    <t>Mortuary attendants 15</t>
  </si>
  <si>
    <t>Accounts  Disease control  Biostat Health promotion</t>
  </si>
  <si>
    <t/>
  </si>
  <si>
    <t/>
  </si>
  <si>
    <t/>
  </si>
  <si>
    <t>Nutritionist 2 Disease control  4 Research officer 1 Health information  2</t>
  </si>
  <si>
    <t/>
  </si>
  <si>
    <t/>
  </si>
  <si>
    <t/>
  </si>
  <si>
    <t>Health information 3</t>
  </si>
  <si>
    <t/>
  </si>
  <si>
    <t/>
  </si>
  <si>
    <t>Mental health nurse</t>
  </si>
  <si>
    <t/>
  </si>
  <si>
    <t/>
  </si>
  <si>
    <t/>
  </si>
  <si>
    <t/>
  </si>
  <si>
    <t/>
  </si>
  <si>
    <t/>
  </si>
  <si>
    <t/>
  </si>
  <si>
    <t/>
  </si>
  <si>
    <t/>
  </si>
  <si>
    <t>Medical records, biostatisticians, health information officers, disease control, mental health</t>
  </si>
  <si>
    <t/>
  </si>
  <si>
    <t>Paramedics</t>
  </si>
  <si>
    <t/>
  </si>
  <si>
    <t/>
  </si>
  <si>
    <t/>
  </si>
  <si>
    <t/>
  </si>
  <si>
    <t/>
  </si>
  <si>
    <t/>
  </si>
  <si>
    <t>Pharmacy assistant,  Revenue and records</t>
  </si>
  <si>
    <t/>
  </si>
  <si>
    <t/>
  </si>
  <si>
    <t>1 health Information Officer  8 bio-statistics assistance  1 HIV data manager  1 procurement officer 3 supply officers</t>
  </si>
  <si>
    <t/>
  </si>
  <si>
    <t/>
  </si>
  <si>
    <t/>
  </si>
  <si>
    <t/>
  </si>
  <si>
    <t/>
  </si>
  <si>
    <t/>
  </si>
  <si>
    <t/>
  </si>
  <si>
    <t>1 Technical assistance (x-ray), 7 medicine counter assistant,</t>
  </si>
  <si>
    <t/>
  </si>
  <si>
    <t/>
  </si>
  <si>
    <t/>
  </si>
  <si>
    <t/>
  </si>
  <si>
    <t/>
  </si>
  <si>
    <t/>
  </si>
  <si>
    <t/>
  </si>
  <si>
    <t/>
  </si>
  <si>
    <t/>
  </si>
  <si>
    <t/>
  </si>
  <si>
    <t/>
  </si>
  <si>
    <t/>
  </si>
  <si>
    <t/>
  </si>
  <si>
    <t/>
  </si>
  <si>
    <t/>
  </si>
  <si>
    <t/>
  </si>
  <si>
    <t>Records and Emergency Room Technician</t>
  </si>
  <si>
    <t/>
  </si>
  <si>
    <t/>
  </si>
  <si>
    <t/>
  </si>
  <si>
    <t/>
  </si>
  <si>
    <t/>
  </si>
  <si>
    <t/>
  </si>
  <si>
    <t/>
  </si>
  <si>
    <t/>
  </si>
  <si>
    <t/>
  </si>
  <si>
    <t/>
  </si>
  <si>
    <t/>
  </si>
  <si>
    <t/>
  </si>
  <si>
    <t>1 Nutrition officer, 2 mental health officers</t>
  </si>
  <si>
    <t/>
  </si>
  <si>
    <t/>
  </si>
  <si>
    <t/>
  </si>
  <si>
    <t>1 Disease control, 1 nutrition officer, 2 recorder officers</t>
  </si>
  <si>
    <t>Medical records, client satisfaction officers, kitchen staff, dieticians, laundry, health Information,  ordelies</t>
  </si>
  <si>
    <t/>
  </si>
  <si>
    <t/>
  </si>
  <si>
    <t>q20112b</t>
  </si>
  <si>
    <t>q20113a</t>
  </si>
  <si>
    <t>q20113_specify</t>
  </si>
  <si>
    <t>Cleaners</t>
  </si>
  <si>
    <t>Ordelies</t>
  </si>
  <si>
    <t>Cleaners</t>
  </si>
  <si>
    <t>Security</t>
  </si>
  <si>
    <t>Volunteers</t>
  </si>
  <si>
    <t/>
  </si>
  <si>
    <t>Secuty</t>
  </si>
  <si>
    <t/>
  </si>
  <si>
    <t>Cleaners</t>
  </si>
  <si>
    <t/>
  </si>
  <si>
    <t/>
  </si>
  <si>
    <t>Security</t>
  </si>
  <si>
    <t/>
  </si>
  <si>
    <t/>
  </si>
  <si>
    <t/>
  </si>
  <si>
    <t>Security</t>
  </si>
  <si>
    <t>Ward assistance</t>
  </si>
  <si>
    <t>Youth employment staff</t>
  </si>
  <si>
    <t/>
  </si>
  <si>
    <t/>
  </si>
  <si>
    <t/>
  </si>
  <si>
    <t/>
  </si>
  <si>
    <t/>
  </si>
  <si>
    <t>Dispensary assistant</t>
  </si>
  <si>
    <t/>
  </si>
  <si>
    <t/>
  </si>
  <si>
    <t>Enrolled, Community health nurse</t>
  </si>
  <si>
    <t/>
  </si>
  <si>
    <t>Orderlies, security personnel</t>
  </si>
  <si>
    <t/>
  </si>
  <si>
    <t/>
  </si>
  <si>
    <t>Youth Employment Staff, Security</t>
  </si>
  <si>
    <t>SECURITY _ VOLUNTEER</t>
  </si>
  <si>
    <t>Artisans</t>
  </si>
  <si>
    <t/>
  </si>
  <si>
    <t/>
  </si>
  <si>
    <t/>
  </si>
  <si>
    <t/>
  </si>
  <si>
    <t>Security guards, cleaners and mortuary staff and casual workers</t>
  </si>
  <si>
    <t/>
  </si>
  <si>
    <t/>
  </si>
  <si>
    <t>Chaplain, security guard, cleaner</t>
  </si>
  <si>
    <t>Security guard and cleaner</t>
  </si>
  <si>
    <t/>
  </si>
  <si>
    <t/>
  </si>
  <si>
    <t>Labourers</t>
  </si>
  <si>
    <t/>
  </si>
  <si>
    <t/>
  </si>
  <si>
    <t>Security guard and orderly</t>
  </si>
  <si>
    <t>Other clinical and administrative support staff combined</t>
  </si>
  <si>
    <t/>
  </si>
  <si>
    <t/>
  </si>
  <si>
    <t>Non mechanised staff</t>
  </si>
  <si>
    <t>1 Records Assistant 1 Medicine Counter Assistant</t>
  </si>
  <si>
    <t/>
  </si>
  <si>
    <t/>
  </si>
  <si>
    <t>Non-mechanized staff</t>
  </si>
  <si>
    <t/>
  </si>
  <si>
    <t/>
  </si>
  <si>
    <t/>
  </si>
  <si>
    <t/>
  </si>
  <si>
    <t/>
  </si>
  <si>
    <t/>
  </si>
  <si>
    <t/>
  </si>
  <si>
    <t/>
  </si>
  <si>
    <t/>
  </si>
  <si>
    <t>Optical nurse Eye nurse Dispensary technician</t>
  </si>
  <si>
    <t>Accounts 99</t>
  </si>
  <si>
    <t/>
  </si>
  <si>
    <t/>
  </si>
  <si>
    <t/>
  </si>
  <si>
    <t/>
  </si>
  <si>
    <t>Security  10 Oderlies14</t>
  </si>
  <si>
    <t>National service personnel</t>
  </si>
  <si>
    <t/>
  </si>
  <si>
    <t/>
  </si>
  <si>
    <t>Accounts 4</t>
  </si>
  <si>
    <t/>
  </si>
  <si>
    <t/>
  </si>
  <si>
    <t/>
  </si>
  <si>
    <t/>
  </si>
  <si>
    <t>Dietician  Disease control  Nutritionist</t>
  </si>
  <si>
    <t/>
  </si>
  <si>
    <t/>
  </si>
  <si>
    <t/>
  </si>
  <si>
    <t/>
  </si>
  <si>
    <t>Security, driver ambulance,  cleaner</t>
  </si>
  <si>
    <t/>
  </si>
  <si>
    <t/>
  </si>
  <si>
    <t>Drivers   orderlies,  securities, groundworkers</t>
  </si>
  <si>
    <t/>
  </si>
  <si>
    <t/>
  </si>
  <si>
    <t/>
  </si>
  <si>
    <t>National Service Personnel</t>
  </si>
  <si>
    <t>Orderly</t>
  </si>
  <si>
    <t/>
  </si>
  <si>
    <t>COMMUNITY HEALTH WORKERS</t>
  </si>
  <si>
    <t>NABCO</t>
  </si>
  <si>
    <t/>
  </si>
  <si>
    <t/>
  </si>
  <si>
    <t/>
  </si>
  <si>
    <t>2 Pharmacy technician  6 dispensary technician 1 diseases control officer 2 X-ray technician  1 dental technician  2 eye technician  3 health assistance</t>
  </si>
  <si>
    <t/>
  </si>
  <si>
    <t/>
  </si>
  <si>
    <t/>
  </si>
  <si>
    <t>Medicine counter assesstance</t>
  </si>
  <si>
    <t/>
  </si>
  <si>
    <t/>
  </si>
  <si>
    <t/>
  </si>
  <si>
    <t>1 dietitian, 2 -nutritionist , 2 health promotion officers, 3 diseases control officers, 7 community mental officers</t>
  </si>
  <si>
    <t/>
  </si>
  <si>
    <t/>
  </si>
  <si>
    <t/>
  </si>
  <si>
    <t>2 nutritionist and 1 health aid</t>
  </si>
  <si>
    <t>4 Dental, 1 Dietitian, 1 planning officer, 7 medical officers, 1 mortuary attendant, 2 optometrist</t>
  </si>
  <si>
    <t/>
  </si>
  <si>
    <t/>
  </si>
  <si>
    <t/>
  </si>
  <si>
    <t/>
  </si>
  <si>
    <t/>
  </si>
  <si>
    <t/>
  </si>
  <si>
    <t/>
  </si>
  <si>
    <t/>
  </si>
  <si>
    <t/>
  </si>
  <si>
    <t/>
  </si>
  <si>
    <t/>
  </si>
  <si>
    <t/>
  </si>
  <si>
    <t/>
  </si>
  <si>
    <t/>
  </si>
  <si>
    <t/>
  </si>
  <si>
    <t/>
  </si>
  <si>
    <t>Ordelies</t>
  </si>
  <si>
    <t/>
  </si>
  <si>
    <t>Ordelies</t>
  </si>
  <si>
    <t>2 Nutrition officer 3 Biostatistics officer 1 disease control</t>
  </si>
  <si>
    <t>1 nutrition officer 1 disease control officer 2 health promotion</t>
  </si>
  <si>
    <t>1 Nutrition officer, 2 Disease control officer, 1 Health Information officer, 1 records officer, 1 statistician</t>
  </si>
  <si>
    <t/>
  </si>
  <si>
    <t/>
  </si>
  <si>
    <t/>
  </si>
  <si>
    <t>Orderly</t>
  </si>
  <si>
    <t/>
  </si>
  <si>
    <t/>
  </si>
  <si>
    <t/>
  </si>
  <si>
    <t/>
  </si>
  <si>
    <t/>
  </si>
  <si>
    <t/>
  </si>
  <si>
    <t>q20113b</t>
  </si>
  <si>
    <t>totalstaff</t>
  </si>
  <si>
    <t>totaldiag</t>
  </si>
  <si>
    <t>totalnote</t>
  </si>
  <si>
    <t>q202</t>
  </si>
  <si>
    <t>q203</t>
  </si>
  <si>
    <t>q204</t>
  </si>
  <si>
    <t>q205</t>
  </si>
  <si>
    <t>q206</t>
  </si>
  <si>
    <t>q207</t>
  </si>
  <si>
    <t>q20801</t>
  </si>
  <si>
    <t>q20802</t>
  </si>
  <si>
    <t>q20803</t>
  </si>
  <si>
    <t>q20804</t>
  </si>
  <si>
    <t>q20805</t>
  </si>
  <si>
    <t>q20806</t>
  </si>
  <si>
    <t>q20807</t>
  </si>
  <si>
    <t>q209</t>
  </si>
  <si>
    <t>q21001</t>
  </si>
  <si>
    <t>q21002</t>
  </si>
  <si>
    <t>q211</t>
  </si>
  <si>
    <t>q301</t>
  </si>
  <si>
    <t>note302</t>
  </si>
  <si>
    <t>q30201</t>
  </si>
  <si>
    <t>q30202</t>
  </si>
  <si>
    <t>q30203</t>
  </si>
  <si>
    <t>q30204</t>
  </si>
  <si>
    <t>q30205</t>
  </si>
  <si>
    <t>q30206</t>
  </si>
  <si>
    <t>q30207</t>
  </si>
  <si>
    <t>q303</t>
  </si>
  <si>
    <t>note304</t>
  </si>
  <si>
    <t>q30401</t>
  </si>
  <si>
    <t>q30402</t>
  </si>
  <si>
    <t>q30403</t>
  </si>
  <si>
    <t>q30404</t>
  </si>
  <si>
    <t>q30405</t>
  </si>
  <si>
    <t>q30406</t>
  </si>
  <si>
    <t>q30501</t>
  </si>
  <si>
    <t>q30502</t>
  </si>
  <si>
    <t>q30503</t>
  </si>
  <si>
    <t>q30504</t>
  </si>
  <si>
    <t>q306</t>
  </si>
  <si>
    <t>q30701</t>
  </si>
  <si>
    <t>q30702</t>
  </si>
  <si>
    <t>q30703</t>
  </si>
  <si>
    <t>q30704</t>
  </si>
  <si>
    <t>q30705</t>
  </si>
  <si>
    <t>q30706</t>
  </si>
  <si>
    <t>q30707</t>
  </si>
  <si>
    <t>q401</t>
  </si>
  <si>
    <t>note402</t>
  </si>
  <si>
    <t>q40201</t>
  </si>
  <si>
    <t>q40202</t>
  </si>
  <si>
    <t>q40203</t>
  </si>
  <si>
    <t>q40204</t>
  </si>
  <si>
    <t>q40205</t>
  </si>
  <si>
    <t>q40206</t>
  </si>
  <si>
    <t>q40207</t>
  </si>
  <si>
    <t>q40208</t>
  </si>
  <si>
    <t>note403</t>
  </si>
  <si>
    <t>q40301</t>
  </si>
  <si>
    <t>q40302</t>
  </si>
  <si>
    <t>q40303</t>
  </si>
  <si>
    <t>q40304</t>
  </si>
  <si>
    <t>q40305</t>
  </si>
  <si>
    <t>q404</t>
  </si>
  <si>
    <t>q405</t>
  </si>
  <si>
    <t>q406</t>
  </si>
  <si>
    <t>q407</t>
  </si>
  <si>
    <t>q408</t>
  </si>
  <si>
    <t>q409</t>
  </si>
  <si>
    <t>q410</t>
  </si>
  <si>
    <t>q411</t>
  </si>
  <si>
    <t>q412</t>
  </si>
  <si>
    <t>q413</t>
  </si>
  <si>
    <t>q414</t>
  </si>
  <si>
    <t>note415</t>
  </si>
  <si>
    <t>q415</t>
  </si>
  <si>
    <t>note416</t>
  </si>
  <si>
    <t>q41601</t>
  </si>
  <si>
    <t>q41602</t>
  </si>
  <si>
    <t>q41603</t>
  </si>
  <si>
    <t>q41604</t>
  </si>
  <si>
    <t>q41605</t>
  </si>
  <si>
    <t>q417</t>
  </si>
  <si>
    <t>q41801</t>
  </si>
  <si>
    <t>q41802</t>
  </si>
  <si>
    <t>q501</t>
  </si>
  <si>
    <t>q50101</t>
  </si>
  <si>
    <t>q50101a</t>
  </si>
  <si>
    <t>q50101b</t>
  </si>
  <si>
    <t>q50102</t>
  </si>
  <si>
    <t>q50102a</t>
  </si>
  <si>
    <t>q50102b</t>
  </si>
  <si>
    <t>q50103</t>
  </si>
  <si>
    <t>q50103a</t>
  </si>
  <si>
    <t>q50103b</t>
  </si>
  <si>
    <t>q50104</t>
  </si>
  <si>
    <t>q50104a</t>
  </si>
  <si>
    <t>q50104b</t>
  </si>
  <si>
    <t>q50105</t>
  </si>
  <si>
    <t>q50105a</t>
  </si>
  <si>
    <t>q50105b</t>
  </si>
  <si>
    <t>q50106</t>
  </si>
  <si>
    <t>q50106a</t>
  </si>
  <si>
    <t>q50106b</t>
  </si>
  <si>
    <t>q50107</t>
  </si>
  <si>
    <t>q50107a</t>
  </si>
  <si>
    <t>q50107b</t>
  </si>
  <si>
    <t>q50108</t>
  </si>
  <si>
    <t>q50108a</t>
  </si>
  <si>
    <t>q50108b</t>
  </si>
  <si>
    <t>q50109</t>
  </si>
  <si>
    <t>q50109a</t>
  </si>
  <si>
    <t>q50109b</t>
  </si>
  <si>
    <t>q50110</t>
  </si>
  <si>
    <t>q50110a</t>
  </si>
  <si>
    <t>q50110b</t>
  </si>
  <si>
    <t>q50111</t>
  </si>
  <si>
    <t>q50111a</t>
  </si>
  <si>
    <t>q50111b</t>
  </si>
  <si>
    <t>q50112</t>
  </si>
  <si>
    <t>q50112a</t>
  </si>
  <si>
    <t>q50112b</t>
  </si>
  <si>
    <t>note502</t>
  </si>
  <si>
    <t>q502</t>
  </si>
  <si>
    <t>q503_1</t>
  </si>
  <si>
    <t>q503_2</t>
  </si>
  <si>
    <t>q503_3</t>
  </si>
  <si>
    <t>q503_4</t>
  </si>
  <si>
    <t>q503_5</t>
  </si>
  <si>
    <t>q503_6</t>
  </si>
  <si>
    <t>q503_7</t>
  </si>
  <si>
    <t>q503_8</t>
  </si>
  <si>
    <t>q503_9</t>
  </si>
  <si>
    <t>q503_10</t>
  </si>
  <si>
    <t>q503_11</t>
  </si>
  <si>
    <t>q503_12</t>
  </si>
  <si>
    <t>q503_13</t>
  </si>
  <si>
    <t>q503_14</t>
  </si>
  <si>
    <t>q503_15</t>
  </si>
  <si>
    <t>q503_16</t>
  </si>
  <si>
    <t>q503_17</t>
  </si>
  <si>
    <t>q5031</t>
  </si>
  <si>
    <t>q5032</t>
  </si>
  <si>
    <t>q5033</t>
  </si>
  <si>
    <t>q5034</t>
  </si>
  <si>
    <t>q5035</t>
  </si>
  <si>
    <t>q5036</t>
  </si>
  <si>
    <t>q5037</t>
  </si>
  <si>
    <t>q5038</t>
  </si>
  <si>
    <t>q5039</t>
  </si>
  <si>
    <t>q50310</t>
  </si>
  <si>
    <t>q50311</t>
  </si>
  <si>
    <t>q50312</t>
  </si>
  <si>
    <t>q50313</t>
  </si>
  <si>
    <t>q50314</t>
  </si>
  <si>
    <t>q50315</t>
  </si>
  <si>
    <t>q50316</t>
  </si>
  <si>
    <t>q50317</t>
  </si>
  <si>
    <t>q503other</t>
  </si>
  <si>
    <t/>
  </si>
  <si>
    <t/>
  </si>
  <si>
    <t/>
  </si>
  <si>
    <t/>
  </si>
  <si>
    <t>Farming season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</si>
  <si>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</si>
  <si>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</si>
  <si>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</si>
  <si>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</si>
  <si>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</si>
  <si>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</si>
  <si>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</si>
  <si>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</si>
  <si>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</si>
  <si>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</si>
  <si>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</si>
  <si>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</si>
  <si>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</si>
  <si>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</si>
  <si>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</si>
  <si>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</si>
  <si>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</si>
  <si>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</si>
  <si>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</si>
  <si>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</si>
  <si>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</si>
  <si>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</si>
  <si>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</si>
  <si>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</si>
  <si>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</si>
  <si>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</si>
  <si>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</si>
  <si>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</si>
  <si>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</si>
  <si>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</si>
  <si>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</si>
  <si>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</si>
  <si>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</si>
  <si>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</si>
  <si>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</si>
  <si>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</si>
  <si>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</si>
  <si>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</si>
  <si>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</si>
  <si>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</si>
  <si>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</si>
  <si>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</si>
  <si>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</si>
  <si>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</si>
  <si>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</si>
  <si>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</si>
  <si>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</si>
  <si>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</si>
  <si>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</si>
  <si>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</si>
  <si>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</si>
  <si>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Due to conflict in Bawku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</si>
  <si>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</si>
  <si>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</si>
  <si>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</si>
  <si>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</si>
  <si>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</si>
  <si>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</si>
  <si>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</si>
  <si>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</si>
  <si>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</si>
  <si>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</si>
  <si>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</si>
  <si>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</si>
  <si>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</si>
  <si>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</si>
  <si>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</si>
  <si>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</si>
  <si>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</si>
  <si>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</si>
  <si>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</si>
  <si>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</si>
  <si>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</si>
  <si>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</si>
  <si>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</si>
  <si>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</si>
  <si>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</si>
  <si>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</si>
  <si>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</si>
  <si>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</si>
  <si>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</si>
  <si>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</si>
  <si>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</si>
  <si>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</si>
  <si>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</si>
  <si>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</si>
  <si>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</si>
  <si>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</si>
  <si>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</si>
  <si>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</si>
  <si>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</si>
  <si>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</si>
  <si>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</si>
  <si>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</si>
  <si>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</si>
  <si>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</si>
  <si>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</si>
  <si>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</si>
  <si>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</si>
  <si>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</si>
  <si>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</si>
  <si>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</si>
  <si>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</si>
  <si>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</si>
  <si>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</si>
  <si>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</si>
  <si>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</si>
  <si>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</si>
  <si>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</si>
  <si>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</si>
  <si>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</si>
  <si>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</si>
  <si>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</si>
  <si>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</si>
  <si>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</si>
  <si>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</si>
  <si>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</si>
  <si>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</si>
  <si>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</si>
  <si>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</si>
  <si>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</si>
  <si>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</si>
  <si>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</si>
  <si>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</si>
  <si>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</si>
  <si>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</si>
  <si>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</si>
  <si>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Community members often travel outside the catchment area</t>
  </si>
  <si>
    <t/>
  </si>
  <si>
    <t/>
  </si>
  <si>
    <t/>
  </si>
  <si>
    <t/>
  </si>
  <si>
    <t>Due to NID activities</t>
  </si>
  <si>
    <t/>
  </si>
  <si>
    <t/>
  </si>
  <si>
    <t/>
  </si>
  <si>
    <t/>
  </si>
  <si>
    <t/>
  </si>
  <si>
    <t/>
  </si>
  <si>
    <t/>
  </si>
  <si>
    <t/>
  </si>
  <si>
    <t/>
  </si>
  <si>
    <t>q504_1</t>
  </si>
  <si>
    <t>q504_2</t>
  </si>
  <si>
    <t>q504_3</t>
  </si>
  <si>
    <t>q504_4</t>
  </si>
  <si>
    <t>q504_5</t>
  </si>
  <si>
    <t>q504_6</t>
  </si>
  <si>
    <t>q504_7</t>
  </si>
  <si>
    <t>q504_8</t>
  </si>
  <si>
    <t>q5041</t>
  </si>
  <si>
    <t>q5042</t>
  </si>
  <si>
    <t>q5043</t>
  </si>
  <si>
    <t>q5044</t>
  </si>
  <si>
    <t>q5045</t>
  </si>
  <si>
    <t>q5046</t>
  </si>
  <si>
    <t>q5047</t>
  </si>
  <si>
    <t>q5048</t>
  </si>
  <si>
    <t>q504other</t>
  </si>
  <si>
    <t/>
  </si>
  <si>
    <t/>
  </si>
  <si>
    <t/>
  </si>
  <si>
    <t/>
  </si>
  <si>
    <t/>
  </si>
  <si>
    <t/>
  </si>
  <si>
    <t/>
  </si>
  <si>
    <t/>
  </si>
  <si>
    <t/>
  </si>
  <si>
    <t/>
  </si>
  <si>
    <t/>
  </si>
  <si>
    <t/>
  </si>
  <si>
    <t/>
  </si>
  <si>
    <t/>
  </si>
  <si>
    <t>Improved quality of services</t>
  </si>
  <si>
    <t/>
  </si>
  <si>
    <t/>
  </si>
  <si>
    <t/>
  </si>
  <si>
    <t/>
  </si>
  <si>
    <t/>
  </si>
  <si>
    <t/>
  </si>
  <si>
    <t/>
  </si>
  <si>
    <t/>
  </si>
  <si>
    <t/>
  </si>
  <si>
    <t/>
  </si>
  <si>
    <t/>
  </si>
  <si>
    <t/>
  </si>
  <si>
    <t/>
  </si>
  <si>
    <t>Improved quality of services</t>
  </si>
  <si>
    <t/>
  </si>
  <si>
    <t/>
  </si>
  <si>
    <t/>
  </si>
  <si>
    <t/>
  </si>
  <si>
    <t/>
  </si>
  <si>
    <t/>
  </si>
  <si>
    <t/>
  </si>
  <si>
    <t/>
  </si>
  <si>
    <t/>
  </si>
  <si>
    <t/>
  </si>
  <si>
    <t/>
  </si>
  <si>
    <t/>
  </si>
  <si>
    <t/>
  </si>
  <si>
    <t/>
  </si>
  <si>
    <t/>
  </si>
  <si>
    <t/>
  </si>
  <si>
    <t/>
  </si>
  <si>
    <t/>
  </si>
  <si>
    <t/>
  </si>
  <si>
    <t/>
  </si>
  <si>
    <t/>
  </si>
  <si>
    <t/>
  </si>
  <si>
    <t/>
  </si>
  <si>
    <t>Low incidence of Covid19 eliminated the fear of being infected at the facility</t>
  </si>
  <si>
    <t/>
  </si>
  <si>
    <t/>
  </si>
  <si>
    <t>Improved quality of services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</si>
  <si>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</si>
  <si>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</si>
  <si>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</si>
  <si>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</si>
  <si>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</si>
  <si>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</si>
  <si>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</si>
  <si>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</si>
  <si>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</si>
  <si>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</si>
  <si>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</si>
  <si>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</si>
  <si>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</si>
  <si>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</si>
  <si>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</si>
  <si>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</si>
  <si>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</si>
  <si>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</si>
  <si>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</si>
  <si>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</si>
  <si>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</si>
  <si>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</si>
  <si>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</si>
  <si>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</si>
  <si>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</si>
  <si>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</si>
  <si>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</si>
  <si>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</si>
  <si>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</si>
  <si>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</si>
  <si>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</si>
  <si>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</si>
  <si>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</si>
  <si>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</si>
  <si>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</si>
  <si>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</si>
  <si>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</si>
  <si>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</si>
  <si>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</si>
  <si>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</si>
  <si>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</si>
  <si>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</si>
  <si>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</si>
  <si>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</si>
  <si>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</si>
  <si>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</si>
  <si>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</si>
  <si>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</si>
  <si>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</si>
  <si>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</si>
  <si>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</si>
  <si>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</si>
  <si>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</si>
  <si>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</si>
  <si>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</si>
  <si>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</si>
  <si>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</si>
  <si>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</si>
  <si>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Increased number of prescribers</t>
  </si>
  <si>
    <t/>
  </si>
  <si>
    <t/>
  </si>
  <si>
    <t/>
  </si>
  <si>
    <t/>
  </si>
  <si>
    <t/>
  </si>
  <si>
    <t/>
  </si>
  <si>
    <t/>
  </si>
  <si>
    <t/>
  </si>
  <si>
    <t/>
  </si>
  <si>
    <t/>
  </si>
  <si>
    <t/>
  </si>
  <si>
    <t/>
  </si>
  <si>
    <t/>
  </si>
  <si>
    <t/>
  </si>
  <si>
    <t/>
  </si>
  <si>
    <t/>
  </si>
  <si>
    <t/>
  </si>
  <si>
    <t/>
  </si>
  <si>
    <t/>
  </si>
  <si>
    <t/>
  </si>
  <si>
    <t/>
  </si>
  <si>
    <t/>
  </si>
  <si>
    <t/>
  </si>
  <si>
    <t/>
  </si>
  <si>
    <t/>
  </si>
  <si>
    <t/>
  </si>
  <si>
    <t/>
  </si>
  <si>
    <t/>
  </si>
  <si>
    <t/>
  </si>
  <si>
    <t>Increased number of prescribers</t>
  </si>
  <si>
    <t/>
  </si>
  <si>
    <t/>
  </si>
  <si>
    <t>note505</t>
  </si>
  <si>
    <t>q50501</t>
  </si>
  <si>
    <t>q50501a</t>
  </si>
  <si>
    <t>q50501b</t>
  </si>
  <si>
    <t>q50502</t>
  </si>
  <si>
    <t>q50502a</t>
  </si>
  <si>
    <t>q50502b</t>
  </si>
  <si>
    <t>q50503</t>
  </si>
  <si>
    <t>q50503a</t>
  </si>
  <si>
    <t>q50503b</t>
  </si>
  <si>
    <t>q50504</t>
  </si>
  <si>
    <t>q50504a</t>
  </si>
  <si>
    <t>q50504b</t>
  </si>
  <si>
    <t>q506</t>
  </si>
  <si>
    <t>note507</t>
  </si>
  <si>
    <t>q50701</t>
  </si>
  <si>
    <t>q50702</t>
  </si>
  <si>
    <t>q50703</t>
  </si>
  <si>
    <t>q50704</t>
  </si>
  <si>
    <t>q50705</t>
  </si>
  <si>
    <t>note6</t>
  </si>
  <si>
    <t>q60101</t>
  </si>
  <si>
    <t>q60102</t>
  </si>
  <si>
    <t>q60103</t>
  </si>
  <si>
    <t>q60104</t>
  </si>
  <si>
    <t>q60105</t>
  </si>
  <si>
    <t>q60106</t>
  </si>
  <si>
    <t>q60107</t>
  </si>
  <si>
    <t>q60108</t>
  </si>
  <si>
    <t>q60109</t>
  </si>
  <si>
    <t>q60110</t>
  </si>
  <si>
    <t>q60113</t>
  </si>
  <si>
    <t>q60114</t>
  </si>
  <si>
    <t>q60115</t>
  </si>
  <si>
    <t>q60116</t>
  </si>
  <si>
    <t>q60117</t>
  </si>
  <si>
    <t>q60118</t>
  </si>
  <si>
    <t>q60201</t>
  </si>
  <si>
    <t>q60202</t>
  </si>
  <si>
    <t>q60203</t>
  </si>
  <si>
    <t>q60204</t>
  </si>
  <si>
    <t>q60205</t>
  </si>
  <si>
    <t>q60206</t>
  </si>
  <si>
    <t>q60207</t>
  </si>
  <si>
    <t>q60208</t>
  </si>
  <si>
    <t>q60209</t>
  </si>
  <si>
    <t>q60210</t>
  </si>
  <si>
    <t>q60211</t>
  </si>
  <si>
    <t>q60212</t>
  </si>
  <si>
    <t>q603</t>
  </si>
  <si>
    <t>q60301</t>
  </si>
  <si>
    <t>q60302</t>
  </si>
  <si>
    <t>q60303</t>
  </si>
  <si>
    <t>q60304</t>
  </si>
  <si>
    <t>q60305</t>
  </si>
  <si>
    <t>q60306</t>
  </si>
  <si>
    <t>q60307</t>
  </si>
  <si>
    <t>q60308</t>
  </si>
  <si>
    <t>q60309</t>
  </si>
  <si>
    <t>note604</t>
  </si>
  <si>
    <t>q60401</t>
  </si>
  <si>
    <t>q60402</t>
  </si>
  <si>
    <t>q60403</t>
  </si>
  <si>
    <t>q701</t>
  </si>
  <si>
    <t>q70101</t>
  </si>
  <si>
    <t>q70102</t>
  </si>
  <si>
    <t>q70103</t>
  </si>
  <si>
    <t>q70104</t>
  </si>
  <si>
    <t>note702</t>
  </si>
  <si>
    <t>q70201</t>
  </si>
  <si>
    <t>q70202</t>
  </si>
  <si>
    <t>q70203</t>
  </si>
  <si>
    <t>q70204</t>
  </si>
  <si>
    <t>q703</t>
  </si>
  <si>
    <t>q704</t>
  </si>
  <si>
    <t>q801</t>
  </si>
  <si>
    <t>q802</t>
  </si>
  <si>
    <t>q803</t>
  </si>
  <si>
    <t>q804</t>
  </si>
  <si>
    <t>q805</t>
  </si>
  <si>
    <t>q806</t>
  </si>
  <si>
    <t>note807</t>
  </si>
  <si>
    <t>q80701</t>
  </si>
  <si>
    <t>q80702</t>
  </si>
  <si>
    <t>q80703</t>
  </si>
  <si>
    <t>q80704</t>
  </si>
  <si>
    <t>q80705</t>
  </si>
  <si>
    <t>q80706</t>
  </si>
  <si>
    <t>q808</t>
  </si>
  <si>
    <t>q80801</t>
  </si>
  <si>
    <t>q80802</t>
  </si>
  <si>
    <t>q80803</t>
  </si>
  <si>
    <t>q80804</t>
  </si>
  <si>
    <t>note90a</t>
  </si>
  <si>
    <t>q901</t>
  </si>
  <si>
    <t>q902</t>
  </si>
  <si>
    <t>q903</t>
  </si>
  <si>
    <t>note90</t>
  </si>
  <si>
    <t>q90401</t>
  </si>
  <si>
    <t>q90402</t>
  </si>
  <si>
    <t>q90403</t>
  </si>
  <si>
    <t>q90404</t>
  </si>
  <si>
    <t>q90405</t>
  </si>
  <si>
    <t>q90406</t>
  </si>
  <si>
    <t>q90407</t>
  </si>
  <si>
    <t>q905</t>
  </si>
  <si>
    <t>q906</t>
  </si>
  <si>
    <t>note909</t>
  </si>
  <si>
    <t>q90901</t>
  </si>
  <si>
    <t>q90902</t>
  </si>
  <si>
    <t>q90903</t>
  </si>
  <si>
    <t>q90904</t>
  </si>
  <si>
    <t>q90905</t>
  </si>
  <si>
    <t>q90906</t>
  </si>
  <si>
    <t>q90907</t>
  </si>
  <si>
    <t>q90908</t>
  </si>
  <si>
    <t>q910</t>
  </si>
  <si>
    <t>q91101</t>
  </si>
  <si>
    <t>q91102</t>
  </si>
  <si>
    <t>q91103</t>
  </si>
  <si>
    <t>q91104</t>
  </si>
  <si>
    <t>q912</t>
  </si>
  <si>
    <t>q913</t>
  </si>
  <si>
    <t>q914</t>
  </si>
  <si>
    <t>q1001</t>
  </si>
  <si>
    <t>q1002</t>
  </si>
  <si>
    <t>q1003</t>
  </si>
  <si>
    <t>q1004</t>
  </si>
  <si>
    <t>q1005other</t>
  </si>
  <si>
    <t>thanks</t>
  </si>
  <si>
    <t>comments</t>
  </si>
  <si>
    <t/>
  </si>
  <si>
    <t/>
  </si>
  <si>
    <t/>
  </si>
  <si>
    <t/>
  </si>
  <si>
    <t/>
  </si>
  <si>
    <t/>
  </si>
  <si>
    <t/>
  </si>
  <si>
    <t/>
  </si>
  <si>
    <t/>
  </si>
  <si>
    <t/>
  </si>
  <si>
    <t/>
  </si>
  <si>
    <t/>
  </si>
  <si>
    <t/>
  </si>
  <si>
    <t/>
  </si>
  <si>
    <t/>
  </si>
  <si>
    <t/>
  </si>
  <si>
    <t/>
  </si>
  <si>
    <t>District name Kwahu South</t>
  </si>
  <si>
    <t/>
  </si>
  <si>
    <t/>
  </si>
  <si>
    <t/>
  </si>
  <si>
    <t/>
  </si>
  <si>
    <t/>
  </si>
  <si>
    <t/>
  </si>
  <si>
    <t>Work with colleagues in other zones (staffing situation)</t>
  </si>
  <si>
    <t/>
  </si>
  <si>
    <t/>
  </si>
  <si>
    <t>Now St Anne's Hosp, private faith-based</t>
  </si>
  <si>
    <t/>
  </si>
  <si>
    <t>Change in services in recent month was mainly due to conflict within the region</t>
  </si>
  <si>
    <t/>
  </si>
  <si>
    <t>Upper East Regional Hospital, name of facility</t>
  </si>
  <si>
    <t/>
  </si>
  <si>
    <t/>
  </si>
  <si>
    <t/>
  </si>
  <si>
    <t/>
  </si>
  <si>
    <t/>
  </si>
  <si>
    <t/>
  </si>
  <si>
    <t/>
  </si>
  <si>
    <t/>
  </si>
  <si>
    <t/>
  </si>
  <si>
    <t/>
  </si>
  <si>
    <t/>
  </si>
  <si>
    <t/>
  </si>
  <si>
    <t/>
  </si>
  <si>
    <t/>
  </si>
  <si>
    <t/>
  </si>
  <si>
    <t/>
  </si>
  <si>
    <t/>
  </si>
  <si>
    <t>Respondent could not provide data for Questions 202-205 as well as 409 &amp; 410. Despite the efforts put in place, the facility could not furnish me with the data due to the bureaucratic procedures there.</t>
  </si>
  <si>
    <t/>
  </si>
  <si>
    <t/>
  </si>
  <si>
    <t/>
  </si>
  <si>
    <t/>
  </si>
  <si>
    <t/>
  </si>
  <si>
    <t/>
  </si>
  <si>
    <t/>
  </si>
  <si>
    <t/>
  </si>
  <si>
    <t/>
  </si>
  <si>
    <t/>
  </si>
  <si>
    <t/>
  </si>
  <si>
    <t/>
  </si>
  <si>
    <t/>
  </si>
  <si>
    <t>Respondent estimated the staffing number and the number of vaccinated staff as he had challenges getting actual figures</t>
  </si>
  <si>
    <t/>
  </si>
  <si>
    <t/>
  </si>
  <si>
    <t/>
  </si>
  <si>
    <t>For Q202-Q204 respondent could not give the exact number but in percentages; Q202 70% Q203 50% Q204 40% Q205 0 means can't tell Q211 is Yes, it skipped because response to Q 209 is No</t>
  </si>
  <si>
    <t/>
  </si>
  <si>
    <t/>
  </si>
  <si>
    <t/>
  </si>
  <si>
    <t>During the pandemic the respondent was then doing her internship with another facility</t>
  </si>
  <si>
    <t>Q417 is not applicable</t>
  </si>
  <si>
    <t/>
  </si>
  <si>
    <t/>
  </si>
  <si>
    <t/>
  </si>
  <si>
    <t/>
  </si>
  <si>
    <t/>
  </si>
  <si>
    <t/>
  </si>
  <si>
    <t>Q204 Don't know  but (0) to enable swiping</t>
  </si>
  <si>
    <t/>
  </si>
  <si>
    <t>For the in charge's phone number, below was what she provided 02446244048 this is more than 10digits</t>
  </si>
  <si>
    <t/>
  </si>
  <si>
    <t>No</t>
  </si>
  <si>
    <t>Stock out of BCG 0.05 syringes since 5months ago</t>
  </si>
  <si>
    <t>No</t>
  </si>
  <si>
    <t>Some applicable (808) section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</si>
  <si>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</si>
  <si>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</si>
  <si>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</si>
  <si>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</si>
  <si>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</si>
  <si>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</si>
  <si>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</si>
  <si>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</si>
  <si>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</si>
  <si>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</si>
  <si>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</si>
  <si>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</si>
  <si>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</si>
  <si>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</si>
  <si>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</si>
  <si>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</si>
  <si>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</si>
  <si>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</si>
  <si>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</si>
  <si>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</si>
  <si>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</si>
  <si>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</si>
  <si>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</si>
  <si>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</si>
  <si>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</si>
  <si>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</si>
  <si>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</si>
  <si>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</si>
  <si>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</si>
  <si>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</si>
  <si>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</si>
  <si>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</si>
  <si>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</si>
  <si>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</si>
  <si>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</si>
  <si>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</si>
  <si>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</si>
  <si>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</si>
  <si>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</si>
  <si>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</si>
  <si>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</si>
  <si>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</si>
  <si>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</si>
  <si>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</si>
  <si>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</si>
  <si>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</si>
  <si>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</si>
  <si>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</si>
  <si>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fac</t>
  </si>
  <si>
    <t>_id</t>
  </si>
  <si>
    <t>_uuid</t>
  </si>
  <si>
    <t>a123ff91-dea9-4313-a16e-8fa0ec56f833</t>
  </si>
  <si>
    <t>979d789b-b247-40bf-8df1-44390cd3e83a</t>
  </si>
  <si>
    <t>1465f348-6dde-46b2-aa19-24e421b12e20</t>
  </si>
  <si>
    <t>5486971e-df29-4c7f-89e9-90487b835c4c</t>
  </si>
  <si>
    <t>f133414e-3040-420b-ae0e-3618d71613a3</t>
  </si>
  <si>
    <t>fae04192-00ff-4218-b469-3296723d11bf</t>
  </si>
  <si>
    <t>5b5c3ebe-3806-47c4-9e9d-cf7889b12a67</t>
  </si>
  <si>
    <t>bf29f0a8-7bbd-47a2-adea-d9568749d411</t>
  </si>
  <si>
    <t>174f2f23-e674-47b3-8fea-ccd6d5138ea0</t>
  </si>
  <si>
    <t>6efa91e1-2de1-47f7-9933-9b5b808dbc73</t>
  </si>
  <si>
    <t>840e3531-bb80-4dea-96c7-261988ec9c82</t>
  </si>
  <si>
    <t>4a8d0067-dccd-4631-b50a-a2162a535caf</t>
  </si>
  <si>
    <t>f8b6ee08-da5c-4b49-89f2-49b03e988401</t>
  </si>
  <si>
    <t>2e3c667a-28f9-42dd-a7e4-06304ff0a564</t>
  </si>
  <si>
    <t>3c3ca41c-519b-48ea-b9d9-c64ef68e079a</t>
  </si>
  <si>
    <t>226a1454-92a5-42b8-953e-cfd041cbccb7</t>
  </si>
  <si>
    <t>220eb934-ff8e-48a6-85a2-f83678b5043a</t>
  </si>
  <si>
    <t>7baab140-ad87-45df-894c-ee77b1759a6f</t>
  </si>
  <si>
    <t>e62c4402-a9bd-431b-8d5c-f14286676b84</t>
  </si>
  <si>
    <t>06cd5266-d3a6-40ef-a584-9a43134b0d65</t>
  </si>
  <si>
    <t>ea3daca3-e734-4694-82ae-494300a57396</t>
  </si>
  <si>
    <t>3db25b0e-95dd-455e-887a-6c1bc5d2616d</t>
  </si>
  <si>
    <t>d1fa9063-d967-438f-a6e4-d00f2a700e1e</t>
  </si>
  <si>
    <t>62c9eef7-3dc0-47f7-a995-4983337341af</t>
  </si>
  <si>
    <t>cb0fac68-8936-4332-8248-52ba7f0e522d</t>
  </si>
  <si>
    <t>8f0eb27c-37d0-427b-ad68-f0b671fdca3b</t>
  </si>
  <si>
    <t>0449aa77-c026-480b-887b-88b32d098965</t>
  </si>
  <si>
    <t>5de522cb-ab23-4b39-b6a6-04cc3e478f39</t>
  </si>
  <si>
    <t>e00759fd-e1d0-475d-b951-9a795c0c1598</t>
  </si>
  <si>
    <t>bc996632-ebb9-45d1-90b1-dee6896c7dc1</t>
  </si>
  <si>
    <t>3ffa6bc6-d4b3-4c96-aaec-db798107115f</t>
  </si>
  <si>
    <t>6631eae6-dd97-4dcf-b67c-6ea63c95db68</t>
  </si>
  <si>
    <t>6e56c620-03d0-43b0-ae87-3f420990dce3</t>
  </si>
  <si>
    <t>f26c0b15-cb28-44bc-a81c-5804cfa65658</t>
  </si>
  <si>
    <t>9b2e575f-2493-407a-9946-58c5b25e8c15</t>
  </si>
  <si>
    <t>5350ba08-7037-4f96-bc96-574ce9b0c16a</t>
  </si>
  <si>
    <t>84d99c76-5b07-432b-8a39-a1f52d123c53</t>
  </si>
  <si>
    <t>28f5986b-0abc-4e1d-b086-54d3118e7b6f</t>
  </si>
  <si>
    <t>c9247447-938e-4157-8f6f-81633e5e93b1</t>
  </si>
  <si>
    <t>48c7a318-7d88-4fbe-a931-53b9f488f454</t>
  </si>
  <si>
    <t>10cda6a4-31d1-4e3c-9dbe-74e018a4bb81</t>
  </si>
  <si>
    <t>5bc7f9da-a93f-4767-91a1-4c12b2738e1d</t>
  </si>
  <si>
    <t>dc1b0fc9-d62b-4b6e-8fc8-9d123dc1a70f</t>
  </si>
  <si>
    <t>ac7e1586-e06d-4dd3-a5b8-03ad9ab091aa</t>
  </si>
  <si>
    <t>5abc9314-bb3d-410a-997b-75e2bd6c850f</t>
  </si>
  <si>
    <t>696211f4-22ef-4461-a86e-5f88cb8e3c62</t>
  </si>
  <si>
    <t>add5b68f-3b33-4567-9174-baaafdf5ea2b</t>
  </si>
  <si>
    <t>938973ed-e12c-4f81-b03d-b64a0650c70c</t>
  </si>
  <si>
    <t>f7f77e1d-8212-44f6-a91a-463c73b309c6</t>
  </si>
  <si>
    <t>0d67a4d3-5a0a-4ef4-a955-ab752a42cb19</t>
  </si>
  <si>
    <t>2c29d142-0db7-4be6-a08d-0f491e179ed7</t>
  </si>
  <si>
    <t>e74064ac-4c88-430a-8933-04730b7e0d15</t>
  </si>
  <si>
    <t>80a37789-509e-4c6c-b4a6-d9d6eb71fd72</t>
  </si>
  <si>
    <t>8928838d-302e-4b97-a4d6-2fcd976d0111</t>
  </si>
  <si>
    <t>2c9ae9ea-4b1b-4bd3-b3ef-1fff5f54089b</t>
  </si>
  <si>
    <t>2967e58b-4513-4fe8-819f-126d37338e9a</t>
  </si>
  <si>
    <t>c1f89717-8360-4430-bd86-0835a2c26f76</t>
  </si>
  <si>
    <t>19c2a35e-cecc-4230-866a-67872da798c3</t>
  </si>
  <si>
    <t>b28a9ad3-7287-4cae-a0bb-9256dfae3c58</t>
  </si>
  <si>
    <t>39d447da-2167-4afd-9237-232cb4bb806a</t>
  </si>
  <si>
    <t>7ce353c5-1c9c-46a2-8525-863399c2beb8</t>
  </si>
  <si>
    <t>619bc92a-fa77-4845-a905-6cfe7aab924a</t>
  </si>
  <si>
    <t>c380f25a-d391-47a9-92c1-bbe1278acec1</t>
  </si>
  <si>
    <t>a92bc9ca-3069-4f05-9bda-d374ab4b1f33</t>
  </si>
  <si>
    <t>ef97a289-747b-4c24-a6ae-4319136e1edb</t>
  </si>
  <si>
    <t>3f28bc60-59d0-4e23-8248-610635a0af06</t>
  </si>
  <si>
    <t>84f4d6e6-7d16-4e07-aa1e-28624d76c559</t>
  </si>
  <si>
    <t>7372b430-cd51-401f-958e-5f0a368caf27</t>
  </si>
  <si>
    <t>dbce52cb-e9d2-4879-b94b-506c93fab82b</t>
  </si>
  <si>
    <t>5f127761-f8d1-4f9b-9a15-7b33111cb578</t>
  </si>
  <si>
    <t>5fc4e318-a0c5-44fd-b23e-9a17082ce43c</t>
  </si>
  <si>
    <t>4ef40578-0fa5-4bc6-a812-4617ec4b5e7e</t>
  </si>
  <si>
    <t>a02dacd0-441b-46ac-b54e-2fb5de09c784</t>
  </si>
  <si>
    <t>2416c089-b606-40ea-a51d-77126d5f90c1</t>
  </si>
  <si>
    <t>8fa8a593-f82a-4412-b885-451deb810c18</t>
  </si>
  <si>
    <t>18db2629-963e-4fbd-9ddc-1187df75cd14</t>
  </si>
  <si>
    <t>a3cdc74e-11bc-4e3a-8a62-ccc9234a1b43</t>
  </si>
  <si>
    <t>3cefe8fb-344f-4ac4-b2d6-07818fa20603</t>
  </si>
  <si>
    <t>f55d8ff6-dbe5-4252-9058-e5a32a8c072c</t>
  </si>
  <si>
    <t>2b510ee5-4247-451e-838c-c2b1354b9299</t>
  </si>
  <si>
    <t>f2cbcb97-6bfe-4d2f-88fb-66c6514d29ae</t>
  </si>
  <si>
    <t>0107f512-9f3a-49a9-987f-26e9b30fea8d</t>
  </si>
  <si>
    <t>9e3d31b8-7f13-4bd3-96b6-d23722aebb6b</t>
  </si>
  <si>
    <t>6d922b54-a8bf-42cc-956d-6b9a81463330</t>
  </si>
  <si>
    <t>eec6fc03-1861-4eac-b89e-eae50a98d947</t>
  </si>
  <si>
    <t>a24e201b-7138-4d60-a65e-372118a282c6</t>
  </si>
  <si>
    <t>b34ac342-e9dd-46d4-8a05-1eef77c40d70</t>
  </si>
  <si>
    <t>319276f4-9853-49e4-affe-1986985c74e4</t>
  </si>
  <si>
    <t>094e9967-d6b7-4de9-adb9-4259f4006fa1</t>
  </si>
  <si>
    <t>5526a45c-976a-48ca-857a-d6f89447807c</t>
  </si>
  <si>
    <t>2fc7598b-b9d2-4206-b08d-7f71752d589c</t>
  </si>
  <si>
    <t>e12364b4-6ef5-40f1-994b-ff3f60890172</t>
  </si>
  <si>
    <t>5c4ba83c-d835-499c-a61d-db38de81eb8c</t>
  </si>
  <si>
    <t>f8006461-a8f5-4d7d-a794-fcd10d436701</t>
  </si>
  <si>
    <t>a98af6a6-3863-4878-83ce-270ee3629ef6</t>
  </si>
  <si>
    <t>9206ea65-180b-419b-a260-5b6f6bc1a395</t>
  </si>
  <si>
    <t>c758eef8-1328-4ba0-926d-ec6eeeb2949a</t>
  </si>
  <si>
    <t>31ebcb63-ea29-4cfd-9bd6-eb40c42ba70a</t>
  </si>
  <si>
    <t>cc2133b6-6bf2-4517-a44c-8ae8be1fb8c6</t>
  </si>
  <si>
    <t>5dc7be01-129c-4ca2-add3-263bb11210cb</t>
  </si>
  <si>
    <t>7c218104-366a-430c-92fa-031e2a66f831</t>
  </si>
  <si>
    <t>f286996a-1e61-40fa-af23-953217145cce</t>
  </si>
  <si>
    <t>44c43457-4a97-4fd6-b12b-b642e13e9acd</t>
  </si>
  <si>
    <t>0cf8ffee-ce6e-49d6-9df7-09130999afda</t>
  </si>
  <si>
    <t>54f6a945-d55d-45e6-adf6-3094afd4a3d6</t>
  </si>
  <si>
    <t>65155042-b67b-465d-9433-c8d0fe84a26c</t>
  </si>
  <si>
    <t>365d5b8a-43c5-4b95-b1a0-66fb6bbab3ed</t>
  </si>
  <si>
    <t>196a12b8-994c-4ceb-8529-ca0fb0821c23</t>
  </si>
  <si>
    <t>5c0aa0a4-1623-462b-9524-8a9491ad7a2f</t>
  </si>
  <si>
    <t>541e75a1-09fd-40fe-9d25-f7cdb9703e79</t>
  </si>
  <si>
    <t>d2cceac6-92eb-48d5-ad1d-d82af6cadf44</t>
  </si>
  <si>
    <t>4731ece9-6761-4360-8370-091caf9f94b9</t>
  </si>
  <si>
    <t>b68ee804-7fc8-4dce-80ca-476e5611a290</t>
  </si>
  <si>
    <t>3386c7c3-55de-42d4-8f56-3b46a7326d4b</t>
  </si>
  <si>
    <t>f162deb5-4781-43ea-9a81-786841c7e88d</t>
  </si>
  <si>
    <t>d90d881f-ac44-47e9-abb5-2d98ac505f0e</t>
  </si>
  <si>
    <t>d2b540c3-af60-460e-84a3-3333cc1dab5d</t>
  </si>
  <si>
    <t>53dead13-4a45-4756-bed6-8ed429946d88</t>
  </si>
  <si>
    <t>4ee48861-2976-4f1c-ae5e-628d3a1de394</t>
  </si>
  <si>
    <t>ed5444dd-7231-4b84-994c-85b6a3dd6d58</t>
  </si>
  <si>
    <t>52e03204-3db4-4f65-a96d-aabae52eddf0</t>
  </si>
  <si>
    <t>b676569d-906a-4f4a-8250-6a8c157aeec5</t>
  </si>
  <si>
    <t>fba33436-5953-47e1-b8bb-783896cdae67</t>
  </si>
  <si>
    <t>4f754ecb-8f85-428c-bfd2-41c0a088ef99</t>
  </si>
  <si>
    <t>61d408e6-d1a2-49e9-8a18-236ae45c0710</t>
  </si>
  <si>
    <t>33651ec0-aef3-4967-8b21-76425f88854d</t>
  </si>
  <si>
    <t>248f0c3f-bb2c-44ed-b591-49b169d77f83</t>
  </si>
  <si>
    <t>f7496975-115d-402b-9596-bc84ce1d30cb</t>
  </si>
  <si>
    <t>28c4b4d6-a22c-4cda-af60-4261c866471b</t>
  </si>
  <si>
    <t>eda7a50b-5359-4a33-a91c-34a4b7f125ff</t>
  </si>
  <si>
    <t>52c2e5fa-85f1-410f-9922-63f296cc1f42</t>
  </si>
  <si>
    <t>b1822e10-f342-4f5d-ab8d-176b182cc8bb</t>
  </si>
  <si>
    <t>6a5b138d-f47a-4b76-b3af-92acfacd56c4</t>
  </si>
  <si>
    <t>044dfe40-183b-45e1-8ae4-dd44d6a5810f</t>
  </si>
  <si>
    <t>f294b549-5e59-4f76-97fd-48f94cb2da3d</t>
  </si>
  <si>
    <t>6a89ac61-1cb9-471c-a600-2b965b6ad86c</t>
  </si>
  <si>
    <t>8235b802-5967-4225-b987-f5193c2e5a0c</t>
  </si>
  <si>
    <t>c2393adf-a52e-4ee7-81e8-04e9ba7078bb</t>
  </si>
  <si>
    <t>578130d2-aa17-422b-bd3a-9ef857db7bec</t>
  </si>
  <si>
    <t>65529d97-96be-4573-b05a-74fc2ed12dd4</t>
  </si>
  <si>
    <t>58200d79-431b-47c3-9d5f-fa164ecd0a7e</t>
  </si>
  <si>
    <t>bf8a16a2-a9b8-40bc-bb79-6019232843c3</t>
  </si>
  <si>
    <t>15ef032f-f3a9-4a31-9963-326b41b855e3</t>
  </si>
  <si>
    <t>c2bdd82e-c507-4609-9795-8ef4eefe241f</t>
  </si>
  <si>
    <t>81e85075-6bee-4120-b97e-dad9e4abe657</t>
  </si>
  <si>
    <t>0ed17752-5ed2-400f-b16e-0484625a7627</t>
  </si>
  <si>
    <t>030ebe38-a92d-4203-9df3-769a0d6fb268</t>
  </si>
  <si>
    <t>_submission_time</t>
  </si>
  <si>
    <t>11/20/2022</t>
  </si>
  <si>
    <t>11/18/2022</t>
  </si>
  <si>
    <t>11/16/2022</t>
  </si>
  <si>
    <t>11/14/2022</t>
  </si>
  <si>
    <t>11/13/2022</t>
  </si>
  <si>
    <t>11/12/2022</t>
  </si>
  <si>
    <t>12/08/2022</t>
  </si>
  <si>
    <t>11/11/2022</t>
  </si>
  <si>
    <t>11/13/2022</t>
  </si>
  <si>
    <t>11/12/2022</t>
  </si>
  <si>
    <t>11/13/2022</t>
  </si>
  <si>
    <t>11/18/2022</t>
  </si>
  <si>
    <t>11/28/2022</t>
  </si>
  <si>
    <t>11/12/2022</t>
  </si>
  <si>
    <t>11/13/2022</t>
  </si>
  <si>
    <t>11/16/2022</t>
  </si>
  <si>
    <t>11/12/2022</t>
  </si>
  <si>
    <t>11/11/2022</t>
  </si>
  <si>
    <t>11/12/2022</t>
  </si>
  <si>
    <t>11/10/2022</t>
  </si>
  <si>
    <t>11/11/2022</t>
  </si>
  <si>
    <t>11/16/2022</t>
  </si>
  <si>
    <t>11/11/2022</t>
  </si>
  <si>
    <t>11/10/2022</t>
  </si>
  <si>
    <t>11/11/2022</t>
  </si>
  <si>
    <t>11/14/2022</t>
  </si>
  <si>
    <t>11/11/2022</t>
  </si>
  <si>
    <t>12/08/2022</t>
  </si>
  <si>
    <t>11/10/2022</t>
  </si>
  <si>
    <t>11/12/2022</t>
  </si>
  <si>
    <t>11/23/2022</t>
  </si>
  <si>
    <t>11/11/2022</t>
  </si>
  <si>
    <t>11/30/2022</t>
  </si>
  <si>
    <t>11/11/2022</t>
  </si>
  <si>
    <t>11/21/2022</t>
  </si>
  <si>
    <t>11/12/2022</t>
  </si>
  <si>
    <t>11/13/2022</t>
  </si>
  <si>
    <t>11/11/2022</t>
  </si>
  <si>
    <t>11/12/2022</t>
  </si>
  <si>
    <t>11/30/2022</t>
  </si>
  <si>
    <t>12/08/2022</t>
  </si>
  <si>
    <t>11/11/2022</t>
  </si>
  <si>
    <t>11/10/2022</t>
  </si>
  <si>
    <t>11/21/2022</t>
  </si>
  <si>
    <t>11/30/2022</t>
  </si>
  <si>
    <t>11/10/2022</t>
  </si>
  <si>
    <t>11/11/2022</t>
  </si>
  <si>
    <t>11/10/2022</t>
  </si>
  <si>
    <t>11/21/2022</t>
  </si>
  <si>
    <t>11/10/2022</t>
  </si>
  <si>
    <t>11/11/2022</t>
  </si>
  <si>
    <t>11/23/2022</t>
  </si>
  <si>
    <t>11/10/2022</t>
  </si>
  <si>
    <t>11/11/2022</t>
  </si>
  <si>
    <t>11/21/2022</t>
  </si>
  <si>
    <t>11/14/2022</t>
  </si>
  <si>
    <t>11/15/2022</t>
  </si>
  <si>
    <t>11/14/2022</t>
  </si>
  <si>
    <t>11/16/2022</t>
  </si>
  <si>
    <t>11/15/2022</t>
  </si>
  <si>
    <t>11/16/2022</t>
  </si>
  <si>
    <t>11/14/2022</t>
  </si>
  <si>
    <t>11/18/2022</t>
  </si>
  <si>
    <t>11/10/2022</t>
  </si>
  <si>
    <t>11/14/2022</t>
  </si>
  <si>
    <t>11/11/2022</t>
  </si>
  <si>
    <t>11/24/2022</t>
  </si>
  <si>
    <t>11/10/2022</t>
  </si>
  <si>
    <t>11/16/2022</t>
  </si>
  <si>
    <t>11/10/2022</t>
  </si>
  <si>
    <t>12/01/2022</t>
  </si>
  <si>
    <t>11/10/2022</t>
  </si>
  <si>
    <t>11/11/2022</t>
  </si>
  <si>
    <t>11/10/2022</t>
  </si>
  <si>
    <t>11/21/2022</t>
  </si>
  <si>
    <t>11/12/2022</t>
  </si>
  <si>
    <t>11/14/2022</t>
  </si>
  <si>
    <t>11/12/2022</t>
  </si>
  <si>
    <t>11/18/2022</t>
  </si>
  <si>
    <t>11/22/2022</t>
  </si>
  <si>
    <t>11/12/2022</t>
  </si>
  <si>
    <t>11/15/2022</t>
  </si>
  <si>
    <t>11/14/2022</t>
  </si>
  <si>
    <t>11/12/2022</t>
  </si>
  <si>
    <t>11/16/2022</t>
  </si>
  <si>
    <t>11/13/2022</t>
  </si>
  <si>
    <t>11/12/2022</t>
  </si>
  <si>
    <t>11/15/2022</t>
  </si>
  <si>
    <t>11/12/2022</t>
  </si>
  <si>
    <t>11/14/2022</t>
  </si>
  <si>
    <t>11/15/2022</t>
  </si>
  <si>
    <t>11/22/2022</t>
  </si>
  <si>
    <t>11/18/2022</t>
  </si>
  <si>
    <t>11/22/2022</t>
  </si>
  <si>
    <t>11/12/2022</t>
  </si>
  <si>
    <t>11/16/2022</t>
  </si>
  <si>
    <t>11/14/2022</t>
  </si>
  <si>
    <t>11/15/2022</t>
  </si>
  <si>
    <t>11/22/2022</t>
  </si>
  <si>
    <t>11/15/2022</t>
  </si>
  <si>
    <t>_validation_status</t>
  </si>
  <si>
    <t>_notes</t>
  </si>
  <si>
    <t>_status</t>
  </si>
  <si>
    <t>submitted_via_web</t>
  </si>
  <si>
    <t>_submitted_by</t>
  </si>
  <si>
    <t>_tags</t>
  </si>
  <si>
    <t>_index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</si>
</sst>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u/>
      <sz val="11"/>
      <name val="Calibri"/>
      <family val="2"/>
    </font>
    <font>
      <sz val="11"/>
      <name val="Calibri"/>
      <family val="2"/>
    </font>
    <font>
      <b/>
      <sz val="10"/>
      <name val="Arial"/>
      <family val="2"/>
    </font>
    <font>
      <b/>
      <sz val="25"/>
      <color theme="0"/>
      <name val="Arial Narrow"/>
      <family val="2"/>
    </font>
    <font>
      <sz val="25"/>
      <color theme="1"/>
      <name val="Calibri"/>
      <family val="2"/>
      <scheme val="minor"/>
    </font>
    <font>
      <b/>
      <sz val="18"/>
      <color rgb="FF0070C0"/>
      <name val="Calibri"/>
      <family val="2"/>
      <scheme val="minor"/>
    </font>
    <font>
      <b/>
      <sz val="14"/>
      <color rgb="FF0070C0"/>
      <name val="Calibri"/>
      <family val="2"/>
      <scheme val="minor"/>
    </font>
    <font>
      <sz val="10"/>
      <color theme="1"/>
      <name val="Arial Narrow"/>
      <family val="2"/>
    </font>
    <font>
      <b/>
      <sz val="10"/>
      <color rgb="FF0070C0"/>
      <name val="Calibri"/>
      <family val="2"/>
      <scheme val="minor"/>
    </font>
    <font>
      <sz val="18"/>
      <color rgb="FF0070C0"/>
      <name val="Calibri"/>
      <family val="2"/>
      <scheme val="minor"/>
    </font>
    <font>
      <b/>
      <sz val="11"/>
      <color rgb="FF0070C0"/>
      <name val="Calibri"/>
      <family val="2"/>
      <scheme val="minor"/>
    </font>
    <font>
      <b/>
      <sz val="10"/>
      <color theme="1"/>
      <name val="Arial Narrow"/>
      <family val="2"/>
    </font>
    <font>
      <sz val="11"/>
      <color rgb="FF0070C0"/>
      <name val="Calibri"/>
      <family val="2"/>
      <scheme val="minor"/>
    </font>
    <font>
      <sz val="11"/>
      <name val="Calibri"/>
      <family val="2"/>
      <scheme val="minor"/>
    </font>
    <font>
      <sz val="10"/>
      <name val="Arial Narrow"/>
      <family val="2"/>
    </font>
    <font>
      <sz val="18"/>
      <name val="Calibri"/>
      <family val="2"/>
      <scheme val="minor"/>
    </font>
    <font>
      <sz val="11"/>
      <color rgb="FF000000"/>
      <name val="Calibri"/>
      <family val="2"/>
    </font>
    <font>
      <b/>
      <sz val="11"/>
      <color theme="0"/>
      <name val="Calibri"/>
      <family val="2"/>
      <scheme val="minor"/>
    </font>
    <font>
      <sz val="9"/>
      <color rgb="FF0070C0"/>
      <name val="Calibri"/>
      <family val="2"/>
      <scheme val="minor"/>
    </font>
    <font>
      <sz val="9"/>
      <color theme="1"/>
      <name val="Calibri"/>
      <family val="2"/>
      <scheme val="minor"/>
    </font>
    <font>
      <sz val="11"/>
      <color rgb="FF000000"/>
      <name val="Calibri"/>
      <family val="2"/>
      <scheme val="minor"/>
    </font>
    <font>
      <b/>
      <sz val="11"/>
      <color rgb="FF000000"/>
      <name val="Calibri"/>
      <family val="2"/>
    </font>
    <font>
      <b/>
      <sz val="11"/>
      <color rgb="FFC00000"/>
      <name val="Calibri"/>
      <family val="2"/>
    </font>
    <font>
      <i/>
      <sz val="11"/>
      <color rgb="FF000000"/>
      <name val="Calibri"/>
      <family val="2"/>
    </font>
    <font>
      <sz val="11"/>
      <color rgb="FFFFC000"/>
      <name val="Calibri"/>
      <family val="2"/>
    </font>
    <font>
      <i/>
      <sz val="11"/>
      <name val="Calibri"/>
      <family val="2"/>
    </font>
    <font>
      <b/>
      <sz val="11"/>
      <name val="Calibri"/>
      <family val="2"/>
    </font>
    <font>
      <sz val="11"/>
      <color rgb="FF7030A0"/>
      <name val="Calibri"/>
      <family val="2"/>
    </font>
    <font>
      <b/>
      <sz val="11"/>
      <color rgb="FF0070C0"/>
      <name val="Calibri"/>
      <family val="2"/>
    </font>
    <font>
      <sz val="11"/>
      <color rgb="FF0070C0"/>
      <name val="Calibri"/>
      <family val="2"/>
    </font>
    <font>
      <b/>
      <sz val="11"/>
      <color rgb="FFFF0000"/>
      <name val="Calibri"/>
      <family val="2"/>
      <scheme val="minor"/>
    </font>
    <font>
      <sz val="11"/>
      <color rgb="FFFF0000"/>
      <name val="Calibri (Body)"/>
    </font>
    <font>
      <b/>
      <sz val="11"/>
      <color rgb="FFFF0000"/>
      <name val="Calibri (Body)"/>
    </font>
    <font>
      <sz val="11"/>
      <color theme="1"/>
      <name val="Calibri"/>
      <family val="2"/>
      <scheme val="minor"/>
    </font>
    <font>
      <b/>
      <sz val="16"/>
      <color rgb="FF0070C0"/>
      <name val="Calibri"/>
      <family val="2"/>
      <scheme val="minor"/>
    </font>
    <font>
      <sz val="9"/>
      <name val="Arial Narrow"/>
      <family val="2"/>
    </font>
    <font>
      <b/>
      <sz val="18"/>
      <name val="Calibri"/>
      <family val="2"/>
      <scheme val="minor"/>
    </font>
    <font>
      <b/>
      <sz val="10"/>
      <name val="Arial Narrow"/>
      <family val="2"/>
    </font>
    <font>
      <sz val="10"/>
      <color rgb="FFFF0000"/>
      <name val="Arial Narrow"/>
      <family val="2"/>
    </font>
    <font>
      <sz val="14"/>
      <color rgb="FF0070C0"/>
      <name val="Calibri"/>
      <family val="2"/>
      <scheme val="minor"/>
    </font>
    <font>
      <sz val="14"/>
      <name val="Calibri"/>
      <family val="2"/>
      <scheme val="minor"/>
    </font>
    <font>
      <sz val="10"/>
      <color rgb="FF0070C0"/>
      <name val="Calibri"/>
      <family val="2"/>
      <scheme val="minor"/>
    </font>
    <font>
      <sz val="10"/>
      <name val="Calibri"/>
      <family val="2"/>
      <scheme val="minor"/>
    </font>
    <font>
      <b/>
      <sz val="10"/>
      <name val="Calibri"/>
      <family val="2"/>
      <scheme val="minor"/>
    </font>
    <font>
      <b/>
      <u/>
      <sz val="18"/>
      <color rgb="FF0070C0"/>
      <name val="Calibri"/>
      <family val="2"/>
      <scheme val="minor"/>
    </font>
    <font>
      <sz val="9"/>
      <color theme="1"/>
      <name val="Arial Narrow"/>
      <family val="2"/>
    </font>
    <font>
      <b/>
      <u/>
      <sz val="11"/>
      <color theme="1"/>
      <name val="Calibri"/>
      <family val="2"/>
      <scheme val="minor"/>
    </font>
    <font>
      <sz val="8"/>
      <name val="Calibri"/>
      <family val="2"/>
      <scheme val="minor"/>
    </font>
  </fonts>
  <fills count="2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bgColor theme="4" tint="0.79995117038483843"/>
      </patternFill>
    </fill>
    <fill>
      <patternFill patternType="solid">
        <fgColor rgb="FF0070C0"/>
        <bgColor theme="4" tint="0.79995117038483843"/>
      </patternFill>
    </fill>
    <fill>
      <patternFill patternType="solid">
        <fgColor rgb="FFFFFFFF"/>
        <bgColor rgb="FF000000"/>
      </patternFill>
    </fill>
    <fill>
      <patternFill patternType="solid">
        <fgColor rgb="FF99CCFF"/>
        <bgColor rgb="FF000000"/>
      </patternFill>
    </fill>
    <fill>
      <patternFill patternType="solid">
        <fgColor rgb="FFD6DCE4"/>
        <bgColor rgb="FF000000"/>
      </patternFill>
    </fill>
    <fill>
      <patternFill patternType="solid">
        <fgColor rgb="FFFFC000"/>
        <bgColor rgb="FF000000"/>
      </patternFill>
    </fill>
    <fill>
      <patternFill patternType="solid">
        <fgColor rgb="FFFFFF00"/>
        <bgColor rgb="FF000000"/>
      </patternFill>
    </fill>
    <fill>
      <patternFill patternType="solid">
        <fgColor rgb="FF92D050"/>
        <bgColor rgb="FF000000"/>
      </patternFill>
    </fill>
    <fill>
      <patternFill patternType="solid">
        <fgColor rgb="FF00B0F0"/>
        <bgColor rgb="FF000000"/>
      </patternFill>
    </fill>
    <fill>
      <patternFill patternType="solid">
        <fgColor rgb="FF305496"/>
        <bgColor rgb="FF000000"/>
      </patternFill>
    </fill>
    <fill>
      <patternFill patternType="solid">
        <fgColor rgb="FF7030A0"/>
        <bgColor rgb="FF000000"/>
      </patternFill>
    </fill>
    <fill>
      <patternFill patternType="solid">
        <fgColor rgb="FF404040"/>
        <bgColor rgb="FF000000"/>
      </patternFill>
    </fill>
    <fill>
      <patternFill patternType="solid">
        <fgColor rgb="FFE7E6E6"/>
        <bgColor rgb="FF000000"/>
      </patternFill>
    </fill>
    <fill>
      <patternFill patternType="solid">
        <fgColor theme="7"/>
        <bgColor indexed="64"/>
      </patternFill>
    </fill>
    <fill>
      <patternFill patternType="solid">
        <fgColor theme="0" tint="-4.88906521805475E-2"/>
        <bgColor indexed="64"/>
      </patternFill>
    </fill>
    <fill>
      <patternFill patternType="solid">
        <fgColor theme="2"/>
        <bgColor indexed="64"/>
      </patternFill>
    </fill>
    <fill>
      <patternFill patternType="solid">
        <fgColor theme="8" tint="0.79995117038483843"/>
        <bgColor indexed="64"/>
      </patternFill>
    </fill>
    <fill>
      <patternFill patternType="solid">
        <fgColor rgb="FFFFFF00"/>
        <bgColor indexed="64"/>
      </patternFill>
    </fill>
    <fill>
      <patternFill patternType="solid">
        <fgColor theme="4" tint="0.79995117038483843"/>
        <bgColor indexed="64"/>
      </patternFill>
    </fill>
    <fill>
      <patternFill patternType="solid">
        <fgColor theme="5" tint="0.59996337778862885"/>
        <bgColor indexed="64"/>
      </patternFill>
    </fill>
    <fill>
      <patternFill patternType="solid">
        <fgColor theme="7" tint="0.39997558519241921"/>
        <bgColor indexed="64"/>
      </patternFill>
    </fill>
    <fill>
      <patternFill patternType="solid">
        <fgColor theme="9" tint="0.59996337778862885"/>
        <bgColor indexed="64"/>
      </patternFill>
    </fill>
    <fill>
      <patternFill patternType="solid">
        <fgColor theme="4" tint="0.59996337778862885"/>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ck">
        <color theme="0"/>
      </left>
      <right/>
      <top/>
      <bottom/>
      <diagonal/>
    </border>
    <border>
      <left/>
      <right/>
      <top style="thick">
        <color theme="0"/>
      </top>
      <bottom/>
      <diagonal/>
    </border>
    <border>
      <left style="thick">
        <color theme="0"/>
      </left>
      <right/>
      <top style="thick">
        <color theme="0"/>
      </top>
      <bottom/>
      <diagonal/>
    </border>
    <border>
      <left/>
      <right/>
      <top/>
      <bottom style="thick">
        <color theme="0"/>
      </bottom>
      <diagonal/>
    </border>
    <border>
      <left style="thick">
        <color theme="0"/>
      </left>
      <right/>
      <top/>
      <bottom style="thick">
        <color theme="0"/>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auto="1"/>
      </top>
      <bottom/>
      <diagonal/>
    </border>
    <border>
      <left/>
      <right/>
      <top/>
      <bottom style="thin">
        <color auto="1"/>
      </bottom>
      <diagonal/>
    </border>
    <border>
      <left style="medium">
        <color rgb="FFC00000"/>
      </left>
      <right/>
      <top style="medium">
        <color rgb="FFC00000"/>
      </top>
      <bottom/>
      <diagonal/>
    </border>
    <border>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right/>
      <top style="thin">
        <color auto="1"/>
      </top>
      <bottom style="thin">
        <color auto="1"/>
      </bottom>
      <diagonal/>
    </border>
    <border>
      <left/>
      <right/>
      <top style="thin">
        <color rgb="FF0070C0"/>
      </top>
      <bottom style="thin">
        <color rgb="FF0070C0"/>
      </bottom>
      <diagonal/>
    </border>
    <border>
      <left/>
      <right/>
      <top style="thin">
        <color rgb="FF0070C0"/>
      </top>
      <bottom style="hair">
        <color rgb="FF0070C0"/>
      </bottom>
      <diagonal/>
    </border>
    <border>
      <left/>
      <right/>
      <top style="hair">
        <color rgb="FF0070C0"/>
      </top>
      <bottom style="hair">
        <color rgb="FF0070C0"/>
      </bottom>
      <diagonal/>
    </border>
    <border>
      <left/>
      <right/>
      <top style="hair">
        <color rgb="FF0070C0"/>
      </top>
      <bottom style="thin">
        <color rgb="FF0070C0"/>
      </bottom>
      <diagonal/>
    </border>
    <border>
      <left/>
      <right/>
      <top/>
      <bottom style="thin">
        <color rgb="FF0070C0"/>
      </bottom>
      <diagonal/>
    </border>
    <border>
      <left/>
      <right style="thin">
        <color rgb="FFFFFFFF"/>
      </right>
      <top/>
      <bottom/>
      <diagonal/>
    </border>
    <border>
      <left style="thin">
        <color rgb="FFFFFFFF"/>
      </left>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dotted">
        <color auto="1"/>
      </left>
      <right style="dotted">
        <color auto="1"/>
      </right>
      <top/>
      <bottom style="dotted">
        <color auto="1"/>
      </bottom>
      <diagonal/>
    </border>
    <border>
      <left style="dotted">
        <color auto="1"/>
      </left>
      <right style="dotted">
        <color auto="1"/>
      </right>
      <top style="dotted">
        <color auto="1"/>
      </top>
      <bottom style="dotted">
        <color auto="1"/>
      </bottom>
      <diagonal/>
    </border>
    <border>
      <left/>
      <right/>
      <top style="hair">
        <color rgb="FF0070C0"/>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rgb="FF0070C0"/>
      </top>
      <bottom/>
      <diagonal/>
    </border>
    <border>
      <left/>
      <right/>
      <top/>
      <bottom style="hair">
        <color rgb="FF0070C0"/>
      </bottom>
      <diagonal/>
    </border>
    <border>
      <left/>
      <right/>
      <top/>
      <bottom style="dotted">
        <color rgb="FF0070C0"/>
      </bottom>
      <diagonal/>
    </border>
  </borders>
  <cellStyleXfs count="3">
    <xf numFmtId="0" fontId="0" fillId="0" borderId="0"/>
    <xf numFmtId="0" fontId="3" fillId="0" borderId="0"/>
    <xf numFmtId="9" fontId="37" fillId="0" borderId="0" applyFont="0" applyFill="0" applyBorder="0" applyAlignment="0" applyProtection="0"/>
  </cellStyleXfs>
  <cellXfs count="283">
    <xf numFmtId="0" fontId="0" fillId="0" borderId="0" xfId="0"/>
    <xf numFmtId="0" fontId="0" fillId="2" borderId="4" xfId="0" applyFill="1" applyBorder="1"/>
    <xf numFmtId="0" fontId="0" fillId="2" borderId="3" xfId="0" applyFill="1" applyBorder="1"/>
    <xf numFmtId="0" fontId="0" fillId="2" borderId="2" xfId="0" applyFill="1" applyBorder="1"/>
    <xf numFmtId="0" fontId="0" fillId="2" borderId="0" xfId="0" applyFill="1"/>
    <xf numFmtId="0" fontId="2" fillId="2" borderId="2" xfId="0" applyFont="1" applyFill="1" applyBorder="1"/>
    <xf numFmtId="0" fontId="2" fillId="2" borderId="0" xfId="0" applyFont="1" applyFill="1"/>
    <xf numFmtId="0" fontId="0" fillId="2" borderId="6" xfId="0" applyFill="1" applyBorder="1"/>
    <xf numFmtId="0" fontId="0" fillId="2" borderId="5" xfId="0" applyFill="1" applyBorder="1"/>
    <xf numFmtId="1" fontId="15" fillId="3" borderId="7" xfId="0" applyNumberFormat="1" applyFont="1" applyFill="1" applyBorder="1" applyAlignment="1">
      <alignment horizontal="center"/>
    </xf>
    <xf numFmtId="0" fontId="16" fillId="0" borderId="0" xfId="0" applyFont="1"/>
    <xf numFmtId="2" fontId="16" fillId="0" borderId="0" xfId="0" applyNumberFormat="1" applyFont="1"/>
    <xf numFmtId="0" fontId="17" fillId="0" borderId="0" xfId="0" applyFont="1" applyAlignment="1">
      <alignment horizontal="left"/>
    </xf>
    <xf numFmtId="0" fontId="17" fillId="0" borderId="0" xfId="0" applyFont="1" applyAlignment="1">
      <alignment horizontal="center"/>
    </xf>
    <xf numFmtId="0" fontId="17" fillId="0" borderId="0" xfId="0" applyFont="1"/>
    <xf numFmtId="0" fontId="1" fillId="0" borderId="0" xfId="0" applyFont="1"/>
    <xf numFmtId="0" fontId="2" fillId="0" borderId="0" xfId="0" applyFont="1" applyAlignment="1">
      <alignment horizontal="center"/>
    </xf>
    <xf numFmtId="0" fontId="9" fillId="0" borderId="0" xfId="0" applyFont="1" applyAlignment="1">
      <alignment vertical="center"/>
    </xf>
    <xf numFmtId="0" fontId="11" fillId="0" borderId="0" xfId="0" applyFont="1" applyAlignment="1">
      <alignment vertical="top" wrapText="1"/>
    </xf>
    <xf numFmtId="0" fontId="11" fillId="0" borderId="0" xfId="0" applyFont="1"/>
    <xf numFmtId="0" fontId="11" fillId="0" borderId="0" xfId="0" applyFont="1" applyAlignment="1">
      <alignment wrapText="1"/>
    </xf>
    <xf numFmtId="0" fontId="11" fillId="0" borderId="8" xfId="0" applyFont="1" applyBorder="1"/>
    <xf numFmtId="1" fontId="18" fillId="0" borderId="0" xfId="0" applyNumberFormat="1" applyFont="1" applyAlignment="1">
      <alignment horizontal="center"/>
    </xf>
    <xf numFmtId="1" fontId="18" fillId="0" borderId="0" xfId="0" applyNumberFormat="1" applyFont="1"/>
    <xf numFmtId="1" fontId="19" fillId="0" borderId="0" xfId="0" applyNumberFormat="1" applyFont="1" applyAlignment="1">
      <alignment horizontal="center" vertical="center"/>
    </xf>
    <xf numFmtId="0" fontId="11" fillId="2" borderId="0" xfId="0" applyFont="1" applyFill="1"/>
    <xf numFmtId="1" fontId="18" fillId="2" borderId="0" xfId="0" applyNumberFormat="1" applyFont="1" applyFill="1" applyAlignment="1">
      <alignment horizontal="center"/>
    </xf>
    <xf numFmtId="0" fontId="22" fillId="2" borderId="0" xfId="0" applyFont="1" applyFill="1" applyAlignment="1">
      <alignment vertical="center"/>
    </xf>
    <xf numFmtId="0" fontId="23" fillId="2" borderId="0" xfId="0" applyFont="1" applyFill="1"/>
    <xf numFmtId="0" fontId="14" fillId="2" borderId="0" xfId="0" applyFont="1" applyFill="1"/>
    <xf numFmtId="0" fontId="11" fillId="2" borderId="19" xfId="0" applyFont="1" applyFill="1" applyBorder="1"/>
    <xf numFmtId="1" fontId="11" fillId="2" borderId="19" xfId="0" applyNumberFormat="1" applyFont="1" applyFill="1" applyBorder="1" applyAlignment="1">
      <alignment horizontal="right" wrapText="1"/>
    </xf>
    <xf numFmtId="0" fontId="11" fillId="4" borderId="0" xfId="0" applyFont="1" applyFill="1" applyAlignment="1">
      <alignment horizontal="left"/>
    </xf>
    <xf numFmtId="0" fontId="11" fillId="2" borderId="0" xfId="0" applyFont="1" applyFill="1" applyAlignment="1">
      <alignment wrapText="1"/>
    </xf>
    <xf numFmtId="1" fontId="18" fillId="2" borderId="0" xfId="0" applyNumberFormat="1" applyFont="1" applyFill="1"/>
    <xf numFmtId="0" fontId="7" fillId="2" borderId="0" xfId="0" applyFont="1" applyFill="1"/>
    <xf numFmtId="0" fontId="8" fillId="2" borderId="0" xfId="0" applyFont="1" applyFill="1"/>
    <xf numFmtId="0" fontId="0" fillId="0" borderId="0" xfId="0" applyAlignment="1">
      <alignment vertical="top"/>
    </xf>
    <xf numFmtId="0" fontId="14" fillId="4" borderId="0" xfId="0" applyFont="1" applyFill="1"/>
    <xf numFmtId="0" fontId="20" fillId="6" borderId="0" xfId="0" applyFont="1" applyFill="1"/>
    <xf numFmtId="0" fontId="20" fillId="6" borderId="10" xfId="0" applyFont="1" applyFill="1" applyBorder="1"/>
    <xf numFmtId="0" fontId="20" fillId="6" borderId="13" xfId="0" applyFont="1" applyFill="1" applyBorder="1"/>
    <xf numFmtId="0" fontId="20" fillId="6" borderId="15" xfId="0" applyFont="1" applyFill="1" applyBorder="1"/>
    <xf numFmtId="0" fontId="3" fillId="6" borderId="24" xfId="0" applyFont="1" applyFill="1" applyBorder="1" applyAlignment="1">
      <alignment wrapText="1"/>
    </xf>
    <xf numFmtId="0" fontId="3" fillId="6" borderId="25" xfId="0" applyFont="1" applyFill="1" applyBorder="1" applyAlignment="1">
      <alignment wrapText="1"/>
    </xf>
    <xf numFmtId="0" fontId="3" fillId="6" borderId="0" xfId="0" applyFont="1" applyFill="1" applyAlignment="1">
      <alignment wrapText="1"/>
    </xf>
    <xf numFmtId="0" fontId="20" fillId="6" borderId="11" xfId="0" applyFont="1" applyFill="1" applyBorder="1" applyAlignment="1">
      <alignment wrapText="1"/>
    </xf>
    <xf numFmtId="0" fontId="27" fillId="6" borderId="0" xfId="0" applyFont="1" applyFill="1" applyAlignment="1">
      <alignment wrapText="1"/>
    </xf>
    <xf numFmtId="0" fontId="20" fillId="6" borderId="16" xfId="0" applyFont="1" applyFill="1" applyBorder="1" applyAlignment="1">
      <alignment wrapText="1"/>
    </xf>
    <xf numFmtId="0" fontId="28" fillId="9" borderId="1" xfId="0" applyFont="1" applyFill="1" applyBorder="1" applyAlignment="1">
      <alignment wrapText="1"/>
    </xf>
    <xf numFmtId="0" fontId="20" fillId="10" borderId="1" xfId="0" applyFont="1" applyFill="1" applyBorder="1" applyAlignment="1">
      <alignment wrapText="1"/>
    </xf>
    <xf numFmtId="0" fontId="20" fillId="11" borderId="1" xfId="0" applyFont="1" applyFill="1" applyBorder="1" applyAlignment="1">
      <alignment wrapText="1"/>
    </xf>
    <xf numFmtId="0" fontId="25" fillId="6" borderId="0" xfId="0" applyFont="1" applyFill="1" applyAlignment="1">
      <alignment wrapText="1"/>
    </xf>
    <xf numFmtId="0" fontId="20" fillId="12" borderId="1" xfId="0" applyFont="1" applyFill="1" applyBorder="1" applyAlignment="1">
      <alignment wrapText="1"/>
    </xf>
    <xf numFmtId="0" fontId="20" fillId="13" borderId="1" xfId="0" applyFont="1" applyFill="1" applyBorder="1" applyAlignment="1">
      <alignment wrapText="1"/>
    </xf>
    <xf numFmtId="0" fontId="31" fillId="14" borderId="1" xfId="0" applyFont="1" applyFill="1" applyBorder="1" applyAlignment="1">
      <alignment wrapText="1"/>
    </xf>
    <xf numFmtId="0" fontId="20" fillId="15" borderId="0" xfId="0" applyFont="1" applyFill="1" applyAlignment="1">
      <alignment wrapText="1"/>
    </xf>
    <xf numFmtId="0" fontId="20" fillId="16" borderId="0" xfId="0" applyFont="1" applyFill="1" applyAlignment="1">
      <alignment wrapText="1"/>
    </xf>
    <xf numFmtId="0" fontId="25" fillId="0" borderId="0" xfId="0" applyFont="1" applyAlignment="1">
      <alignment wrapText="1"/>
    </xf>
    <xf numFmtId="0" fontId="20" fillId="8" borderId="12" xfId="0" applyFont="1" applyFill="1" applyBorder="1" applyAlignment="1">
      <alignment horizontal="left"/>
    </xf>
    <xf numFmtId="0" fontId="20" fillId="8" borderId="14" xfId="0" applyFont="1" applyFill="1" applyBorder="1" applyAlignment="1">
      <alignment horizontal="left"/>
    </xf>
    <xf numFmtId="0" fontId="20" fillId="8" borderId="17" xfId="0" applyFont="1" applyFill="1" applyBorder="1" applyAlignment="1">
      <alignment horizontal="left"/>
    </xf>
    <xf numFmtId="0" fontId="25" fillId="6" borderId="26" xfId="0" applyFont="1" applyFill="1" applyBorder="1" applyAlignment="1">
      <alignment wrapText="1"/>
    </xf>
    <xf numFmtId="0" fontId="20" fillId="6" borderId="27" xfId="0" applyFont="1" applyFill="1" applyBorder="1" applyAlignment="1">
      <alignment wrapText="1"/>
    </xf>
    <xf numFmtId="0" fontId="20" fillId="6" borderId="28" xfId="0" applyFont="1" applyFill="1" applyBorder="1" applyAlignment="1">
      <alignment wrapText="1"/>
    </xf>
    <xf numFmtId="0" fontId="25" fillId="6" borderId="29" xfId="0" applyFont="1" applyFill="1" applyBorder="1" applyAlignment="1">
      <alignment wrapText="1"/>
    </xf>
    <xf numFmtId="0" fontId="6" fillId="6" borderId="29" xfId="0" applyFont="1" applyFill="1" applyBorder="1" applyAlignment="1">
      <alignment wrapText="1"/>
    </xf>
    <xf numFmtId="0" fontId="25" fillId="6" borderId="29" xfId="0" applyFont="1" applyFill="1" applyBorder="1"/>
    <xf numFmtId="0" fontId="20" fillId="6" borderId="30" xfId="0" applyFont="1" applyFill="1" applyBorder="1"/>
    <xf numFmtId="0" fontId="25" fillId="6" borderId="31" xfId="0" applyFont="1" applyFill="1" applyBorder="1" applyAlignment="1">
      <alignment wrapText="1"/>
    </xf>
    <xf numFmtId="0" fontId="20" fillId="6" borderId="32" xfId="0" applyFont="1" applyFill="1" applyBorder="1" applyAlignment="1">
      <alignment wrapText="1"/>
    </xf>
    <xf numFmtId="0" fontId="20" fillId="6" borderId="33" xfId="0" applyFont="1" applyFill="1" applyBorder="1" applyAlignment="1">
      <alignment wrapText="1"/>
    </xf>
    <xf numFmtId="1" fontId="11" fillId="2" borderId="21" xfId="0" applyNumberFormat="1" applyFont="1" applyFill="1" applyBorder="1"/>
    <xf numFmtId="0" fontId="17" fillId="0" borderId="0" xfId="0" applyFont="1" applyAlignment="1">
      <alignment horizontal="left" vertical="top" wrapText="1"/>
    </xf>
    <xf numFmtId="0" fontId="5" fillId="6" borderId="0" xfId="0" applyFont="1" applyFill="1" applyAlignment="1">
      <alignment wrapText="1"/>
    </xf>
    <xf numFmtId="0" fontId="5" fillId="6" borderId="30" xfId="0" applyFont="1" applyFill="1" applyBorder="1" applyAlignment="1">
      <alignment wrapText="1"/>
    </xf>
    <xf numFmtId="0" fontId="20" fillId="6" borderId="0" xfId="0" applyFont="1" applyFill="1" applyAlignment="1">
      <alignment wrapText="1"/>
    </xf>
    <xf numFmtId="0" fontId="20" fillId="6" borderId="30" xfId="0" applyFont="1" applyFill="1" applyBorder="1" applyAlignment="1">
      <alignment wrapText="1"/>
    </xf>
    <xf numFmtId="0" fontId="20" fillId="0" borderId="0" xfId="0" applyFont="1" applyAlignment="1">
      <alignment wrapText="1"/>
    </xf>
    <xf numFmtId="0" fontId="0" fillId="0" borderId="0" xfId="0" applyAlignment="1">
      <alignment horizontal="left" vertical="top" wrapText="1"/>
    </xf>
    <xf numFmtId="0" fontId="17" fillId="0" borderId="0" xfId="0" applyFont="1" applyAlignment="1">
      <alignment horizontal="left" vertical="top"/>
    </xf>
    <xf numFmtId="0" fontId="0" fillId="0" borderId="0" xfId="0" applyAlignment="1">
      <alignment horizontal="left"/>
    </xf>
    <xf numFmtId="0" fontId="17" fillId="0" borderId="35" xfId="0" applyFont="1" applyBorder="1" applyAlignment="1">
      <alignment horizontal="center" wrapText="1"/>
    </xf>
    <xf numFmtId="0" fontId="17" fillId="0" borderId="35" xfId="0" applyFont="1" applyBorder="1" applyAlignment="1">
      <alignment horizontal="left"/>
    </xf>
    <xf numFmtId="0" fontId="17" fillId="0" borderId="0" xfId="0" applyFont="1" applyAlignment="1">
      <alignment horizontal="left" indent="1"/>
    </xf>
    <xf numFmtId="0" fontId="17" fillId="17" borderId="35" xfId="0" applyFont="1" applyFill="1" applyBorder="1" applyAlignment="1">
      <alignment horizontal="center" wrapText="1"/>
    </xf>
    <xf numFmtId="0" fontId="17" fillId="17" borderId="35" xfId="0" applyFont="1" applyFill="1" applyBorder="1" applyAlignment="1">
      <alignment horizontal="left"/>
    </xf>
    <xf numFmtId="0" fontId="0" fillId="17" borderId="34" xfId="0" applyFill="1" applyBorder="1" applyAlignment="1">
      <alignment horizontal="left"/>
    </xf>
    <xf numFmtId="0" fontId="2" fillId="18" borderId="0" xfId="0" applyFont="1" applyFill="1" applyAlignment="1">
      <alignment horizontal="left" vertical="top" wrapText="1"/>
    </xf>
    <xf numFmtId="0" fontId="2" fillId="18" borderId="0" xfId="0" applyFont="1" applyFill="1" applyAlignment="1">
      <alignment vertical="top" wrapText="1"/>
    </xf>
    <xf numFmtId="0" fontId="0" fillId="19" borderId="0" xfId="0" applyFill="1"/>
    <xf numFmtId="0" fontId="12" fillId="2" borderId="0" xfId="0" applyFont="1" applyFill="1" applyAlignment="1">
      <alignment horizontal="center" vertical="center"/>
    </xf>
    <xf numFmtId="0" fontId="14" fillId="4" borderId="0" xfId="0" applyFont="1" applyFill="1" applyAlignment="1">
      <alignment horizontal="left" wrapText="1"/>
    </xf>
    <xf numFmtId="0" fontId="14" fillId="4" borderId="0" xfId="0" applyFont="1" applyFill="1" applyAlignment="1">
      <alignment wrapText="1"/>
    </xf>
    <xf numFmtId="0" fontId="24" fillId="0" borderId="0" xfId="0" applyFont="1"/>
    <xf numFmtId="0" fontId="39" fillId="2" borderId="19" xfId="0" applyFont="1" applyFill="1" applyBorder="1" applyAlignment="1">
      <alignment horizontal="right"/>
    </xf>
    <xf numFmtId="164" fontId="11" fillId="2" borderId="20" xfId="2" applyNumberFormat="1" applyFont="1" applyFill="1" applyBorder="1" applyAlignment="1">
      <alignment horizontal="right" wrapText="1"/>
    </xf>
    <xf numFmtId="1" fontId="11" fillId="2" borderId="20" xfId="0" applyNumberFormat="1" applyFont="1" applyFill="1" applyBorder="1"/>
    <xf numFmtId="164" fontId="11" fillId="2" borderId="21" xfId="2" applyNumberFormat="1" applyFont="1" applyFill="1" applyBorder="1" applyAlignment="1">
      <alignment horizontal="right" wrapText="1"/>
    </xf>
    <xf numFmtId="164" fontId="11" fillId="2" borderId="22" xfId="2" applyNumberFormat="1" applyFont="1" applyFill="1" applyBorder="1" applyAlignment="1">
      <alignment horizontal="right" wrapText="1"/>
    </xf>
    <xf numFmtId="1" fontId="11" fillId="2" borderId="22" xfId="0" applyNumberFormat="1" applyFont="1" applyFill="1" applyBorder="1"/>
    <xf numFmtId="164" fontId="11" fillId="2" borderId="0" xfId="2" applyNumberFormat="1" applyFont="1" applyFill="1" applyBorder="1" applyAlignment="1">
      <alignment horizontal="right" wrapText="1"/>
    </xf>
    <xf numFmtId="1" fontId="11" fillId="2" borderId="0" xfId="0" applyNumberFormat="1" applyFont="1" applyFill="1"/>
    <xf numFmtId="1" fontId="11" fillId="2" borderId="0" xfId="0" applyNumberFormat="1" applyFont="1" applyFill="1" applyAlignment="1">
      <alignment horizontal="right" wrapText="1"/>
    </xf>
    <xf numFmtId="1" fontId="18" fillId="2" borderId="0" xfId="0" applyNumberFormat="1" applyFont="1" applyFill="1" applyAlignment="1">
      <alignment horizontal="left" vertical="top"/>
    </xf>
    <xf numFmtId="0" fontId="18" fillId="0" borderId="0" xfId="0" applyFont="1" applyAlignment="1">
      <alignment vertical="center"/>
    </xf>
    <xf numFmtId="0" fontId="18" fillId="0" borderId="0" xfId="0" applyFont="1" applyAlignment="1">
      <alignment vertical="center" wrapText="1"/>
    </xf>
    <xf numFmtId="1" fontId="18" fillId="0" borderId="0" xfId="0" applyNumberFormat="1" applyFont="1" applyAlignment="1">
      <alignment horizontal="center" vertical="center" wrapText="1"/>
    </xf>
    <xf numFmtId="1" fontId="18" fillId="0" borderId="0" xfId="0" applyNumberFormat="1" applyFont="1" applyAlignment="1">
      <alignment wrapText="1"/>
    </xf>
    <xf numFmtId="0" fontId="18" fillId="0" borderId="8" xfId="0" applyFont="1" applyBorder="1" applyAlignment="1">
      <alignment horizontal="center" vertical="top" wrapText="1"/>
    </xf>
    <xf numFmtId="1" fontId="18" fillId="0" borderId="8" xfId="0" applyNumberFormat="1" applyFont="1" applyBorder="1" applyAlignment="1">
      <alignment horizontal="center" vertical="top" wrapText="1"/>
    </xf>
    <xf numFmtId="1" fontId="18" fillId="0" borderId="9" xfId="0" applyNumberFormat="1" applyFont="1" applyBorder="1" applyAlignment="1">
      <alignment horizontal="center" vertical="top" wrapText="1"/>
    </xf>
    <xf numFmtId="1" fontId="18" fillId="0" borderId="8" xfId="0" applyNumberFormat="1" applyFont="1" applyBorder="1" applyAlignment="1">
      <alignment wrapText="1"/>
    </xf>
    <xf numFmtId="1" fontId="18" fillId="0" borderId="9" xfId="0" applyNumberFormat="1" applyFont="1" applyBorder="1" applyAlignment="1">
      <alignment wrapText="1"/>
    </xf>
    <xf numFmtId="1" fontId="18" fillId="0" borderId="0" xfId="0" applyNumberFormat="1" applyFont="1" applyAlignment="1">
      <alignment horizontal="center" wrapText="1"/>
    </xf>
    <xf numFmtId="0" fontId="18" fillId="0" borderId="0" xfId="0" applyFont="1"/>
    <xf numFmtId="0" fontId="40" fillId="0" borderId="0" xfId="0" applyFont="1" applyAlignment="1">
      <alignment vertical="center"/>
    </xf>
    <xf numFmtId="0" fontId="19" fillId="0" borderId="0" xfId="0" applyFont="1" applyAlignment="1">
      <alignment vertical="center"/>
    </xf>
    <xf numFmtId="0" fontId="18" fillId="0" borderId="0" xfId="0" applyFont="1" applyAlignment="1">
      <alignment wrapText="1"/>
    </xf>
    <xf numFmtId="0" fontId="18" fillId="0" borderId="0" xfId="0" applyFont="1" applyAlignment="1">
      <alignment vertical="top" wrapText="1"/>
    </xf>
    <xf numFmtId="0" fontId="18" fillId="0" borderId="9" xfId="0" applyFont="1" applyBorder="1" applyAlignment="1">
      <alignment horizontal="center" vertical="top" wrapText="1"/>
    </xf>
    <xf numFmtId="0" fontId="18" fillId="0" borderId="18" xfId="0" applyFont="1" applyBorder="1" applyAlignment="1">
      <alignment horizontal="center" vertical="top" wrapText="1"/>
    </xf>
    <xf numFmtId="1" fontId="18" fillId="0" borderId="18" xfId="0" applyNumberFormat="1" applyFont="1" applyBorder="1" applyAlignment="1">
      <alignment horizontal="center" vertical="top" wrapText="1"/>
    </xf>
    <xf numFmtId="0" fontId="18" fillId="0" borderId="8" xfId="0" applyFont="1" applyBorder="1"/>
    <xf numFmtId="0" fontId="41" fillId="0" borderId="8" xfId="0" applyFont="1" applyBorder="1" applyAlignment="1">
      <alignment wrapText="1"/>
    </xf>
    <xf numFmtId="0" fontId="18" fillId="0" borderId="0" xfId="0" applyFont="1" applyAlignment="1">
      <alignment horizontal="left"/>
    </xf>
    <xf numFmtId="0" fontId="18" fillId="0" borderId="9" xfId="0" applyFont="1" applyBorder="1" applyAlignment="1">
      <alignment horizontal="left"/>
    </xf>
    <xf numFmtId="1" fontId="42" fillId="0" borderId="18" xfId="0" applyNumberFormat="1" applyFont="1" applyBorder="1" applyAlignment="1">
      <alignment horizontal="center" vertical="top" wrapText="1"/>
    </xf>
    <xf numFmtId="0" fontId="21" fillId="4" borderId="0" xfId="0" applyFont="1" applyFill="1" applyAlignment="1">
      <alignment horizontal="left" wrapText="1"/>
    </xf>
    <xf numFmtId="0" fontId="11" fillId="0" borderId="9" xfId="0" applyFont="1" applyBorder="1" applyAlignment="1">
      <alignment wrapText="1"/>
    </xf>
    <xf numFmtId="0" fontId="18" fillId="3" borderId="0" xfId="0" applyFont="1" applyFill="1" applyAlignment="1">
      <alignment horizontal="left"/>
    </xf>
    <xf numFmtId="0" fontId="11" fillId="3" borderId="0" xfId="0" applyFont="1" applyFill="1" applyAlignment="1">
      <alignment wrapText="1"/>
    </xf>
    <xf numFmtId="1" fontId="18" fillId="3" borderId="0" xfId="0" applyNumberFormat="1" applyFont="1" applyFill="1" applyAlignment="1">
      <alignment wrapText="1"/>
    </xf>
    <xf numFmtId="0" fontId="18" fillId="3" borderId="0" xfId="0" applyFont="1" applyFill="1"/>
    <xf numFmtId="0" fontId="18" fillId="3" borderId="0" xfId="0" applyFont="1" applyFill="1" applyAlignment="1">
      <alignment wrapText="1"/>
    </xf>
    <xf numFmtId="0" fontId="10" fillId="0" borderId="0" xfId="0" applyFont="1"/>
    <xf numFmtId="0" fontId="43" fillId="0" borderId="0" xfId="0" applyFont="1"/>
    <xf numFmtId="0" fontId="10" fillId="0" borderId="0" xfId="0" applyFont="1" applyAlignment="1">
      <alignment vertical="center"/>
    </xf>
    <xf numFmtId="1" fontId="44" fillId="0" borderId="0" xfId="0" applyNumberFormat="1" applyFont="1" applyAlignment="1">
      <alignment horizontal="center" vertical="center"/>
    </xf>
    <xf numFmtId="0" fontId="12" fillId="0" borderId="0" xfId="0" applyFont="1" applyAlignment="1">
      <alignment vertical="center"/>
    </xf>
    <xf numFmtId="0" fontId="45" fillId="0" borderId="0" xfId="0" applyFont="1" applyAlignment="1">
      <alignment vertical="center"/>
    </xf>
    <xf numFmtId="1" fontId="46" fillId="0" borderId="0" xfId="0" applyNumberFormat="1" applyFont="1" applyAlignment="1">
      <alignment horizontal="center" vertical="center"/>
    </xf>
    <xf numFmtId="0" fontId="9" fillId="20" borderId="0" xfId="0" applyFont="1" applyFill="1" applyAlignment="1">
      <alignment vertical="center"/>
    </xf>
    <xf numFmtId="0" fontId="13" fillId="20" borderId="0" xfId="0" applyFont="1" applyFill="1" applyAlignment="1">
      <alignment vertical="center"/>
    </xf>
    <xf numFmtId="1" fontId="19" fillId="20" borderId="0" xfId="0" applyNumberFormat="1" applyFont="1" applyFill="1" applyAlignment="1">
      <alignment horizontal="center" vertical="center"/>
    </xf>
    <xf numFmtId="1" fontId="18" fillId="20" borderId="0" xfId="0" applyNumberFormat="1" applyFont="1" applyFill="1"/>
    <xf numFmtId="0" fontId="47" fillId="0" borderId="0" xfId="0" applyFont="1" applyAlignment="1">
      <alignment vertical="center"/>
    </xf>
    <xf numFmtId="1" fontId="18" fillId="0" borderId="0" xfId="0" applyNumberFormat="1" applyFont="1" applyAlignment="1">
      <alignment horizontal="left" vertical="center"/>
    </xf>
    <xf numFmtId="0" fontId="18" fillId="0" borderId="0" xfId="0" applyFont="1" applyAlignment="1">
      <alignment horizontal="right" vertical="center" wrapText="1" indent="1"/>
    </xf>
    <xf numFmtId="1" fontId="11" fillId="2" borderId="36" xfId="0" applyNumberFormat="1" applyFont="1" applyFill="1" applyBorder="1"/>
    <xf numFmtId="0" fontId="15" fillId="0" borderId="0" xfId="0" applyFont="1" applyAlignment="1">
      <alignment wrapText="1"/>
    </xf>
    <xf numFmtId="1" fontId="18" fillId="0" borderId="0" xfId="0" applyNumberFormat="1" applyFont="1" applyAlignment="1">
      <alignment horizontal="center" vertical="top" wrapText="1"/>
    </xf>
    <xf numFmtId="1" fontId="18" fillId="0" borderId="0" xfId="0" applyNumberFormat="1" applyFont="1" applyAlignment="1">
      <alignment horizontal="left" vertical="top" wrapText="1"/>
    </xf>
    <xf numFmtId="0" fontId="18" fillId="0" borderId="8" xfId="0" applyFont="1" applyBorder="1" applyAlignment="1">
      <alignment horizontal="left" vertical="top"/>
    </xf>
    <xf numFmtId="0" fontId="18" fillId="0" borderId="9" xfId="0" applyFont="1" applyBorder="1" applyAlignment="1">
      <alignment wrapText="1"/>
    </xf>
    <xf numFmtId="1" fontId="18" fillId="0" borderId="18" xfId="0" applyNumberFormat="1" applyFont="1" applyBorder="1" applyAlignment="1">
      <alignment horizontal="left"/>
    </xf>
    <xf numFmtId="1" fontId="18" fillId="0" borderId="18" xfId="0" applyNumberFormat="1" applyFont="1" applyBorder="1" applyAlignment="1">
      <alignment horizontal="left" vertical="top"/>
    </xf>
    <xf numFmtId="9" fontId="11" fillId="2" borderId="20" xfId="2" applyFont="1" applyFill="1" applyBorder="1" applyAlignment="1">
      <alignment horizontal="right" wrapText="1"/>
    </xf>
    <xf numFmtId="9" fontId="11" fillId="2" borderId="21" xfId="2" applyFont="1" applyFill="1" applyBorder="1" applyAlignment="1">
      <alignment horizontal="right" wrapText="1"/>
    </xf>
    <xf numFmtId="1" fontId="18" fillId="0" borderId="18" xfId="0" applyNumberFormat="1" applyFont="1" applyBorder="1" applyAlignment="1">
      <alignment horizontal="left" wrapText="1"/>
    </xf>
    <xf numFmtId="1" fontId="18" fillId="0" borderId="9" xfId="0" applyNumberFormat="1" applyFont="1" applyBorder="1" applyAlignment="1">
      <alignment horizontal="center" wrapText="1"/>
    </xf>
    <xf numFmtId="1" fontId="18" fillId="0" borderId="18" xfId="0" applyNumberFormat="1" applyFont="1" applyBorder="1" applyAlignment="1">
      <alignment horizontal="center" wrapText="1"/>
    </xf>
    <xf numFmtId="0" fontId="18" fillId="0" borderId="0" xfId="0" applyFont="1" applyAlignment="1">
      <alignment horizontal="center" wrapText="1"/>
    </xf>
    <xf numFmtId="0" fontId="18" fillId="0" borderId="9" xfId="0" applyFont="1" applyBorder="1" applyAlignment="1">
      <alignment vertical="center"/>
    </xf>
    <xf numFmtId="0" fontId="18" fillId="0" borderId="9" xfId="0" applyFont="1" applyBorder="1" applyAlignment="1">
      <alignment vertical="center" wrapText="1"/>
    </xf>
    <xf numFmtId="1" fontId="18" fillId="0" borderId="9" xfId="0" applyNumberFormat="1" applyFont="1" applyBorder="1" applyAlignment="1">
      <alignment horizontal="center" vertical="center" wrapText="1"/>
    </xf>
    <xf numFmtId="1" fontId="11" fillId="4" borderId="0" xfId="0" applyNumberFormat="1" applyFont="1" applyFill="1" applyAlignment="1">
      <alignment horizontal="left"/>
    </xf>
    <xf numFmtId="1" fontId="42" fillId="0" borderId="0" xfId="0" applyNumberFormat="1" applyFont="1" applyAlignment="1">
      <alignment horizontal="center" vertical="top" wrapText="1"/>
    </xf>
    <xf numFmtId="1" fontId="11" fillId="4" borderId="36" xfId="0" applyNumberFormat="1" applyFont="1" applyFill="1" applyBorder="1" applyAlignment="1">
      <alignment horizontal="left"/>
    </xf>
    <xf numFmtId="0" fontId="11" fillId="4" borderId="36" xfId="0" applyFont="1" applyFill="1" applyBorder="1" applyAlignment="1">
      <alignment horizontal="left"/>
    </xf>
    <xf numFmtId="164" fontId="11" fillId="2" borderId="36" xfId="2" applyNumberFormat="1" applyFont="1" applyFill="1" applyBorder="1" applyAlignment="1">
      <alignment horizontal="right" wrapText="1"/>
    </xf>
    <xf numFmtId="0" fontId="11" fillId="21" borderId="0" xfId="0" applyFont="1" applyFill="1"/>
    <xf numFmtId="0" fontId="18" fillId="22" borderId="0" xfId="0" applyFont="1" applyFill="1"/>
    <xf numFmtId="0" fontId="11" fillId="23" borderId="0" xfId="0" applyFont="1" applyFill="1"/>
    <xf numFmtId="0" fontId="11" fillId="3" borderId="0" xfId="0" applyFont="1" applyFill="1"/>
    <xf numFmtId="0" fontId="11" fillId="24" borderId="0" xfId="0" applyFont="1" applyFill="1"/>
    <xf numFmtId="0" fontId="11" fillId="25" borderId="0" xfId="0" applyFont="1" applyFill="1"/>
    <xf numFmtId="0" fontId="11" fillId="26" borderId="0" xfId="0" applyFont="1" applyFill="1"/>
    <xf numFmtId="0" fontId="11" fillId="0" borderId="37" xfId="0" applyFont="1" applyBorder="1"/>
    <xf numFmtId="0" fontId="11" fillId="25" borderId="38" xfId="0" applyFont="1" applyFill="1" applyBorder="1"/>
    <xf numFmtId="0" fontId="11" fillId="0" borderId="0" xfId="0" applyFont="1" applyAlignment="1">
      <alignment horizontal="center" wrapText="1"/>
    </xf>
    <xf numFmtId="0" fontId="14" fillId="4" borderId="0" xfId="0" applyFont="1" applyFill="1" applyAlignment="1">
      <alignment vertical="top" wrapText="1"/>
    </xf>
    <xf numFmtId="1" fontId="11" fillId="4" borderId="21" xfId="0" applyNumberFormat="1" applyFont="1" applyFill="1" applyBorder="1" applyAlignment="1">
      <alignment horizontal="left"/>
    </xf>
    <xf numFmtId="1" fontId="11" fillId="4" borderId="20" xfId="0" applyNumberFormat="1" applyFont="1" applyFill="1" applyBorder="1" applyAlignment="1">
      <alignment horizontal="left"/>
    </xf>
    <xf numFmtId="1" fontId="42" fillId="0" borderId="18" xfId="0" applyNumberFormat="1" applyFont="1" applyBorder="1" applyAlignment="1">
      <alignment horizontal="center" wrapText="1"/>
    </xf>
    <xf numFmtId="0" fontId="49" fillId="2" borderId="0" xfId="0" applyFont="1" applyFill="1"/>
    <xf numFmtId="1" fontId="42" fillId="0" borderId="8" xfId="0" applyNumberFormat="1" applyFont="1" applyBorder="1" applyAlignment="1">
      <alignment horizontal="center" vertical="top" wrapText="1"/>
    </xf>
    <xf numFmtId="1" fontId="18" fillId="0" borderId="18" xfId="0" applyNumberFormat="1" applyFont="1" applyBorder="1" applyAlignment="1">
      <alignment wrapText="1"/>
    </xf>
    <xf numFmtId="1" fontId="11" fillId="4" borderId="20" xfId="0" applyNumberFormat="1" applyFont="1" applyFill="1" applyBorder="1"/>
    <xf numFmtId="0" fontId="11" fillId="4" borderId="20" xfId="0" applyFont="1" applyFill="1" applyBorder="1"/>
    <xf numFmtId="1" fontId="11" fillId="4" borderId="21" xfId="0" applyNumberFormat="1" applyFont="1" applyFill="1" applyBorder="1"/>
    <xf numFmtId="0" fontId="11" fillId="4" borderId="21" xfId="0" applyFont="1" applyFill="1" applyBorder="1"/>
    <xf numFmtId="1" fontId="11" fillId="4" borderId="22" xfId="0" applyNumberFormat="1" applyFont="1" applyFill="1" applyBorder="1"/>
    <xf numFmtId="0" fontId="11" fillId="4" borderId="22" xfId="0" applyFont="1" applyFill="1" applyBorder="1"/>
    <xf numFmtId="1" fontId="11" fillId="4" borderId="36" xfId="0" applyNumberFormat="1" applyFont="1" applyFill="1" applyBorder="1"/>
    <xf numFmtId="0" fontId="11" fillId="4" borderId="36" xfId="0" applyFont="1" applyFill="1" applyBorder="1"/>
    <xf numFmtId="0" fontId="14" fillId="0" borderId="0" xfId="0" applyFont="1"/>
    <xf numFmtId="1" fontId="11" fillId="0" borderId="0" xfId="0" applyNumberFormat="1" applyFont="1"/>
    <xf numFmtId="0" fontId="18" fillId="0" borderId="0" xfId="0" applyFont="1" applyAlignment="1">
      <alignment horizontal="center" vertical="top" wrapText="1"/>
    </xf>
    <xf numFmtId="0" fontId="41" fillId="0" borderId="0" xfId="0" applyFont="1" applyAlignment="1">
      <alignment wrapText="1"/>
    </xf>
    <xf numFmtId="0" fontId="49" fillId="0" borderId="0" xfId="0" applyFont="1"/>
    <xf numFmtId="1" fontId="42" fillId="0" borderId="0" xfId="0" applyNumberFormat="1" applyFont="1" applyAlignment="1">
      <alignment horizontal="center" wrapText="1"/>
    </xf>
    <xf numFmtId="0" fontId="11" fillId="2" borderId="39" xfId="0" applyFont="1" applyFill="1" applyBorder="1"/>
    <xf numFmtId="0" fontId="11" fillId="2" borderId="39" xfId="0" applyFont="1" applyFill="1" applyBorder="1" applyAlignment="1">
      <alignment horizontal="center"/>
    </xf>
    <xf numFmtId="1" fontId="18" fillId="0" borderId="9" xfId="0" applyNumberFormat="1" applyFont="1" applyBorder="1" applyAlignment="1">
      <alignment horizontal="left" vertical="top" wrapText="1"/>
    </xf>
    <xf numFmtId="0" fontId="5" fillId="0" borderId="0" xfId="0" applyFont="1" applyAlignment="1">
      <alignment wrapText="1"/>
    </xf>
    <xf numFmtId="0" fontId="5" fillId="0" borderId="0" xfId="0" applyFont="1"/>
    <xf numFmtId="0" fontId="0" fillId="0" borderId="0" xfId="0" applyAlignment="1">
      <alignment wrapText="1"/>
    </xf>
    <xf numFmtId="0" fontId="50" fillId="0" borderId="0" xfId="0" applyFont="1"/>
    <xf numFmtId="1" fontId="18" fillId="21" borderId="0" xfId="0" applyNumberFormat="1" applyFont="1" applyFill="1" applyAlignment="1">
      <alignment horizontal="right" wrapText="1"/>
    </xf>
    <xf numFmtId="0" fontId="11" fillId="4" borderId="21" xfId="0" applyFont="1" applyFill="1" applyBorder="1" applyAlignment="1">
      <alignment horizontal="left"/>
    </xf>
    <xf numFmtId="0" fontId="18" fillId="0" borderId="8" xfId="0" applyFont="1" applyBorder="1" applyAlignment="1">
      <alignment horizontal="center" wrapText="1"/>
    </xf>
    <xf numFmtId="1" fontId="11" fillId="4" borderId="21" xfId="0" applyNumberFormat="1" applyFont="1" applyFill="1" applyBorder="1" applyAlignment="1">
      <alignment horizontal="left" wrapText="1"/>
    </xf>
    <xf numFmtId="1" fontId="18" fillId="0" borderId="8" xfId="0" applyNumberFormat="1" applyFont="1" applyBorder="1" applyAlignment="1">
      <alignment horizontal="center" wrapText="1"/>
    </xf>
    <xf numFmtId="1" fontId="18" fillId="0" borderId="0" xfId="0" applyNumberFormat="1" applyFont="1" applyAlignment="1">
      <alignment horizontal="right" wrapText="1"/>
    </xf>
    <xf numFmtId="0" fontId="0" fillId="21" borderId="0" xfId="0" applyFill="1"/>
    <xf numFmtId="0" fontId="5" fillId="6" borderId="0" xfId="0" applyFont="1" applyFill="1" applyAlignment="1">
      <alignment wrapText="1"/>
    </xf>
    <xf numFmtId="0" fontId="5" fillId="6" borderId="30" xfId="0" applyFont="1" applyFill="1" applyBorder="1" applyAlignment="1">
      <alignment wrapText="1"/>
    </xf>
    <xf numFmtId="0" fontId="20" fillId="6" borderId="0" xfId="0" applyFont="1" applyFill="1" applyAlignment="1">
      <alignment wrapText="1"/>
    </xf>
    <xf numFmtId="0" fontId="20" fillId="6" borderId="30" xfId="0" applyFont="1" applyFill="1" applyBorder="1" applyAlignment="1">
      <alignment wrapText="1"/>
    </xf>
    <xf numFmtId="0" fontId="20" fillId="0" borderId="0" xfId="0" applyFont="1" applyAlignment="1">
      <alignment wrapText="1"/>
    </xf>
    <xf numFmtId="0" fontId="20" fillId="0" borderId="30" xfId="0" applyFont="1" applyBorder="1" applyAlignment="1">
      <alignment wrapText="1"/>
    </xf>
    <xf numFmtId="0" fontId="4" fillId="7" borderId="29" xfId="0" applyFont="1" applyFill="1" applyBorder="1" applyAlignment="1">
      <alignment wrapText="1"/>
    </xf>
    <xf numFmtId="0" fontId="4" fillId="7" borderId="0" xfId="0" applyFont="1" applyFill="1" applyAlignment="1">
      <alignment wrapText="1"/>
    </xf>
    <xf numFmtId="0" fontId="4" fillId="7" borderId="30" xfId="0" applyFont="1" applyFill="1" applyBorder="1" applyAlignment="1">
      <alignment wrapText="1"/>
    </xf>
    <xf numFmtId="0" fontId="26" fillId="0" borderId="0" xfId="0" applyFont="1" applyAlignment="1">
      <alignment wrapText="1"/>
    </xf>
    <xf numFmtId="0" fontId="26" fillId="0" borderId="30" xfId="0" applyFont="1" applyBorder="1" applyAlignment="1">
      <alignment wrapText="1"/>
    </xf>
    <xf numFmtId="0" fontId="9" fillId="0" borderId="0" xfId="0" applyFont="1" applyAlignment="1">
      <alignment horizontal="center" vertical="center"/>
    </xf>
    <xf numFmtId="0" fontId="0" fillId="0" borderId="0" xfId="0" applyAlignment="1">
      <alignment horizontal="center"/>
    </xf>
    <xf numFmtId="0" fontId="0" fillId="0" borderId="0" xfId="0"/>
    <xf numFmtId="1" fontId="11" fillId="4" borderId="22" xfId="0" applyNumberFormat="1" applyFont="1" applyFill="1" applyBorder="1" applyAlignment="1">
      <alignment horizontal="left"/>
    </xf>
    <xf numFmtId="0" fontId="11" fillId="4" borderId="22" xfId="0" applyFont="1" applyFill="1" applyBorder="1" applyAlignment="1">
      <alignment horizontal="left"/>
    </xf>
    <xf numFmtId="0" fontId="21" fillId="5" borderId="0" xfId="0" applyFont="1" applyFill="1" applyAlignment="1">
      <alignment horizontal="left" vertical="center" wrapText="1" indent="1"/>
    </xf>
    <xf numFmtId="1" fontId="11" fillId="4" borderId="21" xfId="0" applyNumberFormat="1" applyFont="1" applyFill="1" applyBorder="1" applyAlignment="1">
      <alignment horizontal="left"/>
    </xf>
    <xf numFmtId="0" fontId="11" fillId="4" borderId="21" xfId="0" applyFont="1" applyFill="1" applyBorder="1" applyAlignment="1">
      <alignment horizontal="left"/>
    </xf>
    <xf numFmtId="1" fontId="11" fillId="4" borderId="20" xfId="0" applyNumberFormat="1" applyFont="1" applyFill="1" applyBorder="1" applyAlignment="1">
      <alignment horizontal="left"/>
    </xf>
    <xf numFmtId="0" fontId="11" fillId="4" borderId="20" xfId="0" applyFont="1" applyFill="1" applyBorder="1" applyAlignment="1">
      <alignment horizontal="left"/>
    </xf>
    <xf numFmtId="0" fontId="48" fillId="2" borderId="0" xfId="0" applyFont="1" applyFill="1" applyAlignment="1">
      <alignment horizontal="center" vertical="center"/>
    </xf>
    <xf numFmtId="0" fontId="38" fillId="2" borderId="0" xfId="0" applyFont="1" applyFill="1" applyAlignment="1">
      <alignment horizontal="center" vertical="center"/>
    </xf>
    <xf numFmtId="0" fontId="14" fillId="4" borderId="0" xfId="0" applyFont="1" applyFill="1" applyAlignment="1">
      <alignment horizontal="left" vertical="top" wrapText="1"/>
    </xf>
    <xf numFmtId="0" fontId="14" fillId="4" borderId="0" xfId="0" applyFont="1" applyFill="1" applyAlignment="1">
      <alignment horizontal="left" wrapText="1"/>
    </xf>
    <xf numFmtId="0" fontId="14" fillId="4" borderId="0" xfId="0" applyFont="1" applyFill="1" applyAlignment="1">
      <alignment wrapText="1"/>
    </xf>
    <xf numFmtId="0" fontId="10" fillId="2" borderId="0" xfId="0" applyFont="1" applyFill="1" applyAlignment="1">
      <alignment horizontal="center" vertical="center"/>
    </xf>
    <xf numFmtId="0" fontId="21" fillId="5" borderId="0" xfId="0" applyFont="1" applyFill="1" applyAlignment="1">
      <alignment horizontal="left" wrapText="1" indent="1"/>
    </xf>
    <xf numFmtId="1" fontId="18" fillId="0" borderId="18" xfId="0" applyNumberFormat="1" applyFont="1" applyBorder="1" applyAlignment="1">
      <alignment horizontal="left" vertical="top" wrapText="1"/>
    </xf>
    <xf numFmtId="1" fontId="18" fillId="0" borderId="18" xfId="0" applyNumberFormat="1" applyFont="1" applyBorder="1" applyAlignment="1">
      <alignment horizontal="left" wrapText="1"/>
    </xf>
    <xf numFmtId="0" fontId="11" fillId="2" borderId="19" xfId="0" applyFont="1" applyFill="1" applyBorder="1" applyAlignment="1">
      <alignment horizontal="center"/>
    </xf>
    <xf numFmtId="1" fontId="11" fillId="4" borderId="21" xfId="0" applyNumberFormat="1" applyFont="1" applyFill="1" applyBorder="1" applyAlignment="1">
      <alignment horizontal="center"/>
    </xf>
    <xf numFmtId="1" fontId="11" fillId="4" borderId="20" xfId="0" applyNumberFormat="1" applyFont="1" applyFill="1" applyBorder="1" applyAlignment="1">
      <alignment horizontal="center"/>
    </xf>
    <xf numFmtId="1" fontId="11" fillId="4" borderId="36" xfId="0" applyNumberFormat="1" applyFont="1" applyFill="1" applyBorder="1" applyAlignment="1">
      <alignment horizontal="left" vertical="top" wrapText="1"/>
    </xf>
    <xf numFmtId="0" fontId="11" fillId="4" borderId="0" xfId="0" applyFont="1" applyFill="1" applyAlignment="1">
      <alignment horizontal="left" vertical="top" wrapText="1"/>
    </xf>
    <xf numFmtId="0" fontId="11" fillId="4" borderId="40" xfId="0" applyFont="1" applyFill="1" applyBorder="1" applyAlignment="1">
      <alignment horizontal="left" vertical="top" wrapText="1"/>
    </xf>
    <xf numFmtId="1" fontId="11" fillId="4" borderId="39" xfId="0" applyNumberFormat="1" applyFont="1" applyFill="1" applyBorder="1" applyAlignment="1">
      <alignment horizontal="left" wrapText="1"/>
    </xf>
    <xf numFmtId="1" fontId="11" fillId="4" borderId="0" xfId="0" applyNumberFormat="1" applyFont="1" applyFill="1" applyAlignment="1">
      <alignment horizontal="left" wrapText="1"/>
    </xf>
    <xf numFmtId="1" fontId="11" fillId="4" borderId="40" xfId="0" applyNumberFormat="1" applyFont="1" applyFill="1" applyBorder="1" applyAlignment="1">
      <alignment horizontal="left" wrapText="1"/>
    </xf>
    <xf numFmtId="1" fontId="11" fillId="4" borderId="36" xfId="0" applyNumberFormat="1" applyFont="1" applyFill="1" applyBorder="1" applyAlignment="1">
      <alignment horizontal="left" wrapText="1"/>
    </xf>
    <xf numFmtId="1" fontId="11" fillId="4" borderId="22" xfId="0" applyNumberFormat="1" applyFont="1" applyFill="1" applyBorder="1" applyAlignment="1">
      <alignment horizontal="center"/>
    </xf>
    <xf numFmtId="1" fontId="18" fillId="0" borderId="8" xfId="0" applyNumberFormat="1" applyFont="1" applyBorder="1" applyAlignment="1">
      <alignment horizontal="left" wrapText="1"/>
    </xf>
    <xf numFmtId="1" fontId="11" fillId="4" borderId="39" xfId="0" applyNumberFormat="1" applyFont="1" applyFill="1" applyBorder="1" applyAlignment="1">
      <alignment horizontal="left" vertical="top" wrapText="1"/>
    </xf>
    <xf numFmtId="1" fontId="11" fillId="4" borderId="0" xfId="0" applyNumberFormat="1" applyFont="1" applyFill="1" applyAlignment="1">
      <alignment horizontal="left" vertical="top" wrapText="1"/>
    </xf>
    <xf numFmtId="1" fontId="11" fillId="4" borderId="41" xfId="0" applyNumberFormat="1" applyFont="1" applyFill="1" applyBorder="1" applyAlignment="1">
      <alignment horizontal="left" vertical="top" wrapText="1"/>
    </xf>
    <xf numFmtId="1" fontId="11" fillId="4" borderId="40" xfId="0" applyNumberFormat="1" applyFont="1" applyFill="1" applyBorder="1" applyAlignment="1">
      <alignment horizontal="left" vertical="top" wrapText="1"/>
    </xf>
    <xf numFmtId="1" fontId="11" fillId="4" borderId="36" xfId="0" applyNumberFormat="1" applyFont="1" applyFill="1" applyBorder="1" applyAlignment="1">
      <alignment horizontal="left" vertical="top"/>
    </xf>
    <xf numFmtId="1" fontId="11" fillId="4" borderId="0" xfId="0" applyNumberFormat="1" applyFont="1" applyFill="1" applyAlignment="1">
      <alignment horizontal="left" vertical="top"/>
    </xf>
    <xf numFmtId="1" fontId="11" fillId="4" borderId="23" xfId="0" applyNumberFormat="1" applyFont="1" applyFill="1" applyBorder="1" applyAlignment="1">
      <alignment horizontal="left" vertical="top"/>
    </xf>
    <xf numFmtId="1" fontId="18" fillId="0" borderId="18" xfId="0" applyNumberFormat="1" applyFont="1" applyBorder="1" applyAlignment="1">
      <alignment horizontal="left"/>
    </xf>
    <xf numFmtId="1" fontId="18" fillId="0" borderId="18" xfId="0" applyNumberFormat="1" applyFont="1" applyBorder="1" applyAlignment="1">
      <alignment horizontal="center" wrapText="1"/>
    </xf>
    <xf numFmtId="1" fontId="11" fillId="4" borderId="39" xfId="0" applyNumberFormat="1" applyFont="1" applyFill="1" applyBorder="1" applyAlignment="1">
      <alignment horizontal="center"/>
    </xf>
    <xf numFmtId="1" fontId="11" fillId="4" borderId="0" xfId="0" applyNumberFormat="1" applyFont="1" applyFill="1" applyAlignment="1">
      <alignment horizontal="center"/>
    </xf>
    <xf numFmtId="1" fontId="11" fillId="4" borderId="41" xfId="0" applyNumberFormat="1" applyFont="1" applyFill="1" applyBorder="1" applyAlignment="1">
      <alignment horizontal="center"/>
    </xf>
    <xf numFmtId="0" fontId="11" fillId="4" borderId="0" xfId="0" applyFont="1" applyFill="1" applyAlignment="1">
      <alignment horizontal="center"/>
    </xf>
    <xf numFmtId="0" fontId="11" fillId="4" borderId="40" xfId="0" applyFont="1" applyFill="1" applyBorder="1" applyAlignment="1">
      <alignment horizontal="center"/>
    </xf>
    <xf numFmtId="0" fontId="14" fillId="4" borderId="0" xfId="0" applyFont="1" applyFill="1" applyAlignment="1">
      <alignment horizontal="left" vertical="top"/>
    </xf>
    <xf numFmtId="1" fontId="11" fillId="4" borderId="36" xfId="0" applyNumberFormat="1" applyFont="1" applyFill="1" applyBorder="1" applyAlignment="1">
      <alignment horizontal="left" vertical="center" wrapText="1"/>
    </xf>
    <xf numFmtId="0" fontId="11" fillId="4" borderId="0" xfId="0" applyFont="1" applyFill="1" applyAlignment="1">
      <alignment horizontal="left" vertical="center" wrapText="1"/>
    </xf>
    <xf numFmtId="0" fontId="11" fillId="4" borderId="40" xfId="0" applyFont="1" applyFill="1" applyBorder="1" applyAlignment="1">
      <alignment horizontal="left" vertical="center" wrapText="1"/>
    </xf>
    <xf numFmtId="1" fontId="11" fillId="4" borderId="0" xfId="0" applyNumberFormat="1" applyFont="1" applyFill="1" applyAlignment="1">
      <alignment horizontal="left" vertical="center" wrapText="1"/>
    </xf>
    <xf numFmtId="1" fontId="11" fillId="4" borderId="40" xfId="0" applyNumberFormat="1" applyFont="1" applyFill="1" applyBorder="1" applyAlignment="1">
      <alignment horizontal="left" vertical="center" wrapText="1"/>
    </xf>
    <xf numFmtId="1" fontId="11" fillId="4" borderId="39" xfId="0" applyNumberFormat="1" applyFont="1" applyFill="1" applyBorder="1" applyAlignment="1">
      <alignment horizontal="left" vertical="center"/>
    </xf>
    <xf numFmtId="0" fontId="11" fillId="4" borderId="40" xfId="0" applyFont="1" applyFill="1" applyBorder="1" applyAlignment="1">
      <alignment horizontal="left" vertical="center"/>
    </xf>
    <xf numFmtId="1" fontId="11" fillId="4" borderId="39" xfId="0" applyNumberFormat="1" applyFont="1" applyFill="1" applyBorder="1" applyAlignment="1">
      <alignment horizontal="left" vertical="center" wrapText="1"/>
    </xf>
    <xf numFmtId="1" fontId="14" fillId="4" borderId="0" xfId="0" applyNumberFormat="1" applyFont="1" applyFill="1" applyAlignment="1">
      <alignment horizontal="left" vertical="top" wrapText="1"/>
    </xf>
    <xf numFmtId="1" fontId="18" fillId="0" borderId="0" xfId="0" applyNumberFormat="1" applyFont="1" applyAlignment="1">
      <alignment horizontal="left" wrapText="1"/>
    </xf>
  </cellXfs>
  <cellStyles count="3">
    <cellStyle name="Normal" xfId="0" builtinId="0"/>
    <cellStyle name="Normal 2" xfId="1" xr:uid="{00000000-0005-0000-0000-000001000000}"/>
    <cellStyle name="Percent" xfId="2" builtinId="5"/>
  </cellStyles>
  <dxfs count="2">
    <dxf>
      <font>
        <color theme="0"/>
      </font>
      <fill>
        <patternFill>
          <bgColor rgb="FFFF0000"/>
        </patternFill>
      </fill>
    </dxf>
    <dxf>
      <font>
        <color theme="0"/>
      </font>
      <fill>
        <patternFill>
          <bgColor rgb="FF00B05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 Context'!$H$120</c:f>
              <c:strCache>
                <c:ptCount val="1"/>
                <c:pt idx="0">
                  <c:v>45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Context'!$D$120:$D$127</c:f>
              <c:strCache>
                <c:ptCount val="8"/>
                <c:pt idx="0">
                  <c:v>Eligible for COVID-19 case management questions</c:v>
                </c:pt>
                <c:pt idx="1">
                  <c:v>PC facilities that have seen patients with suspected COVID-19 - past month</c:v>
                </c:pt>
                <c:pt idx="2">
                  <c:v>Provide OPT services for patients with suspected or confirmed C19</c:v>
                </c:pt>
                <c:pt idx="3">
                  <c:v>Providing 24-hour staffed ER services</c:v>
                </c:pt>
                <c:pt idx="4">
                  <c:v>Providing inpatient services</c:v>
                </c:pt>
                <c:pt idx="5">
                  <c:v>Provide IPT services for patients with COVID-19</c:v>
                </c:pt>
                <c:pt idx="6">
                  <c:v>Provide services for patients with severe or critical COVID-19</c:v>
                </c:pt>
                <c:pt idx="7">
                  <c:v>Conduct PCR on site</c:v>
                </c:pt>
              </c:strCache>
            </c:strRef>
          </c:cat>
          <c:val>
            <c:numRef>
              <c:f>'1. Context'!$H$120:$H$127</c:f>
              <c:numCache>
                <c:formatCode>0</c:formatCode>
                <c:ptCount val="8"/>
                <c:pt idx="0">
                  <c:v>45</c:v>
                </c:pt>
                <c:pt idx="1">
                  <c:v>23</c:v>
                </c:pt>
                <c:pt idx="2">
                  <c:v>23</c:v>
                </c:pt>
                <c:pt idx="3">
                  <c:v>47</c:v>
                </c:pt>
                <c:pt idx="4">
                  <c:v>40</c:v>
                </c:pt>
                <c:pt idx="5">
                  <c:v>33</c:v>
                </c:pt>
                <c:pt idx="6">
                  <c:v>23</c:v>
                </c:pt>
                <c:pt idx="7">
                  <c:v>25</c:v>
                </c:pt>
              </c:numCache>
            </c:numRef>
          </c:val>
          <c:extLst>
            <c:ext xmlns:c16="http://schemas.microsoft.com/office/drawing/2014/chart" uri="{C3380CC4-5D6E-409C-BE32-E72D297353CC}">
              <c16:uniqueId val="{00000000-320F-4380-AC63-3155E0E68939}"/>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 Context'!$H$134</c:f>
              <c:strCache>
                <c:ptCount val="1"/>
                <c:pt idx="0">
                  <c:v>Number of staff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Context'!$D$135:$F$140</c:f>
              <c:strCache>
                <c:ptCount val="6"/>
                <c:pt idx="0">
                  <c:v>Medical doctors</c:v>
                </c:pt>
                <c:pt idx="1">
                  <c:v>Nursing personnel</c:v>
                </c:pt>
                <c:pt idx="2">
                  <c:v>Midwives</c:v>
                </c:pt>
                <c:pt idx="3">
                  <c:v>Other clinical staff</c:v>
                </c:pt>
                <c:pt idx="4">
                  <c:v>Non-clinical staff</c:v>
                </c:pt>
                <c:pt idx="5">
                  <c:v>All staff</c:v>
                </c:pt>
              </c:strCache>
            </c:strRef>
          </c:cat>
          <c:val>
            <c:numRef>
              <c:f>'1. Context'!$H$135:$H$140</c:f>
              <c:numCache>
                <c:formatCode>0</c:formatCode>
                <c:ptCount val="6"/>
                <c:pt idx="0">
                  <c:v>1618</c:v>
                </c:pt>
                <c:pt idx="1">
                  <c:v>13014</c:v>
                </c:pt>
                <c:pt idx="2">
                  <c:v>3539</c:v>
                </c:pt>
                <c:pt idx="3">
                  <c:v>2189</c:v>
                </c:pt>
                <c:pt idx="4">
                  <c:v>5696</c:v>
                </c:pt>
                <c:pt idx="5">
                  <c:v>26056</c:v>
                </c:pt>
              </c:numCache>
            </c:numRef>
          </c:val>
          <c:extLst>
            <c:ext xmlns:c16="http://schemas.microsoft.com/office/drawing/2014/chart" uri="{C3380CC4-5D6E-409C-BE32-E72D297353CC}">
              <c16:uniqueId val="{00000000-E269-40F0-BED5-FA2BE246B0AC}"/>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'1. Context'!$H$151</c:f>
              <c:strCache>
                <c:ptCount val="1"/>
                <c:pt idx="0">
                  <c:v>% of facilities</c:v>
                </c:pt>
              </c:strCache>
            </c:strRef>
          </c:tx>
          <c:spPr>
            <a:solidFill>
              <a:schemeClr val="accent1"/>
            </a:solidFill>
            <a:ln>
              <a:noFill/>
            </a:ln>
            <a:effectLst/>
          </c:spPr>
          <c:invertIfNegative val="0"/>
          <c:cat>
            <c:multiLvlStrRef>
              <c:f>'1. Context'!$D$152:$D$163</c:f>
            </c:multiLvlStrRef>
          </c:cat>
          <c:val>
            <c:numRef>
              <c:f>'1. Context'!$H$152:$H$163</c:f>
            </c:numRef>
          </c:val>
          <c:extLst>
            <c:ext xmlns:c16="http://schemas.microsoft.com/office/drawing/2014/chart" uri="{C3380CC4-5D6E-409C-BE32-E72D297353CC}">
              <c16:uniqueId val="{00000000-3BF8-4543-9EE4-46261057CFD3}"/>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'1. Context'!$H$167</c:f>
              <c:strCache>
                <c:ptCount val="1"/>
                <c:pt idx="0">
                  <c:v>% of facilities</c:v>
                </c:pt>
              </c:strCache>
            </c:strRef>
          </c:tx>
          <c:spPr>
            <a:solidFill>
              <a:schemeClr val="accent1"/>
            </a:solidFill>
            <a:ln>
              <a:noFill/>
            </a:ln>
            <a:effectLst/>
          </c:spPr>
          <c:invertIfNegative val="0"/>
          <c:cat>
            <c:multiLvlStrRef>
              <c:f>'1. Context'!$D$168:$D$179</c:f>
            </c:multiLvlStrRef>
          </c:cat>
          <c:val>
            <c:numRef>
              <c:f>'1. Context'!$H$168:$H$179</c:f>
            </c:numRef>
          </c:val>
          <c:extLst>
            <c:ext xmlns:c16="http://schemas.microsoft.com/office/drawing/2014/chart" uri="{C3380CC4-5D6E-409C-BE32-E72D297353CC}">
              <c16:uniqueId val="{00000000-3012-40F4-857D-7E9CE3EFC87B}"/>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 Staffing'!$H$157</c:f>
              <c:strCache>
                <c:ptCount val="1"/>
                <c:pt idx="0">
                  <c:v>% of staff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Staffing'!$D$158:$F$161</c:f>
              <c:strCache>
                <c:ptCount val="4"/>
                <c:pt idx="0">
                  <c:v>Nursing personnel</c:v>
                </c:pt>
                <c:pt idx="1">
                  <c:v>Midwives</c:v>
                </c:pt>
                <c:pt idx="2">
                  <c:v>Other clinical staff</c:v>
                </c:pt>
                <c:pt idx="3">
                  <c:v>All staff</c:v>
                </c:pt>
              </c:strCache>
            </c:strRef>
          </c:cat>
          <c:val>
            <c:numRef>
              <c:f>'2. Staffing'!$H$158:$H$161</c:f>
              <c:numCache>
                <c:formatCode>0</c:formatCode>
                <c:ptCount val="4"/>
                <c:pt idx="0">
                  <c:v>9</c:v>
                </c:pt>
                <c:pt idx="1">
                  <c:v>1</c:v>
                </c:pt>
                <c:pt idx="2">
                  <c:v>7</c:v>
                </c:pt>
                <c:pt idx="3">
                  <c:v>17</c:v>
                </c:pt>
              </c:numCache>
            </c:numRef>
          </c:val>
          <c:extLst>
            <c:ext xmlns:c16="http://schemas.microsoft.com/office/drawing/2014/chart" uri="{C3380CC4-5D6E-409C-BE32-E72D297353CC}">
              <c16:uniqueId val="{00000000-B70E-4431-B6D7-1B6760F27B25}"/>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layout>
            <c:manualLayout>
              <c:xMode val="edge"/>
              <c:yMode val="edge"/>
              <c:x val="1.9444444444444445E-2"/>
              <c:y val="0.261693642461359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'2. Staffing'!$G$172</c:f>
              <c:strCache>
                <c:ptCount val="1"/>
                <c:pt idx="0">
                  <c:v>% of staff</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Staffing'!$D$173:$F$175</c:f>
              <c:strCache>
                <c:ptCount val="3"/>
                <c:pt idx="0">
                  <c:v>One or more doses of COVID-19 vaccine</c:v>
                </c:pt>
                <c:pt idx="1">
                  <c:v>Complete dose(s) of COVID-19 vaccine</c:v>
                </c:pt>
                <c:pt idx="2">
                  <c:v>a booster or additional dose</c:v>
                </c:pt>
              </c:strCache>
            </c:strRef>
          </c:cat>
          <c:val>
            <c:numRef>
              <c:f>'2. Staffing'!$G$173:$G$175</c:f>
              <c:numCache>
                <c:formatCode>0.0</c:formatCode>
                <c:ptCount val="3"/>
                <c:pt idx="0">
                  <c:v>74</c:v>
                </c:pt>
                <c:pt idx="1">
                  <c:v>66</c:v>
                </c:pt>
                <c:pt idx="2">
                  <c:v>39</c:v>
                </c:pt>
              </c:numCache>
            </c:numRef>
          </c:val>
          <c:extLst>
            <c:ext xmlns:c16="http://schemas.microsoft.com/office/drawing/2014/chart" uri="{C3380CC4-5D6E-409C-BE32-E72D297353CC}">
              <c16:uniqueId val="{00000000-7B72-41CA-B0CD-4D4DBC2BBC12}"/>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 Staffing'!$H$188</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Staffing'!$D$189:$F$190</c:f>
              <c:strCache>
                <c:ptCount val="2"/>
                <c:pt idx="0">
                  <c:v>Staff leave or absence in the previous one week</c:v>
                </c:pt>
                <c:pt idx="1">
                  <c:v>Staff on leave or absent at any time in the previous one week due to reasons related with COVID-19</c:v>
                </c:pt>
              </c:strCache>
            </c:strRef>
          </c:cat>
          <c:val>
            <c:numRef>
              <c:f>'2. Staffing'!$H$189:$H$190</c:f>
              <c:numCache>
                <c:formatCode>0</c:formatCode>
                <c:ptCount val="2"/>
                <c:pt idx="0">
                  <c:v>69</c:v>
                </c:pt>
                <c:pt idx="1">
                  <c:v>1</c:v>
                </c:pt>
              </c:numCache>
            </c:numRef>
          </c:val>
          <c:extLst>
            <c:ext xmlns:c16="http://schemas.microsoft.com/office/drawing/2014/chart" uri="{C3380CC4-5D6E-409C-BE32-E72D297353CC}">
              <c16:uniqueId val="{00000000-DA62-415A-B595-F217CD4085E7}"/>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 Staffing'!$H$204</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Staffing'!$D$205:$D$216</c:f>
              <c:strCache>
                <c:ptCount val="11"/>
                <c:pt idx="0">
                  <c:v>COVID-19</c:v>
                </c:pt>
                <c:pt idx="1">
                  <c:v>Proper use of PPE</c:v>
                </c:pt>
                <c:pt idx="2">
                  <c:v>Environment cleaning and disinfection</c:v>
                </c:pt>
                <c:pt idx="3">
                  <c:v>Screening of COVID-19 signs and symptoms at the point of first presentation </c:v>
                </c:pt>
                <c:pt idx="4">
                  <c:v>Hand hygiene</c:v>
                </c:pt>
                <c:pt idx="5">
                  <c:v>Triage protocols for COVID-19 case management</c:v>
                </c:pt>
                <c:pt idx="6">
                  <c:v>Management of emergency conditions</c:v>
                </c:pt>
                <c:pt idx="7">
                  <c:v>Provision of remote health care</c:v>
                </c:pt>
                <c:pt idx="8">
                  <c:v>Infection prevention and control </c:v>
                </c:pt>
                <c:pt idx="9">
                  <c:v>COVID-19 case management</c:v>
                </c:pt>
                <c:pt idx="10">
                  <c:v>Mental health and psychosocial support </c:v>
                </c:pt>
              </c:strCache>
            </c:strRef>
          </c:cat>
          <c:val>
            <c:numRef>
              <c:f>'2. Staffing'!$H$205:$H$216</c:f>
              <c:numCache>
                <c:formatCode>0</c:formatCode>
                <c:ptCount val="11"/>
                <c:pt idx="0">
                  <c:v>88</c:v>
                </c:pt>
                <c:pt idx="1">
                  <c:v>78</c:v>
                </c:pt>
                <c:pt idx="2">
                  <c:v>76</c:v>
                </c:pt>
                <c:pt idx="3">
                  <c:v>77</c:v>
                </c:pt>
                <c:pt idx="4">
                  <c:v>78</c:v>
                </c:pt>
                <c:pt idx="5">
                  <c:v>69</c:v>
                </c:pt>
                <c:pt idx="6">
                  <c:v>58</c:v>
                </c:pt>
                <c:pt idx="7">
                  <c:v>26</c:v>
                </c:pt>
                <c:pt idx="8">
                  <c:v>70</c:v>
                </c:pt>
                <c:pt idx="9">
                  <c:v>48</c:v>
                </c:pt>
                <c:pt idx="10">
                  <c:v>24</c:v>
                </c:pt>
              </c:numCache>
            </c:numRef>
          </c:val>
          <c:extLst>
            <c:ext xmlns:c16="http://schemas.microsoft.com/office/drawing/2014/chart" uri="{C3380CC4-5D6E-409C-BE32-E72D297353CC}">
              <c16:uniqueId val="{00000000-DCA5-49D2-98C5-7D23734A0655}"/>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0734776902887135"/>
          <c:y val="9.3009259259259264E-2"/>
          <c:w val="0.45698556430446197"/>
          <c:h val="0.7486654272382619"/>
        </c:manualLayout>
      </c:layout>
      <c:barChart>
        <c:barDir val="bar"/>
        <c:grouping val="clustered"/>
        <c:varyColors val="0"/>
        <c:ser>
          <c:idx val="0"/>
          <c:order val="0"/>
          <c:tx>
            <c:strRef>
              <c:f>'2. Staffing'!$H$220</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Staffing'!$D$221:$G$226</c:f>
              <c:strCache>
                <c:ptCount val="6"/>
                <c:pt idx="0">
                  <c:v>Average score for training related to COVID-19 </c:v>
                </c:pt>
                <c:pt idx="1">
                  <c:v>Any staff who received training on all SEVEN select COVID-19 topics in the previous one year</c:v>
                </c:pt>
                <c:pt idx="2">
                  <c:v>Received 50% or more of the COVID-19 related training</c:v>
                </c:pt>
                <c:pt idx="3">
                  <c:v>Average score for training and supportive supervision related to COVID-19</c:v>
                </c:pt>
                <c:pt idx="4">
                  <c:v>Any staff who received all select NINE training and supportive supervisions in the previous one year</c:v>
                </c:pt>
                <c:pt idx="5">
                  <c:v>Received 50% or more of the training and supportive supervisions in the previous one year</c:v>
                </c:pt>
              </c:strCache>
            </c:strRef>
          </c:cat>
          <c:val>
            <c:numRef>
              <c:f>'2. Staffing'!$H$221:$H$226</c:f>
              <c:numCache>
                <c:formatCode>0</c:formatCode>
                <c:ptCount val="6"/>
                <c:pt idx="0">
                  <c:v>61</c:v>
                </c:pt>
                <c:pt idx="1">
                  <c:v>8</c:v>
                </c:pt>
                <c:pt idx="2">
                  <c:v>76</c:v>
                </c:pt>
                <c:pt idx="3">
                  <c:v>60</c:v>
                </c:pt>
                <c:pt idx="4">
                  <c:v>7</c:v>
                </c:pt>
                <c:pt idx="5">
                  <c:v>74</c:v>
                </c:pt>
              </c:numCache>
            </c:numRef>
          </c:val>
          <c:extLst>
            <c:ext xmlns:c16="http://schemas.microsoft.com/office/drawing/2014/chart" uri="{C3380CC4-5D6E-409C-BE32-E72D297353CC}">
              <c16:uniqueId val="{00000000-864C-438E-9236-846B12D72933}"/>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3665791776028"/>
          <c:y val="0.17171296296296296"/>
          <c:w val="0.8430966754155732"/>
          <c:h val="0.39218394575678039"/>
        </c:manualLayout>
      </c:layout>
      <c:lineChart>
        <c:grouping val="stacked"/>
        <c:varyColors val="0"/>
        <c:ser>
          <c:idx val="0"/>
          <c:order val="0"/>
          <c:spPr>
            <a:ln w="28575" cap="rnd">
              <a:solidFill>
                <a:schemeClr val="accent1"/>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Staffing'!$D$238:$H$238</c15:sqref>
                  </c15:fullRef>
                </c:ext>
              </c:extLst>
              <c:f>'[1]2. Staffing'!$E$238:$H$238</c:f>
              <c:numCache>
                <c:formatCode>General</c:formatCode>
                <c:ptCount val="4"/>
                <c:pt idx="3">
                  <c:v>#N/A</c:v>
                </c:pt>
              </c:numCache>
            </c:numRef>
          </c:val>
          <c:smooth val="0"/>
          <c:extLst>
            <c:ext xmlns:c16="http://schemas.microsoft.com/office/drawing/2014/chart" uri="{C3380CC4-5D6E-409C-BE32-E72D297353CC}">
              <c16:uniqueId val="{00000000-28F4-4F79-86D1-FD5CA319F5F6}"/>
            </c:ext>
          </c:extLst>
        </c:ser>
        <c:ser>
          <c:idx val="1"/>
          <c:order val="1"/>
          <c:spPr>
            <a:ln w="28575" cap="rnd">
              <a:solidFill>
                <a:schemeClr val="accent2"/>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Staffing'!$D$239:$H$239</c15:sqref>
                  </c15:fullRef>
                </c:ext>
              </c:extLst>
              <c:f>'[1]2. Staffing'!$E$239:$H$239</c:f>
              <c:numCache>
                <c:formatCode>General</c:formatCode>
                <c:ptCount val="4"/>
                <c:pt idx="3">
                  <c:v>#N/A</c:v>
                </c:pt>
              </c:numCache>
            </c:numRef>
          </c:val>
          <c:smooth val="0"/>
          <c:extLst>
            <c:ext xmlns:c16="http://schemas.microsoft.com/office/drawing/2014/chart" uri="{C3380CC4-5D6E-409C-BE32-E72D297353CC}">
              <c16:uniqueId val="{00000001-28F4-4F79-86D1-FD5CA319F5F6}"/>
            </c:ext>
          </c:extLst>
        </c:ser>
        <c:ser>
          <c:idx val="2"/>
          <c:order val="2"/>
          <c:spPr>
            <a:ln w="28575" cap="rnd">
              <a:solidFill>
                <a:schemeClr val="accent3"/>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Staffing'!$D$240:$H$240</c15:sqref>
                  </c15:fullRef>
                </c:ext>
              </c:extLst>
              <c:f>'[1]2. Staffing'!$E$240:$H$240</c:f>
              <c:numCache>
                <c:formatCode>General</c:formatCode>
                <c:ptCount val="4"/>
                <c:pt idx="3">
                  <c:v>#N/A</c:v>
                </c:pt>
              </c:numCache>
            </c:numRef>
          </c:val>
          <c:smooth val="0"/>
          <c:extLst>
            <c:ext xmlns:c16="http://schemas.microsoft.com/office/drawing/2014/chart" uri="{C3380CC4-5D6E-409C-BE32-E72D297353CC}">
              <c16:uniqueId val="{00000002-28F4-4F79-86D1-FD5CA319F5F6}"/>
            </c:ext>
          </c:extLst>
        </c:ser>
        <c:ser>
          <c:idx val="3"/>
          <c:order val="3"/>
          <c:spPr>
            <a:ln w="28575" cap="rnd">
              <a:solidFill>
                <a:schemeClr val="accent4"/>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Staffing'!$D$241:$H$241</c15:sqref>
                  </c15:fullRef>
                </c:ext>
              </c:extLst>
              <c:f>'[1]2. Staffing'!$E$241:$H$241</c:f>
              <c:numCache>
                <c:formatCode>General</c:formatCode>
                <c:ptCount val="4"/>
                <c:pt idx="3">
                  <c:v>#N/A</c:v>
                </c:pt>
              </c:numCache>
            </c:numRef>
          </c:val>
          <c:smooth val="0"/>
          <c:extLst>
            <c:ext xmlns:c16="http://schemas.microsoft.com/office/drawing/2014/chart" uri="{C3380CC4-5D6E-409C-BE32-E72D297353CC}">
              <c16:uniqueId val="{00000003-28F4-4F79-86D1-FD5CA319F5F6}"/>
            </c:ext>
          </c:extLst>
        </c:ser>
        <c:ser>
          <c:idx val="4"/>
          <c:order val="4"/>
          <c:spPr>
            <a:ln w="28575" cap="rnd">
              <a:solidFill>
                <a:schemeClr val="accent5"/>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Staffing'!$D$242:$H$242</c15:sqref>
                  </c15:fullRef>
                </c:ext>
              </c:extLst>
              <c:f>'[1]2. Staffing'!$E$242:$H$242</c:f>
              <c:numCache>
                <c:formatCode>General</c:formatCode>
                <c:ptCount val="4"/>
              </c:numCache>
            </c:numRef>
          </c:val>
          <c:smooth val="0"/>
          <c:extLst>
            <c:ext xmlns:c16="http://schemas.microsoft.com/office/drawing/2014/chart" uri="{C3380CC4-5D6E-409C-BE32-E72D297353CC}">
              <c16:uniqueId val="{00000004-28F4-4F79-86D1-FD5CA319F5F6}"/>
            </c:ext>
          </c:extLst>
        </c:ser>
        <c:ser>
          <c:idx val="5"/>
          <c:order val="5"/>
          <c:spPr>
            <a:ln w="28575" cap="rnd">
              <a:solidFill>
                <a:schemeClr val="accent6"/>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Staffing'!$D$243:$H$243</c15:sqref>
                  </c15:fullRef>
                </c:ext>
              </c:extLst>
              <c:f>'[1]2. Staffing'!$E$243:$H$243</c:f>
              <c:numCache>
                <c:formatCode>General</c:formatCode>
                <c:ptCount val="4"/>
              </c:numCache>
            </c:numRef>
          </c:val>
          <c:smooth val="0"/>
          <c:extLst>
            <c:ext xmlns:c16="http://schemas.microsoft.com/office/drawing/2014/chart" uri="{C3380CC4-5D6E-409C-BE32-E72D297353CC}">
              <c16:uniqueId val="{00000005-28F4-4F79-86D1-FD5CA319F5F6}"/>
            </c:ext>
          </c:extLst>
        </c:ser>
        <c:ser>
          <c:idx val="6"/>
          <c:order val="6"/>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Staffing'!$D$244:$H$244</c15:sqref>
                  </c15:fullRef>
                </c:ext>
              </c:extLst>
              <c:f>'[1]2. Staffing'!$E$244:$H$244</c:f>
              <c:numCache>
                <c:formatCode>General</c:formatCode>
                <c:ptCount val="4"/>
              </c:numCache>
            </c:numRef>
          </c:val>
          <c:smooth val="0"/>
          <c:extLst>
            <c:ext xmlns:c16="http://schemas.microsoft.com/office/drawing/2014/chart" uri="{C3380CC4-5D6E-409C-BE32-E72D297353CC}">
              <c16:uniqueId val="{00000006-28F4-4F79-86D1-FD5CA319F5F6}"/>
            </c:ext>
          </c:extLst>
        </c:ser>
        <c:ser>
          <c:idx val="7"/>
          <c:order val="7"/>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Staffing'!$D$245:$H$245</c15:sqref>
                  </c15:fullRef>
                </c:ext>
              </c:extLst>
              <c:f>'[1]2. Staffing'!$E$245:$H$245</c:f>
              <c:numCache>
                <c:formatCode>General</c:formatCode>
                <c:ptCount val="4"/>
              </c:numCache>
            </c:numRef>
          </c:val>
          <c:smooth val="0"/>
          <c:extLst>
            <c:ext xmlns:c16="http://schemas.microsoft.com/office/drawing/2014/chart" uri="{C3380CC4-5D6E-409C-BE32-E72D297353CC}">
              <c16:uniqueId val="{00000007-28F4-4F79-86D1-FD5CA319F5F6}"/>
            </c:ext>
          </c:extLst>
        </c:ser>
        <c:ser>
          <c:idx val="8"/>
          <c:order val="8"/>
          <c:spPr>
            <a:ln w="28575" cap="rnd">
              <a:solidFill>
                <a:schemeClr val="accent3">
                  <a:lumMod val="60000"/>
                </a:schemeClr>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Staffing'!$D$246:$H$246</c15:sqref>
                  </c15:fullRef>
                </c:ext>
              </c:extLst>
              <c:f>'[1]2. Staffing'!$E$246:$H$246</c:f>
              <c:numCache>
                <c:formatCode>General</c:formatCode>
                <c:ptCount val="4"/>
              </c:numCache>
            </c:numRef>
          </c:val>
          <c:smooth val="0"/>
          <c:extLst>
            <c:ext xmlns:c16="http://schemas.microsoft.com/office/drawing/2014/chart" uri="{C3380CC4-5D6E-409C-BE32-E72D297353CC}">
              <c16:uniqueId val="{00000008-28F4-4F79-86D1-FD5CA319F5F6}"/>
            </c:ext>
          </c:extLst>
        </c:ser>
        <c:ser>
          <c:idx val="9"/>
          <c:order val="9"/>
          <c:spPr>
            <a:ln w="28575" cap="rnd">
              <a:solidFill>
                <a:schemeClr val="accent4">
                  <a:lumMod val="60000"/>
                </a:schemeClr>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Staffing'!$D$247:$H$247</c15:sqref>
                  </c15:fullRef>
                </c:ext>
              </c:extLst>
              <c:f>'[1]2. Staffing'!$E$247:$H$247</c:f>
              <c:numCache>
                <c:formatCode>General</c:formatCode>
                <c:ptCount val="4"/>
              </c:numCache>
            </c:numRef>
          </c:val>
          <c:smooth val="0"/>
          <c:extLst>
            <c:ext xmlns:c16="http://schemas.microsoft.com/office/drawing/2014/chart" uri="{C3380CC4-5D6E-409C-BE32-E72D297353CC}">
              <c16:uniqueId val="{00000009-28F4-4F79-86D1-FD5CA319F5F6}"/>
            </c:ext>
          </c:extLst>
        </c:ser>
        <c:ser>
          <c:idx val="10"/>
          <c:order val="10"/>
          <c:spPr>
            <a:ln w="28575" cap="rnd">
              <a:solidFill>
                <a:schemeClr val="accent5">
                  <a:lumMod val="60000"/>
                </a:schemeClr>
              </a:solidFill>
              <a:round/>
            </a:ln>
            <a:effectLst/>
          </c:spPr>
          <c:marker>
            <c:symbol val="none"/>
          </c:marker>
          <c:cat>
            <c:strRef>
              <c:extLst>
                <c:ext xmlns:c15="http://schemas.microsoft.com/office/drawing/2012/chart" uri="{02D57815-91ED-43cb-92C2-25804820EDAC}">
                  <c15:fullRef>
                    <c15:sqref>'[1]2. Staffing'!$D$237:$H$237</c15:sqref>
                  </c15:fullRef>
                </c:ext>
              </c:extLst>
              <c:f>'[1]2. Staffing'!$E$237:$H$237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'[1]2. Staffing'!$D$248:$H$248</c15:sqref>
                  </c15:fullRef>
                </c:ext>
              </c:extLst>
              <c:f>'[1]2. Staffing'!$E$248:$H$248</c:f>
              <c:numCache>
                <c:formatCode>General</c:formatCode>
                <c:ptCount val="4"/>
              </c:numCache>
            </c:numRef>
          </c:val>
          <c:smooth val="0"/>
          <c:extLst>
            <c:ext xmlns:c16="http://schemas.microsoft.com/office/drawing/2014/chart" uri="{C3380CC4-5D6E-409C-BE32-E72D297353CC}">
              <c16:uniqueId val="{0000000A-28F4-4F79-86D1-FD5CA319F5F6}"/>
            </c:ext>
          </c:extLst>
        </c:ser>
        <c:dLbls>
          <c:showLegendKey val="0"/>
          <c:showVal val="0"/>
          <c:showCatName val="0"/>
          <c:showSerName val="0"/>
          <c:showPercent val="0"/>
          <c:showBubbleSize val="0"/>
        </c:dLbls>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 IPC'!$H$158</c:f>
              <c:strCache>
                <c:ptCount val="1"/>
                <c:pt idx="0">
                  <c:v>% of facilities</c:v>
                </c:pt>
              </c:strCache>
            </c:strRef>
          </c:tx>
          <c:spPr>
            <a:solidFill>
              <a:schemeClr val="accent1"/>
            </a:solidFill>
            <a:ln>
              <a:noFill/>
            </a:ln>
            <a:effectLst/>
          </c:spPr>
          <c:invertIfNegative val="0"/>
          <c:dPt>
            <c:idx val="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0-04A1-4C85-8CFD-415BAEC9B5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IPC'!$D$159:$D$170</c:f>
              <c:strCache>
                <c:ptCount val="11"/>
                <c:pt idx="0">
                  <c:v>Any measure to create COVID-19 safe environment </c:v>
                </c:pt>
                <c:pt idx="1">
                  <c:v>Designated staff entrance for screening</c:v>
                </c:pt>
                <c:pt idx="2">
                  <c:v>Screening of all patients and visitors at a dedicated entrance</c:v>
                </c:pt>
                <c:pt idx="3">
                  <c:v>Screening system that isolates COVID-19 suspects and confirmed cases</c:v>
                </c:pt>
                <c:pt idx="4">
                  <c:v>Distancing of at least 1 metre among patients and visitors in waiting rooms and wards</c:v>
                </c:pt>
                <c:pt idx="5">
                  <c:v>Displaying instructions on hand and respiratory hygiene practices for patient and visitors</c:v>
                </c:pt>
                <c:pt idx="6">
                  <c:v>Hand hygiene stations for staff and patients at all points of care</c:v>
                </c:pt>
                <c:pt idx="7">
                  <c:v>Environment cleaning and disinfection</c:v>
                </c:pt>
                <c:pt idx="8">
                  <c:v>Average score for safety measures based on the tracer items </c:v>
                </c:pt>
                <c:pt idx="9">
                  <c:v>all 9 COVID-19 safety measures (100%)</c:v>
                </c:pt>
                <c:pt idx="10">
                  <c:v>50% or more of the tracer items </c:v>
                </c:pt>
              </c:strCache>
            </c:strRef>
          </c:cat>
          <c:val>
            <c:numRef>
              <c:f>'3. IPC'!$H$159:$H$170</c:f>
              <c:numCache>
                <c:formatCode>0</c:formatCode>
                <c:ptCount val="11"/>
                <c:pt idx="0">
                  <c:v>97</c:v>
                </c:pt>
                <c:pt idx="1">
                  <c:v>37</c:v>
                </c:pt>
                <c:pt idx="2">
                  <c:v>45</c:v>
                </c:pt>
                <c:pt idx="3">
                  <c:v>54</c:v>
                </c:pt>
                <c:pt idx="4">
                  <c:v>78</c:v>
                </c:pt>
                <c:pt idx="5">
                  <c:v>91</c:v>
                </c:pt>
                <c:pt idx="6">
                  <c:v>93</c:v>
                </c:pt>
                <c:pt idx="7">
                  <c:v>89</c:v>
                </c:pt>
                <c:pt idx="8">
                  <c:v>70</c:v>
                </c:pt>
                <c:pt idx="9">
                  <c:v>24</c:v>
                </c:pt>
                <c:pt idx="10">
                  <c:v>84</c:v>
                </c:pt>
              </c:numCache>
            </c:numRef>
          </c:val>
          <c:extLst>
            <c:ext xmlns:c16="http://schemas.microsoft.com/office/drawing/2014/chart" uri="{C3380CC4-5D6E-409C-BE32-E72D297353CC}">
              <c16:uniqueId val="{00000000-96DA-4C2F-8314-A83678025291}"/>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'3. IPC'!$H$174</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IPC'!$D$175:$D$186</c:f>
              <c:strCache>
                <c:ptCount val="8"/>
                <c:pt idx="0">
                  <c:v>Mask, medical/surgical</c:v>
                </c:pt>
                <c:pt idx="1">
                  <c:v>Respirator masks (N95 or FFP2)</c:v>
                </c:pt>
                <c:pt idx="2">
                  <c:v>Gloves, examination</c:v>
                </c:pt>
                <c:pt idx="3">
                  <c:v>Gown, protective</c:v>
                </c:pt>
                <c:pt idx="4">
                  <c:v>Goggles, protective</c:v>
                </c:pt>
                <c:pt idx="5">
                  <c:v>Average score </c:v>
                </c:pt>
                <c:pt idx="6">
                  <c:v>all 6 tracer PPE items </c:v>
                </c:pt>
                <c:pt idx="7">
                  <c:v>50% or more of the tracer items </c:v>
                </c:pt>
              </c:strCache>
            </c:strRef>
          </c:cat>
          <c:val>
            <c:numRef>
              <c:f>'3. IPC'!$H$175:$H$186</c:f>
              <c:numCache>
                <c:formatCode>0</c:formatCode>
                <c:ptCount val="8"/>
                <c:pt idx="0">
                  <c:v>76</c:v>
                </c:pt>
                <c:pt idx="1">
                  <c:v>32</c:v>
                </c:pt>
                <c:pt idx="2">
                  <c:v>78</c:v>
                </c:pt>
                <c:pt idx="3">
                  <c:v>37</c:v>
                </c:pt>
                <c:pt idx="4">
                  <c:v>33</c:v>
                </c:pt>
                <c:pt idx="5">
                  <c:v>52</c:v>
                </c:pt>
                <c:pt idx="6">
                  <c:v>12</c:v>
                </c:pt>
                <c:pt idx="7">
                  <c:v>63</c:v>
                </c:pt>
              </c:numCache>
            </c:numRef>
          </c:val>
          <c:extLst>
            <c:ext xmlns:c16="http://schemas.microsoft.com/office/drawing/2014/chart" uri="{C3380CC4-5D6E-409C-BE32-E72D297353CC}">
              <c16:uniqueId val="{00000000-E0A0-4990-9960-623955EDBB42}"/>
            </c:ext>
          </c:extLst>
        </c:ser>
        <c:ser>
          <c:idx val="1"/>
          <c:order val="1"/>
          <c:tx>
            <c:strRef>
              <c:f>'3. IPC'!$G$174</c:f>
              <c:strCache>
                <c:ptCount val="1"/>
              </c:strCache>
            </c:strRef>
          </c:tx>
          <c:spPr>
            <a:solidFill>
              <a:schemeClr val="accent2"/>
            </a:solidFill>
            <a:ln>
              <a:noFill/>
            </a:ln>
            <a:effectLst/>
          </c:spPr>
          <c:invertIfNegative val="0"/>
          <c:cat>
            <c:strRef>
              <c:f>'3. IPC'!$D$175:$D$186</c:f>
              <c:strCache>
                <c:ptCount val="8"/>
                <c:pt idx="0">
                  <c:v>Mask, medical/surgical</c:v>
                </c:pt>
                <c:pt idx="1">
                  <c:v>Respirator masks (N95 or FFP2)</c:v>
                </c:pt>
                <c:pt idx="2">
                  <c:v>Gloves, examination</c:v>
                </c:pt>
                <c:pt idx="3">
                  <c:v>Gown, protective</c:v>
                </c:pt>
                <c:pt idx="4">
                  <c:v>Goggles, protective</c:v>
                </c:pt>
                <c:pt idx="5">
                  <c:v>Average score </c:v>
                </c:pt>
                <c:pt idx="6">
                  <c:v>all 6 tracer PPE items </c:v>
                </c:pt>
                <c:pt idx="7">
                  <c:v>50% or more of the tracer items </c:v>
                </c:pt>
              </c:strCache>
            </c:strRef>
          </c:cat>
          <c:val>
            <c:numRef>
              <c:f>'3. IPC'!$G$175:$G$186</c:f>
              <c:numCache>
                <c:formatCode>0.0</c:formatCode>
                <c:ptCount val="8"/>
              </c:numCache>
            </c:numRef>
          </c:val>
          <c:extLst>
            <c:ext xmlns:c16="http://schemas.microsoft.com/office/drawing/2014/chart" uri="{C3380CC4-5D6E-409C-BE32-E72D297353CC}">
              <c16:uniqueId val="{00000001-E0A0-4990-9960-623955EDBB42}"/>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 IPC'!$H$190</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IPC'!$D$191:$D$202</c:f>
              <c:strCache>
                <c:ptCount val="7"/>
                <c:pt idx="0">
                  <c:v>liquid soap </c:v>
                </c:pt>
                <c:pt idx="1">
                  <c:v>hand sanitizer</c:v>
                </c:pt>
                <c:pt idx="2">
                  <c:v>bio-hazardous bag</c:v>
                </c:pt>
                <c:pt idx="3">
                  <c:v>safety boxes</c:v>
                </c:pt>
                <c:pt idx="4">
                  <c:v>Average score for IPC items </c:v>
                </c:pt>
                <c:pt idx="5">
                  <c:v>all 4 IPC items currently available</c:v>
                </c:pt>
                <c:pt idx="6">
                  <c:v>50% or more of IPC items currently available</c:v>
                </c:pt>
              </c:strCache>
            </c:strRef>
          </c:cat>
          <c:val>
            <c:numRef>
              <c:f>'3. IPC'!$H$191:$H$202</c:f>
              <c:numCache>
                <c:formatCode>0</c:formatCode>
                <c:ptCount val="7"/>
                <c:pt idx="0">
                  <c:v>90</c:v>
                </c:pt>
                <c:pt idx="1">
                  <c:v>97</c:v>
                </c:pt>
                <c:pt idx="2">
                  <c:v>38</c:v>
                </c:pt>
                <c:pt idx="3">
                  <c:v>95</c:v>
                </c:pt>
                <c:pt idx="4">
                  <c:v>80</c:v>
                </c:pt>
                <c:pt idx="5">
                  <c:v>36</c:v>
                </c:pt>
                <c:pt idx="6">
                  <c:v>97</c:v>
                </c:pt>
              </c:numCache>
            </c:numRef>
          </c:val>
          <c:extLst>
            <c:ext xmlns:c16="http://schemas.microsoft.com/office/drawing/2014/chart" uri="{C3380CC4-5D6E-409C-BE32-E72D297353CC}">
              <c16:uniqueId val="{00000000-8C87-4C75-9907-0C19CDE8C7FD}"/>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 IPC'!$H$206</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IPC'!$D$207:$D$218</c:f>
              <c:strCache>
                <c:ptCount val="11"/>
                <c:pt idx="0">
                  <c:v>% of facilities that have any IPC guidelines </c:v>
                </c:pt>
                <c:pt idx="1">
                  <c:v>Screening for COVID-19 signs and symptoms</c:v>
                </c:pt>
                <c:pt idx="2">
                  <c:v>isolation and transmission-based precautions for suspected/confirmed COVID-19 cases</c:v>
                </c:pt>
                <c:pt idx="3">
                  <c:v>Personal protective equipment </c:v>
                </c:pt>
                <c:pt idx="4">
                  <c:v>Masking policies for all staff, patients, and visitors</c:v>
                </c:pt>
                <c:pt idx="5">
                  <c:v>COVID-19 surveillance among health workers</c:v>
                </c:pt>
                <c:pt idx="6">
                  <c:v>Environmental cleaning and disinfection </c:v>
                </c:pt>
                <c:pt idx="7">
                  <c:v>Waste management</c:v>
                </c:pt>
                <c:pt idx="8">
                  <c:v>Average score for IPC guidelines </c:v>
                </c:pt>
                <c:pt idx="9">
                  <c:v>% of facilities that have IPC guidelines for all five topics</c:v>
                </c:pt>
                <c:pt idx="10">
                  <c:v>% of facilities that have 50% or more of the tracer items </c:v>
                </c:pt>
              </c:strCache>
            </c:strRef>
          </c:cat>
          <c:val>
            <c:numRef>
              <c:f>'3. IPC'!$H$207:$H$218</c:f>
              <c:numCache>
                <c:formatCode>0</c:formatCode>
                <c:ptCount val="11"/>
                <c:pt idx="0">
                  <c:v>93</c:v>
                </c:pt>
                <c:pt idx="1">
                  <c:v>90</c:v>
                </c:pt>
                <c:pt idx="2">
                  <c:v>65</c:v>
                </c:pt>
                <c:pt idx="3">
                  <c:v>88</c:v>
                </c:pt>
                <c:pt idx="4">
                  <c:v>80</c:v>
                </c:pt>
                <c:pt idx="5">
                  <c:v>71</c:v>
                </c:pt>
                <c:pt idx="6">
                  <c:v>82</c:v>
                </c:pt>
                <c:pt idx="7">
                  <c:v>81</c:v>
                </c:pt>
                <c:pt idx="8">
                  <c:v>80</c:v>
                </c:pt>
                <c:pt idx="9">
                  <c:v>52</c:v>
                </c:pt>
                <c:pt idx="10">
                  <c:v>86</c:v>
                </c:pt>
              </c:numCache>
            </c:numRef>
          </c:val>
          <c:extLst>
            <c:ext xmlns:c16="http://schemas.microsoft.com/office/drawing/2014/chart" uri="{C3380CC4-5D6E-409C-BE32-E72D297353CC}">
              <c16:uniqueId val="{00000000-51BF-4767-9DD0-8CAE9A6995F8}"/>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 IPC'!$H$222</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IPC'!$D$223:$G$228</c:f>
              <c:strCache>
                <c:ptCount val="6"/>
                <c:pt idx="0">
                  <c:v>% of facilities that have all 3 PPE items: gloves, respirators and masks</c:v>
                </c:pt>
                <c:pt idx="1">
                  <c:v>Average score for availability of 3 PPE items (gloves, repirators and masks), among all facilities</c:v>
                </c:pt>
                <c:pt idx="2">
                  <c:v>% of facilities that have all 2 PPE items: gloves and masks</c:v>
                </c:pt>
                <c:pt idx="3">
                  <c:v>Average score for availability of 2 PPE items (gloves and masks), among all facilities</c:v>
                </c:pt>
                <c:pt idx="4">
                  <c:v>% of facilities that have all 4 IPC items currently available</c:v>
                </c:pt>
                <c:pt idx="5">
                  <c:v>Average score for 4 IPC items (soap, sanitizer, boxes and biobag) currently available (range: 0-100)</c:v>
                </c:pt>
              </c:strCache>
            </c:strRef>
          </c:cat>
          <c:val>
            <c:numRef>
              <c:f>'3. IPC'!$H$223:$H$228</c:f>
              <c:numCache>
                <c:formatCode>0</c:formatCode>
                <c:ptCount val="6"/>
                <c:pt idx="0">
                  <c:v>28</c:v>
                </c:pt>
                <c:pt idx="1">
                  <c:v>1</c:v>
                </c:pt>
                <c:pt idx="2">
                  <c:v>65</c:v>
                </c:pt>
                <c:pt idx="3">
                  <c:v>1</c:v>
                </c:pt>
                <c:pt idx="4">
                  <c:v>36</c:v>
                </c:pt>
                <c:pt idx="5">
                  <c:v>1</c:v>
                </c:pt>
              </c:numCache>
            </c:numRef>
          </c:val>
          <c:extLst>
            <c:ext xmlns:c16="http://schemas.microsoft.com/office/drawing/2014/chart" uri="{C3380CC4-5D6E-409C-BE32-E72D297353CC}">
              <c16:uniqueId val="{00000004-6A42-46F1-A5C5-6E79086E2C0F}"/>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'3. IPC'!$D$239:$H$239</c15:sqref>
                  </c15:fullRef>
                </c:ext>
              </c:extLst>
              <c:f>'3. IPC'!$E$239:$H$239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'3. IPC'!$D$240:$H$240</c15:sqref>
                  </c15:fullRef>
                </c:ext>
              </c:extLst>
              <c:f>'3. IPC'!$E$240:$H$240</c:f>
              <c:numCache>
                <c:formatCode>General</c:formatCode>
                <c:ptCount val="4"/>
                <c:pt idx="3" formatCode="0">
                  <c:v>0</c:v>
                </c:pt>
              </c:numCache>
            </c:numRef>
          </c:val>
          <c:smooth val="0"/>
          <c:extLst>
            <c:ext xmlns:c16="http://schemas.microsoft.com/office/drawing/2014/chart" uri="{C3380CC4-5D6E-409C-BE32-E72D297353CC}">
              <c16:uniqueId val="{00000000-53B6-46AD-B6DD-CC5A29F7E714}"/>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'3. IPC'!$D$239:$H$239</c15:sqref>
                  </c15:fullRef>
                </c:ext>
              </c:extLst>
              <c:f>'3. IPC'!$E$239:$H$239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'3. IPC'!$D$241:$H$241</c15:sqref>
                  </c15:fullRef>
                </c:ext>
              </c:extLst>
              <c:f>'3. IPC'!$E$241:$H$241</c:f>
              <c:numCache>
                <c:formatCode>General</c:formatCode>
                <c:ptCount val="4"/>
                <c:pt idx="3" formatCode="0">
                  <c:v>0</c:v>
                </c:pt>
              </c:numCache>
            </c:numRef>
          </c:val>
          <c:smooth val="0"/>
          <c:extLst>
            <c:ext xmlns:c16="http://schemas.microsoft.com/office/drawing/2014/chart" uri="{C3380CC4-5D6E-409C-BE32-E72D297353CC}">
              <c16:uniqueId val="{00000001-53B6-46AD-B6DD-CC5A29F7E714}"/>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'3. IPC'!$D$239:$H$239</c15:sqref>
                  </c15:fullRef>
                </c:ext>
              </c:extLst>
              <c:f>'3. IPC'!$E$239:$H$239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'3. IPC'!$D$242:$H$242</c15:sqref>
                  </c15:fullRef>
                </c:ext>
              </c:extLst>
              <c:f>'3. IPC'!$E$242:$H$242</c:f>
              <c:numCache>
                <c:formatCode>General</c:formatCode>
                <c:ptCount val="4"/>
                <c:pt idx="3" formatCode="0">
                  <c:v>0</c:v>
                </c:pt>
              </c:numCache>
            </c:numRef>
          </c:val>
          <c:smooth val="0"/>
          <c:extLst>
            <c:ext xmlns:c16="http://schemas.microsoft.com/office/drawing/2014/chart" uri="{C3380CC4-5D6E-409C-BE32-E72D297353CC}">
              <c16:uniqueId val="{00000002-53B6-46AD-B6DD-CC5A29F7E714}"/>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'3. IPC'!$D$239:$H$239</c15:sqref>
                  </c15:fullRef>
                </c:ext>
              </c:extLst>
              <c:f>'3. IPC'!$E$239:$H$239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'3. IPC'!$D$243:$H$243</c15:sqref>
                  </c15:fullRef>
                </c:ext>
              </c:extLst>
              <c:f>'3. IPC'!$E$243:$H$243</c:f>
              <c:numCache>
                <c:formatCode>General</c:formatCode>
                <c:ptCount val="4"/>
                <c:pt idx="3" formatCode="0">
                  <c:v>0</c:v>
                </c:pt>
              </c:numCache>
            </c:numRef>
          </c:val>
          <c:smooth val="0"/>
          <c:extLst>
            <c:ext xmlns:c16="http://schemas.microsoft.com/office/drawing/2014/chart" uri="{C3380CC4-5D6E-409C-BE32-E72D297353CC}">
              <c16:uniqueId val="{00000003-53B6-46AD-B6DD-CC5A29F7E714}"/>
            </c:ext>
          </c:extLst>
        </c:ser>
        <c:ser>
          <c:idx val="4"/>
          <c:order val="4"/>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IPC'!$D$244:$H$244</c15:sqref>
                  </c15:fullRef>
                </c:ext>
              </c:extLst>
              <c:f>'3. IPC'!$E$244:$H$244</c:f>
            </c:numRef>
          </c:val>
          <c:smooth val="0"/>
          <c:extLst>
            <c:ext xmlns:c16="http://schemas.microsoft.com/office/drawing/2014/chart" uri="{C3380CC4-5D6E-409C-BE32-E72D297353CC}">
              <c16:uniqueId val="{00000004-53B6-46AD-B6DD-CC5A29F7E714}"/>
            </c:ext>
          </c:extLst>
        </c:ser>
        <c:ser>
          <c:idx val="5"/>
          <c:order val="5"/>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IPC'!$D$245:$H$245</c15:sqref>
                  </c15:fullRef>
                </c:ext>
              </c:extLst>
              <c:f>'3. IPC'!$E$245:$H$245</c:f>
            </c:numRef>
          </c:val>
          <c:smooth val="0"/>
          <c:extLst>
            <c:ext xmlns:c16="http://schemas.microsoft.com/office/drawing/2014/chart" uri="{C3380CC4-5D6E-409C-BE32-E72D297353CC}">
              <c16:uniqueId val="{00000005-53B6-46AD-B6DD-CC5A29F7E714}"/>
            </c:ext>
          </c:extLst>
        </c:ser>
        <c:ser>
          <c:idx val="6"/>
          <c:order val="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IPC'!$D$246:$H$246</c15:sqref>
                  </c15:fullRef>
                </c:ext>
              </c:extLst>
              <c:f>'3. IPC'!$E$246:$H$246</c:f>
            </c:numRef>
          </c:val>
          <c:smooth val="0"/>
          <c:extLst>
            <c:ext xmlns:c16="http://schemas.microsoft.com/office/drawing/2014/chart" uri="{C3380CC4-5D6E-409C-BE32-E72D297353CC}">
              <c16:uniqueId val="{00000006-53B6-46AD-B6DD-CC5A29F7E714}"/>
            </c:ext>
          </c:extLst>
        </c:ser>
        <c:ser>
          <c:idx val="7"/>
          <c:order val="7"/>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IPC'!$D$247:$H$247</c15:sqref>
                  </c15:fullRef>
                </c:ext>
              </c:extLst>
              <c:f>'3. IPC'!$E$247:$H$247</c:f>
            </c:numRef>
          </c:val>
          <c:smooth val="0"/>
          <c:extLst>
            <c:ext xmlns:c16="http://schemas.microsoft.com/office/drawing/2014/chart" uri="{C3380CC4-5D6E-409C-BE32-E72D297353CC}">
              <c16:uniqueId val="{00000007-53B6-46AD-B6DD-CC5A29F7E714}"/>
            </c:ext>
          </c:extLst>
        </c:ser>
        <c:ser>
          <c:idx val="8"/>
          <c:order val="8"/>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IPC'!$D$248:$H$248</c15:sqref>
                  </c15:fullRef>
                </c:ext>
              </c:extLst>
              <c:f>'3. IPC'!$E$248:$H$248</c:f>
            </c:numRef>
          </c:val>
          <c:smooth val="0"/>
          <c:extLst>
            <c:ext xmlns:c16="http://schemas.microsoft.com/office/drawing/2014/chart" uri="{C3380CC4-5D6E-409C-BE32-E72D297353CC}">
              <c16:uniqueId val="{00000008-53B6-46AD-B6DD-CC5A29F7E714}"/>
            </c:ext>
          </c:extLst>
        </c:ser>
        <c:ser>
          <c:idx val="9"/>
          <c:order val="9"/>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IPC'!$D$249:$H$249</c15:sqref>
                  </c15:fullRef>
                </c:ext>
              </c:extLst>
              <c:f>'3. IPC'!$E$249:$H$249</c:f>
            </c:numRef>
          </c:val>
          <c:smooth val="0"/>
          <c:extLst>
            <c:ext xmlns:c16="http://schemas.microsoft.com/office/drawing/2014/chart" uri="{C3380CC4-5D6E-409C-BE32-E72D297353CC}">
              <c16:uniqueId val="{00000009-53B6-46AD-B6DD-CC5A29F7E714}"/>
            </c:ext>
          </c:extLst>
        </c:ser>
        <c:ser>
          <c:idx val="10"/>
          <c:order val="10"/>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extLst>
                <c:ext xmlns:c15="http://schemas.microsoft.com/office/drawing/2012/chart" uri="{02D57815-91ED-43cb-92C2-25804820EDAC}">
                  <c15:fullRef>
                    <c15:sqref>'3. IPC'!$D$239:$H$239</c15:sqref>
                  </c15:fullRef>
                </c:ext>
              </c:extLst>
              <c:f>'3. IPC'!$E$239:$H$239</c:f>
              <c:strCache>
                <c:ptCount val="4"/>
                <c:pt idx="0">
                  <c:v>Indicator</c:v>
                </c:pt>
                <c:pt idx="1">
                  <c:v>Current -3</c:v>
                </c:pt>
                <c:pt idx="2">
                  <c:v>Current -2</c:v>
                </c:pt>
                <c:pt idx="3">
                  <c:v>Current -1</c:v>
                </c:pt>
                <c:pt idx="4">
                  <c:v>Current round</c:v>
                </c:pt>
              </c:strCache>
            </c:strRef>
          </c:cat>
          <c:val>
            <c:numRef>
              <c:extLst>
                <c:ext xmlns:c15="http://schemas.microsoft.com/office/drawing/2012/chart" uri="{02D57815-91ED-43cb-92C2-25804820EDAC}">
                  <c15:fullRef>
                    <c15:sqref>'3. IPC'!$D$250:$H$250</c15:sqref>
                  </c15:fullRef>
                </c:ext>
              </c:extLst>
              <c:f>'3. IPC'!$E$250:$H$250</c:f>
            </c:numRef>
          </c:val>
          <c:smooth val="0"/>
          <c:extLst>
            <c:ext xmlns:c16="http://schemas.microsoft.com/office/drawing/2014/chart" uri="{C3380CC4-5D6E-409C-BE32-E72D297353CC}">
              <c16:uniqueId val="{0000000A-53B6-46AD-B6DD-CC5A29F7E714}"/>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375431456881185E-2"/>
          <c:y val="8.2636502053983402E-2"/>
          <c:w val="0.89940510922155048"/>
          <c:h val="0.28470190852001853"/>
        </c:manualLayout>
      </c:layout>
      <c:barChart>
        <c:barDir val="col"/>
        <c:grouping val="clustered"/>
        <c:varyColors val="0"/>
        <c:ser>
          <c:idx val="0"/>
          <c:order val="0"/>
          <c:tx>
            <c:strRef>
              <c:f>'4. COVID-19 case management'!$H$162</c:f>
              <c:strCache>
                <c:ptCount val="1"/>
                <c:pt idx="0">
                  <c:v>% of facilities</c:v>
                </c:pt>
              </c:strCache>
            </c:strRef>
          </c:tx>
          <c:spPr>
            <a:solidFill>
              <a:schemeClr val="accent1"/>
            </a:solidFill>
            <a:ln>
              <a:noFill/>
            </a:ln>
            <a:effectLst/>
          </c:spPr>
          <c:invertIfNegative val="0"/>
          <c:dLbls>
            <c:dLbl>
              <c:idx val="6"/>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FF-4573-B1A2-831CFF8745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'4. COVID-19 case management'!$D$163:$G$171</c:f>
              <c:multiLvlStrCache>
                <c:ptCount val="9"/>
                <c:lvl>
                  <c:pt idx="0">
                    <c:v>% of facilities providing outpatient services for patients with confirmed COVID-19  - previous one month</c:v>
                  </c:pt>
                  <c:pt idx="1">
                    <c:v>used a triage tool to prioritize patients</c:v>
                  </c:pt>
                  <c:pt idx="2">
                    <c:v>measured O2 saturation with pulse oximeter</c:v>
                  </c:pt>
                  <c:pt idx="3">
                    <c:v>checked for prognostic markers such as age and existing health problems</c:v>
                  </c:pt>
                  <c:pt idx="4">
                    <c:v>checked for COVID-19 vaccination status</c:v>
                  </c:pt>
                  <c:pt idx="5">
                    <c:v>provided or prescribed antivirals to eligible patients </c:v>
                  </c:pt>
                  <c:pt idx="6">
                    <c:v>instructed patients to self-isolate at home</c:v>
                  </c:pt>
                  <c:pt idx="7">
                    <c:v>average score </c:v>
                  </c:pt>
                  <c:pt idx="8">
                    <c:v>50% of tracer items </c:v>
                  </c:pt>
                </c:lvl>
                <c:lvl>
                  <c:pt idx="1">
                    <c:v>Among facilities that provide outpatient services for patients with suspected or confirmed COVID-19, % that always:</c:v>
                  </c:pt>
                  <c:pt idx="6">
                    <c:v>Among primary-level facilities that provide outpatient services for patients with suspected or confirmed COVID-19, % that always: </c:v>
                  </c:pt>
                </c:lvl>
              </c:multiLvlStrCache>
            </c:multiLvlStrRef>
          </c:cat>
          <c:val>
            <c:numRef>
              <c:f>'4. COVID-19 case management'!$H$163:$H$171</c:f>
              <c:numCache>
                <c:formatCode>0</c:formatCode>
                <c:ptCount val="9"/>
                <c:pt idx="0">
                  <c:v>16</c:v>
                </c:pt>
                <c:pt idx="1">
                  <c:v>4</c:v>
                </c:pt>
                <c:pt idx="2">
                  <c:v>4</c:v>
                </c:pt>
                <c:pt idx="3">
                  <c:v>4</c:v>
                </c:pt>
                <c:pt idx="4">
                  <c:v>4</c:v>
                </c:pt>
                <c:pt idx="5">
                  <c:v>9</c:v>
                </c:pt>
                <c:pt idx="6">
                  <c:v>100</c:v>
                </c:pt>
                <c:pt idx="7">
                  <c:v>5</c:v>
                </c:pt>
                <c:pt idx="8">
                  <c:v>4</c:v>
                </c:pt>
              </c:numCache>
            </c:numRef>
          </c:val>
          <c:extLst>
            <c:ext xmlns:c16="http://schemas.microsoft.com/office/drawing/2014/chart" uri="{C3380CC4-5D6E-409C-BE32-E72D297353CC}">
              <c16:uniqueId val="{00000000-835E-4818-B33A-D1D765238D3F}"/>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64381867743257082"/>
          <c:y val="7.8045585273206541E-2"/>
          <c:w val="0.32650628005251625"/>
          <c:h val="0.71810252710086864"/>
        </c:manualLayout>
      </c:layout>
      <c:barChart>
        <c:barDir val="bar"/>
        <c:grouping val="clustered"/>
        <c:varyColors val="0"/>
        <c:ser>
          <c:idx val="0"/>
          <c:order val="0"/>
          <c:tx>
            <c:strRef>
              <c:f>'4. COVID-19 case management'!$H$178</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'4. COVID-19 case management'!$D$179:$G$183</c:f>
              <c:multiLvlStrCache>
                <c:ptCount val="5"/>
                <c:lvl>
                  <c:pt idx="0">
                    <c:v>24-hour emergecy unit services and staff physically there (as opposed to on call)</c:v>
                  </c:pt>
                  <c:pt idx="1">
                    <c:v>prioritise patients on arrival using a formal triage tool</c:v>
                  </c:pt>
                  <c:pt idx="2">
                    <c:v>providing IPT inpatient services </c:v>
                  </c:pt>
                  <c:pt idx="3">
                    <c:v>conduct surveillance for COVID-19 among inpatients</c:v>
                  </c:pt>
                  <c:pt idx="4">
                    <c:v>provide inpatient services for COVID-19 cases</c:v>
                  </c:pt>
                </c:lvl>
                <c:lvl>
                  <c:pt idx="0">
                    <c:v>Among all facilities (n=147): </c:v>
                  </c:pt>
                  <c:pt idx="3">
                    <c:v>Among facilities providing IPT services (n=40): </c:v>
                  </c:pt>
                  <c:pt idx="4">
                    <c:v>Among facilities eligible for COVID-19 case management (n=45): </c:v>
                  </c:pt>
                </c:lvl>
              </c:multiLvlStrCache>
            </c:multiLvlStrRef>
          </c:cat>
          <c:val>
            <c:numRef>
              <c:f>'4. COVID-19 case management'!$H$179:$H$183</c:f>
              <c:numCache>
                <c:formatCode>0</c:formatCode>
                <c:ptCount val="5"/>
                <c:pt idx="0">
                  <c:v>32</c:v>
                </c:pt>
                <c:pt idx="1">
                  <c:v>96</c:v>
                </c:pt>
                <c:pt idx="2">
                  <c:v>87</c:v>
                </c:pt>
                <c:pt idx="3">
                  <c:v>78</c:v>
                </c:pt>
                <c:pt idx="4">
                  <c:v>73</c:v>
                </c:pt>
              </c:numCache>
            </c:numRef>
          </c:val>
          <c:extLst>
            <c:ext xmlns:c16="http://schemas.microsoft.com/office/drawing/2014/chart" uri="{C3380CC4-5D6E-409C-BE32-E72D297353CC}">
              <c16:uniqueId val="{00000000-BE9C-473D-937F-7B414AABD198}"/>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'4. COVID-19 case management'!$H$194</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'4. COVID-19 case management'!$D$195:$G$206</c:f>
              <c:multiLvlStrCache>
                <c:ptCount val="12"/>
                <c:lvl>
                  <c:pt idx="1">
                    <c:v>Administration of oxygen </c:v>
                  </c:pt>
                  <c:pt idx="2">
                    <c:v>Endotracheal intubation </c:v>
                  </c:pt>
                  <c:pt idx="3">
                    <c:v>Mechanical ventilation using either invasive or non-invasive ventilator </c:v>
                  </c:pt>
                  <c:pt idx="4">
                    <c:v>IV fluid administration</c:v>
                  </c:pt>
                  <c:pt idx="5">
                    <c:v>Glucose test at point of care</c:v>
                  </c:pt>
                  <c:pt idx="7">
                    <c:v>Repurpose existing inpatient wards </c:v>
                  </c:pt>
                  <c:pt idx="8">
                    <c:v>Find a facility with available beds and transfer the patients</c:v>
                  </c:pt>
                </c:lvl>
                <c:lvl>
                  <c:pt idx="0">
                    <c:v>Provided inpatient services for COVID-19 patients in severe or critical condition</c:v>
                  </c:pt>
                  <c:pt idx="1">
                    <c:v>% of facilities that were able to almost always provide in the previous one month: </c:v>
                  </c:pt>
                  <c:pt idx="6">
                    <c:v>unable to admit COVID-19 severe/critical patients  - no beds available</c:v>
                  </c:pt>
                  <c:pt idx="7">
                    <c:v>In case of a sudden increase of COVID-19 patients in severe or critical condition, % of facilities that can perform: </c:v>
                  </c:pt>
                  <c:pt idx="9">
                    <c:v>Average score for the tracer tiems </c:v>
                  </c:pt>
                  <c:pt idx="10">
                    <c:v>Have all 5 tracer items </c:v>
                  </c:pt>
                  <c:pt idx="11">
                    <c:v>Have 50% or more of the tracer items </c:v>
                  </c:pt>
                </c:lvl>
              </c:multiLvlStrCache>
            </c:multiLvlStrRef>
          </c:cat>
          <c:val>
            <c:numRef>
              <c:f>'4. COVID-19 case management'!$H$195:$H$206</c:f>
              <c:numCache>
                <c:formatCode>0</c:formatCode>
                <c:ptCount val="12"/>
                <c:pt idx="0">
                  <c:v>51</c:v>
                </c:pt>
                <c:pt idx="1">
                  <c:v>70</c:v>
                </c:pt>
                <c:pt idx="2">
                  <c:v>43</c:v>
                </c:pt>
                <c:pt idx="3">
                  <c:v>43</c:v>
                </c:pt>
                <c:pt idx="4">
                  <c:v>74</c:v>
                </c:pt>
                <c:pt idx="5">
                  <c:v>78</c:v>
                </c:pt>
                <c:pt idx="6">
                  <c:v>4</c:v>
                </c:pt>
                <c:pt idx="7">
                  <c:v>91</c:v>
                </c:pt>
                <c:pt idx="8">
                  <c:v>87</c:v>
                </c:pt>
                <c:pt idx="9">
                  <c:v>62</c:v>
                </c:pt>
                <c:pt idx="10">
                  <c:v>39</c:v>
                </c:pt>
                <c:pt idx="11">
                  <c:v>74</c:v>
                </c:pt>
              </c:numCache>
            </c:numRef>
          </c:val>
          <c:extLst>
            <c:ext xmlns:c16="http://schemas.microsoft.com/office/drawing/2014/chart" uri="{C3380CC4-5D6E-409C-BE32-E72D297353CC}">
              <c16:uniqueId val="{00000000-98CC-4301-8748-72C3D9A14861}"/>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'4. COVID-19 case management'!$H$210</c:f>
              <c:strCache>
                <c:ptCount val="1"/>
                <c:pt idx="0">
                  <c:v>% of facilities</c:v>
                </c:pt>
              </c:strCache>
            </c:strRef>
          </c:tx>
          <c:spPr>
            <a:solidFill>
              <a:schemeClr val="accent1"/>
            </a:solidFill>
            <a:ln>
              <a:noFill/>
            </a:ln>
            <a:effectLst/>
          </c:spPr>
          <c:invertIfNegative val="0"/>
          <c:cat>
            <c:multiLvlStrRef>
              <c:f>'4. COVID-19 case management'!$D$211:$F$215</c:f>
            </c:multiLvlStrRef>
          </c:cat>
          <c:val>
            <c:numRef>
              <c:f>'4. COVID-19 case management'!$H$211:$H$215</c:f>
            </c:numRef>
          </c:val>
          <c:extLst>
            <c:ext xmlns:c16="http://schemas.microsoft.com/office/drawing/2014/chart" uri="{C3380CC4-5D6E-409C-BE32-E72D297353CC}">
              <c16:uniqueId val="{00000000-FAA7-4562-99CE-61AEA50DA9F1}"/>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 COVID-19 case management'!$H$226</c:f>
              <c:strCache>
                <c:ptCount val="1"/>
                <c:pt idx="0">
                  <c:v>% of facilities</c:v>
                </c:pt>
              </c:strCache>
            </c:strRef>
          </c:tx>
          <c:spPr>
            <a:solidFill>
              <a:schemeClr val="accent1"/>
            </a:solidFill>
            <a:ln>
              <a:noFill/>
            </a:ln>
            <a:effectLst/>
          </c:spPr>
          <c:invertIfNegative val="0"/>
          <c:cat>
            <c:multiLvlStrRef>
              <c:f>'4. COVID-19 case management'!$D$227:$G$238</c:f>
            </c:multiLvlStrRef>
          </c:cat>
          <c:val>
            <c:numRef>
              <c:f>'4. COVID-19 case management'!$H$227:$H$238</c:f>
            </c:numRef>
          </c:val>
          <c:extLst>
            <c:ext xmlns:c16="http://schemas.microsoft.com/office/drawing/2014/chart" uri="{C3380CC4-5D6E-409C-BE32-E72D297353CC}">
              <c16:uniqueId val="{00000001-EF65-40DC-9A7F-DA392852DC7C}"/>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'4. COVID-19 case management'!$D$243:$H$243</c15:sqref>
                  </c15:fullRef>
                </c:ext>
              </c:extLst>
              <c:f>'4. COVID-19 case management'!$E$243:$H$243</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'4. COVID-19 case management'!$D$244:$H$244</c15:sqref>
                  </c15:fullRef>
                </c:ext>
              </c:extLst>
              <c:f>'4. COVID-19 case management'!$E$244:$H$244</c:f>
              <c:numCache>
                <c:formatCode>General</c:formatCode>
                <c:ptCount val="4"/>
                <c:pt idx="3" formatCode="0">
                  <c:v>#N/A</c:v>
                </c:pt>
              </c:numCache>
            </c:numRef>
          </c:val>
          <c:smooth val="0"/>
          <c:extLst>
            <c:ext xmlns:c16="http://schemas.microsoft.com/office/drawing/2014/chart" uri="{C3380CC4-5D6E-409C-BE32-E72D297353CC}">
              <c16:uniqueId val="{00000000-2A5D-4BA9-9404-A2EF3A84D689}"/>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'4. COVID-19 case management'!$D$243:$H$243</c15:sqref>
                  </c15:fullRef>
                </c:ext>
              </c:extLst>
              <c:f>'4. COVID-19 case management'!$E$243:$H$243</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'4. COVID-19 case management'!$D$245:$H$245</c15:sqref>
                  </c15:fullRef>
                </c:ext>
              </c:extLst>
              <c:f>'4. COVID-19 case management'!$E$245:$H$245</c:f>
              <c:numCache>
                <c:formatCode>General</c:formatCode>
                <c:ptCount val="4"/>
                <c:pt idx="3" formatCode="0">
                  <c:v>#N/A</c:v>
                </c:pt>
              </c:numCache>
            </c:numRef>
          </c:val>
          <c:smooth val="0"/>
          <c:extLst>
            <c:ext xmlns:c16="http://schemas.microsoft.com/office/drawing/2014/chart" uri="{C3380CC4-5D6E-409C-BE32-E72D297353CC}">
              <c16:uniqueId val="{00000001-2A5D-4BA9-9404-A2EF3A84D689}"/>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'4. COVID-19 case management'!$D$243:$H$243</c15:sqref>
                  </c15:fullRef>
                </c:ext>
              </c:extLst>
              <c:f>'4. COVID-19 case management'!$E$243:$H$243</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'4. COVID-19 case management'!$D$246:$H$246</c15:sqref>
                  </c15:fullRef>
                </c:ext>
              </c:extLst>
              <c:f>'4. COVID-19 case management'!$E$246:$H$246</c:f>
              <c:numCache>
                <c:formatCode>General</c:formatCode>
                <c:ptCount val="4"/>
                <c:pt idx="3" formatCode="0">
                  <c:v>#N/A</c:v>
                </c:pt>
              </c:numCache>
            </c:numRef>
          </c:val>
          <c:smooth val="0"/>
          <c:extLst>
            <c:ext xmlns:c16="http://schemas.microsoft.com/office/drawing/2014/chart" uri="{C3380CC4-5D6E-409C-BE32-E72D297353CC}">
              <c16:uniqueId val="{00000002-2A5D-4BA9-9404-A2EF3A84D689}"/>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'4. COVID-19 case management'!$D$243:$H$243</c15:sqref>
                  </c15:fullRef>
                </c:ext>
              </c:extLst>
              <c:f>'4. COVID-19 case management'!$E$243:$H$243</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'4. COVID-19 case management'!$D$247:$H$247</c15:sqref>
                  </c15:fullRef>
                </c:ext>
              </c:extLst>
              <c:f>'4. COVID-19 case management'!$E$247:$H$247</c:f>
              <c:numCache>
                <c:formatCode>General</c:formatCode>
                <c:ptCount val="4"/>
                <c:pt idx="3" formatCode="0">
                  <c:v>#N/A</c:v>
                </c:pt>
              </c:numCache>
            </c:numRef>
          </c:val>
          <c:smooth val="0"/>
          <c:extLst>
            <c:ext xmlns:c16="http://schemas.microsoft.com/office/drawing/2014/chart" uri="{C3380CC4-5D6E-409C-BE32-E72D297353CC}">
              <c16:uniqueId val="{00000003-2A5D-4BA9-9404-A2EF3A84D689}"/>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manualLayout>
          <c:layoutTarget val="inner"/>
          <c:xMode val="edge"/>
          <c:yMode val="edge"/>
          <c:x val="0.53878512947075641"/>
          <c:y val="0.15406017806553404"/>
          <c:w val="0.41657899478983035"/>
          <c:h val="0.72887524096279144"/>
        </c:manualLayout>
      </c:layout>
      <c:barChart>
        <c:barDir val="bar"/>
        <c:grouping val="clustered"/>
        <c:varyColors val="0"/>
        <c:ser>
          <c:idx val="0"/>
          <c:order val="0"/>
          <c:tx>
            <c:strRef>
              <c:f>'5. Essential Health Services'!$H$201</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Services'!$D$202:$D$213</c:f>
              <c:strCache>
                <c:ptCount val="8"/>
                <c:pt idx="0">
                  <c:v>reduce the scope or volume, or suspend the provision of, specific services</c:v>
                </c:pt>
                <c:pt idx="1">
                  <c:v>redirect patients to alternative health care facilities </c:v>
                </c:pt>
                <c:pt idx="2">
                  <c:v>give priority to seeing high-risk patients</c:v>
                </c:pt>
                <c:pt idx="3">
                  <c:v>provide all care in a single visit for multiple morbidities</c:v>
                </c:pt>
                <c:pt idx="4">
                  <c:v>support self-care interventions wherever appropriate </c:v>
                </c:pt>
                <c:pt idx="5">
                  <c:v>provide home-based care for certain patients </c:v>
                </c:pt>
                <c:pt idx="6">
                  <c:v>shift clinical encounters to digital platforms such as teleconsultations </c:v>
                </c:pt>
                <c:pt idx="7">
                  <c:v>provide electronic or tele prescriptions, extend prescriptions, or use novel dispensing approaches</c:v>
                </c:pt>
              </c:strCache>
            </c:strRef>
          </c:cat>
          <c:val>
            <c:numRef>
              <c:f>'5. Essential Health Services'!$H$202:$H$213</c:f>
              <c:numCache>
                <c:formatCode>0</c:formatCode>
                <c:ptCount val="8"/>
                <c:pt idx="0">
                  <c:v>45</c:v>
                </c:pt>
                <c:pt idx="1">
                  <c:v>37</c:v>
                </c:pt>
                <c:pt idx="2">
                  <c:v>66</c:v>
                </c:pt>
                <c:pt idx="3">
                  <c:v>54</c:v>
                </c:pt>
                <c:pt idx="4">
                  <c:v>63</c:v>
                </c:pt>
                <c:pt idx="5">
                  <c:v>47</c:v>
                </c:pt>
                <c:pt idx="6">
                  <c:v>21</c:v>
                </c:pt>
                <c:pt idx="7">
                  <c:v>39</c:v>
                </c:pt>
              </c:numCache>
            </c:numRef>
          </c:val>
          <c:extLst>
            <c:ext xmlns:c16="http://schemas.microsoft.com/office/drawing/2014/chart" uri="{C3380CC4-5D6E-409C-BE32-E72D297353CC}">
              <c16:uniqueId val="{00000000-D10D-4C5A-B748-DCABD989932E}"/>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904273906060251"/>
          <c:y val="6.2625853440345672E-2"/>
          <c:w val="0.84095726093939749"/>
          <c:h val="0.4164579588323164"/>
        </c:manualLayout>
      </c:layout>
      <c:barChart>
        <c:barDir val="col"/>
        <c:grouping val="clustered"/>
        <c:varyColors val="0"/>
        <c:ser>
          <c:idx val="0"/>
          <c:order val="0"/>
          <c:tx>
            <c:strRef>
              <c:f>'5. Essential Health Services'!$H$217</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Services'!$D$218:$D$229</c:f>
              <c:strCache>
                <c:ptCount val="8"/>
                <c:pt idx="0">
                  <c:v>reduce the scope or volume, or suspend the provision of, specific services</c:v>
                </c:pt>
                <c:pt idx="1">
                  <c:v>redirect patients to alternative health care facilities </c:v>
                </c:pt>
                <c:pt idx="2">
                  <c:v>give priority to seeing high-risk patients</c:v>
                </c:pt>
                <c:pt idx="3">
                  <c:v>provide all care in a single visit for multiple morbidities</c:v>
                </c:pt>
                <c:pt idx="4">
                  <c:v>support self-care interventions wherever appropriate </c:v>
                </c:pt>
                <c:pt idx="5">
                  <c:v>provide home-based care for certain patients </c:v>
                </c:pt>
                <c:pt idx="6">
                  <c:v>shift clinical encounters to digital platforms such as teleconsultations </c:v>
                </c:pt>
                <c:pt idx="7">
                  <c:v>provide electronic or tele prescriptions, extend prescriptions, or use novel dispensing approaches</c:v>
                </c:pt>
              </c:strCache>
            </c:strRef>
          </c:cat>
          <c:val>
            <c:numRef>
              <c:f>'5. Essential Health Services'!$H$218:$H$229</c:f>
              <c:numCache>
                <c:formatCode>0</c:formatCode>
                <c:ptCount val="8"/>
                <c:pt idx="0">
                  <c:v>3</c:v>
                </c:pt>
                <c:pt idx="1">
                  <c:v>25</c:v>
                </c:pt>
                <c:pt idx="2">
                  <c:v>59</c:v>
                </c:pt>
                <c:pt idx="3">
                  <c:v>65</c:v>
                </c:pt>
                <c:pt idx="4">
                  <c:v>56</c:v>
                </c:pt>
                <c:pt idx="5">
                  <c:v>64</c:v>
                </c:pt>
                <c:pt idx="6">
                  <c:v>32</c:v>
                </c:pt>
                <c:pt idx="7">
                  <c:v>47</c:v>
                </c:pt>
              </c:numCache>
            </c:numRef>
          </c:val>
          <c:extLst>
            <c:ext xmlns:c16="http://schemas.microsoft.com/office/drawing/2014/chart" uri="{C3380CC4-5D6E-409C-BE32-E72D297353CC}">
              <c16:uniqueId val="{00000000-504A-40B7-9CC8-505F32E26525}"/>
            </c:ext>
          </c:extLst>
        </c:ser>
        <c:ser>
          <c:idx val="1"/>
          <c:order val="1"/>
          <c:tx>
            <c:strRef>
              <c:f>'5. Essential Health Services'!$G$217</c:f>
              <c:strCache>
                <c:ptCount val="1"/>
              </c:strCache>
            </c:strRef>
          </c:tx>
          <c:spPr>
            <a:solidFill>
              <a:schemeClr val="accent2"/>
            </a:solidFill>
            <a:ln>
              <a:noFill/>
            </a:ln>
            <a:effectLst/>
          </c:spPr>
          <c:invertIfNegative val="0"/>
          <c:cat>
            <c:strRef>
              <c:f>'5. Essential Health Services'!$D$218:$D$229</c:f>
              <c:strCache>
                <c:ptCount val="8"/>
                <c:pt idx="0">
                  <c:v>reduce the scope or volume, or suspend the provision of, specific services</c:v>
                </c:pt>
                <c:pt idx="1">
                  <c:v>redirect patients to alternative health care facilities </c:v>
                </c:pt>
                <c:pt idx="2">
                  <c:v>give priority to seeing high-risk patients</c:v>
                </c:pt>
                <c:pt idx="3">
                  <c:v>provide all care in a single visit for multiple morbidities</c:v>
                </c:pt>
                <c:pt idx="4">
                  <c:v>support self-care interventions wherever appropriate </c:v>
                </c:pt>
                <c:pt idx="5">
                  <c:v>provide home-based care for certain patients </c:v>
                </c:pt>
                <c:pt idx="6">
                  <c:v>shift clinical encounters to digital platforms such as teleconsultations </c:v>
                </c:pt>
                <c:pt idx="7">
                  <c:v>provide electronic or tele prescriptions, extend prescriptions, or use novel dispensing approaches</c:v>
                </c:pt>
              </c:strCache>
            </c:strRef>
          </c:cat>
          <c:val>
            <c:numRef>
              <c:f>'5. Essential Health Services'!$G$218:$G$229</c:f>
              <c:numCache>
                <c:formatCode>0.0</c:formatCode>
                <c:ptCount val="8"/>
              </c:numCache>
            </c:numRef>
          </c:val>
          <c:extLst>
            <c:ext xmlns:c16="http://schemas.microsoft.com/office/drawing/2014/chart" uri="{C3380CC4-5D6E-409C-BE32-E72D297353CC}">
              <c16:uniqueId val="{00000001-504A-40B7-9CC8-505F32E26525}"/>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0"/>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'5. Essential Health Services'!$H$233</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Services'!$D$234:$F$236</c:f>
              <c:strCache>
                <c:ptCount val="3"/>
                <c:pt idx="0">
                  <c:v>lower or much lower </c:v>
                </c:pt>
                <c:pt idx="1">
                  <c:v>similar to the previous volume </c:v>
                </c:pt>
                <c:pt idx="2">
                  <c:v>higher or much higher </c:v>
                </c:pt>
              </c:strCache>
            </c:strRef>
          </c:cat>
          <c:val>
            <c:numRef>
              <c:f>'5. Essential Health Services'!$H$234:$H$236</c:f>
              <c:numCache>
                <c:formatCode>0</c:formatCode>
                <c:ptCount val="3"/>
                <c:pt idx="0">
                  <c:v>3</c:v>
                </c:pt>
                <c:pt idx="1">
                  <c:v>37</c:v>
                </c:pt>
                <c:pt idx="2">
                  <c:v>47</c:v>
                </c:pt>
              </c:numCache>
            </c:numRef>
          </c:val>
          <c:extLst>
            <c:ext xmlns:c16="http://schemas.microsoft.com/office/drawing/2014/chart" uri="{C3380CC4-5D6E-409C-BE32-E72D297353CC}">
              <c16:uniqueId val="{00000000-EBB2-4411-B99B-E5909B79C4AC}"/>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'5. Essential Health Services'!$H$249</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Services'!$D$250:$D$253</c:f>
              <c:strCache>
                <c:ptCount val="4"/>
                <c:pt idx="0">
                  <c:v>typical decrease due to changing seasons or weather</c:v>
                </c:pt>
                <c:pt idx="1">
                  <c:v>increased cost for transportation</c:v>
                </c:pt>
                <c:pt idx="2">
                  <c:v>limited availability of medical staff</c:v>
                </c:pt>
                <c:pt idx="3">
                  <c:v>other</c:v>
                </c:pt>
              </c:strCache>
            </c:strRef>
          </c:cat>
          <c:val>
            <c:numRef>
              <c:f>'5. Essential Health Services'!$H$250:$H$253</c:f>
              <c:numCache>
                <c:formatCode>0</c:formatCode>
                <c:ptCount val="4"/>
                <c:pt idx="0">
                  <c:v>25</c:v>
                </c:pt>
                <c:pt idx="1">
                  <c:v>25</c:v>
                </c:pt>
                <c:pt idx="2">
                  <c:v>25</c:v>
                </c:pt>
                <c:pt idx="3">
                  <c:v>25</c:v>
                </c:pt>
              </c:numCache>
            </c:numRef>
          </c:val>
          <c:extLst>
            <c:ext xmlns:c16="http://schemas.microsoft.com/office/drawing/2014/chart" uri="{C3380CC4-5D6E-409C-BE32-E72D297353CC}">
              <c16:uniqueId val="{00000000-B773-40DF-B305-2DF32395B6BF}"/>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manualLayout>
          <c:layoutTarget val="inner"/>
          <c:xMode val="edge"/>
          <c:yMode val="edge"/>
          <c:x val="0.10112774709131508"/>
          <c:y val="0.17171296296296296"/>
          <c:w val="0.87698170564500333"/>
          <c:h val="0.34234215514727323"/>
        </c:manualLayout>
      </c:layout>
      <c:barChart>
        <c:barDir val="col"/>
        <c:grouping val="clustered"/>
        <c:varyColors val="0"/>
        <c:ser>
          <c:idx val="0"/>
          <c:order val="0"/>
          <c:tx>
            <c:strRef>
              <c:f>'5. Essential Health Services'!$H$269</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Services'!$D$270:$F$280</c:f>
              <c:strCache>
                <c:ptCount val="7"/>
                <c:pt idx="0">
                  <c:v>increased patients with ARI symptoms </c:v>
                </c:pt>
                <c:pt idx="1">
                  <c:v>typical increase because of changing seasons or weather</c:v>
                </c:pt>
                <c:pt idx="2">
                  <c:v>more patients being redirected from other facilities</c:v>
                </c:pt>
                <c:pt idx="3">
                  <c:v>backlog from disruptions of services prior to the past month</c:v>
                </c:pt>
                <c:pt idx="4">
                  <c:v>communications to the public about reactivation of any services</c:v>
                </c:pt>
                <c:pt idx="5">
                  <c:v>general communications campaign to promote care-seeking</c:v>
                </c:pt>
                <c:pt idx="6">
                  <c:v>other</c:v>
                </c:pt>
              </c:strCache>
            </c:strRef>
          </c:cat>
          <c:val>
            <c:numRef>
              <c:f>'5. Essential Health Services'!$H$270:$H$280</c:f>
              <c:numCache>
                <c:formatCode>0</c:formatCode>
                <c:ptCount val="7"/>
                <c:pt idx="0">
                  <c:v>10</c:v>
                </c:pt>
                <c:pt idx="1">
                  <c:v>54</c:v>
                </c:pt>
                <c:pt idx="2">
                  <c:v>7</c:v>
                </c:pt>
                <c:pt idx="3">
                  <c:v>4</c:v>
                </c:pt>
                <c:pt idx="4">
                  <c:v>6</c:v>
                </c:pt>
                <c:pt idx="5">
                  <c:v>35</c:v>
                </c:pt>
                <c:pt idx="6">
                  <c:v>9</c:v>
                </c:pt>
              </c:numCache>
            </c:numRef>
          </c:val>
          <c:extLst>
            <c:ext xmlns:c16="http://schemas.microsoft.com/office/drawing/2014/chart" uri="{C3380CC4-5D6E-409C-BE32-E72D297353CC}">
              <c16:uniqueId val="{00000000-DB41-4643-AC4B-D1A3A2154227}"/>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10"/>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'5. Essential Health Services'!$H$284</c:f>
              <c:strCache>
                <c:ptCount val="1"/>
                <c:pt idx="0">
                  <c:v>During the pandemic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Services'!$D$285:$G$294</c:f>
              <c:strCache>
                <c:ptCount val="10"/>
                <c:pt idx="0">
                  <c:v>Routine preventive services (e.g. antenatal care and immunization)</c:v>
                </c:pt>
                <c:pt idx="1">
                  <c:v>Management of non-communicable diseases </c:v>
                </c:pt>
                <c:pt idx="2">
                  <c:v>Management of infectious diseases such as TB and HIV/AIDS </c:v>
                </c:pt>
                <c:pt idx="3">
                  <c:v>Elective surgeries or procedures </c:v>
                </c:pt>
                <c:pt idx="4">
                  <c:v>Routine preventive services (e.g. antenatal care and immunization)</c:v>
                </c:pt>
                <c:pt idx="5">
                  <c:v>Management of non-communicable diseases </c:v>
                </c:pt>
                <c:pt idx="6">
                  <c:v>Management of infectious diseases such as TB and HIV/AIDS </c:v>
                </c:pt>
                <c:pt idx="7">
                  <c:v>Elective surgeries or procedures </c:v>
                </c:pt>
                <c:pt idx="8">
                  <c:v>ever had at least two type of backlogs during the pandemic </c:v>
                </c:pt>
                <c:pt idx="9">
                  <c:v>had at least 2 types of backlogs in the past one month</c:v>
                </c:pt>
              </c:strCache>
            </c:strRef>
          </c:cat>
          <c:val>
            <c:numRef>
              <c:f>'5. Essential Health Services'!$H$285:$H$294</c:f>
              <c:numCache>
                <c:formatCode>0</c:formatCode>
                <c:ptCount val="10"/>
                <c:pt idx="0">
                  <c:v>18</c:v>
                </c:pt>
                <c:pt idx="1">
                  <c:v>13</c:v>
                </c:pt>
                <c:pt idx="2">
                  <c:v>11</c:v>
                </c:pt>
                <c:pt idx="3">
                  <c:v>15</c:v>
                </c:pt>
                <c:pt idx="4">
                  <c:v>11</c:v>
                </c:pt>
                <c:pt idx="5">
                  <c:v>9</c:v>
                </c:pt>
                <c:pt idx="6">
                  <c:v>4</c:v>
                </c:pt>
                <c:pt idx="7">
                  <c:v>4</c:v>
                </c:pt>
                <c:pt idx="8">
                  <c:v>24</c:v>
                </c:pt>
                <c:pt idx="9">
                  <c:v>8</c:v>
                </c:pt>
              </c:numCache>
            </c:numRef>
          </c:val>
          <c:extLst>
            <c:ext xmlns:c16="http://schemas.microsoft.com/office/drawing/2014/chart" uri="{C3380CC4-5D6E-409C-BE32-E72D297353CC}">
              <c16:uniqueId val="{00000000-5292-4225-B7C6-F12427394723}"/>
            </c:ext>
          </c:extLst>
        </c:ser>
        <c:dLbls>
          <c:showLegendKey val="0"/>
          <c:showVal val="0"/>
          <c:showCatName val="0"/>
          <c:showSerName val="0"/>
          <c:showPercent val="0"/>
          <c:showBubbleSize val="0"/>
        </c:dLbls>
        <c:gapWidth val="136"/>
        <c:overlap val="-84"/>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3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'5. Essential Health Services'!$H$300</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Services'!$D$301:$G$312</c:f>
              <c:strCache>
                <c:ptCount val="7"/>
                <c:pt idx="0">
                  <c:v>% of facilities that provide community outreach or home-visit services</c:v>
                </c:pt>
                <c:pt idx="1">
                  <c:v>Immunization outreach </c:v>
                </c:pt>
                <c:pt idx="2">
                  <c:v>Malaria prevention campaigns, including distribution of ITN</c:v>
                </c:pt>
                <c:pt idx="3">
                  <c:v>Neglected tropical disease outreach activities</c:v>
                </c:pt>
                <c:pt idx="4">
                  <c:v>Community-based mobile clinics</c:v>
                </c:pt>
                <c:pt idx="5">
                  <c:v>home visits</c:v>
                </c:pt>
                <c:pt idx="6">
                  <c:v>one or more of the five services - past 3 months</c:v>
                </c:pt>
              </c:strCache>
            </c:strRef>
          </c:cat>
          <c:val>
            <c:numRef>
              <c:f>'5. Essential Health Services'!$H$301:$H$312</c:f>
              <c:numCache>
                <c:formatCode>0</c:formatCode>
                <c:ptCount val="7"/>
                <c:pt idx="0">
                  <c:v>93</c:v>
                </c:pt>
                <c:pt idx="1">
                  <c:v>5</c:v>
                </c:pt>
                <c:pt idx="2">
                  <c:v>8</c:v>
                </c:pt>
                <c:pt idx="3">
                  <c:v>8</c:v>
                </c:pt>
                <c:pt idx="4">
                  <c:v>4</c:v>
                </c:pt>
                <c:pt idx="5">
                  <c:v>6</c:v>
                </c:pt>
                <c:pt idx="6">
                  <c:v>21</c:v>
                </c:pt>
              </c:numCache>
            </c:numRef>
          </c:val>
          <c:extLst>
            <c:ext xmlns:c16="http://schemas.microsoft.com/office/drawing/2014/chart" uri="{C3380CC4-5D6E-409C-BE32-E72D297353CC}">
              <c16:uniqueId val="{00000000-AD27-4E75-8327-5A4BF43EF94D}"/>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'5. Essential Health Services'!$D$317:$H$317</c15:sqref>
                  </c15:fullRef>
                </c:ext>
              </c:extLst>
              <c:f>'5. Essential Health Services'!$E$317:$H$317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'5. Essential Health Services'!$D$318:$H$318</c15:sqref>
                  </c15:fullRef>
                </c:ext>
              </c:extLst>
              <c:f>'5. Essential Health Services'!$E$318:$H$318</c:f>
              <c:numCache>
                <c:formatCode>General</c:formatCode>
                <c:ptCount val="4"/>
                <c:pt idx="3" formatCode="0">
                  <c:v>#N/A</c:v>
                </c:pt>
              </c:numCache>
            </c:numRef>
          </c:val>
          <c:smooth val="0"/>
          <c:extLst>
            <c:ext xmlns:c16="http://schemas.microsoft.com/office/drawing/2014/chart" uri="{C3380CC4-5D6E-409C-BE32-E72D297353CC}">
              <c16:uniqueId val="{00000000-9072-436C-8A26-BFCEA2AE57AA}"/>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'5. Essential Health Services'!$D$317:$H$317</c15:sqref>
                  </c15:fullRef>
                </c:ext>
              </c:extLst>
              <c:f>'5. Essential Health Services'!$E$317:$H$317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'5. Essential Health Services'!$D$319:$H$319</c15:sqref>
                  </c15:fullRef>
                </c:ext>
              </c:extLst>
              <c:f>'5. Essential Health Services'!$E$319:$H$319</c:f>
              <c:numCache>
                <c:formatCode>General</c:formatCode>
                <c:ptCount val="4"/>
                <c:pt idx="3" formatCode="0">
                  <c:v>#N/A</c:v>
                </c:pt>
              </c:numCache>
            </c:numRef>
          </c:val>
          <c:smooth val="0"/>
          <c:extLst>
            <c:ext xmlns:c16="http://schemas.microsoft.com/office/drawing/2014/chart" uri="{C3380CC4-5D6E-409C-BE32-E72D297353CC}">
              <c16:uniqueId val="{00000001-9072-436C-8A26-BFCEA2AE57AA}"/>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'5. Essential Health Services'!$D$317:$H$317</c15:sqref>
                  </c15:fullRef>
                </c:ext>
              </c:extLst>
              <c:f>'5. Essential Health Services'!$E$317:$H$317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'5. Essential Health Services'!$D$320:$H$320</c15:sqref>
                  </c15:fullRef>
                </c:ext>
              </c:extLst>
              <c:f>'5. Essential Health Services'!$E$320:$H$320</c:f>
              <c:numCache>
                <c:formatCode>General</c:formatCode>
                <c:ptCount val="4"/>
                <c:pt idx="3" formatCode="0">
                  <c:v>#N/A</c:v>
                </c:pt>
              </c:numCache>
            </c:numRef>
          </c:val>
          <c:smooth val="0"/>
          <c:extLst>
            <c:ext xmlns:c16="http://schemas.microsoft.com/office/drawing/2014/chart" uri="{C3380CC4-5D6E-409C-BE32-E72D297353CC}">
              <c16:uniqueId val="{00000002-9072-436C-8A26-BFCEA2AE57AA}"/>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'5. Essential Health Services'!$D$317:$H$317</c15:sqref>
                  </c15:fullRef>
                </c:ext>
              </c:extLst>
              <c:f>'5. Essential Health Services'!$E$317:$H$317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'5. Essential Health Services'!$D$321:$H$321</c15:sqref>
                  </c15:fullRef>
                </c:ext>
              </c:extLst>
              <c:f>'5. Essential Health Services'!$E$321:$H$321</c:f>
              <c:numCache>
                <c:formatCode>General</c:formatCode>
                <c:ptCount val="4"/>
                <c:pt idx="3" formatCode="0">
                  <c:v>#N/A</c:v>
                </c:pt>
              </c:numCache>
            </c:numRef>
          </c:val>
          <c:smooth val="0"/>
          <c:extLst>
            <c:ext xmlns:c16="http://schemas.microsoft.com/office/drawing/2014/chart" uri="{C3380CC4-5D6E-409C-BE32-E72D297353CC}">
              <c16:uniqueId val="{00000003-9072-436C-8A26-BFCEA2AE57AA}"/>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'5. Essential Health Services'!$H$284:$I$284</c:f>
              <c:strCache>
                <c:ptCount val="1"/>
                <c:pt idx="0">
                  <c:v>During the pandemic Previous one month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Services'!$D$285:$D$288</c:f>
              <c:strCache>
                <c:ptCount val="4"/>
                <c:pt idx="0">
                  <c:v>Routine preventive services (e.g. antenatal care and immunization)</c:v>
                </c:pt>
                <c:pt idx="1">
                  <c:v>Management of non-communicable diseases </c:v>
                </c:pt>
                <c:pt idx="2">
                  <c:v>Management of infectious diseases such as TB and HIV/AIDS </c:v>
                </c:pt>
                <c:pt idx="3">
                  <c:v>Elective surgeries or procedures </c:v>
                </c:pt>
              </c:strCache>
            </c:strRef>
          </c:cat>
          <c:val>
            <c:numRef>
              <c:f>'5. Essential Health Services'!$H$285:$H$288</c:f>
              <c:numCache>
                <c:formatCode>0</c:formatCode>
                <c:ptCount val="4"/>
                <c:pt idx="0">
                  <c:v>18</c:v>
                </c:pt>
                <c:pt idx="1">
                  <c:v>13</c:v>
                </c:pt>
                <c:pt idx="2">
                  <c:v>11</c:v>
                </c:pt>
                <c:pt idx="3">
                  <c:v>15</c:v>
                </c:pt>
              </c:numCache>
            </c:numRef>
          </c:val>
          <c:extLst>
            <c:ext xmlns:c16="http://schemas.microsoft.com/office/drawing/2014/chart" uri="{C3380CC4-5D6E-409C-BE32-E72D297353CC}">
              <c16:uniqueId val="{00000003-90AB-4521-A94F-14A57A16BE84}"/>
            </c:ext>
          </c:extLst>
        </c:ser>
        <c:ser>
          <c:idx val="4"/>
          <c:order val="4"/>
          <c:tx>
            <c:strRef>
              <c:f>'5. Essential Health Services'!$H$284:$I$284</c:f>
              <c:strCache>
                <c:ptCount val="1"/>
                <c:pt idx="0">
                  <c:v>During the pandemic Previous one month</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Essential Health Services'!$D$285:$D$288</c:f>
              <c:strCache>
                <c:ptCount val="4"/>
                <c:pt idx="0">
                  <c:v>Routine preventive services (e.g. antenatal care and immunization)</c:v>
                </c:pt>
                <c:pt idx="1">
                  <c:v>Management of non-communicable diseases </c:v>
                </c:pt>
                <c:pt idx="2">
                  <c:v>Management of infectious diseases such as TB and HIV/AIDS </c:v>
                </c:pt>
                <c:pt idx="3">
                  <c:v>Elective surgeries or procedures </c:v>
                </c:pt>
              </c:strCache>
            </c:strRef>
          </c:cat>
          <c:val>
            <c:numRef>
              <c:f>'5. Essential Health Services'!$I$285:$I$288</c:f>
              <c:numCache>
                <c:formatCode>0</c:formatCode>
                <c:ptCount val="4"/>
                <c:pt idx="0">
                  <c:v>11</c:v>
                </c:pt>
                <c:pt idx="1">
                  <c:v>9</c:v>
                </c:pt>
                <c:pt idx="2">
                  <c:v>4</c:v>
                </c:pt>
                <c:pt idx="3">
                  <c:v>4</c:v>
                </c:pt>
              </c:numCache>
            </c:numRef>
          </c:val>
          <c:extLst>
            <c:ext xmlns:c16="http://schemas.microsoft.com/office/drawing/2014/chart" uri="{C3380CC4-5D6E-409C-BE32-E72D297353CC}">
              <c16:uniqueId val="{00000004-90AB-4521-A94F-14A57A16BE84}"/>
            </c:ext>
          </c:extLst>
        </c:ser>
        <c:dLbls>
          <c:showLegendKey val="0"/>
          <c:showVal val="0"/>
          <c:showCatName val="0"/>
          <c:showSerName val="0"/>
          <c:showPercent val="0"/>
          <c:showBubbleSize val="0"/>
        </c:dLbls>
        <c:gapWidth val="219"/>
        <c:overlap val="-27"/>
        <c:axId val="1466968687"/>
        <c:axId val="1241275711"/>
        <c:extLst>
          <c:ext xmlns:c15="http://schemas.microsoft.com/office/drawing/2012/chart" uri="{02D57815-91ED-43cb-92C2-25804820EDAC}">
            <c15:filteredBarSeries>
              <c15:ser>
                <c:idx val="0"/>
                <c:order val="0"/>
                <c:tx>
                  <c:strRef>
                    <c:extLst>
                      <c:ext uri="{02D57815-91ED-43cb-92C2-25804820EDAC}">
                        <c15:formulaRef>
                          <c15:sqref>'5. Essential Health Services'!$E$284</c15:sqref>
                        </c15:formulaRef>
                      </c:ext>
                    </c:extLst>
                    <c:strCache>
                      <c:ptCount val="1"/>
                    </c:strCache>
                  </c:strRef>
                </c:tx>
                <c:spPr>
                  <a:solidFill>
                    <a:schemeClr val="accent1"/>
                  </a:solidFill>
                  <a:ln>
                    <a:noFill/>
                  </a:ln>
                  <a:effectLst/>
                </c:spPr>
                <c:invertIfNegative val="0"/>
                <c:cat>
                  <c:strRef>
                    <c:extLst>
                      <c:ext uri="{02D57815-91ED-43cb-92C2-25804820EDAC}">
                        <c15:formulaRef>
                          <c15:sqref>'5. Essential Health Services'!$D$285:$D$288</c15:sqref>
                        </c15:formulaRef>
                      </c:ext>
                    </c:extLst>
                    <c:strCache>
                      <c:ptCount val="4"/>
                      <c:pt idx="0">
                        <c:v>Routine preventive services (e.g. antenatal care and immunization)</c:v>
                      </c:pt>
                      <c:pt idx="1">
                        <c:v>Management of non-communicable diseases </c:v>
                      </c:pt>
                      <c:pt idx="2">
                        <c:v>Management of infectious diseases such as TB and HIV/AIDS </c:v>
                      </c:pt>
                      <c:pt idx="3">
                        <c:v>Elective surgeries or procedures </c:v>
                      </c:pt>
                    </c:strCache>
                  </c:strRef>
                </c:cat>
                <c:val>
                  <c:numRef>
                    <c:extLst>
                      <c:ext uri="{02D57815-91ED-43cb-92C2-25804820EDAC}">
                        <c15:formulaRef>
                          <c15:sqref>'5. Essential Health Services'!$E$285:$E$288</c15:sqref>
                        </c15:formulaRef>
                      </c:ext>
                    </c:extLst>
                    <c:numCache>
                      <c:formatCode>General</c:formatCode>
                      <c:ptCount val="4"/>
                    </c:numCache>
                  </c:numRef>
                </c:val>
                <c:extLst>
                  <c:ext xmlns:c16="http://schemas.microsoft.com/office/drawing/2014/chart" uri="{C3380CC4-5D6E-409C-BE32-E72D297353CC}">
                    <c16:uniqueId val="{00000000-90AB-4521-A94F-14A57A16BE84}"/>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'5. Essential Health Services'!$F$284</c15:sqref>
                        </c15:formulaRef>
                      </c:ext>
                    </c:extLst>
                    <c:strCache>
                      <c:ptCount val="1"/>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'5. Essential Health Services'!$D$285:$D$288</c15:sqref>
                        </c15:formulaRef>
                      </c:ext>
                    </c:extLst>
                    <c:strCache>
                      <c:ptCount val="4"/>
                      <c:pt idx="0">
                        <c:v>Routine preventive services (e.g. antenatal care and immunization)</c:v>
                      </c:pt>
                      <c:pt idx="1">
                        <c:v>Management of non-communicable diseases </c:v>
                      </c:pt>
                      <c:pt idx="2">
                        <c:v>Management of infectious diseases such as TB and HIV/AIDS </c:v>
                      </c:pt>
                      <c:pt idx="3">
                        <c:v>Elective surgeries or procedures </c:v>
                      </c:pt>
                    </c:strCache>
                  </c:strRef>
                </c:cat>
                <c:val>
                  <c:numRef>
                    <c:extLst xmlns:c15="http://schemas.microsoft.com/office/drawing/2012/chart">
                      <c:ext xmlns:c15="http://schemas.microsoft.com/office/drawing/2012/chart" uri="{02D57815-91ED-43cb-92C2-25804820EDAC}">
                        <c15:formulaRef>
                          <c15:sqref>'5. Essential Health Services'!$F$285:$F$288</c15:sqref>
                        </c15:formulaRef>
                      </c:ext>
                    </c:extLst>
                    <c:numCache>
                      <c:formatCode>General</c:formatCode>
                      <c:ptCount val="4"/>
                    </c:numCache>
                  </c:numRef>
                </c:val>
                <c:extLst xmlns:c15="http://schemas.microsoft.com/office/drawing/2012/chart">
                  <c:ext xmlns:c16="http://schemas.microsoft.com/office/drawing/2014/chart" uri="{C3380CC4-5D6E-409C-BE32-E72D297353CC}">
                    <c16:uniqueId val="{00000001-90AB-4521-A94F-14A57A16BE84}"/>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'5. Essential Health Services'!$G$284</c15:sqref>
                        </c15:formulaRef>
                      </c:ext>
                    </c:extLst>
                    <c:strCache>
                      <c:ptCount val="1"/>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'5. Essential Health Services'!$D$285:$D$288</c15:sqref>
                        </c15:formulaRef>
                      </c:ext>
                    </c:extLst>
                    <c:strCache>
                      <c:ptCount val="4"/>
                      <c:pt idx="0">
                        <c:v>Routine preventive services (e.g. antenatal care and immunization)</c:v>
                      </c:pt>
                      <c:pt idx="1">
                        <c:v>Management of non-communicable diseases </c:v>
                      </c:pt>
                      <c:pt idx="2">
                        <c:v>Management of infectious diseases such as TB and HIV/AIDS </c:v>
                      </c:pt>
                      <c:pt idx="3">
                        <c:v>Elective surgeries or procedures </c:v>
                      </c:pt>
                    </c:strCache>
                  </c:strRef>
                </c:cat>
                <c:val>
                  <c:numRef>
                    <c:extLst xmlns:c15="http://schemas.microsoft.com/office/drawing/2012/chart">
                      <c:ext xmlns:c15="http://schemas.microsoft.com/office/drawing/2012/chart" uri="{02D57815-91ED-43cb-92C2-25804820EDAC}">
                        <c15:formulaRef>
                          <c15:sqref>'5. Essential Health Services'!$G$285:$G$288</c15:sqref>
                        </c15:formulaRef>
                      </c:ext>
                    </c:extLst>
                    <c:numCache>
                      <c:formatCode>0.0</c:formatCode>
                      <c:ptCount val="4"/>
                    </c:numCache>
                  </c:numRef>
                </c:val>
                <c:extLst xmlns:c15="http://schemas.microsoft.com/office/drawing/2012/chart">
                  <c:ext xmlns:c16="http://schemas.microsoft.com/office/drawing/2014/chart" uri="{C3380CC4-5D6E-409C-BE32-E72D297353CC}">
                    <c16:uniqueId val="{00000002-90AB-4521-A94F-14A57A16BE84}"/>
                  </c:ext>
                </c:extLst>
              </c15:ser>
            </c15:filteredBarSeries>
          </c:ext>
        </c:extLst>
      </c:barChart>
      <c:catAx>
        <c:axId val="146696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41275711"/>
        <c:crosses val="autoZero"/>
        <c:auto val="1"/>
        <c:lblAlgn val="ctr"/>
        <c:lblOffset val="100"/>
        <c:noMultiLvlLbl val="0"/>
      </c:catAx>
      <c:valAx>
        <c:axId val="1241275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66968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'7. Equipment'!$H$138</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Equipment'!$D$139:$D$150</c:f>
              <c:strCache>
                <c:ptCount val="7"/>
                <c:pt idx="0">
                  <c:v>X-ray machines</c:v>
                </c:pt>
                <c:pt idx="1">
                  <c:v>pulse oximeters</c:v>
                </c:pt>
                <c:pt idx="2">
                  <c:v>ventilators for ICU</c:v>
                </c:pt>
                <c:pt idx="3">
                  <c:v>non-invasive ventilators </c:v>
                </c:pt>
                <c:pt idx="4">
                  <c:v>Average equipment score</c:v>
                </c:pt>
                <c:pt idx="5">
                  <c:v>all tracer items</c:v>
                </c:pt>
                <c:pt idx="6">
                  <c:v>50% or more of the tracer items</c:v>
                </c:pt>
              </c:strCache>
            </c:strRef>
          </c:cat>
          <c:val>
            <c:numRef>
              <c:f>'7. Equipment'!$H$139:$H$150</c:f>
              <c:numCache>
                <c:formatCode>0</c:formatCode>
                <c:ptCount val="7"/>
                <c:pt idx="0">
                  <c:v>64</c:v>
                </c:pt>
                <c:pt idx="1">
                  <c:v>87</c:v>
                </c:pt>
                <c:pt idx="2">
                  <c:v>53</c:v>
                </c:pt>
                <c:pt idx="3">
                  <c:v>56</c:v>
                </c:pt>
                <c:pt idx="4">
                  <c:v>65</c:v>
                </c:pt>
                <c:pt idx="5">
                  <c:v>44</c:v>
                </c:pt>
                <c:pt idx="6">
                  <c:v>73</c:v>
                </c:pt>
              </c:numCache>
            </c:numRef>
          </c:val>
          <c:extLst>
            <c:ext xmlns:c16="http://schemas.microsoft.com/office/drawing/2014/chart" uri="{C3380CC4-5D6E-409C-BE32-E72D297353CC}">
              <c16:uniqueId val="{00000000-D53D-4738-BEAD-4DE9DEEB804F}"/>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'7. Equipment'!$H$154</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Equipment'!$D$155:$D$161</c:f>
              <c:strCache>
                <c:ptCount val="7"/>
                <c:pt idx="0">
                  <c:v>oxygen concentrator</c:v>
                </c:pt>
                <c:pt idx="1">
                  <c:v>external supply bulk</c:v>
                </c:pt>
                <c:pt idx="2">
                  <c:v>external supply oxygen cylinders</c:v>
                </c:pt>
                <c:pt idx="3">
                  <c:v>oxygen generator plant</c:v>
                </c:pt>
                <c:pt idx="4">
                  <c:v>any of the FOUR sources </c:v>
                </c:pt>
                <c:pt idx="5">
                  <c:v>piped oxygen distribution to terminal bedside wall units</c:v>
                </c:pt>
                <c:pt idx="6">
                  <c:v>portable medical gas cylinder for oxygen (fitted with valve, and pressure and flow regulator)</c:v>
                </c:pt>
              </c:strCache>
            </c:strRef>
          </c:cat>
          <c:val>
            <c:numRef>
              <c:f>'7. Equipment'!$H$155:$H$161</c:f>
              <c:numCache>
                <c:formatCode>0</c:formatCode>
                <c:ptCount val="7"/>
                <c:pt idx="0">
                  <c:v>73</c:v>
                </c:pt>
                <c:pt idx="1">
                  <c:v>27</c:v>
                </c:pt>
                <c:pt idx="2">
                  <c:v>87</c:v>
                </c:pt>
                <c:pt idx="3">
                  <c:v>47</c:v>
                </c:pt>
                <c:pt idx="4">
                  <c:v>91</c:v>
                </c:pt>
                <c:pt idx="5">
                  <c:v>40</c:v>
                </c:pt>
                <c:pt idx="6">
                  <c:v>87</c:v>
                </c:pt>
              </c:numCache>
            </c:numRef>
          </c:val>
          <c:extLst>
            <c:ext xmlns:c16="http://schemas.microsoft.com/office/drawing/2014/chart" uri="{C3380CC4-5D6E-409C-BE32-E72D297353CC}">
              <c16:uniqueId val="{00000000-FC93-423F-9D4C-A37F8683A372}"/>
            </c:ext>
          </c:extLst>
        </c:ser>
        <c:ser>
          <c:idx val="1"/>
          <c:order val="1"/>
          <c:tx>
            <c:strRef>
              <c:f>'7. Equipment'!$G$154</c:f>
              <c:strCache>
                <c:ptCount val="1"/>
              </c:strCache>
            </c:strRef>
          </c:tx>
          <c:spPr>
            <a:solidFill>
              <a:schemeClr val="accent2"/>
            </a:solidFill>
            <a:ln>
              <a:noFill/>
            </a:ln>
            <a:effectLst/>
          </c:spPr>
          <c:invertIfNegative val="0"/>
          <c:cat>
            <c:strRef>
              <c:f>'7. Equipment'!$D$155:$D$161</c:f>
              <c:strCache>
                <c:ptCount val="7"/>
                <c:pt idx="0">
                  <c:v>oxygen concentrator</c:v>
                </c:pt>
                <c:pt idx="1">
                  <c:v>external supply bulk</c:v>
                </c:pt>
                <c:pt idx="2">
                  <c:v>external supply oxygen cylinders</c:v>
                </c:pt>
                <c:pt idx="3">
                  <c:v>oxygen generator plant</c:v>
                </c:pt>
                <c:pt idx="4">
                  <c:v>any of the FOUR sources </c:v>
                </c:pt>
                <c:pt idx="5">
                  <c:v>piped oxygen distribution to terminal bedside wall units</c:v>
                </c:pt>
                <c:pt idx="6">
                  <c:v>portable medical gas cylinder for oxygen (fitted with valve, and pressure and flow regulator)</c:v>
                </c:pt>
              </c:strCache>
            </c:strRef>
          </c:cat>
          <c:val>
            <c:numRef>
              <c:f>'7. Equipment'!$G$155:$G$166</c:f>
              <c:numCache>
                <c:formatCode>0.0</c:formatCode>
                <c:ptCount val="8"/>
              </c:numCache>
            </c:numRef>
          </c:val>
          <c:extLst>
            <c:ext xmlns:c16="http://schemas.microsoft.com/office/drawing/2014/chart" uri="{C3380CC4-5D6E-409C-BE32-E72D297353CC}">
              <c16:uniqueId val="{00000001-FC93-423F-9D4C-A37F8683A372}"/>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'7. Equipment'!$H$170</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Equipment'!$D$171:$D$179</c:f>
              <c:strCache>
                <c:ptCount val="9"/>
                <c:pt idx="0">
                  <c:v>No functioning ventilators</c:v>
                </c:pt>
                <c:pt idx="1">
                  <c:v>have both types of functioning ventilators </c:v>
                </c:pt>
                <c:pt idx="2">
                  <c:v>Only ventilators for ICU and no functioning non-invasive ventilators</c:v>
                </c:pt>
                <c:pt idx="3">
                  <c:v>Only functioning non-invasive ventilators and no functioning ventilators for ICU</c:v>
                </c:pt>
                <c:pt idx="4">
                  <c:v>At least one type of functioning ventilators available</c:v>
                </c:pt>
                <c:pt idx="5">
                  <c:v>Average score for availability of 3 equipements </c:v>
                </c:pt>
                <c:pt idx="6">
                  <c:v>Have all 3 items</c:v>
                </c:pt>
                <c:pt idx="7">
                  <c:v>Average score for availability of 4 equipements </c:v>
                </c:pt>
                <c:pt idx="8">
                  <c:v>Have all 4 items</c:v>
                </c:pt>
              </c:strCache>
            </c:strRef>
          </c:cat>
          <c:val>
            <c:numRef>
              <c:f>'7. Equipment'!$H$171:$H$179</c:f>
              <c:numCache>
                <c:formatCode>0</c:formatCode>
                <c:ptCount val="9"/>
                <c:pt idx="0">
                  <c:v>38</c:v>
                </c:pt>
                <c:pt idx="1">
                  <c:v>47</c:v>
                </c:pt>
                <c:pt idx="2">
                  <c:v>7</c:v>
                </c:pt>
                <c:pt idx="3">
                  <c:v>9</c:v>
                </c:pt>
                <c:pt idx="4">
                  <c:v>62</c:v>
                </c:pt>
                <c:pt idx="5">
                  <c:v>80</c:v>
                </c:pt>
                <c:pt idx="6">
                  <c:v>60</c:v>
                </c:pt>
                <c:pt idx="7">
                  <c:v>75</c:v>
                </c:pt>
                <c:pt idx="8">
                  <c:v>44</c:v>
                </c:pt>
              </c:numCache>
            </c:numRef>
          </c:val>
          <c:extLst>
            <c:ext xmlns:c16="http://schemas.microsoft.com/office/drawing/2014/chart" uri="{C3380CC4-5D6E-409C-BE32-E72D297353CC}">
              <c16:uniqueId val="{00000000-A0CA-40BE-9CB3-0F83BCC142A1}"/>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'7. Equipment'!$H$186</c:f>
              <c:strCache>
                <c:ptCount val="1"/>
                <c:pt idx="0">
                  <c:v>% of facilities</c:v>
                </c:pt>
              </c:strCache>
            </c:strRef>
          </c:tx>
          <c:spPr>
            <a:solidFill>
              <a:schemeClr val="accent1"/>
            </a:solidFill>
            <a:ln>
              <a:noFill/>
            </a:ln>
            <a:effectLst/>
          </c:spPr>
          <c:invertIfNegative val="0"/>
          <c:cat>
            <c:multiLvlStrRef>
              <c:f>'7. Equipment'!$D$187:$D$198</c:f>
            </c:multiLvlStrRef>
          </c:cat>
          <c:val>
            <c:numRef>
              <c:f>'7. Equipment'!$H$187:$H$198</c:f>
            </c:numRef>
          </c:val>
          <c:extLst>
            <c:ext xmlns:c16="http://schemas.microsoft.com/office/drawing/2014/chart" uri="{C3380CC4-5D6E-409C-BE32-E72D297353CC}">
              <c16:uniqueId val="{00000000-5CF8-4A9A-9D64-EC180DCFFB5F}"/>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'7. Equipment'!$D$201:$H$201</c15:sqref>
                  </c15:fullRef>
                </c:ext>
              </c:extLst>
              <c:f>'7. Equipment'!$E$201:$H$201</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'7. Equipment'!$D$202:$H$202</c15:sqref>
                  </c15:fullRef>
                </c:ext>
              </c:extLst>
              <c:f>'7. Equipment'!$E$202:$H$202</c:f>
              <c:numCache>
                <c:formatCode>General</c:formatCode>
                <c:ptCount val="4"/>
                <c:pt idx="3" formatCode="0">
                  <c:v>#N/A</c:v>
                </c:pt>
              </c:numCache>
            </c:numRef>
          </c:val>
          <c:smooth val="0"/>
          <c:extLst>
            <c:ext xmlns:c16="http://schemas.microsoft.com/office/drawing/2014/chart" uri="{C3380CC4-5D6E-409C-BE32-E72D297353CC}">
              <c16:uniqueId val="{00000004-1E4B-4010-B2B1-B5E0E65E19BE}"/>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'7. Equipment'!$D$201:$H$201</c15:sqref>
                  </c15:fullRef>
                </c:ext>
              </c:extLst>
              <c:f>'7. Equipment'!$E$201:$H$201</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'7. Equipment'!$D$203:$H$203</c15:sqref>
                  </c15:fullRef>
                </c:ext>
              </c:extLst>
              <c:f>'7. Equipment'!$E$203:$H$203</c:f>
              <c:numCache>
                <c:formatCode>General</c:formatCode>
                <c:ptCount val="4"/>
                <c:pt idx="3" formatCode="0">
                  <c:v>#N/A</c:v>
                </c:pt>
              </c:numCache>
            </c:numRef>
          </c:val>
          <c:smooth val="0"/>
          <c:extLst>
            <c:ext xmlns:c16="http://schemas.microsoft.com/office/drawing/2014/chart" uri="{C3380CC4-5D6E-409C-BE32-E72D297353CC}">
              <c16:uniqueId val="{00000005-1E4B-4010-B2B1-B5E0E65E19BE}"/>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'7. Equipment'!$D$201:$H$201</c15:sqref>
                  </c15:fullRef>
                </c:ext>
              </c:extLst>
              <c:f>'7. Equipment'!$E$201:$H$201</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'7. Equipment'!$D$204:$H$204</c15:sqref>
                  </c15:fullRef>
                </c:ext>
              </c:extLst>
              <c:f>'7. Equipment'!$E$204:$H$204</c:f>
              <c:numCache>
                <c:formatCode>General</c:formatCode>
                <c:ptCount val="4"/>
                <c:pt idx="3" formatCode="0">
                  <c:v>#N/A</c:v>
                </c:pt>
              </c:numCache>
            </c:numRef>
          </c:val>
          <c:smooth val="0"/>
          <c:extLst>
            <c:ext xmlns:c16="http://schemas.microsoft.com/office/drawing/2014/chart" uri="{C3380CC4-5D6E-409C-BE32-E72D297353CC}">
              <c16:uniqueId val="{00000006-1E4B-4010-B2B1-B5E0E65E19BE}"/>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'7. Equipment'!$D$201:$H$201</c15:sqref>
                  </c15:fullRef>
                </c:ext>
              </c:extLst>
              <c:f>'7. Equipment'!$E$201:$H$201</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'7. Equipment'!$D$205:$H$205</c15:sqref>
                  </c15:fullRef>
                </c:ext>
              </c:extLst>
              <c:f>'7. Equipment'!$E$205:$H$205</c:f>
              <c:numCache>
                <c:formatCode>General</c:formatCode>
                <c:ptCount val="4"/>
                <c:pt idx="3" formatCode="0">
                  <c:v>#N/A</c:v>
                </c:pt>
              </c:numCache>
            </c:numRef>
          </c:val>
          <c:smooth val="0"/>
          <c:extLst>
            <c:ext xmlns:c16="http://schemas.microsoft.com/office/drawing/2014/chart" uri="{C3380CC4-5D6E-409C-BE32-E72D297353CC}">
              <c16:uniqueId val="{00000007-1E4B-4010-B2B1-B5E0E65E19BE}"/>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'8. Diagnostics'!$H$139</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 Diagnostics'!$D$140:$G$148</c:f>
              <c:multiLvlStrCache>
                <c:ptCount val="9"/>
                <c:lvl>
                  <c:pt idx="0">
                    <c:v>collect specimen for COVID testing </c:v>
                  </c:pt>
                  <c:pt idx="1">
                    <c:v>conduct RDT tests onsite </c:v>
                  </c:pt>
                  <c:pt idx="2">
                    <c:v>conduct PCR tests onsite </c:v>
                  </c:pt>
                  <c:pt idx="3">
                    <c:v>conduct PCR or RDT tests onsite </c:v>
                  </c:pt>
                  <c:pt idx="4">
                    <c:v>do not conduct PCR tests nor RDT to diagnose COVID-19</c:v>
                  </c:pt>
                  <c:pt idx="5">
                    <c:v>conduct PCR tests but not RDT to diagnose COVID-19</c:v>
                  </c:pt>
                  <c:pt idx="6">
                    <c:v>conduct both PCR tests and RDT to diagnose COVID-19</c:v>
                  </c:pt>
                  <c:pt idx="7">
                    <c:v>do not conduct PCR tests but conduct RDT to diagnose COVID-19</c:v>
                  </c:pt>
                  <c:pt idx="8">
                    <c:v>conduct PCR tests or RDT to diagnose COVID-19</c:v>
                  </c:pt>
                </c:lvl>
                <c:lvl>
                  <c:pt idx="0">
                    <c:v>% of facilities that :</c:v>
                  </c:pt>
                  <c:pt idx="4">
                    <c:v>% of primary-level facilities that :</c:v>
                  </c:pt>
                </c:lvl>
              </c:multiLvlStrCache>
            </c:multiLvlStrRef>
          </c:cat>
          <c:val>
            <c:numRef>
              <c:f>'8. Diagnostics'!$H$140:$H$148</c:f>
              <c:numCache>
                <c:formatCode>0</c:formatCode>
                <c:ptCount val="9"/>
                <c:pt idx="0">
                  <c:v>39</c:v>
                </c:pt>
                <c:pt idx="1">
                  <c:v>31</c:v>
                </c:pt>
                <c:pt idx="2">
                  <c:v>17</c:v>
                </c:pt>
                <c:pt idx="3">
                  <c:v>33</c:v>
                </c:pt>
                <c:pt idx="4">
                  <c:v>16</c:v>
                </c:pt>
                <c:pt idx="5">
                  <c:v>4</c:v>
                </c:pt>
                <c:pt idx="6">
                  <c:v>40</c:v>
                </c:pt>
                <c:pt idx="7">
                  <c:v>40</c:v>
                </c:pt>
                <c:pt idx="8">
                  <c:v>33</c:v>
                </c:pt>
              </c:numCache>
            </c:numRef>
          </c:val>
          <c:extLst>
            <c:ext xmlns:c16="http://schemas.microsoft.com/office/drawing/2014/chart" uri="{C3380CC4-5D6E-409C-BE32-E72D297353CC}">
              <c16:uniqueId val="{00000000-320D-4F1B-BB5D-F83439183D33}"/>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'8. Diagnostics'!$H$155</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 Diagnostics'!$D$156:$G$159</c:f>
              <c:multiLvlStrCache>
                <c:ptCount val="4"/>
                <c:lvl>
                  <c:pt idx="0">
                    <c:v>have functioning thermocycler(s)</c:v>
                  </c:pt>
                  <c:pt idx="1">
                    <c:v>have necessary supplies to process specimens for PCR tests</c:v>
                  </c:pt>
                  <c:pt idx="2">
                    <c:v>collect specimens AND conduct PCR tests on site</c:v>
                  </c:pt>
                  <c:pt idx="3">
                    <c:v>collect specimens AND conduct RDT on site</c:v>
                  </c:pt>
                </c:lvl>
                <c:lvl>
                  <c:pt idx="0">
                    <c:v>Among those that conduct PCR tests onsite, % of facilities that :</c:v>
                  </c:pt>
                  <c:pt idx="2">
                    <c:v>% of primary-level facilities  
that :</c:v>
                  </c:pt>
                </c:lvl>
              </c:multiLvlStrCache>
            </c:multiLvlStrRef>
          </c:cat>
          <c:val>
            <c:numRef>
              <c:f>'8. Diagnostics'!$H$156:$H$159</c:f>
              <c:numCache>
                <c:formatCode>0</c:formatCode>
                <c:ptCount val="4"/>
                <c:pt idx="0">
                  <c:v>96</c:v>
                </c:pt>
                <c:pt idx="1">
                  <c:v>72</c:v>
                </c:pt>
                <c:pt idx="2">
                  <c:v>31</c:v>
                </c:pt>
                <c:pt idx="3">
                  <c:v>17</c:v>
                </c:pt>
              </c:numCache>
            </c:numRef>
          </c:val>
          <c:extLst>
            <c:ext xmlns:c16="http://schemas.microsoft.com/office/drawing/2014/chart" uri="{C3380CC4-5D6E-409C-BE32-E72D297353CC}">
              <c16:uniqueId val="{00000000-D07E-4A97-9662-BCB2A29A4313}"/>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manualLayout>
          <c:layoutTarget val="inner"/>
          <c:xMode val="edge"/>
          <c:yMode val="edge"/>
          <c:x val="6.922041166565894E-2"/>
          <c:y val="0.14333854505550001"/>
          <c:w val="0.89585056777695793"/>
          <c:h val="0.47537310357661322"/>
        </c:manualLayout>
      </c:layout>
      <c:barChart>
        <c:barDir val="col"/>
        <c:grouping val="clustered"/>
        <c:varyColors val="0"/>
        <c:ser>
          <c:idx val="0"/>
          <c:order val="0"/>
          <c:tx>
            <c:strRef>
              <c:f>'8. Diagnostics'!$H$171</c:f>
              <c:strCache>
                <c:ptCount val="1"/>
                <c:pt idx="0">
                  <c:v>Currently Available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 Diagnostics'!$D$172:$G$186</c:f>
              <c:multiLvlStrCache>
                <c:ptCount val="15"/>
                <c:lvl>
                  <c:pt idx="0">
                    <c:v>blood glucose</c:v>
                  </c:pt>
                  <c:pt idx="1">
                    <c:v>Dipstick for urine glucose </c:v>
                  </c:pt>
                  <c:pt idx="2">
                    <c:v>Dipstick for urine protein </c:v>
                  </c:pt>
                  <c:pt idx="3">
                    <c:v>Urine test for pregnancy</c:v>
                  </c:pt>
                  <c:pt idx="4">
                    <c:v>Haemoglobin test</c:v>
                  </c:pt>
                  <c:pt idx="5">
                    <c:v>001 Malaria </c:v>
                  </c:pt>
                  <c:pt idx="6">
                    <c:v>blood glucose</c:v>
                  </c:pt>
                  <c:pt idx="7">
                    <c:v>Dipstick for urine glucose </c:v>
                  </c:pt>
                  <c:pt idx="8">
                    <c:v>Dipstick for urine protein </c:v>
                  </c:pt>
                  <c:pt idx="9">
                    <c:v>Urine test for pregnancy</c:v>
                  </c:pt>
                  <c:pt idx="10">
                    <c:v>Haemoglobin test</c:v>
                  </c:pt>
                  <c:pt idx="11">
                    <c:v>001 Malaria </c:v>
                  </c:pt>
                  <c:pt idx="12">
                    <c:v>Average score for basic diagnostics </c:v>
                  </c:pt>
                  <c:pt idx="13">
                    <c:v>% of facilities that have all 6 items currently available &amp; functional </c:v>
                  </c:pt>
                  <c:pt idx="14">
                    <c:v>50% or more of the five items currently available &amp; functional </c:v>
                  </c:pt>
                </c:lvl>
                <c:lvl>
                  <c:pt idx="0">
                    <c:v>% of facilities that have tracer item currently available: </c:v>
                  </c:pt>
                  <c:pt idx="6">
                    <c:v>% of facilities that have tracer item currently available &amp; functional: </c:v>
                  </c:pt>
                  <c:pt idx="12">
                    <c:v>All facilties</c:v>
                  </c:pt>
                </c:lvl>
              </c:multiLvlStrCache>
            </c:multiLvlStrRef>
          </c:cat>
          <c:val>
            <c:numRef>
              <c:f>'8. Diagnostics'!$H$172:$H$186</c:f>
              <c:numCache>
                <c:formatCode>0</c:formatCode>
                <c:ptCount val="15"/>
                <c:pt idx="0">
                  <c:v>79</c:v>
                </c:pt>
                <c:pt idx="1">
                  <c:v>78</c:v>
                </c:pt>
                <c:pt idx="2">
                  <c:v>78</c:v>
                </c:pt>
                <c:pt idx="3">
                  <c:v>91</c:v>
                </c:pt>
                <c:pt idx="4">
                  <c:v>80</c:v>
                </c:pt>
                <c:pt idx="5">
                  <c:v>89</c:v>
                </c:pt>
                <c:pt idx="6">
                  <c:v>79</c:v>
                </c:pt>
                <c:pt idx="7">
                  <c:v>76</c:v>
                </c:pt>
                <c:pt idx="8">
                  <c:v>76</c:v>
                </c:pt>
                <c:pt idx="9">
                  <c:v>88</c:v>
                </c:pt>
                <c:pt idx="10">
                  <c:v>73</c:v>
                </c:pt>
                <c:pt idx="11">
                  <c:v>86</c:v>
                </c:pt>
                <c:pt idx="12">
                  <c:v>80</c:v>
                </c:pt>
                <c:pt idx="13">
                  <c:v>64</c:v>
                </c:pt>
                <c:pt idx="14">
                  <c:v>82</c:v>
                </c:pt>
              </c:numCache>
            </c:numRef>
          </c:val>
          <c:extLst>
            <c:ext xmlns:c16="http://schemas.microsoft.com/office/drawing/2014/chart" uri="{C3380CC4-5D6E-409C-BE32-E72D297353CC}">
              <c16:uniqueId val="{00000000-AEF1-4FC9-9F9B-D0F9CE9F282F}"/>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5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'8. Diagnostics'!$H$190</c:f>
              <c:strCache>
                <c:ptCount val="1"/>
                <c:pt idx="0">
                  <c:v>Currently Available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 Diagnostics'!$D$191:$G$201</c:f>
              <c:multiLvlStrCache>
                <c:ptCount val="11"/>
                <c:lvl>
                  <c:pt idx="0">
                    <c:v>HIV</c:v>
                  </c:pt>
                  <c:pt idx="1">
                    <c:v>TB</c:v>
                  </c:pt>
                  <c:pt idx="2">
                    <c:v>Blood typing and crossmatching</c:v>
                  </c:pt>
                  <c:pt idx="3">
                    <c:v>Blood creatinine</c:v>
                  </c:pt>
                  <c:pt idx="4">
                    <c:v>HIV</c:v>
                  </c:pt>
                  <c:pt idx="5">
                    <c:v>TB</c:v>
                  </c:pt>
                  <c:pt idx="6">
                    <c:v>Blood typing and crossmatching</c:v>
                  </c:pt>
                  <c:pt idx="7">
                    <c:v>Blood creatinine</c:v>
                  </c:pt>
                  <c:pt idx="8">
                    <c:v>100% of tracer items currently available &amp; functional </c:v>
                  </c:pt>
                  <c:pt idx="9">
                    <c:v>50% or more of the tracer items currently available &amp; functional </c:v>
                  </c:pt>
                  <c:pt idx="10">
                    <c:v>Average score for facility-level specific diagnostics </c:v>
                  </c:pt>
                </c:lvl>
                <c:lvl>
                  <c:pt idx="0">
                    <c:v>Among hospitals, % of facilities that have tracer item currently available: </c:v>
                  </c:pt>
                  <c:pt idx="4">
                    <c:v>Among hospitals, % of facilities that have tracer item currently available &amp; functional :</c:v>
                  </c:pt>
                  <c:pt idx="8">
                    <c:v>% of (all) facilities that have:</c:v>
                  </c:pt>
                </c:lvl>
              </c:multiLvlStrCache>
            </c:multiLvlStrRef>
          </c:cat>
          <c:val>
            <c:numRef>
              <c:f>'8. Diagnostics'!$H$191:$H$201</c:f>
              <c:numCache>
                <c:formatCode>0</c:formatCode>
                <c:ptCount val="11"/>
                <c:pt idx="0">
                  <c:v>100</c:v>
                </c:pt>
                <c:pt idx="1">
                  <c:v>92</c:v>
                </c:pt>
                <c:pt idx="2">
                  <c:v>100</c:v>
                </c:pt>
                <c:pt idx="3">
                  <c:v>92</c:v>
                </c:pt>
                <c:pt idx="4">
                  <c:v>100</c:v>
                </c:pt>
                <c:pt idx="5">
                  <c:v>90</c:v>
                </c:pt>
                <c:pt idx="6">
                  <c:v>100</c:v>
                </c:pt>
                <c:pt idx="7">
                  <c:v>82</c:v>
                </c:pt>
                <c:pt idx="8">
                  <c:v>59</c:v>
                </c:pt>
                <c:pt idx="9">
                  <c:v>82</c:v>
                </c:pt>
                <c:pt idx="10">
                  <c:v>79</c:v>
                </c:pt>
              </c:numCache>
            </c:numRef>
          </c:val>
          <c:extLst>
            <c:ext xmlns:c16="http://schemas.microsoft.com/office/drawing/2014/chart" uri="{C3380CC4-5D6E-409C-BE32-E72D297353CC}">
              <c16:uniqueId val="{00000000-BABF-484B-949E-9ABE5BB3E929}"/>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'8. Diagnostics'!$D$207:$H$207</c15:sqref>
                  </c15:fullRef>
                </c:ext>
              </c:extLst>
              <c:f>'8. Diagnostics'!$E$207:$H$207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'8. Diagnostics'!$D$208:$H$208</c15:sqref>
                  </c15:fullRef>
                </c:ext>
              </c:extLst>
              <c:f>'8. Diagnostics'!$E$208:$H$208</c:f>
              <c:numCache>
                <c:formatCode>General</c:formatCode>
                <c:ptCount val="4"/>
                <c:pt idx="3" formatCode="0">
                  <c:v>#N/A</c:v>
                </c:pt>
              </c:numCache>
            </c:numRef>
          </c:val>
          <c:smooth val="0"/>
          <c:extLst>
            <c:ext xmlns:c16="http://schemas.microsoft.com/office/drawing/2014/chart" uri="{C3380CC4-5D6E-409C-BE32-E72D297353CC}">
              <c16:uniqueId val="{00000004-DBED-4AEE-A8D6-1D33A9FAD671}"/>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'8. Diagnostics'!$D$207:$H$207</c15:sqref>
                  </c15:fullRef>
                </c:ext>
              </c:extLst>
              <c:f>'8. Diagnostics'!$E$207:$H$207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'8. Diagnostics'!$D$209:$H$209</c15:sqref>
                  </c15:fullRef>
                </c:ext>
              </c:extLst>
              <c:f>'8. Diagnostics'!$E$209:$H$209</c:f>
              <c:numCache>
                <c:formatCode>General</c:formatCode>
                <c:ptCount val="4"/>
                <c:pt idx="3" formatCode="0">
                  <c:v>#N/A</c:v>
                </c:pt>
              </c:numCache>
            </c:numRef>
          </c:val>
          <c:smooth val="0"/>
          <c:extLst>
            <c:ext xmlns:c16="http://schemas.microsoft.com/office/drawing/2014/chart" uri="{C3380CC4-5D6E-409C-BE32-E72D297353CC}">
              <c16:uniqueId val="{00000005-DBED-4AEE-A8D6-1D33A9FAD671}"/>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'8. Diagnostics'!$D$207:$H$207</c15:sqref>
                  </c15:fullRef>
                </c:ext>
              </c:extLst>
              <c:f>'8. Diagnostics'!$E$207:$H$207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'8. Diagnostics'!$D$210:$H$210</c15:sqref>
                  </c15:fullRef>
                </c:ext>
              </c:extLst>
              <c:f>'8. Diagnostics'!$E$210:$H$210</c:f>
              <c:numCache>
                <c:formatCode>General</c:formatCode>
                <c:ptCount val="4"/>
                <c:pt idx="3" formatCode="0">
                  <c:v>#N/A</c:v>
                </c:pt>
              </c:numCache>
            </c:numRef>
          </c:val>
          <c:smooth val="0"/>
          <c:extLst>
            <c:ext xmlns:c16="http://schemas.microsoft.com/office/drawing/2014/chart" uri="{C3380CC4-5D6E-409C-BE32-E72D297353CC}">
              <c16:uniqueId val="{00000006-DBED-4AEE-A8D6-1D33A9FAD671}"/>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'8. Diagnostics'!$D$207:$H$207</c15:sqref>
                  </c15:fullRef>
                </c:ext>
              </c:extLst>
              <c:f>'8. Diagnostics'!$E$207:$H$207</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'8. Diagnostics'!$D$211:$H$211</c15:sqref>
                  </c15:fullRef>
                </c:ext>
              </c:extLst>
              <c:f>'8. Diagnostics'!$E$211:$H$211</c:f>
              <c:numCache>
                <c:formatCode>General</c:formatCode>
                <c:ptCount val="4"/>
                <c:pt idx="3" formatCode="0">
                  <c:v>#N/A</c:v>
                </c:pt>
              </c:numCache>
            </c:numRef>
          </c:val>
          <c:smooth val="0"/>
          <c:extLst>
            <c:ext xmlns:c16="http://schemas.microsoft.com/office/drawing/2014/chart" uri="{C3380CC4-5D6E-409C-BE32-E72D297353CC}">
              <c16:uniqueId val="{00000007-DBED-4AEE-A8D6-1D33A9FAD671}"/>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'8. Diagnostics'!$H$171</c:f>
              <c:strCache>
                <c:ptCount val="1"/>
                <c:pt idx="0">
                  <c:v>Currently Available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'8. Diagnostics'!$D$172:$E$177</c15:sqref>
                  </c15:fullRef>
                  <c15:levelRef>
                    <c15:sqref>'8. Diagnostics'!$E$172:$E$177</c15:sqref>
                  </c15:levelRef>
                </c:ext>
              </c:extLst>
              <c:f>'8. Diagnostics'!$E$172:$E$177</c:f>
              <c:strCache>
                <c:ptCount val="6"/>
                <c:pt idx="0">
                  <c:v>blood glucose</c:v>
                </c:pt>
                <c:pt idx="1">
                  <c:v>Dipstick for urine glucose </c:v>
                </c:pt>
                <c:pt idx="2">
                  <c:v>Dipstick for urine protein </c:v>
                </c:pt>
                <c:pt idx="3">
                  <c:v>Urine test for pregnancy</c:v>
                </c:pt>
                <c:pt idx="4">
                  <c:v>Haemoglobin test</c:v>
                </c:pt>
                <c:pt idx="5">
                  <c:v>001 Malaria </c:v>
                </c:pt>
              </c:strCache>
            </c:strRef>
          </c:cat>
          <c:val>
            <c:numRef>
              <c:f>'8. Diagnostics'!$H$172:$H$177</c:f>
              <c:numCache>
                <c:formatCode>0</c:formatCode>
                <c:ptCount val="6"/>
                <c:pt idx="0">
                  <c:v>79</c:v>
                </c:pt>
                <c:pt idx="1">
                  <c:v>78</c:v>
                </c:pt>
                <c:pt idx="2">
                  <c:v>78</c:v>
                </c:pt>
                <c:pt idx="3">
                  <c:v>91</c:v>
                </c:pt>
                <c:pt idx="4">
                  <c:v>80</c:v>
                </c:pt>
                <c:pt idx="5">
                  <c:v>89</c:v>
                </c:pt>
              </c:numCache>
            </c:numRef>
          </c:val>
          <c:extLst>
            <c:ext xmlns:c16="http://schemas.microsoft.com/office/drawing/2014/chart" uri="{C3380CC4-5D6E-409C-BE32-E72D297353CC}">
              <c16:uniqueId val="{00000000-0EC8-4672-B401-DEBCFF0B5C75}"/>
            </c:ext>
          </c:extLst>
        </c:ser>
        <c:ser>
          <c:idx val="1"/>
          <c:order val="1"/>
          <c:tx>
            <c:strRef>
              <c:f>'8. Diagnostics'!$I$171</c:f>
              <c:strCache>
                <c:ptCount val="1"/>
                <c:pt idx="0">
                  <c:v>Available/Functional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'8. Diagnostics'!$D$172:$E$177</c15:sqref>
                  </c15:fullRef>
                  <c15:levelRef>
                    <c15:sqref>'8. Diagnostics'!$E$172:$E$177</c15:sqref>
                  </c15:levelRef>
                </c:ext>
              </c:extLst>
              <c:f>'8. Diagnostics'!$E$172:$E$177</c:f>
              <c:strCache>
                <c:ptCount val="6"/>
                <c:pt idx="0">
                  <c:v>blood glucose</c:v>
                </c:pt>
                <c:pt idx="1">
                  <c:v>Dipstick for urine glucose </c:v>
                </c:pt>
                <c:pt idx="2">
                  <c:v>Dipstick for urine protein </c:v>
                </c:pt>
                <c:pt idx="3">
                  <c:v>Urine test for pregnancy</c:v>
                </c:pt>
                <c:pt idx="4">
                  <c:v>Haemoglobin test</c:v>
                </c:pt>
                <c:pt idx="5">
                  <c:v>001 Malaria </c:v>
                </c:pt>
              </c:strCache>
            </c:strRef>
          </c:cat>
          <c:val>
            <c:numRef>
              <c:f>'8. Diagnostics'!$I$172:$I$177</c:f>
              <c:numCache>
                <c:formatCode>0.0</c:formatCode>
                <c:ptCount val="6"/>
                <c:pt idx="0">
                  <c:v>79</c:v>
                </c:pt>
                <c:pt idx="1">
                  <c:v>76</c:v>
                </c:pt>
                <c:pt idx="2">
                  <c:v>76</c:v>
                </c:pt>
                <c:pt idx="3">
                  <c:v>88</c:v>
                </c:pt>
                <c:pt idx="4">
                  <c:v>73</c:v>
                </c:pt>
                <c:pt idx="5">
                  <c:v>86</c:v>
                </c:pt>
              </c:numCache>
            </c:numRef>
          </c:val>
          <c:extLst>
            <c:ext xmlns:c16="http://schemas.microsoft.com/office/drawing/2014/chart" uri="{C3380CC4-5D6E-409C-BE32-E72D297353CC}">
              <c16:uniqueId val="{00000001-0EC8-4672-B401-DEBCFF0B5C75}"/>
            </c:ext>
          </c:extLst>
        </c:ser>
        <c:dLbls>
          <c:showLegendKey val="0"/>
          <c:showVal val="0"/>
          <c:showCatName val="0"/>
          <c:showSerName val="0"/>
          <c:showPercent val="0"/>
          <c:showBubbleSize val="0"/>
        </c:dLbls>
        <c:gapWidth val="219"/>
        <c:overlap val="-27"/>
        <c:axId val="137455888"/>
        <c:axId val="130784928"/>
      </c:barChart>
      <c:catAx>
        <c:axId val="13745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0784928"/>
        <c:crosses val="autoZero"/>
        <c:auto val="1"/>
        <c:lblAlgn val="ctr"/>
        <c:lblOffset val="100"/>
        <c:noMultiLvlLbl val="0"/>
      </c:catAx>
      <c:valAx>
        <c:axId val="130784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745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'8. Diagnostics'!$H$190</c:f>
              <c:strCache>
                <c:ptCount val="1"/>
                <c:pt idx="0">
                  <c:v>Currently Available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Diagnostics'!$E$191:$E$194</c:f>
              <c:strCache>
                <c:ptCount val="4"/>
                <c:pt idx="0">
                  <c:v>HIV</c:v>
                </c:pt>
                <c:pt idx="1">
                  <c:v>TB</c:v>
                </c:pt>
                <c:pt idx="2">
                  <c:v>Blood typing and crossmatching</c:v>
                </c:pt>
                <c:pt idx="3">
                  <c:v>Blood creatinine</c:v>
                </c:pt>
              </c:strCache>
            </c:strRef>
          </c:cat>
          <c:val>
            <c:numRef>
              <c:f>'8. Diagnostics'!$H$191:$H$194</c:f>
              <c:numCache>
                <c:formatCode>0</c:formatCode>
                <c:ptCount val="4"/>
                <c:pt idx="0">
                  <c:v>100</c:v>
                </c:pt>
                <c:pt idx="1">
                  <c:v>92</c:v>
                </c:pt>
                <c:pt idx="2">
                  <c:v>100</c:v>
                </c:pt>
                <c:pt idx="3">
                  <c:v>92</c:v>
                </c:pt>
              </c:numCache>
            </c:numRef>
          </c:val>
          <c:extLst>
            <c:ext xmlns:c16="http://schemas.microsoft.com/office/drawing/2014/chart" uri="{C3380CC4-5D6E-409C-BE32-E72D297353CC}">
              <c16:uniqueId val="{00000002-5A94-4AA9-8B4E-8652AEBAED6F}"/>
            </c:ext>
          </c:extLst>
        </c:ser>
        <c:ser>
          <c:idx val="3"/>
          <c:order val="3"/>
          <c:tx>
            <c:strRef>
              <c:f>'8. Diagnostics'!$I$190</c:f>
              <c:strCache>
                <c:ptCount val="1"/>
                <c:pt idx="0">
                  <c:v>Available &amp; Functioning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Diagnostics'!$E$191:$E$194</c:f>
              <c:strCache>
                <c:ptCount val="4"/>
                <c:pt idx="0">
                  <c:v>HIV</c:v>
                </c:pt>
                <c:pt idx="1">
                  <c:v>TB</c:v>
                </c:pt>
                <c:pt idx="2">
                  <c:v>Blood typing and crossmatching</c:v>
                </c:pt>
                <c:pt idx="3">
                  <c:v>Blood creatinine</c:v>
                </c:pt>
              </c:strCache>
            </c:strRef>
          </c:cat>
          <c:val>
            <c:numRef>
              <c:f>'8. Diagnostics'!$I$191:$I$194</c:f>
              <c:numCache>
                <c:formatCode>0</c:formatCode>
                <c:ptCount val="4"/>
                <c:pt idx="0">
                  <c:v>100</c:v>
                </c:pt>
                <c:pt idx="1">
                  <c:v>90</c:v>
                </c:pt>
                <c:pt idx="2">
                  <c:v>100</c:v>
                </c:pt>
                <c:pt idx="3">
                  <c:v>82</c:v>
                </c:pt>
              </c:numCache>
            </c:numRef>
          </c:val>
          <c:extLst>
            <c:ext xmlns:c16="http://schemas.microsoft.com/office/drawing/2014/chart" uri="{C3380CC4-5D6E-409C-BE32-E72D297353CC}">
              <c16:uniqueId val="{00000003-5A94-4AA9-8B4E-8652AEBAED6F}"/>
            </c:ext>
          </c:extLst>
        </c:ser>
        <c:dLbls>
          <c:showLegendKey val="0"/>
          <c:showVal val="0"/>
          <c:showCatName val="0"/>
          <c:showSerName val="0"/>
          <c:showPercent val="0"/>
          <c:showBubbleSize val="0"/>
        </c:dLbls>
        <c:gapWidth val="219"/>
        <c:overlap val="-27"/>
        <c:axId val="1637338560"/>
        <c:axId val="130823808"/>
        <c:extLst>
          <c:ext xmlns:c15="http://schemas.microsoft.com/office/drawing/2012/chart" uri="{02D57815-91ED-43cb-92C2-25804820EDAC}">
            <c15:filteredBarSeries>
              <c15:ser>
                <c:idx val="0"/>
                <c:order val="0"/>
                <c:tx>
                  <c:strRef>
                    <c:extLst>
                      <c:ext uri="{02D57815-91ED-43cb-92C2-25804820EDAC}">
                        <c15:formulaRef>
                          <c15:sqref>'8. Diagnostics'!$F$190</c15:sqref>
                        </c15:formulaRef>
                      </c:ext>
                    </c:extLst>
                    <c:strCache>
                      <c:ptCount val="1"/>
                    </c:strCache>
                  </c:strRef>
                </c:tx>
                <c:spPr>
                  <a:solidFill>
                    <a:schemeClr val="accent1"/>
                  </a:solidFill>
                  <a:ln>
                    <a:noFill/>
                  </a:ln>
                  <a:effectLst/>
                </c:spPr>
                <c:invertIfNegative val="0"/>
                <c:cat>
                  <c:strRef>
                    <c:extLst>
                      <c:ext uri="{02D57815-91ED-43cb-92C2-25804820EDAC}">
                        <c15:formulaRef>
                          <c15:sqref>'8. Diagnostics'!$E$191:$E$194</c15:sqref>
                        </c15:formulaRef>
                      </c:ext>
                    </c:extLst>
                    <c:strCache>
                      <c:ptCount val="4"/>
                      <c:pt idx="0">
                        <c:v>HIV</c:v>
                      </c:pt>
                      <c:pt idx="1">
                        <c:v>TB</c:v>
                      </c:pt>
                      <c:pt idx="2">
                        <c:v>Blood typing and crossmatching</c:v>
                      </c:pt>
                      <c:pt idx="3">
                        <c:v>Blood creatinine</c:v>
                      </c:pt>
                    </c:strCache>
                  </c:strRef>
                </c:cat>
                <c:val>
                  <c:numRef>
                    <c:extLst>
                      <c:ext uri="{02D57815-91ED-43cb-92C2-25804820EDAC}">
                        <c15:formulaRef>
                          <c15:sqref>'8. Diagnostics'!$F$191:$F$194</c15:sqref>
                        </c15:formulaRef>
                      </c:ext>
                    </c:extLst>
                    <c:numCache>
                      <c:formatCode>General</c:formatCode>
                      <c:ptCount val="4"/>
                    </c:numCache>
                  </c:numRef>
                </c:val>
                <c:extLst>
                  <c:ext xmlns:c16="http://schemas.microsoft.com/office/drawing/2014/chart" uri="{C3380CC4-5D6E-409C-BE32-E72D297353CC}">
                    <c16:uniqueId val="{00000000-5A94-4AA9-8B4E-8652AEBAED6F}"/>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'8. Diagnostics'!$G$190</c15:sqref>
                        </c15:formulaRef>
                      </c:ext>
                    </c:extLst>
                    <c:strCache>
                      <c:ptCount val="1"/>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'8. Diagnostics'!$E$191:$E$194</c15:sqref>
                        </c15:formulaRef>
                      </c:ext>
                    </c:extLst>
                    <c:strCache>
                      <c:ptCount val="4"/>
                      <c:pt idx="0">
                        <c:v>HIV</c:v>
                      </c:pt>
                      <c:pt idx="1">
                        <c:v>TB</c:v>
                      </c:pt>
                      <c:pt idx="2">
                        <c:v>Blood typing and crossmatching</c:v>
                      </c:pt>
                      <c:pt idx="3">
                        <c:v>Blood creatinine</c:v>
                      </c:pt>
                    </c:strCache>
                  </c:strRef>
                </c:cat>
                <c:val>
                  <c:numRef>
                    <c:extLst xmlns:c15="http://schemas.microsoft.com/office/drawing/2012/chart">
                      <c:ext xmlns:c15="http://schemas.microsoft.com/office/drawing/2012/chart" uri="{02D57815-91ED-43cb-92C2-25804820EDAC}">
                        <c15:formulaRef>
                          <c15:sqref>'8. Diagnostics'!$G$191:$G$194</c15:sqref>
                        </c15:formulaRef>
                      </c:ext>
                    </c:extLst>
                    <c:numCache>
                      <c:formatCode>0.0</c:formatCode>
                      <c:ptCount val="4"/>
                    </c:numCache>
                  </c:numRef>
                </c:val>
                <c:extLst xmlns:c15="http://schemas.microsoft.com/office/drawing/2012/chart">
                  <c:ext xmlns:c16="http://schemas.microsoft.com/office/drawing/2014/chart" uri="{C3380CC4-5D6E-409C-BE32-E72D297353CC}">
                    <c16:uniqueId val="{00000001-5A94-4AA9-8B4E-8652AEBAED6F}"/>
                  </c:ext>
                </c:extLst>
              </c15:ser>
            </c15:filteredBarSeries>
          </c:ext>
        </c:extLst>
      </c:barChart>
      <c:catAx>
        <c:axId val="163733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0823808"/>
        <c:crosses val="autoZero"/>
        <c:auto val="1"/>
        <c:lblAlgn val="ctr"/>
        <c:lblOffset val="100"/>
        <c:noMultiLvlLbl val="0"/>
      </c:catAx>
      <c:valAx>
        <c:axId val="130823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3733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'6. Medicines and supplies '!$H$201</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'6. Medicines and supplies '!$D$202:$D$213</c15:sqref>
                  </c15:fullRef>
                </c:ext>
              </c:extLst>
              <c:f>('6. Medicines and supplies '!$D$202:$D$207,'6. Medicines and supplies '!$D$211:$D$213)</c:f>
              <c:strCache>
                <c:ptCount val="6"/>
                <c:pt idx="0">
                  <c:v>hydrocortisone or dexamethasone or Prednisolone</c:v>
                </c:pt>
                <c:pt idx="1">
                  <c:v>Molnupiravir [Antiviral] </c:v>
                </c:pt>
                <c:pt idx="2">
                  <c:v>Baracitanib [JAK inhibitor] </c:v>
                </c:pt>
                <c:pt idx="3">
                  <c:v>Casirivimab/Imdevimab [Monoclonal antibody] </c:v>
                </c:pt>
                <c:pt idx="4">
                  <c:v>Tocilizumab /IL-6 inhibitors (injectable)</c:v>
                </c:pt>
                <c:pt idx="5">
                  <c:v>Unfractionated heparin or Enoxaparin [Anticoagulant] </c:v>
                </c:pt>
              </c:strCache>
            </c:strRef>
          </c:cat>
          <c:val>
            <c:numRef>
              <c:extLst>
                <c:ext xmlns:c15="http://schemas.microsoft.com/office/drawing/2012/chart" uri="{02D57815-91ED-43cb-92C2-25804820EDAC}">
                  <c15:fullRef>
                    <c15:sqref>'6. Medicines and supplies '!$H$202:$H$213</c15:sqref>
                  </c15:fullRef>
                </c:ext>
              </c:extLst>
              <c:f>('6. Medicines and supplies '!$H$202:$H$207,'6. Medicines and supplies '!$H$211:$H$213)</c:f>
              <c:numCache>
                <c:formatCode>0</c:formatCode>
                <c:ptCount val="6"/>
                <c:pt idx="0">
                  <c:v>89</c:v>
                </c:pt>
                <c:pt idx="1">
                  <c:v>20</c:v>
                </c:pt>
                <c:pt idx="2">
                  <c:v>24</c:v>
                </c:pt>
                <c:pt idx="3">
                  <c:v>20</c:v>
                </c:pt>
                <c:pt idx="4">
                  <c:v>16</c:v>
                </c:pt>
                <c:pt idx="5">
                  <c:v>56</c:v>
                </c:pt>
              </c:numCache>
            </c:numRef>
          </c:val>
          <c:extLst>
            <c:ext xmlns:c16="http://schemas.microsoft.com/office/drawing/2014/chart" uri="{C3380CC4-5D6E-409C-BE32-E72D297353CC}">
              <c16:uniqueId val="{00000000-2F68-43DA-955B-06048BAB906E}"/>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'6. Medicines and supplies '!$H$217</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'!$D$218:$D$229</c:f>
              <c:strCache>
                <c:ptCount val="12"/>
                <c:pt idx="0">
                  <c:v>Rubbing alcohol (&gt;70%  alcohol by volume)</c:v>
                </c:pt>
                <c:pt idx="1">
                  <c:v>Chlorine High Test Hypochlorite (HTH) 70%</c:v>
                </c:pt>
                <c:pt idx="2">
                  <c:v>Paracetamol (for oral administration)</c:v>
                </c:pt>
                <c:pt idx="3">
                  <c:v>Ampicillin (injectable)</c:v>
                </c:pt>
                <c:pt idx="4">
                  <c:v>Ceftriaxone (injectable)</c:v>
                </c:pt>
                <c:pt idx="5">
                  <c:v>Azithromycin (for oral administration)</c:v>
                </c:pt>
                <c:pt idx="6">
                  <c:v>Suxamethonium chloride or other neuromuscular blocker  (injectable) </c:v>
                </c:pt>
                <c:pt idx="7">
                  <c:v>Morphine (injectable) or other opiate</c:v>
                </c:pt>
                <c:pt idx="8">
                  <c:v>Haloperidol (injectable)</c:v>
                </c:pt>
                <c:pt idx="9">
                  <c:v>Epinephrine or noradrenaline (injectable)</c:v>
                </c:pt>
                <c:pt idx="10">
                  <c:v>Oxytocin</c:v>
                </c:pt>
                <c:pt idx="11">
                  <c:v>Oxygen</c:v>
                </c:pt>
              </c:strCache>
            </c:strRef>
          </c:cat>
          <c:val>
            <c:numRef>
              <c:f>'6. Medicines and supplies '!$H$218:$H$229</c:f>
              <c:numCache>
                <c:formatCode>0</c:formatCode>
                <c:ptCount val="12"/>
                <c:pt idx="0">
                  <c:v>89</c:v>
                </c:pt>
                <c:pt idx="1">
                  <c:v>76</c:v>
                </c:pt>
                <c:pt idx="2">
                  <c:v>93</c:v>
                </c:pt>
                <c:pt idx="3">
                  <c:v>78</c:v>
                </c:pt>
                <c:pt idx="4">
                  <c:v>84</c:v>
                </c:pt>
                <c:pt idx="5">
                  <c:v>82</c:v>
                </c:pt>
                <c:pt idx="6">
                  <c:v>69</c:v>
                </c:pt>
                <c:pt idx="7">
                  <c:v>73</c:v>
                </c:pt>
                <c:pt idx="8">
                  <c:v>58</c:v>
                </c:pt>
                <c:pt idx="9">
                  <c:v>69</c:v>
                </c:pt>
                <c:pt idx="10">
                  <c:v>93</c:v>
                </c:pt>
                <c:pt idx="11">
                  <c:v>91</c:v>
                </c:pt>
              </c:numCache>
            </c:numRef>
          </c:val>
          <c:extLst>
            <c:ext xmlns:c16="http://schemas.microsoft.com/office/drawing/2014/chart" uri="{C3380CC4-5D6E-409C-BE32-E72D297353CC}">
              <c16:uniqueId val="{00000000-068C-4CFF-90DB-F0EBC1E35DF7}"/>
            </c:ext>
          </c:extLst>
        </c:ser>
        <c:ser>
          <c:idx val="1"/>
          <c:order val="1"/>
          <c:tx>
            <c:strRef>
              <c:f>'6. Medicines and supplies '!$G$217</c:f>
              <c:strCache>
                <c:ptCount val="1"/>
              </c:strCache>
            </c:strRef>
          </c:tx>
          <c:spPr>
            <a:solidFill>
              <a:schemeClr val="accent2"/>
            </a:solidFill>
            <a:ln>
              <a:noFill/>
            </a:ln>
            <a:effectLst/>
          </c:spPr>
          <c:invertIfNegative val="0"/>
          <c:cat>
            <c:strRef>
              <c:f>'6. Medicines and supplies '!$D$218:$D$229</c:f>
              <c:strCache>
                <c:ptCount val="12"/>
                <c:pt idx="0">
                  <c:v>Rubbing alcohol (&gt;70%  alcohol by volume)</c:v>
                </c:pt>
                <c:pt idx="1">
                  <c:v>Chlorine High Test Hypochlorite (HTH) 70%</c:v>
                </c:pt>
                <c:pt idx="2">
                  <c:v>Paracetamol (for oral administration)</c:v>
                </c:pt>
                <c:pt idx="3">
                  <c:v>Ampicillin (injectable)</c:v>
                </c:pt>
                <c:pt idx="4">
                  <c:v>Ceftriaxone (injectable)</c:v>
                </c:pt>
                <c:pt idx="5">
                  <c:v>Azithromycin (for oral administration)</c:v>
                </c:pt>
                <c:pt idx="6">
                  <c:v>Suxamethonium chloride or other neuromuscular blocker  (injectable) </c:v>
                </c:pt>
                <c:pt idx="7">
                  <c:v>Morphine (injectable) or other opiate</c:v>
                </c:pt>
                <c:pt idx="8">
                  <c:v>Haloperidol (injectable)</c:v>
                </c:pt>
                <c:pt idx="9">
                  <c:v>Epinephrine or noradrenaline (injectable)</c:v>
                </c:pt>
                <c:pt idx="10">
                  <c:v>Oxytocin</c:v>
                </c:pt>
                <c:pt idx="11">
                  <c:v>Oxygen</c:v>
                </c:pt>
              </c:strCache>
            </c:strRef>
          </c:cat>
          <c:val>
            <c:numRef>
              <c:f>'6. Medicines and supplies '!$G$218:$G$229</c:f>
              <c:numCache>
                <c:formatCode>0.0</c:formatCode>
                <c:ptCount val="12"/>
              </c:numCache>
            </c:numRef>
          </c:val>
          <c:extLst>
            <c:ext xmlns:c16="http://schemas.microsoft.com/office/drawing/2014/chart" uri="{C3380CC4-5D6E-409C-BE32-E72D297353CC}">
              <c16:uniqueId val="{00000001-068C-4CFF-90DB-F0EBC1E35DF7}"/>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'6. Medicines and supplies '!$H$233</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'!$D$234:$D$245</c:f>
              <c:strCache>
                <c:ptCount val="7"/>
                <c:pt idx="0">
                  <c:v>Salbutamol</c:v>
                </c:pt>
                <c:pt idx="1">
                  <c:v>Metformin</c:v>
                </c:pt>
                <c:pt idx="2">
                  <c:v>Hydrochlorothiazide</c:v>
                </c:pt>
                <c:pt idx="3">
                  <c:v>Carbamazapine</c:v>
                </c:pt>
                <c:pt idx="4">
                  <c:v>Amoxicillin capsules/tablets</c:v>
                </c:pt>
                <c:pt idx="5">
                  <c:v>Magnesium sulphate</c:v>
                </c:pt>
                <c:pt idx="6">
                  <c:v>Artemether + lumefantrine (or other artemether combination medicine)</c:v>
                </c:pt>
              </c:strCache>
            </c:strRef>
          </c:cat>
          <c:val>
            <c:numRef>
              <c:f>'6. Medicines and supplies '!$H$234:$H$245</c:f>
              <c:numCache>
                <c:formatCode>0</c:formatCode>
                <c:ptCount val="7"/>
                <c:pt idx="0">
                  <c:v>54</c:v>
                </c:pt>
                <c:pt idx="1">
                  <c:v>47</c:v>
                </c:pt>
                <c:pt idx="2">
                  <c:v>26</c:v>
                </c:pt>
                <c:pt idx="3">
                  <c:v>35</c:v>
                </c:pt>
                <c:pt idx="4">
                  <c:v>73</c:v>
                </c:pt>
                <c:pt idx="5">
                  <c:v>58</c:v>
                </c:pt>
                <c:pt idx="6">
                  <c:v>85</c:v>
                </c:pt>
              </c:numCache>
            </c:numRef>
          </c:val>
          <c:extLst>
            <c:ext xmlns:c16="http://schemas.microsoft.com/office/drawing/2014/chart" uri="{C3380CC4-5D6E-409C-BE32-E72D297353CC}">
              <c16:uniqueId val="{00000000-0093-4E4F-AC38-964DE429DCE3}"/>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'6. Medicines and supplies '!$H$249</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'!$D$250:$D$261</c:f>
              <c:strCache>
                <c:ptCount val="6"/>
                <c:pt idx="0">
                  <c:v>IV cannulas and giving sets</c:v>
                </c:pt>
                <c:pt idx="1">
                  <c:v>O2 interface (nasal canulae)</c:v>
                </c:pt>
                <c:pt idx="2">
                  <c:v>O2 interface (face masks)</c:v>
                </c:pt>
                <c:pt idx="3">
                  <c:v>Average score for tracer hospital supply items </c:v>
                </c:pt>
                <c:pt idx="4">
                  <c:v>all 3 hospital supply currently available </c:v>
                </c:pt>
                <c:pt idx="5">
                  <c:v>50% or more of the 3 hospital supply currently available </c:v>
                </c:pt>
              </c:strCache>
            </c:strRef>
          </c:cat>
          <c:val>
            <c:numRef>
              <c:f>'6. Medicines and supplies '!$H$250:$H$261</c:f>
              <c:numCache>
                <c:formatCode>0</c:formatCode>
                <c:ptCount val="6"/>
                <c:pt idx="0">
                  <c:v>96</c:v>
                </c:pt>
                <c:pt idx="1">
                  <c:v>84</c:v>
                </c:pt>
                <c:pt idx="2">
                  <c:v>82</c:v>
                </c:pt>
                <c:pt idx="3">
                  <c:v>87</c:v>
                </c:pt>
                <c:pt idx="4">
                  <c:v>80</c:v>
                </c:pt>
                <c:pt idx="5">
                  <c:v>87</c:v>
                </c:pt>
              </c:numCache>
            </c:numRef>
          </c:val>
          <c:extLst>
            <c:ext xmlns:c16="http://schemas.microsoft.com/office/drawing/2014/chart" uri="{C3380CC4-5D6E-409C-BE32-E72D297353CC}">
              <c16:uniqueId val="{00000000-3252-44D4-9D5C-9FD6DB37F679}"/>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'6. Medicines and supplies '!$H$265</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'!$D$266:$F$282</c:f>
              <c:strCache>
                <c:ptCount val="17"/>
                <c:pt idx="0">
                  <c:v>hydrocortisone</c:v>
                </c:pt>
                <c:pt idx="1">
                  <c:v>Molnupiravir [Antiviral] </c:v>
                </c:pt>
                <c:pt idx="2">
                  <c:v>Baracitanib [JAK inhibitor] </c:v>
                </c:pt>
                <c:pt idx="3">
                  <c:v>Casirivimab/Imdevimab [Monoclonal antibody] </c:v>
                </c:pt>
                <c:pt idx="4">
                  <c:v>Tocilizumab /IL-6 inhibitors (injectable)</c:v>
                </c:pt>
                <c:pt idx="5">
                  <c:v>Rubbing alcohol (&gt;70%  alcohol by volume)</c:v>
                </c:pt>
                <c:pt idx="6">
                  <c:v>Chlorine </c:v>
                </c:pt>
                <c:pt idx="7">
                  <c:v>Paracetamol (for oral administration)</c:v>
                </c:pt>
                <c:pt idx="8">
                  <c:v>Ampicillin (injectable)</c:v>
                </c:pt>
                <c:pt idx="9">
                  <c:v>Ceftriaxone / Цефтріаксон</c:v>
                </c:pt>
                <c:pt idx="10">
                  <c:v>Azithromycin (for oral administration)</c:v>
                </c:pt>
                <c:pt idx="11">
                  <c:v>suxamethonium chloride or other neuromuscular blocker  (injectable) </c:v>
                </c:pt>
                <c:pt idx="12">
                  <c:v>Morphine (injectable) or other opiate</c:v>
                </c:pt>
                <c:pt idx="13">
                  <c:v>Haloperidol (injectable)</c:v>
                </c:pt>
                <c:pt idx="14">
                  <c:v>Epinephrine</c:v>
                </c:pt>
                <c:pt idx="15">
                  <c:v>Oxytocin</c:v>
                </c:pt>
                <c:pt idx="16">
                  <c:v>Oxygen</c:v>
                </c:pt>
              </c:strCache>
            </c:strRef>
          </c:cat>
          <c:val>
            <c:numRef>
              <c:f>'6. Medicines and supplies '!$H$266:$H$282</c:f>
              <c:numCache>
                <c:formatCode>0</c:formatCode>
                <c:ptCount val="17"/>
                <c:pt idx="0">
                  <c:v>89</c:v>
                </c:pt>
                <c:pt idx="1">
                  <c:v>20</c:v>
                </c:pt>
                <c:pt idx="2">
                  <c:v>24</c:v>
                </c:pt>
                <c:pt idx="3">
                  <c:v>20</c:v>
                </c:pt>
                <c:pt idx="4">
                  <c:v>16</c:v>
                </c:pt>
                <c:pt idx="5">
                  <c:v>89</c:v>
                </c:pt>
                <c:pt idx="6">
                  <c:v>76</c:v>
                </c:pt>
                <c:pt idx="7">
                  <c:v>93</c:v>
                </c:pt>
                <c:pt idx="8">
                  <c:v>78</c:v>
                </c:pt>
                <c:pt idx="9">
                  <c:v>84</c:v>
                </c:pt>
                <c:pt idx="10">
                  <c:v>82</c:v>
                </c:pt>
                <c:pt idx="11">
                  <c:v>69</c:v>
                </c:pt>
                <c:pt idx="12">
                  <c:v>73</c:v>
                </c:pt>
                <c:pt idx="13">
                  <c:v>58</c:v>
                </c:pt>
                <c:pt idx="14">
                  <c:v>69</c:v>
                </c:pt>
                <c:pt idx="15">
                  <c:v>93</c:v>
                </c:pt>
                <c:pt idx="16">
                  <c:v>91</c:v>
                </c:pt>
              </c:numCache>
            </c:numRef>
          </c:val>
          <c:extLst>
            <c:ext xmlns:c16="http://schemas.microsoft.com/office/drawing/2014/chart" uri="{C3380CC4-5D6E-409C-BE32-E72D297353CC}">
              <c16:uniqueId val="{00000000-70DC-4473-B4FB-D7D5232DD801}"/>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bar"/>
        <c:grouping val="clustered"/>
        <c:varyColors val="0"/>
        <c:ser>
          <c:idx val="0"/>
          <c:order val="0"/>
          <c:tx>
            <c:strRef>
              <c:f>'6. Medicines and supplies '!$H$286</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'!$D$287:$G$296</c:f>
              <c:strCache>
                <c:ptCount val="10"/>
                <c:pt idx="0">
                  <c:v>Heparin</c:v>
                </c:pt>
                <c:pt idx="1">
                  <c:v>Salbutamol</c:v>
                </c:pt>
                <c:pt idx="2">
                  <c:v>Metformin</c:v>
                </c:pt>
                <c:pt idx="3">
                  <c:v>Hydrochlorothiazide</c:v>
                </c:pt>
                <c:pt idx="4">
                  <c:v>Carbamazapine</c:v>
                </c:pt>
                <c:pt idx="5">
                  <c:v>Amoxicillin capsules/tablets</c:v>
                </c:pt>
                <c:pt idx="6">
                  <c:v>Magnesium sulphate</c:v>
                </c:pt>
                <c:pt idx="7">
                  <c:v>Artemether + lumefantrine (or other artemether combination medicine)</c:v>
                </c:pt>
                <c:pt idx="8">
                  <c:v>Efavirenz + Emtricitabine + Tenofovir disoproxil fumarate</c:v>
                </c:pt>
                <c:pt idx="9">
                  <c:v>Isoniazid + pyrazinamide + rifampicin </c:v>
                </c:pt>
              </c:strCache>
            </c:strRef>
          </c:cat>
          <c:val>
            <c:numRef>
              <c:f>'6. Medicines and supplies '!$H$287:$H$296</c:f>
              <c:numCache>
                <c:formatCode>0</c:formatCode>
                <c:ptCount val="10"/>
                <c:pt idx="0">
                  <c:v>56</c:v>
                </c:pt>
                <c:pt idx="1">
                  <c:v>54</c:v>
                </c:pt>
                <c:pt idx="2">
                  <c:v>47</c:v>
                </c:pt>
                <c:pt idx="3">
                  <c:v>26</c:v>
                </c:pt>
                <c:pt idx="4">
                  <c:v>35</c:v>
                </c:pt>
                <c:pt idx="5">
                  <c:v>73</c:v>
                </c:pt>
                <c:pt idx="6">
                  <c:v>58</c:v>
                </c:pt>
                <c:pt idx="7">
                  <c:v>85</c:v>
                </c:pt>
                <c:pt idx="8">
                  <c:v>32</c:v>
                </c:pt>
                <c:pt idx="9">
                  <c:v>33</c:v>
                </c:pt>
              </c:numCache>
            </c:numRef>
          </c:val>
          <c:extLst>
            <c:ext xmlns:c16="http://schemas.microsoft.com/office/drawing/2014/chart" uri="{C3380CC4-5D6E-409C-BE32-E72D297353CC}">
              <c16:uniqueId val="{00000000-51D8-489F-91F4-A48DBF1A1583}"/>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'6. Medicines and supplies '!$H$302</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Medicines and supplies '!$D$303:$G$305</c:f>
              <c:strCache>
                <c:ptCount val="3"/>
                <c:pt idx="0">
                  <c:v>IV cannulas and giving sets</c:v>
                </c:pt>
                <c:pt idx="1">
                  <c:v>O2 interface (nasal canulae)</c:v>
                </c:pt>
                <c:pt idx="2">
                  <c:v>O2 interface (face masks)</c:v>
                </c:pt>
              </c:strCache>
            </c:strRef>
          </c:cat>
          <c:val>
            <c:numRef>
              <c:f>'6. Medicines and supplies '!$H$303:$H$305</c:f>
              <c:numCache>
                <c:formatCode>0</c:formatCode>
                <c:ptCount val="3"/>
                <c:pt idx="0">
                  <c:v>96</c:v>
                </c:pt>
                <c:pt idx="1">
                  <c:v>84</c:v>
                </c:pt>
                <c:pt idx="2">
                  <c:v>82</c:v>
                </c:pt>
              </c:numCache>
            </c:numRef>
          </c:val>
          <c:extLst>
            <c:ext xmlns:c16="http://schemas.microsoft.com/office/drawing/2014/chart" uri="{C3380CC4-5D6E-409C-BE32-E72D297353CC}">
              <c16:uniqueId val="{00000000-2976-481F-BF8D-6E7864ADB5DD}"/>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'6. Medicines and supplies '!$D$319:$H$319</c15:sqref>
                  </c15:fullRef>
                </c:ext>
              </c:extLst>
              <c:f>'6. Medicines and supplies '!$E$319:$H$319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'6. Medicines and supplies '!$D$320:$H$320</c15:sqref>
                  </c15:fullRef>
                </c:ext>
              </c:extLst>
              <c:f>'6. Medicines and supplies '!$E$320:$H$320</c:f>
              <c:numCache>
                <c:formatCode>General</c:formatCode>
                <c:ptCount val="4"/>
                <c:pt idx="3" formatCode="0">
                  <c:v>#N/A</c:v>
                </c:pt>
              </c:numCache>
            </c:numRef>
          </c:val>
          <c:smooth val="0"/>
          <c:extLst>
            <c:ext xmlns:c16="http://schemas.microsoft.com/office/drawing/2014/chart" uri="{C3380CC4-5D6E-409C-BE32-E72D297353CC}">
              <c16:uniqueId val="{00000004-3C2E-4985-9BE0-E3E8CCEEF214}"/>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'6. Medicines and supplies '!$D$319:$H$319</c15:sqref>
                  </c15:fullRef>
                </c:ext>
              </c:extLst>
              <c:f>'6. Medicines and supplies '!$E$319:$H$319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'6. Medicines and supplies '!$D$321:$H$321</c15:sqref>
                  </c15:fullRef>
                </c:ext>
              </c:extLst>
              <c:f>'6. Medicines and supplies '!$E$321:$H$321</c:f>
              <c:numCache>
                <c:formatCode>General</c:formatCode>
                <c:ptCount val="4"/>
                <c:pt idx="3" formatCode="0">
                  <c:v>#N/A</c:v>
                </c:pt>
              </c:numCache>
            </c:numRef>
          </c:val>
          <c:smooth val="0"/>
          <c:extLst>
            <c:ext xmlns:c16="http://schemas.microsoft.com/office/drawing/2014/chart" uri="{C3380CC4-5D6E-409C-BE32-E72D297353CC}">
              <c16:uniqueId val="{00000005-3C2E-4985-9BE0-E3E8CCEEF214}"/>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'6. Medicines and supplies '!$D$319:$H$319</c15:sqref>
                  </c15:fullRef>
                </c:ext>
              </c:extLst>
              <c:f>'6. Medicines and supplies '!$E$319:$H$319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'6. Medicines and supplies '!$D$322:$H$322</c15:sqref>
                  </c15:fullRef>
                </c:ext>
              </c:extLst>
              <c:f>'6. Medicines and supplies '!$E$322:$H$322</c:f>
              <c:numCache>
                <c:formatCode>General</c:formatCode>
                <c:ptCount val="4"/>
                <c:pt idx="3" formatCode="0">
                  <c:v>#N/A</c:v>
                </c:pt>
              </c:numCache>
            </c:numRef>
          </c:val>
          <c:smooth val="0"/>
          <c:extLst>
            <c:ext xmlns:c16="http://schemas.microsoft.com/office/drawing/2014/chart" uri="{C3380CC4-5D6E-409C-BE32-E72D297353CC}">
              <c16:uniqueId val="{00000006-3C2E-4985-9BE0-E3E8CCEEF214}"/>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'6. Medicines and supplies '!$D$319:$H$319</c15:sqref>
                  </c15:fullRef>
                </c:ext>
              </c:extLst>
              <c:f>'6. Medicines and supplies '!$E$319:$H$319</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'6. Medicines and supplies '!$D$323:$H$323</c15:sqref>
                  </c15:fullRef>
                </c:ext>
              </c:extLst>
              <c:f>'6. Medicines and supplies '!$E$323:$H$323</c:f>
              <c:numCache>
                <c:formatCode>General</c:formatCode>
                <c:ptCount val="4"/>
                <c:pt idx="3" formatCode="0">
                  <c:v>#N/A</c:v>
                </c:pt>
              </c:numCache>
            </c:numRef>
          </c:val>
          <c:smooth val="0"/>
          <c:extLst>
            <c:ext xmlns:c16="http://schemas.microsoft.com/office/drawing/2014/chart" uri="{C3380CC4-5D6E-409C-BE32-E72D297353CC}">
              <c16:uniqueId val="{00000007-3C2E-4985-9BE0-E3E8CCEEF214}"/>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514994680009738E-2"/>
          <c:y val="9.6088134614241177E-2"/>
          <c:w val="0.84035908266177695"/>
          <c:h val="0.50235778780079676"/>
        </c:manualLayout>
      </c:layout>
      <c:barChart>
        <c:barDir val="col"/>
        <c:grouping val="clustered"/>
        <c:varyColors val="0"/>
        <c:ser>
          <c:idx val="1"/>
          <c:order val="0"/>
          <c:tx>
            <c:strRef>
              <c:f>'9. Vaccination'!$H$182</c:f>
              <c:strCache>
                <c:ptCount val="1"/>
                <c:pt idx="0">
                  <c:v>% of facilities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'9. Vaccination'!$D$183:$E$187</c:f>
              <c:multiLvlStrCache>
                <c:ptCount val="5"/>
                <c:lvl>
                  <c:pt idx="0">
                    <c:v>provide childhood routine immunization services  </c:v>
                  </c:pt>
                  <c:pt idx="1">
                    <c:v>provide immunization services for children or adults</c:v>
                  </c:pt>
                  <c:pt idx="2">
                    <c:v>refrigerator available</c:v>
                  </c:pt>
                  <c:pt idx="3">
                    <c:v>functioning refrigerator</c:v>
                  </c:pt>
                  <c:pt idx="4">
                    <c:v>functioning refrigerator and continuous temperature recorder/logger </c:v>
                  </c:pt>
                </c:lvl>
                <c:lvl>
                  <c:pt idx="0">
                    <c:v>% of facilities that:</c:v>
                  </c:pt>
                  <c:pt idx="2">
                    <c:v>Among facilities that provide immunization services for children or adults (n=142.59), % of facilities with:</c:v>
                  </c:pt>
                </c:lvl>
              </c:multiLvlStrCache>
            </c:multiLvlStrRef>
          </c:cat>
          <c:val>
            <c:numRef>
              <c:f>'9. Vaccination'!$H$183:$H$187</c:f>
              <c:numCache>
                <c:formatCode>0</c:formatCode>
                <c:ptCount val="5"/>
                <c:pt idx="0">
                  <c:v>97</c:v>
                </c:pt>
                <c:pt idx="1">
                  <c:v>97</c:v>
                </c:pt>
                <c:pt idx="2">
                  <c:v>84</c:v>
                </c:pt>
                <c:pt idx="3">
                  <c:v>80</c:v>
                </c:pt>
                <c:pt idx="4">
                  <c:v>79</c:v>
                </c:pt>
              </c:numCache>
            </c:numRef>
          </c:val>
          <c:extLst>
            <c:ext xmlns:c16="http://schemas.microsoft.com/office/drawing/2014/chart" uri="{C3380CC4-5D6E-409C-BE32-E72D297353CC}">
              <c16:uniqueId val="{00000001-917C-4886-B2CB-E12EFF857EA2}"/>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Vaccination'!$H$201</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 Vaccination'!$D$202:$F$204</c:f>
              <c:strCache>
                <c:ptCount val="3"/>
                <c:pt idx="0">
                  <c:v>had a stock out of syringes  - previous one month</c:v>
                </c:pt>
                <c:pt idx="1">
                  <c:v>provide COVID-19 vaccine</c:v>
                </c:pt>
                <c:pt idx="2">
                  <c:v>Number of facilities</c:v>
                </c:pt>
              </c:strCache>
            </c:strRef>
          </c:cat>
          <c:val>
            <c:numRef>
              <c:f>'9. Vaccination'!$H$202:$H$204</c:f>
              <c:numCache>
                <c:formatCode>0</c:formatCode>
                <c:ptCount val="3"/>
                <c:pt idx="0">
                  <c:v>18</c:v>
                </c:pt>
                <c:pt idx="1">
                  <c:v>92</c:v>
                </c:pt>
                <c:pt idx="2">
                  <c:v>147</c:v>
                </c:pt>
              </c:numCache>
            </c:numRef>
          </c:val>
          <c:extLst>
            <c:ext xmlns:c16="http://schemas.microsoft.com/office/drawing/2014/chart" uri="{C3380CC4-5D6E-409C-BE32-E72D297353CC}">
              <c16:uniqueId val="{00000000-4933-4F2D-8442-E095B1B5BEE9}"/>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Vaccination'!$H$217</c:f>
              <c:strCache>
                <c:ptCount val="1"/>
                <c:pt idx="0">
                  <c:v>Provide Covid-19 Vacines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'9. Vaccination'!$D$218:$G$227</c:f>
              <c:multiLvlStrCache>
                <c:ptCount val="10"/>
                <c:lvl>
                  <c:pt idx="0">
                    <c:v>Pfizer</c:v>
                  </c:pt>
                  <c:pt idx="1">
                    <c:v>Moderna</c:v>
                  </c:pt>
                  <c:pt idx="2">
                    <c:v>AstraZeneca</c:v>
                  </c:pt>
                  <c:pt idx="3">
                    <c:v>Johnson &amp; Johnson</c:v>
                  </c:pt>
                  <c:pt idx="4">
                    <c:v>Covishield</c:v>
                  </c:pt>
                  <c:pt idx="5">
                    <c:v>Pfizer</c:v>
                  </c:pt>
                  <c:pt idx="6">
                    <c:v>Moderna</c:v>
                  </c:pt>
                  <c:pt idx="7">
                    <c:v>AstraZeneca</c:v>
                  </c:pt>
                  <c:pt idx="8">
                    <c:v>Johnson &amp; Johnson</c:v>
                  </c:pt>
                  <c:pt idx="9">
                    <c:v>Covishield</c:v>
                  </c:pt>
                </c:lvl>
                <c:lvl>
                  <c:pt idx="0">
                    <c:v>Among facilities that provide COVID-19 vaccine, % of facilities that offer:</c:v>
                  </c:pt>
                  <c:pt idx="5">
                    <c:v>Among facilities that provide COVID-19 vaccine, % of facilities that offer and currently have available:</c:v>
                  </c:pt>
                </c:lvl>
              </c:multiLvlStrCache>
            </c:multiLvlStrRef>
          </c:cat>
          <c:val>
            <c:numRef>
              <c:f>'9. Vaccination'!$H$218:$H$227</c:f>
              <c:numCache>
                <c:formatCode>0</c:formatCode>
                <c:ptCount val="10"/>
                <c:pt idx="0">
                  <c:v>53</c:v>
                </c:pt>
                <c:pt idx="1">
                  <c:v>82</c:v>
                </c:pt>
                <c:pt idx="2">
                  <c:v>91</c:v>
                </c:pt>
                <c:pt idx="3">
                  <c:v>95</c:v>
                </c:pt>
                <c:pt idx="4">
                  <c:v>33</c:v>
                </c:pt>
                <c:pt idx="5">
                  <c:v>53</c:v>
                </c:pt>
                <c:pt idx="6">
                  <c:v>12</c:v>
                </c:pt>
                <c:pt idx="7">
                  <c:v>25</c:v>
                </c:pt>
                <c:pt idx="8">
                  <c:v>77</c:v>
                </c:pt>
                <c:pt idx="9">
                  <c:v>3</c:v>
                </c:pt>
              </c:numCache>
            </c:numRef>
          </c:val>
          <c:extLst>
            <c:ext xmlns:c16="http://schemas.microsoft.com/office/drawing/2014/chart" uri="{C3380CC4-5D6E-409C-BE32-E72D297353CC}">
              <c16:uniqueId val="{00000000-D4BD-48C7-A509-24808154E7C1}"/>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Vaccination'!$H$233</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'9. Vaccination'!$D$234:$G$241</c:f>
              <c:multiLvlStrCache>
                <c:ptCount val="8"/>
                <c:lvl>
                  <c:pt idx="1">
                    <c:v>storage of vaccine</c:v>
                  </c:pt>
                  <c:pt idx="2">
                    <c:v>administration of vaccine</c:v>
                  </c:pt>
                  <c:pt idx="3">
                    <c:v>management of adverse events</c:v>
                  </c:pt>
                  <c:pt idx="4">
                    <c:v>reporting adverse events</c:v>
                  </c:pt>
                  <c:pt idx="5">
                    <c:v>stock out of syringes - previous one month</c:v>
                  </c:pt>
                  <c:pt idx="6">
                    <c:v>AEFI kit</c:v>
                  </c:pt>
                  <c:pt idx="7">
                    <c:v>a system to report AEFI </c:v>
                  </c:pt>
                </c:lvl>
                <c:lvl>
                  <c:pt idx="0">
                    <c:v>System to report COVID-19 vaccinations</c:v>
                  </c:pt>
                  <c:pt idx="1">
                    <c:v>Among facilities that provide COVID-19 vaccine, % of facilities that have staff trained on:  </c:v>
                  </c:pt>
                  <c:pt idx="6">
                    <c:v>Among facilities that provide immunization services for children or adults, % of facilities that have:</c:v>
                  </c:pt>
                </c:lvl>
              </c:multiLvlStrCache>
            </c:multiLvlStrRef>
          </c:cat>
          <c:val>
            <c:numRef>
              <c:f>'9. Vaccination'!$H$234:$H$241</c:f>
              <c:numCache>
                <c:formatCode>0</c:formatCode>
                <c:ptCount val="8"/>
                <c:pt idx="0">
                  <c:v>99</c:v>
                </c:pt>
                <c:pt idx="1">
                  <c:v>97</c:v>
                </c:pt>
                <c:pt idx="2">
                  <c:v>98</c:v>
                </c:pt>
                <c:pt idx="3">
                  <c:v>92</c:v>
                </c:pt>
                <c:pt idx="4">
                  <c:v>98</c:v>
                </c:pt>
                <c:pt idx="5">
                  <c:v>10</c:v>
                </c:pt>
                <c:pt idx="6">
                  <c:v>55</c:v>
                </c:pt>
                <c:pt idx="7">
                  <c:v>92</c:v>
                </c:pt>
              </c:numCache>
            </c:numRef>
          </c:val>
          <c:extLst>
            <c:ext xmlns:c16="http://schemas.microsoft.com/office/drawing/2014/chart" uri="{C3380CC4-5D6E-409C-BE32-E72D297353CC}">
              <c16:uniqueId val="{00000000-888A-4C0B-9FB0-D6E147D34B05}"/>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368146292685701E-2"/>
          <c:y val="0.10094218991856788"/>
          <c:w val="0.903478493100488"/>
          <c:h val="0.54878558449424586"/>
        </c:manualLayout>
      </c:layout>
      <c:barChart>
        <c:barDir val="col"/>
        <c:grouping val="clustered"/>
        <c:varyColors val="0"/>
        <c:ser>
          <c:idx val="0"/>
          <c:order val="0"/>
          <c:tx>
            <c:strRef>
              <c:f>'9. Vaccination'!$H$182</c:f>
              <c:strCache>
                <c:ptCount val="1"/>
                <c:pt idx="0">
                  <c:v>% of facilities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'9. Vaccination'!$D$183:$G$197</c15:sqref>
                  </c15:fullRef>
                </c:ext>
              </c:extLst>
              <c:f>'9. Vaccination'!$D$188:$G$197</c:f>
              <c:multiLvlStrCache>
                <c:ptCount val="10"/>
                <c:lvl>
                  <c:pt idx="0">
                    <c:v>Measles vaccine and diluent</c:v>
                  </c:pt>
                  <c:pt idx="1">
                    <c:v>DTP+Hib+HepB (pentavalent)*</c:v>
                  </c:pt>
                  <c:pt idx="2">
                    <c:v>Oral polio vaccine</c:v>
                  </c:pt>
                  <c:pt idx="3">
                    <c:v>Inactivated polio vaccine (injection)</c:v>
                  </c:pt>
                  <c:pt idx="4">
                    <c:v>BCG  vaccine and diluent*</c:v>
                  </c:pt>
                  <c:pt idx="5">
                    <c:v>pneumonococcal vaccine</c:v>
                  </c:pt>
                  <c:pt idx="6">
                    <c:v>HPV</c:v>
                  </c:pt>
                </c:lvl>
                <c:lvl>
                  <c:pt idx="0">
                    <c:v>Among facilities that provide childhood immunization services (n=142), % of facilities that have vaccine tracer item currently available:</c:v>
                  </c:pt>
                  <c:pt idx="7">
                    <c:v>Average score for vaccines </c:v>
                  </c:pt>
                  <c:pt idx="8">
                    <c:v>all 7 tracer vaccines currently available</c:v>
                  </c:pt>
                  <c:pt idx="9">
                    <c:v>50% or more of the tracer items </c:v>
                  </c:pt>
                </c:lvl>
              </c:multiLvlStrCache>
            </c:multiLvlStrRef>
          </c:cat>
          <c:val>
            <c:numRef>
              <c:extLst>
                <c:ext xmlns:c15="http://schemas.microsoft.com/office/drawing/2012/chart" uri="{02D57815-91ED-43cb-92C2-25804820EDAC}">
                  <c15:fullRef>
                    <c15:sqref>'9. Vaccination'!$H$183:$H$197</c15:sqref>
                  </c15:fullRef>
                </c:ext>
              </c:extLst>
              <c:f>'9. Vaccination'!$H$188:$H$197</c:f>
              <c:numCache>
                <c:formatCode>0</c:formatCode>
                <c:ptCount val="10"/>
                <c:pt idx="0">
                  <c:v>94</c:v>
                </c:pt>
                <c:pt idx="1">
                  <c:v>97</c:v>
                </c:pt>
                <c:pt idx="2">
                  <c:v>92</c:v>
                </c:pt>
                <c:pt idx="3">
                  <c:v>95</c:v>
                </c:pt>
                <c:pt idx="4">
                  <c:v>96</c:v>
                </c:pt>
                <c:pt idx="5">
                  <c:v>95</c:v>
                </c:pt>
                <c:pt idx="6">
                  <c:v>29</c:v>
                </c:pt>
                <c:pt idx="7">
                  <c:v>86</c:v>
                </c:pt>
                <c:pt idx="8">
                  <c:v>27</c:v>
                </c:pt>
                <c:pt idx="9">
                  <c:v>96</c:v>
                </c:pt>
              </c:numCache>
            </c:numRef>
          </c:val>
          <c:extLst>
            <c:ext xmlns:c16="http://schemas.microsoft.com/office/drawing/2014/chart" uri="{C3380CC4-5D6E-409C-BE32-E72D297353CC}">
              <c16:uniqueId val="{00000001-A2B1-4A4C-A6D6-53CB6B94B2D5}"/>
            </c:ext>
          </c:extLst>
        </c:ser>
        <c:dLbls>
          <c:showLegendKey val="0"/>
          <c:showVal val="0"/>
          <c:showCatName val="0"/>
          <c:showSerName val="0"/>
          <c:showPercent val="0"/>
          <c:showBubbleSize val="0"/>
        </c:dLbls>
        <c:gapWidth val="219"/>
        <c:overlap val="-27"/>
        <c:axId val="762109800"/>
        <c:axId val="762114720"/>
      </c:bar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'9. Vaccination'!$H$249</c:f>
              <c:strCache>
                <c:ptCount val="1"/>
                <c:pt idx="0">
                  <c:v>% of facilities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 Vaccination'!$D$250:$G$252</c:f>
              <c:strCache>
                <c:ptCount val="3"/>
                <c:pt idx="0">
                  <c:v>% of facilities that offer COVID vaccines</c:v>
                </c:pt>
                <c:pt idx="1">
                  <c:v>% of facilities that offer and have COVID vaccines</c:v>
                </c:pt>
                <c:pt idx="2">
                  <c:v>Among facilities that offer COVID vaccines, % of facilities that have COVID vaccines available</c:v>
                </c:pt>
              </c:strCache>
            </c:strRef>
          </c:cat>
          <c:val>
            <c:numRef>
              <c:f>'9. Vaccination'!$H$250:$H$252</c:f>
              <c:numCache>
                <c:formatCode>0</c:formatCode>
                <c:ptCount val="3"/>
                <c:pt idx="0">
                  <c:v>97</c:v>
                </c:pt>
                <c:pt idx="1">
                  <c:v>88</c:v>
                </c:pt>
                <c:pt idx="2">
                  <c:v>91</c:v>
                </c:pt>
              </c:numCache>
            </c:numRef>
          </c:val>
          <c:extLst>
            <c:ext xmlns:c16="http://schemas.microsoft.com/office/drawing/2014/chart" uri="{C3380CC4-5D6E-409C-BE32-E72D297353CC}">
              <c16:uniqueId val="{00000001-0569-4860-866F-54A0FE8C9641}"/>
            </c:ext>
          </c:extLst>
        </c:ser>
        <c:dLbls>
          <c:showLegendKey val="0"/>
          <c:showVal val="0"/>
          <c:showCatName val="0"/>
          <c:showSerName val="0"/>
          <c:showPercent val="0"/>
          <c:showBubbleSize val="0"/>
        </c:dLbls>
        <c:gapWidth val="219"/>
        <c:axId val="762109800"/>
        <c:axId val="762114720"/>
      </c:barChart>
      <c:catAx>
        <c:axId val="76210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34400896517148"/>
          <c:y val="0.17171296296296296"/>
          <c:w val="0.85398935385885744"/>
          <c:h val="0.4986654272382619"/>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'9. Vaccination'!$D$266:$H$266</c15:sqref>
                  </c15:fullRef>
                </c:ext>
              </c:extLst>
              <c:f>'9. Vaccination'!$E$266:$H$266</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'9. Vaccination'!$D$267:$H$267</c15:sqref>
                  </c15:fullRef>
                </c:ext>
              </c:extLst>
              <c:f>'9. Vaccination'!$E$267:$H$267</c:f>
              <c:numCache>
                <c:formatCode>General</c:formatCode>
                <c:ptCount val="4"/>
                <c:pt idx="3" formatCode="0">
                  <c:v>#N/A</c:v>
                </c:pt>
              </c:numCache>
            </c:numRef>
          </c:val>
          <c:smooth val="0"/>
          <c:extLst>
            <c:ext xmlns:c16="http://schemas.microsoft.com/office/drawing/2014/chart" uri="{C3380CC4-5D6E-409C-BE32-E72D297353CC}">
              <c16:uniqueId val="{00000005-6BE2-47D3-84D3-3AC09361433F}"/>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'9. Vaccination'!$D$266:$H$266</c15:sqref>
                  </c15:fullRef>
                </c:ext>
              </c:extLst>
              <c:f>'9. Vaccination'!$E$266:$H$266</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'9. Vaccination'!$D$268:$H$268</c15:sqref>
                  </c15:fullRef>
                </c:ext>
              </c:extLst>
              <c:f>'9. Vaccination'!$E$268:$H$268</c:f>
              <c:numCache>
                <c:formatCode>General</c:formatCode>
                <c:ptCount val="4"/>
                <c:pt idx="3" formatCode="0">
                  <c:v>#N/A</c:v>
                </c:pt>
              </c:numCache>
            </c:numRef>
          </c:val>
          <c:smooth val="0"/>
          <c:extLst>
            <c:ext xmlns:c16="http://schemas.microsoft.com/office/drawing/2014/chart" uri="{C3380CC4-5D6E-409C-BE32-E72D297353CC}">
              <c16:uniqueId val="{00000006-6BE2-47D3-84D3-3AC09361433F}"/>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'9. Vaccination'!$D$266:$H$266</c15:sqref>
                  </c15:fullRef>
                </c:ext>
              </c:extLst>
              <c:f>'9. Vaccination'!$E$266:$H$266</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'9. Vaccination'!$D$269:$H$269</c15:sqref>
                  </c15:fullRef>
                </c:ext>
              </c:extLst>
              <c:f>'9. Vaccination'!$E$269:$H$269</c:f>
              <c:numCache>
                <c:formatCode>General</c:formatCode>
                <c:ptCount val="4"/>
                <c:pt idx="3" formatCode="0">
                  <c:v>#N/A</c:v>
                </c:pt>
              </c:numCache>
            </c:numRef>
          </c:val>
          <c:smooth val="0"/>
          <c:extLst>
            <c:ext xmlns:c16="http://schemas.microsoft.com/office/drawing/2014/chart" uri="{C3380CC4-5D6E-409C-BE32-E72D297353CC}">
              <c16:uniqueId val="{00000007-6BE2-47D3-84D3-3AC09361433F}"/>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ullRef>
                    <c15:sqref>'9. Vaccination'!$D$266:$H$266</c15:sqref>
                  </c15:fullRef>
                </c:ext>
              </c:extLst>
              <c:f>'9. Vaccination'!$E$266:$H$266</c:f>
              <c:strCache>
                <c:ptCount val="4"/>
                <c:pt idx="0">
                  <c:v>Current -3</c:v>
                </c:pt>
                <c:pt idx="1">
                  <c:v>Current -2</c:v>
                </c:pt>
                <c:pt idx="2">
                  <c:v>Current -1</c:v>
                </c:pt>
                <c:pt idx="3">
                  <c:v>Current round</c:v>
                </c:pt>
              </c:strCache>
            </c:strRef>
          </c:cat>
          <c:val>
            <c:numRef>
              <c:extLst>
                <c:ext xmlns:c15="http://schemas.microsoft.com/office/drawing/2012/chart" uri="{02D57815-91ED-43cb-92C2-25804820EDAC}">
                  <c15:fullRef>
                    <c15:sqref>'9. Vaccination'!$D$270:$H$270</c15:sqref>
                  </c15:fullRef>
                </c:ext>
              </c:extLst>
              <c:f>'9. Vaccination'!$E$270:$H$270</c:f>
              <c:numCache>
                <c:formatCode>General</c:formatCode>
                <c:ptCount val="4"/>
                <c:pt idx="3" formatCode="0">
                  <c:v>#N/A</c:v>
                </c:pt>
              </c:numCache>
            </c:numRef>
          </c:val>
          <c:smooth val="0"/>
          <c:extLst>
            <c:ext xmlns:c16="http://schemas.microsoft.com/office/drawing/2014/chart" uri="{C3380CC4-5D6E-409C-BE32-E72D297353CC}">
              <c16:uniqueId val="{00000008-6BE2-47D3-84D3-3AC09361433F}"/>
            </c:ext>
          </c:extLst>
        </c:ser>
        <c:dLbls>
          <c:showLegendKey val="0"/>
          <c:showVal val="0"/>
          <c:showCatName val="0"/>
          <c:showSerName val="0"/>
          <c:showPercent val="0"/>
          <c:showBubbleSize val="0"/>
        </c:dLbls>
        <c:marker val="1"/>
        <c:smooth val="0"/>
        <c:axId val="762109800"/>
        <c:axId val="762114720"/>
      </c:lineChart>
      <c:catAx>
        <c:axId val="76210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14720"/>
        <c:crosses val="autoZero"/>
        <c:auto val="1"/>
        <c:lblAlgn val="ctr"/>
        <c:lblOffset val="100"/>
        <c:noMultiLvlLbl val="0"/>
      </c:catAx>
      <c:valAx>
        <c:axId val="762114720"/>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r>
                  <a:rPr lang="en-US"/>
                  <a:t>Percent of facilities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alibri"/>
                  <a:ea typeface="Calibri"/>
                  <a:cs typeface="Calibri"/>
                </a:defRPr>
              </a:pPr>
              <a:endParaRPr lang="en-GH"/>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62109800"/>
        <c:crosses val="autoZero"/>
        <c:crossBetween val="between"/>
        <c:majorUnit val="25"/>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'9. Vaccination'!$H$217</c:f>
              <c:strCache>
                <c:ptCount val="1"/>
                <c:pt idx="0">
                  <c:v>Provide Covid-19 Vacines</c:v>
                </c:pt>
              </c:strCache>
            </c:strRef>
          </c:tx>
          <c:spPr>
            <a:solidFill>
              <a:schemeClr val="accent3"/>
            </a:solidFill>
            <a:ln>
              <a:noFill/>
            </a:ln>
            <a:effectLst/>
          </c:spPr>
          <c:invertIfNegative val="0"/>
          <c:cat>
            <c:strRef>
              <c:f>'9. Vaccination'!$E$218:$E$222</c:f>
              <c:strCache>
                <c:ptCount val="5"/>
                <c:pt idx="0">
                  <c:v>Pfizer</c:v>
                </c:pt>
                <c:pt idx="1">
                  <c:v>Moderna</c:v>
                </c:pt>
                <c:pt idx="2">
                  <c:v>AstraZeneca</c:v>
                </c:pt>
                <c:pt idx="3">
                  <c:v>Johnson &amp; Johnson</c:v>
                </c:pt>
                <c:pt idx="4">
                  <c:v>Covishield</c:v>
                </c:pt>
              </c:strCache>
            </c:strRef>
          </c:cat>
          <c:val>
            <c:numRef>
              <c:f>'9. Vaccination'!$H$218:$H$222</c:f>
              <c:numCache>
                <c:formatCode>0</c:formatCode>
                <c:ptCount val="5"/>
                <c:pt idx="0">
                  <c:v>53</c:v>
                </c:pt>
                <c:pt idx="1">
                  <c:v>82</c:v>
                </c:pt>
                <c:pt idx="2">
                  <c:v>91</c:v>
                </c:pt>
                <c:pt idx="3">
                  <c:v>95</c:v>
                </c:pt>
                <c:pt idx="4">
                  <c:v>33</c:v>
                </c:pt>
              </c:numCache>
            </c:numRef>
          </c:val>
          <c:extLst>
            <c:ext xmlns:c16="http://schemas.microsoft.com/office/drawing/2014/chart" uri="{C3380CC4-5D6E-409C-BE32-E72D297353CC}">
              <c16:uniqueId val="{00000002-77F4-450B-B813-F643502E0FB7}"/>
            </c:ext>
          </c:extLst>
        </c:ser>
        <c:ser>
          <c:idx val="3"/>
          <c:order val="3"/>
          <c:tx>
            <c:strRef>
              <c:f>'9. Vaccination'!$I$217</c:f>
              <c:strCache>
                <c:ptCount val="1"/>
                <c:pt idx="0">
                  <c:v>Provide &amp; Currently Available</c:v>
                </c:pt>
              </c:strCache>
            </c:strRef>
          </c:tx>
          <c:spPr>
            <a:solidFill>
              <a:schemeClr val="accent4"/>
            </a:solidFill>
            <a:ln>
              <a:noFill/>
            </a:ln>
            <a:effectLst/>
          </c:spPr>
          <c:invertIfNegative val="0"/>
          <c:cat>
            <c:strRef>
              <c:f>'9. Vaccination'!$E$218:$E$222</c:f>
              <c:strCache>
                <c:ptCount val="5"/>
                <c:pt idx="0">
                  <c:v>Pfizer</c:v>
                </c:pt>
                <c:pt idx="1">
                  <c:v>Moderna</c:v>
                </c:pt>
                <c:pt idx="2">
                  <c:v>AstraZeneca</c:v>
                </c:pt>
                <c:pt idx="3">
                  <c:v>Johnson &amp; Johnson</c:v>
                </c:pt>
                <c:pt idx="4">
                  <c:v>Covishield</c:v>
                </c:pt>
              </c:strCache>
            </c:strRef>
          </c:cat>
          <c:val>
            <c:numRef>
              <c:f>'9. Vaccination'!$I$218:$I$222</c:f>
              <c:numCache>
                <c:formatCode>0</c:formatCode>
                <c:ptCount val="5"/>
                <c:pt idx="0">
                  <c:v>53</c:v>
                </c:pt>
                <c:pt idx="1">
                  <c:v>12</c:v>
                </c:pt>
                <c:pt idx="2">
                  <c:v>25</c:v>
                </c:pt>
                <c:pt idx="3">
                  <c:v>77</c:v>
                </c:pt>
                <c:pt idx="4">
                  <c:v>3</c:v>
                </c:pt>
              </c:numCache>
            </c:numRef>
          </c:val>
          <c:extLst>
            <c:ext xmlns:c16="http://schemas.microsoft.com/office/drawing/2014/chart" uri="{C3380CC4-5D6E-409C-BE32-E72D297353CC}">
              <c16:uniqueId val="{00000003-77F4-450B-B813-F643502E0FB7}"/>
            </c:ext>
          </c:extLst>
        </c:ser>
        <c:dLbls>
          <c:showLegendKey val="0"/>
          <c:showVal val="0"/>
          <c:showCatName val="0"/>
          <c:showSerName val="0"/>
          <c:showPercent val="0"/>
          <c:showBubbleSize val="0"/>
        </c:dLbls>
        <c:gapWidth val="219"/>
        <c:overlap val="-27"/>
        <c:axId val="394667840"/>
        <c:axId val="130885728"/>
        <c:extLst>
          <c:ext xmlns:c15="http://schemas.microsoft.com/office/drawing/2012/chart" uri="{02D57815-91ED-43cb-92C2-25804820EDAC}">
            <c15:filteredBarSeries>
              <c15:ser>
                <c:idx val="0"/>
                <c:order val="0"/>
                <c:tx>
                  <c:strRef>
                    <c:extLst>
                      <c:ext uri="{02D57815-91ED-43cb-92C2-25804820EDAC}">
                        <c15:formulaRef>
                          <c15:sqref>'9. Vaccination'!$F$217</c15:sqref>
                        </c15:formulaRef>
                      </c:ext>
                    </c:extLst>
                    <c:strCache>
                      <c:ptCount val="1"/>
                    </c:strCache>
                  </c:strRef>
                </c:tx>
                <c:spPr>
                  <a:solidFill>
                    <a:schemeClr val="accent1"/>
                  </a:solidFill>
                  <a:ln>
                    <a:noFill/>
                  </a:ln>
                  <a:effectLst/>
                </c:spPr>
                <c:invertIfNegative val="0"/>
                <c:cat>
                  <c:strRef>
                    <c:extLst>
                      <c:ext uri="{02D57815-91ED-43cb-92C2-25804820EDAC}">
                        <c15:formulaRef>
                          <c15:sqref>'9. Vaccination'!$E$218:$E$222</c15:sqref>
                        </c15:formulaRef>
                      </c:ext>
                    </c:extLst>
                    <c:strCache>
                      <c:ptCount val="5"/>
                      <c:pt idx="0">
                        <c:v>Pfizer</c:v>
                      </c:pt>
                      <c:pt idx="1">
                        <c:v>Moderna</c:v>
                      </c:pt>
                      <c:pt idx="2">
                        <c:v>AstraZeneca</c:v>
                      </c:pt>
                      <c:pt idx="3">
                        <c:v>Johnson &amp; Johnson</c:v>
                      </c:pt>
                      <c:pt idx="4">
                        <c:v>Covishield</c:v>
                      </c:pt>
                    </c:strCache>
                  </c:strRef>
                </c:cat>
                <c:val>
                  <c:numRef>
                    <c:extLst>
                      <c:ext uri="{02D57815-91ED-43cb-92C2-25804820EDAC}">
                        <c15:formulaRef>
                          <c15:sqref>'9. Vaccination'!$F$218:$F$222</c15:sqref>
                        </c15:formulaRef>
                      </c:ext>
                    </c:extLst>
                    <c:numCache>
                      <c:formatCode>General</c:formatCode>
                      <c:ptCount val="5"/>
                    </c:numCache>
                  </c:numRef>
                </c:val>
                <c:extLst>
                  <c:ext xmlns:c16="http://schemas.microsoft.com/office/drawing/2014/chart" uri="{C3380CC4-5D6E-409C-BE32-E72D297353CC}">
                    <c16:uniqueId val="{00000000-77F4-450B-B813-F643502E0FB7}"/>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'9. Vaccination'!$G$217</c15:sqref>
                        </c15:formulaRef>
                      </c:ext>
                    </c:extLst>
                    <c:strCache>
                      <c:ptCount val="1"/>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'9. Vaccination'!$E$218:$E$222</c15:sqref>
                        </c15:formulaRef>
                      </c:ext>
                    </c:extLst>
                    <c:strCache>
                      <c:ptCount val="5"/>
                      <c:pt idx="0">
                        <c:v>Pfizer</c:v>
                      </c:pt>
                      <c:pt idx="1">
                        <c:v>Moderna</c:v>
                      </c:pt>
                      <c:pt idx="2">
                        <c:v>AstraZeneca</c:v>
                      </c:pt>
                      <c:pt idx="3">
                        <c:v>Johnson &amp; Johnson</c:v>
                      </c:pt>
                      <c:pt idx="4">
                        <c:v>Covishield</c:v>
                      </c:pt>
                    </c:strCache>
                  </c:strRef>
                </c:cat>
                <c:val>
                  <c:numRef>
                    <c:extLst xmlns:c15="http://schemas.microsoft.com/office/drawing/2012/chart">
                      <c:ext xmlns:c15="http://schemas.microsoft.com/office/drawing/2012/chart" uri="{02D57815-91ED-43cb-92C2-25804820EDAC}">
                        <c15:formulaRef>
                          <c15:sqref>'9. Vaccination'!$G$218:$G$222</c15:sqref>
                        </c15:formulaRef>
                      </c:ext>
                    </c:extLst>
                    <c:numCache>
                      <c:formatCode>0.0</c:formatCode>
                      <c:ptCount val="5"/>
                    </c:numCache>
                  </c:numRef>
                </c:val>
                <c:extLst xmlns:c15="http://schemas.microsoft.com/office/drawing/2012/chart">
                  <c:ext xmlns:c16="http://schemas.microsoft.com/office/drawing/2014/chart" uri="{C3380CC4-5D6E-409C-BE32-E72D297353CC}">
                    <c16:uniqueId val="{00000001-77F4-450B-B813-F643502E0FB7}"/>
                  </c:ext>
                </c:extLst>
              </c15:ser>
            </c15:filteredBarSeries>
          </c:ext>
        </c:extLst>
      </c:barChart>
      <c:catAx>
        <c:axId val="39466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0885728"/>
        <c:crosses val="autoZero"/>
        <c:auto val="1"/>
        <c:lblAlgn val="ctr"/>
        <c:lblOffset val="100"/>
        <c:noMultiLvlLbl val="0"/>
      </c:catAx>
      <c:valAx>
        <c:axId val="130885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94667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 Id="rId9"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51.xml"/><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59.xml"/><Relationship Id="rId3" Type="http://schemas.openxmlformats.org/officeDocument/2006/relationships/chart" Target="../charts/chart54.xml"/><Relationship Id="rId7" Type="http://schemas.openxmlformats.org/officeDocument/2006/relationships/chart" Target="../charts/chart58.xml"/><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dr:twoCellAnchor>
    <xdr:from>
      <xdr:col>1</xdr:col>
      <xdr:colOff>66675</xdr:colOff>
      <xdr:row>1</xdr:row>
      <xdr:rowOff>123825</xdr:rowOff>
    </xdr:from>
    <xdr:to>
      <xdr:col>9</xdr:col>
      <xdr:colOff>76200</xdr:colOff>
      <xdr:row>8</xdr:row>
      <xdr:rowOff>57150</xdr:rowOff>
    </xdr:to>
    <xdr:pic>
      <xdr:nvPicPr>
        <xdr:cNvPr id="2" name="Picture 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76275" y="323850"/>
          <a:ext cx="4886325" cy="12668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25</xdr:row>
      <xdr:rowOff>28575</xdr:rowOff>
    </xdr:from>
    <xdr:to>
      <xdr:col>7</xdr:col>
      <xdr:colOff>476250</xdr:colOff>
      <xdr:row>32</xdr:row>
      <xdr:rowOff>180975</xdr:rowOff>
    </xdr:to>
    <xdr:sp macro="" textlink="">
      <xdr:nvSpPr>
        <xdr:cNvPr id="5121" name="Object 1" hidden="1">
          <a:extLst>
            <a:ext uri="{63B3BB69-23CF-44E3-9099-C40C66FF867C}">
              <a14:compatExt xmlns:a14="http://schemas.microsoft.com/office/drawing/2010/main" spid="_x0000_s5121"/>
            </a:ext>
            <a:ext uri="{FF2B5EF4-FFF2-40B4-BE49-F238E27FC236}">
              <a16:creationId xmlns:a16="http://schemas.microsoft.com/office/drawing/2014/main" id="{00000000-0008-0000-0800-000001140000}"/>
            </a:ext>
          </a:extLst>
        </xdr:cNvPr>
        <xdr:cNvSpPr/>
      </xdr:nvSpPr>
      <xdr:spPr bwMode="auto">
        <a:xfrm>
          <a:off x="0" y="0"/>
          <a:ext cx="0" cy="0"/>
        </a:xfrm>
        <a:prstGeom prst="rect">
          <a:avLst/>
        </a:prstGeom>
        <a:solidFill>
          <a:srgbClr val="FFFFFF"/>
        </a:solidFill>
        <a:ln w="9525">
          <a:solidFill>
            <a:srgbClr val="FFFFFF"/>
          </a:solidFill>
          <a:miter lim="800000"/>
          <a:headEnd/>
          <a:tailEnd/>
        </a:ln>
      </xdr:spPr>
    </xdr:sp>
    <xdr:clientData/>
  </xdr:twoCellAnchor>
  <xdr:twoCellAnchor editAs="oneCell">
    <xdr:from>
      <xdr:col>8</xdr:col>
      <xdr:colOff>133350</xdr:colOff>
      <xdr:row>25</xdr:row>
      <xdr:rowOff>28575</xdr:rowOff>
    </xdr:from>
    <xdr:to>
      <xdr:col>10</xdr:col>
      <xdr:colOff>895350</xdr:colOff>
      <xdr:row>32</xdr:row>
      <xdr:rowOff>171450</xdr:rowOff>
    </xdr:to>
    <xdr:sp macro="" textlink="">
      <xdr:nvSpPr>
        <xdr:cNvPr id="5122" name="Object 2" hidden="1">
          <a:extLst>
            <a:ext uri="{63B3BB69-23CF-44E3-9099-C40C66FF867C}">
              <a14:compatExt xmlns:a14="http://schemas.microsoft.com/office/drawing/2010/main" spid="_x0000_s5122"/>
            </a:ext>
            <a:ext uri="{FF2B5EF4-FFF2-40B4-BE49-F238E27FC236}">
              <a16:creationId xmlns:a16="http://schemas.microsoft.com/office/drawing/2014/main" id="{00000000-0008-0000-0800-00000214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0</xdr:rowOff>
    </xdr:from>
    <xdr:to>
      <xdr:col>10</xdr:col>
      <xdr:colOff>981074</xdr:colOff>
      <xdr:row>49</xdr:row>
      <xdr:rowOff>180974</xdr:rowOff>
    </xdr:to>
    <xdr:pic>
      <xdr:nvPicPr>
        <xdr:cNvPr id="5" name="Picture 4">
          <a:extLst>
            <a:ext uri="{FF2B5EF4-FFF2-40B4-BE49-F238E27FC236}">
              <a16:creationId xmlns:a16="http://schemas.microsoft.com/office/drawing/2014/main" id="{00000000-0008-0000-0800-000005000000}"/>
            </a:ext>
          </a:extLst>
        </xdr:cNvPr>
        <xdr:cNvPicPr>
          <a:picLocks/>
        </xdr:cNvPicPr>
      </xdr:nvPicPr>
      <xdr:blipFill>
        <a:blip xmlns:r="http://schemas.openxmlformats.org/officeDocument/2006/relationships" r:embed="rId1"/>
        <a:stretch>
          <a:fillRect/>
        </a:stretch>
      </xdr:blipFill>
      <xdr:spPr>
        <a:xfrm>
          <a:off x="0" y="0"/>
          <a:ext cx="6657974" cy="108870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180974</xdr:rowOff>
    </xdr:from>
    <xdr:to>
      <xdr:col>10</xdr:col>
      <xdr:colOff>0</xdr:colOff>
      <xdr:row>52</xdr:row>
      <xdr:rowOff>190499</xdr:rowOff>
    </xdr:to>
    <xdr:sp macro="" textlink="">
      <xdr:nvSpPr>
        <xdr:cNvPr id="2" name="Rounded Rectangle 1">
          <a:extLst>
            <a:ext uri="{FF2B5EF4-FFF2-40B4-BE49-F238E27FC236}">
              <a16:creationId xmlns:a16="http://schemas.microsoft.com/office/drawing/2014/main" id="{00000000-0008-0000-0900-000002000000}"/>
            </a:ext>
          </a:extLst>
        </xdr:cNvPr>
        <xdr:cNvSpPr/>
      </xdr:nvSpPr>
      <xdr:spPr>
        <a:xfrm>
          <a:off x="0" y="474344"/>
          <a:ext cx="6400800" cy="9328785"/>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1" spcCol="360000" rtlCol="0" anchor="t"/>
        <a:lstStyle/>
        <a:p>
          <a:r>
            <a:rPr lang="en-US" sz="1100">
              <a:solidFill>
                <a:schemeClr val="dk1"/>
              </a:solidFill>
              <a:effectLst/>
              <a:latin typeface="+mn-lt"/>
              <a:ea typeface="+mn-ea"/>
              <a:cs typeface="+mn-cs"/>
            </a:rPr>
            <a:t>&lt;Please</a:t>
          </a:r>
          <a:r>
            <a:rPr lang="en-US" sz="1100" baseline="0">
              <a:solidFill>
                <a:schemeClr val="dk1"/>
              </a:solidFill>
              <a:effectLst/>
              <a:latin typeface="+mn-lt"/>
              <a:ea typeface="+mn-ea"/>
              <a:cs typeface="+mn-cs"/>
            </a:rPr>
            <a:t> fill in acknowledgements here&gt;</a:t>
          </a:r>
          <a:endParaRPr lang="en-US" sz="110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180975</xdr:rowOff>
    </xdr:from>
    <xdr:to>
      <xdr:col>10</xdr:col>
      <xdr:colOff>0</xdr:colOff>
      <xdr:row>52</xdr:row>
      <xdr:rowOff>180975</xdr:rowOff>
    </xdr:to>
    <xdr:sp macro="" textlink="">
      <xdr:nvSpPr>
        <xdr:cNvPr id="2" name="Rounded Rectangle 1">
          <a:extLst>
            <a:ext uri="{FF2B5EF4-FFF2-40B4-BE49-F238E27FC236}">
              <a16:creationId xmlns:a16="http://schemas.microsoft.com/office/drawing/2014/main" id="{00000000-0008-0000-0A00-000002000000}"/>
            </a:ext>
          </a:extLst>
        </xdr:cNvPr>
        <xdr:cNvSpPr/>
      </xdr:nvSpPr>
      <xdr:spPr>
        <a:xfrm>
          <a:off x="0" y="474345"/>
          <a:ext cx="6400800" cy="9326880"/>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1" spcCol="360000" rtlCol="0" anchor="t"/>
        <a:lstStyle/>
        <a:p>
          <a:r>
            <a:rPr lang="en-US" sz="1100">
              <a:solidFill>
                <a:schemeClr val="dk1"/>
              </a:solidFill>
              <a:effectLst/>
              <a:latin typeface="+mn-lt"/>
              <a:ea typeface="+mn-ea"/>
              <a:cs typeface="+mn-cs"/>
            </a:rPr>
            <a:t>&lt;Please</a:t>
          </a:r>
          <a:r>
            <a:rPr lang="en-US" sz="1100" baseline="0">
              <a:solidFill>
                <a:schemeClr val="dk1"/>
              </a:solidFill>
              <a:effectLst/>
              <a:latin typeface="+mn-lt"/>
              <a:ea typeface="+mn-ea"/>
              <a:cs typeface="+mn-cs"/>
            </a:rPr>
            <a:t> fill in methodology here&gt;</a:t>
          </a:r>
          <a:endParaRPr lang="en-US"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0B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Health facilities surveyed</a:t>
          </a:r>
        </a:p>
        <a:p>
          <a:pPr marL="171450" indent="-171450">
            <a:buFont typeface="Arial" pitchFamily="34" charset="0"/>
            <a:buChar char="•"/>
          </a:pPr>
          <a:r>
            <a:rPr lang="en-US" sz="1050" baseline="0">
              <a:solidFill>
                <a:sysClr val="windowText" lastClr="000000"/>
              </a:solidFill>
              <a:effectLst/>
              <a:latin typeface="+mn-lt"/>
              <a:ea typeface="+mn-ea"/>
              <a:cs typeface="+mn-cs"/>
            </a:rPr>
            <a:t>Number of staff</a:t>
          </a:r>
        </a:p>
        <a:p>
          <a:pPr algn="l"/>
          <a:endParaRPr lang="en-US" sz="1100"/>
        </a:p>
      </xdr:txBody>
    </xdr:sp>
    <xdr:clientData/>
  </xdr:twoCellAnchor>
  <xdr:twoCellAnchor>
    <xdr:from>
      <xdr:col>4</xdr:col>
      <xdr:colOff>97630</xdr:colOff>
      <xdr:row>102</xdr:row>
      <xdr:rowOff>57150</xdr:rowOff>
    </xdr:from>
    <xdr:to>
      <xdr:col>12</xdr:col>
      <xdr:colOff>454818</xdr:colOff>
      <xdr:row>111</xdr:row>
      <xdr:rowOff>26193</xdr:rowOff>
    </xdr:to>
    <xdr:sp macro="" textlink="">
      <xdr:nvSpPr>
        <xdr:cNvPr id="8" name="Rounded Rectangle 7">
          <a:extLst>
            <a:ext uri="{FF2B5EF4-FFF2-40B4-BE49-F238E27FC236}">
              <a16:creationId xmlns:a16="http://schemas.microsoft.com/office/drawing/2014/main" id="{00000000-0008-0000-0B00-000008000000}"/>
            </a:ext>
          </a:extLst>
        </xdr:cNvPr>
        <xdr:cNvSpPr/>
      </xdr:nvSpPr>
      <xdr:spPr>
        <a:xfrm>
          <a:off x="2069305" y="16602075"/>
          <a:ext cx="6072188"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695960</xdr:colOff>
      <xdr:row>19</xdr:row>
      <xdr:rowOff>114300</xdr:rowOff>
    </xdr:from>
    <xdr:to>
      <xdr:col>11</xdr:col>
      <xdr:colOff>609600</xdr:colOff>
      <xdr:row>39</xdr:row>
      <xdr:rowOff>28575</xdr:rowOff>
    </xdr:to>
    <xdr:graphicFrame macro="">
      <xdr:nvGraphicFramePr>
        <xdr:cNvPr id="9" name="1_1">
          <a:extLst>
            <a:ext uri="{FF2B5EF4-FFF2-40B4-BE49-F238E27FC236}">
              <a16:creationId xmlns:a16="http://schemas.microsoft.com/office/drawing/2014/main" id="{00000000-0008-0000-0B00-000009000000}"/>
            </a:ext>
            <a:ext uri="{147F2762-F138-4A5C-976F-8EAC2B608ADB}">
              <a16:predDERef xmlns:a16="http://schemas.microsoft.com/office/drawing/2014/main" pred="{00000000-0008-0000-0B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40</xdr:row>
      <xdr:rowOff>95250</xdr:rowOff>
    </xdr:from>
    <xdr:to>
      <xdr:col>11</xdr:col>
      <xdr:colOff>285750</xdr:colOff>
      <xdr:row>57</xdr:row>
      <xdr:rowOff>85725</xdr:rowOff>
    </xdr:to>
    <xdr:graphicFrame macro="">
      <xdr:nvGraphicFramePr>
        <xdr:cNvPr id="10" name="1_2">
          <a:extLst>
            <a:ext uri="{FF2B5EF4-FFF2-40B4-BE49-F238E27FC236}">
              <a16:creationId xmlns:a16="http://schemas.microsoft.com/office/drawing/2014/main" id="{00000000-0008-0000-0B00-00000A000000}"/>
            </a:ext>
            <a:ext uri="{147F2762-F138-4A5C-976F-8EAC2B608ADB}">
              <a16:predDERef xmlns:a16="http://schemas.microsoft.com/office/drawing/2014/main" pre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61</xdr:row>
      <xdr:rowOff>76200</xdr:rowOff>
    </xdr:from>
    <xdr:to>
      <xdr:col>11</xdr:col>
      <xdr:colOff>285750</xdr:colOff>
      <xdr:row>78</xdr:row>
      <xdr:rowOff>66675</xdr:rowOff>
    </xdr:to>
    <xdr:graphicFrame macro="">
      <xdr:nvGraphicFramePr>
        <xdr:cNvPr id="11" name="1_3">
          <a:extLst>
            <a:ext uri="{FF2B5EF4-FFF2-40B4-BE49-F238E27FC236}">
              <a16:creationId xmlns:a16="http://schemas.microsoft.com/office/drawing/2014/main" id="{00000000-0008-0000-0B00-00000B000000}"/>
            </a:ext>
            <a:ext uri="{147F2762-F138-4A5C-976F-8EAC2B608ADB}">
              <a16:predDERef xmlns:a16="http://schemas.microsoft.com/office/drawing/2014/main" pre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xdr:colOff>
      <xdr:row>82</xdr:row>
      <xdr:rowOff>104775</xdr:rowOff>
    </xdr:from>
    <xdr:to>
      <xdr:col>11</xdr:col>
      <xdr:colOff>295275</xdr:colOff>
      <xdr:row>99</xdr:row>
      <xdr:rowOff>95250</xdr:rowOff>
    </xdr:to>
    <xdr:graphicFrame macro="">
      <xdr:nvGraphicFramePr>
        <xdr:cNvPr id="12" name="!_4">
          <a:extLst>
            <a:ext uri="{FF2B5EF4-FFF2-40B4-BE49-F238E27FC236}">
              <a16:creationId xmlns:a16="http://schemas.microsoft.com/office/drawing/2014/main" id="{00000000-0008-0000-0B00-00000C000000}"/>
            </a:ext>
            <a:ext uri="{147F2762-F138-4A5C-976F-8EAC2B608ADB}">
              <a16:predDERef xmlns:a16="http://schemas.microsoft.com/office/drawing/2014/main" pred="{00000000-0008-0000-0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10" name="Rounded Rectangle 2">
          <a:extLst>
            <a:ext uri="{FF2B5EF4-FFF2-40B4-BE49-F238E27FC236}">
              <a16:creationId xmlns:a16="http://schemas.microsoft.com/office/drawing/2014/main" id="{249BBCE2-AA93-48AE-8886-5D263888E75F}"/>
            </a:ext>
          </a:extLst>
        </xdr:cNvPr>
        <xdr:cNvSpPr/>
      </xdr:nvSpPr>
      <xdr:spPr>
        <a:xfrm>
          <a:off x="2729440" y="1360592"/>
          <a:ext cx="588158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staff (by occupation) diagnosed with COVID-19 </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staff leave/absences and reasons/changes in staff management </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providing staff training, support, supervision (by type)</a:t>
          </a:r>
        </a:p>
        <a:p>
          <a:pPr algn="l"/>
          <a:endParaRPr lang="en-US" sz="1100"/>
        </a:p>
      </xdr:txBody>
    </xdr:sp>
    <xdr:clientData/>
  </xdr:twoCellAnchor>
  <xdr:twoCellAnchor>
    <xdr:from>
      <xdr:col>4</xdr:col>
      <xdr:colOff>97630</xdr:colOff>
      <xdr:row>142</xdr:row>
      <xdr:rowOff>57150</xdr:rowOff>
    </xdr:from>
    <xdr:to>
      <xdr:col>12</xdr:col>
      <xdr:colOff>454818</xdr:colOff>
      <xdr:row>151</xdr:row>
      <xdr:rowOff>26193</xdr:rowOff>
    </xdr:to>
    <xdr:sp macro="" textlink="">
      <xdr:nvSpPr>
        <xdr:cNvPr id="11" name="Rounded Rectangle 3">
          <a:extLst>
            <a:ext uri="{FF2B5EF4-FFF2-40B4-BE49-F238E27FC236}">
              <a16:creationId xmlns:a16="http://schemas.microsoft.com/office/drawing/2014/main" id="{517B9B81-DD0D-4641-AC0B-E779D7809687}"/>
            </a:ext>
          </a:extLst>
        </xdr:cNvPr>
        <xdr:cNvSpPr/>
      </xdr:nvSpPr>
      <xdr:spPr>
        <a:xfrm>
          <a:off x="2086450" y="22833330"/>
          <a:ext cx="6087428" cy="1409223"/>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695325</xdr:colOff>
      <xdr:row>19</xdr:row>
      <xdr:rowOff>114300</xdr:rowOff>
    </xdr:from>
    <xdr:to>
      <xdr:col>11</xdr:col>
      <xdr:colOff>266700</xdr:colOff>
      <xdr:row>36</xdr:row>
      <xdr:rowOff>104775</xdr:rowOff>
    </xdr:to>
    <xdr:graphicFrame macro="">
      <xdr:nvGraphicFramePr>
        <xdr:cNvPr id="12" name="2_1">
          <a:extLst>
            <a:ext uri="{FF2B5EF4-FFF2-40B4-BE49-F238E27FC236}">
              <a16:creationId xmlns:a16="http://schemas.microsoft.com/office/drawing/2014/main" id="{00B6D404-AF48-411F-8B66-97D169AE08E2}"/>
            </a:ext>
            <a:ext uri="{147F2762-F138-4A5C-976F-8EAC2B608ADB}">
              <a16:predDERef xmlns:a16="http://schemas.microsoft.com/office/drawing/2014/main" pre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40</xdr:row>
      <xdr:rowOff>95250</xdr:rowOff>
    </xdr:from>
    <xdr:to>
      <xdr:col>11</xdr:col>
      <xdr:colOff>285750</xdr:colOff>
      <xdr:row>57</xdr:row>
      <xdr:rowOff>85725</xdr:rowOff>
    </xdr:to>
    <xdr:graphicFrame macro="">
      <xdr:nvGraphicFramePr>
        <xdr:cNvPr id="13" name="2_2">
          <a:extLst>
            <a:ext uri="{FF2B5EF4-FFF2-40B4-BE49-F238E27FC236}">
              <a16:creationId xmlns:a16="http://schemas.microsoft.com/office/drawing/2014/main" id="{315CD098-9E25-4ED7-95FD-B55BB3DB1EAB}"/>
            </a:ext>
            <a:ext uri="{147F2762-F138-4A5C-976F-8EAC2B608ADB}">
              <a16:predDERef xmlns:a16="http://schemas.microsoft.com/office/drawing/2014/main" pre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61</xdr:row>
      <xdr:rowOff>76200</xdr:rowOff>
    </xdr:from>
    <xdr:to>
      <xdr:col>11</xdr:col>
      <xdr:colOff>285750</xdr:colOff>
      <xdr:row>78</xdr:row>
      <xdr:rowOff>66675</xdr:rowOff>
    </xdr:to>
    <xdr:graphicFrame macro="">
      <xdr:nvGraphicFramePr>
        <xdr:cNvPr id="14" name="2_3">
          <a:extLst>
            <a:ext uri="{FF2B5EF4-FFF2-40B4-BE49-F238E27FC236}">
              <a16:creationId xmlns:a16="http://schemas.microsoft.com/office/drawing/2014/main" id="{3B632164-1471-4ED3-B9FA-7CE343DA3A18}"/>
            </a:ext>
            <a:ext uri="{147F2762-F138-4A5C-976F-8EAC2B608ADB}">
              <a16:predDERef xmlns:a16="http://schemas.microsoft.com/office/drawing/2014/main" pre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9524</xdr:colOff>
      <xdr:row>82</xdr:row>
      <xdr:rowOff>104775</xdr:rowOff>
    </xdr:from>
    <xdr:to>
      <xdr:col>11</xdr:col>
      <xdr:colOff>693419</xdr:colOff>
      <xdr:row>100</xdr:row>
      <xdr:rowOff>83820</xdr:rowOff>
    </xdr:to>
    <xdr:graphicFrame macro="">
      <xdr:nvGraphicFramePr>
        <xdr:cNvPr id="15" name="2_4">
          <a:extLst>
            <a:ext uri="{FF2B5EF4-FFF2-40B4-BE49-F238E27FC236}">
              <a16:creationId xmlns:a16="http://schemas.microsoft.com/office/drawing/2014/main" id="{71DC7625-20B7-4C3C-8EB2-FD5B3D683435}"/>
            </a:ext>
            <a:ext uri="{147F2762-F138-4A5C-976F-8EAC2B608ADB}">
              <a16:predDERef xmlns:a16="http://schemas.microsoft.com/office/drawing/2014/main" pre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9525</xdr:colOff>
      <xdr:row>103</xdr:row>
      <xdr:rowOff>104775</xdr:rowOff>
    </xdr:from>
    <xdr:to>
      <xdr:col>11</xdr:col>
      <xdr:colOff>295275</xdr:colOff>
      <xdr:row>120</xdr:row>
      <xdr:rowOff>95250</xdr:rowOff>
    </xdr:to>
    <xdr:graphicFrame macro="">
      <xdr:nvGraphicFramePr>
        <xdr:cNvPr id="16" name="2_4">
          <a:extLst>
            <a:ext uri="{FF2B5EF4-FFF2-40B4-BE49-F238E27FC236}">
              <a16:creationId xmlns:a16="http://schemas.microsoft.com/office/drawing/2014/main" id="{AFD48EC0-11DF-4B75-A7ED-9C564987E2FA}"/>
            </a:ext>
            <a:ext uri="{147F2762-F138-4A5C-976F-8EAC2B608ADB}">
              <a16:predDERef xmlns:a16="http://schemas.microsoft.com/office/drawing/2014/main" pred="{00000000-0008-0000-0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9525</xdr:colOff>
      <xdr:row>123</xdr:row>
      <xdr:rowOff>104775</xdr:rowOff>
    </xdr:from>
    <xdr:to>
      <xdr:col>11</xdr:col>
      <xdr:colOff>295275</xdr:colOff>
      <xdr:row>140</xdr:row>
      <xdr:rowOff>95250</xdr:rowOff>
    </xdr:to>
    <xdr:graphicFrame macro="">
      <xdr:nvGraphicFramePr>
        <xdr:cNvPr id="17" name="2_4">
          <a:extLst>
            <a:ext uri="{FF2B5EF4-FFF2-40B4-BE49-F238E27FC236}">
              <a16:creationId xmlns:a16="http://schemas.microsoft.com/office/drawing/2014/main" id="{CAE47492-7375-4F9D-B1BB-47CD14EB75DF}"/>
            </a:ext>
            <a:ext uri="{147F2762-F138-4A5C-976F-8EAC2B608ADB}">
              <a16:predDERef xmlns:a16="http://schemas.microsoft.com/office/drawing/2014/main" pre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386290</xdr:colOff>
      <xdr:row>8</xdr:row>
      <xdr:rowOff>51857</xdr:rowOff>
    </xdr:from>
    <xdr:to>
      <xdr:col>12</xdr:col>
      <xdr:colOff>537632</xdr:colOff>
      <xdr:row>15</xdr:row>
      <xdr:rowOff>104775</xdr:rowOff>
    </xdr:to>
    <xdr:sp macro="" textlink="">
      <xdr:nvSpPr>
        <xdr:cNvPr id="3" name="Rounded Rectangle 2">
          <a:extLst>
            <a:ext uri="{FF2B5EF4-FFF2-40B4-BE49-F238E27FC236}">
              <a16:creationId xmlns:a16="http://schemas.microsoft.com/office/drawing/2014/main" id="{00000000-0008-0000-0D00-000003000000}"/>
            </a:ext>
          </a:extLst>
        </xdr:cNvPr>
        <xdr:cNvSpPr/>
      </xdr:nvSpPr>
      <xdr:spPr>
        <a:xfrm>
          <a:off x="2357965" y="1375832"/>
          <a:ext cx="5866342" cy="1186393"/>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implementing measures to create COVID-19 safe environment</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PPE currently available for all staff</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tracer IPC items currently available</a:t>
          </a:r>
        </a:p>
        <a:p>
          <a:pPr marL="171450" indent="-171450">
            <a:buFont typeface="Arial" pitchFamily="34" charset="0"/>
            <a:buChar char="•"/>
          </a:pPr>
          <a:r>
            <a:rPr lang="en-US" sz="1100" baseline="0">
              <a:solidFill>
                <a:schemeClr val="dk1"/>
              </a:solidFill>
              <a:effectLst/>
              <a:latin typeface="+mn-lt"/>
              <a:ea typeface="+mn-ea"/>
              <a:cs typeface="+mn-cs"/>
            </a:rPr>
            <a:t>% of facilities with IPC guidelines currently available</a:t>
          </a:r>
          <a:endParaRPr lang="en-US" sz="1050" baseline="0">
            <a:solidFill>
              <a:sysClr val="windowText" lastClr="000000"/>
            </a:solidFill>
            <a:effectLst/>
            <a:latin typeface="+mn-lt"/>
            <a:ea typeface="+mn-ea"/>
            <a:cs typeface="+mn-cs"/>
          </a:endParaRPr>
        </a:p>
        <a:p>
          <a:pPr algn="l"/>
          <a:endParaRPr lang="en-US" sz="1100"/>
        </a:p>
      </xdr:txBody>
    </xdr:sp>
    <xdr:clientData/>
  </xdr:twoCellAnchor>
  <xdr:twoCellAnchor>
    <xdr:from>
      <xdr:col>3</xdr:col>
      <xdr:colOff>1133475</xdr:colOff>
      <xdr:row>144</xdr:row>
      <xdr:rowOff>9525</xdr:rowOff>
    </xdr:from>
    <xdr:to>
      <xdr:col>13</xdr:col>
      <xdr:colOff>85725</xdr:colOff>
      <xdr:row>152</xdr:row>
      <xdr:rowOff>140493</xdr:rowOff>
    </xdr:to>
    <xdr:sp macro="" textlink="">
      <xdr:nvSpPr>
        <xdr:cNvPr id="8" name="Rounded Rectangle 7">
          <a:extLst>
            <a:ext uri="{FF2B5EF4-FFF2-40B4-BE49-F238E27FC236}">
              <a16:creationId xmlns:a16="http://schemas.microsoft.com/office/drawing/2014/main" id="{00000000-0008-0000-0D00-000008000000}"/>
            </a:ext>
          </a:extLst>
        </xdr:cNvPr>
        <xdr:cNvSpPr/>
      </xdr:nvSpPr>
      <xdr:spPr>
        <a:xfrm>
          <a:off x="1562100" y="23355300"/>
          <a:ext cx="6924675"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3</xdr:col>
      <xdr:colOff>1171576</xdr:colOff>
      <xdr:row>19</xdr:row>
      <xdr:rowOff>114300</xdr:rowOff>
    </xdr:from>
    <xdr:to>
      <xdr:col>13</xdr:col>
      <xdr:colOff>19051</xdr:colOff>
      <xdr:row>36</xdr:row>
      <xdr:rowOff>104775</xdr:rowOff>
    </xdr:to>
    <xdr:graphicFrame macro="">
      <xdr:nvGraphicFramePr>
        <xdr:cNvPr id="9" name="3_1">
          <a:extLst>
            <a:ext uri="{FF2B5EF4-FFF2-40B4-BE49-F238E27FC236}">
              <a16:creationId xmlns:a16="http://schemas.microsoft.com/office/drawing/2014/main" id="{00000000-0008-0000-0D00-000009000000}"/>
            </a:ext>
            <a:ext uri="{147F2762-F138-4A5C-976F-8EAC2B608ADB}">
              <a16:predDERef xmlns:a16="http://schemas.microsoft.com/office/drawing/2014/main" pre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1190626</xdr:colOff>
      <xdr:row>40</xdr:row>
      <xdr:rowOff>95250</xdr:rowOff>
    </xdr:from>
    <xdr:to>
      <xdr:col>13</xdr:col>
      <xdr:colOff>38101</xdr:colOff>
      <xdr:row>57</xdr:row>
      <xdr:rowOff>85725</xdr:rowOff>
    </xdr:to>
    <xdr:graphicFrame macro="">
      <xdr:nvGraphicFramePr>
        <xdr:cNvPr id="10" name="3_2">
          <a:extLst>
            <a:ext uri="{FF2B5EF4-FFF2-40B4-BE49-F238E27FC236}">
              <a16:creationId xmlns:a16="http://schemas.microsoft.com/office/drawing/2014/main" id="{00000000-0008-0000-0D00-00000A000000}"/>
            </a:ext>
            <a:ext uri="{147F2762-F138-4A5C-976F-8EAC2B608ADB}">
              <a16:predDERef xmlns:a16="http://schemas.microsoft.com/office/drawing/2014/main" pre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1190626</xdr:colOff>
      <xdr:row>61</xdr:row>
      <xdr:rowOff>76200</xdr:rowOff>
    </xdr:from>
    <xdr:to>
      <xdr:col>13</xdr:col>
      <xdr:colOff>38101</xdr:colOff>
      <xdr:row>78</xdr:row>
      <xdr:rowOff>66675</xdr:rowOff>
    </xdr:to>
    <xdr:graphicFrame macro="">
      <xdr:nvGraphicFramePr>
        <xdr:cNvPr id="11" name="3_3">
          <a:extLst>
            <a:ext uri="{FF2B5EF4-FFF2-40B4-BE49-F238E27FC236}">
              <a16:creationId xmlns:a16="http://schemas.microsoft.com/office/drawing/2014/main" id="{00000000-0008-0000-0D00-00000B000000}"/>
            </a:ext>
            <a:ext uri="{147F2762-F138-4A5C-976F-8EAC2B608ADB}">
              <a16:predDERef xmlns:a16="http://schemas.microsoft.com/office/drawing/2014/main" pred="{00000000-0008-0000-0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1200151</xdr:colOff>
      <xdr:row>82</xdr:row>
      <xdr:rowOff>104775</xdr:rowOff>
    </xdr:from>
    <xdr:to>
      <xdr:col>13</xdr:col>
      <xdr:colOff>47626</xdr:colOff>
      <xdr:row>99</xdr:row>
      <xdr:rowOff>95250</xdr:rowOff>
    </xdr:to>
    <xdr:graphicFrame macro="">
      <xdr:nvGraphicFramePr>
        <xdr:cNvPr id="12" name="3_4">
          <a:extLst>
            <a:ext uri="{FF2B5EF4-FFF2-40B4-BE49-F238E27FC236}">
              <a16:creationId xmlns:a16="http://schemas.microsoft.com/office/drawing/2014/main" id="{00000000-0008-0000-0D00-00000C000000}"/>
            </a:ext>
            <a:ext uri="{147F2762-F138-4A5C-976F-8EAC2B608ADB}">
              <a16:predDERef xmlns:a16="http://schemas.microsoft.com/office/drawing/2014/main" pre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1200151</xdr:colOff>
      <xdr:row>103</xdr:row>
      <xdr:rowOff>104776</xdr:rowOff>
    </xdr:from>
    <xdr:to>
      <xdr:col>13</xdr:col>
      <xdr:colOff>47626</xdr:colOff>
      <xdr:row>120</xdr:row>
      <xdr:rowOff>114301</xdr:rowOff>
    </xdr:to>
    <xdr:graphicFrame macro="">
      <xdr:nvGraphicFramePr>
        <xdr:cNvPr id="13" name="3_4">
          <a:extLst>
            <a:ext uri="{FF2B5EF4-FFF2-40B4-BE49-F238E27FC236}">
              <a16:creationId xmlns:a16="http://schemas.microsoft.com/office/drawing/2014/main" id="{00000000-0008-0000-0D00-00000D000000}"/>
            </a:ext>
            <a:ext uri="{147F2762-F138-4A5C-976F-8EAC2B608ADB}">
              <a16:predDERef xmlns:a16="http://schemas.microsoft.com/office/drawing/2014/main" pre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1219200</xdr:colOff>
      <xdr:row>124</xdr:row>
      <xdr:rowOff>104775</xdr:rowOff>
    </xdr:from>
    <xdr:to>
      <xdr:col>13</xdr:col>
      <xdr:colOff>28575</xdr:colOff>
      <xdr:row>141</xdr:row>
      <xdr:rowOff>95250</xdr:rowOff>
    </xdr:to>
    <xdr:graphicFrame macro="">
      <xdr:nvGraphicFramePr>
        <xdr:cNvPr id="15" name="2_4">
          <a:extLst>
            <a:ext uri="{FF2B5EF4-FFF2-40B4-BE49-F238E27FC236}">
              <a16:creationId xmlns:a16="http://schemas.microsoft.com/office/drawing/2014/main" id="{00000000-0008-0000-0D00-00000F000000}"/>
            </a:ext>
            <a:ext uri="{147F2762-F138-4A5C-976F-8EAC2B608ADB}">
              <a16:predDERef xmlns:a16="http://schemas.microsoft.com/office/drawing/2014/main" pred="{00000000-0008-0000-0D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0E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that provided tracer services for case management of COVID-19</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staff leave/absences and reasons/changes in staff management </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providing staff training, support, supervision (by type)</a:t>
          </a:r>
        </a:p>
        <a:p>
          <a:pPr algn="l"/>
          <a:endParaRPr lang="en-US" sz="1100"/>
        </a:p>
      </xdr:txBody>
    </xdr:sp>
    <xdr:clientData/>
  </xdr:twoCellAnchor>
  <xdr:twoCellAnchor>
    <xdr:from>
      <xdr:col>4</xdr:col>
      <xdr:colOff>97630</xdr:colOff>
      <xdr:row>146</xdr:row>
      <xdr:rowOff>57150</xdr:rowOff>
    </xdr:from>
    <xdr:to>
      <xdr:col>13</xdr:col>
      <xdr:colOff>276225</xdr:colOff>
      <xdr:row>155</xdr:row>
      <xdr:rowOff>26193</xdr:rowOff>
    </xdr:to>
    <xdr:sp macro="" textlink="">
      <xdr:nvSpPr>
        <xdr:cNvPr id="8" name="Rounded Rectangle 7">
          <a:extLst>
            <a:ext uri="{FF2B5EF4-FFF2-40B4-BE49-F238E27FC236}">
              <a16:creationId xmlns:a16="http://schemas.microsoft.com/office/drawing/2014/main" id="{00000000-0008-0000-0E00-000008000000}"/>
            </a:ext>
          </a:extLst>
        </xdr:cNvPr>
        <xdr:cNvSpPr/>
      </xdr:nvSpPr>
      <xdr:spPr>
        <a:xfrm>
          <a:off x="2069305" y="23564850"/>
          <a:ext cx="6607970"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40821</xdr:colOff>
      <xdr:row>18</xdr:row>
      <xdr:rowOff>348617</xdr:rowOff>
    </xdr:from>
    <xdr:to>
      <xdr:col>15</xdr:col>
      <xdr:colOff>346166</xdr:colOff>
      <xdr:row>37</xdr:row>
      <xdr:rowOff>14432</xdr:rowOff>
    </xdr:to>
    <xdr:graphicFrame macro="">
      <xdr:nvGraphicFramePr>
        <xdr:cNvPr id="9" name="4_1">
          <a:extLst>
            <a:ext uri="{FF2B5EF4-FFF2-40B4-BE49-F238E27FC236}">
              <a16:creationId xmlns:a16="http://schemas.microsoft.com/office/drawing/2014/main" id="{00000000-0008-0000-0E00-000009000000}"/>
            </a:ext>
            <a:ext uri="{147F2762-F138-4A5C-976F-8EAC2B608ADB}">
              <a16:predDERef xmlns:a16="http://schemas.microsoft.com/office/drawing/2014/main" pre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40821</xdr:colOff>
      <xdr:row>40</xdr:row>
      <xdr:rowOff>95250</xdr:rowOff>
    </xdr:from>
    <xdr:to>
      <xdr:col>15</xdr:col>
      <xdr:colOff>340178</xdr:colOff>
      <xdr:row>57</xdr:row>
      <xdr:rowOff>85725</xdr:rowOff>
    </xdr:to>
    <xdr:graphicFrame macro="">
      <xdr:nvGraphicFramePr>
        <xdr:cNvPr id="10" name="4_2">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1442358</xdr:colOff>
      <xdr:row>61</xdr:row>
      <xdr:rowOff>35378</xdr:rowOff>
    </xdr:from>
    <xdr:to>
      <xdr:col>16</xdr:col>
      <xdr:colOff>326572</xdr:colOff>
      <xdr:row>80</xdr:row>
      <xdr:rowOff>136072</xdr:rowOff>
    </xdr:to>
    <xdr:graphicFrame macro="">
      <xdr:nvGraphicFramePr>
        <xdr:cNvPr id="11" name="4_3">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647699</xdr:colOff>
      <xdr:row>83</xdr:row>
      <xdr:rowOff>104775</xdr:rowOff>
    </xdr:from>
    <xdr:to>
      <xdr:col>12</xdr:col>
      <xdr:colOff>657224</xdr:colOff>
      <xdr:row>100</xdr:row>
      <xdr:rowOff>95250</xdr:rowOff>
    </xdr:to>
    <xdr:graphicFrame macro="">
      <xdr:nvGraphicFramePr>
        <xdr:cNvPr id="12" name="4_4">
          <a:extLst>
            <a:ext uri="{FF2B5EF4-FFF2-40B4-BE49-F238E27FC236}">
              <a16:creationId xmlns:a16="http://schemas.microsoft.com/office/drawing/2014/main" id="{00000000-0008-0000-0E00-00000C000000}"/>
            </a:ext>
            <a:ext uri="{147F2762-F138-4A5C-976F-8EAC2B608ADB}">
              <a16:predDERef xmlns:a16="http://schemas.microsoft.com/office/drawing/2014/main" pred="{00000000-0008-0000-0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647699</xdr:colOff>
      <xdr:row>104</xdr:row>
      <xdr:rowOff>104775</xdr:rowOff>
    </xdr:from>
    <xdr:to>
      <xdr:col>12</xdr:col>
      <xdr:colOff>657224</xdr:colOff>
      <xdr:row>121</xdr:row>
      <xdr:rowOff>95250</xdr:rowOff>
    </xdr:to>
    <xdr:graphicFrame macro="">
      <xdr:nvGraphicFramePr>
        <xdr:cNvPr id="13" name="4_4">
          <a:extLst>
            <a:ext uri="{FF2B5EF4-FFF2-40B4-BE49-F238E27FC236}">
              <a16:creationId xmlns:a16="http://schemas.microsoft.com/office/drawing/2014/main" id="{00000000-0008-0000-0E00-00000D000000}"/>
            </a:ext>
            <a:ext uri="{147F2762-F138-4A5C-976F-8EAC2B608ADB}">
              <a16:predDERef xmlns:a16="http://schemas.microsoft.com/office/drawing/2014/main" pred="{00000000-0008-0000-0E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628650</xdr:colOff>
      <xdr:row>125</xdr:row>
      <xdr:rowOff>104775</xdr:rowOff>
    </xdr:from>
    <xdr:to>
      <xdr:col>12</xdr:col>
      <xdr:colOff>676275</xdr:colOff>
      <xdr:row>142</xdr:row>
      <xdr:rowOff>95250</xdr:rowOff>
    </xdr:to>
    <xdr:graphicFrame macro="">
      <xdr:nvGraphicFramePr>
        <xdr:cNvPr id="14" name="2_4">
          <a:extLst>
            <a:ext uri="{FF2B5EF4-FFF2-40B4-BE49-F238E27FC236}">
              <a16:creationId xmlns:a16="http://schemas.microsoft.com/office/drawing/2014/main" id="{00000000-0008-0000-0E00-00000E000000}"/>
            </a:ext>
            <a:ext uri="{147F2762-F138-4A5C-976F-8EAC2B608ADB}">
              <a16:predDERef xmlns:a16="http://schemas.microsoft.com/office/drawing/2014/main" pre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514349</xdr:colOff>
      <xdr:row>8</xdr:row>
      <xdr:rowOff>28574</xdr:rowOff>
    </xdr:from>
    <xdr:to>
      <xdr:col>14</xdr:col>
      <xdr:colOff>133350</xdr:colOff>
      <xdr:row>16</xdr:row>
      <xdr:rowOff>95249</xdr:rowOff>
    </xdr:to>
    <xdr:sp macro="" textlink="">
      <xdr:nvSpPr>
        <xdr:cNvPr id="7" name="Rounded Rectangle 6">
          <a:extLst>
            <a:ext uri="{FF2B5EF4-FFF2-40B4-BE49-F238E27FC236}">
              <a16:creationId xmlns:a16="http://schemas.microsoft.com/office/drawing/2014/main" id="{00000000-0008-0000-0F00-000007000000}"/>
            </a:ext>
          </a:extLst>
        </xdr:cNvPr>
        <xdr:cNvSpPr/>
      </xdr:nvSpPr>
      <xdr:spPr>
        <a:xfrm>
          <a:off x="2486024" y="1352549"/>
          <a:ext cx="6762751" cy="1362075"/>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staff facilities that implemented measures to modify health service delivery (ever, previous one month)</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changes in service delivery volume - last one month (by type of service)</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that experienced backlogs (by type) - ever, previous one month</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that experienced reductions in community outreach services</a:t>
          </a:r>
        </a:p>
        <a:p>
          <a:pPr algn="l"/>
          <a:endParaRPr lang="en-US" sz="1100"/>
        </a:p>
      </xdr:txBody>
    </xdr:sp>
    <xdr:clientData/>
  </xdr:twoCellAnchor>
  <xdr:twoCellAnchor>
    <xdr:from>
      <xdr:col>4</xdr:col>
      <xdr:colOff>97630</xdr:colOff>
      <xdr:row>185</xdr:row>
      <xdr:rowOff>57150</xdr:rowOff>
    </xdr:from>
    <xdr:to>
      <xdr:col>13</xdr:col>
      <xdr:colOff>600075</xdr:colOff>
      <xdr:row>194</xdr:row>
      <xdr:rowOff>26193</xdr:rowOff>
    </xdr:to>
    <xdr:sp macro="" textlink="">
      <xdr:nvSpPr>
        <xdr:cNvPr id="8" name="Rounded Rectangle 7">
          <a:extLst>
            <a:ext uri="{FF2B5EF4-FFF2-40B4-BE49-F238E27FC236}">
              <a16:creationId xmlns:a16="http://schemas.microsoft.com/office/drawing/2014/main" id="{00000000-0008-0000-0F00-000008000000}"/>
            </a:ext>
          </a:extLst>
        </xdr:cNvPr>
        <xdr:cNvSpPr/>
      </xdr:nvSpPr>
      <xdr:spPr>
        <a:xfrm>
          <a:off x="2069305" y="26803350"/>
          <a:ext cx="6931820"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695325</xdr:colOff>
      <xdr:row>19</xdr:row>
      <xdr:rowOff>114299</xdr:rowOff>
    </xdr:from>
    <xdr:to>
      <xdr:col>13</xdr:col>
      <xdr:colOff>647700</xdr:colOff>
      <xdr:row>37</xdr:row>
      <xdr:rowOff>123825</xdr:rowOff>
    </xdr:to>
    <xdr:graphicFrame macro="">
      <xdr:nvGraphicFramePr>
        <xdr:cNvPr id="9" name="5_1">
          <a:extLst>
            <a:ext uri="{FF2B5EF4-FFF2-40B4-BE49-F238E27FC236}">
              <a16:creationId xmlns:a16="http://schemas.microsoft.com/office/drawing/2014/main" id="{00000000-0008-0000-0F00-000009000000}"/>
            </a:ext>
            <a:ext uri="{147F2762-F138-4A5C-976F-8EAC2B608ADB}">
              <a16:predDERef xmlns:a16="http://schemas.microsoft.com/office/drawing/2014/main" pred="{00000000-0008-0000-0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40</xdr:row>
      <xdr:rowOff>95249</xdr:rowOff>
    </xdr:from>
    <xdr:to>
      <xdr:col>14</xdr:col>
      <xdr:colOff>228600</xdr:colOff>
      <xdr:row>60</xdr:row>
      <xdr:rowOff>45720</xdr:rowOff>
    </xdr:to>
    <xdr:graphicFrame macro="">
      <xdr:nvGraphicFramePr>
        <xdr:cNvPr id="10" name="5_2">
          <a:extLst>
            <a:ext uri="{FF2B5EF4-FFF2-40B4-BE49-F238E27FC236}">
              <a16:creationId xmlns:a16="http://schemas.microsoft.com/office/drawing/2014/main" id="{00000000-0008-0000-0F00-00000A000000}"/>
            </a:ext>
            <a:ext uri="{147F2762-F138-4A5C-976F-8EAC2B608ADB}">
              <a16:predDERef xmlns:a16="http://schemas.microsoft.com/office/drawing/2014/main" pre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61</xdr:row>
      <xdr:rowOff>76200</xdr:rowOff>
    </xdr:from>
    <xdr:to>
      <xdr:col>13</xdr:col>
      <xdr:colOff>666750</xdr:colOff>
      <xdr:row>78</xdr:row>
      <xdr:rowOff>66675</xdr:rowOff>
    </xdr:to>
    <xdr:graphicFrame macro="">
      <xdr:nvGraphicFramePr>
        <xdr:cNvPr id="11" name="5_3">
          <a:extLst>
            <a:ext uri="{FF2B5EF4-FFF2-40B4-BE49-F238E27FC236}">
              <a16:creationId xmlns:a16="http://schemas.microsoft.com/office/drawing/2014/main" id="{00000000-0008-0000-0F00-00000B000000}"/>
            </a:ext>
            <a:ext uri="{147F2762-F138-4A5C-976F-8EAC2B608ADB}">
              <a16:predDERef xmlns:a16="http://schemas.microsoft.com/office/drawing/2014/main" pre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8255</xdr:colOff>
      <xdr:row>82</xdr:row>
      <xdr:rowOff>106045</xdr:rowOff>
    </xdr:from>
    <xdr:to>
      <xdr:col>13</xdr:col>
      <xdr:colOff>677545</xdr:colOff>
      <xdr:row>101</xdr:row>
      <xdr:rowOff>120650</xdr:rowOff>
    </xdr:to>
    <xdr:graphicFrame macro="">
      <xdr:nvGraphicFramePr>
        <xdr:cNvPr id="12" name="5_4">
          <a:extLst>
            <a:ext uri="{FF2B5EF4-FFF2-40B4-BE49-F238E27FC236}">
              <a16:creationId xmlns:a16="http://schemas.microsoft.com/office/drawing/2014/main" id="{00000000-0008-0000-0F00-00000C000000}"/>
            </a:ext>
            <a:ext uri="{147F2762-F138-4A5C-976F-8EAC2B608ADB}">
              <a16:predDERef xmlns:a16="http://schemas.microsoft.com/office/drawing/2014/main" pre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8255</xdr:colOff>
      <xdr:row>103</xdr:row>
      <xdr:rowOff>106045</xdr:rowOff>
    </xdr:from>
    <xdr:to>
      <xdr:col>13</xdr:col>
      <xdr:colOff>677545</xdr:colOff>
      <xdr:row>121</xdr:row>
      <xdr:rowOff>133350</xdr:rowOff>
    </xdr:to>
    <xdr:graphicFrame macro="">
      <xdr:nvGraphicFramePr>
        <xdr:cNvPr id="13" name="5_4">
          <a:extLst>
            <a:ext uri="{FF2B5EF4-FFF2-40B4-BE49-F238E27FC236}">
              <a16:creationId xmlns:a16="http://schemas.microsoft.com/office/drawing/2014/main" id="{00000000-0008-0000-0F00-00000D000000}"/>
            </a:ext>
            <a:ext uri="{147F2762-F138-4A5C-976F-8EAC2B608ADB}">
              <a16:predDERef xmlns:a16="http://schemas.microsoft.com/office/drawing/2014/main" pre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99060</xdr:colOff>
      <xdr:row>125</xdr:row>
      <xdr:rowOff>129539</xdr:rowOff>
    </xdr:from>
    <xdr:to>
      <xdr:col>13</xdr:col>
      <xdr:colOff>624841</xdr:colOff>
      <xdr:row>148</xdr:row>
      <xdr:rowOff>0</xdr:rowOff>
    </xdr:to>
    <xdr:graphicFrame macro="">
      <xdr:nvGraphicFramePr>
        <xdr:cNvPr id="14" name="5_4">
          <a:extLst>
            <a:ext uri="{FF2B5EF4-FFF2-40B4-BE49-F238E27FC236}">
              <a16:creationId xmlns:a16="http://schemas.microsoft.com/office/drawing/2014/main" id="{00000000-0008-0000-0F00-00000E000000}"/>
            </a:ext>
            <a:ext uri="{147F2762-F138-4A5C-976F-8EAC2B608ADB}">
              <a16:predDERef xmlns:a16="http://schemas.microsoft.com/office/drawing/2014/main" pred="{00000000-0008-0000-0F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9525</xdr:colOff>
      <xdr:row>145</xdr:row>
      <xdr:rowOff>104775</xdr:rowOff>
    </xdr:from>
    <xdr:to>
      <xdr:col>13</xdr:col>
      <xdr:colOff>676275</xdr:colOff>
      <xdr:row>162</xdr:row>
      <xdr:rowOff>95250</xdr:rowOff>
    </xdr:to>
    <xdr:graphicFrame macro="">
      <xdr:nvGraphicFramePr>
        <xdr:cNvPr id="15" name="5_4">
          <a:extLst>
            <a:ext uri="{FF2B5EF4-FFF2-40B4-BE49-F238E27FC236}">
              <a16:creationId xmlns:a16="http://schemas.microsoft.com/office/drawing/2014/main" id="{00000000-0008-0000-0F00-00000F000000}"/>
            </a:ext>
            <a:ext uri="{147F2762-F138-4A5C-976F-8EAC2B608ADB}">
              <a16:predDERef xmlns:a16="http://schemas.microsoft.com/office/drawing/2014/main" pred="{00000000-0008-0000-0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9525</xdr:colOff>
      <xdr:row>166</xdr:row>
      <xdr:rowOff>104775</xdr:rowOff>
    </xdr:from>
    <xdr:to>
      <xdr:col>13</xdr:col>
      <xdr:colOff>638175</xdr:colOff>
      <xdr:row>183</xdr:row>
      <xdr:rowOff>95250</xdr:rowOff>
    </xdr:to>
    <xdr:graphicFrame macro="">
      <xdr:nvGraphicFramePr>
        <xdr:cNvPr id="16" name="2_4">
          <a:extLst>
            <a:ext uri="{FF2B5EF4-FFF2-40B4-BE49-F238E27FC236}">
              <a16:creationId xmlns:a16="http://schemas.microsoft.com/office/drawing/2014/main" id="{00000000-0008-0000-0F00-000010000000}"/>
            </a:ext>
            <a:ext uri="{147F2762-F138-4A5C-976F-8EAC2B608ADB}">
              <a16:predDERef xmlns:a16="http://schemas.microsoft.com/office/drawing/2014/main" pre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617220</xdr:colOff>
      <xdr:row>124</xdr:row>
      <xdr:rowOff>34290</xdr:rowOff>
    </xdr:from>
    <xdr:to>
      <xdr:col>21</xdr:col>
      <xdr:colOff>716280</xdr:colOff>
      <xdr:row>141</xdr:row>
      <xdr:rowOff>57150</xdr:rowOff>
    </xdr:to>
    <xdr:graphicFrame macro="">
      <xdr:nvGraphicFramePr>
        <xdr:cNvPr id="2" name="Chart 1">
          <a:extLst>
            <a:ext uri="{FF2B5EF4-FFF2-40B4-BE49-F238E27FC236}">
              <a16:creationId xmlns:a16="http://schemas.microsoft.com/office/drawing/2014/main" id="{9B74D7E8-6190-B87B-079B-A14522AD9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11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available and functional tracer items for COVID-19 case management</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available and functional oxygen generation equipment for COVID-19 case management</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available and functional equipment for mechanical ventilation for COVID-19 case management</a:t>
          </a:r>
        </a:p>
        <a:p>
          <a:pPr algn="l"/>
          <a:endParaRPr lang="en-US" sz="1100"/>
        </a:p>
      </xdr:txBody>
    </xdr:sp>
    <xdr:clientData/>
  </xdr:twoCellAnchor>
  <xdr:twoCellAnchor>
    <xdr:from>
      <xdr:col>3</xdr:col>
      <xdr:colOff>1371600</xdr:colOff>
      <xdr:row>123</xdr:row>
      <xdr:rowOff>114300</xdr:rowOff>
    </xdr:from>
    <xdr:to>
      <xdr:col>12</xdr:col>
      <xdr:colOff>407193</xdr:colOff>
      <xdr:row>132</xdr:row>
      <xdr:rowOff>83343</xdr:rowOff>
    </xdr:to>
    <xdr:sp macro="" textlink="">
      <xdr:nvSpPr>
        <xdr:cNvPr id="8" name="Rounded Rectangle 7">
          <a:extLst>
            <a:ext uri="{FF2B5EF4-FFF2-40B4-BE49-F238E27FC236}">
              <a16:creationId xmlns:a16="http://schemas.microsoft.com/office/drawing/2014/main" id="{00000000-0008-0000-1100-000008000000}"/>
            </a:ext>
          </a:extLst>
        </xdr:cNvPr>
        <xdr:cNvSpPr/>
      </xdr:nvSpPr>
      <xdr:spPr>
        <a:xfrm>
          <a:off x="1800225" y="17564100"/>
          <a:ext cx="6293643"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19050</xdr:colOff>
      <xdr:row>19</xdr:row>
      <xdr:rowOff>114300</xdr:rowOff>
    </xdr:from>
    <xdr:to>
      <xdr:col>12</xdr:col>
      <xdr:colOff>247650</xdr:colOff>
      <xdr:row>36</xdr:row>
      <xdr:rowOff>104775</xdr:rowOff>
    </xdr:to>
    <xdr:graphicFrame macro="">
      <xdr:nvGraphicFramePr>
        <xdr:cNvPr id="9" name="7_1">
          <a:extLst>
            <a:ext uri="{FF2B5EF4-FFF2-40B4-BE49-F238E27FC236}">
              <a16:creationId xmlns:a16="http://schemas.microsoft.com/office/drawing/2014/main" id="{00000000-0008-0000-1100-000009000000}"/>
            </a:ext>
            <a:ext uri="{147F2762-F138-4A5C-976F-8EAC2B608ADB}">
              <a16:predDERef xmlns:a16="http://schemas.microsoft.com/office/drawing/2014/main" pre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40</xdr:row>
      <xdr:rowOff>95250</xdr:rowOff>
    </xdr:from>
    <xdr:to>
      <xdr:col>12</xdr:col>
      <xdr:colOff>266700</xdr:colOff>
      <xdr:row>57</xdr:row>
      <xdr:rowOff>85725</xdr:rowOff>
    </xdr:to>
    <xdr:graphicFrame macro="">
      <xdr:nvGraphicFramePr>
        <xdr:cNvPr id="10" name="7_2">
          <a:extLst>
            <a:ext uri="{FF2B5EF4-FFF2-40B4-BE49-F238E27FC236}">
              <a16:creationId xmlns:a16="http://schemas.microsoft.com/office/drawing/2014/main" id="{00000000-0008-0000-1100-00000A000000}"/>
            </a:ext>
            <a:ext uri="{147F2762-F138-4A5C-976F-8EAC2B608ADB}">
              <a16:predDERef xmlns:a16="http://schemas.microsoft.com/office/drawing/2014/main" pre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61</xdr:row>
      <xdr:rowOff>76200</xdr:rowOff>
    </xdr:from>
    <xdr:to>
      <xdr:col>12</xdr:col>
      <xdr:colOff>266700</xdr:colOff>
      <xdr:row>100</xdr:row>
      <xdr:rowOff>19050</xdr:rowOff>
    </xdr:to>
    <xdr:graphicFrame macro="">
      <xdr:nvGraphicFramePr>
        <xdr:cNvPr id="11" name="7_3">
          <a:extLst>
            <a:ext uri="{FF2B5EF4-FFF2-40B4-BE49-F238E27FC236}">
              <a16:creationId xmlns:a16="http://schemas.microsoft.com/office/drawing/2014/main" id="{00000000-0008-0000-1100-00000B000000}"/>
            </a:ext>
            <a:ext uri="{147F2762-F138-4A5C-976F-8EAC2B608ADB}">
              <a16:predDERef xmlns:a16="http://schemas.microsoft.com/office/drawing/2014/main" pre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xdr:colOff>
      <xdr:row>82</xdr:row>
      <xdr:rowOff>104775</xdr:rowOff>
    </xdr:from>
    <xdr:to>
      <xdr:col>11</xdr:col>
      <xdr:colOff>295275</xdr:colOff>
      <xdr:row>99</xdr:row>
      <xdr:rowOff>95250</xdr:rowOff>
    </xdr:to>
    <xdr:graphicFrame macro="">
      <xdr:nvGraphicFramePr>
        <xdr:cNvPr id="12" name="7_4">
          <a:extLst>
            <a:ext uri="{FF2B5EF4-FFF2-40B4-BE49-F238E27FC236}">
              <a16:creationId xmlns:a16="http://schemas.microsoft.com/office/drawing/2014/main" id="{00000000-0008-0000-1100-00000C000000}"/>
            </a:ext>
            <a:ext uri="{147F2762-F138-4A5C-976F-8EAC2B608ADB}">
              <a16:predDERef xmlns:a16="http://schemas.microsoft.com/office/drawing/2014/main" pre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28576</xdr:colOff>
      <xdr:row>103</xdr:row>
      <xdr:rowOff>104775</xdr:rowOff>
    </xdr:from>
    <xdr:to>
      <xdr:col>12</xdr:col>
      <xdr:colOff>276225</xdr:colOff>
      <xdr:row>120</xdr:row>
      <xdr:rowOff>95250</xdr:rowOff>
    </xdr:to>
    <xdr:graphicFrame macro="">
      <xdr:nvGraphicFramePr>
        <xdr:cNvPr id="13" name="2_4">
          <a:extLst>
            <a:ext uri="{FF2B5EF4-FFF2-40B4-BE49-F238E27FC236}">
              <a16:creationId xmlns:a16="http://schemas.microsoft.com/office/drawing/2014/main" id="{00000000-0008-0000-1100-00000D000000}"/>
            </a:ext>
            <a:ext uri="{147F2762-F138-4A5C-976F-8EAC2B608ADB}">
              <a16:predDERef xmlns:a16="http://schemas.microsoft.com/office/drawing/2014/main" pre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12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Availability of COVID-19 testing (RDT, PCR)</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Availability of tracer diagnostics in health facilities</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Functionality of tracer diagnostics in health facilities</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algn="l"/>
          <a:endParaRPr lang="en-US" sz="1100"/>
        </a:p>
      </xdr:txBody>
    </xdr:sp>
    <xdr:clientData/>
  </xdr:twoCellAnchor>
  <xdr:twoCellAnchor>
    <xdr:from>
      <xdr:col>4</xdr:col>
      <xdr:colOff>97630</xdr:colOff>
      <xdr:row>123</xdr:row>
      <xdr:rowOff>57150</xdr:rowOff>
    </xdr:from>
    <xdr:to>
      <xdr:col>13</xdr:col>
      <xdr:colOff>276225</xdr:colOff>
      <xdr:row>132</xdr:row>
      <xdr:rowOff>26193</xdr:rowOff>
    </xdr:to>
    <xdr:sp macro="" textlink="">
      <xdr:nvSpPr>
        <xdr:cNvPr id="8" name="Rounded Rectangle 7">
          <a:extLst>
            <a:ext uri="{FF2B5EF4-FFF2-40B4-BE49-F238E27FC236}">
              <a16:creationId xmlns:a16="http://schemas.microsoft.com/office/drawing/2014/main" id="{00000000-0008-0000-1200-000008000000}"/>
            </a:ext>
          </a:extLst>
        </xdr:cNvPr>
        <xdr:cNvSpPr/>
      </xdr:nvSpPr>
      <xdr:spPr>
        <a:xfrm>
          <a:off x="2069305" y="20783550"/>
          <a:ext cx="6607970" cy="1426368"/>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3</xdr:col>
      <xdr:colOff>1533524</xdr:colOff>
      <xdr:row>19</xdr:row>
      <xdr:rowOff>114300</xdr:rowOff>
    </xdr:from>
    <xdr:to>
      <xdr:col>13</xdr:col>
      <xdr:colOff>47625</xdr:colOff>
      <xdr:row>36</xdr:row>
      <xdr:rowOff>104775</xdr:rowOff>
    </xdr:to>
    <xdr:graphicFrame macro="">
      <xdr:nvGraphicFramePr>
        <xdr:cNvPr id="9" name="8_1">
          <a:extLst>
            <a:ext uri="{FF2B5EF4-FFF2-40B4-BE49-F238E27FC236}">
              <a16:creationId xmlns:a16="http://schemas.microsoft.com/office/drawing/2014/main" id="{00000000-0008-0000-1200-000009000000}"/>
            </a:ext>
            <a:ext uri="{147F2762-F138-4A5C-976F-8EAC2B608ADB}">
              <a16:predDERef xmlns:a16="http://schemas.microsoft.com/office/drawing/2014/main" pred="{00000000-0008-0000-1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40</xdr:row>
      <xdr:rowOff>95250</xdr:rowOff>
    </xdr:from>
    <xdr:to>
      <xdr:col>13</xdr:col>
      <xdr:colOff>66675</xdr:colOff>
      <xdr:row>57</xdr:row>
      <xdr:rowOff>85725</xdr:rowOff>
    </xdr:to>
    <xdr:graphicFrame macro="">
      <xdr:nvGraphicFramePr>
        <xdr:cNvPr id="10" name="8_2">
          <a:extLst>
            <a:ext uri="{FF2B5EF4-FFF2-40B4-BE49-F238E27FC236}">
              <a16:creationId xmlns:a16="http://schemas.microsoft.com/office/drawing/2014/main" id="{00000000-0008-0000-1200-00000A000000}"/>
            </a:ext>
            <a:ext uri="{147F2762-F138-4A5C-976F-8EAC2B608ADB}">
              <a16:predDERef xmlns:a16="http://schemas.microsoft.com/office/drawing/2014/main" pred="{00000000-0008-0000-1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114299</xdr:colOff>
      <xdr:row>61</xdr:row>
      <xdr:rowOff>76200</xdr:rowOff>
    </xdr:from>
    <xdr:to>
      <xdr:col>16</xdr:col>
      <xdr:colOff>295274</xdr:colOff>
      <xdr:row>78</xdr:row>
      <xdr:rowOff>838201</xdr:rowOff>
    </xdr:to>
    <xdr:graphicFrame macro="">
      <xdr:nvGraphicFramePr>
        <xdr:cNvPr id="11" name="8_3">
          <a:extLst>
            <a:ext uri="{FF2B5EF4-FFF2-40B4-BE49-F238E27FC236}">
              <a16:creationId xmlns:a16="http://schemas.microsoft.com/office/drawing/2014/main" id="{00000000-0008-0000-1200-00000B000000}"/>
            </a:ext>
            <a:ext uri="{147F2762-F138-4A5C-976F-8EAC2B608ADB}">
              <a16:predDERef xmlns:a16="http://schemas.microsoft.com/office/drawing/2014/main" pred="{00000000-0008-0000-1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123826</xdr:colOff>
      <xdr:row>82</xdr:row>
      <xdr:rowOff>104775</xdr:rowOff>
    </xdr:from>
    <xdr:to>
      <xdr:col>16</xdr:col>
      <xdr:colOff>228600</xdr:colOff>
      <xdr:row>99</xdr:row>
      <xdr:rowOff>95250</xdr:rowOff>
    </xdr:to>
    <xdr:graphicFrame macro="">
      <xdr:nvGraphicFramePr>
        <xdr:cNvPr id="12" name="8_4">
          <a:extLst>
            <a:ext uri="{FF2B5EF4-FFF2-40B4-BE49-F238E27FC236}">
              <a16:creationId xmlns:a16="http://schemas.microsoft.com/office/drawing/2014/main" id="{00000000-0008-0000-1200-00000C000000}"/>
            </a:ext>
            <a:ext uri="{147F2762-F138-4A5C-976F-8EAC2B608ADB}">
              <a16:predDERef xmlns:a16="http://schemas.microsoft.com/office/drawing/2014/main" pred="{00000000-0008-0000-1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28576</xdr:colOff>
      <xdr:row>103</xdr:row>
      <xdr:rowOff>47625</xdr:rowOff>
    </xdr:from>
    <xdr:to>
      <xdr:col>13</xdr:col>
      <xdr:colOff>104775</xdr:colOff>
      <xdr:row>120</xdr:row>
      <xdr:rowOff>38100</xdr:rowOff>
    </xdr:to>
    <xdr:graphicFrame macro="">
      <xdr:nvGraphicFramePr>
        <xdr:cNvPr id="13" name="2_4">
          <a:extLst>
            <a:ext uri="{FF2B5EF4-FFF2-40B4-BE49-F238E27FC236}">
              <a16:creationId xmlns:a16="http://schemas.microsoft.com/office/drawing/2014/main" id="{00000000-0008-0000-1200-00000D000000}"/>
            </a:ext>
            <a:ext uri="{147F2762-F138-4A5C-976F-8EAC2B608ADB}">
              <a16:predDERef xmlns:a16="http://schemas.microsoft.com/office/drawing/2014/main" pred="{00000000-0008-0000-1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312420</xdr:colOff>
      <xdr:row>61</xdr:row>
      <xdr:rowOff>7620</xdr:rowOff>
    </xdr:from>
    <xdr:to>
      <xdr:col>22</xdr:col>
      <xdr:colOff>1341120</xdr:colOff>
      <xdr:row>78</xdr:row>
      <xdr:rowOff>563880</xdr:rowOff>
    </xdr:to>
    <xdr:graphicFrame macro="">
      <xdr:nvGraphicFramePr>
        <xdr:cNvPr id="2" name="Chart 1">
          <a:extLst>
            <a:ext uri="{FF2B5EF4-FFF2-40B4-BE49-F238E27FC236}">
              <a16:creationId xmlns:a16="http://schemas.microsoft.com/office/drawing/2014/main" id="{5CECD096-CA95-B8A3-D8F3-8DD8BCE07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487680</xdr:colOff>
      <xdr:row>83</xdr:row>
      <xdr:rowOff>38100</xdr:rowOff>
    </xdr:from>
    <xdr:to>
      <xdr:col>21</xdr:col>
      <xdr:colOff>1043940</xdr:colOff>
      <xdr:row>100</xdr:row>
      <xdr:rowOff>60960</xdr:rowOff>
    </xdr:to>
    <xdr:graphicFrame macro="">
      <xdr:nvGraphicFramePr>
        <xdr:cNvPr id="3" name="Chart 2">
          <a:extLst>
            <a:ext uri="{FF2B5EF4-FFF2-40B4-BE49-F238E27FC236}">
              <a16:creationId xmlns:a16="http://schemas.microsoft.com/office/drawing/2014/main" id="{E5E17AF0-55B5-0BF2-11AC-BF38E5204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10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hospitals and designated COVID-19 treatment centers with tracer medicines currently available</a:t>
          </a:r>
        </a:p>
        <a:p>
          <a:pPr marL="171450" indent="-171450">
            <a:buFont typeface="Arial" pitchFamily="34" charset="0"/>
            <a:buChar char="•"/>
          </a:pPr>
          <a:r>
            <a:rPr lang="en-US" sz="1050" baseline="0">
              <a:solidFill>
                <a:sysClr val="windowText" lastClr="000000"/>
              </a:solidFill>
              <a:effectLst/>
              <a:latin typeface="+mn-lt"/>
              <a:ea typeface="+mn-ea"/>
              <a:cs typeface="+mn-cs"/>
            </a:rPr>
            <a:t>% of facilities (all facilities) with tracer medicines currently available</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 of facilities with tracer supplies for treating COVID-19 currently available</a:t>
          </a:r>
        </a:p>
        <a:p>
          <a:pPr algn="l"/>
          <a:endParaRPr lang="en-US" sz="1100"/>
        </a:p>
      </xdr:txBody>
    </xdr:sp>
    <xdr:clientData/>
  </xdr:twoCellAnchor>
  <xdr:twoCellAnchor>
    <xdr:from>
      <xdr:col>4</xdr:col>
      <xdr:colOff>97630</xdr:colOff>
      <xdr:row>184</xdr:row>
      <xdr:rowOff>56029</xdr:rowOff>
    </xdr:from>
    <xdr:to>
      <xdr:col>12</xdr:col>
      <xdr:colOff>454818</xdr:colOff>
      <xdr:row>194</xdr:row>
      <xdr:rowOff>26193</xdr:rowOff>
    </xdr:to>
    <xdr:sp macro="" textlink="">
      <xdr:nvSpPr>
        <xdr:cNvPr id="8" name="Rounded Rectangle 7">
          <a:extLst>
            <a:ext uri="{FF2B5EF4-FFF2-40B4-BE49-F238E27FC236}">
              <a16:creationId xmlns:a16="http://schemas.microsoft.com/office/drawing/2014/main" id="{00000000-0008-0000-1000-000008000000}"/>
            </a:ext>
          </a:extLst>
        </xdr:cNvPr>
        <xdr:cNvSpPr/>
      </xdr:nvSpPr>
      <xdr:spPr>
        <a:xfrm>
          <a:off x="2069865" y="25975235"/>
          <a:ext cx="6094600" cy="1538987"/>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4</xdr:col>
      <xdr:colOff>33619</xdr:colOff>
      <xdr:row>19</xdr:row>
      <xdr:rowOff>114300</xdr:rowOff>
    </xdr:from>
    <xdr:to>
      <xdr:col>12</xdr:col>
      <xdr:colOff>638735</xdr:colOff>
      <xdr:row>36</xdr:row>
      <xdr:rowOff>104775</xdr:rowOff>
    </xdr:to>
    <xdr:graphicFrame macro="">
      <xdr:nvGraphicFramePr>
        <xdr:cNvPr id="9" name="6_1">
          <a:extLst>
            <a:ext uri="{FF2B5EF4-FFF2-40B4-BE49-F238E27FC236}">
              <a16:creationId xmlns:a16="http://schemas.microsoft.com/office/drawing/2014/main" id="{00000000-0008-0000-1000-000009000000}"/>
            </a:ext>
            <a:ext uri="{147F2762-F138-4A5C-976F-8EAC2B608ADB}">
              <a16:predDERef xmlns:a16="http://schemas.microsoft.com/office/drawing/2014/main" pred="{00000000-0008-0000-1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55874</xdr:colOff>
      <xdr:row>40</xdr:row>
      <xdr:rowOff>95250</xdr:rowOff>
    </xdr:from>
    <xdr:to>
      <xdr:col>12</xdr:col>
      <xdr:colOff>657119</xdr:colOff>
      <xdr:row>57</xdr:row>
      <xdr:rowOff>85725</xdr:rowOff>
    </xdr:to>
    <xdr:graphicFrame macro="">
      <xdr:nvGraphicFramePr>
        <xdr:cNvPr id="10" name="6_2">
          <a:extLst>
            <a:ext uri="{FF2B5EF4-FFF2-40B4-BE49-F238E27FC236}">
              <a16:creationId xmlns:a16="http://schemas.microsoft.com/office/drawing/2014/main" id="{00000000-0008-0000-1000-00000A000000}"/>
            </a:ext>
            <a:ext uri="{147F2762-F138-4A5C-976F-8EAC2B608ADB}">
              <a16:predDERef xmlns:a16="http://schemas.microsoft.com/office/drawing/2014/main" pre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55874</xdr:colOff>
      <xdr:row>61</xdr:row>
      <xdr:rowOff>76200</xdr:rowOff>
    </xdr:from>
    <xdr:to>
      <xdr:col>12</xdr:col>
      <xdr:colOff>657119</xdr:colOff>
      <xdr:row>78</xdr:row>
      <xdr:rowOff>66675</xdr:rowOff>
    </xdr:to>
    <xdr:graphicFrame macro="">
      <xdr:nvGraphicFramePr>
        <xdr:cNvPr id="11" name="6_3">
          <a:extLst>
            <a:ext uri="{FF2B5EF4-FFF2-40B4-BE49-F238E27FC236}">
              <a16:creationId xmlns:a16="http://schemas.microsoft.com/office/drawing/2014/main" id="{00000000-0008-0000-1000-00000B000000}"/>
            </a:ext>
            <a:ext uri="{147F2762-F138-4A5C-976F-8EAC2B608ADB}">
              <a16:predDERef xmlns:a16="http://schemas.microsoft.com/office/drawing/2014/main" pred="{00000000-0008-0000-1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65399</xdr:colOff>
      <xdr:row>82</xdr:row>
      <xdr:rowOff>104775</xdr:rowOff>
    </xdr:from>
    <xdr:to>
      <xdr:col>12</xdr:col>
      <xdr:colOff>666644</xdr:colOff>
      <xdr:row>99</xdr:row>
      <xdr:rowOff>95250</xdr:rowOff>
    </xdr:to>
    <xdr:graphicFrame macro="">
      <xdr:nvGraphicFramePr>
        <xdr:cNvPr id="12" name="6_4">
          <a:extLst>
            <a:ext uri="{FF2B5EF4-FFF2-40B4-BE49-F238E27FC236}">
              <a16:creationId xmlns:a16="http://schemas.microsoft.com/office/drawing/2014/main" id="{00000000-0008-0000-1000-00000C000000}"/>
            </a:ext>
            <a:ext uri="{147F2762-F138-4A5C-976F-8EAC2B608ADB}">
              <a16:predDERef xmlns:a16="http://schemas.microsoft.com/office/drawing/2014/main" pre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78440</xdr:colOff>
      <xdr:row>104</xdr:row>
      <xdr:rowOff>48744</xdr:rowOff>
    </xdr:from>
    <xdr:to>
      <xdr:col>9</xdr:col>
      <xdr:colOff>22410</xdr:colOff>
      <xdr:row>138</xdr:row>
      <xdr:rowOff>4294967295</xdr:rowOff>
    </xdr:to>
    <xdr:graphicFrame macro="">
      <xdr:nvGraphicFramePr>
        <xdr:cNvPr id="13" name="6_4">
          <a:extLst>
            <a:ext uri="{FF2B5EF4-FFF2-40B4-BE49-F238E27FC236}">
              <a16:creationId xmlns:a16="http://schemas.microsoft.com/office/drawing/2014/main" id="{00000000-0008-0000-1000-00000D000000}"/>
            </a:ext>
            <a:ext uri="{147F2762-F138-4A5C-976F-8EAC2B608ADB}">
              <a16:predDERef xmlns:a16="http://schemas.microsoft.com/office/drawing/2014/main" pred="{00000000-0008-0000-1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211074</xdr:colOff>
      <xdr:row>104</xdr:row>
      <xdr:rowOff>48745</xdr:rowOff>
    </xdr:from>
    <xdr:to>
      <xdr:col>16</xdr:col>
      <xdr:colOff>379162</xdr:colOff>
      <xdr:row>137</xdr:row>
      <xdr:rowOff>145676</xdr:rowOff>
    </xdr:to>
    <xdr:graphicFrame macro="">
      <xdr:nvGraphicFramePr>
        <xdr:cNvPr id="14" name="6_4">
          <a:extLst>
            <a:ext uri="{FF2B5EF4-FFF2-40B4-BE49-F238E27FC236}">
              <a16:creationId xmlns:a16="http://schemas.microsoft.com/office/drawing/2014/main" id="{00000000-0008-0000-1000-00000E000000}"/>
            </a:ext>
            <a:ext uri="{147F2762-F138-4A5C-976F-8EAC2B608ADB}">
              <a16:predDERef xmlns:a16="http://schemas.microsoft.com/office/drawing/2014/main" pred="{00000000-0008-0000-1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31781</xdr:colOff>
      <xdr:row>144</xdr:row>
      <xdr:rowOff>3922</xdr:rowOff>
    </xdr:from>
    <xdr:to>
      <xdr:col>12</xdr:col>
      <xdr:colOff>633026</xdr:colOff>
      <xdr:row>160</xdr:row>
      <xdr:rowOff>151279</xdr:rowOff>
    </xdr:to>
    <xdr:graphicFrame macro="">
      <xdr:nvGraphicFramePr>
        <xdr:cNvPr id="15" name="6_4">
          <a:extLst>
            <a:ext uri="{FF2B5EF4-FFF2-40B4-BE49-F238E27FC236}">
              <a16:creationId xmlns:a16="http://schemas.microsoft.com/office/drawing/2014/main" id="{00000000-0008-0000-1000-00000F000000}"/>
            </a:ext>
            <a:ext uri="{147F2762-F138-4A5C-976F-8EAC2B608ADB}">
              <a16:predDERef xmlns:a16="http://schemas.microsoft.com/office/drawing/2014/main" pre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28576</xdr:colOff>
      <xdr:row>164</xdr:row>
      <xdr:rowOff>104775</xdr:rowOff>
    </xdr:from>
    <xdr:to>
      <xdr:col>12</xdr:col>
      <xdr:colOff>609600</xdr:colOff>
      <xdr:row>181</xdr:row>
      <xdr:rowOff>95250</xdr:rowOff>
    </xdr:to>
    <xdr:graphicFrame macro="">
      <xdr:nvGraphicFramePr>
        <xdr:cNvPr id="16" name="2_4">
          <a:extLst>
            <a:ext uri="{FF2B5EF4-FFF2-40B4-BE49-F238E27FC236}">
              <a16:creationId xmlns:a16="http://schemas.microsoft.com/office/drawing/2014/main" id="{00000000-0008-0000-1000-000010000000}"/>
            </a:ext>
            <a:ext uri="{147F2762-F138-4A5C-976F-8EAC2B608ADB}">
              <a16:predDERef xmlns:a16="http://schemas.microsoft.com/office/drawing/2014/main" pre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24340</xdr:colOff>
      <xdr:row>8</xdr:row>
      <xdr:rowOff>42332</xdr:rowOff>
    </xdr:from>
    <xdr:to>
      <xdr:col>13</xdr:col>
      <xdr:colOff>175682</xdr:colOff>
      <xdr:row>16</xdr:row>
      <xdr:rowOff>95250</xdr:rowOff>
    </xdr:to>
    <xdr:sp macro="" textlink="">
      <xdr:nvSpPr>
        <xdr:cNvPr id="7" name="Rounded Rectangle 6">
          <a:extLst>
            <a:ext uri="{FF2B5EF4-FFF2-40B4-BE49-F238E27FC236}">
              <a16:creationId xmlns:a16="http://schemas.microsoft.com/office/drawing/2014/main" id="{00000000-0008-0000-1300-000007000000}"/>
            </a:ext>
          </a:extLst>
        </xdr:cNvPr>
        <xdr:cNvSpPr/>
      </xdr:nvSpPr>
      <xdr:spPr>
        <a:xfrm>
          <a:off x="2710390" y="1366307"/>
          <a:ext cx="5866342" cy="1348318"/>
        </a:xfrm>
        <a:prstGeom prst="roundRect">
          <a:avLst/>
        </a:prstGeom>
        <a:solidFill>
          <a:srgbClr val="E6F1F7"/>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numCol="2" spcCol="360000"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Tracer indicators </a:t>
          </a:r>
          <a:endParaRPr lang="en-US" sz="1100" baseline="0">
            <a:solidFill>
              <a:srgbClr val="0070C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Availability of vaccines </a:t>
          </a: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endParaRPr lang="en-US" sz="1100" baseline="0">
            <a:solidFill>
              <a:schemeClr val="dk1"/>
            </a:solidFill>
            <a:effectLst/>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Arial" pitchFamily="34" charset="0"/>
            <a:buChar char="•"/>
            <a:tabLst/>
            <a:defRPr/>
          </a:pPr>
          <a:r>
            <a:rPr lang="en-US" sz="1100" baseline="0">
              <a:solidFill>
                <a:schemeClr val="dk1"/>
              </a:solidFill>
              <a:effectLst/>
              <a:latin typeface="+mn-lt"/>
              <a:ea typeface="+mn-ea"/>
              <a:cs typeface="+mn-cs"/>
            </a:rPr>
            <a:t>Availability and functionality of tracer immunization equipment </a:t>
          </a:r>
          <a:endParaRPr lang="en-US" sz="1100">
            <a:effectLst/>
          </a:endParaRP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Availability and functionality of cold chain equipment</a:t>
          </a:r>
        </a:p>
        <a:p>
          <a:pPr marL="171450" indent="-171450">
            <a:buFont typeface="Arial" pitchFamily="34" charset="0"/>
            <a:buChar char="•"/>
          </a:pPr>
          <a:endParaRPr lang="en-US" sz="1050" baseline="0">
            <a:solidFill>
              <a:sysClr val="windowText" lastClr="000000"/>
            </a:solidFill>
            <a:effectLst/>
            <a:latin typeface="+mn-lt"/>
            <a:ea typeface="+mn-ea"/>
            <a:cs typeface="+mn-cs"/>
          </a:endParaRPr>
        </a:p>
        <a:p>
          <a:pPr marL="171450" indent="-171450">
            <a:buFont typeface="Arial" pitchFamily="34" charset="0"/>
            <a:buChar char="•"/>
          </a:pPr>
          <a:r>
            <a:rPr lang="en-US" sz="1050" baseline="0">
              <a:solidFill>
                <a:sysClr val="windowText" lastClr="000000"/>
              </a:solidFill>
              <a:effectLst/>
              <a:latin typeface="+mn-lt"/>
              <a:ea typeface="+mn-ea"/>
              <a:cs typeface="+mn-cs"/>
            </a:rPr>
            <a:t>Availability of COVID-19 vaccinations and equipment</a:t>
          </a:r>
        </a:p>
        <a:p>
          <a:pPr algn="l"/>
          <a:endParaRPr lang="en-US" sz="1100"/>
        </a:p>
      </xdr:txBody>
    </xdr:sp>
    <xdr:clientData/>
  </xdr:twoCellAnchor>
  <xdr:twoCellAnchor>
    <xdr:from>
      <xdr:col>3</xdr:col>
      <xdr:colOff>1496786</xdr:colOff>
      <xdr:row>167</xdr:row>
      <xdr:rowOff>84363</xdr:rowOff>
    </xdr:from>
    <xdr:to>
      <xdr:col>14</xdr:col>
      <xdr:colOff>612322</xdr:colOff>
      <xdr:row>176</xdr:row>
      <xdr:rowOff>53408</xdr:rowOff>
    </xdr:to>
    <xdr:sp macro="" textlink="">
      <xdr:nvSpPr>
        <xdr:cNvPr id="8" name="Rounded Rectangle 7">
          <a:extLst>
            <a:ext uri="{FF2B5EF4-FFF2-40B4-BE49-F238E27FC236}">
              <a16:creationId xmlns:a16="http://schemas.microsoft.com/office/drawing/2014/main" id="{00000000-0008-0000-1300-000008000000}"/>
            </a:ext>
          </a:extLst>
        </xdr:cNvPr>
        <xdr:cNvSpPr/>
      </xdr:nvSpPr>
      <xdr:spPr>
        <a:xfrm>
          <a:off x="1918607" y="27666042"/>
          <a:ext cx="7864929" cy="1438616"/>
        </a:xfrm>
        <a:prstGeom prst="roundRect">
          <a:avLst/>
        </a:prstGeom>
        <a:solidFill>
          <a:srgbClr val="EBEBEB"/>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spcAft>
              <a:spcPts val="700"/>
            </a:spcAft>
          </a:pPr>
          <a:r>
            <a:rPr lang="en-US" sz="1100">
              <a:solidFill>
                <a:schemeClr val="dk1"/>
              </a:solidFill>
              <a:effectLst/>
              <a:latin typeface="+mn-lt"/>
              <a:ea typeface="+mn-ea"/>
              <a:cs typeface="+mn-cs"/>
            </a:rPr>
            <a:t> </a:t>
          </a:r>
          <a:r>
            <a:rPr lang="en-US" sz="1100" b="1" baseline="0">
              <a:solidFill>
                <a:srgbClr val="0070C0"/>
              </a:solidFill>
              <a:effectLst/>
              <a:latin typeface="+mn-lt"/>
              <a:ea typeface="+mn-ea"/>
              <a:cs typeface="+mn-cs"/>
            </a:rPr>
            <a:t>Key results</a:t>
          </a:r>
          <a:endParaRPr lang="en-US" sz="1100" baseline="0">
            <a:solidFill>
              <a:srgbClr val="0070C0"/>
            </a:solidFill>
            <a:effectLst/>
            <a:latin typeface="+mn-lt"/>
            <a:ea typeface="+mn-ea"/>
            <a:cs typeface="+mn-cs"/>
          </a:endParaRP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p>
        <a:p>
          <a:pPr marL="171450" indent="-171450">
            <a:buFont typeface="Arial" pitchFamily="34" charset="0"/>
            <a:buChar char="•"/>
          </a:pPr>
          <a:r>
            <a:rPr lang="en-US" sz="900" baseline="0">
              <a:solidFill>
                <a:sysClr val="windowText" lastClr="000000"/>
              </a:solidFill>
              <a:effectLst/>
              <a:latin typeface="+mn-lt"/>
              <a:ea typeface="+mn-ea"/>
              <a:cs typeface="+mn-cs"/>
            </a:rPr>
            <a:t>xxx</a:t>
          </a:r>
          <a:endParaRPr lang="en-US" sz="900">
            <a:solidFill>
              <a:schemeClr val="dk1"/>
            </a:solidFill>
            <a:effectLst/>
            <a:latin typeface="+mn-lt"/>
            <a:ea typeface="+mn-ea"/>
            <a:cs typeface="+mn-cs"/>
          </a:endParaRPr>
        </a:p>
        <a:p>
          <a:pPr marL="171450" indent="-171450">
            <a:buFont typeface="Arial" pitchFamily="34" charset="0"/>
            <a:buChar char="•"/>
          </a:pPr>
          <a:endParaRPr lang="en-US" sz="900">
            <a:solidFill>
              <a:schemeClr val="dk1"/>
            </a:solidFill>
            <a:effectLst/>
            <a:latin typeface="+mn-lt"/>
            <a:ea typeface="+mn-ea"/>
            <a:cs typeface="+mn-cs"/>
          </a:endParaRPr>
        </a:p>
        <a:p>
          <a:pPr algn="l"/>
          <a:endParaRPr lang="en-US" sz="1100"/>
        </a:p>
      </xdr:txBody>
    </xdr:sp>
    <xdr:clientData/>
  </xdr:twoCellAnchor>
  <xdr:twoCellAnchor>
    <xdr:from>
      <xdr:col>3</xdr:col>
      <xdr:colOff>1524001</xdr:colOff>
      <xdr:row>19</xdr:row>
      <xdr:rowOff>114300</xdr:rowOff>
    </xdr:from>
    <xdr:to>
      <xdr:col>11</xdr:col>
      <xdr:colOff>76200</xdr:colOff>
      <xdr:row>37</xdr:row>
      <xdr:rowOff>142875</xdr:rowOff>
    </xdr:to>
    <xdr:graphicFrame macro="">
      <xdr:nvGraphicFramePr>
        <xdr:cNvPr id="9" name="9_1">
          <a:extLst>
            <a:ext uri="{FF2B5EF4-FFF2-40B4-BE49-F238E27FC236}">
              <a16:creationId xmlns:a16="http://schemas.microsoft.com/office/drawing/2014/main" id="{00000000-0008-0000-1300-000009000000}"/>
            </a:ext>
            <a:ext uri="{147F2762-F138-4A5C-976F-8EAC2B608ADB}">
              <a16:predDERef xmlns:a16="http://schemas.microsoft.com/office/drawing/2014/main" pred="{00000000-0008-0000-1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1457324</xdr:colOff>
      <xdr:row>63</xdr:row>
      <xdr:rowOff>95250</xdr:rowOff>
    </xdr:from>
    <xdr:to>
      <xdr:col>14</xdr:col>
      <xdr:colOff>685799</xdr:colOff>
      <xdr:row>80</xdr:row>
      <xdr:rowOff>85725</xdr:rowOff>
    </xdr:to>
    <xdr:graphicFrame macro="">
      <xdr:nvGraphicFramePr>
        <xdr:cNvPr id="10" name="9_2">
          <a:extLst>
            <a:ext uri="{FF2B5EF4-FFF2-40B4-BE49-F238E27FC236}">
              <a16:creationId xmlns:a16="http://schemas.microsoft.com/office/drawing/2014/main" id="{00000000-0008-0000-1300-00000A000000}"/>
            </a:ext>
            <a:ext uri="{147F2762-F138-4A5C-976F-8EAC2B608ADB}">
              <a16:predDERef xmlns:a16="http://schemas.microsoft.com/office/drawing/2014/main" pred="{00000000-0008-0000-1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1457324</xdr:colOff>
      <xdr:row>84</xdr:row>
      <xdr:rowOff>76200</xdr:rowOff>
    </xdr:from>
    <xdr:to>
      <xdr:col>14</xdr:col>
      <xdr:colOff>685799</xdr:colOff>
      <xdr:row>101</xdr:row>
      <xdr:rowOff>66675</xdr:rowOff>
    </xdr:to>
    <xdr:graphicFrame macro="">
      <xdr:nvGraphicFramePr>
        <xdr:cNvPr id="11" name="9_3">
          <a:extLst>
            <a:ext uri="{FF2B5EF4-FFF2-40B4-BE49-F238E27FC236}">
              <a16:creationId xmlns:a16="http://schemas.microsoft.com/office/drawing/2014/main" id="{00000000-0008-0000-1300-00000B000000}"/>
            </a:ext>
            <a:ext uri="{147F2762-F138-4A5C-976F-8EAC2B608ADB}">
              <a16:predDERef xmlns:a16="http://schemas.microsoft.com/office/drawing/2014/main" pred="{00000000-0008-0000-1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1466849</xdr:colOff>
      <xdr:row>105</xdr:row>
      <xdr:rowOff>104774</xdr:rowOff>
    </xdr:from>
    <xdr:to>
      <xdr:col>15</xdr:col>
      <xdr:colOff>707571</xdr:colOff>
      <xdr:row>123</xdr:row>
      <xdr:rowOff>54428</xdr:rowOff>
    </xdr:to>
    <xdr:graphicFrame macro="">
      <xdr:nvGraphicFramePr>
        <xdr:cNvPr id="12" name="9_4">
          <a:extLst>
            <a:ext uri="{FF2B5EF4-FFF2-40B4-BE49-F238E27FC236}">
              <a16:creationId xmlns:a16="http://schemas.microsoft.com/office/drawing/2014/main" id="{00000000-0008-0000-1300-00000C000000}"/>
            </a:ext>
            <a:ext uri="{147F2762-F138-4A5C-976F-8EAC2B608ADB}">
              <a16:predDERef xmlns:a16="http://schemas.microsoft.com/office/drawing/2014/main" pred="{00000000-0008-0000-1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1476374</xdr:colOff>
      <xdr:row>41</xdr:row>
      <xdr:rowOff>66675</xdr:rowOff>
    </xdr:from>
    <xdr:to>
      <xdr:col>15</xdr:col>
      <xdr:colOff>447675</xdr:colOff>
      <xdr:row>59</xdr:row>
      <xdr:rowOff>123825</xdr:rowOff>
    </xdr:to>
    <xdr:graphicFrame macro="">
      <xdr:nvGraphicFramePr>
        <xdr:cNvPr id="13" name="9_1">
          <a:extLst>
            <a:ext uri="{FF2B5EF4-FFF2-40B4-BE49-F238E27FC236}">
              <a16:creationId xmlns:a16="http://schemas.microsoft.com/office/drawing/2014/main" id="{00000000-0008-0000-1300-00000D000000}"/>
            </a:ext>
            <a:ext uri="{147F2762-F138-4A5C-976F-8EAC2B608ADB}">
              <a16:predDERef xmlns:a16="http://schemas.microsoft.com/office/drawing/2014/main" pred="{00000000-0008-0000-1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1466849</xdr:colOff>
      <xdr:row>126</xdr:row>
      <xdr:rowOff>104775</xdr:rowOff>
    </xdr:from>
    <xdr:to>
      <xdr:col>14</xdr:col>
      <xdr:colOff>695324</xdr:colOff>
      <xdr:row>143</xdr:row>
      <xdr:rowOff>95250</xdr:rowOff>
    </xdr:to>
    <xdr:graphicFrame macro="">
      <xdr:nvGraphicFramePr>
        <xdr:cNvPr id="14" name="9_4">
          <a:extLst>
            <a:ext uri="{FF2B5EF4-FFF2-40B4-BE49-F238E27FC236}">
              <a16:creationId xmlns:a16="http://schemas.microsoft.com/office/drawing/2014/main" id="{00000000-0008-0000-1300-00000E000000}"/>
            </a:ext>
            <a:ext uri="{147F2762-F138-4A5C-976F-8EAC2B608ADB}">
              <a16:predDERef xmlns:a16="http://schemas.microsoft.com/office/drawing/2014/main" pre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1362</xdr:colOff>
      <xdr:row>147</xdr:row>
      <xdr:rowOff>115661</xdr:rowOff>
    </xdr:from>
    <xdr:to>
      <xdr:col>14</xdr:col>
      <xdr:colOff>680357</xdr:colOff>
      <xdr:row>164</xdr:row>
      <xdr:rowOff>106136</xdr:rowOff>
    </xdr:to>
    <xdr:graphicFrame macro="">
      <xdr:nvGraphicFramePr>
        <xdr:cNvPr id="15" name="2_4">
          <a:extLst>
            <a:ext uri="{FF2B5EF4-FFF2-40B4-BE49-F238E27FC236}">
              <a16:creationId xmlns:a16="http://schemas.microsoft.com/office/drawing/2014/main" id="{00000000-0008-0000-1300-00000F000000}"/>
            </a:ext>
            <a:ext uri="{147F2762-F138-4A5C-976F-8EAC2B608ADB}">
              <a16:predDERef xmlns:a16="http://schemas.microsoft.com/office/drawing/2014/main" pred="{00000000-0008-0000-1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457199</xdr:colOff>
      <xdr:row>84</xdr:row>
      <xdr:rowOff>88901</xdr:rowOff>
    </xdr:from>
    <xdr:to>
      <xdr:col>21</xdr:col>
      <xdr:colOff>1159933</xdr:colOff>
      <xdr:row>103</xdr:row>
      <xdr:rowOff>84666</xdr:rowOff>
    </xdr:to>
    <xdr:graphicFrame macro="">
      <xdr:nvGraphicFramePr>
        <xdr:cNvPr id="2" name="Chart 1">
          <a:extLst>
            <a:ext uri="{FF2B5EF4-FFF2-40B4-BE49-F238E27FC236}">
              <a16:creationId xmlns:a16="http://schemas.microsoft.com/office/drawing/2014/main" id="{94EC6A72-60AC-9B5D-E122-27AD795FB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My%20Drive\Dropbox\Office\Data%20Management\ODK\Projects\WHO\Round%203\YJ\CombinedCOVID19HFA_Chartbook_draft_Dec%202022.xlsx" TargetMode="External"/><Relationship Id="rId1" Type="http://schemas.openxmlformats.org/officeDocument/2006/relationships/externalLinkPath" Target="/My%20Drive/Dropbox/Office/Data%20Management/ODK/Projects/WHO/Round%203/YJ/CombinedCOVID19HFA_Chartbook_draft_Dec%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Weight"/>
      <sheetName val="Variables"/>
      <sheetName val="Facility-level raw data"/>
      <sheetName val="Facility-level cleaned data"/>
      <sheetName val="Indicators"/>
      <sheetName val="Latest indicator estimate data"/>
      <sheetName val="All round data"/>
      <sheetName val="Cover"/>
      <sheetName val="Acknowledgements"/>
      <sheetName val="Methodology"/>
      <sheetName val="0. Overview"/>
      <sheetName val="1. Context"/>
      <sheetName val="2. Staffing"/>
      <sheetName val="3. IPC"/>
      <sheetName val="4. COVID-19 case management"/>
      <sheetName val="5. Essential Health Services"/>
      <sheetName val="6. Medicines and supplies "/>
      <sheetName val="7. Equipment"/>
      <sheetName val="8. Diagnostics"/>
      <sheetName val="9. Vaccination"/>
      <sheetName val="Annex - detailed tables"/>
      <sheetName val="Sheet1"/>
      <sheetName val="Past indicator estimate data"/>
    </sheetNames>
    <sheetDataSet>
      <sheetData sheetId="0"/>
      <sheetData sheetId="1"/>
      <sheetData sheetId="2"/>
      <sheetData sheetId="3"/>
      <sheetData sheetId="4"/>
      <sheetData sheetId="5"/>
      <sheetData sheetId="6">
        <row r="1">
          <cell r="A1" t="str">
            <v>module</v>
          </cell>
          <cell r="B1" t="str">
            <v>country</v>
          </cell>
          <cell r="C1" t="str">
            <v>round</v>
          </cell>
          <cell r="D1" t="str">
            <v>year</v>
          </cell>
          <cell r="E1" t="str">
            <v>month</v>
          </cell>
          <cell r="F1" t="str">
            <v>group</v>
          </cell>
          <cell r="G1" t="str">
            <v>grouplabel</v>
          </cell>
          <cell r="H1" t="str">
            <v>obs</v>
          </cell>
          <cell r="I1" t="str">
            <v>obs_c19cm</v>
          </cell>
          <cell r="J1" t="str">
            <v>obs_opt_covid</v>
          </cell>
          <cell r="K1" t="str">
            <v>obs_er</v>
          </cell>
          <cell r="L1" t="str">
            <v>obs_ipt</v>
          </cell>
          <cell r="M1" t="str">
            <v>obs_ipt_covid</v>
          </cell>
          <cell r="N1" t="str">
            <v>obs_ipt_cvdptsev</v>
          </cell>
          <cell r="O1" t="str">
            <v>obs_pcr</v>
          </cell>
          <cell r="P1" t="str">
            <v>obs_vac</v>
          </cell>
          <cell r="Q1" t="str">
            <v>obs_covax</v>
          </cell>
          <cell r="R1" t="str">
            <v>staff_num_total_md</v>
          </cell>
          <cell r="S1" t="str">
            <v>staff_num_covidwk_md</v>
          </cell>
          <cell r="T1" t="str">
            <v>staff_num_total_nr</v>
          </cell>
          <cell r="U1" t="str">
            <v>staff_num_covidwk_nr</v>
          </cell>
          <cell r="V1" t="str">
            <v>staff_num_total_othclinical</v>
          </cell>
          <cell r="W1" t="str">
            <v>staff_num_covidwk_othclinical</v>
          </cell>
          <cell r="X1" t="str">
            <v>staff_num_total_clinical</v>
          </cell>
          <cell r="Y1" t="str">
            <v>staff_num_covidwk_clinical</v>
          </cell>
          <cell r="Z1" t="str">
            <v>staff_num_total_nonclinical</v>
          </cell>
          <cell r="AA1" t="str">
            <v>staff_num_covidwk_nonclinical</v>
          </cell>
          <cell r="AB1" t="str">
            <v>staff_num_total_all</v>
          </cell>
          <cell r="AC1" t="str">
            <v>staff_num_covidwk_all</v>
          </cell>
          <cell r="AD1" t="str">
            <v>staff_num_covaxany</v>
          </cell>
          <cell r="AE1" t="str">
            <v>staff_num_covaxfull</v>
          </cell>
          <cell r="AF1" t="str">
            <v>staff_num_covaxbooster</v>
          </cell>
          <cell r="AG1" t="str">
            <v>staff_num_absensce</v>
          </cell>
          <cell r="AH1" t="str">
            <v>staff_num_absensce_covid</v>
          </cell>
          <cell r="AI1" t="str">
            <v>staff_pct_covidwk_md</v>
          </cell>
          <cell r="AJ1" t="str">
            <v>staff_pct_covidwk_nr</v>
          </cell>
          <cell r="AK1" t="str">
            <v>staff_pct_covidwk_othclinical</v>
          </cell>
          <cell r="AL1" t="str">
            <v>staff_pct_covidwk_clinical</v>
          </cell>
          <cell r="AM1" t="str">
            <v>staff_pct_covidwk_nonclinical</v>
          </cell>
          <cell r="AN1" t="str">
            <v>staff_pct_covidwk_all</v>
          </cell>
          <cell r="AO1" t="str">
            <v>staff_pct_covaxany</v>
          </cell>
          <cell r="AP1" t="str">
            <v>staff_pct_covaxfull</v>
          </cell>
          <cell r="AQ1" t="str">
            <v>xabsence</v>
          </cell>
          <cell r="AR1" t="str">
            <v>xabsence_covid</v>
          </cell>
          <cell r="AS1" t="str">
            <v>xtraining</v>
          </cell>
          <cell r="AT1" t="str">
            <v>xtraining__ppe</v>
          </cell>
          <cell r="AU1" t="str">
            <v>xtraining__ipccleaning</v>
          </cell>
          <cell r="AV1" t="str">
            <v>xtraining__ipcscreening</v>
          </cell>
          <cell r="AW1" t="str">
            <v>xtraining__ipchand</v>
          </cell>
          <cell r="AX1" t="str">
            <v>xtraining__triage</v>
          </cell>
          <cell r="AY1" t="str">
            <v>xtraining__emerg</v>
          </cell>
          <cell r="AZ1" t="str">
            <v>xtraining__remote</v>
          </cell>
          <cell r="BA1" t="str">
            <v>xtraining__ss_ipc</v>
          </cell>
          <cell r="BB1" t="str">
            <v>xtraining__ss_c19cm</v>
          </cell>
          <cell r="BC1" t="str">
            <v>xtraining__mental</v>
          </cell>
          <cell r="BD1" t="str">
            <v>xtraining_score</v>
          </cell>
          <cell r="BE1" t="str">
            <v>xtraining_100</v>
          </cell>
          <cell r="BF1" t="str">
            <v>xtraining_50</v>
          </cell>
          <cell r="BG1" t="str">
            <v>xtrainingsupport_score</v>
          </cell>
          <cell r="BH1" t="str">
            <v>xtrainingsupport_100</v>
          </cell>
          <cell r="BI1" t="str">
            <v>xtrainingsupport_50</v>
          </cell>
          <cell r="BJ1" t="str">
            <v>xsafe</v>
          </cell>
          <cell r="BK1" t="str">
            <v>xsafe__staff_entrance</v>
          </cell>
          <cell r="BL1" t="str">
            <v>xsafe__entrance_screening</v>
          </cell>
          <cell r="BM1" t="str">
            <v>xsafe__screening_c19</v>
          </cell>
          <cell r="BN1" t="str">
            <v>xsafe__distancing</v>
          </cell>
          <cell r="BO1" t="str">
            <v>xsafe__hygiene_instructions</v>
          </cell>
          <cell r="BP1" t="str">
            <v>xsafe__hygiene_stations</v>
          </cell>
          <cell r="BQ1" t="str">
            <v>xsafe__cleaning</v>
          </cell>
          <cell r="BR1" t="str">
            <v>xsafe_score</v>
          </cell>
          <cell r="BS1" t="str">
            <v>xsafe_100</v>
          </cell>
          <cell r="BT1" t="str">
            <v>xsafe_50</v>
          </cell>
          <cell r="BU1" t="str">
            <v>xppe_all__mask</v>
          </cell>
          <cell r="BV1" t="str">
            <v>xppe_all__respirator</v>
          </cell>
          <cell r="BW1" t="str">
            <v>xppe_all__gloves</v>
          </cell>
          <cell r="BX1" t="str">
            <v>xppe_all__gown</v>
          </cell>
          <cell r="BY1" t="str">
            <v>xppe_all__goggles</v>
          </cell>
          <cell r="BZ1" t="str">
            <v>xppe_all_score</v>
          </cell>
          <cell r="CA1" t="str">
            <v>xppe_all_100</v>
          </cell>
          <cell r="CB1" t="str">
            <v>xppe_all_50</v>
          </cell>
          <cell r="CC1" t="str">
            <v>xipcitem__soap</v>
          </cell>
          <cell r="CD1" t="str">
            <v>xipcitem__sanitizer</v>
          </cell>
          <cell r="CE1" t="str">
            <v>xipcitem__biobag</v>
          </cell>
          <cell r="CF1" t="str">
            <v>xipcitem__boxes</v>
          </cell>
          <cell r="CG1" t="str">
            <v>xipcitem_score</v>
          </cell>
          <cell r="CH1" t="str">
            <v>xipcitem_100</v>
          </cell>
          <cell r="CI1" t="str">
            <v>xipcitem_50</v>
          </cell>
          <cell r="CJ1" t="str">
            <v>xguideline</v>
          </cell>
          <cell r="CK1" t="str">
            <v>xguideline__screening</v>
          </cell>
          <cell r="CL1" t="str">
            <v>xguideline__c19</v>
          </cell>
          <cell r="CM1" t="str">
            <v>xguideline__ppe</v>
          </cell>
          <cell r="CN1" t="str">
            <v>xguideline__masking</v>
          </cell>
          <cell r="CO1" t="str">
            <v>xguideline__c19_surveillance</v>
          </cell>
          <cell r="CP1" t="str">
            <v>xguideline__envcleaning</v>
          </cell>
          <cell r="CQ1" t="str">
            <v>xguideline__waste</v>
          </cell>
          <cell r="CR1" t="str">
            <v>xguideline_score</v>
          </cell>
          <cell r="CS1" t="str">
            <v>xguideline_100</v>
          </cell>
          <cell r="CT1" t="str">
            <v>xguideline_50</v>
          </cell>
          <cell r="CU1" t="str">
            <v>xppe_essential_all_100</v>
          </cell>
          <cell r="CV1" t="str">
            <v>xppe_essential_all_score</v>
          </cell>
          <cell r="CW1" t="str">
            <v>xppe_mask_glove_all_100</v>
          </cell>
          <cell r="CX1" t="str">
            <v>xppe_mask_glove_all_score</v>
          </cell>
          <cell r="CY1" t="str">
            <v>xipcitem_nobodybag_100</v>
          </cell>
          <cell r="CZ1" t="str">
            <v>xipcitem_nobodybag_score</v>
          </cell>
          <cell r="DA1" t="str">
            <v>xopt_covid</v>
          </cell>
          <cell r="DB1" t="str">
            <v>xopt_covid__triage</v>
          </cell>
          <cell r="DC1" t="str">
            <v>xopt_covid__o2_measure</v>
          </cell>
          <cell r="DD1" t="str">
            <v>xopt_covid__progmarker</v>
          </cell>
          <cell r="DE1" t="str">
            <v>xopt_covid__covax</v>
          </cell>
          <cell r="DF1" t="str">
            <v>xopt_covid__antiviral</v>
          </cell>
          <cell r="DG1" t="str">
            <v>xopt_covidehs__home_isolate</v>
          </cell>
          <cell r="DH1" t="str">
            <v>xopt_covidehs__refer</v>
          </cell>
          <cell r="DI1" t="str">
            <v>xopt_covid_score</v>
          </cell>
          <cell r="DJ1" t="str">
            <v>xopt_covid_100</v>
          </cell>
          <cell r="DK1" t="str">
            <v>xopt_covid_50</v>
          </cell>
          <cell r="DL1" t="str">
            <v>xer</v>
          </cell>
          <cell r="DM1" t="str">
            <v>xer_triage</v>
          </cell>
          <cell r="DN1" t="str">
            <v>xipt</v>
          </cell>
          <cell r="DO1" t="str">
            <v>xipt_surveillance</v>
          </cell>
          <cell r="DP1" t="str">
            <v>xipt_covid</v>
          </cell>
          <cell r="DQ1" t="str">
            <v>xcvd_ptsevere</v>
          </cell>
          <cell r="DR1" t="str">
            <v>xcvd_ptsevere__oxygen</v>
          </cell>
          <cell r="DS1" t="str">
            <v>xcvd_ptsevere__intubation</v>
          </cell>
          <cell r="DT1" t="str">
            <v>xcvd_ptsevere__ventilation</v>
          </cell>
          <cell r="DU1" t="str">
            <v>xcvd_ptsevere__iv</v>
          </cell>
          <cell r="DV1" t="str">
            <v>xcvd_ptsevere__glucosetest</v>
          </cell>
          <cell r="DW1" t="str">
            <v>xcvd_ptsevere_score</v>
          </cell>
          <cell r="DX1" t="str">
            <v>xcvd_ptsevere_100</v>
          </cell>
          <cell r="DY1" t="str">
            <v>xcvd_ptsevere_50</v>
          </cell>
          <cell r="DZ1" t="str">
            <v>xcvd_ptsevere_notable</v>
          </cell>
          <cell r="EA1" t="str">
            <v>xcvd_ptsevere_repurpose</v>
          </cell>
          <cell r="EB1" t="str">
            <v>xcvd_ptsevere_refer</v>
          </cell>
          <cell r="EC1" t="str">
            <v>xstever_reduce_reduce</v>
          </cell>
          <cell r="ED1" t="str">
            <v>xstever_reduce_redirect</v>
          </cell>
          <cell r="EE1" t="str">
            <v>xstever_reduce_priority</v>
          </cell>
          <cell r="EF1" t="str">
            <v>xstever_reduce_combine</v>
          </cell>
          <cell r="EG1" t="str">
            <v>xstever_self</v>
          </cell>
          <cell r="EH1" t="str">
            <v>xstever_home</v>
          </cell>
          <cell r="EI1" t="str">
            <v>xstever_remote</v>
          </cell>
          <cell r="EJ1" t="str">
            <v>xstever_prescription</v>
          </cell>
          <cell r="EK1" t="str">
            <v>xstmonth_reduce_reduce</v>
          </cell>
          <cell r="EL1" t="str">
            <v>xstmonth_reduce_redirect</v>
          </cell>
          <cell r="EM1" t="str">
            <v>xstmonth_reduce_priority</v>
          </cell>
          <cell r="EN1" t="str">
            <v>xstmonth_reduce_combine</v>
          </cell>
          <cell r="EO1" t="str">
            <v>xstmonth_self</v>
          </cell>
          <cell r="EP1" t="str">
            <v>xstmonth_home</v>
          </cell>
          <cell r="EQ1" t="str">
            <v>xstmonth_remote</v>
          </cell>
          <cell r="ER1" t="str">
            <v>xstmonth_prescription</v>
          </cell>
          <cell r="ES1" t="str">
            <v>xopt_lower</v>
          </cell>
          <cell r="ET1" t="str">
            <v>xopt_similar</v>
          </cell>
          <cell r="EU1" t="str">
            <v>xopt_higher</v>
          </cell>
          <cell r="EV1" t="str">
            <v>xopt_lower_reason__less_ari</v>
          </cell>
          <cell r="EW1" t="str">
            <v>xopt_lower_reason__seasonal</v>
          </cell>
          <cell r="EX1" t="str">
            <v>xopt_lower_reason__changerecs</v>
          </cell>
          <cell r="EY1" t="str">
            <v>xopt_lower_reason__fear</v>
          </cell>
          <cell r="EZ1" t="str">
            <v>xopt_lower_reason__lockdown</v>
          </cell>
          <cell r="FA1" t="str">
            <v>xopt_lower_reason__transport</v>
          </cell>
          <cell r="FB1" t="str">
            <v>xopt_lower_reason__costtrans</v>
          </cell>
          <cell r="FC1" t="str">
            <v>xopt_lower_reason__othercom</v>
          </cell>
          <cell r="FD1" t="str">
            <v>xopt_lower_reason__servreduc</v>
          </cell>
          <cell r="FE1" t="str">
            <v>xopt_lower_reason__disrupt</v>
          </cell>
          <cell r="FF1" t="str">
            <v>xopt_lower_reason__hours</v>
          </cell>
          <cell r="FG1" t="str">
            <v>xopt_lower_reason__closure</v>
          </cell>
          <cell r="FH1" t="str">
            <v>xopt_lower_reason__drugs</v>
          </cell>
          <cell r="FI1" t="str">
            <v>xopt_lower_reason__staff</v>
          </cell>
          <cell r="FJ1" t="str">
            <v>xopt_lower_reason__longwait</v>
          </cell>
          <cell r="FK1" t="str">
            <v>xopt_lower_reason__costserv</v>
          </cell>
          <cell r="FL1" t="str">
            <v>xopt_lower_reason__otherfac</v>
          </cell>
          <cell r="FM1" t="str">
            <v>xopt_higher_reason__more_ari</v>
          </cell>
          <cell r="FN1" t="str">
            <v>xopt_higher_reason__seasonal</v>
          </cell>
          <cell r="FO1" t="str">
            <v>xopt_higher_reason__gbv</v>
          </cell>
          <cell r="FP1" t="str">
            <v>xopt_higher_reason__redirect</v>
          </cell>
          <cell r="FQ1" t="str">
            <v>xopt_higher_reason__backlog</v>
          </cell>
          <cell r="FR1" t="str">
            <v>xopt_higher_reason__react</v>
          </cell>
          <cell r="FS1" t="str">
            <v>xopt_higher_reason__comms</v>
          </cell>
          <cell r="FT1" t="str">
            <v>xopt_higher_reason__other</v>
          </cell>
          <cell r="FU1" t="str">
            <v>xopt_lower_reason_epi</v>
          </cell>
          <cell r="FV1" t="str">
            <v>xopt_lower_reason_comdemand</v>
          </cell>
          <cell r="FW1" t="str">
            <v>xopt_lower_reason_enviro</v>
          </cell>
          <cell r="FX1" t="str">
            <v>xopt_lower_reason_cost</v>
          </cell>
          <cell r="FY1" t="str">
            <v>xopt_lower_reason_intention</v>
          </cell>
          <cell r="FZ1" t="str">
            <v>xopt_lower_reason_disruption</v>
          </cell>
          <cell r="GA1" t="str">
            <v>xopt_higher_reason_covidnow</v>
          </cell>
          <cell r="GB1" t="str">
            <v>xopt_higher_reason_seasonal</v>
          </cell>
          <cell r="GC1" t="str">
            <v>xopt_higher_reason_gbv</v>
          </cell>
          <cell r="GD1" t="str">
            <v>xopt_higher_reason_covidafter</v>
          </cell>
          <cell r="GE1" t="str">
            <v>xopt_higher_reason_catchup</v>
          </cell>
          <cell r="GF1" t="str">
            <v>xopt_higher_reason_genpromo</v>
          </cell>
          <cell r="GG1" t="str">
            <v>xbacklogever__routine</v>
          </cell>
          <cell r="GH1" t="str">
            <v>xbacklogever__ncd</v>
          </cell>
          <cell r="GI1" t="str">
            <v>xbacklogever__infectiou</v>
          </cell>
          <cell r="GJ1" t="str">
            <v>xbacklogever__elecsurg</v>
          </cell>
          <cell r="GK1" t="str">
            <v>xbacklogmonth__routine</v>
          </cell>
          <cell r="GL1" t="str">
            <v>xbacklogmonth__ncd</v>
          </cell>
          <cell r="GM1" t="str">
            <v>xbacklogmonth__infectiou</v>
          </cell>
          <cell r="GN1" t="str">
            <v>xbacklogmonth__elecsurg</v>
          </cell>
          <cell r="GO1" t="str">
            <v>xbacklogever_any</v>
          </cell>
          <cell r="GP1" t="str">
            <v>xbacklogmonth_any</v>
          </cell>
          <cell r="GQ1" t="str">
            <v>xout</v>
          </cell>
          <cell r="GR1" t="str">
            <v>xout_decrease__immun</v>
          </cell>
          <cell r="GS1" t="str">
            <v>xout_decrease__malaria</v>
          </cell>
          <cell r="GT1" t="str">
            <v>xout_decrease__ntd</v>
          </cell>
          <cell r="GU1" t="str">
            <v>xout_decrease__cbc</v>
          </cell>
          <cell r="GV1" t="str">
            <v>xout_decrease__home</v>
          </cell>
          <cell r="GW1" t="str">
            <v>xout_decrease</v>
          </cell>
          <cell r="GX1" t="str">
            <v>xdrugc19__dexamethasone</v>
          </cell>
          <cell r="GY1" t="str">
            <v>xdrugc19__molnupiravir</v>
          </cell>
          <cell r="GZ1" t="str">
            <v>xdrugc19__baracitanib</v>
          </cell>
          <cell r="HA1" t="str">
            <v>xdrugc19__casirivimab</v>
          </cell>
          <cell r="HB1" t="str">
            <v>xdrugc19__tocilizumab</v>
          </cell>
          <cell r="HC1" t="str">
            <v>xdrugc19__heparin</v>
          </cell>
          <cell r="HD1" t="str">
            <v>xdrughosp__alcohol</v>
          </cell>
          <cell r="HE1" t="str">
            <v>xdrughosp__chlorine</v>
          </cell>
          <cell r="HF1" t="str">
            <v>xdrughosp__paracetamol</v>
          </cell>
          <cell r="HG1" t="str">
            <v>xdrughosp__ampicillin</v>
          </cell>
          <cell r="HH1" t="str">
            <v>xdrughosp__ceftriaxone</v>
          </cell>
          <cell r="HI1" t="str">
            <v>xdrughosp__azithromycin</v>
          </cell>
          <cell r="HJ1" t="str">
            <v>xdrughosp__rocuronium</v>
          </cell>
          <cell r="HK1" t="str">
            <v>xdrughosp__morphine</v>
          </cell>
          <cell r="HL1" t="str">
            <v>xdrughosp__haloperidol</v>
          </cell>
          <cell r="HM1" t="str">
            <v>xdrughosp__epinephrine</v>
          </cell>
          <cell r="HN1" t="str">
            <v>xdrughosp__oxytocin</v>
          </cell>
          <cell r="HO1" t="str">
            <v>xdrughosp__oxygen</v>
          </cell>
          <cell r="HP1" t="str">
            <v>xdrugehs__salbutamol</v>
          </cell>
          <cell r="HQ1" t="str">
            <v>xdrugehs__metformin</v>
          </cell>
          <cell r="HR1" t="str">
            <v>xdrugehs__hydrochlorothiazide</v>
          </cell>
          <cell r="HS1" t="str">
            <v>xdrugehs__carbamazapine</v>
          </cell>
          <cell r="HT1" t="str">
            <v>xdrugehs__amoxicillin_tabs</v>
          </cell>
          <cell r="HU1" t="str">
            <v>xdrugehs__magnesiumsulphate</v>
          </cell>
          <cell r="HV1" t="str">
            <v>xdrugehs__artemether</v>
          </cell>
          <cell r="HW1" t="str">
            <v>xdrugehs__efavirenz</v>
          </cell>
          <cell r="HX1" t="str">
            <v>xdrugehs__isoniazid</v>
          </cell>
          <cell r="HY1" t="str">
            <v>xsupphosp__ivsets</v>
          </cell>
          <cell r="HZ1" t="str">
            <v>xsupphosp__nasalcanulae</v>
          </cell>
          <cell r="IA1" t="str">
            <v>xsupphosp__facemasks</v>
          </cell>
          <cell r="IB1" t="str">
            <v>xdrugc19_score</v>
          </cell>
          <cell r="IC1" t="str">
            <v>xdrugc19_100</v>
          </cell>
          <cell r="ID1" t="str">
            <v>xdrugc19_50</v>
          </cell>
          <cell r="IE1" t="str">
            <v>xdrughosp_score</v>
          </cell>
          <cell r="IF1" t="str">
            <v>xdrughosp_100</v>
          </cell>
          <cell r="IG1" t="str">
            <v>xdrughosp_50</v>
          </cell>
          <cell r="IH1" t="str">
            <v>xdrugehs_score</v>
          </cell>
          <cell r="II1" t="str">
            <v>xdrugehs_100</v>
          </cell>
          <cell r="IJ1" t="str">
            <v>xdrugehs_50</v>
          </cell>
          <cell r="IK1" t="str">
            <v>xsupphosp_score</v>
          </cell>
          <cell r="IL1" t="str">
            <v>xsupphosp_100</v>
          </cell>
          <cell r="IM1" t="str">
            <v>xsupphosp_50</v>
          </cell>
          <cell r="IN1" t="str">
            <v>xdrug__dexamethasone</v>
          </cell>
          <cell r="IO1" t="str">
            <v>xdrug__molnupiravir</v>
          </cell>
          <cell r="IP1" t="str">
            <v>xdrug__baracitanib</v>
          </cell>
          <cell r="IQ1" t="str">
            <v>xdrug__casirivimab</v>
          </cell>
          <cell r="IR1" t="str">
            <v>xdrug__tocilizumab</v>
          </cell>
          <cell r="IS1" t="str">
            <v>xdrug__heparin</v>
          </cell>
          <cell r="IT1" t="str">
            <v>xdrug__alcohol</v>
          </cell>
          <cell r="IU1" t="str">
            <v>xdrug__chlorine</v>
          </cell>
          <cell r="IV1" t="str">
            <v>xdrug__paracetamol</v>
          </cell>
          <cell r="IW1" t="str">
            <v>xdrug__ampicillin</v>
          </cell>
          <cell r="IX1" t="str">
            <v>xdrug__ceftriaxone</v>
          </cell>
          <cell r="IY1" t="str">
            <v>xdrug__azithromycin</v>
          </cell>
          <cell r="IZ1" t="str">
            <v>xdrug__rocuronium</v>
          </cell>
          <cell r="JA1" t="str">
            <v>xdrug__morphine</v>
          </cell>
          <cell r="JB1" t="str">
            <v>xdrug__haloperidol</v>
          </cell>
          <cell r="JC1" t="str">
            <v>xdrug__epinephrine</v>
          </cell>
          <cell r="JD1" t="str">
            <v>xdrug__oxytocin</v>
          </cell>
          <cell r="JE1" t="str">
            <v>xdrug__oxygen</v>
          </cell>
          <cell r="JF1" t="str">
            <v>xdrug__salbutamol</v>
          </cell>
          <cell r="JG1" t="str">
            <v>xdrug__metformin</v>
          </cell>
          <cell r="JH1" t="str">
            <v>xdrug__hydrochlorothiazide</v>
          </cell>
          <cell r="JI1" t="str">
            <v>xdrug__carbamazapine</v>
          </cell>
          <cell r="JJ1" t="str">
            <v>xdrug__amoxicillin_tabs</v>
          </cell>
          <cell r="JK1" t="str">
            <v>xdrug__magnesiumsulphate</v>
          </cell>
          <cell r="JL1" t="str">
            <v>xdrug__artemether</v>
          </cell>
          <cell r="JM1" t="str">
            <v>xdrug__efavirenz</v>
          </cell>
          <cell r="JN1" t="str">
            <v>xdrug__isoniazid</v>
          </cell>
          <cell r="JO1" t="str">
            <v>xsupply__ivsets</v>
          </cell>
          <cell r="JP1" t="str">
            <v>xsupply__nasalcanulae</v>
          </cell>
          <cell r="JQ1" t="str">
            <v>xsupply__facemasks</v>
          </cell>
          <cell r="JR1" t="str">
            <v>xequip_anyfunction__xray</v>
          </cell>
          <cell r="JS1" t="str">
            <v>xequip_anyfunction__oximeters</v>
          </cell>
          <cell r="JT1" t="str">
            <v>xequip_anyfunction__vicu</v>
          </cell>
          <cell r="JU1" t="str">
            <v>xequip_anyfunction__vnoninv</v>
          </cell>
          <cell r="JV1" t="str">
            <v>xequip_anyfunction_score</v>
          </cell>
          <cell r="JW1" t="str">
            <v>xequip_anyfunction_100</v>
          </cell>
          <cell r="JX1" t="str">
            <v>xequip_anyfunction_50</v>
          </cell>
          <cell r="JY1" t="str">
            <v>xoxygen_concentrator</v>
          </cell>
          <cell r="JZ1" t="str">
            <v>xoxygen_bulk</v>
          </cell>
          <cell r="KA1" t="str">
            <v>xoxygen_cylinder</v>
          </cell>
          <cell r="KB1" t="str">
            <v>xoxygen_plant</v>
          </cell>
          <cell r="KC1" t="str">
            <v>xoxygensource</v>
          </cell>
          <cell r="KD1" t="str">
            <v>xoxygen_dist</v>
          </cell>
          <cell r="KE1" t="str">
            <v>xoxygen_portcylinder</v>
          </cell>
          <cell r="KF1" t="str">
            <v>xequip_novent_anyfunction</v>
          </cell>
          <cell r="KG1" t="str">
            <v>xequip_bothvent_anyfunction</v>
          </cell>
          <cell r="KH1" t="str">
            <v>xequip_onlyinvvent_anyfunction</v>
          </cell>
          <cell r="KI1" t="str">
            <v>xequip_onlyninvvent_anyfunction</v>
          </cell>
          <cell r="KJ1" t="str">
            <v>xequip_eithervent_anyfunction</v>
          </cell>
          <cell r="KK1" t="str">
            <v>xequip_anyvent_oxy_oximtr_score</v>
          </cell>
          <cell r="KL1" t="str">
            <v>xequip_anyvent_oxy_oximtr_100</v>
          </cell>
          <cell r="KM1" t="str">
            <v>xequip_bothvent_oxy_oximtr_score</v>
          </cell>
          <cell r="KN1" t="str">
            <v>xequip_bothvent_oxy_oximtr_100</v>
          </cell>
          <cell r="KO1" t="str">
            <v>xspcm</v>
          </cell>
          <cell r="KP1" t="str">
            <v>xrdt</v>
          </cell>
          <cell r="KQ1" t="str">
            <v>xpcr</v>
          </cell>
          <cell r="KR1" t="str">
            <v>xonsite</v>
          </cell>
          <cell r="KS1" t="str">
            <v>xpcr_equip</v>
          </cell>
          <cell r="KT1" t="str">
            <v>xpcr_supply</v>
          </cell>
          <cell r="KU1" t="str">
            <v>xcvd_test_pcr</v>
          </cell>
          <cell r="KV1" t="str">
            <v>xcvd_test_rdt</v>
          </cell>
          <cell r="KW1" t="str">
            <v>xdiag_av__bloodglucose</v>
          </cell>
          <cell r="KX1" t="str">
            <v>xdiag_av__urineglucose</v>
          </cell>
          <cell r="KY1" t="str">
            <v>xdiag_av__urineprotein</v>
          </cell>
          <cell r="KZ1" t="str">
            <v>xdiag_av__pregnancy</v>
          </cell>
          <cell r="LA1" t="str">
            <v>xdiag_av__hbg</v>
          </cell>
          <cell r="LB1" t="str">
            <v>xdiag_av__malaria</v>
          </cell>
          <cell r="LC1" t="str">
            <v>xdiag_avfun__bloodglucose</v>
          </cell>
          <cell r="LD1" t="str">
            <v>xdiag_avfun__urineglucose</v>
          </cell>
          <cell r="LE1" t="str">
            <v>xdiag_avfun__urineprotein</v>
          </cell>
          <cell r="LF1" t="str">
            <v>xdiag_avfun__pregnancy</v>
          </cell>
          <cell r="LG1" t="str">
            <v>xdiag_avfun__hbg</v>
          </cell>
          <cell r="LH1" t="str">
            <v>xdiag_avfun__malaria</v>
          </cell>
          <cell r="LI1" t="str">
            <v>xdiag_av__h_hiv</v>
          </cell>
          <cell r="LJ1" t="str">
            <v>xidag_av__h_tb</v>
          </cell>
          <cell r="LK1" t="str">
            <v>xdiag_av__h_bloodtype</v>
          </cell>
          <cell r="LL1" t="str">
            <v>xdiag_av__h_bloodcreatine</v>
          </cell>
          <cell r="LM1" t="str">
            <v>xdiag_avfun__h_hiv</v>
          </cell>
          <cell r="LN1" t="str">
            <v>xidag_avfun__h_tb</v>
          </cell>
          <cell r="LO1" t="str">
            <v>xdiag_avfun__h_bloodtype</v>
          </cell>
          <cell r="LP1" t="str">
            <v>xdiag_avfun__h_bloodcreatine</v>
          </cell>
          <cell r="LQ1" t="str">
            <v>xdiagbasic_score</v>
          </cell>
          <cell r="LR1" t="str">
            <v>xdiagbasic_100</v>
          </cell>
          <cell r="LS1" t="str">
            <v>xdiagbasic_50</v>
          </cell>
          <cell r="LT1" t="str">
            <v>xdiag_score</v>
          </cell>
          <cell r="LU1" t="str">
            <v>xdiag_100</v>
          </cell>
          <cell r="LV1" t="str">
            <v>xdiag_50</v>
          </cell>
          <cell r="LW1" t="str">
            <v>xcovid_diag_none</v>
          </cell>
          <cell r="LX1" t="str">
            <v>xcovid_diag_pcr_only</v>
          </cell>
          <cell r="LY1" t="str">
            <v>xcovid_diag_rdt_only</v>
          </cell>
          <cell r="LZ1" t="str">
            <v>xcovid_diag_pcr_and_rdt</v>
          </cell>
          <cell r="MA1" t="str">
            <v>xcovid_diag_pcr_or_rdt</v>
          </cell>
          <cell r="MB1" t="str">
            <v>xvaccine_child</v>
          </cell>
          <cell r="MC1" t="str">
            <v>xvac</v>
          </cell>
          <cell r="MD1" t="str">
            <v>xvac_av_fridge</v>
          </cell>
          <cell r="ME1" t="str">
            <v>xvac_avfun_fridge</v>
          </cell>
          <cell r="MF1" t="str">
            <v>xvac_avfun_fridgetemp</v>
          </cell>
          <cell r="MG1" t="str">
            <v>xvaccine__mcv</v>
          </cell>
          <cell r="MH1" t="str">
            <v>xvaccine__dtp</v>
          </cell>
          <cell r="MI1" t="str">
            <v>xvaccine__polio_oral</v>
          </cell>
          <cell r="MJ1" t="str">
            <v>xvaccine__polio_inj</v>
          </cell>
          <cell r="MK1" t="str">
            <v>xvaccine__bcg</v>
          </cell>
          <cell r="ML1" t="str">
            <v>xvaccine__pneumo</v>
          </cell>
          <cell r="MM1" t="str">
            <v>xvaccine__hpv</v>
          </cell>
          <cell r="MN1" t="str">
            <v>xvac_score</v>
          </cell>
          <cell r="MO1" t="str">
            <v>xvac_100</v>
          </cell>
          <cell r="MP1" t="str">
            <v>xvac_50</v>
          </cell>
          <cell r="MQ1" t="str">
            <v>xvac_syrstockout</v>
          </cell>
          <cell r="MR1" t="str">
            <v>xcovax</v>
          </cell>
          <cell r="MS1" t="str">
            <v>xcovax_av_fridge</v>
          </cell>
          <cell r="MT1" t="str">
            <v>xcovax_avfun_fridge</v>
          </cell>
          <cell r="MU1" t="str">
            <v>xcovax_avfun_fridgetemp</v>
          </cell>
          <cell r="MV1" t="str">
            <v>xcovax_offer__pfizer</v>
          </cell>
          <cell r="MW1" t="str">
            <v>xcovax_offerav__pfizer</v>
          </cell>
          <cell r="MX1" t="str">
            <v>xcovax_offer__moderna</v>
          </cell>
          <cell r="MY1" t="str">
            <v>xcovax_offerav__moderna</v>
          </cell>
          <cell r="MZ1" t="str">
            <v>xcovax_offer__astra</v>
          </cell>
          <cell r="NA1" t="str">
            <v>xcovax_offerav__astra</v>
          </cell>
          <cell r="NB1" t="str">
            <v>xcovax_offer__jj</v>
          </cell>
          <cell r="NC1" t="str">
            <v>xcovax_offerav__jj</v>
          </cell>
          <cell r="ND1" t="str">
            <v>xcovax_offer__covishiled</v>
          </cell>
          <cell r="NE1" t="str">
            <v>xcovax_offerav__covishiled</v>
          </cell>
          <cell r="NF1" t="str">
            <v>xcovax_offer__sinopharm</v>
          </cell>
          <cell r="NG1" t="str">
            <v>xcovax_offerav__sinopharm</v>
          </cell>
          <cell r="NH1" t="str">
            <v>xcovax_offer__sinovac</v>
          </cell>
          <cell r="NI1" t="str">
            <v>xcovax_offerav__sinovac</v>
          </cell>
          <cell r="NJ1" t="str">
            <v>xcovax_report</v>
          </cell>
          <cell r="NK1" t="str">
            <v>xcovax_train__storage</v>
          </cell>
          <cell r="NL1" t="str">
            <v>xcovax_train__admin</v>
          </cell>
          <cell r="NM1" t="str">
            <v>xcovax_train__manage_adverse</v>
          </cell>
          <cell r="NN1" t="str">
            <v>xcovax_train__report_adverse</v>
          </cell>
          <cell r="NO1" t="str">
            <v>xcovax_syrstockout</v>
          </cell>
          <cell r="NP1" t="str">
            <v>xaefikit</v>
          </cell>
          <cell r="NQ1" t="str">
            <v>xaefireport</v>
          </cell>
          <cell r="NR1" t="str">
            <v>xcovax_offer</v>
          </cell>
          <cell r="NS1" t="str">
            <v>xcovax_avail</v>
          </cell>
          <cell r="NT1" t="str">
            <v>xcovax_offer_avail</v>
          </cell>
          <cell r="NU1" t="str">
            <v>xresult</v>
          </cell>
          <cell r="NV1" t="str">
            <v>ybed</v>
          </cell>
          <cell r="NW1" t="str">
            <v>ybed_icu</v>
          </cell>
          <cell r="NX1" t="str">
            <v>ybed_night</v>
          </cell>
          <cell r="NY1" t="str">
            <v>ybed_icu_night</v>
          </cell>
          <cell r="NZ1" t="str">
            <v>ybed_covid_night</v>
          </cell>
          <cell r="OA1" t="str">
            <v>updatedate</v>
          </cell>
          <cell r="OB1" t="str">
            <v>updatetime</v>
          </cell>
        </row>
        <row r="2">
          <cell r="A2" t="str">
            <v>Combined</v>
          </cell>
          <cell r="B2" t="str">
            <v>COUNTRYNAME</v>
          </cell>
          <cell r="C2">
            <v>3</v>
          </cell>
          <cell r="D2">
            <v>2022</v>
          </cell>
          <cell r="E2">
            <v>9</v>
          </cell>
          <cell r="F2" t="str">
            <v>All</v>
          </cell>
          <cell r="G2" t="str">
            <v>All</v>
          </cell>
          <cell r="H2">
            <v>60</v>
          </cell>
          <cell r="I2">
            <v>36</v>
          </cell>
          <cell r="J2">
            <v>60</v>
          </cell>
          <cell r="K2">
            <v>36</v>
          </cell>
          <cell r="L2">
            <v>36</v>
          </cell>
          <cell r="M2">
            <v>36</v>
          </cell>
          <cell r="N2">
            <v>36</v>
          </cell>
          <cell r="O2">
            <v>24</v>
          </cell>
          <cell r="P2">
            <v>48</v>
          </cell>
          <cell r="Q2">
            <v>60</v>
          </cell>
          <cell r="R2">
            <v>3000</v>
          </cell>
          <cell r="S2">
            <v>72</v>
          </cell>
          <cell r="T2">
            <v>8502</v>
          </cell>
          <cell r="U2">
            <v>275</v>
          </cell>
          <cell r="V2">
            <v>1331</v>
          </cell>
          <cell r="W2">
            <v>122</v>
          </cell>
          <cell r="X2">
            <v>12833</v>
          </cell>
          <cell r="Y2">
            <v>469</v>
          </cell>
          <cell r="Z2">
            <v>2068</v>
          </cell>
          <cell r="AA2">
            <v>157</v>
          </cell>
          <cell r="AB2">
            <v>14901</v>
          </cell>
          <cell r="AC2">
            <v>626</v>
          </cell>
          <cell r="AD2">
            <v>14296</v>
          </cell>
          <cell r="AE2">
            <v>14047</v>
          </cell>
          <cell r="AF2">
            <v>10489</v>
          </cell>
          <cell r="AG2">
            <v>1006</v>
          </cell>
          <cell r="AH2">
            <v>473</v>
          </cell>
          <cell r="AI2">
            <v>2.4000000953674316</v>
          </cell>
          <cell r="AJ2">
            <v>3.2000000476837158</v>
          </cell>
          <cell r="AK2">
            <v>9.1999998092651367</v>
          </cell>
          <cell r="AL2">
            <v>3.7000000476837158</v>
          </cell>
          <cell r="AM2">
            <v>7.5999999046325684</v>
          </cell>
          <cell r="AN2">
            <v>4.1999998092651367</v>
          </cell>
          <cell r="AO2">
            <v>96</v>
          </cell>
          <cell r="AP2">
            <v>94</v>
          </cell>
          <cell r="AQ2">
            <v>100</v>
          </cell>
          <cell r="AR2">
            <v>100</v>
          </cell>
          <cell r="AS2">
            <v>100</v>
          </cell>
          <cell r="AT2">
            <v>74</v>
          </cell>
          <cell r="AU2">
            <v>57</v>
          </cell>
          <cell r="AV2">
            <v>47</v>
          </cell>
          <cell r="AW2">
            <v>57</v>
          </cell>
          <cell r="AX2">
            <v>64</v>
          </cell>
          <cell r="AY2">
            <v>47</v>
          </cell>
          <cell r="AZ2">
            <v>74</v>
          </cell>
          <cell r="BA2">
            <v>48</v>
          </cell>
          <cell r="BB2">
            <v>48</v>
          </cell>
          <cell r="BC2">
            <v>59</v>
          </cell>
          <cell r="BD2">
            <v>60</v>
          </cell>
          <cell r="BE2">
            <v>47</v>
          </cell>
          <cell r="BF2">
            <v>57</v>
          </cell>
          <cell r="BG2">
            <v>57</v>
          </cell>
          <cell r="BH2">
            <v>31</v>
          </cell>
          <cell r="BI2">
            <v>64</v>
          </cell>
          <cell r="BJ2">
            <v>100</v>
          </cell>
          <cell r="BK2">
            <v>17</v>
          </cell>
          <cell r="BL2">
            <v>17</v>
          </cell>
          <cell r="BM2">
            <v>74</v>
          </cell>
          <cell r="BN2">
            <v>74</v>
          </cell>
          <cell r="BO2">
            <v>74</v>
          </cell>
          <cell r="BP2">
            <v>47</v>
          </cell>
          <cell r="BQ2">
            <v>57</v>
          </cell>
          <cell r="BR2">
            <v>52</v>
          </cell>
          <cell r="BS2">
            <v>0</v>
          </cell>
          <cell r="BT2">
            <v>74</v>
          </cell>
          <cell r="BU2">
            <v>74</v>
          </cell>
          <cell r="BV2">
            <v>74</v>
          </cell>
          <cell r="BW2">
            <v>64</v>
          </cell>
          <cell r="BX2">
            <v>47</v>
          </cell>
          <cell r="BY2">
            <v>30</v>
          </cell>
          <cell r="BZ2">
            <v>58</v>
          </cell>
          <cell r="CA2">
            <v>30</v>
          </cell>
          <cell r="CB2">
            <v>64</v>
          </cell>
          <cell r="CC2">
            <v>74</v>
          </cell>
          <cell r="CD2">
            <v>74</v>
          </cell>
          <cell r="CE2">
            <v>57</v>
          </cell>
          <cell r="CF2">
            <v>74</v>
          </cell>
          <cell r="CG2">
            <v>70</v>
          </cell>
          <cell r="CH2">
            <v>57</v>
          </cell>
          <cell r="CI2">
            <v>74</v>
          </cell>
          <cell r="CJ2">
            <v>100</v>
          </cell>
          <cell r="CK2">
            <v>74</v>
          </cell>
          <cell r="CL2">
            <v>74</v>
          </cell>
          <cell r="CM2">
            <v>74</v>
          </cell>
          <cell r="CN2">
            <v>74</v>
          </cell>
          <cell r="CO2">
            <v>47</v>
          </cell>
          <cell r="CP2">
            <v>57</v>
          </cell>
          <cell r="CQ2">
            <v>57</v>
          </cell>
          <cell r="CR2">
            <v>65</v>
          </cell>
          <cell r="CS2">
            <v>47</v>
          </cell>
          <cell r="CT2">
            <v>74</v>
          </cell>
          <cell r="CU2">
            <v>64</v>
          </cell>
          <cell r="CV2">
            <v>1</v>
          </cell>
          <cell r="CW2">
            <v>64</v>
          </cell>
          <cell r="CX2">
            <v>1</v>
          </cell>
          <cell r="CY2">
            <v>57</v>
          </cell>
          <cell r="CZ2">
            <v>1</v>
          </cell>
          <cell r="DA2">
            <v>100</v>
          </cell>
          <cell r="DB2">
            <v>74</v>
          </cell>
          <cell r="DC2">
            <v>74</v>
          </cell>
          <cell r="DD2">
            <v>74</v>
          </cell>
          <cell r="DE2">
            <v>64</v>
          </cell>
          <cell r="DF2">
            <v>16</v>
          </cell>
          <cell r="DG2">
            <v>36</v>
          </cell>
          <cell r="DH2">
            <v>36</v>
          </cell>
          <cell r="DI2">
            <v>57</v>
          </cell>
          <cell r="DJ2">
            <v>16</v>
          </cell>
          <cell r="DK2">
            <v>74</v>
          </cell>
          <cell r="DL2">
            <v>60</v>
          </cell>
          <cell r="DM2">
            <v>33</v>
          </cell>
          <cell r="DN2">
            <v>100</v>
          </cell>
          <cell r="DO2">
            <v>100</v>
          </cell>
          <cell r="DP2">
            <v>100</v>
          </cell>
          <cell r="DQ2">
            <v>100</v>
          </cell>
          <cell r="DR2">
            <v>71</v>
          </cell>
          <cell r="DS2">
            <v>71</v>
          </cell>
          <cell r="DT2">
            <v>53</v>
          </cell>
          <cell r="DU2">
            <v>71</v>
          </cell>
          <cell r="DV2">
            <v>71</v>
          </cell>
          <cell r="DW2">
            <v>67</v>
          </cell>
          <cell r="DX2">
            <v>53</v>
          </cell>
          <cell r="DY2">
            <v>71</v>
          </cell>
          <cell r="DZ2">
            <v>34</v>
          </cell>
          <cell r="EA2">
            <v>26</v>
          </cell>
          <cell r="EB2">
            <v>71</v>
          </cell>
          <cell r="EC2">
            <v>100</v>
          </cell>
          <cell r="ED2">
            <v>100</v>
          </cell>
          <cell r="EE2">
            <v>100</v>
          </cell>
          <cell r="EF2">
            <v>0</v>
          </cell>
          <cell r="EG2">
            <v>39</v>
          </cell>
          <cell r="EH2">
            <v>20</v>
          </cell>
          <cell r="EI2">
            <v>61</v>
          </cell>
          <cell r="EJ2">
            <v>100</v>
          </cell>
          <cell r="EK2">
            <v>40</v>
          </cell>
          <cell r="EL2">
            <v>42</v>
          </cell>
          <cell r="EM2">
            <v>84</v>
          </cell>
          <cell r="EO2">
            <v>63</v>
          </cell>
          <cell r="EP2">
            <v>100</v>
          </cell>
          <cell r="EQ2">
            <v>28</v>
          </cell>
          <cell r="ER2">
            <v>68</v>
          </cell>
          <cell r="ES2">
            <v>39</v>
          </cell>
          <cell r="ET2">
            <v>0</v>
          </cell>
          <cell r="EU2">
            <v>61</v>
          </cell>
          <cell r="EV2">
            <v>100</v>
          </cell>
          <cell r="EW2">
            <v>0</v>
          </cell>
          <cell r="EX2">
            <v>0</v>
          </cell>
          <cell r="EY2">
            <v>0</v>
          </cell>
          <cell r="EZ2">
            <v>0</v>
          </cell>
          <cell r="FA2">
            <v>0</v>
          </cell>
          <cell r="FB2">
            <v>0</v>
          </cell>
          <cell r="FC2">
            <v>0</v>
          </cell>
          <cell r="FD2">
            <v>0</v>
          </cell>
          <cell r="FE2">
            <v>0</v>
          </cell>
          <cell r="FF2">
            <v>0</v>
          </cell>
          <cell r="FG2">
            <v>0</v>
          </cell>
          <cell r="FH2">
            <v>0</v>
          </cell>
          <cell r="FI2">
            <v>0</v>
          </cell>
          <cell r="FJ2">
            <v>0</v>
          </cell>
          <cell r="FK2">
            <v>0</v>
          </cell>
          <cell r="FL2">
            <v>0</v>
          </cell>
          <cell r="FM2">
            <v>54</v>
          </cell>
          <cell r="FN2">
            <v>17</v>
          </cell>
          <cell r="FO2">
            <v>0</v>
          </cell>
          <cell r="FP2">
            <v>0</v>
          </cell>
          <cell r="FQ2">
            <v>46</v>
          </cell>
          <cell r="FR2">
            <v>0</v>
          </cell>
          <cell r="FS2">
            <v>0</v>
          </cell>
          <cell r="FT2">
            <v>100</v>
          </cell>
          <cell r="FU2">
            <v>100</v>
          </cell>
          <cell r="FV2">
            <v>0</v>
          </cell>
          <cell r="FW2">
            <v>0</v>
          </cell>
          <cell r="FX2">
            <v>0</v>
          </cell>
          <cell r="FY2">
            <v>0</v>
          </cell>
          <cell r="FZ2">
            <v>0</v>
          </cell>
          <cell r="GA2">
            <v>54</v>
          </cell>
          <cell r="GB2">
            <v>17</v>
          </cell>
          <cell r="GC2">
            <v>0</v>
          </cell>
          <cell r="GD2">
            <v>46</v>
          </cell>
          <cell r="GE2">
            <v>46</v>
          </cell>
          <cell r="GF2">
            <v>0</v>
          </cell>
          <cell r="GG2">
            <v>100</v>
          </cell>
          <cell r="GH2">
            <v>79</v>
          </cell>
          <cell r="GI2">
            <v>80</v>
          </cell>
          <cell r="GJ2">
            <v>100</v>
          </cell>
          <cell r="GK2">
            <v>42</v>
          </cell>
          <cell r="GL2">
            <v>41</v>
          </cell>
          <cell r="GM2">
            <v>41</v>
          </cell>
          <cell r="GN2">
            <v>46</v>
          </cell>
          <cell r="GO2">
            <v>100</v>
          </cell>
          <cell r="GP2">
            <v>84</v>
          </cell>
          <cell r="GQ2">
            <v>40</v>
          </cell>
          <cell r="GR2">
            <v>51</v>
          </cell>
          <cell r="GS2">
            <v>100</v>
          </cell>
          <cell r="GT2">
            <v>49</v>
          </cell>
          <cell r="GU2">
            <v>0</v>
          </cell>
          <cell r="GV2">
            <v>100</v>
          </cell>
          <cell r="GW2">
            <v>100</v>
          </cell>
          <cell r="GX2">
            <v>71</v>
          </cell>
          <cell r="GY2">
            <v>71</v>
          </cell>
          <cell r="GZ2">
            <v>71</v>
          </cell>
          <cell r="HA2">
            <v>26</v>
          </cell>
          <cell r="HB2">
            <v>53</v>
          </cell>
          <cell r="HC2">
            <v>53</v>
          </cell>
          <cell r="HD2">
            <v>71</v>
          </cell>
          <cell r="HE2">
            <v>71</v>
          </cell>
          <cell r="HF2">
            <v>71</v>
          </cell>
          <cell r="HG2">
            <v>71</v>
          </cell>
          <cell r="HH2">
            <v>71</v>
          </cell>
          <cell r="HI2">
            <v>71</v>
          </cell>
          <cell r="HJ2">
            <v>71</v>
          </cell>
          <cell r="HK2">
            <v>53</v>
          </cell>
          <cell r="HL2">
            <v>53</v>
          </cell>
          <cell r="HM2">
            <v>53</v>
          </cell>
          <cell r="HN2">
            <v>53</v>
          </cell>
          <cell r="HO2">
            <v>53</v>
          </cell>
          <cell r="HP2">
            <v>74</v>
          </cell>
          <cell r="HQ2">
            <v>74</v>
          </cell>
          <cell r="HR2">
            <v>74</v>
          </cell>
          <cell r="HS2">
            <v>74</v>
          </cell>
          <cell r="HT2">
            <v>74</v>
          </cell>
          <cell r="HU2">
            <v>41</v>
          </cell>
          <cell r="HV2">
            <v>57</v>
          </cell>
          <cell r="HW2">
            <v>25</v>
          </cell>
          <cell r="HX2">
            <v>30</v>
          </cell>
          <cell r="HY2">
            <v>71</v>
          </cell>
          <cell r="HZ2">
            <v>71</v>
          </cell>
          <cell r="IA2">
            <v>71</v>
          </cell>
          <cell r="IB2">
            <v>58</v>
          </cell>
          <cell r="IC2">
            <v>26</v>
          </cell>
          <cell r="ID2">
            <v>71</v>
          </cell>
          <cell r="IE2">
            <v>64</v>
          </cell>
          <cell r="IF2">
            <v>53</v>
          </cell>
          <cell r="IG2">
            <v>71</v>
          </cell>
          <cell r="IH2">
            <v>58</v>
          </cell>
          <cell r="II2">
            <v>14</v>
          </cell>
          <cell r="IJ2">
            <v>74</v>
          </cell>
          <cell r="IK2">
            <v>71</v>
          </cell>
          <cell r="IL2">
            <v>71</v>
          </cell>
          <cell r="IM2">
            <v>71</v>
          </cell>
          <cell r="IN2">
            <v>71</v>
          </cell>
          <cell r="IO2">
            <v>71</v>
          </cell>
          <cell r="IP2">
            <v>71</v>
          </cell>
          <cell r="IQ2">
            <v>26</v>
          </cell>
          <cell r="IR2">
            <v>53</v>
          </cell>
          <cell r="IS2">
            <v>53</v>
          </cell>
          <cell r="IT2">
            <v>71</v>
          </cell>
          <cell r="IU2">
            <v>71</v>
          </cell>
          <cell r="IV2">
            <v>71</v>
          </cell>
          <cell r="IW2">
            <v>71</v>
          </cell>
          <cell r="IX2">
            <v>71</v>
          </cell>
          <cell r="IY2">
            <v>71</v>
          </cell>
          <cell r="IZ2">
            <v>71</v>
          </cell>
          <cell r="JA2">
            <v>53</v>
          </cell>
          <cell r="JB2">
            <v>53</v>
          </cell>
          <cell r="JC2">
            <v>53</v>
          </cell>
          <cell r="JD2">
            <v>53</v>
          </cell>
          <cell r="JE2">
            <v>53</v>
          </cell>
          <cell r="JF2">
            <v>74</v>
          </cell>
          <cell r="JG2">
            <v>74</v>
          </cell>
          <cell r="JH2">
            <v>74</v>
          </cell>
          <cell r="JI2">
            <v>74</v>
          </cell>
          <cell r="JJ2">
            <v>74</v>
          </cell>
          <cell r="JK2">
            <v>41</v>
          </cell>
          <cell r="JL2">
            <v>57</v>
          </cell>
          <cell r="JM2">
            <v>25</v>
          </cell>
          <cell r="JN2">
            <v>30</v>
          </cell>
          <cell r="JO2">
            <v>71</v>
          </cell>
          <cell r="JP2">
            <v>71</v>
          </cell>
          <cell r="JQ2">
            <v>71</v>
          </cell>
          <cell r="JR2">
            <v>71</v>
          </cell>
          <cell r="JS2">
            <v>71</v>
          </cell>
          <cell r="JT2">
            <v>71</v>
          </cell>
          <cell r="JU2">
            <v>71</v>
          </cell>
          <cell r="JV2">
            <v>71</v>
          </cell>
          <cell r="JW2">
            <v>71</v>
          </cell>
          <cell r="JX2">
            <v>71</v>
          </cell>
          <cell r="JY2">
            <v>71</v>
          </cell>
          <cell r="JZ2">
            <v>71</v>
          </cell>
          <cell r="KA2">
            <v>71</v>
          </cell>
          <cell r="KB2">
            <v>26</v>
          </cell>
          <cell r="KC2">
            <v>71</v>
          </cell>
          <cell r="KD2">
            <v>100</v>
          </cell>
          <cell r="KE2">
            <v>100</v>
          </cell>
          <cell r="KF2">
            <v>29</v>
          </cell>
          <cell r="KG2">
            <v>71</v>
          </cell>
          <cell r="KH2">
            <v>0</v>
          </cell>
          <cell r="KI2">
            <v>0</v>
          </cell>
          <cell r="KJ2">
            <v>71</v>
          </cell>
          <cell r="KK2">
            <v>71</v>
          </cell>
          <cell r="KL2">
            <v>71</v>
          </cell>
          <cell r="KM2">
            <v>71</v>
          </cell>
          <cell r="KN2">
            <v>71</v>
          </cell>
          <cell r="KO2">
            <v>100</v>
          </cell>
          <cell r="KP2">
            <v>100</v>
          </cell>
          <cell r="KQ2">
            <v>40</v>
          </cell>
          <cell r="KR2">
            <v>100</v>
          </cell>
          <cell r="KS2">
            <v>100</v>
          </cell>
          <cell r="KT2">
            <v>49</v>
          </cell>
          <cell r="KU2">
            <v>100</v>
          </cell>
          <cell r="KV2">
            <v>40</v>
          </cell>
          <cell r="KW2">
            <v>100</v>
          </cell>
          <cell r="KX2">
            <v>100</v>
          </cell>
          <cell r="KY2">
            <v>100</v>
          </cell>
          <cell r="KZ2">
            <v>100</v>
          </cell>
          <cell r="LA2">
            <v>100</v>
          </cell>
          <cell r="LB2">
            <v>39</v>
          </cell>
          <cell r="LC2">
            <v>74</v>
          </cell>
          <cell r="LD2">
            <v>74</v>
          </cell>
          <cell r="LE2">
            <v>74</v>
          </cell>
          <cell r="LF2">
            <v>74</v>
          </cell>
          <cell r="LG2">
            <v>47</v>
          </cell>
          <cell r="LH2">
            <v>30</v>
          </cell>
          <cell r="LI2">
            <v>100</v>
          </cell>
          <cell r="LJ2">
            <v>100</v>
          </cell>
          <cell r="LK2">
            <v>100</v>
          </cell>
          <cell r="LL2">
            <v>100</v>
          </cell>
          <cell r="LM2">
            <v>71</v>
          </cell>
          <cell r="LN2">
            <v>44</v>
          </cell>
          <cell r="LO2">
            <v>71</v>
          </cell>
          <cell r="LP2">
            <v>53</v>
          </cell>
          <cell r="LQ2">
            <v>62</v>
          </cell>
          <cell r="LR2">
            <v>30</v>
          </cell>
          <cell r="LS2">
            <v>74</v>
          </cell>
          <cell r="LT2">
            <v>62</v>
          </cell>
          <cell r="LU2">
            <v>30</v>
          </cell>
          <cell r="LV2">
            <v>74</v>
          </cell>
          <cell r="LW2">
            <v>0</v>
          </cell>
          <cell r="LX2">
            <v>0</v>
          </cell>
          <cell r="LY2">
            <v>60</v>
          </cell>
          <cell r="LZ2">
            <v>40</v>
          </cell>
          <cell r="MA2">
            <v>100</v>
          </cell>
          <cell r="MB2">
            <v>80</v>
          </cell>
          <cell r="MC2">
            <v>80</v>
          </cell>
          <cell r="MD2">
            <v>100</v>
          </cell>
          <cell r="ME2">
            <v>100</v>
          </cell>
          <cell r="MF2">
            <v>74</v>
          </cell>
          <cell r="MG2">
            <v>72</v>
          </cell>
          <cell r="MH2">
            <v>72</v>
          </cell>
          <cell r="MI2">
            <v>72</v>
          </cell>
          <cell r="MJ2">
            <v>72</v>
          </cell>
          <cell r="MK2">
            <v>72</v>
          </cell>
          <cell r="ML2">
            <v>59</v>
          </cell>
          <cell r="MM2">
            <v>38</v>
          </cell>
          <cell r="MN2">
            <v>65</v>
          </cell>
          <cell r="MO2">
            <v>38</v>
          </cell>
          <cell r="MP2">
            <v>72</v>
          </cell>
          <cell r="MQ2">
            <v>26</v>
          </cell>
          <cell r="MR2">
            <v>100</v>
          </cell>
          <cell r="MS2">
            <v>100</v>
          </cell>
          <cell r="MT2">
            <v>100</v>
          </cell>
          <cell r="MU2">
            <v>79</v>
          </cell>
          <cell r="MV2">
            <v>100</v>
          </cell>
          <cell r="MW2">
            <v>74</v>
          </cell>
          <cell r="MX2">
            <v>40</v>
          </cell>
          <cell r="MY2">
            <v>16</v>
          </cell>
          <cell r="MZ2">
            <v>0</v>
          </cell>
          <cell r="NA2">
            <v>0</v>
          </cell>
          <cell r="NB2">
            <v>0</v>
          </cell>
          <cell r="NC2">
            <v>0</v>
          </cell>
          <cell r="ND2">
            <v>0</v>
          </cell>
          <cell r="NE2">
            <v>0</v>
          </cell>
          <cell r="NF2">
            <v>0</v>
          </cell>
          <cell r="NG2">
            <v>0</v>
          </cell>
          <cell r="NH2">
            <v>0</v>
          </cell>
          <cell r="NI2">
            <v>0</v>
          </cell>
          <cell r="NJ2">
            <v>80</v>
          </cell>
          <cell r="NK2">
            <v>74</v>
          </cell>
          <cell r="NL2">
            <v>74</v>
          </cell>
          <cell r="NM2">
            <v>57</v>
          </cell>
          <cell r="NN2">
            <v>74</v>
          </cell>
          <cell r="NO2">
            <v>0</v>
          </cell>
          <cell r="NP2">
            <v>100</v>
          </cell>
          <cell r="NQ2">
            <v>40</v>
          </cell>
          <cell r="NR2">
            <v>100</v>
          </cell>
          <cell r="NS2">
            <v>74</v>
          </cell>
          <cell r="NT2">
            <v>74</v>
          </cell>
          <cell r="NU2">
            <v>79</v>
          </cell>
          <cell r="NV2">
            <v>5139.1008948502922</v>
          </cell>
          <cell r="NW2">
            <v>951.09666575770268</v>
          </cell>
          <cell r="NX2">
            <v>3572.1376586513966</v>
          </cell>
          <cell r="NY2">
            <v>770.63322539998433</v>
          </cell>
          <cell r="NZ2">
            <v>1521.9194637101507</v>
          </cell>
          <cell r="OA2" t="str">
            <v>16Dec2022</v>
          </cell>
          <cell r="OB2" t="str">
            <v>09:13:00</v>
          </cell>
        </row>
        <row r="3">
          <cell r="A3" t="str">
            <v>Combined</v>
          </cell>
          <cell r="B3" t="str">
            <v>COUNTRYNAME</v>
          </cell>
          <cell r="C3">
            <v>3</v>
          </cell>
          <cell r="D3">
            <v>2022</v>
          </cell>
          <cell r="E3">
            <v>9</v>
          </cell>
          <cell r="F3" t="str">
            <v>C19CM eligibility</v>
          </cell>
          <cell r="G3" t="str">
            <v>C19CM facilities</v>
          </cell>
          <cell r="H3">
            <v>36</v>
          </cell>
          <cell r="I3">
            <v>36</v>
          </cell>
          <cell r="J3">
            <v>36</v>
          </cell>
          <cell r="K3">
            <v>36</v>
          </cell>
          <cell r="L3">
            <v>36</v>
          </cell>
          <cell r="M3">
            <v>36</v>
          </cell>
          <cell r="N3">
            <v>36</v>
          </cell>
          <cell r="O3">
            <v>24</v>
          </cell>
          <cell r="P3">
            <v>36</v>
          </cell>
          <cell r="Q3">
            <v>36</v>
          </cell>
          <cell r="R3">
            <v>2718</v>
          </cell>
          <cell r="S3">
            <v>72</v>
          </cell>
          <cell r="T3">
            <v>7835</v>
          </cell>
          <cell r="U3">
            <v>239</v>
          </cell>
          <cell r="V3">
            <v>1331</v>
          </cell>
          <cell r="W3">
            <v>122</v>
          </cell>
          <cell r="X3">
            <v>11884</v>
          </cell>
          <cell r="Y3">
            <v>433</v>
          </cell>
          <cell r="Z3">
            <v>1857</v>
          </cell>
          <cell r="AA3">
            <v>122</v>
          </cell>
          <cell r="AB3">
            <v>13741</v>
          </cell>
          <cell r="AC3">
            <v>555</v>
          </cell>
          <cell r="AD3">
            <v>13185</v>
          </cell>
          <cell r="AE3">
            <v>12937</v>
          </cell>
          <cell r="AF3">
            <v>9577</v>
          </cell>
          <cell r="AG3">
            <v>875</v>
          </cell>
          <cell r="AH3">
            <v>378</v>
          </cell>
          <cell r="AI3">
            <v>2.7000000476837158</v>
          </cell>
          <cell r="AJ3">
            <v>3.0999999046325684</v>
          </cell>
          <cell r="AK3">
            <v>9.1999998092651367</v>
          </cell>
          <cell r="AL3">
            <v>3.5999999046325684</v>
          </cell>
          <cell r="AM3">
            <v>6.5999999046325684</v>
          </cell>
          <cell r="AN3">
            <v>4</v>
          </cell>
          <cell r="AO3">
            <v>96</v>
          </cell>
          <cell r="AP3">
            <v>94</v>
          </cell>
          <cell r="AQ3">
            <v>100</v>
          </cell>
          <cell r="AR3">
            <v>100</v>
          </cell>
          <cell r="AS3">
            <v>100</v>
          </cell>
          <cell r="AT3">
            <v>71</v>
          </cell>
          <cell r="AU3">
            <v>71</v>
          </cell>
          <cell r="AV3">
            <v>53</v>
          </cell>
          <cell r="AW3">
            <v>71</v>
          </cell>
          <cell r="AX3">
            <v>53</v>
          </cell>
          <cell r="AY3">
            <v>53</v>
          </cell>
          <cell r="AZ3">
            <v>71</v>
          </cell>
          <cell r="BA3">
            <v>27</v>
          </cell>
          <cell r="BB3">
            <v>27</v>
          </cell>
          <cell r="BC3">
            <v>66</v>
          </cell>
          <cell r="BD3">
            <v>64</v>
          </cell>
          <cell r="BE3">
            <v>53</v>
          </cell>
          <cell r="BF3">
            <v>71</v>
          </cell>
          <cell r="BG3">
            <v>56</v>
          </cell>
          <cell r="BH3">
            <v>27</v>
          </cell>
          <cell r="BI3">
            <v>53</v>
          </cell>
          <cell r="BJ3">
            <v>100</v>
          </cell>
          <cell r="BK3">
            <v>0</v>
          </cell>
          <cell r="BL3">
            <v>0</v>
          </cell>
          <cell r="BM3">
            <v>71</v>
          </cell>
          <cell r="BN3">
            <v>71</v>
          </cell>
          <cell r="BO3">
            <v>71</v>
          </cell>
          <cell r="BP3">
            <v>53</v>
          </cell>
          <cell r="BQ3">
            <v>71</v>
          </cell>
          <cell r="BR3">
            <v>48</v>
          </cell>
          <cell r="BS3">
            <v>0</v>
          </cell>
          <cell r="BT3">
            <v>71</v>
          </cell>
          <cell r="BU3">
            <v>71</v>
          </cell>
          <cell r="BV3">
            <v>71</v>
          </cell>
          <cell r="BW3">
            <v>53</v>
          </cell>
          <cell r="BX3">
            <v>26</v>
          </cell>
          <cell r="BY3">
            <v>26</v>
          </cell>
          <cell r="BZ3">
            <v>50</v>
          </cell>
          <cell r="CA3">
            <v>26</v>
          </cell>
          <cell r="CB3">
            <v>53</v>
          </cell>
          <cell r="CC3">
            <v>71</v>
          </cell>
          <cell r="CD3">
            <v>71</v>
          </cell>
          <cell r="CE3">
            <v>71</v>
          </cell>
          <cell r="CF3">
            <v>71</v>
          </cell>
          <cell r="CG3">
            <v>71</v>
          </cell>
          <cell r="CH3">
            <v>71</v>
          </cell>
          <cell r="CI3">
            <v>71</v>
          </cell>
          <cell r="CJ3">
            <v>100</v>
          </cell>
          <cell r="CK3">
            <v>71</v>
          </cell>
          <cell r="CL3">
            <v>71</v>
          </cell>
          <cell r="CM3">
            <v>71</v>
          </cell>
          <cell r="CN3">
            <v>71</v>
          </cell>
          <cell r="CO3">
            <v>53</v>
          </cell>
          <cell r="CP3">
            <v>71</v>
          </cell>
          <cell r="CQ3">
            <v>71</v>
          </cell>
          <cell r="CR3">
            <v>68</v>
          </cell>
          <cell r="CS3">
            <v>53</v>
          </cell>
          <cell r="CT3">
            <v>71</v>
          </cell>
          <cell r="CU3">
            <v>53</v>
          </cell>
          <cell r="CV3">
            <v>1</v>
          </cell>
          <cell r="CW3">
            <v>53</v>
          </cell>
          <cell r="CX3">
            <v>1</v>
          </cell>
          <cell r="CY3">
            <v>71</v>
          </cell>
          <cell r="CZ3">
            <v>1</v>
          </cell>
          <cell r="DA3">
            <v>100</v>
          </cell>
          <cell r="DB3">
            <v>71</v>
          </cell>
          <cell r="DC3">
            <v>71</v>
          </cell>
          <cell r="DD3">
            <v>71</v>
          </cell>
          <cell r="DE3">
            <v>53</v>
          </cell>
          <cell r="DF3">
            <v>26</v>
          </cell>
          <cell r="DI3">
            <v>59</v>
          </cell>
          <cell r="DJ3">
            <v>26</v>
          </cell>
          <cell r="DK3">
            <v>71</v>
          </cell>
          <cell r="DL3">
            <v>100</v>
          </cell>
          <cell r="DM3">
            <v>33</v>
          </cell>
          <cell r="DN3">
            <v>100</v>
          </cell>
          <cell r="DO3">
            <v>100</v>
          </cell>
          <cell r="DP3">
            <v>100</v>
          </cell>
          <cell r="DQ3">
            <v>100</v>
          </cell>
          <cell r="DR3">
            <v>71</v>
          </cell>
          <cell r="DS3">
            <v>71</v>
          </cell>
          <cell r="DT3">
            <v>53</v>
          </cell>
          <cell r="DU3">
            <v>71</v>
          </cell>
          <cell r="DV3">
            <v>71</v>
          </cell>
          <cell r="DW3">
            <v>67</v>
          </cell>
          <cell r="DX3">
            <v>53</v>
          </cell>
          <cell r="DY3">
            <v>71</v>
          </cell>
          <cell r="DZ3">
            <v>34</v>
          </cell>
          <cell r="EA3">
            <v>26</v>
          </cell>
          <cell r="EB3">
            <v>71</v>
          </cell>
          <cell r="EC3">
            <v>100</v>
          </cell>
          <cell r="ED3">
            <v>100</v>
          </cell>
          <cell r="EE3">
            <v>100</v>
          </cell>
          <cell r="EF3">
            <v>0</v>
          </cell>
          <cell r="EG3">
            <v>33</v>
          </cell>
          <cell r="EH3">
            <v>0</v>
          </cell>
          <cell r="EI3">
            <v>67</v>
          </cell>
          <cell r="EJ3">
            <v>100</v>
          </cell>
          <cell r="EK3">
            <v>29</v>
          </cell>
          <cell r="EL3">
            <v>56</v>
          </cell>
          <cell r="EM3">
            <v>73</v>
          </cell>
          <cell r="EO3">
            <v>100</v>
          </cell>
          <cell r="EQ3">
            <v>35</v>
          </cell>
          <cell r="ER3">
            <v>100</v>
          </cell>
          <cell r="ES3">
            <v>33</v>
          </cell>
          <cell r="ET3">
            <v>0</v>
          </cell>
          <cell r="EU3">
            <v>67</v>
          </cell>
          <cell r="EV3">
            <v>100</v>
          </cell>
          <cell r="EW3">
            <v>0</v>
          </cell>
          <cell r="EX3">
            <v>0</v>
          </cell>
          <cell r="EY3">
            <v>0</v>
          </cell>
          <cell r="EZ3">
            <v>0</v>
          </cell>
          <cell r="FA3">
            <v>0</v>
          </cell>
          <cell r="FB3">
            <v>0</v>
          </cell>
          <cell r="FC3">
            <v>0</v>
          </cell>
          <cell r="FD3">
            <v>0</v>
          </cell>
          <cell r="FE3">
            <v>0</v>
          </cell>
          <cell r="FF3">
            <v>0</v>
          </cell>
          <cell r="FG3">
            <v>0</v>
          </cell>
          <cell r="FH3">
            <v>0</v>
          </cell>
          <cell r="FI3">
            <v>0</v>
          </cell>
          <cell r="FJ3">
            <v>0</v>
          </cell>
          <cell r="FK3">
            <v>0</v>
          </cell>
          <cell r="FL3">
            <v>0</v>
          </cell>
          <cell r="FM3">
            <v>39</v>
          </cell>
          <cell r="FN3">
            <v>26</v>
          </cell>
          <cell r="FO3">
            <v>0</v>
          </cell>
          <cell r="FP3">
            <v>0</v>
          </cell>
          <cell r="FQ3">
            <v>26</v>
          </cell>
          <cell r="FR3">
            <v>0</v>
          </cell>
          <cell r="FS3">
            <v>0</v>
          </cell>
          <cell r="FT3">
            <v>100</v>
          </cell>
          <cell r="FU3">
            <v>100</v>
          </cell>
          <cell r="FV3">
            <v>0</v>
          </cell>
          <cell r="FW3">
            <v>0</v>
          </cell>
          <cell r="FX3">
            <v>0</v>
          </cell>
          <cell r="FY3">
            <v>0</v>
          </cell>
          <cell r="FZ3">
            <v>0</v>
          </cell>
          <cell r="GA3">
            <v>39</v>
          </cell>
          <cell r="GB3">
            <v>26</v>
          </cell>
          <cell r="GC3">
            <v>0</v>
          </cell>
          <cell r="GD3">
            <v>26</v>
          </cell>
          <cell r="GE3">
            <v>26</v>
          </cell>
          <cell r="GF3">
            <v>0</v>
          </cell>
          <cell r="GG3">
            <v>100</v>
          </cell>
          <cell r="GH3">
            <v>66</v>
          </cell>
          <cell r="GI3">
            <v>100</v>
          </cell>
          <cell r="GJ3">
            <v>100</v>
          </cell>
          <cell r="GK3">
            <v>56</v>
          </cell>
          <cell r="GL3">
            <v>19</v>
          </cell>
          <cell r="GM3">
            <v>47</v>
          </cell>
          <cell r="GN3">
            <v>29</v>
          </cell>
          <cell r="GO3">
            <v>100</v>
          </cell>
          <cell r="GP3">
            <v>74</v>
          </cell>
          <cell r="GQ3">
            <v>0</v>
          </cell>
          <cell r="GX3">
            <v>71</v>
          </cell>
          <cell r="GY3">
            <v>71</v>
          </cell>
          <cell r="GZ3">
            <v>71</v>
          </cell>
          <cell r="HA3">
            <v>26</v>
          </cell>
          <cell r="HB3">
            <v>53</v>
          </cell>
          <cell r="HC3">
            <v>53</v>
          </cell>
          <cell r="HD3">
            <v>71</v>
          </cell>
          <cell r="HE3">
            <v>71</v>
          </cell>
          <cell r="HF3">
            <v>71</v>
          </cell>
          <cell r="HG3">
            <v>71</v>
          </cell>
          <cell r="HH3">
            <v>71</v>
          </cell>
          <cell r="HI3">
            <v>71</v>
          </cell>
          <cell r="HJ3">
            <v>71</v>
          </cell>
          <cell r="HK3">
            <v>53</v>
          </cell>
          <cell r="HL3">
            <v>53</v>
          </cell>
          <cell r="HM3">
            <v>53</v>
          </cell>
          <cell r="HN3">
            <v>53</v>
          </cell>
          <cell r="HO3">
            <v>53</v>
          </cell>
          <cell r="HP3">
            <v>71</v>
          </cell>
          <cell r="HQ3">
            <v>71</v>
          </cell>
          <cell r="HR3">
            <v>71</v>
          </cell>
          <cell r="HS3">
            <v>71</v>
          </cell>
          <cell r="HT3">
            <v>71</v>
          </cell>
          <cell r="HU3">
            <v>44</v>
          </cell>
          <cell r="HV3">
            <v>71</v>
          </cell>
          <cell r="HW3">
            <v>18</v>
          </cell>
          <cell r="HX3">
            <v>26</v>
          </cell>
          <cell r="HY3">
            <v>71</v>
          </cell>
          <cell r="HZ3">
            <v>71</v>
          </cell>
          <cell r="IA3">
            <v>71</v>
          </cell>
          <cell r="IB3">
            <v>58</v>
          </cell>
          <cell r="IC3">
            <v>26</v>
          </cell>
          <cell r="ID3">
            <v>71</v>
          </cell>
          <cell r="IE3">
            <v>64</v>
          </cell>
          <cell r="IF3">
            <v>53</v>
          </cell>
          <cell r="IG3">
            <v>71</v>
          </cell>
          <cell r="IH3">
            <v>57</v>
          </cell>
          <cell r="II3">
            <v>0</v>
          </cell>
          <cell r="IJ3">
            <v>71</v>
          </cell>
          <cell r="IK3">
            <v>71</v>
          </cell>
          <cell r="IL3">
            <v>71</v>
          </cell>
          <cell r="IM3">
            <v>71</v>
          </cell>
          <cell r="IN3">
            <v>71</v>
          </cell>
          <cell r="IO3">
            <v>71</v>
          </cell>
          <cell r="IP3">
            <v>71</v>
          </cell>
          <cell r="IQ3">
            <v>26</v>
          </cell>
          <cell r="IR3">
            <v>53</v>
          </cell>
          <cell r="IS3">
            <v>53</v>
          </cell>
          <cell r="IT3">
            <v>71</v>
          </cell>
          <cell r="IU3">
            <v>71</v>
          </cell>
          <cell r="IV3">
            <v>71</v>
          </cell>
          <cell r="IW3">
            <v>71</v>
          </cell>
          <cell r="IX3">
            <v>71</v>
          </cell>
          <cell r="IY3">
            <v>71</v>
          </cell>
          <cell r="IZ3">
            <v>71</v>
          </cell>
          <cell r="JA3">
            <v>53</v>
          </cell>
          <cell r="JB3">
            <v>53</v>
          </cell>
          <cell r="JC3">
            <v>53</v>
          </cell>
          <cell r="JD3">
            <v>53</v>
          </cell>
          <cell r="JE3">
            <v>53</v>
          </cell>
          <cell r="JF3">
            <v>71</v>
          </cell>
          <cell r="JG3">
            <v>71</v>
          </cell>
          <cell r="JH3">
            <v>71</v>
          </cell>
          <cell r="JI3">
            <v>71</v>
          </cell>
          <cell r="JJ3">
            <v>71</v>
          </cell>
          <cell r="JK3">
            <v>44</v>
          </cell>
          <cell r="JL3">
            <v>71</v>
          </cell>
          <cell r="JM3">
            <v>18</v>
          </cell>
          <cell r="JN3">
            <v>26</v>
          </cell>
          <cell r="JO3">
            <v>71</v>
          </cell>
          <cell r="JP3">
            <v>71</v>
          </cell>
          <cell r="JQ3">
            <v>71</v>
          </cell>
          <cell r="JR3">
            <v>71</v>
          </cell>
          <cell r="JS3">
            <v>71</v>
          </cell>
          <cell r="JT3">
            <v>71</v>
          </cell>
          <cell r="JU3">
            <v>71</v>
          </cell>
          <cell r="JV3">
            <v>71</v>
          </cell>
          <cell r="JW3">
            <v>71</v>
          </cell>
          <cell r="JX3">
            <v>71</v>
          </cell>
          <cell r="JY3">
            <v>71</v>
          </cell>
          <cell r="JZ3">
            <v>71</v>
          </cell>
          <cell r="KA3">
            <v>71</v>
          </cell>
          <cell r="KB3">
            <v>26</v>
          </cell>
          <cell r="KC3">
            <v>71</v>
          </cell>
          <cell r="KD3">
            <v>100</v>
          </cell>
          <cell r="KE3">
            <v>100</v>
          </cell>
          <cell r="KF3">
            <v>29</v>
          </cell>
          <cell r="KG3">
            <v>71</v>
          </cell>
          <cell r="KH3">
            <v>0</v>
          </cell>
          <cell r="KI3">
            <v>0</v>
          </cell>
          <cell r="KJ3">
            <v>71</v>
          </cell>
          <cell r="KK3">
            <v>71</v>
          </cell>
          <cell r="KL3">
            <v>71</v>
          </cell>
          <cell r="KM3">
            <v>71</v>
          </cell>
          <cell r="KN3">
            <v>71</v>
          </cell>
          <cell r="KO3">
            <v>100</v>
          </cell>
          <cell r="KP3">
            <v>100</v>
          </cell>
          <cell r="KQ3">
            <v>67</v>
          </cell>
          <cell r="KR3">
            <v>100</v>
          </cell>
          <cell r="KS3">
            <v>100</v>
          </cell>
          <cell r="KT3">
            <v>49</v>
          </cell>
          <cell r="KU3">
            <v>100</v>
          </cell>
          <cell r="KV3">
            <v>67</v>
          </cell>
          <cell r="KW3">
            <v>100</v>
          </cell>
          <cell r="KX3">
            <v>100</v>
          </cell>
          <cell r="KY3">
            <v>100</v>
          </cell>
          <cell r="KZ3">
            <v>100</v>
          </cell>
          <cell r="LA3">
            <v>100</v>
          </cell>
          <cell r="LB3">
            <v>33</v>
          </cell>
          <cell r="LC3">
            <v>71</v>
          </cell>
          <cell r="LD3">
            <v>71</v>
          </cell>
          <cell r="LE3">
            <v>71</v>
          </cell>
          <cell r="LF3">
            <v>71</v>
          </cell>
          <cell r="LG3">
            <v>53</v>
          </cell>
          <cell r="LH3">
            <v>26</v>
          </cell>
          <cell r="LI3">
            <v>100</v>
          </cell>
          <cell r="LJ3">
            <v>100</v>
          </cell>
          <cell r="LK3">
            <v>100</v>
          </cell>
          <cell r="LL3">
            <v>100</v>
          </cell>
          <cell r="LM3">
            <v>71</v>
          </cell>
          <cell r="LN3">
            <v>44</v>
          </cell>
          <cell r="LO3">
            <v>71</v>
          </cell>
          <cell r="LP3">
            <v>53</v>
          </cell>
          <cell r="LQ3">
            <v>61</v>
          </cell>
          <cell r="LR3">
            <v>26</v>
          </cell>
          <cell r="LS3">
            <v>71</v>
          </cell>
          <cell r="LT3">
            <v>60</v>
          </cell>
          <cell r="LU3">
            <v>26</v>
          </cell>
          <cell r="LV3">
            <v>71</v>
          </cell>
          <cell r="LW3">
            <v>0</v>
          </cell>
          <cell r="LX3">
            <v>0</v>
          </cell>
          <cell r="LY3">
            <v>33</v>
          </cell>
          <cell r="LZ3">
            <v>67</v>
          </cell>
          <cell r="MA3">
            <v>100</v>
          </cell>
          <cell r="MB3">
            <v>100</v>
          </cell>
          <cell r="MC3">
            <v>100</v>
          </cell>
          <cell r="MD3">
            <v>100</v>
          </cell>
          <cell r="ME3">
            <v>100</v>
          </cell>
          <cell r="MF3">
            <v>66</v>
          </cell>
          <cell r="MG3">
            <v>71</v>
          </cell>
          <cell r="MH3">
            <v>71</v>
          </cell>
          <cell r="MI3">
            <v>71</v>
          </cell>
          <cell r="MJ3">
            <v>71</v>
          </cell>
          <cell r="MK3">
            <v>71</v>
          </cell>
          <cell r="ML3">
            <v>53</v>
          </cell>
          <cell r="MM3">
            <v>26</v>
          </cell>
          <cell r="MN3">
            <v>62</v>
          </cell>
          <cell r="MO3">
            <v>26</v>
          </cell>
          <cell r="MP3">
            <v>71</v>
          </cell>
          <cell r="MQ3">
            <v>34</v>
          </cell>
          <cell r="MR3">
            <v>100</v>
          </cell>
          <cell r="MS3">
            <v>100</v>
          </cell>
          <cell r="MT3">
            <v>100</v>
          </cell>
          <cell r="MU3">
            <v>66</v>
          </cell>
          <cell r="MV3">
            <v>100</v>
          </cell>
          <cell r="MW3">
            <v>71</v>
          </cell>
          <cell r="MX3">
            <v>67</v>
          </cell>
          <cell r="MY3">
            <v>26</v>
          </cell>
          <cell r="MZ3">
            <v>0</v>
          </cell>
          <cell r="NA3">
            <v>0</v>
          </cell>
          <cell r="NB3">
            <v>0</v>
          </cell>
          <cell r="NC3">
            <v>0</v>
          </cell>
          <cell r="ND3">
            <v>0</v>
          </cell>
          <cell r="NE3">
            <v>0</v>
          </cell>
          <cell r="NF3">
            <v>0</v>
          </cell>
          <cell r="NG3">
            <v>0</v>
          </cell>
          <cell r="NH3">
            <v>0</v>
          </cell>
          <cell r="NI3">
            <v>0</v>
          </cell>
          <cell r="NJ3">
            <v>100</v>
          </cell>
          <cell r="NK3">
            <v>71</v>
          </cell>
          <cell r="NL3">
            <v>71</v>
          </cell>
          <cell r="NM3">
            <v>71</v>
          </cell>
          <cell r="NN3">
            <v>71</v>
          </cell>
          <cell r="NO3">
            <v>0</v>
          </cell>
          <cell r="NP3">
            <v>100</v>
          </cell>
          <cell r="NQ3">
            <v>0</v>
          </cell>
          <cell r="NR3">
            <v>100</v>
          </cell>
          <cell r="NS3">
            <v>71</v>
          </cell>
          <cell r="NT3">
            <v>71</v>
          </cell>
          <cell r="NU3">
            <v>66</v>
          </cell>
          <cell r="NV3">
            <v>5139.1008948502922</v>
          </cell>
          <cell r="NW3">
            <v>951.09666575770257</v>
          </cell>
          <cell r="NX3">
            <v>3572.1376586513961</v>
          </cell>
          <cell r="NY3">
            <v>770.63322539998433</v>
          </cell>
          <cell r="NZ3">
            <v>1521.91946371015</v>
          </cell>
          <cell r="OA3" t="str">
            <v>16Dec2022</v>
          </cell>
          <cell r="OB3" t="str">
            <v>09:13:00</v>
          </cell>
        </row>
        <row r="4">
          <cell r="A4" t="str">
            <v>Combined</v>
          </cell>
          <cell r="B4" t="str">
            <v>COUNTRYNAME</v>
          </cell>
          <cell r="C4">
            <v>3</v>
          </cell>
          <cell r="D4">
            <v>2022</v>
          </cell>
          <cell r="E4">
            <v>9</v>
          </cell>
          <cell r="F4" t="str">
            <v>C19CM eligibility</v>
          </cell>
          <cell r="G4" t="str">
            <v>non-C19CM (or CEHS) facilities</v>
          </cell>
          <cell r="H4">
            <v>24</v>
          </cell>
          <cell r="I4">
            <v>0</v>
          </cell>
          <cell r="J4">
            <v>24</v>
          </cell>
          <cell r="K4">
            <v>0</v>
          </cell>
          <cell r="L4">
            <v>0</v>
          </cell>
          <cell r="M4">
            <v>0</v>
          </cell>
          <cell r="N4">
            <v>0</v>
          </cell>
          <cell r="O4">
            <v>0</v>
          </cell>
          <cell r="P4">
            <v>12</v>
          </cell>
          <cell r="Q4">
            <v>24</v>
          </cell>
          <cell r="R4">
            <v>282</v>
          </cell>
          <cell r="S4">
            <v>0</v>
          </cell>
          <cell r="T4">
            <v>667</v>
          </cell>
          <cell r="U4">
            <v>36</v>
          </cell>
          <cell r="V4">
            <v>0</v>
          </cell>
          <cell r="W4">
            <v>0</v>
          </cell>
          <cell r="X4">
            <v>949</v>
          </cell>
          <cell r="Y4">
            <v>36</v>
          </cell>
          <cell r="Z4">
            <v>211</v>
          </cell>
          <cell r="AA4">
            <v>36</v>
          </cell>
          <cell r="AB4">
            <v>1160</v>
          </cell>
          <cell r="AC4">
            <v>71</v>
          </cell>
          <cell r="AD4">
            <v>1111</v>
          </cell>
          <cell r="AE4">
            <v>1111</v>
          </cell>
          <cell r="AF4">
            <v>912</v>
          </cell>
          <cell r="AG4">
            <v>130</v>
          </cell>
          <cell r="AH4">
            <v>95</v>
          </cell>
          <cell r="AI4">
            <v>0</v>
          </cell>
          <cell r="AJ4">
            <v>5.3000001907348633</v>
          </cell>
          <cell r="AL4">
            <v>3.7000000476837158</v>
          </cell>
          <cell r="AM4">
            <v>16.799999237060547</v>
          </cell>
          <cell r="AN4">
            <v>6.0999999046325684</v>
          </cell>
          <cell r="AO4">
            <v>96</v>
          </cell>
          <cell r="AP4">
            <v>96</v>
          </cell>
          <cell r="AQ4">
            <v>100</v>
          </cell>
          <cell r="AR4">
            <v>100</v>
          </cell>
          <cell r="AS4">
            <v>100</v>
          </cell>
          <cell r="AT4">
            <v>79</v>
          </cell>
          <cell r="AU4">
            <v>36</v>
          </cell>
          <cell r="AV4">
            <v>36</v>
          </cell>
          <cell r="AW4">
            <v>36</v>
          </cell>
          <cell r="AX4">
            <v>79</v>
          </cell>
          <cell r="AY4">
            <v>36</v>
          </cell>
          <cell r="AZ4">
            <v>79</v>
          </cell>
          <cell r="BA4">
            <v>79</v>
          </cell>
          <cell r="BB4">
            <v>79</v>
          </cell>
          <cell r="BC4">
            <v>49</v>
          </cell>
          <cell r="BD4">
            <v>54</v>
          </cell>
          <cell r="BE4">
            <v>36</v>
          </cell>
          <cell r="BF4">
            <v>36</v>
          </cell>
          <cell r="BG4">
            <v>59</v>
          </cell>
          <cell r="BH4">
            <v>36</v>
          </cell>
          <cell r="BI4">
            <v>79</v>
          </cell>
          <cell r="BJ4">
            <v>100</v>
          </cell>
          <cell r="BK4">
            <v>43</v>
          </cell>
          <cell r="BL4">
            <v>43</v>
          </cell>
          <cell r="BM4">
            <v>79</v>
          </cell>
          <cell r="BN4">
            <v>79</v>
          </cell>
          <cell r="BO4">
            <v>79</v>
          </cell>
          <cell r="BP4">
            <v>36</v>
          </cell>
          <cell r="BQ4">
            <v>36</v>
          </cell>
          <cell r="BR4">
            <v>57</v>
          </cell>
          <cell r="BS4">
            <v>0</v>
          </cell>
          <cell r="BT4">
            <v>79</v>
          </cell>
          <cell r="BU4">
            <v>79</v>
          </cell>
          <cell r="BV4">
            <v>79</v>
          </cell>
          <cell r="BW4">
            <v>79</v>
          </cell>
          <cell r="BX4">
            <v>79</v>
          </cell>
          <cell r="BY4">
            <v>36</v>
          </cell>
          <cell r="BZ4">
            <v>71</v>
          </cell>
          <cell r="CA4">
            <v>36</v>
          </cell>
          <cell r="CB4">
            <v>79</v>
          </cell>
          <cell r="CC4">
            <v>79</v>
          </cell>
          <cell r="CD4">
            <v>79</v>
          </cell>
          <cell r="CE4">
            <v>36</v>
          </cell>
          <cell r="CF4">
            <v>79</v>
          </cell>
          <cell r="CG4">
            <v>68</v>
          </cell>
          <cell r="CH4">
            <v>36</v>
          </cell>
          <cell r="CI4">
            <v>79</v>
          </cell>
          <cell r="CJ4">
            <v>100</v>
          </cell>
          <cell r="CK4">
            <v>79</v>
          </cell>
          <cell r="CL4">
            <v>79</v>
          </cell>
          <cell r="CM4">
            <v>79</v>
          </cell>
          <cell r="CN4">
            <v>79</v>
          </cell>
          <cell r="CO4">
            <v>36</v>
          </cell>
          <cell r="CP4">
            <v>36</v>
          </cell>
          <cell r="CQ4">
            <v>36</v>
          </cell>
          <cell r="CR4">
            <v>61</v>
          </cell>
          <cell r="CS4">
            <v>36</v>
          </cell>
          <cell r="CT4">
            <v>79</v>
          </cell>
          <cell r="CU4">
            <v>79</v>
          </cell>
          <cell r="CV4">
            <v>1</v>
          </cell>
          <cell r="CW4">
            <v>79</v>
          </cell>
          <cell r="CX4">
            <v>1</v>
          </cell>
          <cell r="CY4">
            <v>36</v>
          </cell>
          <cell r="CZ4">
            <v>1</v>
          </cell>
          <cell r="DA4">
            <v>100</v>
          </cell>
          <cell r="DB4">
            <v>79</v>
          </cell>
          <cell r="DC4">
            <v>79</v>
          </cell>
          <cell r="DD4">
            <v>79</v>
          </cell>
          <cell r="DE4">
            <v>79</v>
          </cell>
          <cell r="DF4">
            <v>0</v>
          </cell>
          <cell r="DG4">
            <v>36</v>
          </cell>
          <cell r="DH4">
            <v>36</v>
          </cell>
          <cell r="DI4">
            <v>56</v>
          </cell>
          <cell r="DJ4">
            <v>0</v>
          </cell>
          <cell r="DK4">
            <v>79</v>
          </cell>
          <cell r="DL4">
            <v>0</v>
          </cell>
          <cell r="EC4">
            <v>100</v>
          </cell>
          <cell r="ED4">
            <v>100</v>
          </cell>
          <cell r="EE4">
            <v>100</v>
          </cell>
          <cell r="EF4">
            <v>0</v>
          </cell>
          <cell r="EG4">
            <v>49</v>
          </cell>
          <cell r="EH4">
            <v>51</v>
          </cell>
          <cell r="EI4">
            <v>51</v>
          </cell>
          <cell r="EJ4">
            <v>100</v>
          </cell>
          <cell r="EK4">
            <v>57</v>
          </cell>
          <cell r="EL4">
            <v>21</v>
          </cell>
          <cell r="EM4">
            <v>100</v>
          </cell>
          <cell r="EO4">
            <v>25</v>
          </cell>
          <cell r="EP4">
            <v>100</v>
          </cell>
          <cell r="EQ4">
            <v>16</v>
          </cell>
          <cell r="ER4">
            <v>21</v>
          </cell>
          <cell r="ES4">
            <v>49</v>
          </cell>
          <cell r="ET4">
            <v>0</v>
          </cell>
          <cell r="EU4">
            <v>51</v>
          </cell>
          <cell r="EV4">
            <v>100</v>
          </cell>
          <cell r="EW4">
            <v>0</v>
          </cell>
          <cell r="EX4">
            <v>0</v>
          </cell>
          <cell r="EY4">
            <v>0</v>
          </cell>
          <cell r="EZ4">
            <v>0</v>
          </cell>
          <cell r="FA4">
            <v>0</v>
          </cell>
          <cell r="FB4">
            <v>0</v>
          </cell>
          <cell r="FC4">
            <v>0</v>
          </cell>
          <cell r="FD4">
            <v>0</v>
          </cell>
          <cell r="FE4">
            <v>0</v>
          </cell>
          <cell r="FF4">
            <v>0</v>
          </cell>
          <cell r="FG4">
            <v>0</v>
          </cell>
          <cell r="FH4">
            <v>0</v>
          </cell>
          <cell r="FI4">
            <v>0</v>
          </cell>
          <cell r="FJ4">
            <v>0</v>
          </cell>
          <cell r="FK4">
            <v>0</v>
          </cell>
          <cell r="FL4">
            <v>0</v>
          </cell>
          <cell r="FM4">
            <v>84</v>
          </cell>
          <cell r="FN4">
            <v>0</v>
          </cell>
          <cell r="FO4">
            <v>0</v>
          </cell>
          <cell r="FP4">
            <v>0</v>
          </cell>
          <cell r="FQ4">
            <v>84</v>
          </cell>
          <cell r="FR4">
            <v>0</v>
          </cell>
          <cell r="FS4">
            <v>0</v>
          </cell>
          <cell r="FT4">
            <v>100</v>
          </cell>
          <cell r="FU4">
            <v>100</v>
          </cell>
          <cell r="FV4">
            <v>0</v>
          </cell>
          <cell r="FW4">
            <v>0</v>
          </cell>
          <cell r="FX4">
            <v>0</v>
          </cell>
          <cell r="FY4">
            <v>0</v>
          </cell>
          <cell r="FZ4">
            <v>0</v>
          </cell>
          <cell r="GA4">
            <v>84</v>
          </cell>
          <cell r="GB4">
            <v>0</v>
          </cell>
          <cell r="GC4">
            <v>0</v>
          </cell>
          <cell r="GD4">
            <v>84</v>
          </cell>
          <cell r="GE4">
            <v>84</v>
          </cell>
          <cell r="GF4">
            <v>0</v>
          </cell>
          <cell r="GG4">
            <v>100</v>
          </cell>
          <cell r="GH4">
            <v>100</v>
          </cell>
          <cell r="GI4">
            <v>49</v>
          </cell>
          <cell r="GJ4">
            <v>100</v>
          </cell>
          <cell r="GK4">
            <v>21</v>
          </cell>
          <cell r="GL4">
            <v>64</v>
          </cell>
          <cell r="GM4">
            <v>25</v>
          </cell>
          <cell r="GN4">
            <v>100</v>
          </cell>
          <cell r="GO4">
            <v>100</v>
          </cell>
          <cell r="GP4">
            <v>100</v>
          </cell>
          <cell r="GQ4">
            <v>100</v>
          </cell>
          <cell r="GR4">
            <v>51</v>
          </cell>
          <cell r="GS4">
            <v>100</v>
          </cell>
          <cell r="GT4">
            <v>49</v>
          </cell>
          <cell r="GU4">
            <v>0</v>
          </cell>
          <cell r="GV4">
            <v>100</v>
          </cell>
          <cell r="GW4">
            <v>100</v>
          </cell>
          <cell r="HP4">
            <v>79</v>
          </cell>
          <cell r="HQ4">
            <v>79</v>
          </cell>
          <cell r="HR4">
            <v>79</v>
          </cell>
          <cell r="HS4">
            <v>79</v>
          </cell>
          <cell r="HT4">
            <v>79</v>
          </cell>
          <cell r="HU4">
            <v>36</v>
          </cell>
          <cell r="HV4">
            <v>36</v>
          </cell>
          <cell r="HW4">
            <v>36</v>
          </cell>
          <cell r="HX4">
            <v>36</v>
          </cell>
          <cell r="IH4">
            <v>60</v>
          </cell>
          <cell r="II4">
            <v>36</v>
          </cell>
          <cell r="IJ4">
            <v>79</v>
          </cell>
          <cell r="JF4">
            <v>79</v>
          </cell>
          <cell r="JG4">
            <v>79</v>
          </cell>
          <cell r="JH4">
            <v>79</v>
          </cell>
          <cell r="JI4">
            <v>79</v>
          </cell>
          <cell r="JJ4">
            <v>79</v>
          </cell>
          <cell r="JK4">
            <v>36</v>
          </cell>
          <cell r="JL4">
            <v>36</v>
          </cell>
          <cell r="JM4">
            <v>36</v>
          </cell>
          <cell r="JN4">
            <v>36</v>
          </cell>
          <cell r="KO4">
            <v>100</v>
          </cell>
          <cell r="KP4">
            <v>100</v>
          </cell>
          <cell r="KQ4">
            <v>0</v>
          </cell>
          <cell r="KR4">
            <v>100</v>
          </cell>
          <cell r="KU4">
            <v>100</v>
          </cell>
          <cell r="KV4">
            <v>0</v>
          </cell>
          <cell r="KW4">
            <v>100</v>
          </cell>
          <cell r="KX4">
            <v>100</v>
          </cell>
          <cell r="KY4">
            <v>100</v>
          </cell>
          <cell r="KZ4">
            <v>100</v>
          </cell>
          <cell r="LA4">
            <v>100</v>
          </cell>
          <cell r="LB4">
            <v>49</v>
          </cell>
          <cell r="LC4">
            <v>79</v>
          </cell>
          <cell r="LD4">
            <v>79</v>
          </cell>
          <cell r="LE4">
            <v>79</v>
          </cell>
          <cell r="LF4">
            <v>79</v>
          </cell>
          <cell r="LG4">
            <v>36</v>
          </cell>
          <cell r="LH4">
            <v>36</v>
          </cell>
          <cell r="LQ4">
            <v>65</v>
          </cell>
          <cell r="LR4">
            <v>36</v>
          </cell>
          <cell r="LS4">
            <v>79</v>
          </cell>
          <cell r="LT4">
            <v>65</v>
          </cell>
          <cell r="LU4">
            <v>36</v>
          </cell>
          <cell r="LV4">
            <v>79</v>
          </cell>
          <cell r="LW4">
            <v>0</v>
          </cell>
          <cell r="LX4">
            <v>0</v>
          </cell>
          <cell r="LY4">
            <v>100</v>
          </cell>
          <cell r="LZ4">
            <v>0</v>
          </cell>
          <cell r="MA4">
            <v>100</v>
          </cell>
          <cell r="MB4">
            <v>49</v>
          </cell>
          <cell r="MC4">
            <v>49</v>
          </cell>
          <cell r="MD4">
            <v>100</v>
          </cell>
          <cell r="ME4">
            <v>100</v>
          </cell>
          <cell r="MF4">
            <v>100</v>
          </cell>
          <cell r="MG4">
            <v>75</v>
          </cell>
          <cell r="MH4">
            <v>75</v>
          </cell>
          <cell r="MI4">
            <v>75</v>
          </cell>
          <cell r="MJ4">
            <v>75</v>
          </cell>
          <cell r="MK4">
            <v>75</v>
          </cell>
          <cell r="ML4">
            <v>75</v>
          </cell>
          <cell r="MM4">
            <v>75</v>
          </cell>
          <cell r="MN4">
            <v>75</v>
          </cell>
          <cell r="MO4">
            <v>75</v>
          </cell>
          <cell r="MP4">
            <v>75</v>
          </cell>
          <cell r="MQ4">
            <v>0</v>
          </cell>
          <cell r="MR4">
            <v>100</v>
          </cell>
          <cell r="MS4">
            <v>100</v>
          </cell>
          <cell r="MT4">
            <v>100</v>
          </cell>
          <cell r="MU4">
            <v>100</v>
          </cell>
          <cell r="MV4">
            <v>100</v>
          </cell>
          <cell r="MW4">
            <v>79</v>
          </cell>
          <cell r="MX4">
            <v>0</v>
          </cell>
          <cell r="MY4">
            <v>0</v>
          </cell>
          <cell r="MZ4">
            <v>0</v>
          </cell>
          <cell r="NA4">
            <v>0</v>
          </cell>
          <cell r="NB4">
            <v>0</v>
          </cell>
          <cell r="NC4">
            <v>0</v>
          </cell>
          <cell r="ND4">
            <v>0</v>
          </cell>
          <cell r="NE4">
            <v>0</v>
          </cell>
          <cell r="NF4">
            <v>0</v>
          </cell>
          <cell r="NG4">
            <v>0</v>
          </cell>
          <cell r="NH4">
            <v>0</v>
          </cell>
          <cell r="NI4">
            <v>0</v>
          </cell>
          <cell r="NJ4">
            <v>49</v>
          </cell>
          <cell r="NK4">
            <v>79</v>
          </cell>
          <cell r="NL4">
            <v>79</v>
          </cell>
          <cell r="NM4">
            <v>36</v>
          </cell>
          <cell r="NN4">
            <v>79</v>
          </cell>
          <cell r="NO4">
            <v>0</v>
          </cell>
          <cell r="NP4">
            <v>100</v>
          </cell>
          <cell r="NQ4">
            <v>100</v>
          </cell>
          <cell r="NR4">
            <v>100</v>
          </cell>
          <cell r="NS4">
            <v>79</v>
          </cell>
          <cell r="NT4">
            <v>79</v>
          </cell>
          <cell r="NU4">
            <v>100</v>
          </cell>
          <cell r="NV4">
            <v>0</v>
          </cell>
          <cell r="NW4">
            <v>0</v>
          </cell>
          <cell r="NX4">
            <v>0</v>
          </cell>
          <cell r="NY4">
            <v>0</v>
          </cell>
          <cell r="NZ4">
            <v>0</v>
          </cell>
          <cell r="OA4" t="str">
            <v>16Dec2022</v>
          </cell>
          <cell r="OB4" t="str">
            <v>09:13:00</v>
          </cell>
        </row>
        <row r="5">
          <cell r="A5" t="str">
            <v>Combined</v>
          </cell>
          <cell r="B5" t="str">
            <v>COUNTRYNAME</v>
          </cell>
          <cell r="C5">
            <v>3</v>
          </cell>
          <cell r="D5">
            <v>2022</v>
          </cell>
          <cell r="E5">
            <v>9</v>
          </cell>
          <cell r="F5" t="str">
            <v>Level</v>
          </cell>
          <cell r="G5" t="str">
            <v>Hospital</v>
          </cell>
          <cell r="H5">
            <v>36</v>
          </cell>
          <cell r="I5">
            <v>36</v>
          </cell>
          <cell r="J5">
            <v>36</v>
          </cell>
          <cell r="K5">
            <v>36</v>
          </cell>
          <cell r="L5">
            <v>36</v>
          </cell>
          <cell r="M5">
            <v>36</v>
          </cell>
          <cell r="N5">
            <v>36</v>
          </cell>
          <cell r="O5">
            <v>24</v>
          </cell>
          <cell r="P5">
            <v>36</v>
          </cell>
          <cell r="Q5">
            <v>36</v>
          </cell>
          <cell r="R5">
            <v>2718</v>
          </cell>
          <cell r="S5">
            <v>72</v>
          </cell>
          <cell r="T5">
            <v>7835</v>
          </cell>
          <cell r="U5">
            <v>239</v>
          </cell>
          <cell r="V5">
            <v>1331</v>
          </cell>
          <cell r="W5">
            <v>122</v>
          </cell>
          <cell r="X5">
            <v>11884</v>
          </cell>
          <cell r="Y5">
            <v>433</v>
          </cell>
          <cell r="Z5">
            <v>1857</v>
          </cell>
          <cell r="AA5">
            <v>122</v>
          </cell>
          <cell r="AB5">
            <v>13741</v>
          </cell>
          <cell r="AC5">
            <v>555</v>
          </cell>
          <cell r="AD5">
            <v>13185</v>
          </cell>
          <cell r="AE5">
            <v>12937</v>
          </cell>
          <cell r="AF5">
            <v>9577</v>
          </cell>
          <cell r="AG5">
            <v>875</v>
          </cell>
          <cell r="AH5">
            <v>378</v>
          </cell>
          <cell r="AI5">
            <v>2.7000000476837158</v>
          </cell>
          <cell r="AJ5">
            <v>3.0999999046325684</v>
          </cell>
          <cell r="AK5">
            <v>9.1999998092651367</v>
          </cell>
          <cell r="AL5">
            <v>3.5999999046325684</v>
          </cell>
          <cell r="AM5">
            <v>6.5999999046325684</v>
          </cell>
          <cell r="AN5">
            <v>4</v>
          </cell>
          <cell r="AO5">
            <v>96</v>
          </cell>
          <cell r="AP5">
            <v>94</v>
          </cell>
          <cell r="AQ5">
            <v>100</v>
          </cell>
          <cell r="AR5">
            <v>100</v>
          </cell>
          <cell r="AS5">
            <v>100</v>
          </cell>
          <cell r="AT5">
            <v>71</v>
          </cell>
          <cell r="AU5">
            <v>71</v>
          </cell>
          <cell r="AV5">
            <v>53</v>
          </cell>
          <cell r="AW5">
            <v>71</v>
          </cell>
          <cell r="AX5">
            <v>53</v>
          </cell>
          <cell r="AY5">
            <v>53</v>
          </cell>
          <cell r="AZ5">
            <v>71</v>
          </cell>
          <cell r="BA5">
            <v>27</v>
          </cell>
          <cell r="BB5">
            <v>27</v>
          </cell>
          <cell r="BC5">
            <v>66</v>
          </cell>
          <cell r="BD5">
            <v>64</v>
          </cell>
          <cell r="BE5">
            <v>53</v>
          </cell>
          <cell r="BF5">
            <v>71</v>
          </cell>
          <cell r="BG5">
            <v>56</v>
          </cell>
          <cell r="BH5">
            <v>27</v>
          </cell>
          <cell r="BI5">
            <v>53</v>
          </cell>
          <cell r="BJ5">
            <v>100</v>
          </cell>
          <cell r="BK5">
            <v>0</v>
          </cell>
          <cell r="BL5">
            <v>0</v>
          </cell>
          <cell r="BM5">
            <v>71</v>
          </cell>
          <cell r="BN5">
            <v>71</v>
          </cell>
          <cell r="BO5">
            <v>71</v>
          </cell>
          <cell r="BP5">
            <v>53</v>
          </cell>
          <cell r="BQ5">
            <v>71</v>
          </cell>
          <cell r="BR5">
            <v>48</v>
          </cell>
          <cell r="BS5">
            <v>0</v>
          </cell>
          <cell r="BT5">
            <v>71</v>
          </cell>
          <cell r="BU5">
            <v>71</v>
          </cell>
          <cell r="BV5">
            <v>71</v>
          </cell>
          <cell r="BW5">
            <v>53</v>
          </cell>
          <cell r="BX5">
            <v>26</v>
          </cell>
          <cell r="BY5">
            <v>26</v>
          </cell>
          <cell r="BZ5">
            <v>50</v>
          </cell>
          <cell r="CA5">
            <v>26</v>
          </cell>
          <cell r="CB5">
            <v>53</v>
          </cell>
          <cell r="CC5">
            <v>71</v>
          </cell>
          <cell r="CD5">
            <v>71</v>
          </cell>
          <cell r="CE5">
            <v>71</v>
          </cell>
          <cell r="CF5">
            <v>71</v>
          </cell>
          <cell r="CG5">
            <v>71</v>
          </cell>
          <cell r="CH5">
            <v>71</v>
          </cell>
          <cell r="CI5">
            <v>71</v>
          </cell>
          <cell r="CJ5">
            <v>100</v>
          </cell>
          <cell r="CK5">
            <v>71</v>
          </cell>
          <cell r="CL5">
            <v>71</v>
          </cell>
          <cell r="CM5">
            <v>71</v>
          </cell>
          <cell r="CN5">
            <v>71</v>
          </cell>
          <cell r="CO5">
            <v>53</v>
          </cell>
          <cell r="CP5">
            <v>71</v>
          </cell>
          <cell r="CQ5">
            <v>71</v>
          </cell>
          <cell r="CR5">
            <v>68</v>
          </cell>
          <cell r="CS5">
            <v>53</v>
          </cell>
          <cell r="CT5">
            <v>71</v>
          </cell>
          <cell r="CU5">
            <v>53</v>
          </cell>
          <cell r="CV5">
            <v>1</v>
          </cell>
          <cell r="CW5">
            <v>53</v>
          </cell>
          <cell r="CX5">
            <v>1</v>
          </cell>
          <cell r="CY5">
            <v>71</v>
          </cell>
          <cell r="CZ5">
            <v>1</v>
          </cell>
          <cell r="DA5">
            <v>100</v>
          </cell>
          <cell r="DB5">
            <v>71</v>
          </cell>
          <cell r="DC5">
            <v>71</v>
          </cell>
          <cell r="DD5">
            <v>71</v>
          </cell>
          <cell r="DE5">
            <v>53</v>
          </cell>
          <cell r="DF5">
            <v>26</v>
          </cell>
          <cell r="DI5">
            <v>59</v>
          </cell>
          <cell r="DJ5">
            <v>26</v>
          </cell>
          <cell r="DK5">
            <v>71</v>
          </cell>
          <cell r="DL5">
            <v>100</v>
          </cell>
          <cell r="DM5">
            <v>33</v>
          </cell>
          <cell r="DN5">
            <v>100</v>
          </cell>
          <cell r="DO5">
            <v>100</v>
          </cell>
          <cell r="DP5">
            <v>100</v>
          </cell>
          <cell r="DQ5">
            <v>100</v>
          </cell>
          <cell r="DR5">
            <v>71</v>
          </cell>
          <cell r="DS5">
            <v>71</v>
          </cell>
          <cell r="DT5">
            <v>53</v>
          </cell>
          <cell r="DU5">
            <v>71</v>
          </cell>
          <cell r="DV5">
            <v>71</v>
          </cell>
          <cell r="DW5">
            <v>67</v>
          </cell>
          <cell r="DX5">
            <v>53</v>
          </cell>
          <cell r="DY5">
            <v>71</v>
          </cell>
          <cell r="DZ5">
            <v>34</v>
          </cell>
          <cell r="EA5">
            <v>26</v>
          </cell>
          <cell r="EB5">
            <v>71</v>
          </cell>
          <cell r="EC5">
            <v>100</v>
          </cell>
          <cell r="ED5">
            <v>100</v>
          </cell>
          <cell r="EE5">
            <v>100</v>
          </cell>
          <cell r="EF5">
            <v>0</v>
          </cell>
          <cell r="EG5">
            <v>33</v>
          </cell>
          <cell r="EH5">
            <v>0</v>
          </cell>
          <cell r="EI5">
            <v>67</v>
          </cell>
          <cell r="EJ5">
            <v>100</v>
          </cell>
          <cell r="EK5">
            <v>29</v>
          </cell>
          <cell r="EL5">
            <v>56</v>
          </cell>
          <cell r="EM5">
            <v>73</v>
          </cell>
          <cell r="EO5">
            <v>100</v>
          </cell>
          <cell r="EQ5">
            <v>35</v>
          </cell>
          <cell r="ER5">
            <v>100</v>
          </cell>
          <cell r="ES5">
            <v>33</v>
          </cell>
          <cell r="ET5">
            <v>0</v>
          </cell>
          <cell r="EU5">
            <v>67</v>
          </cell>
          <cell r="EV5">
            <v>100</v>
          </cell>
          <cell r="EW5">
            <v>0</v>
          </cell>
          <cell r="EX5">
            <v>0</v>
          </cell>
          <cell r="EY5">
            <v>0</v>
          </cell>
          <cell r="EZ5">
            <v>0</v>
          </cell>
          <cell r="FA5">
            <v>0</v>
          </cell>
          <cell r="FB5">
            <v>0</v>
          </cell>
          <cell r="FC5">
            <v>0</v>
          </cell>
          <cell r="FD5">
            <v>0</v>
          </cell>
          <cell r="FE5">
            <v>0</v>
          </cell>
          <cell r="FF5">
            <v>0</v>
          </cell>
          <cell r="FG5">
            <v>0</v>
          </cell>
          <cell r="FH5">
            <v>0</v>
          </cell>
          <cell r="FI5">
            <v>0</v>
          </cell>
          <cell r="FJ5">
            <v>0</v>
          </cell>
          <cell r="FK5">
            <v>0</v>
          </cell>
          <cell r="FL5">
            <v>0</v>
          </cell>
          <cell r="FM5">
            <v>39</v>
          </cell>
          <cell r="FN5">
            <v>26</v>
          </cell>
          <cell r="FO5">
            <v>0</v>
          </cell>
          <cell r="FP5">
            <v>0</v>
          </cell>
          <cell r="FQ5">
            <v>26</v>
          </cell>
          <cell r="FR5">
            <v>0</v>
          </cell>
          <cell r="FS5">
            <v>0</v>
          </cell>
          <cell r="FT5">
            <v>100</v>
          </cell>
          <cell r="FU5">
            <v>100</v>
          </cell>
          <cell r="FV5">
            <v>0</v>
          </cell>
          <cell r="FW5">
            <v>0</v>
          </cell>
          <cell r="FX5">
            <v>0</v>
          </cell>
          <cell r="FY5">
            <v>0</v>
          </cell>
          <cell r="FZ5">
            <v>0</v>
          </cell>
          <cell r="GA5">
            <v>39</v>
          </cell>
          <cell r="GB5">
            <v>26</v>
          </cell>
          <cell r="GC5">
            <v>0</v>
          </cell>
          <cell r="GD5">
            <v>26</v>
          </cell>
          <cell r="GE5">
            <v>26</v>
          </cell>
          <cell r="GF5">
            <v>0</v>
          </cell>
          <cell r="GG5">
            <v>100</v>
          </cell>
          <cell r="GH5">
            <v>66</v>
          </cell>
          <cell r="GI5">
            <v>100</v>
          </cell>
          <cell r="GJ5">
            <v>100</v>
          </cell>
          <cell r="GK5">
            <v>56</v>
          </cell>
          <cell r="GL5">
            <v>19</v>
          </cell>
          <cell r="GM5">
            <v>47</v>
          </cell>
          <cell r="GN5">
            <v>29</v>
          </cell>
          <cell r="GO5">
            <v>100</v>
          </cell>
          <cell r="GP5">
            <v>74</v>
          </cell>
          <cell r="GQ5">
            <v>0</v>
          </cell>
          <cell r="GX5">
            <v>71</v>
          </cell>
          <cell r="GY5">
            <v>71</v>
          </cell>
          <cell r="GZ5">
            <v>71</v>
          </cell>
          <cell r="HA5">
            <v>26</v>
          </cell>
          <cell r="HB5">
            <v>53</v>
          </cell>
          <cell r="HC5">
            <v>53</v>
          </cell>
          <cell r="HD5">
            <v>71</v>
          </cell>
          <cell r="HE5">
            <v>71</v>
          </cell>
          <cell r="HF5">
            <v>71</v>
          </cell>
          <cell r="HG5">
            <v>71</v>
          </cell>
          <cell r="HH5">
            <v>71</v>
          </cell>
          <cell r="HI5">
            <v>71</v>
          </cell>
          <cell r="HJ5">
            <v>71</v>
          </cell>
          <cell r="HK5">
            <v>53</v>
          </cell>
          <cell r="HL5">
            <v>53</v>
          </cell>
          <cell r="HM5">
            <v>53</v>
          </cell>
          <cell r="HN5">
            <v>53</v>
          </cell>
          <cell r="HO5">
            <v>53</v>
          </cell>
          <cell r="HP5">
            <v>71</v>
          </cell>
          <cell r="HQ5">
            <v>71</v>
          </cell>
          <cell r="HR5">
            <v>71</v>
          </cell>
          <cell r="HS5">
            <v>71</v>
          </cell>
          <cell r="HT5">
            <v>71</v>
          </cell>
          <cell r="HU5">
            <v>44</v>
          </cell>
          <cell r="HV5">
            <v>71</v>
          </cell>
          <cell r="HW5">
            <v>18</v>
          </cell>
          <cell r="HX5">
            <v>26</v>
          </cell>
          <cell r="HY5">
            <v>71</v>
          </cell>
          <cell r="HZ5">
            <v>71</v>
          </cell>
          <cell r="IA5">
            <v>71</v>
          </cell>
          <cell r="IB5">
            <v>58</v>
          </cell>
          <cell r="IC5">
            <v>26</v>
          </cell>
          <cell r="ID5">
            <v>71</v>
          </cell>
          <cell r="IE5">
            <v>64</v>
          </cell>
          <cell r="IF5">
            <v>53</v>
          </cell>
          <cell r="IG5">
            <v>71</v>
          </cell>
          <cell r="IH5">
            <v>57</v>
          </cell>
          <cell r="II5">
            <v>0</v>
          </cell>
          <cell r="IJ5">
            <v>71</v>
          </cell>
          <cell r="IK5">
            <v>71</v>
          </cell>
          <cell r="IL5">
            <v>71</v>
          </cell>
          <cell r="IM5">
            <v>71</v>
          </cell>
          <cell r="IN5">
            <v>71</v>
          </cell>
          <cell r="IO5">
            <v>71</v>
          </cell>
          <cell r="IP5">
            <v>71</v>
          </cell>
          <cell r="IQ5">
            <v>26</v>
          </cell>
          <cell r="IR5">
            <v>53</v>
          </cell>
          <cell r="IS5">
            <v>53</v>
          </cell>
          <cell r="IT5">
            <v>71</v>
          </cell>
          <cell r="IU5">
            <v>71</v>
          </cell>
          <cell r="IV5">
            <v>71</v>
          </cell>
          <cell r="IW5">
            <v>71</v>
          </cell>
          <cell r="IX5">
            <v>71</v>
          </cell>
          <cell r="IY5">
            <v>71</v>
          </cell>
          <cell r="IZ5">
            <v>71</v>
          </cell>
          <cell r="JA5">
            <v>53</v>
          </cell>
          <cell r="JB5">
            <v>53</v>
          </cell>
          <cell r="JC5">
            <v>53</v>
          </cell>
          <cell r="JD5">
            <v>53</v>
          </cell>
          <cell r="JE5">
            <v>53</v>
          </cell>
          <cell r="JF5">
            <v>71</v>
          </cell>
          <cell r="JG5">
            <v>71</v>
          </cell>
          <cell r="JH5">
            <v>71</v>
          </cell>
          <cell r="JI5">
            <v>71</v>
          </cell>
          <cell r="JJ5">
            <v>71</v>
          </cell>
          <cell r="JK5">
            <v>44</v>
          </cell>
          <cell r="JL5">
            <v>71</v>
          </cell>
          <cell r="JM5">
            <v>18</v>
          </cell>
          <cell r="JN5">
            <v>26</v>
          </cell>
          <cell r="JO5">
            <v>71</v>
          </cell>
          <cell r="JP5">
            <v>71</v>
          </cell>
          <cell r="JQ5">
            <v>71</v>
          </cell>
          <cell r="JR5">
            <v>71</v>
          </cell>
          <cell r="JS5">
            <v>71</v>
          </cell>
          <cell r="JT5">
            <v>71</v>
          </cell>
          <cell r="JU5">
            <v>71</v>
          </cell>
          <cell r="JV5">
            <v>71</v>
          </cell>
          <cell r="JW5">
            <v>71</v>
          </cell>
          <cell r="JX5">
            <v>71</v>
          </cell>
          <cell r="JY5">
            <v>71</v>
          </cell>
          <cell r="JZ5">
            <v>71</v>
          </cell>
          <cell r="KA5">
            <v>71</v>
          </cell>
          <cell r="KB5">
            <v>26</v>
          </cell>
          <cell r="KC5">
            <v>71</v>
          </cell>
          <cell r="KD5">
            <v>100</v>
          </cell>
          <cell r="KE5">
            <v>100</v>
          </cell>
          <cell r="KF5">
            <v>29</v>
          </cell>
          <cell r="KG5">
            <v>71</v>
          </cell>
          <cell r="KH5">
            <v>0</v>
          </cell>
          <cell r="KI5">
            <v>0</v>
          </cell>
          <cell r="KJ5">
            <v>71</v>
          </cell>
          <cell r="KK5">
            <v>71</v>
          </cell>
          <cell r="KL5">
            <v>71</v>
          </cell>
          <cell r="KM5">
            <v>71</v>
          </cell>
          <cell r="KN5">
            <v>71</v>
          </cell>
          <cell r="KO5">
            <v>100</v>
          </cell>
          <cell r="KP5">
            <v>100</v>
          </cell>
          <cell r="KQ5">
            <v>67</v>
          </cell>
          <cell r="KR5">
            <v>100</v>
          </cell>
          <cell r="KS5">
            <v>100</v>
          </cell>
          <cell r="KT5">
            <v>49</v>
          </cell>
          <cell r="KU5">
            <v>100</v>
          </cell>
          <cell r="KV5">
            <v>67</v>
          </cell>
          <cell r="KW5">
            <v>100</v>
          </cell>
          <cell r="KX5">
            <v>100</v>
          </cell>
          <cell r="KY5">
            <v>100</v>
          </cell>
          <cell r="KZ5">
            <v>100</v>
          </cell>
          <cell r="LA5">
            <v>100</v>
          </cell>
          <cell r="LB5">
            <v>33</v>
          </cell>
          <cell r="LC5">
            <v>71</v>
          </cell>
          <cell r="LD5">
            <v>71</v>
          </cell>
          <cell r="LE5">
            <v>71</v>
          </cell>
          <cell r="LF5">
            <v>71</v>
          </cell>
          <cell r="LG5">
            <v>53</v>
          </cell>
          <cell r="LH5">
            <v>26</v>
          </cell>
          <cell r="LI5">
            <v>100</v>
          </cell>
          <cell r="LJ5">
            <v>100</v>
          </cell>
          <cell r="LK5">
            <v>100</v>
          </cell>
          <cell r="LL5">
            <v>100</v>
          </cell>
          <cell r="LM5">
            <v>71</v>
          </cell>
          <cell r="LN5">
            <v>44</v>
          </cell>
          <cell r="LO5">
            <v>71</v>
          </cell>
          <cell r="LP5">
            <v>53</v>
          </cell>
          <cell r="LQ5">
            <v>61</v>
          </cell>
          <cell r="LR5">
            <v>26</v>
          </cell>
          <cell r="LS5">
            <v>71</v>
          </cell>
          <cell r="LT5">
            <v>60</v>
          </cell>
          <cell r="LU5">
            <v>26</v>
          </cell>
          <cell r="LV5">
            <v>71</v>
          </cell>
          <cell r="LW5">
            <v>0</v>
          </cell>
          <cell r="LX5">
            <v>0</v>
          </cell>
          <cell r="LY5">
            <v>33</v>
          </cell>
          <cell r="LZ5">
            <v>67</v>
          </cell>
          <cell r="MA5">
            <v>100</v>
          </cell>
          <cell r="MB5">
            <v>100</v>
          </cell>
          <cell r="MC5">
            <v>100</v>
          </cell>
          <cell r="MD5">
            <v>100</v>
          </cell>
          <cell r="ME5">
            <v>100</v>
          </cell>
          <cell r="MF5">
            <v>66</v>
          </cell>
          <cell r="MG5">
            <v>71</v>
          </cell>
          <cell r="MH5">
            <v>71</v>
          </cell>
          <cell r="MI5">
            <v>71</v>
          </cell>
          <cell r="MJ5">
            <v>71</v>
          </cell>
          <cell r="MK5">
            <v>71</v>
          </cell>
          <cell r="ML5">
            <v>53</v>
          </cell>
          <cell r="MM5">
            <v>26</v>
          </cell>
          <cell r="MN5">
            <v>62</v>
          </cell>
          <cell r="MO5">
            <v>26</v>
          </cell>
          <cell r="MP5">
            <v>71</v>
          </cell>
          <cell r="MQ5">
            <v>34</v>
          </cell>
          <cell r="MR5">
            <v>100</v>
          </cell>
          <cell r="MS5">
            <v>100</v>
          </cell>
          <cell r="MT5">
            <v>100</v>
          </cell>
          <cell r="MU5">
            <v>66</v>
          </cell>
          <cell r="MV5">
            <v>100</v>
          </cell>
          <cell r="MW5">
            <v>71</v>
          </cell>
          <cell r="MX5">
            <v>67</v>
          </cell>
          <cell r="MY5">
            <v>26</v>
          </cell>
          <cell r="MZ5">
            <v>0</v>
          </cell>
          <cell r="NA5">
            <v>0</v>
          </cell>
          <cell r="NB5">
            <v>0</v>
          </cell>
          <cell r="NC5">
            <v>0</v>
          </cell>
          <cell r="ND5">
            <v>0</v>
          </cell>
          <cell r="NE5">
            <v>0</v>
          </cell>
          <cell r="NF5">
            <v>0</v>
          </cell>
          <cell r="NG5">
            <v>0</v>
          </cell>
          <cell r="NH5">
            <v>0</v>
          </cell>
          <cell r="NI5">
            <v>0</v>
          </cell>
          <cell r="NJ5">
            <v>100</v>
          </cell>
          <cell r="NK5">
            <v>71</v>
          </cell>
          <cell r="NL5">
            <v>71</v>
          </cell>
          <cell r="NM5">
            <v>71</v>
          </cell>
          <cell r="NN5">
            <v>71</v>
          </cell>
          <cell r="NO5">
            <v>0</v>
          </cell>
          <cell r="NP5">
            <v>100</v>
          </cell>
          <cell r="NQ5">
            <v>0</v>
          </cell>
          <cell r="NR5">
            <v>100</v>
          </cell>
          <cell r="NS5">
            <v>71</v>
          </cell>
          <cell r="NT5">
            <v>71</v>
          </cell>
          <cell r="NU5">
            <v>66</v>
          </cell>
          <cell r="NV5">
            <v>5139.1008948502922</v>
          </cell>
          <cell r="NW5">
            <v>951.09666575770245</v>
          </cell>
          <cell r="NX5">
            <v>3572.1376586513961</v>
          </cell>
          <cell r="NY5">
            <v>770.63322539998467</v>
          </cell>
          <cell r="NZ5">
            <v>1521.9194637101498</v>
          </cell>
          <cell r="OA5" t="str">
            <v>16Dec2022</v>
          </cell>
          <cell r="OB5" t="str">
            <v>09:13:00</v>
          </cell>
        </row>
        <row r="6">
          <cell r="A6" t="str">
            <v>Combined</v>
          </cell>
          <cell r="B6" t="str">
            <v>COUNTRYNAME</v>
          </cell>
          <cell r="C6">
            <v>3</v>
          </cell>
          <cell r="D6">
            <v>2022</v>
          </cell>
          <cell r="E6">
            <v>9</v>
          </cell>
          <cell r="F6" t="str">
            <v>Level</v>
          </cell>
          <cell r="G6" t="str">
            <v>Non-hospital</v>
          </cell>
          <cell r="H6">
            <v>24</v>
          </cell>
          <cell r="I6">
            <v>0</v>
          </cell>
          <cell r="J6">
            <v>24</v>
          </cell>
          <cell r="K6">
            <v>0</v>
          </cell>
          <cell r="L6">
            <v>0</v>
          </cell>
          <cell r="M6">
            <v>0</v>
          </cell>
          <cell r="N6">
            <v>0</v>
          </cell>
          <cell r="O6">
            <v>0</v>
          </cell>
          <cell r="P6">
            <v>12</v>
          </cell>
          <cell r="Q6">
            <v>24</v>
          </cell>
          <cell r="R6">
            <v>282</v>
          </cell>
          <cell r="S6">
            <v>0</v>
          </cell>
          <cell r="T6">
            <v>667</v>
          </cell>
          <cell r="U6">
            <v>36</v>
          </cell>
          <cell r="V6">
            <v>0</v>
          </cell>
          <cell r="W6">
            <v>0</v>
          </cell>
          <cell r="X6">
            <v>949</v>
          </cell>
          <cell r="Y6">
            <v>36</v>
          </cell>
          <cell r="Z6">
            <v>211</v>
          </cell>
          <cell r="AA6">
            <v>36</v>
          </cell>
          <cell r="AB6">
            <v>1160</v>
          </cell>
          <cell r="AC6">
            <v>71</v>
          </cell>
          <cell r="AD6">
            <v>1111</v>
          </cell>
          <cell r="AE6">
            <v>1111</v>
          </cell>
          <cell r="AF6">
            <v>912</v>
          </cell>
          <cell r="AG6">
            <v>130</v>
          </cell>
          <cell r="AH6">
            <v>95</v>
          </cell>
          <cell r="AI6">
            <v>0</v>
          </cell>
          <cell r="AJ6">
            <v>5.3000001907348633</v>
          </cell>
          <cell r="AL6">
            <v>3.7000000476837158</v>
          </cell>
          <cell r="AM6">
            <v>16.799999237060547</v>
          </cell>
          <cell r="AN6">
            <v>6.0999999046325684</v>
          </cell>
          <cell r="AO6">
            <v>96</v>
          </cell>
          <cell r="AP6">
            <v>96</v>
          </cell>
          <cell r="AQ6">
            <v>100</v>
          </cell>
          <cell r="AR6">
            <v>100</v>
          </cell>
          <cell r="AS6">
            <v>100</v>
          </cell>
          <cell r="AT6">
            <v>79</v>
          </cell>
          <cell r="AU6">
            <v>36</v>
          </cell>
          <cell r="AV6">
            <v>36</v>
          </cell>
          <cell r="AW6">
            <v>36</v>
          </cell>
          <cell r="AX6">
            <v>79</v>
          </cell>
          <cell r="AY6">
            <v>36</v>
          </cell>
          <cell r="AZ6">
            <v>79</v>
          </cell>
          <cell r="BA6">
            <v>79</v>
          </cell>
          <cell r="BB6">
            <v>79</v>
          </cell>
          <cell r="BC6">
            <v>49</v>
          </cell>
          <cell r="BD6">
            <v>54</v>
          </cell>
          <cell r="BE6">
            <v>36</v>
          </cell>
          <cell r="BF6">
            <v>36</v>
          </cell>
          <cell r="BG6">
            <v>59</v>
          </cell>
          <cell r="BH6">
            <v>36</v>
          </cell>
          <cell r="BI6">
            <v>79</v>
          </cell>
          <cell r="BJ6">
            <v>100</v>
          </cell>
          <cell r="BK6">
            <v>43</v>
          </cell>
          <cell r="BL6">
            <v>43</v>
          </cell>
          <cell r="BM6">
            <v>79</v>
          </cell>
          <cell r="BN6">
            <v>79</v>
          </cell>
          <cell r="BO6">
            <v>79</v>
          </cell>
          <cell r="BP6">
            <v>36</v>
          </cell>
          <cell r="BQ6">
            <v>36</v>
          </cell>
          <cell r="BR6">
            <v>57</v>
          </cell>
          <cell r="BS6">
            <v>0</v>
          </cell>
          <cell r="BT6">
            <v>79</v>
          </cell>
          <cell r="BU6">
            <v>79</v>
          </cell>
          <cell r="BV6">
            <v>79</v>
          </cell>
          <cell r="BW6">
            <v>79</v>
          </cell>
          <cell r="BX6">
            <v>79</v>
          </cell>
          <cell r="BY6">
            <v>36</v>
          </cell>
          <cell r="BZ6">
            <v>71</v>
          </cell>
          <cell r="CA6">
            <v>36</v>
          </cell>
          <cell r="CB6">
            <v>79</v>
          </cell>
          <cell r="CC6">
            <v>79</v>
          </cell>
          <cell r="CD6">
            <v>79</v>
          </cell>
          <cell r="CE6">
            <v>36</v>
          </cell>
          <cell r="CF6">
            <v>79</v>
          </cell>
          <cell r="CG6">
            <v>68</v>
          </cell>
          <cell r="CH6">
            <v>36</v>
          </cell>
          <cell r="CI6">
            <v>79</v>
          </cell>
          <cell r="CJ6">
            <v>100</v>
          </cell>
          <cell r="CK6">
            <v>79</v>
          </cell>
          <cell r="CL6">
            <v>79</v>
          </cell>
          <cell r="CM6">
            <v>79</v>
          </cell>
          <cell r="CN6">
            <v>79</v>
          </cell>
          <cell r="CO6">
            <v>36</v>
          </cell>
          <cell r="CP6">
            <v>36</v>
          </cell>
          <cell r="CQ6">
            <v>36</v>
          </cell>
          <cell r="CR6">
            <v>61</v>
          </cell>
          <cell r="CS6">
            <v>36</v>
          </cell>
          <cell r="CT6">
            <v>79</v>
          </cell>
          <cell r="CU6">
            <v>79</v>
          </cell>
          <cell r="CV6">
            <v>1</v>
          </cell>
          <cell r="CW6">
            <v>79</v>
          </cell>
          <cell r="CX6">
            <v>1</v>
          </cell>
          <cell r="CY6">
            <v>36</v>
          </cell>
          <cell r="CZ6">
            <v>1</v>
          </cell>
          <cell r="DA6">
            <v>100</v>
          </cell>
          <cell r="DB6">
            <v>79</v>
          </cell>
          <cell r="DC6">
            <v>79</v>
          </cell>
          <cell r="DD6">
            <v>79</v>
          </cell>
          <cell r="DE6">
            <v>79</v>
          </cell>
          <cell r="DF6">
            <v>0</v>
          </cell>
          <cell r="DG6">
            <v>36</v>
          </cell>
          <cell r="DH6">
            <v>36</v>
          </cell>
          <cell r="DI6">
            <v>56</v>
          </cell>
          <cell r="DJ6">
            <v>0</v>
          </cell>
          <cell r="DK6">
            <v>79</v>
          </cell>
          <cell r="DL6">
            <v>0</v>
          </cell>
          <cell r="EC6">
            <v>100</v>
          </cell>
          <cell r="ED6">
            <v>100</v>
          </cell>
          <cell r="EE6">
            <v>100</v>
          </cell>
          <cell r="EF6">
            <v>0</v>
          </cell>
          <cell r="EG6">
            <v>49</v>
          </cell>
          <cell r="EH6">
            <v>51</v>
          </cell>
          <cell r="EI6">
            <v>51</v>
          </cell>
          <cell r="EJ6">
            <v>100</v>
          </cell>
          <cell r="EK6">
            <v>57</v>
          </cell>
          <cell r="EL6">
            <v>21</v>
          </cell>
          <cell r="EM6">
            <v>100</v>
          </cell>
          <cell r="EO6">
            <v>25</v>
          </cell>
          <cell r="EP6">
            <v>100</v>
          </cell>
          <cell r="EQ6">
            <v>16</v>
          </cell>
          <cell r="ER6">
            <v>21</v>
          </cell>
          <cell r="ES6">
            <v>49</v>
          </cell>
          <cell r="ET6">
            <v>0</v>
          </cell>
          <cell r="EU6">
            <v>51</v>
          </cell>
          <cell r="EV6">
            <v>100</v>
          </cell>
          <cell r="EW6">
            <v>0</v>
          </cell>
          <cell r="EX6">
            <v>0</v>
          </cell>
          <cell r="EY6">
            <v>0</v>
          </cell>
          <cell r="EZ6">
            <v>0</v>
          </cell>
          <cell r="FA6">
            <v>0</v>
          </cell>
          <cell r="FB6">
            <v>0</v>
          </cell>
          <cell r="FC6">
            <v>0</v>
          </cell>
          <cell r="FD6">
            <v>0</v>
          </cell>
          <cell r="FE6">
            <v>0</v>
          </cell>
          <cell r="FF6">
            <v>0</v>
          </cell>
          <cell r="FG6">
            <v>0</v>
          </cell>
          <cell r="FH6">
            <v>0</v>
          </cell>
          <cell r="FI6">
            <v>0</v>
          </cell>
          <cell r="FJ6">
            <v>0</v>
          </cell>
          <cell r="FK6">
            <v>0</v>
          </cell>
          <cell r="FL6">
            <v>0</v>
          </cell>
          <cell r="FM6">
            <v>84</v>
          </cell>
          <cell r="FN6">
            <v>0</v>
          </cell>
          <cell r="FO6">
            <v>0</v>
          </cell>
          <cell r="FP6">
            <v>0</v>
          </cell>
          <cell r="FQ6">
            <v>84</v>
          </cell>
          <cell r="FR6">
            <v>0</v>
          </cell>
          <cell r="FS6">
            <v>0</v>
          </cell>
          <cell r="FT6">
            <v>100</v>
          </cell>
          <cell r="FU6">
            <v>100</v>
          </cell>
          <cell r="FV6">
            <v>0</v>
          </cell>
          <cell r="FW6">
            <v>0</v>
          </cell>
          <cell r="FX6">
            <v>0</v>
          </cell>
          <cell r="FY6">
            <v>0</v>
          </cell>
          <cell r="FZ6">
            <v>0</v>
          </cell>
          <cell r="GA6">
            <v>84</v>
          </cell>
          <cell r="GB6">
            <v>0</v>
          </cell>
          <cell r="GC6">
            <v>0</v>
          </cell>
          <cell r="GD6">
            <v>84</v>
          </cell>
          <cell r="GE6">
            <v>84</v>
          </cell>
          <cell r="GF6">
            <v>0</v>
          </cell>
          <cell r="GG6">
            <v>100</v>
          </cell>
          <cell r="GH6">
            <v>100</v>
          </cell>
          <cell r="GI6">
            <v>49</v>
          </cell>
          <cell r="GJ6">
            <v>100</v>
          </cell>
          <cell r="GK6">
            <v>21</v>
          </cell>
          <cell r="GL6">
            <v>64</v>
          </cell>
          <cell r="GM6">
            <v>25</v>
          </cell>
          <cell r="GN6">
            <v>100</v>
          </cell>
          <cell r="GO6">
            <v>100</v>
          </cell>
          <cell r="GP6">
            <v>100</v>
          </cell>
          <cell r="GQ6">
            <v>100</v>
          </cell>
          <cell r="GR6">
            <v>51</v>
          </cell>
          <cell r="GS6">
            <v>100</v>
          </cell>
          <cell r="GT6">
            <v>49</v>
          </cell>
          <cell r="GU6">
            <v>0</v>
          </cell>
          <cell r="GV6">
            <v>100</v>
          </cell>
          <cell r="GW6">
            <v>100</v>
          </cell>
          <cell r="HP6">
            <v>79</v>
          </cell>
          <cell r="HQ6">
            <v>79</v>
          </cell>
          <cell r="HR6">
            <v>79</v>
          </cell>
          <cell r="HS6">
            <v>79</v>
          </cell>
          <cell r="HT6">
            <v>79</v>
          </cell>
          <cell r="HU6">
            <v>36</v>
          </cell>
          <cell r="HV6">
            <v>36</v>
          </cell>
          <cell r="HW6">
            <v>36</v>
          </cell>
          <cell r="HX6">
            <v>36</v>
          </cell>
          <cell r="IH6">
            <v>60</v>
          </cell>
          <cell r="II6">
            <v>36</v>
          </cell>
          <cell r="IJ6">
            <v>79</v>
          </cell>
          <cell r="JF6">
            <v>79</v>
          </cell>
          <cell r="JG6">
            <v>79</v>
          </cell>
          <cell r="JH6">
            <v>79</v>
          </cell>
          <cell r="JI6">
            <v>79</v>
          </cell>
          <cell r="JJ6">
            <v>79</v>
          </cell>
          <cell r="JK6">
            <v>36</v>
          </cell>
          <cell r="JL6">
            <v>36</v>
          </cell>
          <cell r="JM6">
            <v>36</v>
          </cell>
          <cell r="JN6">
            <v>36</v>
          </cell>
          <cell r="KO6">
            <v>100</v>
          </cell>
          <cell r="KP6">
            <v>100</v>
          </cell>
          <cell r="KQ6">
            <v>0</v>
          </cell>
          <cell r="KR6">
            <v>100</v>
          </cell>
          <cell r="KU6">
            <v>100</v>
          </cell>
          <cell r="KV6">
            <v>0</v>
          </cell>
          <cell r="KW6">
            <v>100</v>
          </cell>
          <cell r="KX6">
            <v>100</v>
          </cell>
          <cell r="KY6">
            <v>100</v>
          </cell>
          <cell r="KZ6">
            <v>100</v>
          </cell>
          <cell r="LA6">
            <v>100</v>
          </cell>
          <cell r="LB6">
            <v>49</v>
          </cell>
          <cell r="LC6">
            <v>79</v>
          </cell>
          <cell r="LD6">
            <v>79</v>
          </cell>
          <cell r="LE6">
            <v>79</v>
          </cell>
          <cell r="LF6">
            <v>79</v>
          </cell>
          <cell r="LG6">
            <v>36</v>
          </cell>
          <cell r="LH6">
            <v>36</v>
          </cell>
          <cell r="LQ6">
            <v>65</v>
          </cell>
          <cell r="LR6">
            <v>36</v>
          </cell>
          <cell r="LS6">
            <v>79</v>
          </cell>
          <cell r="LT6">
            <v>65</v>
          </cell>
          <cell r="LU6">
            <v>36</v>
          </cell>
          <cell r="LV6">
            <v>79</v>
          </cell>
          <cell r="LW6">
            <v>0</v>
          </cell>
          <cell r="LX6">
            <v>0</v>
          </cell>
          <cell r="LY6">
            <v>100</v>
          </cell>
          <cell r="LZ6">
            <v>0</v>
          </cell>
          <cell r="MA6">
            <v>100</v>
          </cell>
          <cell r="MB6">
            <v>49</v>
          </cell>
          <cell r="MC6">
            <v>49</v>
          </cell>
          <cell r="MD6">
            <v>100</v>
          </cell>
          <cell r="ME6">
            <v>100</v>
          </cell>
          <cell r="MF6">
            <v>100</v>
          </cell>
          <cell r="MG6">
            <v>75</v>
          </cell>
          <cell r="MH6">
            <v>75</v>
          </cell>
          <cell r="MI6">
            <v>75</v>
          </cell>
          <cell r="MJ6">
            <v>75</v>
          </cell>
          <cell r="MK6">
            <v>75</v>
          </cell>
          <cell r="ML6">
            <v>75</v>
          </cell>
          <cell r="MM6">
            <v>75</v>
          </cell>
          <cell r="MN6">
            <v>75</v>
          </cell>
          <cell r="MO6">
            <v>75</v>
          </cell>
          <cell r="MP6">
            <v>75</v>
          </cell>
          <cell r="MQ6">
            <v>0</v>
          </cell>
          <cell r="MR6">
            <v>100</v>
          </cell>
          <cell r="MS6">
            <v>100</v>
          </cell>
          <cell r="MT6">
            <v>100</v>
          </cell>
          <cell r="MU6">
            <v>100</v>
          </cell>
          <cell r="MV6">
            <v>100</v>
          </cell>
          <cell r="MW6">
            <v>79</v>
          </cell>
          <cell r="MX6">
            <v>0</v>
          </cell>
          <cell r="MY6">
            <v>0</v>
          </cell>
          <cell r="MZ6">
            <v>0</v>
          </cell>
          <cell r="NA6">
            <v>0</v>
          </cell>
          <cell r="NB6">
            <v>0</v>
          </cell>
          <cell r="NC6">
            <v>0</v>
          </cell>
          <cell r="ND6">
            <v>0</v>
          </cell>
          <cell r="NE6">
            <v>0</v>
          </cell>
          <cell r="NF6">
            <v>0</v>
          </cell>
          <cell r="NG6">
            <v>0</v>
          </cell>
          <cell r="NH6">
            <v>0</v>
          </cell>
          <cell r="NI6">
            <v>0</v>
          </cell>
          <cell r="NJ6">
            <v>49</v>
          </cell>
          <cell r="NK6">
            <v>79</v>
          </cell>
          <cell r="NL6">
            <v>79</v>
          </cell>
          <cell r="NM6">
            <v>36</v>
          </cell>
          <cell r="NN6">
            <v>79</v>
          </cell>
          <cell r="NO6">
            <v>0</v>
          </cell>
          <cell r="NP6">
            <v>100</v>
          </cell>
          <cell r="NQ6">
            <v>100</v>
          </cell>
          <cell r="NR6">
            <v>100</v>
          </cell>
          <cell r="NS6">
            <v>79</v>
          </cell>
          <cell r="NT6">
            <v>79</v>
          </cell>
          <cell r="NU6">
            <v>100</v>
          </cell>
          <cell r="NV6">
            <v>0</v>
          </cell>
          <cell r="NW6">
            <v>0</v>
          </cell>
          <cell r="NX6">
            <v>0</v>
          </cell>
          <cell r="NY6">
            <v>0</v>
          </cell>
          <cell r="NZ6">
            <v>0</v>
          </cell>
          <cell r="OA6" t="str">
            <v>16Dec2022</v>
          </cell>
          <cell r="OB6" t="str">
            <v>09:13:00</v>
          </cell>
        </row>
        <row r="7">
          <cell r="A7" t="str">
            <v>Combined</v>
          </cell>
          <cell r="B7" t="str">
            <v>COUNTRYNAME</v>
          </cell>
          <cell r="C7">
            <v>3</v>
          </cell>
          <cell r="D7">
            <v>2022</v>
          </cell>
          <cell r="E7">
            <v>9</v>
          </cell>
          <cell r="F7" t="str">
            <v>Location</v>
          </cell>
          <cell r="G7" t="str">
            <v>Rural</v>
          </cell>
          <cell r="H7">
            <v>18</v>
          </cell>
          <cell r="I7">
            <v>13</v>
          </cell>
          <cell r="J7">
            <v>18</v>
          </cell>
          <cell r="K7">
            <v>13</v>
          </cell>
          <cell r="L7">
            <v>13</v>
          </cell>
          <cell r="M7">
            <v>13</v>
          </cell>
          <cell r="N7">
            <v>13</v>
          </cell>
          <cell r="O7">
            <v>9</v>
          </cell>
          <cell r="P7">
            <v>16</v>
          </cell>
          <cell r="Q7">
            <v>18</v>
          </cell>
          <cell r="R7">
            <v>1097</v>
          </cell>
          <cell r="S7">
            <v>26</v>
          </cell>
          <cell r="T7">
            <v>3091</v>
          </cell>
          <cell r="U7">
            <v>91</v>
          </cell>
          <cell r="V7">
            <v>521</v>
          </cell>
          <cell r="W7">
            <v>51</v>
          </cell>
          <cell r="X7">
            <v>4709</v>
          </cell>
          <cell r="Y7">
            <v>168</v>
          </cell>
          <cell r="Z7">
            <v>705</v>
          </cell>
          <cell r="AA7">
            <v>59</v>
          </cell>
          <cell r="AB7">
            <v>5415</v>
          </cell>
          <cell r="AC7">
            <v>226</v>
          </cell>
          <cell r="AD7">
            <v>5148</v>
          </cell>
          <cell r="AE7">
            <v>5027</v>
          </cell>
          <cell r="AF7">
            <v>3553</v>
          </cell>
          <cell r="AG7">
            <v>384</v>
          </cell>
          <cell r="AH7">
            <v>178</v>
          </cell>
          <cell r="AI7">
            <v>2.4000000953674316</v>
          </cell>
          <cell r="AJ7">
            <v>2.9000000953674316</v>
          </cell>
          <cell r="AK7">
            <v>9.8000001907348633</v>
          </cell>
          <cell r="AL7">
            <v>3.5999999046325684</v>
          </cell>
          <cell r="AM7">
            <v>8.3000001907348633</v>
          </cell>
          <cell r="AN7">
            <v>4.1999998092651367</v>
          </cell>
          <cell r="AO7">
            <v>95</v>
          </cell>
          <cell r="AP7">
            <v>93</v>
          </cell>
          <cell r="AQ7">
            <v>100</v>
          </cell>
          <cell r="AR7">
            <v>100</v>
          </cell>
          <cell r="AS7">
            <v>100</v>
          </cell>
          <cell r="AT7">
            <v>16</v>
          </cell>
          <cell r="AU7">
            <v>16</v>
          </cell>
          <cell r="AV7">
            <v>16</v>
          </cell>
          <cell r="AW7">
            <v>16</v>
          </cell>
          <cell r="AX7">
            <v>16</v>
          </cell>
          <cell r="AY7">
            <v>16</v>
          </cell>
          <cell r="AZ7">
            <v>16</v>
          </cell>
          <cell r="BA7">
            <v>11</v>
          </cell>
          <cell r="BB7">
            <v>11</v>
          </cell>
          <cell r="BC7">
            <v>56</v>
          </cell>
          <cell r="BD7">
            <v>21</v>
          </cell>
          <cell r="BE7">
            <v>16</v>
          </cell>
          <cell r="BF7">
            <v>16</v>
          </cell>
          <cell r="BG7">
            <v>19</v>
          </cell>
          <cell r="BH7">
            <v>11</v>
          </cell>
          <cell r="BI7">
            <v>16</v>
          </cell>
          <cell r="BJ7">
            <v>100</v>
          </cell>
          <cell r="BK7">
            <v>0</v>
          </cell>
          <cell r="BL7">
            <v>0</v>
          </cell>
          <cell r="BM7">
            <v>16</v>
          </cell>
          <cell r="BN7">
            <v>16</v>
          </cell>
          <cell r="BO7">
            <v>16</v>
          </cell>
          <cell r="BP7">
            <v>16</v>
          </cell>
          <cell r="BQ7">
            <v>16</v>
          </cell>
          <cell r="BR7">
            <v>11</v>
          </cell>
          <cell r="BS7">
            <v>0</v>
          </cell>
          <cell r="BT7">
            <v>16</v>
          </cell>
          <cell r="BU7">
            <v>16</v>
          </cell>
          <cell r="BV7">
            <v>16</v>
          </cell>
          <cell r="BW7">
            <v>16</v>
          </cell>
          <cell r="BX7">
            <v>5</v>
          </cell>
          <cell r="BY7">
            <v>5</v>
          </cell>
          <cell r="BZ7">
            <v>11</v>
          </cell>
          <cell r="CA7">
            <v>5</v>
          </cell>
          <cell r="CB7">
            <v>16</v>
          </cell>
          <cell r="CC7">
            <v>16</v>
          </cell>
          <cell r="CD7">
            <v>16</v>
          </cell>
          <cell r="CE7">
            <v>16</v>
          </cell>
          <cell r="CF7">
            <v>16</v>
          </cell>
          <cell r="CG7">
            <v>16</v>
          </cell>
          <cell r="CH7">
            <v>16</v>
          </cell>
          <cell r="CI7">
            <v>16</v>
          </cell>
          <cell r="CJ7">
            <v>100</v>
          </cell>
          <cell r="CK7">
            <v>16</v>
          </cell>
          <cell r="CL7">
            <v>16</v>
          </cell>
          <cell r="CM7">
            <v>16</v>
          </cell>
          <cell r="CN7">
            <v>16</v>
          </cell>
          <cell r="CO7">
            <v>16</v>
          </cell>
          <cell r="CP7">
            <v>16</v>
          </cell>
          <cell r="CQ7">
            <v>16</v>
          </cell>
          <cell r="CR7">
            <v>16</v>
          </cell>
          <cell r="CS7">
            <v>16</v>
          </cell>
          <cell r="CT7">
            <v>16</v>
          </cell>
          <cell r="CU7">
            <v>16</v>
          </cell>
          <cell r="CV7">
            <v>0</v>
          </cell>
          <cell r="CW7">
            <v>16</v>
          </cell>
          <cell r="CX7">
            <v>0</v>
          </cell>
          <cell r="CY7">
            <v>16</v>
          </cell>
          <cell r="CZ7">
            <v>0</v>
          </cell>
          <cell r="DA7">
            <v>100</v>
          </cell>
          <cell r="DB7">
            <v>16</v>
          </cell>
          <cell r="DC7">
            <v>16</v>
          </cell>
          <cell r="DD7">
            <v>16</v>
          </cell>
          <cell r="DE7">
            <v>16</v>
          </cell>
          <cell r="DF7">
            <v>5</v>
          </cell>
          <cell r="DG7">
            <v>0</v>
          </cell>
          <cell r="DH7">
            <v>0</v>
          </cell>
          <cell r="DI7">
            <v>14</v>
          </cell>
          <cell r="DJ7">
            <v>5</v>
          </cell>
          <cell r="DK7">
            <v>16</v>
          </cell>
          <cell r="DL7">
            <v>73</v>
          </cell>
          <cell r="DM7">
            <v>24</v>
          </cell>
          <cell r="DN7">
            <v>100</v>
          </cell>
          <cell r="DO7">
            <v>100</v>
          </cell>
          <cell r="DP7">
            <v>100</v>
          </cell>
          <cell r="DQ7">
            <v>100</v>
          </cell>
          <cell r="DR7">
            <v>22</v>
          </cell>
          <cell r="DS7">
            <v>22</v>
          </cell>
          <cell r="DT7">
            <v>22</v>
          </cell>
          <cell r="DU7">
            <v>22</v>
          </cell>
          <cell r="DV7">
            <v>22</v>
          </cell>
          <cell r="DW7">
            <v>22</v>
          </cell>
          <cell r="DX7">
            <v>22</v>
          </cell>
          <cell r="DY7">
            <v>22</v>
          </cell>
          <cell r="DZ7">
            <v>45</v>
          </cell>
          <cell r="EA7">
            <v>7</v>
          </cell>
          <cell r="EB7">
            <v>22</v>
          </cell>
          <cell r="EC7">
            <v>100</v>
          </cell>
          <cell r="ED7">
            <v>100</v>
          </cell>
          <cell r="EE7">
            <v>100</v>
          </cell>
          <cell r="EF7">
            <v>0</v>
          </cell>
          <cell r="EG7">
            <v>38</v>
          </cell>
          <cell r="EH7">
            <v>11</v>
          </cell>
          <cell r="EI7">
            <v>62</v>
          </cell>
          <cell r="EJ7">
            <v>100</v>
          </cell>
          <cell r="EK7">
            <v>84</v>
          </cell>
          <cell r="EL7">
            <v>95</v>
          </cell>
          <cell r="EM7">
            <v>89</v>
          </cell>
          <cell r="EO7">
            <v>100</v>
          </cell>
          <cell r="EP7">
            <v>100</v>
          </cell>
          <cell r="EQ7">
            <v>92</v>
          </cell>
          <cell r="ER7">
            <v>100</v>
          </cell>
          <cell r="ES7">
            <v>38</v>
          </cell>
          <cell r="ET7">
            <v>0</v>
          </cell>
          <cell r="EU7">
            <v>62</v>
          </cell>
          <cell r="EV7">
            <v>100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8</v>
          </cell>
          <cell r="FN7">
            <v>0</v>
          </cell>
          <cell r="FO7">
            <v>0</v>
          </cell>
          <cell r="FP7">
            <v>0</v>
          </cell>
          <cell r="FQ7">
            <v>0</v>
          </cell>
          <cell r="FR7">
            <v>0</v>
          </cell>
          <cell r="FS7">
            <v>0</v>
          </cell>
          <cell r="FT7">
            <v>100</v>
          </cell>
          <cell r="FU7">
            <v>100</v>
          </cell>
          <cell r="FV7">
            <v>0</v>
          </cell>
          <cell r="FW7">
            <v>0</v>
          </cell>
          <cell r="FX7">
            <v>0</v>
          </cell>
          <cell r="FY7">
            <v>0</v>
          </cell>
          <cell r="FZ7">
            <v>0</v>
          </cell>
          <cell r="GA7">
            <v>8</v>
          </cell>
          <cell r="GB7">
            <v>0</v>
          </cell>
          <cell r="GC7">
            <v>0</v>
          </cell>
          <cell r="GD7">
            <v>0</v>
          </cell>
          <cell r="GE7">
            <v>0</v>
          </cell>
          <cell r="GF7">
            <v>0</v>
          </cell>
          <cell r="GG7">
            <v>100</v>
          </cell>
          <cell r="GH7">
            <v>67</v>
          </cell>
          <cell r="GI7">
            <v>89</v>
          </cell>
          <cell r="GJ7">
            <v>100</v>
          </cell>
          <cell r="GK7">
            <v>95</v>
          </cell>
          <cell r="GL7">
            <v>77</v>
          </cell>
          <cell r="GM7">
            <v>82</v>
          </cell>
          <cell r="GN7">
            <v>82</v>
          </cell>
          <cell r="GO7">
            <v>100</v>
          </cell>
          <cell r="GP7">
            <v>95</v>
          </cell>
          <cell r="GQ7">
            <v>27</v>
          </cell>
          <cell r="GR7">
            <v>40</v>
          </cell>
          <cell r="GS7">
            <v>100</v>
          </cell>
          <cell r="GT7">
            <v>60</v>
          </cell>
          <cell r="GU7">
            <v>0</v>
          </cell>
          <cell r="GV7">
            <v>100</v>
          </cell>
          <cell r="GW7">
            <v>100</v>
          </cell>
          <cell r="GX7">
            <v>22</v>
          </cell>
          <cell r="GY7">
            <v>22</v>
          </cell>
          <cell r="GZ7">
            <v>22</v>
          </cell>
          <cell r="HA7">
            <v>7</v>
          </cell>
          <cell r="HB7">
            <v>22</v>
          </cell>
          <cell r="HC7">
            <v>22</v>
          </cell>
          <cell r="HD7">
            <v>22</v>
          </cell>
          <cell r="HE7">
            <v>22</v>
          </cell>
          <cell r="HF7">
            <v>22</v>
          </cell>
          <cell r="HG7">
            <v>22</v>
          </cell>
          <cell r="HH7">
            <v>22</v>
          </cell>
          <cell r="HI7">
            <v>22</v>
          </cell>
          <cell r="HJ7">
            <v>22</v>
          </cell>
          <cell r="HK7">
            <v>22</v>
          </cell>
          <cell r="HL7">
            <v>22</v>
          </cell>
          <cell r="HM7">
            <v>22</v>
          </cell>
          <cell r="HN7">
            <v>22</v>
          </cell>
          <cell r="HO7">
            <v>22</v>
          </cell>
          <cell r="HP7">
            <v>16</v>
          </cell>
          <cell r="HQ7">
            <v>16</v>
          </cell>
          <cell r="HR7">
            <v>16</v>
          </cell>
          <cell r="HS7">
            <v>16</v>
          </cell>
          <cell r="HT7">
            <v>16</v>
          </cell>
          <cell r="HU7">
            <v>5</v>
          </cell>
          <cell r="HV7">
            <v>16</v>
          </cell>
          <cell r="HW7">
            <v>0</v>
          </cell>
          <cell r="HX7">
            <v>5</v>
          </cell>
          <cell r="HY7">
            <v>22</v>
          </cell>
          <cell r="HZ7">
            <v>22</v>
          </cell>
          <cell r="IA7">
            <v>22</v>
          </cell>
          <cell r="IB7">
            <v>19</v>
          </cell>
          <cell r="IC7">
            <v>7</v>
          </cell>
          <cell r="ID7">
            <v>22</v>
          </cell>
          <cell r="IE7">
            <v>22</v>
          </cell>
          <cell r="IF7">
            <v>22</v>
          </cell>
          <cell r="IG7">
            <v>22</v>
          </cell>
          <cell r="IH7">
            <v>12</v>
          </cell>
          <cell r="II7">
            <v>0</v>
          </cell>
          <cell r="IJ7">
            <v>16</v>
          </cell>
          <cell r="IK7">
            <v>22</v>
          </cell>
          <cell r="IL7">
            <v>22</v>
          </cell>
          <cell r="IM7">
            <v>22</v>
          </cell>
          <cell r="IN7">
            <v>22</v>
          </cell>
          <cell r="IO7">
            <v>22</v>
          </cell>
          <cell r="IP7">
            <v>22</v>
          </cell>
          <cell r="IQ7">
            <v>7</v>
          </cell>
          <cell r="IR7">
            <v>22</v>
          </cell>
          <cell r="IS7">
            <v>22</v>
          </cell>
          <cell r="IT7">
            <v>22</v>
          </cell>
          <cell r="IU7">
            <v>22</v>
          </cell>
          <cell r="IV7">
            <v>22</v>
          </cell>
          <cell r="IW7">
            <v>22</v>
          </cell>
          <cell r="IX7">
            <v>22</v>
          </cell>
          <cell r="IY7">
            <v>22</v>
          </cell>
          <cell r="IZ7">
            <v>22</v>
          </cell>
          <cell r="JA7">
            <v>22</v>
          </cell>
          <cell r="JB7">
            <v>22</v>
          </cell>
          <cell r="JC7">
            <v>22</v>
          </cell>
          <cell r="JD7">
            <v>22</v>
          </cell>
          <cell r="JE7">
            <v>22</v>
          </cell>
          <cell r="JF7">
            <v>16</v>
          </cell>
          <cell r="JG7">
            <v>16</v>
          </cell>
          <cell r="JH7">
            <v>16</v>
          </cell>
          <cell r="JI7">
            <v>16</v>
          </cell>
          <cell r="JJ7">
            <v>16</v>
          </cell>
          <cell r="JK7">
            <v>5</v>
          </cell>
          <cell r="JL7">
            <v>16</v>
          </cell>
          <cell r="JM7">
            <v>0</v>
          </cell>
          <cell r="JN7">
            <v>5</v>
          </cell>
          <cell r="JO7">
            <v>22</v>
          </cell>
          <cell r="JP7">
            <v>22</v>
          </cell>
          <cell r="JQ7">
            <v>22</v>
          </cell>
          <cell r="JR7">
            <v>22</v>
          </cell>
          <cell r="JS7">
            <v>22</v>
          </cell>
          <cell r="JT7">
            <v>22</v>
          </cell>
          <cell r="JU7">
            <v>22</v>
          </cell>
          <cell r="JV7">
            <v>22</v>
          </cell>
          <cell r="JW7">
            <v>22</v>
          </cell>
          <cell r="JX7">
            <v>22</v>
          </cell>
          <cell r="JY7">
            <v>22</v>
          </cell>
          <cell r="JZ7">
            <v>22</v>
          </cell>
          <cell r="KA7">
            <v>22</v>
          </cell>
          <cell r="KB7">
            <v>7</v>
          </cell>
          <cell r="KC7">
            <v>22</v>
          </cell>
          <cell r="KD7">
            <v>100</v>
          </cell>
          <cell r="KE7">
            <v>100</v>
          </cell>
          <cell r="KF7">
            <v>78</v>
          </cell>
          <cell r="KG7">
            <v>22</v>
          </cell>
          <cell r="KH7">
            <v>0</v>
          </cell>
          <cell r="KI7">
            <v>0</v>
          </cell>
          <cell r="KJ7">
            <v>22</v>
          </cell>
          <cell r="KK7">
            <v>22</v>
          </cell>
          <cell r="KL7">
            <v>22</v>
          </cell>
          <cell r="KM7">
            <v>22</v>
          </cell>
          <cell r="KN7">
            <v>22</v>
          </cell>
          <cell r="KO7">
            <v>100</v>
          </cell>
          <cell r="KP7">
            <v>100</v>
          </cell>
          <cell r="KQ7">
            <v>51</v>
          </cell>
          <cell r="KR7">
            <v>100</v>
          </cell>
          <cell r="KS7">
            <v>100</v>
          </cell>
          <cell r="KT7">
            <v>35</v>
          </cell>
          <cell r="KU7">
            <v>100</v>
          </cell>
          <cell r="KV7">
            <v>51</v>
          </cell>
          <cell r="KW7">
            <v>100</v>
          </cell>
          <cell r="KX7">
            <v>100</v>
          </cell>
          <cell r="KY7">
            <v>100</v>
          </cell>
          <cell r="KZ7">
            <v>100</v>
          </cell>
          <cell r="LA7">
            <v>100</v>
          </cell>
          <cell r="LB7">
            <v>34</v>
          </cell>
          <cell r="LC7">
            <v>16</v>
          </cell>
          <cell r="LD7">
            <v>16</v>
          </cell>
          <cell r="LE7">
            <v>16</v>
          </cell>
          <cell r="LF7">
            <v>16</v>
          </cell>
          <cell r="LG7">
            <v>16</v>
          </cell>
          <cell r="LH7">
            <v>5</v>
          </cell>
          <cell r="LI7">
            <v>100</v>
          </cell>
          <cell r="LJ7">
            <v>100</v>
          </cell>
          <cell r="LK7">
            <v>100</v>
          </cell>
          <cell r="LL7">
            <v>100</v>
          </cell>
          <cell r="LM7">
            <v>22</v>
          </cell>
          <cell r="LN7">
            <v>7</v>
          </cell>
          <cell r="LO7">
            <v>22</v>
          </cell>
          <cell r="LP7">
            <v>22</v>
          </cell>
          <cell r="LQ7">
            <v>14</v>
          </cell>
          <cell r="LR7">
            <v>5</v>
          </cell>
          <cell r="LS7">
            <v>16</v>
          </cell>
          <cell r="LT7">
            <v>14</v>
          </cell>
          <cell r="LU7">
            <v>5</v>
          </cell>
          <cell r="LV7">
            <v>16</v>
          </cell>
          <cell r="LW7">
            <v>0</v>
          </cell>
          <cell r="LX7">
            <v>0</v>
          </cell>
          <cell r="LY7">
            <v>49</v>
          </cell>
          <cell r="LZ7">
            <v>51</v>
          </cell>
          <cell r="MA7">
            <v>100</v>
          </cell>
          <cell r="MB7">
            <v>89</v>
          </cell>
          <cell r="MC7">
            <v>89</v>
          </cell>
          <cell r="MD7">
            <v>100</v>
          </cell>
          <cell r="ME7">
            <v>100</v>
          </cell>
          <cell r="MF7">
            <v>63</v>
          </cell>
          <cell r="MG7">
            <v>18</v>
          </cell>
          <cell r="MH7">
            <v>18</v>
          </cell>
          <cell r="MI7">
            <v>18</v>
          </cell>
          <cell r="MJ7">
            <v>18</v>
          </cell>
          <cell r="MK7">
            <v>18</v>
          </cell>
          <cell r="ML7">
            <v>18</v>
          </cell>
          <cell r="MM7">
            <v>6</v>
          </cell>
          <cell r="MN7">
            <v>16</v>
          </cell>
          <cell r="MO7">
            <v>6</v>
          </cell>
          <cell r="MP7">
            <v>18</v>
          </cell>
          <cell r="MQ7">
            <v>37</v>
          </cell>
          <cell r="MR7">
            <v>100</v>
          </cell>
          <cell r="MS7">
            <v>100</v>
          </cell>
          <cell r="MT7">
            <v>100</v>
          </cell>
          <cell r="MU7">
            <v>67</v>
          </cell>
          <cell r="MV7">
            <v>100</v>
          </cell>
          <cell r="MW7">
            <v>16</v>
          </cell>
          <cell r="MX7">
            <v>51</v>
          </cell>
          <cell r="MY7">
            <v>5</v>
          </cell>
          <cell r="MZ7">
            <v>0</v>
          </cell>
          <cell r="NA7">
            <v>0</v>
          </cell>
          <cell r="NB7">
            <v>0</v>
          </cell>
          <cell r="NC7">
            <v>0</v>
          </cell>
          <cell r="ND7">
            <v>0</v>
          </cell>
          <cell r="NE7">
            <v>0</v>
          </cell>
          <cell r="NF7">
            <v>0</v>
          </cell>
          <cell r="NG7">
            <v>0</v>
          </cell>
          <cell r="NH7">
            <v>0</v>
          </cell>
          <cell r="NI7">
            <v>0</v>
          </cell>
          <cell r="NJ7">
            <v>89</v>
          </cell>
          <cell r="NK7">
            <v>16</v>
          </cell>
          <cell r="NL7">
            <v>16</v>
          </cell>
          <cell r="NM7">
            <v>16</v>
          </cell>
          <cell r="NN7">
            <v>16</v>
          </cell>
          <cell r="NO7">
            <v>0</v>
          </cell>
          <cell r="NP7">
            <v>100</v>
          </cell>
          <cell r="NQ7">
            <v>27</v>
          </cell>
          <cell r="NR7">
            <v>100</v>
          </cell>
          <cell r="NS7">
            <v>16</v>
          </cell>
          <cell r="NT7">
            <v>16</v>
          </cell>
          <cell r="NU7">
            <v>67</v>
          </cell>
          <cell r="NV7">
            <v>1736.4319909881908</v>
          </cell>
          <cell r="NW7">
            <v>302.91625916378445</v>
          </cell>
          <cell r="NX7">
            <v>1150.6194687870748</v>
          </cell>
          <cell r="NY7">
            <v>236.2261064127562</v>
          </cell>
          <cell r="NZ7">
            <v>476.0901098329025</v>
          </cell>
          <cell r="OA7" t="str">
            <v>16Dec2022</v>
          </cell>
          <cell r="OB7" t="str">
            <v>09:13:00</v>
          </cell>
        </row>
        <row r="8">
          <cell r="A8" t="str">
            <v>Combined</v>
          </cell>
          <cell r="B8" t="str">
            <v>COUNTRYNAME</v>
          </cell>
          <cell r="C8">
            <v>3</v>
          </cell>
          <cell r="D8">
            <v>2022</v>
          </cell>
          <cell r="E8">
            <v>9</v>
          </cell>
          <cell r="F8" t="str">
            <v>Location</v>
          </cell>
          <cell r="G8" t="str">
            <v>Urban</v>
          </cell>
          <cell r="H8">
            <v>42</v>
          </cell>
          <cell r="I8">
            <v>23</v>
          </cell>
          <cell r="J8">
            <v>42</v>
          </cell>
          <cell r="K8">
            <v>23</v>
          </cell>
          <cell r="L8">
            <v>23</v>
          </cell>
          <cell r="M8">
            <v>23</v>
          </cell>
          <cell r="N8">
            <v>23</v>
          </cell>
          <cell r="O8">
            <v>15</v>
          </cell>
          <cell r="P8">
            <v>31</v>
          </cell>
          <cell r="Q8">
            <v>42</v>
          </cell>
          <cell r="R8">
            <v>1903</v>
          </cell>
          <cell r="S8">
            <v>46</v>
          </cell>
          <cell r="T8">
            <v>5411</v>
          </cell>
          <cell r="U8">
            <v>184</v>
          </cell>
          <cell r="V8">
            <v>810</v>
          </cell>
          <cell r="W8">
            <v>71</v>
          </cell>
          <cell r="X8">
            <v>8123</v>
          </cell>
          <cell r="Y8">
            <v>301</v>
          </cell>
          <cell r="Z8">
            <v>1363</v>
          </cell>
          <cell r="AA8">
            <v>99</v>
          </cell>
          <cell r="AB8">
            <v>9486</v>
          </cell>
          <cell r="AC8">
            <v>400</v>
          </cell>
          <cell r="AD8">
            <v>9148</v>
          </cell>
          <cell r="AE8">
            <v>9021</v>
          </cell>
          <cell r="AF8">
            <v>6936</v>
          </cell>
          <cell r="AG8">
            <v>622</v>
          </cell>
          <cell r="AH8">
            <v>295</v>
          </cell>
          <cell r="AI8">
            <v>2.4000000953674316</v>
          </cell>
          <cell r="AJ8">
            <v>3.4000000953674316</v>
          </cell>
          <cell r="AK8">
            <v>8.8000001907348633</v>
          </cell>
          <cell r="AL8">
            <v>3.7000000476837158</v>
          </cell>
          <cell r="AM8">
            <v>7.1999998092651367</v>
          </cell>
          <cell r="AN8">
            <v>4.1999998092651367</v>
          </cell>
          <cell r="AO8">
            <v>96</v>
          </cell>
          <cell r="AP8">
            <v>95</v>
          </cell>
          <cell r="AQ8">
            <v>100</v>
          </cell>
          <cell r="AR8">
            <v>100</v>
          </cell>
          <cell r="AS8">
            <v>100</v>
          </cell>
          <cell r="AT8">
            <v>100</v>
          </cell>
          <cell r="AU8">
            <v>75</v>
          </cell>
          <cell r="AV8">
            <v>60</v>
          </cell>
          <cell r="AW8">
            <v>75</v>
          </cell>
          <cell r="AX8">
            <v>85</v>
          </cell>
          <cell r="AY8">
            <v>60</v>
          </cell>
          <cell r="AZ8">
            <v>100</v>
          </cell>
          <cell r="BA8">
            <v>64</v>
          </cell>
          <cell r="BB8">
            <v>64</v>
          </cell>
          <cell r="BC8">
            <v>60</v>
          </cell>
          <cell r="BD8">
            <v>77</v>
          </cell>
          <cell r="BE8">
            <v>60</v>
          </cell>
          <cell r="BF8">
            <v>75</v>
          </cell>
          <cell r="BG8">
            <v>74</v>
          </cell>
          <cell r="BH8">
            <v>40</v>
          </cell>
          <cell r="BI8">
            <v>85</v>
          </cell>
          <cell r="BJ8">
            <v>100</v>
          </cell>
          <cell r="BK8">
            <v>25</v>
          </cell>
          <cell r="BL8">
            <v>25</v>
          </cell>
          <cell r="BM8">
            <v>100</v>
          </cell>
          <cell r="BN8">
            <v>100</v>
          </cell>
          <cell r="BO8">
            <v>100</v>
          </cell>
          <cell r="BP8">
            <v>60</v>
          </cell>
          <cell r="BQ8">
            <v>75</v>
          </cell>
          <cell r="BR8">
            <v>69</v>
          </cell>
          <cell r="BS8">
            <v>0</v>
          </cell>
          <cell r="BT8">
            <v>100</v>
          </cell>
          <cell r="BU8">
            <v>100</v>
          </cell>
          <cell r="BV8">
            <v>100</v>
          </cell>
          <cell r="BW8">
            <v>85</v>
          </cell>
          <cell r="BX8">
            <v>66</v>
          </cell>
          <cell r="BY8">
            <v>41</v>
          </cell>
          <cell r="BZ8">
            <v>78</v>
          </cell>
          <cell r="CA8">
            <v>41</v>
          </cell>
          <cell r="CB8">
            <v>85</v>
          </cell>
          <cell r="CC8">
            <v>100</v>
          </cell>
          <cell r="CD8">
            <v>100</v>
          </cell>
          <cell r="CE8">
            <v>75</v>
          </cell>
          <cell r="CF8">
            <v>100</v>
          </cell>
          <cell r="CG8">
            <v>94</v>
          </cell>
          <cell r="CH8">
            <v>75</v>
          </cell>
          <cell r="CI8">
            <v>100</v>
          </cell>
          <cell r="CJ8">
            <v>100</v>
          </cell>
          <cell r="CK8">
            <v>100</v>
          </cell>
          <cell r="CL8">
            <v>100</v>
          </cell>
          <cell r="CM8">
            <v>100</v>
          </cell>
          <cell r="CN8">
            <v>100</v>
          </cell>
          <cell r="CO8">
            <v>60</v>
          </cell>
          <cell r="CP8">
            <v>75</v>
          </cell>
          <cell r="CQ8">
            <v>75</v>
          </cell>
          <cell r="CR8">
            <v>87</v>
          </cell>
          <cell r="CS8">
            <v>60</v>
          </cell>
          <cell r="CT8">
            <v>100</v>
          </cell>
          <cell r="CU8">
            <v>85</v>
          </cell>
          <cell r="CV8">
            <v>1</v>
          </cell>
          <cell r="CW8">
            <v>85</v>
          </cell>
          <cell r="CX8">
            <v>1</v>
          </cell>
          <cell r="CY8">
            <v>75</v>
          </cell>
          <cell r="CZ8">
            <v>1</v>
          </cell>
          <cell r="DA8">
            <v>100</v>
          </cell>
          <cell r="DB8">
            <v>100</v>
          </cell>
          <cell r="DC8">
            <v>100</v>
          </cell>
          <cell r="DD8">
            <v>100</v>
          </cell>
          <cell r="DE8">
            <v>85</v>
          </cell>
          <cell r="DF8">
            <v>21</v>
          </cell>
          <cell r="DG8">
            <v>46</v>
          </cell>
          <cell r="DH8">
            <v>46</v>
          </cell>
          <cell r="DI8">
            <v>77</v>
          </cell>
          <cell r="DJ8">
            <v>21</v>
          </cell>
          <cell r="DK8">
            <v>100</v>
          </cell>
          <cell r="DL8">
            <v>55</v>
          </cell>
          <cell r="DM8">
            <v>38</v>
          </cell>
          <cell r="DN8">
            <v>100</v>
          </cell>
          <cell r="DO8">
            <v>100</v>
          </cell>
          <cell r="DP8">
            <v>100</v>
          </cell>
          <cell r="DQ8">
            <v>100</v>
          </cell>
          <cell r="DR8">
            <v>100</v>
          </cell>
          <cell r="DS8">
            <v>100</v>
          </cell>
          <cell r="DT8">
            <v>72</v>
          </cell>
          <cell r="DU8">
            <v>100</v>
          </cell>
          <cell r="DV8">
            <v>100</v>
          </cell>
          <cell r="DW8">
            <v>94</v>
          </cell>
          <cell r="DX8">
            <v>72</v>
          </cell>
          <cell r="DY8">
            <v>100</v>
          </cell>
          <cell r="DZ8">
            <v>28</v>
          </cell>
          <cell r="EA8">
            <v>38</v>
          </cell>
          <cell r="EB8">
            <v>100</v>
          </cell>
          <cell r="EC8">
            <v>100</v>
          </cell>
          <cell r="ED8">
            <v>100</v>
          </cell>
          <cell r="EE8">
            <v>100</v>
          </cell>
          <cell r="EF8">
            <v>0</v>
          </cell>
          <cell r="EG8">
            <v>40</v>
          </cell>
          <cell r="EH8">
            <v>25</v>
          </cell>
          <cell r="EI8">
            <v>60</v>
          </cell>
          <cell r="EJ8">
            <v>100</v>
          </cell>
          <cell r="EK8">
            <v>21</v>
          </cell>
          <cell r="EL8">
            <v>19</v>
          </cell>
          <cell r="EM8">
            <v>81</v>
          </cell>
          <cell r="EO8">
            <v>47</v>
          </cell>
          <cell r="EP8">
            <v>100</v>
          </cell>
          <cell r="EQ8">
            <v>0</v>
          </cell>
          <cell r="ER8">
            <v>55</v>
          </cell>
          <cell r="ES8">
            <v>40</v>
          </cell>
          <cell r="ET8">
            <v>0</v>
          </cell>
          <cell r="EU8">
            <v>60</v>
          </cell>
          <cell r="EV8">
            <v>100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75</v>
          </cell>
          <cell r="FN8">
            <v>25</v>
          </cell>
          <cell r="FO8">
            <v>0</v>
          </cell>
          <cell r="FP8">
            <v>0</v>
          </cell>
          <cell r="FQ8">
            <v>66</v>
          </cell>
          <cell r="FR8">
            <v>0</v>
          </cell>
          <cell r="FS8">
            <v>0</v>
          </cell>
          <cell r="FT8">
            <v>100</v>
          </cell>
          <cell r="FU8">
            <v>100</v>
          </cell>
          <cell r="FV8">
            <v>0</v>
          </cell>
          <cell r="FW8">
            <v>0</v>
          </cell>
          <cell r="FX8">
            <v>0</v>
          </cell>
          <cell r="FY8">
            <v>0</v>
          </cell>
          <cell r="FZ8">
            <v>0</v>
          </cell>
          <cell r="GA8">
            <v>75</v>
          </cell>
          <cell r="GB8">
            <v>25</v>
          </cell>
          <cell r="GC8">
            <v>0</v>
          </cell>
          <cell r="GD8">
            <v>66</v>
          </cell>
          <cell r="GE8">
            <v>66</v>
          </cell>
          <cell r="GF8">
            <v>0</v>
          </cell>
          <cell r="GG8">
            <v>100</v>
          </cell>
          <cell r="GH8">
            <v>85</v>
          </cell>
          <cell r="GI8">
            <v>75</v>
          </cell>
          <cell r="GJ8">
            <v>100</v>
          </cell>
          <cell r="GK8">
            <v>19</v>
          </cell>
          <cell r="GL8">
            <v>29</v>
          </cell>
          <cell r="GM8">
            <v>20</v>
          </cell>
          <cell r="GN8">
            <v>28</v>
          </cell>
          <cell r="GO8">
            <v>100</v>
          </cell>
          <cell r="GP8">
            <v>79</v>
          </cell>
          <cell r="GQ8">
            <v>45</v>
          </cell>
          <cell r="GR8">
            <v>54</v>
          </cell>
          <cell r="GS8">
            <v>100</v>
          </cell>
          <cell r="GT8">
            <v>46</v>
          </cell>
          <cell r="GU8">
            <v>0</v>
          </cell>
          <cell r="GV8">
            <v>100</v>
          </cell>
          <cell r="GW8">
            <v>100</v>
          </cell>
          <cell r="GX8">
            <v>100</v>
          </cell>
          <cell r="GY8">
            <v>100</v>
          </cell>
          <cell r="GZ8">
            <v>100</v>
          </cell>
          <cell r="HA8">
            <v>38</v>
          </cell>
          <cell r="HB8">
            <v>72</v>
          </cell>
          <cell r="HC8">
            <v>72</v>
          </cell>
          <cell r="HD8">
            <v>100</v>
          </cell>
          <cell r="HE8">
            <v>100</v>
          </cell>
          <cell r="HF8">
            <v>100</v>
          </cell>
          <cell r="HG8">
            <v>100</v>
          </cell>
          <cell r="HH8">
            <v>100</v>
          </cell>
          <cell r="HI8">
            <v>100</v>
          </cell>
          <cell r="HJ8">
            <v>100</v>
          </cell>
          <cell r="HK8">
            <v>72</v>
          </cell>
          <cell r="HL8">
            <v>72</v>
          </cell>
          <cell r="HM8">
            <v>72</v>
          </cell>
          <cell r="HN8">
            <v>72</v>
          </cell>
          <cell r="HO8">
            <v>72</v>
          </cell>
          <cell r="HP8">
            <v>100</v>
          </cell>
          <cell r="HQ8">
            <v>100</v>
          </cell>
          <cell r="HR8">
            <v>100</v>
          </cell>
          <cell r="HS8">
            <v>100</v>
          </cell>
          <cell r="HT8">
            <v>100</v>
          </cell>
          <cell r="HU8">
            <v>57</v>
          </cell>
          <cell r="HV8">
            <v>75</v>
          </cell>
          <cell r="HW8">
            <v>36</v>
          </cell>
          <cell r="HX8">
            <v>41</v>
          </cell>
          <cell r="HY8">
            <v>100</v>
          </cell>
          <cell r="HZ8">
            <v>100</v>
          </cell>
          <cell r="IA8">
            <v>100</v>
          </cell>
          <cell r="IB8">
            <v>80</v>
          </cell>
          <cell r="IC8">
            <v>38</v>
          </cell>
          <cell r="ID8">
            <v>100</v>
          </cell>
          <cell r="IE8">
            <v>88</v>
          </cell>
          <cell r="IF8">
            <v>72</v>
          </cell>
          <cell r="IG8">
            <v>100</v>
          </cell>
          <cell r="IH8">
            <v>79</v>
          </cell>
          <cell r="II8">
            <v>21</v>
          </cell>
          <cell r="IJ8">
            <v>100</v>
          </cell>
          <cell r="IK8">
            <v>100</v>
          </cell>
          <cell r="IL8">
            <v>100</v>
          </cell>
          <cell r="IM8">
            <v>100</v>
          </cell>
          <cell r="IN8">
            <v>100</v>
          </cell>
          <cell r="IO8">
            <v>100</v>
          </cell>
          <cell r="IP8">
            <v>100</v>
          </cell>
          <cell r="IQ8">
            <v>38</v>
          </cell>
          <cell r="IR8">
            <v>72</v>
          </cell>
          <cell r="IS8">
            <v>72</v>
          </cell>
          <cell r="IT8">
            <v>100</v>
          </cell>
          <cell r="IU8">
            <v>100</v>
          </cell>
          <cell r="IV8">
            <v>100</v>
          </cell>
          <cell r="IW8">
            <v>100</v>
          </cell>
          <cell r="IX8">
            <v>100</v>
          </cell>
          <cell r="IY8">
            <v>100</v>
          </cell>
          <cell r="IZ8">
            <v>100</v>
          </cell>
          <cell r="JA8">
            <v>72</v>
          </cell>
          <cell r="JB8">
            <v>72</v>
          </cell>
          <cell r="JC8">
            <v>72</v>
          </cell>
          <cell r="JD8">
            <v>72</v>
          </cell>
          <cell r="JE8">
            <v>72</v>
          </cell>
          <cell r="JF8">
            <v>100</v>
          </cell>
          <cell r="JG8">
            <v>100</v>
          </cell>
          <cell r="JH8">
            <v>100</v>
          </cell>
          <cell r="JI8">
            <v>100</v>
          </cell>
          <cell r="JJ8">
            <v>100</v>
          </cell>
          <cell r="JK8">
            <v>57</v>
          </cell>
          <cell r="JL8">
            <v>75</v>
          </cell>
          <cell r="JM8">
            <v>36</v>
          </cell>
          <cell r="JN8">
            <v>41</v>
          </cell>
          <cell r="JO8">
            <v>100</v>
          </cell>
          <cell r="JP8">
            <v>100</v>
          </cell>
          <cell r="JQ8">
            <v>100</v>
          </cell>
          <cell r="JR8">
            <v>100</v>
          </cell>
          <cell r="JS8">
            <v>100</v>
          </cell>
          <cell r="JT8">
            <v>100</v>
          </cell>
          <cell r="JU8">
            <v>100</v>
          </cell>
          <cell r="JV8">
            <v>100</v>
          </cell>
          <cell r="JW8">
            <v>100</v>
          </cell>
          <cell r="JX8">
            <v>100</v>
          </cell>
          <cell r="JY8">
            <v>100</v>
          </cell>
          <cell r="JZ8">
            <v>100</v>
          </cell>
          <cell r="KA8">
            <v>100</v>
          </cell>
          <cell r="KB8">
            <v>38</v>
          </cell>
          <cell r="KC8">
            <v>100</v>
          </cell>
          <cell r="KD8">
            <v>100</v>
          </cell>
          <cell r="KE8">
            <v>100</v>
          </cell>
          <cell r="KF8">
            <v>0</v>
          </cell>
          <cell r="KG8">
            <v>100</v>
          </cell>
          <cell r="KH8">
            <v>0</v>
          </cell>
          <cell r="KI8">
            <v>0</v>
          </cell>
          <cell r="KJ8">
            <v>100</v>
          </cell>
          <cell r="KK8">
            <v>100</v>
          </cell>
          <cell r="KL8">
            <v>100</v>
          </cell>
          <cell r="KM8">
            <v>100</v>
          </cell>
          <cell r="KN8">
            <v>100</v>
          </cell>
          <cell r="KO8">
            <v>100</v>
          </cell>
          <cell r="KP8">
            <v>100</v>
          </cell>
          <cell r="KQ8">
            <v>36</v>
          </cell>
          <cell r="KR8">
            <v>100</v>
          </cell>
          <cell r="KS8">
            <v>100</v>
          </cell>
          <cell r="KT8">
            <v>57</v>
          </cell>
          <cell r="KU8">
            <v>100</v>
          </cell>
          <cell r="KV8">
            <v>36</v>
          </cell>
          <cell r="KW8">
            <v>100</v>
          </cell>
          <cell r="KX8">
            <v>100</v>
          </cell>
          <cell r="KY8">
            <v>100</v>
          </cell>
          <cell r="KZ8">
            <v>100</v>
          </cell>
          <cell r="LA8">
            <v>100</v>
          </cell>
          <cell r="LB8">
            <v>41</v>
          </cell>
          <cell r="LC8">
            <v>100</v>
          </cell>
          <cell r="LD8">
            <v>100</v>
          </cell>
          <cell r="LE8">
            <v>100</v>
          </cell>
          <cell r="LF8">
            <v>100</v>
          </cell>
          <cell r="LG8">
            <v>60</v>
          </cell>
          <cell r="LH8">
            <v>41</v>
          </cell>
          <cell r="LI8">
            <v>100</v>
          </cell>
          <cell r="LJ8">
            <v>100</v>
          </cell>
          <cell r="LK8">
            <v>100</v>
          </cell>
          <cell r="LL8">
            <v>100</v>
          </cell>
          <cell r="LM8">
            <v>100</v>
          </cell>
          <cell r="LN8">
            <v>66</v>
          </cell>
          <cell r="LO8">
            <v>100</v>
          </cell>
          <cell r="LP8">
            <v>72</v>
          </cell>
          <cell r="LQ8">
            <v>84</v>
          </cell>
          <cell r="LR8">
            <v>41</v>
          </cell>
          <cell r="LS8">
            <v>100</v>
          </cell>
          <cell r="LT8">
            <v>83</v>
          </cell>
          <cell r="LU8">
            <v>41</v>
          </cell>
          <cell r="LV8">
            <v>100</v>
          </cell>
          <cell r="LW8">
            <v>0</v>
          </cell>
          <cell r="LX8">
            <v>0</v>
          </cell>
          <cell r="LY8">
            <v>64</v>
          </cell>
          <cell r="LZ8">
            <v>36</v>
          </cell>
          <cell r="MA8">
            <v>100</v>
          </cell>
          <cell r="MB8">
            <v>75</v>
          </cell>
          <cell r="MC8">
            <v>75</v>
          </cell>
          <cell r="MD8">
            <v>100</v>
          </cell>
          <cell r="ME8">
            <v>100</v>
          </cell>
          <cell r="MF8">
            <v>80</v>
          </cell>
          <cell r="MG8">
            <v>100</v>
          </cell>
          <cell r="MH8">
            <v>100</v>
          </cell>
          <cell r="MI8">
            <v>100</v>
          </cell>
          <cell r="MJ8">
            <v>100</v>
          </cell>
          <cell r="MK8">
            <v>100</v>
          </cell>
          <cell r="ML8">
            <v>80</v>
          </cell>
          <cell r="MM8">
            <v>55</v>
          </cell>
          <cell r="MN8">
            <v>91</v>
          </cell>
          <cell r="MO8">
            <v>55</v>
          </cell>
          <cell r="MP8">
            <v>100</v>
          </cell>
          <cell r="MQ8">
            <v>20</v>
          </cell>
          <cell r="MR8">
            <v>100</v>
          </cell>
          <cell r="MS8">
            <v>100</v>
          </cell>
          <cell r="MT8">
            <v>100</v>
          </cell>
          <cell r="MU8">
            <v>85</v>
          </cell>
          <cell r="MV8">
            <v>100</v>
          </cell>
          <cell r="MW8">
            <v>100</v>
          </cell>
          <cell r="MX8">
            <v>36</v>
          </cell>
          <cell r="MY8">
            <v>21</v>
          </cell>
          <cell r="MZ8">
            <v>0</v>
          </cell>
          <cell r="NA8">
            <v>0</v>
          </cell>
          <cell r="NB8">
            <v>0</v>
          </cell>
          <cell r="NC8">
            <v>0</v>
          </cell>
          <cell r="ND8">
            <v>0</v>
          </cell>
          <cell r="NE8">
            <v>0</v>
          </cell>
          <cell r="NF8">
            <v>0</v>
          </cell>
          <cell r="NG8">
            <v>0</v>
          </cell>
          <cell r="NH8">
            <v>0</v>
          </cell>
          <cell r="NI8">
            <v>0</v>
          </cell>
          <cell r="NJ8">
            <v>75</v>
          </cell>
          <cell r="NK8">
            <v>100</v>
          </cell>
          <cell r="NL8">
            <v>100</v>
          </cell>
          <cell r="NM8">
            <v>75</v>
          </cell>
          <cell r="NN8">
            <v>100</v>
          </cell>
          <cell r="NO8">
            <v>0</v>
          </cell>
          <cell r="NP8">
            <v>100</v>
          </cell>
          <cell r="NQ8">
            <v>45</v>
          </cell>
          <cell r="NR8">
            <v>100</v>
          </cell>
          <cell r="NS8">
            <v>100</v>
          </cell>
          <cell r="NT8">
            <v>100</v>
          </cell>
          <cell r="NU8">
            <v>85</v>
          </cell>
          <cell r="NV8">
            <v>3402.6689038621003</v>
          </cell>
          <cell r="NW8">
            <v>648.18040659391795</v>
          </cell>
          <cell r="NX8">
            <v>2421.5181898643204</v>
          </cell>
          <cell r="NY8">
            <v>534.40711898722827</v>
          </cell>
          <cell r="NZ8">
            <v>1045.8293538772477</v>
          </cell>
          <cell r="OA8" t="str">
            <v>16Dec2022</v>
          </cell>
          <cell r="OB8" t="str">
            <v>09:13:00</v>
          </cell>
        </row>
        <row r="9">
          <cell r="A9" t="str">
            <v>Combined</v>
          </cell>
          <cell r="B9" t="str">
            <v>COUNTRYNAME</v>
          </cell>
          <cell r="C9">
            <v>3</v>
          </cell>
          <cell r="D9">
            <v>2022</v>
          </cell>
          <cell r="E9">
            <v>9</v>
          </cell>
          <cell r="F9" t="str">
            <v>Sector</v>
          </cell>
          <cell r="G9" t="str">
            <v>Non-public</v>
          </cell>
          <cell r="H9">
            <v>36</v>
          </cell>
          <cell r="I9">
            <v>24</v>
          </cell>
          <cell r="J9">
            <v>36</v>
          </cell>
          <cell r="K9">
            <v>24</v>
          </cell>
          <cell r="L9">
            <v>24</v>
          </cell>
          <cell r="M9">
            <v>24</v>
          </cell>
          <cell r="N9">
            <v>24</v>
          </cell>
          <cell r="O9">
            <v>24</v>
          </cell>
          <cell r="P9">
            <v>24</v>
          </cell>
          <cell r="Q9">
            <v>36</v>
          </cell>
          <cell r="R9">
            <v>2470</v>
          </cell>
          <cell r="S9">
            <v>60</v>
          </cell>
          <cell r="T9">
            <v>6138</v>
          </cell>
          <cell r="U9">
            <v>192</v>
          </cell>
          <cell r="V9">
            <v>975</v>
          </cell>
          <cell r="W9">
            <v>98</v>
          </cell>
          <cell r="X9">
            <v>9583</v>
          </cell>
          <cell r="Y9">
            <v>351</v>
          </cell>
          <cell r="Z9">
            <v>1300</v>
          </cell>
          <cell r="AA9">
            <v>110</v>
          </cell>
          <cell r="AB9">
            <v>10883</v>
          </cell>
          <cell r="AC9">
            <v>461</v>
          </cell>
          <cell r="AD9">
            <v>10278</v>
          </cell>
          <cell r="AE9">
            <v>10029</v>
          </cell>
          <cell r="AF9">
            <v>7061</v>
          </cell>
          <cell r="AG9">
            <v>782</v>
          </cell>
          <cell r="AH9">
            <v>403</v>
          </cell>
          <cell r="AI9">
            <v>2.4000000953674316</v>
          </cell>
          <cell r="AJ9">
            <v>3.0999999046325684</v>
          </cell>
          <cell r="AK9">
            <v>10.100000381469727</v>
          </cell>
          <cell r="AL9">
            <v>3.7000000476837158</v>
          </cell>
          <cell r="AM9">
            <v>8.5</v>
          </cell>
          <cell r="AN9">
            <v>4.1999998092651367</v>
          </cell>
          <cell r="AO9">
            <v>94</v>
          </cell>
          <cell r="AP9">
            <v>92</v>
          </cell>
          <cell r="AQ9">
            <v>100</v>
          </cell>
          <cell r="AR9">
            <v>100</v>
          </cell>
          <cell r="AS9">
            <v>100</v>
          </cell>
          <cell r="AT9">
            <v>72</v>
          </cell>
          <cell r="AU9">
            <v>43</v>
          </cell>
          <cell r="AV9">
            <v>26</v>
          </cell>
          <cell r="AW9">
            <v>43</v>
          </cell>
          <cell r="AX9">
            <v>54</v>
          </cell>
          <cell r="AY9">
            <v>26</v>
          </cell>
          <cell r="AZ9">
            <v>72</v>
          </cell>
          <cell r="BA9">
            <v>28</v>
          </cell>
          <cell r="BB9">
            <v>28</v>
          </cell>
          <cell r="BC9">
            <v>32</v>
          </cell>
          <cell r="BD9">
            <v>46</v>
          </cell>
          <cell r="BE9">
            <v>26</v>
          </cell>
          <cell r="BF9">
            <v>43</v>
          </cell>
          <cell r="BG9">
            <v>42</v>
          </cell>
          <cell r="BH9">
            <v>0</v>
          </cell>
          <cell r="BI9">
            <v>54</v>
          </cell>
          <cell r="BJ9">
            <v>100</v>
          </cell>
          <cell r="BK9">
            <v>28</v>
          </cell>
          <cell r="BL9">
            <v>28</v>
          </cell>
          <cell r="BM9">
            <v>72</v>
          </cell>
          <cell r="BN9">
            <v>72</v>
          </cell>
          <cell r="BO9">
            <v>72</v>
          </cell>
          <cell r="BP9">
            <v>26</v>
          </cell>
          <cell r="BQ9">
            <v>43</v>
          </cell>
          <cell r="BR9">
            <v>49</v>
          </cell>
          <cell r="BS9">
            <v>0</v>
          </cell>
          <cell r="BT9">
            <v>72</v>
          </cell>
          <cell r="BU9">
            <v>72</v>
          </cell>
          <cell r="BV9">
            <v>72</v>
          </cell>
          <cell r="BW9">
            <v>54</v>
          </cell>
          <cell r="BX9">
            <v>54</v>
          </cell>
          <cell r="BY9">
            <v>26</v>
          </cell>
          <cell r="BZ9">
            <v>56</v>
          </cell>
          <cell r="CA9">
            <v>26</v>
          </cell>
          <cell r="CB9">
            <v>54</v>
          </cell>
          <cell r="CC9">
            <v>72</v>
          </cell>
          <cell r="CD9">
            <v>72</v>
          </cell>
          <cell r="CE9">
            <v>43</v>
          </cell>
          <cell r="CF9">
            <v>72</v>
          </cell>
          <cell r="CG9">
            <v>65</v>
          </cell>
          <cell r="CH9">
            <v>43</v>
          </cell>
          <cell r="CI9">
            <v>72</v>
          </cell>
          <cell r="CJ9">
            <v>100</v>
          </cell>
          <cell r="CK9">
            <v>72</v>
          </cell>
          <cell r="CL9">
            <v>72</v>
          </cell>
          <cell r="CM9">
            <v>72</v>
          </cell>
          <cell r="CN9">
            <v>72</v>
          </cell>
          <cell r="CO9">
            <v>26</v>
          </cell>
          <cell r="CP9">
            <v>43</v>
          </cell>
          <cell r="CQ9">
            <v>43</v>
          </cell>
          <cell r="CR9">
            <v>57</v>
          </cell>
          <cell r="CS9">
            <v>26</v>
          </cell>
          <cell r="CT9">
            <v>72</v>
          </cell>
          <cell r="CU9">
            <v>54</v>
          </cell>
          <cell r="CV9">
            <v>1</v>
          </cell>
          <cell r="CW9">
            <v>54</v>
          </cell>
          <cell r="CX9">
            <v>1</v>
          </cell>
          <cell r="CY9">
            <v>43</v>
          </cell>
          <cell r="CZ9">
            <v>1</v>
          </cell>
          <cell r="DA9">
            <v>100</v>
          </cell>
          <cell r="DB9">
            <v>72</v>
          </cell>
          <cell r="DC9">
            <v>72</v>
          </cell>
          <cell r="DD9">
            <v>72</v>
          </cell>
          <cell r="DE9">
            <v>54</v>
          </cell>
          <cell r="DF9">
            <v>26</v>
          </cell>
          <cell r="DG9">
            <v>0</v>
          </cell>
          <cell r="DH9">
            <v>0</v>
          </cell>
          <cell r="DI9">
            <v>53</v>
          </cell>
          <cell r="DJ9">
            <v>26</v>
          </cell>
          <cell r="DK9">
            <v>72</v>
          </cell>
          <cell r="DL9">
            <v>66</v>
          </cell>
          <cell r="DM9">
            <v>49</v>
          </cell>
          <cell r="DN9">
            <v>100</v>
          </cell>
          <cell r="DO9">
            <v>100</v>
          </cell>
          <cell r="DP9">
            <v>100</v>
          </cell>
          <cell r="DQ9">
            <v>100</v>
          </cell>
          <cell r="DR9">
            <v>65</v>
          </cell>
          <cell r="DS9">
            <v>65</v>
          </cell>
          <cell r="DT9">
            <v>39</v>
          </cell>
          <cell r="DU9">
            <v>65</v>
          </cell>
          <cell r="DV9">
            <v>65</v>
          </cell>
          <cell r="DW9">
            <v>60</v>
          </cell>
          <cell r="DX9">
            <v>39</v>
          </cell>
          <cell r="DY9">
            <v>65</v>
          </cell>
          <cell r="DZ9">
            <v>51</v>
          </cell>
          <cell r="EA9">
            <v>39</v>
          </cell>
          <cell r="EB9">
            <v>65</v>
          </cell>
          <cell r="EC9">
            <v>100</v>
          </cell>
          <cell r="ED9">
            <v>100</v>
          </cell>
          <cell r="EE9">
            <v>100</v>
          </cell>
          <cell r="EF9">
            <v>0</v>
          </cell>
          <cell r="EG9">
            <v>0</v>
          </cell>
          <cell r="EH9">
            <v>34</v>
          </cell>
          <cell r="EI9">
            <v>100</v>
          </cell>
          <cell r="EJ9">
            <v>100</v>
          </cell>
          <cell r="EK9">
            <v>28</v>
          </cell>
          <cell r="EL9">
            <v>28</v>
          </cell>
          <cell r="EM9">
            <v>100</v>
          </cell>
          <cell r="EP9">
            <v>100</v>
          </cell>
          <cell r="EQ9">
            <v>28</v>
          </cell>
          <cell r="ER9">
            <v>72</v>
          </cell>
          <cell r="ES9">
            <v>0</v>
          </cell>
          <cell r="ET9">
            <v>0</v>
          </cell>
          <cell r="EU9">
            <v>100</v>
          </cell>
          <cell r="FM9">
            <v>54</v>
          </cell>
          <cell r="FN9">
            <v>17</v>
          </cell>
          <cell r="FO9">
            <v>0</v>
          </cell>
          <cell r="FP9">
            <v>0</v>
          </cell>
          <cell r="FQ9">
            <v>46</v>
          </cell>
          <cell r="FR9">
            <v>0</v>
          </cell>
          <cell r="FS9">
            <v>0</v>
          </cell>
          <cell r="FT9">
            <v>100</v>
          </cell>
          <cell r="GA9">
            <v>54</v>
          </cell>
          <cell r="GB9">
            <v>17</v>
          </cell>
          <cell r="GC9">
            <v>0</v>
          </cell>
          <cell r="GD9">
            <v>46</v>
          </cell>
          <cell r="GE9">
            <v>46</v>
          </cell>
          <cell r="GF9">
            <v>0</v>
          </cell>
          <cell r="GG9">
            <v>100</v>
          </cell>
          <cell r="GH9">
            <v>66</v>
          </cell>
          <cell r="GI9">
            <v>66</v>
          </cell>
          <cell r="GJ9">
            <v>100</v>
          </cell>
          <cell r="GK9">
            <v>28</v>
          </cell>
          <cell r="GL9">
            <v>61</v>
          </cell>
          <cell r="GM9">
            <v>61</v>
          </cell>
          <cell r="GN9">
            <v>35</v>
          </cell>
          <cell r="GO9">
            <v>100</v>
          </cell>
          <cell r="GP9">
            <v>74</v>
          </cell>
          <cell r="GQ9">
            <v>34</v>
          </cell>
          <cell r="GR9">
            <v>100</v>
          </cell>
          <cell r="GS9">
            <v>100</v>
          </cell>
          <cell r="GT9">
            <v>0</v>
          </cell>
          <cell r="GU9">
            <v>0</v>
          </cell>
          <cell r="GV9">
            <v>100</v>
          </cell>
          <cell r="GW9">
            <v>100</v>
          </cell>
          <cell r="GX9">
            <v>65</v>
          </cell>
          <cell r="GY9">
            <v>65</v>
          </cell>
          <cell r="GZ9">
            <v>65</v>
          </cell>
          <cell r="HA9">
            <v>39</v>
          </cell>
          <cell r="HB9">
            <v>39</v>
          </cell>
          <cell r="HC9">
            <v>39</v>
          </cell>
          <cell r="HD9">
            <v>65</v>
          </cell>
          <cell r="HE9">
            <v>65</v>
          </cell>
          <cell r="HF9">
            <v>65</v>
          </cell>
          <cell r="HG9">
            <v>65</v>
          </cell>
          <cell r="HH9">
            <v>65</v>
          </cell>
          <cell r="HI9">
            <v>65</v>
          </cell>
          <cell r="HJ9">
            <v>65</v>
          </cell>
          <cell r="HK9">
            <v>39</v>
          </cell>
          <cell r="HL9">
            <v>39</v>
          </cell>
          <cell r="HM9">
            <v>39</v>
          </cell>
          <cell r="HN9">
            <v>39</v>
          </cell>
          <cell r="HO9">
            <v>39</v>
          </cell>
          <cell r="HP9">
            <v>72</v>
          </cell>
          <cell r="HQ9">
            <v>72</v>
          </cell>
          <cell r="HR9">
            <v>72</v>
          </cell>
          <cell r="HS9">
            <v>72</v>
          </cell>
          <cell r="HT9">
            <v>72</v>
          </cell>
          <cell r="HU9">
            <v>43</v>
          </cell>
          <cell r="HV9">
            <v>43</v>
          </cell>
          <cell r="HW9">
            <v>17</v>
          </cell>
          <cell r="HX9">
            <v>26</v>
          </cell>
          <cell r="HY9">
            <v>65</v>
          </cell>
          <cell r="HZ9">
            <v>65</v>
          </cell>
          <cell r="IA9">
            <v>65</v>
          </cell>
          <cell r="IB9">
            <v>52</v>
          </cell>
          <cell r="IC9">
            <v>39</v>
          </cell>
          <cell r="ID9">
            <v>65</v>
          </cell>
          <cell r="IE9">
            <v>55</v>
          </cell>
          <cell r="IF9">
            <v>39</v>
          </cell>
          <cell r="IG9">
            <v>65</v>
          </cell>
          <cell r="IH9">
            <v>54</v>
          </cell>
          <cell r="II9">
            <v>0</v>
          </cell>
          <cell r="IJ9">
            <v>72</v>
          </cell>
          <cell r="IK9">
            <v>65</v>
          </cell>
          <cell r="IL9">
            <v>65</v>
          </cell>
          <cell r="IM9">
            <v>65</v>
          </cell>
          <cell r="IN9">
            <v>65</v>
          </cell>
          <cell r="IO9">
            <v>65</v>
          </cell>
          <cell r="IP9">
            <v>65</v>
          </cell>
          <cell r="IQ9">
            <v>39</v>
          </cell>
          <cell r="IR9">
            <v>39</v>
          </cell>
          <cell r="IS9">
            <v>39</v>
          </cell>
          <cell r="IT9">
            <v>65</v>
          </cell>
          <cell r="IU9">
            <v>65</v>
          </cell>
          <cell r="IV9">
            <v>65</v>
          </cell>
          <cell r="IW9">
            <v>65</v>
          </cell>
          <cell r="IX9">
            <v>65</v>
          </cell>
          <cell r="IY9">
            <v>65</v>
          </cell>
          <cell r="IZ9">
            <v>65</v>
          </cell>
          <cell r="JA9">
            <v>39</v>
          </cell>
          <cell r="JB9">
            <v>39</v>
          </cell>
          <cell r="JC9">
            <v>39</v>
          </cell>
          <cell r="JD9">
            <v>39</v>
          </cell>
          <cell r="JE9">
            <v>39</v>
          </cell>
          <cell r="JF9">
            <v>72</v>
          </cell>
          <cell r="JG9">
            <v>72</v>
          </cell>
          <cell r="JH9">
            <v>72</v>
          </cell>
          <cell r="JI9">
            <v>72</v>
          </cell>
          <cell r="JJ9">
            <v>72</v>
          </cell>
          <cell r="JK9">
            <v>43</v>
          </cell>
          <cell r="JL9">
            <v>43</v>
          </cell>
          <cell r="JM9">
            <v>17</v>
          </cell>
          <cell r="JN9">
            <v>26</v>
          </cell>
          <cell r="JO9">
            <v>65</v>
          </cell>
          <cell r="JP9">
            <v>65</v>
          </cell>
          <cell r="JQ9">
            <v>65</v>
          </cell>
          <cell r="JR9">
            <v>65</v>
          </cell>
          <cell r="JS9">
            <v>65</v>
          </cell>
          <cell r="JT9">
            <v>65</v>
          </cell>
          <cell r="JU9">
            <v>65</v>
          </cell>
          <cell r="JV9">
            <v>65</v>
          </cell>
          <cell r="JW9">
            <v>65</v>
          </cell>
          <cell r="JX9">
            <v>65</v>
          </cell>
          <cell r="JY9">
            <v>65</v>
          </cell>
          <cell r="JZ9">
            <v>65</v>
          </cell>
          <cell r="KA9">
            <v>65</v>
          </cell>
          <cell r="KB9">
            <v>39</v>
          </cell>
          <cell r="KC9">
            <v>65</v>
          </cell>
          <cell r="KD9">
            <v>100</v>
          </cell>
          <cell r="KE9">
            <v>100</v>
          </cell>
          <cell r="KF9">
            <v>35</v>
          </cell>
          <cell r="KG9">
            <v>65</v>
          </cell>
          <cell r="KH9">
            <v>0</v>
          </cell>
          <cell r="KI9">
            <v>0</v>
          </cell>
          <cell r="KJ9">
            <v>65</v>
          </cell>
          <cell r="KK9">
            <v>65</v>
          </cell>
          <cell r="KL9">
            <v>65</v>
          </cell>
          <cell r="KM9">
            <v>65</v>
          </cell>
          <cell r="KN9">
            <v>65</v>
          </cell>
          <cell r="KO9">
            <v>100</v>
          </cell>
          <cell r="KP9">
            <v>100</v>
          </cell>
          <cell r="KQ9">
            <v>66</v>
          </cell>
          <cell r="KR9">
            <v>100</v>
          </cell>
          <cell r="KS9">
            <v>100</v>
          </cell>
          <cell r="KT9">
            <v>49</v>
          </cell>
          <cell r="KU9">
            <v>100</v>
          </cell>
          <cell r="KV9">
            <v>66</v>
          </cell>
          <cell r="KW9">
            <v>100</v>
          </cell>
          <cell r="KX9">
            <v>100</v>
          </cell>
          <cell r="KY9">
            <v>100</v>
          </cell>
          <cell r="KZ9">
            <v>100</v>
          </cell>
          <cell r="LA9">
            <v>100</v>
          </cell>
          <cell r="LB9">
            <v>32</v>
          </cell>
          <cell r="LC9">
            <v>72</v>
          </cell>
          <cell r="LD9">
            <v>72</v>
          </cell>
          <cell r="LE9">
            <v>72</v>
          </cell>
          <cell r="LF9">
            <v>72</v>
          </cell>
          <cell r="LG9">
            <v>26</v>
          </cell>
          <cell r="LH9">
            <v>26</v>
          </cell>
          <cell r="LI9">
            <v>100</v>
          </cell>
          <cell r="LJ9">
            <v>100</v>
          </cell>
          <cell r="LK9">
            <v>100</v>
          </cell>
          <cell r="LL9">
            <v>100</v>
          </cell>
          <cell r="LM9">
            <v>65</v>
          </cell>
          <cell r="LN9">
            <v>65</v>
          </cell>
          <cell r="LO9">
            <v>65</v>
          </cell>
          <cell r="LP9">
            <v>39</v>
          </cell>
          <cell r="LQ9">
            <v>56</v>
          </cell>
          <cell r="LR9">
            <v>26</v>
          </cell>
          <cell r="LS9">
            <v>72</v>
          </cell>
          <cell r="LT9">
            <v>57</v>
          </cell>
          <cell r="LU9">
            <v>26</v>
          </cell>
          <cell r="LV9">
            <v>72</v>
          </cell>
          <cell r="LW9">
            <v>0</v>
          </cell>
          <cell r="LX9">
            <v>0</v>
          </cell>
          <cell r="LY9">
            <v>34</v>
          </cell>
          <cell r="LZ9">
            <v>66</v>
          </cell>
          <cell r="MA9">
            <v>100</v>
          </cell>
          <cell r="MB9">
            <v>66</v>
          </cell>
          <cell r="MC9">
            <v>66</v>
          </cell>
          <cell r="MD9">
            <v>100</v>
          </cell>
          <cell r="ME9">
            <v>100</v>
          </cell>
          <cell r="MF9">
            <v>49</v>
          </cell>
          <cell r="MG9">
            <v>65</v>
          </cell>
          <cell r="MH9">
            <v>65</v>
          </cell>
          <cell r="MI9">
            <v>65</v>
          </cell>
          <cell r="MJ9">
            <v>65</v>
          </cell>
          <cell r="MK9">
            <v>65</v>
          </cell>
          <cell r="ML9">
            <v>39</v>
          </cell>
          <cell r="MM9">
            <v>39</v>
          </cell>
          <cell r="MN9">
            <v>58</v>
          </cell>
          <cell r="MO9">
            <v>39</v>
          </cell>
          <cell r="MP9">
            <v>65</v>
          </cell>
          <cell r="MQ9">
            <v>51</v>
          </cell>
          <cell r="MR9">
            <v>100</v>
          </cell>
          <cell r="MS9">
            <v>100</v>
          </cell>
          <cell r="MT9">
            <v>100</v>
          </cell>
          <cell r="MU9">
            <v>66</v>
          </cell>
          <cell r="MV9">
            <v>100</v>
          </cell>
          <cell r="MW9">
            <v>72</v>
          </cell>
          <cell r="MX9">
            <v>66</v>
          </cell>
          <cell r="MY9">
            <v>26</v>
          </cell>
          <cell r="MZ9">
            <v>0</v>
          </cell>
          <cell r="NA9">
            <v>0</v>
          </cell>
          <cell r="NB9">
            <v>0</v>
          </cell>
          <cell r="NC9">
            <v>0</v>
          </cell>
          <cell r="ND9">
            <v>0</v>
          </cell>
          <cell r="NE9">
            <v>0</v>
          </cell>
          <cell r="NF9">
            <v>0</v>
          </cell>
          <cell r="NG9">
            <v>0</v>
          </cell>
          <cell r="NH9">
            <v>0</v>
          </cell>
          <cell r="NI9">
            <v>0</v>
          </cell>
          <cell r="NJ9">
            <v>66</v>
          </cell>
          <cell r="NK9">
            <v>72</v>
          </cell>
          <cell r="NL9">
            <v>72</v>
          </cell>
          <cell r="NM9">
            <v>43</v>
          </cell>
          <cell r="NN9">
            <v>72</v>
          </cell>
          <cell r="NO9">
            <v>0</v>
          </cell>
          <cell r="NP9">
            <v>100</v>
          </cell>
          <cell r="NQ9">
            <v>34</v>
          </cell>
          <cell r="NR9">
            <v>100</v>
          </cell>
          <cell r="NS9">
            <v>72</v>
          </cell>
          <cell r="NT9">
            <v>72</v>
          </cell>
          <cell r="NU9">
            <v>66</v>
          </cell>
          <cell r="NV9">
            <v>4188.4162253371542</v>
          </cell>
          <cell r="NW9">
            <v>713.42549837941829</v>
          </cell>
          <cell r="NX9">
            <v>2977.9597402056852</v>
          </cell>
          <cell r="NY9">
            <v>592.37984986627123</v>
          </cell>
          <cell r="NZ9">
            <v>1426.8509967588366</v>
          </cell>
          <cell r="OA9" t="str">
            <v>16Dec2022</v>
          </cell>
          <cell r="OB9" t="str">
            <v>09:13:00</v>
          </cell>
        </row>
        <row r="10">
          <cell r="A10" t="str">
            <v>Combined</v>
          </cell>
          <cell r="B10" t="str">
            <v>COUNTRYNAME</v>
          </cell>
          <cell r="C10">
            <v>3</v>
          </cell>
          <cell r="D10">
            <v>2022</v>
          </cell>
          <cell r="E10">
            <v>9</v>
          </cell>
          <cell r="F10" t="str">
            <v>Sector</v>
          </cell>
          <cell r="G10" t="str">
            <v>Public</v>
          </cell>
          <cell r="H10">
            <v>24</v>
          </cell>
          <cell r="I10">
            <v>12</v>
          </cell>
          <cell r="J10">
            <v>24</v>
          </cell>
          <cell r="K10">
            <v>12</v>
          </cell>
          <cell r="L10">
            <v>12</v>
          </cell>
          <cell r="M10">
            <v>12</v>
          </cell>
          <cell r="N10">
            <v>12</v>
          </cell>
          <cell r="O10">
            <v>0</v>
          </cell>
          <cell r="P10">
            <v>24</v>
          </cell>
          <cell r="Q10">
            <v>24</v>
          </cell>
          <cell r="R10">
            <v>530</v>
          </cell>
          <cell r="S10">
            <v>12</v>
          </cell>
          <cell r="T10">
            <v>2364</v>
          </cell>
          <cell r="U10">
            <v>83</v>
          </cell>
          <cell r="V10">
            <v>357</v>
          </cell>
          <cell r="W10">
            <v>24</v>
          </cell>
          <cell r="X10">
            <v>3250</v>
          </cell>
          <cell r="Y10">
            <v>118</v>
          </cell>
          <cell r="Z10">
            <v>769</v>
          </cell>
          <cell r="AA10">
            <v>47</v>
          </cell>
          <cell r="AB10">
            <v>4018</v>
          </cell>
          <cell r="AC10">
            <v>165</v>
          </cell>
          <cell r="AD10">
            <v>4018</v>
          </cell>
          <cell r="AE10">
            <v>4018</v>
          </cell>
          <cell r="AF10">
            <v>3428</v>
          </cell>
          <cell r="AG10">
            <v>224</v>
          </cell>
          <cell r="AH10">
            <v>70</v>
          </cell>
          <cell r="AI10">
            <v>2.2000000476837158</v>
          </cell>
          <cell r="AJ10">
            <v>3.5</v>
          </cell>
          <cell r="AK10">
            <v>6.6999998092651367</v>
          </cell>
          <cell r="AL10">
            <v>3.5999999046325684</v>
          </cell>
          <cell r="AM10">
            <v>6.0999999046325684</v>
          </cell>
          <cell r="AN10">
            <v>4.0999999046325684</v>
          </cell>
          <cell r="AO10">
            <v>100</v>
          </cell>
          <cell r="AP10">
            <v>100</v>
          </cell>
          <cell r="AQ10">
            <v>100</v>
          </cell>
          <cell r="AR10">
            <v>100</v>
          </cell>
          <cell r="AS10">
            <v>100</v>
          </cell>
          <cell r="AT10">
            <v>78</v>
          </cell>
          <cell r="AU10">
            <v>78</v>
          </cell>
          <cell r="AV10">
            <v>78</v>
          </cell>
          <cell r="AW10">
            <v>78</v>
          </cell>
          <cell r="AX10">
            <v>78</v>
          </cell>
          <cell r="AY10">
            <v>78</v>
          </cell>
          <cell r="AZ10">
            <v>78</v>
          </cell>
          <cell r="BA10">
            <v>78</v>
          </cell>
          <cell r="BB10">
            <v>78</v>
          </cell>
          <cell r="BC10">
            <v>100</v>
          </cell>
          <cell r="BD10">
            <v>81</v>
          </cell>
          <cell r="BE10">
            <v>78</v>
          </cell>
          <cell r="BF10">
            <v>78</v>
          </cell>
          <cell r="BG10">
            <v>81</v>
          </cell>
          <cell r="BH10">
            <v>78</v>
          </cell>
          <cell r="BI10">
            <v>78</v>
          </cell>
          <cell r="BJ10">
            <v>100</v>
          </cell>
          <cell r="BK10">
            <v>0</v>
          </cell>
          <cell r="BL10">
            <v>0</v>
          </cell>
          <cell r="BM10">
            <v>78</v>
          </cell>
          <cell r="BN10">
            <v>78</v>
          </cell>
          <cell r="BO10">
            <v>78</v>
          </cell>
          <cell r="BP10">
            <v>78</v>
          </cell>
          <cell r="BQ10">
            <v>78</v>
          </cell>
          <cell r="BR10">
            <v>56</v>
          </cell>
          <cell r="BS10">
            <v>0</v>
          </cell>
          <cell r="BT10">
            <v>78</v>
          </cell>
          <cell r="BU10">
            <v>78</v>
          </cell>
          <cell r="BV10">
            <v>78</v>
          </cell>
          <cell r="BW10">
            <v>78</v>
          </cell>
          <cell r="BX10">
            <v>37</v>
          </cell>
          <cell r="BY10">
            <v>37</v>
          </cell>
          <cell r="BZ10">
            <v>62</v>
          </cell>
          <cell r="CA10">
            <v>37</v>
          </cell>
          <cell r="CB10">
            <v>78</v>
          </cell>
          <cell r="CC10">
            <v>78</v>
          </cell>
          <cell r="CD10">
            <v>78</v>
          </cell>
          <cell r="CE10">
            <v>78</v>
          </cell>
          <cell r="CF10">
            <v>78</v>
          </cell>
          <cell r="CG10">
            <v>78</v>
          </cell>
          <cell r="CH10">
            <v>78</v>
          </cell>
          <cell r="CI10">
            <v>78</v>
          </cell>
          <cell r="CJ10">
            <v>100</v>
          </cell>
          <cell r="CK10">
            <v>78</v>
          </cell>
          <cell r="CL10">
            <v>78</v>
          </cell>
          <cell r="CM10">
            <v>78</v>
          </cell>
          <cell r="CN10">
            <v>78</v>
          </cell>
          <cell r="CO10">
            <v>78</v>
          </cell>
          <cell r="CP10">
            <v>78</v>
          </cell>
          <cell r="CQ10">
            <v>78</v>
          </cell>
          <cell r="CR10">
            <v>78</v>
          </cell>
          <cell r="CS10">
            <v>78</v>
          </cell>
          <cell r="CT10">
            <v>78</v>
          </cell>
          <cell r="CU10">
            <v>78</v>
          </cell>
          <cell r="CV10">
            <v>1</v>
          </cell>
          <cell r="CW10">
            <v>78</v>
          </cell>
          <cell r="CX10">
            <v>1</v>
          </cell>
          <cell r="CY10">
            <v>78</v>
          </cell>
          <cell r="CZ10">
            <v>1</v>
          </cell>
          <cell r="DA10">
            <v>100</v>
          </cell>
          <cell r="DB10">
            <v>78</v>
          </cell>
          <cell r="DC10">
            <v>78</v>
          </cell>
          <cell r="DD10">
            <v>78</v>
          </cell>
          <cell r="DE10">
            <v>78</v>
          </cell>
          <cell r="DF10">
            <v>0</v>
          </cell>
          <cell r="DG10">
            <v>75</v>
          </cell>
          <cell r="DH10">
            <v>75</v>
          </cell>
          <cell r="DI10">
            <v>65</v>
          </cell>
          <cell r="DJ10">
            <v>0</v>
          </cell>
          <cell r="DK10">
            <v>78</v>
          </cell>
          <cell r="DL10">
            <v>51</v>
          </cell>
          <cell r="DM10">
            <v>0</v>
          </cell>
          <cell r="DN10">
            <v>100</v>
          </cell>
          <cell r="DO10">
            <v>100</v>
          </cell>
          <cell r="DP10">
            <v>100</v>
          </cell>
          <cell r="DQ10">
            <v>100</v>
          </cell>
          <cell r="DR10">
            <v>82</v>
          </cell>
          <cell r="DS10">
            <v>82</v>
          </cell>
          <cell r="DT10">
            <v>82</v>
          </cell>
          <cell r="DU10">
            <v>82</v>
          </cell>
          <cell r="DV10">
            <v>82</v>
          </cell>
          <cell r="DW10">
            <v>82</v>
          </cell>
          <cell r="DX10">
            <v>82</v>
          </cell>
          <cell r="DY10">
            <v>82</v>
          </cell>
          <cell r="DZ10">
            <v>0</v>
          </cell>
          <cell r="EA10">
            <v>0</v>
          </cell>
          <cell r="EB10">
            <v>82</v>
          </cell>
          <cell r="EC10">
            <v>100</v>
          </cell>
          <cell r="ED10">
            <v>100</v>
          </cell>
          <cell r="EE10">
            <v>100</v>
          </cell>
          <cell r="EF10">
            <v>0</v>
          </cell>
          <cell r="EG10">
            <v>100</v>
          </cell>
          <cell r="EH10">
            <v>0</v>
          </cell>
          <cell r="EI10">
            <v>0</v>
          </cell>
          <cell r="EJ10">
            <v>100</v>
          </cell>
          <cell r="EK10">
            <v>58</v>
          </cell>
          <cell r="EL10">
            <v>63</v>
          </cell>
          <cell r="EM10">
            <v>58</v>
          </cell>
          <cell r="EO10">
            <v>63</v>
          </cell>
          <cell r="ER10">
            <v>63</v>
          </cell>
          <cell r="ES10">
            <v>100</v>
          </cell>
          <cell r="ET10">
            <v>0</v>
          </cell>
          <cell r="EU10">
            <v>0</v>
          </cell>
          <cell r="EV10">
            <v>100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U10">
            <v>100</v>
          </cell>
          <cell r="FV10">
            <v>0</v>
          </cell>
          <cell r="FW10">
            <v>0</v>
          </cell>
          <cell r="FX10">
            <v>0</v>
          </cell>
          <cell r="FY10">
            <v>0</v>
          </cell>
          <cell r="FZ10">
            <v>0</v>
          </cell>
          <cell r="GG10">
            <v>100</v>
          </cell>
          <cell r="GH10">
            <v>100</v>
          </cell>
          <cell r="GI10">
            <v>100</v>
          </cell>
          <cell r="GJ10">
            <v>100</v>
          </cell>
          <cell r="GK10">
            <v>63</v>
          </cell>
          <cell r="GL10">
            <v>22</v>
          </cell>
          <cell r="GM10">
            <v>22</v>
          </cell>
          <cell r="GN10">
            <v>58</v>
          </cell>
          <cell r="GO10">
            <v>100</v>
          </cell>
          <cell r="GP10">
            <v>100</v>
          </cell>
          <cell r="GQ10">
            <v>49</v>
          </cell>
          <cell r="GR10">
            <v>0</v>
          </cell>
          <cell r="GS10">
            <v>100</v>
          </cell>
          <cell r="GT10">
            <v>100</v>
          </cell>
          <cell r="GU10">
            <v>0</v>
          </cell>
          <cell r="GV10">
            <v>100</v>
          </cell>
          <cell r="GW10">
            <v>100</v>
          </cell>
          <cell r="GX10">
            <v>82</v>
          </cell>
          <cell r="GY10">
            <v>82</v>
          </cell>
          <cell r="GZ10">
            <v>82</v>
          </cell>
          <cell r="HA10">
            <v>0</v>
          </cell>
          <cell r="HB10">
            <v>82</v>
          </cell>
          <cell r="HC10">
            <v>82</v>
          </cell>
          <cell r="HD10">
            <v>82</v>
          </cell>
          <cell r="HE10">
            <v>82</v>
          </cell>
          <cell r="HF10">
            <v>82</v>
          </cell>
          <cell r="HG10">
            <v>82</v>
          </cell>
          <cell r="HH10">
            <v>82</v>
          </cell>
          <cell r="HI10">
            <v>82</v>
          </cell>
          <cell r="HJ10">
            <v>82</v>
          </cell>
          <cell r="HK10">
            <v>82</v>
          </cell>
          <cell r="HL10">
            <v>82</v>
          </cell>
          <cell r="HM10">
            <v>82</v>
          </cell>
          <cell r="HN10">
            <v>82</v>
          </cell>
          <cell r="HO10">
            <v>82</v>
          </cell>
          <cell r="HP10">
            <v>78</v>
          </cell>
          <cell r="HQ10">
            <v>78</v>
          </cell>
          <cell r="HR10">
            <v>78</v>
          </cell>
          <cell r="HS10">
            <v>78</v>
          </cell>
          <cell r="HT10">
            <v>78</v>
          </cell>
          <cell r="HU10">
            <v>37</v>
          </cell>
          <cell r="HV10">
            <v>78</v>
          </cell>
          <cell r="HW10">
            <v>37</v>
          </cell>
          <cell r="HX10">
            <v>37</v>
          </cell>
          <cell r="HY10">
            <v>82</v>
          </cell>
          <cell r="HZ10">
            <v>82</v>
          </cell>
          <cell r="IA10">
            <v>82</v>
          </cell>
          <cell r="IB10">
            <v>69</v>
          </cell>
          <cell r="IC10">
            <v>0</v>
          </cell>
          <cell r="ID10">
            <v>82</v>
          </cell>
          <cell r="IE10">
            <v>82</v>
          </cell>
          <cell r="IF10">
            <v>82</v>
          </cell>
          <cell r="IG10">
            <v>82</v>
          </cell>
          <cell r="IH10">
            <v>65</v>
          </cell>
          <cell r="II10">
            <v>37</v>
          </cell>
          <cell r="IJ10">
            <v>78</v>
          </cell>
          <cell r="IK10">
            <v>82</v>
          </cell>
          <cell r="IL10">
            <v>82</v>
          </cell>
          <cell r="IM10">
            <v>82</v>
          </cell>
          <cell r="IN10">
            <v>82</v>
          </cell>
          <cell r="IO10">
            <v>82</v>
          </cell>
          <cell r="IP10">
            <v>82</v>
          </cell>
          <cell r="IQ10">
            <v>0</v>
          </cell>
          <cell r="IR10">
            <v>82</v>
          </cell>
          <cell r="IS10">
            <v>82</v>
          </cell>
          <cell r="IT10">
            <v>82</v>
          </cell>
          <cell r="IU10">
            <v>82</v>
          </cell>
          <cell r="IV10">
            <v>82</v>
          </cell>
          <cell r="IW10">
            <v>82</v>
          </cell>
          <cell r="IX10">
            <v>82</v>
          </cell>
          <cell r="IY10">
            <v>82</v>
          </cell>
          <cell r="IZ10">
            <v>82</v>
          </cell>
          <cell r="JA10">
            <v>82</v>
          </cell>
          <cell r="JB10">
            <v>82</v>
          </cell>
          <cell r="JC10">
            <v>82</v>
          </cell>
          <cell r="JD10">
            <v>82</v>
          </cell>
          <cell r="JE10">
            <v>82</v>
          </cell>
          <cell r="JF10">
            <v>78</v>
          </cell>
          <cell r="JG10">
            <v>78</v>
          </cell>
          <cell r="JH10">
            <v>78</v>
          </cell>
          <cell r="JI10">
            <v>78</v>
          </cell>
          <cell r="JJ10">
            <v>78</v>
          </cell>
          <cell r="JK10">
            <v>37</v>
          </cell>
          <cell r="JL10">
            <v>78</v>
          </cell>
          <cell r="JM10">
            <v>37</v>
          </cell>
          <cell r="JN10">
            <v>37</v>
          </cell>
          <cell r="JO10">
            <v>82</v>
          </cell>
          <cell r="JP10">
            <v>82</v>
          </cell>
          <cell r="JQ10">
            <v>82</v>
          </cell>
          <cell r="JR10">
            <v>82</v>
          </cell>
          <cell r="JS10">
            <v>82</v>
          </cell>
          <cell r="JT10">
            <v>82</v>
          </cell>
          <cell r="JU10">
            <v>82</v>
          </cell>
          <cell r="JV10">
            <v>82</v>
          </cell>
          <cell r="JW10">
            <v>82</v>
          </cell>
          <cell r="JX10">
            <v>82</v>
          </cell>
          <cell r="JY10">
            <v>82</v>
          </cell>
          <cell r="JZ10">
            <v>82</v>
          </cell>
          <cell r="KA10">
            <v>82</v>
          </cell>
          <cell r="KB10">
            <v>0</v>
          </cell>
          <cell r="KC10">
            <v>82</v>
          </cell>
          <cell r="KD10">
            <v>100</v>
          </cell>
          <cell r="KE10">
            <v>100</v>
          </cell>
          <cell r="KF10">
            <v>18</v>
          </cell>
          <cell r="KG10">
            <v>82</v>
          </cell>
          <cell r="KH10">
            <v>0</v>
          </cell>
          <cell r="KI10">
            <v>0</v>
          </cell>
          <cell r="KJ10">
            <v>82</v>
          </cell>
          <cell r="KK10">
            <v>82</v>
          </cell>
          <cell r="KL10">
            <v>82</v>
          </cell>
          <cell r="KM10">
            <v>82</v>
          </cell>
          <cell r="KN10">
            <v>82</v>
          </cell>
          <cell r="KO10">
            <v>100</v>
          </cell>
          <cell r="KP10">
            <v>100</v>
          </cell>
          <cell r="KQ10">
            <v>0</v>
          </cell>
          <cell r="KR10">
            <v>100</v>
          </cell>
          <cell r="KU10">
            <v>100</v>
          </cell>
          <cell r="KV10">
            <v>0</v>
          </cell>
          <cell r="KW10">
            <v>100</v>
          </cell>
          <cell r="KX10">
            <v>100</v>
          </cell>
          <cell r="KY10">
            <v>100</v>
          </cell>
          <cell r="KZ10">
            <v>100</v>
          </cell>
          <cell r="LA10">
            <v>100</v>
          </cell>
          <cell r="LB10">
            <v>49</v>
          </cell>
          <cell r="LC10">
            <v>78</v>
          </cell>
          <cell r="LD10">
            <v>78</v>
          </cell>
          <cell r="LE10">
            <v>78</v>
          </cell>
          <cell r="LF10">
            <v>78</v>
          </cell>
          <cell r="LG10">
            <v>78</v>
          </cell>
          <cell r="LH10">
            <v>37</v>
          </cell>
          <cell r="LI10">
            <v>100</v>
          </cell>
          <cell r="LJ10">
            <v>100</v>
          </cell>
          <cell r="LK10">
            <v>100</v>
          </cell>
          <cell r="LL10">
            <v>100</v>
          </cell>
          <cell r="LM10">
            <v>82</v>
          </cell>
          <cell r="LN10">
            <v>0</v>
          </cell>
          <cell r="LO10">
            <v>82</v>
          </cell>
          <cell r="LP10">
            <v>82</v>
          </cell>
          <cell r="LQ10">
            <v>71</v>
          </cell>
          <cell r="LR10">
            <v>37</v>
          </cell>
          <cell r="LS10">
            <v>78</v>
          </cell>
          <cell r="LT10">
            <v>70</v>
          </cell>
          <cell r="LU10">
            <v>37</v>
          </cell>
          <cell r="LV10">
            <v>78</v>
          </cell>
          <cell r="LW10">
            <v>0</v>
          </cell>
          <cell r="LX10">
            <v>0</v>
          </cell>
          <cell r="LY10">
            <v>100</v>
          </cell>
          <cell r="LZ10">
            <v>0</v>
          </cell>
          <cell r="MA10">
            <v>100</v>
          </cell>
          <cell r="MB10">
            <v>100</v>
          </cell>
          <cell r="MC10">
            <v>100</v>
          </cell>
          <cell r="MD10">
            <v>100</v>
          </cell>
          <cell r="ME10">
            <v>100</v>
          </cell>
          <cell r="MF10">
            <v>100</v>
          </cell>
          <cell r="MG10">
            <v>78</v>
          </cell>
          <cell r="MH10">
            <v>78</v>
          </cell>
          <cell r="MI10">
            <v>78</v>
          </cell>
          <cell r="MJ10">
            <v>78</v>
          </cell>
          <cell r="MK10">
            <v>78</v>
          </cell>
          <cell r="ML10">
            <v>78</v>
          </cell>
          <cell r="MM10">
            <v>37</v>
          </cell>
          <cell r="MN10">
            <v>72</v>
          </cell>
          <cell r="MO10">
            <v>37</v>
          </cell>
          <cell r="MP10">
            <v>78</v>
          </cell>
          <cell r="MQ10">
            <v>0</v>
          </cell>
          <cell r="MR10">
            <v>100</v>
          </cell>
          <cell r="MS10">
            <v>100</v>
          </cell>
          <cell r="MT10">
            <v>100</v>
          </cell>
          <cell r="MU10">
            <v>100</v>
          </cell>
          <cell r="MV10">
            <v>100</v>
          </cell>
          <cell r="MW10">
            <v>78</v>
          </cell>
          <cell r="MX10">
            <v>0</v>
          </cell>
          <cell r="MY10">
            <v>0</v>
          </cell>
          <cell r="MZ10">
            <v>0</v>
          </cell>
          <cell r="NA10">
            <v>0</v>
          </cell>
          <cell r="NB10">
            <v>0</v>
          </cell>
          <cell r="NC10">
            <v>0</v>
          </cell>
          <cell r="ND10">
            <v>0</v>
          </cell>
          <cell r="NE10">
            <v>0</v>
          </cell>
          <cell r="NF10">
            <v>0</v>
          </cell>
          <cell r="NG10">
            <v>0</v>
          </cell>
          <cell r="NH10">
            <v>0</v>
          </cell>
          <cell r="NI10">
            <v>0</v>
          </cell>
          <cell r="NJ10">
            <v>100</v>
          </cell>
          <cell r="NK10">
            <v>78</v>
          </cell>
          <cell r="NL10">
            <v>78</v>
          </cell>
          <cell r="NM10">
            <v>78</v>
          </cell>
          <cell r="NN10">
            <v>78</v>
          </cell>
          <cell r="NO10">
            <v>0</v>
          </cell>
          <cell r="NP10">
            <v>100</v>
          </cell>
          <cell r="NQ10">
            <v>49</v>
          </cell>
          <cell r="NR10">
            <v>100</v>
          </cell>
          <cell r="NS10">
            <v>78</v>
          </cell>
          <cell r="NT10">
            <v>78</v>
          </cell>
          <cell r="NU10">
            <v>100</v>
          </cell>
          <cell r="NV10">
            <v>950.68466951313667</v>
          </cell>
          <cell r="NW10">
            <v>237.67116737828417</v>
          </cell>
          <cell r="NX10">
            <v>594.17791844571047</v>
          </cell>
          <cell r="NY10">
            <v>178.25337553371315</v>
          </cell>
          <cell r="NZ10">
            <v>95.068466951313681</v>
          </cell>
          <cell r="OA10" t="str">
            <v>16Dec2022</v>
          </cell>
          <cell r="OB10" t="str">
            <v>09:13:00</v>
          </cell>
        </row>
      </sheetData>
      <sheetData sheetId="7"/>
      <sheetData sheetId="8"/>
      <sheetData sheetId="9"/>
      <sheetData sheetId="10"/>
      <sheetData sheetId="11"/>
      <sheetData sheetId="12"/>
      <sheetData sheetId="13">
        <row r="237">
          <cell r="D237" t="str">
            <v>Indicator</v>
          </cell>
          <cell r="E237" t="str">
            <v>Current -3</v>
          </cell>
          <cell r="F237" t="str">
            <v>Current -2</v>
          </cell>
          <cell r="G237" t="str">
            <v>Current -1</v>
          </cell>
          <cell r="H237" t="str">
            <v>Current round</v>
          </cell>
        </row>
        <row r="238">
          <cell r="D238">
            <v>0</v>
          </cell>
          <cell r="E238"/>
          <cell r="F238"/>
          <cell r="G238"/>
          <cell r="H238" t="e">
            <v>#N/A</v>
          </cell>
        </row>
        <row r="239">
          <cell r="D239">
            <v>0</v>
          </cell>
          <cell r="E239"/>
          <cell r="F239"/>
          <cell r="G239"/>
          <cell r="H239" t="e">
            <v>#N/A</v>
          </cell>
        </row>
        <row r="240">
          <cell r="D240">
            <v>0</v>
          </cell>
          <cell r="E240"/>
          <cell r="F240"/>
          <cell r="G240"/>
          <cell r="H240" t="e">
            <v>#N/A</v>
          </cell>
        </row>
        <row r="241">
          <cell r="D241">
            <v>0</v>
          </cell>
          <cell r="E241"/>
          <cell r="F241"/>
          <cell r="G241"/>
          <cell r="H241" t="e">
            <v>#N/A</v>
          </cell>
        </row>
        <row r="242">
          <cell r="D242"/>
          <cell r="E242"/>
          <cell r="F242"/>
          <cell r="G242"/>
          <cell r="H242"/>
        </row>
        <row r="243">
          <cell r="D243"/>
          <cell r="E243"/>
          <cell r="F243"/>
          <cell r="G243"/>
          <cell r="H243"/>
        </row>
        <row r="244">
          <cell r="D244"/>
          <cell r="E244"/>
          <cell r="F244"/>
          <cell r="G244"/>
          <cell r="H244"/>
        </row>
        <row r="245">
          <cell r="D245"/>
          <cell r="E245"/>
          <cell r="F245"/>
          <cell r="G245"/>
          <cell r="H245"/>
        </row>
        <row r="246">
          <cell r="D246"/>
          <cell r="E246"/>
          <cell r="F246"/>
          <cell r="G246"/>
          <cell r="H246"/>
        </row>
        <row r="247">
          <cell r="D247"/>
          <cell r="E247"/>
          <cell r="F247"/>
          <cell r="G247"/>
          <cell r="H247"/>
        </row>
        <row r="248">
          <cell r="D248"/>
          <cell r="E248"/>
          <cell r="F248"/>
          <cell r="G248"/>
          <cell r="H248"/>
        </row>
      </sheetData>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8">
    <tabColor rgb="FFFF0000"/>
  </sheetPr>
  <dimension ref="A1:O64"/>
  <sheetViews>
    <sheetView topLeftCell="A3" zoomScaleNormal="100" workbookViewId="0">
      <selection activeCell="E23" sqref="E23"/>
    </sheetView>
  </sheetViews>
  <sheetFormatPr defaultColWidth="8.77734375" defaultRowHeight="14.4"/>
  <cols>
    <col min="1" max="1" width="9.109375" style="16"/>
    <col min="5" max="5" width="12.109375" customWidth="1"/>
  </cols>
  <sheetData>
    <row r="1" spans="1:15">
      <c r="A1" s="62"/>
      <c r="B1" s="63"/>
      <c r="C1" s="63"/>
      <c r="D1" s="63"/>
      <c r="E1" s="63"/>
      <c r="F1" s="63"/>
      <c r="G1" s="63"/>
      <c r="H1" s="63"/>
      <c r="I1" s="63"/>
      <c r="J1" s="63"/>
      <c r="K1" s="63"/>
      <c r="L1" s="63"/>
      <c r="M1" s="63"/>
      <c r="N1" s="63"/>
      <c r="O1" s="64"/>
    </row>
    <row r="2" spans="1:15">
      <c r="A2" s="65"/>
      <c r="B2" s="76"/>
      <c r="C2" s="76"/>
      <c r="D2" s="76"/>
      <c r="E2" s="76"/>
      <c r="F2" s="76"/>
      <c r="G2" s="76"/>
      <c r="H2" s="76"/>
      <c r="I2" s="76"/>
      <c r="J2" s="76"/>
      <c r="K2" s="76"/>
      <c r="L2" s="76"/>
      <c r="M2" s="76"/>
      <c r="N2" s="76"/>
      <c r="O2" s="77"/>
    </row>
    <row r="3" spans="1:15">
      <c r="A3" s="65"/>
      <c r="B3" s="76"/>
      <c r="C3" s="76"/>
      <c r="D3" s="76"/>
      <c r="E3" s="76"/>
      <c r="F3" s="76"/>
      <c r="G3" s="76"/>
      <c r="H3" s="76"/>
      <c r="I3" s="76"/>
      <c r="J3" s="76"/>
      <c r="K3" s="76"/>
      <c r="L3" s="76"/>
      <c r="M3" s="76"/>
      <c r="N3" s="76"/>
      <c r="O3" s="77"/>
    </row>
    <row r="4" spans="1:15">
      <c r="A4" s="65"/>
      <c r="B4" s="76"/>
      <c r="C4" s="76"/>
      <c r="D4" s="76"/>
      <c r="E4" s="76"/>
      <c r="F4" s="76"/>
      <c r="G4" s="76"/>
      <c r="H4" s="76"/>
      <c r="I4" s="76"/>
      <c r="J4" s="76"/>
      <c r="K4" s="76"/>
      <c r="L4" s="76"/>
      <c r="M4" s="76"/>
      <c r="N4" s="76"/>
      <c r="O4" s="77"/>
    </row>
    <row r="5" spans="1:15">
      <c r="A5" s="65"/>
      <c r="B5" s="76"/>
      <c r="C5" s="76"/>
      <c r="D5" s="76"/>
      <c r="E5" s="76"/>
      <c r="F5" s="76"/>
      <c r="G5" s="76"/>
      <c r="H5" s="76"/>
      <c r="I5" s="76"/>
      <c r="J5" s="76"/>
      <c r="K5" s="76"/>
      <c r="L5" s="43"/>
      <c r="M5" s="44"/>
      <c r="N5" s="45"/>
      <c r="O5" s="77"/>
    </row>
    <row r="6" spans="1:15">
      <c r="A6" s="65"/>
      <c r="B6" s="76"/>
      <c r="C6" s="76"/>
      <c r="D6" s="76"/>
      <c r="E6" s="76"/>
      <c r="F6" s="76"/>
      <c r="G6" s="76"/>
      <c r="H6" s="76"/>
      <c r="I6" s="76"/>
      <c r="J6" s="76"/>
      <c r="K6" s="76"/>
      <c r="L6" s="76"/>
      <c r="M6" s="76"/>
      <c r="N6" s="76"/>
      <c r="O6" s="77"/>
    </row>
    <row r="7" spans="1:15">
      <c r="A7" s="65"/>
      <c r="B7" s="76"/>
      <c r="C7" s="76"/>
      <c r="D7" s="76"/>
      <c r="E7" s="76"/>
      <c r="F7" s="76"/>
      <c r="G7" s="76"/>
      <c r="H7" s="76"/>
      <c r="I7" s="76"/>
      <c r="J7" s="76"/>
      <c r="K7" s="76"/>
      <c r="L7" s="76"/>
      <c r="M7" s="76"/>
      <c r="N7" s="76"/>
      <c r="O7" s="77"/>
    </row>
    <row r="8" spans="1:15">
      <c r="A8" s="65"/>
      <c r="B8" s="76"/>
      <c r="C8" s="76"/>
      <c r="D8" s="76"/>
      <c r="E8" s="76"/>
      <c r="F8" s="76"/>
      <c r="G8" s="76"/>
      <c r="H8" s="76"/>
      <c r="I8" s="76"/>
      <c r="J8" s="76"/>
      <c r="K8" s="76"/>
      <c r="L8" s="76"/>
      <c r="M8" s="76"/>
      <c r="N8" s="76"/>
      <c r="O8" s="77"/>
    </row>
    <row r="9" spans="1:15">
      <c r="A9" s="65"/>
      <c r="B9" s="76"/>
      <c r="C9" s="76"/>
      <c r="D9" s="76"/>
      <c r="E9" s="76"/>
      <c r="F9" s="76"/>
      <c r="G9" s="76"/>
      <c r="H9" s="76"/>
      <c r="I9" s="76"/>
      <c r="J9" s="76"/>
      <c r="K9" s="76"/>
      <c r="L9" s="76"/>
      <c r="M9" s="76"/>
      <c r="N9" s="76"/>
      <c r="O9" s="77"/>
    </row>
    <row r="10" spans="1:15">
      <c r="A10" s="65"/>
      <c r="B10" s="76"/>
      <c r="C10" s="76"/>
      <c r="D10" s="76"/>
      <c r="E10" s="76"/>
      <c r="F10" s="76"/>
      <c r="G10" s="76"/>
      <c r="H10" s="76"/>
      <c r="I10" s="76"/>
      <c r="J10" s="76"/>
      <c r="K10" s="76"/>
      <c r="L10" s="76"/>
      <c r="M10" s="76"/>
      <c r="N10" s="76"/>
      <c r="O10" s="77"/>
    </row>
    <row r="11" spans="1:15">
      <c r="A11" s="65"/>
      <c r="B11" s="76"/>
      <c r="C11" s="76"/>
      <c r="D11" s="76"/>
      <c r="E11" s="76"/>
      <c r="F11" s="76"/>
      <c r="G11" s="76"/>
      <c r="H11" s="76"/>
      <c r="I11" s="76"/>
      <c r="J11" s="76"/>
      <c r="K11" s="76"/>
      <c r="L11" s="76"/>
      <c r="M11" s="76"/>
      <c r="N11" s="76"/>
      <c r="O11" s="77"/>
    </row>
    <row r="12" spans="1:15" ht="14.55" customHeight="1">
      <c r="A12" s="222" t="s">
        <v>0</v>
      </c>
      <c r="B12" s="223"/>
      <c r="C12" s="223"/>
      <c r="D12" s="223"/>
      <c r="E12" s="223"/>
      <c r="F12" s="223"/>
      <c r="G12" s="223"/>
      <c r="H12" s="223"/>
      <c r="I12" s="223"/>
      <c r="J12" s="223"/>
      <c r="K12" s="223"/>
      <c r="L12" s="223"/>
      <c r="M12" s="223"/>
      <c r="N12" s="223"/>
      <c r="O12" s="224"/>
    </row>
    <row r="13" spans="1:15">
      <c r="A13" s="222"/>
      <c r="B13" s="223"/>
      <c r="C13" s="223"/>
      <c r="D13" s="223"/>
      <c r="E13" s="223"/>
      <c r="F13" s="223"/>
      <c r="G13" s="223"/>
      <c r="H13" s="223"/>
      <c r="I13" s="223"/>
      <c r="J13" s="223"/>
      <c r="K13" s="223"/>
      <c r="L13" s="223"/>
      <c r="M13" s="223"/>
      <c r="N13" s="223"/>
      <c r="O13" s="224"/>
    </row>
    <row r="14" spans="1:15">
      <c r="A14" s="222"/>
      <c r="B14" s="223"/>
      <c r="C14" s="223"/>
      <c r="D14" s="223"/>
      <c r="E14" s="223"/>
      <c r="F14" s="223"/>
      <c r="G14" s="223"/>
      <c r="H14" s="223"/>
      <c r="I14" s="223"/>
      <c r="J14" s="223"/>
      <c r="K14" s="223"/>
      <c r="L14" s="223"/>
      <c r="M14" s="223"/>
      <c r="N14" s="223"/>
      <c r="O14" s="224"/>
    </row>
    <row r="15" spans="1:15">
      <c r="A15" s="65"/>
      <c r="B15" s="76"/>
      <c r="C15" s="76"/>
      <c r="D15" s="76"/>
      <c r="E15" s="76"/>
      <c r="F15" s="76"/>
      <c r="G15" s="76"/>
      <c r="H15" s="76"/>
      <c r="I15" s="76"/>
      <c r="J15" s="76"/>
      <c r="K15" s="76"/>
      <c r="L15" s="76"/>
      <c r="M15" s="76"/>
      <c r="N15" s="76"/>
      <c r="O15" s="77"/>
    </row>
    <row r="16" spans="1:15" ht="15" customHeight="1">
      <c r="A16" s="65"/>
      <c r="B16" s="218" t="s">
        <v>1</v>
      </c>
      <c r="C16" s="218"/>
      <c r="D16" s="218"/>
      <c r="E16" s="218"/>
      <c r="F16" s="218"/>
      <c r="G16" s="218"/>
      <c r="H16" s="218"/>
      <c r="I16" s="218"/>
      <c r="J16" s="218"/>
      <c r="K16" s="218"/>
      <c r="L16" s="218"/>
      <c r="M16" s="218"/>
      <c r="N16" s="218"/>
      <c r="O16" s="77"/>
    </row>
    <row r="17" spans="1:15">
      <c r="A17" s="65"/>
      <c r="B17" s="218"/>
      <c r="C17" s="218"/>
      <c r="D17" s="218"/>
      <c r="E17" s="218"/>
      <c r="F17" s="218"/>
      <c r="G17" s="218"/>
      <c r="H17" s="218"/>
      <c r="I17" s="218"/>
      <c r="J17" s="218"/>
      <c r="K17" s="218"/>
      <c r="L17" s="218"/>
      <c r="M17" s="218"/>
      <c r="N17" s="218"/>
      <c r="O17" s="77"/>
    </row>
    <row r="18" spans="1:15">
      <c r="A18" s="65"/>
      <c r="B18" s="218"/>
      <c r="C18" s="218"/>
      <c r="D18" s="218"/>
      <c r="E18" s="218"/>
      <c r="F18" s="218"/>
      <c r="G18" s="218"/>
      <c r="H18" s="218"/>
      <c r="I18" s="218"/>
      <c r="J18" s="218"/>
      <c r="K18" s="218"/>
      <c r="L18" s="218"/>
      <c r="M18" s="218"/>
      <c r="N18" s="218"/>
      <c r="O18" s="77"/>
    </row>
    <row r="19" spans="1:15">
      <c r="A19" s="65"/>
      <c r="B19" s="218"/>
      <c r="C19" s="218"/>
      <c r="D19" s="218"/>
      <c r="E19" s="218"/>
      <c r="F19" s="218"/>
      <c r="G19" s="218"/>
      <c r="H19" s="218"/>
      <c r="I19" s="218"/>
      <c r="J19" s="218"/>
      <c r="K19" s="218"/>
      <c r="L19" s="218"/>
      <c r="M19" s="218"/>
      <c r="N19" s="218"/>
      <c r="O19" s="77"/>
    </row>
    <row r="20" spans="1:15">
      <c r="A20" s="65"/>
      <c r="B20" s="76"/>
      <c r="C20" s="76"/>
      <c r="D20" s="76"/>
      <c r="E20" s="76"/>
      <c r="F20" s="76"/>
      <c r="G20" s="76"/>
      <c r="H20" s="76"/>
      <c r="I20" s="76"/>
      <c r="J20" s="76"/>
      <c r="K20" s="76"/>
      <c r="L20" s="76"/>
      <c r="M20" s="76"/>
      <c r="N20" s="76"/>
      <c r="O20" s="77"/>
    </row>
    <row r="21" spans="1:15">
      <c r="A21" s="66"/>
      <c r="B21" s="225" t="s">
        <v>2</v>
      </c>
      <c r="C21" s="225"/>
      <c r="D21" s="225"/>
      <c r="E21" s="225"/>
      <c r="F21" s="225"/>
      <c r="G21" s="225"/>
      <c r="H21" s="225"/>
      <c r="I21" s="225"/>
      <c r="J21" s="225"/>
      <c r="K21" s="225"/>
      <c r="L21" s="225"/>
      <c r="M21" s="225"/>
      <c r="N21" s="225"/>
      <c r="O21" s="226"/>
    </row>
    <row r="22" spans="1:15">
      <c r="A22" s="65"/>
      <c r="B22" s="76"/>
      <c r="C22" s="40" t="s">
        <v>3</v>
      </c>
      <c r="D22" s="46"/>
      <c r="E22" s="59" t="s">
        <v>2562</v>
      </c>
      <c r="F22" s="47"/>
      <c r="G22" s="76"/>
      <c r="H22" s="76"/>
      <c r="I22" s="76"/>
      <c r="J22" s="76"/>
      <c r="K22" s="76"/>
      <c r="L22" s="76"/>
      <c r="M22" s="76"/>
      <c r="N22" s="76"/>
      <c r="O22" s="77"/>
    </row>
    <row r="23" spans="1:15" ht="15" customHeight="1">
      <c r="A23" s="65"/>
      <c r="B23" s="76"/>
      <c r="C23" s="41" t="s">
        <v>4</v>
      </c>
      <c r="D23" s="76"/>
      <c r="E23" s="60">
        <v>2022</v>
      </c>
      <c r="F23" s="47"/>
      <c r="G23" s="76"/>
      <c r="H23" s="76"/>
      <c r="I23" s="76"/>
      <c r="J23" s="76"/>
      <c r="K23" s="76"/>
      <c r="L23" s="76"/>
      <c r="M23" s="76"/>
      <c r="N23" s="76"/>
      <c r="O23" s="77"/>
    </row>
    <row r="24" spans="1:15">
      <c r="A24" s="65"/>
      <c r="B24" s="76"/>
      <c r="C24" s="42" t="s">
        <v>5</v>
      </c>
      <c r="D24" s="48"/>
      <c r="E24" s="61" t="s">
        <v>2563</v>
      </c>
      <c r="F24" s="47"/>
      <c r="G24" s="76"/>
      <c r="H24" s="76"/>
      <c r="I24" s="76"/>
      <c r="J24" s="76"/>
      <c r="K24" s="76"/>
      <c r="L24" s="76"/>
      <c r="M24" s="76"/>
      <c r="N24" s="76"/>
      <c r="O24" s="77"/>
    </row>
    <row r="25" spans="1:15">
      <c r="A25" s="65"/>
      <c r="B25" s="78"/>
      <c r="C25" s="76"/>
      <c r="D25" s="76"/>
      <c r="E25" s="76"/>
      <c r="F25" s="76"/>
      <c r="G25" s="76"/>
      <c r="H25" s="76"/>
      <c r="I25" s="76"/>
      <c r="J25" s="76"/>
      <c r="K25" s="76"/>
      <c r="L25" s="76"/>
      <c r="M25" s="76"/>
      <c r="N25" s="76"/>
      <c r="O25" s="77"/>
    </row>
    <row r="26" spans="1:15">
      <c r="A26" s="67" t="s">
        <v>6</v>
      </c>
      <c r="B26" s="39"/>
      <c r="C26" s="39"/>
      <c r="D26" s="39"/>
      <c r="E26" s="39"/>
      <c r="F26" s="39"/>
      <c r="G26" s="39"/>
      <c r="H26" s="39"/>
      <c r="I26" s="39"/>
      <c r="J26" s="39"/>
      <c r="K26" s="39"/>
      <c r="L26" s="39"/>
      <c r="M26" s="39"/>
      <c r="N26" s="39"/>
      <c r="O26" s="68"/>
    </row>
    <row r="27" spans="1:15">
      <c r="A27" s="65"/>
      <c r="B27" s="76"/>
      <c r="C27" s="76"/>
      <c r="D27" s="76"/>
      <c r="E27" s="76"/>
      <c r="F27" s="76"/>
      <c r="G27" s="76"/>
      <c r="H27" s="76"/>
      <c r="I27" s="76"/>
      <c r="J27" s="76"/>
      <c r="K27" s="76"/>
      <c r="L27" s="76"/>
      <c r="M27" s="76"/>
      <c r="N27" s="76"/>
      <c r="O27" s="77"/>
    </row>
    <row r="28" spans="1:15">
      <c r="A28" s="65">
        <v>1</v>
      </c>
      <c r="B28" s="49"/>
      <c r="C28" s="218" t="s">
        <v>7</v>
      </c>
      <c r="D28" s="218"/>
      <c r="E28" s="218"/>
      <c r="F28" s="218"/>
      <c r="G28" s="218"/>
      <c r="H28" s="218"/>
      <c r="I28" s="218"/>
      <c r="J28" s="218"/>
      <c r="K28" s="218"/>
      <c r="L28" s="218"/>
      <c r="M28" s="218"/>
      <c r="N28" s="218"/>
      <c r="O28" s="219"/>
    </row>
    <row r="29" spans="1:15">
      <c r="A29" s="65"/>
      <c r="B29" s="76"/>
      <c r="C29" s="218"/>
      <c r="D29" s="218"/>
      <c r="E29" s="218"/>
      <c r="F29" s="218"/>
      <c r="G29" s="218"/>
      <c r="H29" s="218"/>
      <c r="I29" s="218"/>
      <c r="J29" s="218"/>
      <c r="K29" s="218"/>
      <c r="L29" s="218"/>
      <c r="M29" s="218"/>
      <c r="N29" s="218"/>
      <c r="O29" s="219"/>
    </row>
    <row r="30" spans="1:15">
      <c r="A30" s="65"/>
      <c r="B30" s="76"/>
      <c r="C30" s="218"/>
      <c r="D30" s="218"/>
      <c r="E30" s="218"/>
      <c r="F30" s="218"/>
      <c r="G30" s="218"/>
      <c r="H30" s="218"/>
      <c r="I30" s="218"/>
      <c r="J30" s="218"/>
      <c r="K30" s="218"/>
      <c r="L30" s="218"/>
      <c r="M30" s="218"/>
      <c r="N30" s="218"/>
      <c r="O30" s="219"/>
    </row>
    <row r="31" spans="1:15">
      <c r="A31" s="65"/>
      <c r="B31" s="76"/>
      <c r="C31" s="218"/>
      <c r="D31" s="218"/>
      <c r="E31" s="218"/>
      <c r="F31" s="218"/>
      <c r="G31" s="218"/>
      <c r="H31" s="218"/>
      <c r="I31" s="218"/>
      <c r="J31" s="218"/>
      <c r="K31" s="218"/>
      <c r="L31" s="218"/>
      <c r="M31" s="218"/>
      <c r="N31" s="218"/>
      <c r="O31" s="219"/>
    </row>
    <row r="32" spans="1:15">
      <c r="A32" s="65"/>
      <c r="B32" s="76"/>
      <c r="C32" s="76"/>
      <c r="D32" s="76"/>
      <c r="E32" s="76"/>
      <c r="F32" s="76"/>
      <c r="G32" s="76"/>
      <c r="H32" s="76"/>
      <c r="I32" s="76"/>
      <c r="J32" s="76"/>
      <c r="K32" s="76"/>
      <c r="L32" s="76"/>
      <c r="M32" s="76"/>
      <c r="N32" s="76"/>
      <c r="O32" s="77"/>
    </row>
    <row r="33" spans="1:15" ht="15" customHeight="1">
      <c r="A33" s="66">
        <v>2</v>
      </c>
      <c r="B33" s="50"/>
      <c r="C33" s="218" t="s">
        <v>8</v>
      </c>
      <c r="D33" s="218"/>
      <c r="E33" s="218"/>
      <c r="F33" s="218"/>
      <c r="G33" s="218"/>
      <c r="H33" s="218"/>
      <c r="I33" s="218"/>
      <c r="J33" s="218"/>
      <c r="K33" s="218"/>
      <c r="L33" s="218"/>
      <c r="M33" s="218"/>
      <c r="N33" s="218"/>
      <c r="O33" s="219"/>
    </row>
    <row r="34" spans="1:15">
      <c r="A34" s="66"/>
      <c r="B34" s="76"/>
      <c r="C34" s="218"/>
      <c r="D34" s="218"/>
      <c r="E34" s="218"/>
      <c r="F34" s="218"/>
      <c r="G34" s="218"/>
      <c r="H34" s="218"/>
      <c r="I34" s="218"/>
      <c r="J34" s="218"/>
      <c r="K34" s="218"/>
      <c r="L34" s="218"/>
      <c r="M34" s="218"/>
      <c r="N34" s="218"/>
      <c r="O34" s="219"/>
    </row>
    <row r="35" spans="1:15">
      <c r="A35" s="65"/>
      <c r="B35" s="76"/>
      <c r="C35" s="76"/>
      <c r="D35" s="76"/>
      <c r="E35" s="76"/>
      <c r="F35" s="76"/>
      <c r="G35" s="76"/>
      <c r="H35" s="76"/>
      <c r="I35" s="76"/>
      <c r="J35" s="76"/>
      <c r="K35" s="76"/>
      <c r="L35" s="76"/>
      <c r="M35" s="76"/>
      <c r="N35" s="76"/>
      <c r="O35" s="77"/>
    </row>
    <row r="36" spans="1:15">
      <c r="A36" s="66">
        <v>3</v>
      </c>
      <c r="B36" s="51"/>
      <c r="C36" s="216" t="s">
        <v>9</v>
      </c>
      <c r="D36" s="216"/>
      <c r="E36" s="216"/>
      <c r="F36" s="216"/>
      <c r="G36" s="216"/>
      <c r="H36" s="216"/>
      <c r="I36" s="216"/>
      <c r="J36" s="216"/>
      <c r="K36" s="216"/>
      <c r="L36" s="216"/>
      <c r="M36" s="216"/>
      <c r="N36" s="216"/>
      <c r="O36" s="217"/>
    </row>
    <row r="37" spans="1:15">
      <c r="A37" s="66"/>
      <c r="B37" s="76"/>
      <c r="C37" s="216"/>
      <c r="D37" s="216"/>
      <c r="E37" s="216"/>
      <c r="F37" s="216"/>
      <c r="G37" s="216"/>
      <c r="H37" s="216"/>
      <c r="I37" s="216"/>
      <c r="J37" s="216"/>
      <c r="K37" s="216"/>
      <c r="L37" s="216"/>
      <c r="M37" s="216"/>
      <c r="N37" s="216"/>
      <c r="O37" s="217"/>
    </row>
    <row r="38" spans="1:15" ht="15" customHeight="1">
      <c r="A38" s="66"/>
      <c r="B38" s="52"/>
      <c r="C38" s="74"/>
      <c r="D38" s="74"/>
      <c r="E38" s="74"/>
      <c r="F38" s="74"/>
      <c r="G38" s="74"/>
      <c r="H38" s="74"/>
      <c r="I38" s="74"/>
      <c r="J38" s="74"/>
      <c r="K38" s="74"/>
      <c r="L38" s="74"/>
      <c r="M38" s="74"/>
      <c r="N38" s="74"/>
      <c r="O38" s="75"/>
    </row>
    <row r="39" spans="1:15">
      <c r="A39" s="66">
        <v>4</v>
      </c>
      <c r="B39" s="53"/>
      <c r="C39" s="216" t="s">
        <v>10</v>
      </c>
      <c r="D39" s="216"/>
      <c r="E39" s="216"/>
      <c r="F39" s="216"/>
      <c r="G39" s="216"/>
      <c r="H39" s="216"/>
      <c r="I39" s="216"/>
      <c r="J39" s="216"/>
      <c r="K39" s="216"/>
      <c r="L39" s="216"/>
      <c r="M39" s="216"/>
      <c r="N39" s="216"/>
      <c r="O39" s="217"/>
    </row>
    <row r="40" spans="1:15">
      <c r="A40" s="66"/>
      <c r="B40" s="52"/>
      <c r="C40" s="216"/>
      <c r="D40" s="216"/>
      <c r="E40" s="216"/>
      <c r="F40" s="216"/>
      <c r="G40" s="216"/>
      <c r="H40" s="216"/>
      <c r="I40" s="216"/>
      <c r="J40" s="216"/>
      <c r="K40" s="216"/>
      <c r="L40" s="216"/>
      <c r="M40" s="216"/>
      <c r="N40" s="216"/>
      <c r="O40" s="217"/>
    </row>
    <row r="41" spans="1:15" ht="15" customHeight="1">
      <c r="A41" s="66"/>
      <c r="B41" s="76"/>
      <c r="C41" s="216"/>
      <c r="D41" s="216"/>
      <c r="E41" s="216"/>
      <c r="F41" s="216"/>
      <c r="G41" s="216"/>
      <c r="H41" s="216"/>
      <c r="I41" s="216"/>
      <c r="J41" s="216"/>
      <c r="K41" s="216"/>
      <c r="L41" s="216"/>
      <c r="M41" s="216"/>
      <c r="N41" s="216"/>
      <c r="O41" s="217"/>
    </row>
    <row r="42" spans="1:15">
      <c r="A42" s="66"/>
      <c r="B42" s="76"/>
      <c r="C42" s="216"/>
      <c r="D42" s="216"/>
      <c r="E42" s="216"/>
      <c r="F42" s="216"/>
      <c r="G42" s="216"/>
      <c r="H42" s="216"/>
      <c r="I42" s="216"/>
      <c r="J42" s="216"/>
      <c r="K42" s="216"/>
      <c r="L42" s="216"/>
      <c r="M42" s="216"/>
      <c r="N42" s="216"/>
      <c r="O42" s="217"/>
    </row>
    <row r="43" spans="1:15">
      <c r="A43" s="66"/>
      <c r="B43" s="76"/>
      <c r="C43" s="76"/>
      <c r="D43" s="76"/>
      <c r="E43" s="76"/>
      <c r="F43" s="76"/>
      <c r="G43" s="76"/>
      <c r="H43" s="76"/>
      <c r="I43" s="76"/>
      <c r="J43" s="76"/>
      <c r="K43" s="76"/>
      <c r="L43" s="76"/>
      <c r="M43" s="76"/>
      <c r="N43" s="76"/>
      <c r="O43" s="77"/>
    </row>
    <row r="44" spans="1:15">
      <c r="A44" s="66">
        <v>5</v>
      </c>
      <c r="B44" s="54"/>
      <c r="C44" s="218" t="s">
        <v>11</v>
      </c>
      <c r="D44" s="218"/>
      <c r="E44" s="218"/>
      <c r="F44" s="218"/>
      <c r="G44" s="218"/>
      <c r="H44" s="218"/>
      <c r="I44" s="218"/>
      <c r="J44" s="218"/>
      <c r="K44" s="218"/>
      <c r="L44" s="218"/>
      <c r="M44" s="218"/>
      <c r="N44" s="218"/>
      <c r="O44" s="219"/>
    </row>
    <row r="45" spans="1:15" ht="30" customHeight="1">
      <c r="A45" s="66"/>
      <c r="B45" s="76"/>
      <c r="C45" s="218"/>
      <c r="D45" s="218"/>
      <c r="E45" s="218"/>
      <c r="F45" s="218"/>
      <c r="G45" s="218"/>
      <c r="H45" s="218"/>
      <c r="I45" s="218"/>
      <c r="J45" s="218"/>
      <c r="K45" s="218"/>
      <c r="L45" s="218"/>
      <c r="M45" s="218"/>
      <c r="N45" s="218"/>
      <c r="O45" s="219"/>
    </row>
    <row r="46" spans="1:15">
      <c r="A46" s="66"/>
      <c r="B46" s="76"/>
      <c r="C46" s="76"/>
      <c r="D46" s="76"/>
      <c r="E46" s="76"/>
      <c r="F46" s="76"/>
      <c r="G46" s="76"/>
      <c r="H46" s="76"/>
      <c r="I46" s="76"/>
      <c r="J46" s="76"/>
      <c r="K46" s="76"/>
      <c r="L46" s="76"/>
      <c r="M46" s="76"/>
      <c r="N46" s="76"/>
      <c r="O46" s="77"/>
    </row>
    <row r="47" spans="1:15">
      <c r="A47" s="66">
        <v>6</v>
      </c>
      <c r="B47" s="55"/>
      <c r="C47" s="216" t="s">
        <v>12</v>
      </c>
      <c r="D47" s="216"/>
      <c r="E47" s="216"/>
      <c r="F47" s="216"/>
      <c r="G47" s="216"/>
      <c r="H47" s="216"/>
      <c r="I47" s="216"/>
      <c r="J47" s="216"/>
      <c r="K47" s="216"/>
      <c r="L47" s="216"/>
      <c r="M47" s="216"/>
      <c r="N47" s="216"/>
      <c r="O47" s="217"/>
    </row>
    <row r="48" spans="1:15">
      <c r="A48" s="66"/>
      <c r="B48" s="76"/>
      <c r="C48" s="216"/>
      <c r="D48" s="216"/>
      <c r="E48" s="216"/>
      <c r="F48" s="216"/>
      <c r="G48" s="216"/>
      <c r="H48" s="216"/>
      <c r="I48" s="216"/>
      <c r="J48" s="216"/>
      <c r="K48" s="216"/>
      <c r="L48" s="216"/>
      <c r="M48" s="216"/>
      <c r="N48" s="216"/>
      <c r="O48" s="217"/>
    </row>
    <row r="49" spans="1:15" ht="15" customHeight="1">
      <c r="A49" s="66"/>
      <c r="B49" s="76"/>
      <c r="C49" s="216"/>
      <c r="D49" s="216"/>
      <c r="E49" s="216"/>
      <c r="F49" s="216"/>
      <c r="G49" s="216"/>
      <c r="H49" s="216"/>
      <c r="I49" s="216"/>
      <c r="J49" s="216"/>
      <c r="K49" s="216"/>
      <c r="L49" s="216"/>
      <c r="M49" s="216"/>
      <c r="N49" s="216"/>
      <c r="O49" s="217"/>
    </row>
    <row r="50" spans="1:15" ht="15" customHeight="1">
      <c r="A50" s="66"/>
      <c r="B50" s="76"/>
      <c r="C50" s="76"/>
      <c r="D50" s="76"/>
      <c r="E50" s="76"/>
      <c r="F50" s="76"/>
      <c r="G50" s="76"/>
      <c r="H50" s="76"/>
      <c r="I50" s="76"/>
      <c r="J50" s="76"/>
      <c r="K50" s="76"/>
      <c r="L50" s="76"/>
      <c r="M50" s="76"/>
      <c r="N50" s="76"/>
      <c r="O50" s="77"/>
    </row>
    <row r="51" spans="1:15" ht="15" customHeight="1">
      <c r="A51" s="65">
        <v>7</v>
      </c>
      <c r="B51" s="56"/>
      <c r="C51" s="218" t="s">
        <v>13</v>
      </c>
      <c r="D51" s="218"/>
      <c r="E51" s="218"/>
      <c r="F51" s="218"/>
      <c r="G51" s="218"/>
      <c r="H51" s="218"/>
      <c r="I51" s="218"/>
      <c r="J51" s="218"/>
      <c r="K51" s="218"/>
      <c r="L51" s="218"/>
      <c r="M51" s="218"/>
      <c r="N51" s="218"/>
      <c r="O51" s="219"/>
    </row>
    <row r="52" spans="1:15" ht="15" customHeight="1">
      <c r="A52" s="65"/>
      <c r="B52" s="76"/>
      <c r="C52" s="218"/>
      <c r="D52" s="218"/>
      <c r="E52" s="218"/>
      <c r="F52" s="218"/>
      <c r="G52" s="218"/>
      <c r="H52" s="218"/>
      <c r="I52" s="218"/>
      <c r="J52" s="218"/>
      <c r="K52" s="218"/>
      <c r="L52" s="218"/>
      <c r="M52" s="218"/>
      <c r="N52" s="218"/>
      <c r="O52" s="219"/>
    </row>
    <row r="53" spans="1:15" ht="15" customHeight="1">
      <c r="A53" s="65"/>
      <c r="B53" s="76"/>
      <c r="C53" s="76"/>
      <c r="D53" s="76"/>
      <c r="E53" s="76"/>
      <c r="F53" s="76"/>
      <c r="G53" s="76"/>
      <c r="H53" s="76"/>
      <c r="I53" s="76"/>
      <c r="J53" s="76"/>
      <c r="K53" s="76"/>
      <c r="L53" s="76"/>
      <c r="M53" s="76"/>
      <c r="N53" s="76"/>
      <c r="O53" s="77"/>
    </row>
    <row r="54" spans="1:15" ht="15" customHeight="1">
      <c r="A54" s="65">
        <v>8</v>
      </c>
      <c r="B54" s="57"/>
      <c r="C54" s="220" t="s">
        <v>14</v>
      </c>
      <c r="D54" s="220"/>
      <c r="E54" s="220"/>
      <c r="F54" s="220"/>
      <c r="G54" s="220"/>
      <c r="H54" s="220"/>
      <c r="I54" s="220"/>
      <c r="J54" s="220"/>
      <c r="K54" s="220"/>
      <c r="L54" s="220"/>
      <c r="M54" s="220"/>
      <c r="N54" s="220"/>
      <c r="O54" s="221"/>
    </row>
    <row r="55" spans="1:15" ht="15" customHeight="1">
      <c r="A55" s="65"/>
      <c r="B55" s="76"/>
      <c r="C55" s="220"/>
      <c r="D55" s="220"/>
      <c r="E55" s="220"/>
      <c r="F55" s="220"/>
      <c r="G55" s="220"/>
      <c r="H55" s="220"/>
      <c r="I55" s="220"/>
      <c r="J55" s="220"/>
      <c r="K55" s="220"/>
      <c r="L55" s="220"/>
      <c r="M55" s="220"/>
      <c r="N55" s="220"/>
      <c r="O55" s="221"/>
    </row>
    <row r="56" spans="1:15" ht="15" customHeight="1">
      <c r="A56" s="65"/>
      <c r="B56" s="76"/>
      <c r="C56" s="220"/>
      <c r="D56" s="220"/>
      <c r="E56" s="220"/>
      <c r="F56" s="220"/>
      <c r="G56" s="220"/>
      <c r="H56" s="220"/>
      <c r="I56" s="220"/>
      <c r="J56" s="220"/>
      <c r="K56" s="220"/>
      <c r="L56" s="220"/>
      <c r="M56" s="220"/>
      <c r="N56" s="220"/>
      <c r="O56" s="221"/>
    </row>
    <row r="57" spans="1:15" ht="15" customHeight="1">
      <c r="A57" s="65"/>
      <c r="B57" s="76"/>
      <c r="C57" s="220"/>
      <c r="D57" s="220"/>
      <c r="E57" s="220"/>
      <c r="F57" s="220"/>
      <c r="G57" s="220"/>
      <c r="H57" s="220"/>
      <c r="I57" s="220"/>
      <c r="J57" s="220"/>
      <c r="K57" s="220"/>
      <c r="L57" s="220"/>
      <c r="M57" s="220"/>
      <c r="N57" s="220"/>
      <c r="O57" s="221"/>
    </row>
    <row r="58" spans="1:15" ht="15" customHeight="1">
      <c r="A58" s="65"/>
      <c r="B58" s="76"/>
      <c r="C58" s="220"/>
      <c r="D58" s="220"/>
      <c r="E58" s="220"/>
      <c r="F58" s="220"/>
      <c r="G58" s="220"/>
      <c r="H58" s="220"/>
      <c r="I58" s="220"/>
      <c r="J58" s="220"/>
      <c r="K58" s="220"/>
      <c r="L58" s="220"/>
      <c r="M58" s="220"/>
      <c r="N58" s="220"/>
      <c r="O58" s="221"/>
    </row>
    <row r="59" spans="1:15">
      <c r="A59" s="65"/>
      <c r="B59" s="76"/>
      <c r="C59" s="76"/>
      <c r="D59" s="76"/>
      <c r="E59" s="76"/>
      <c r="F59" s="76"/>
      <c r="G59" s="76"/>
      <c r="H59" s="76"/>
      <c r="I59" s="76"/>
      <c r="J59" s="76"/>
      <c r="K59" s="76"/>
      <c r="L59" s="76"/>
      <c r="M59" s="76"/>
      <c r="N59" s="76"/>
      <c r="O59" s="77"/>
    </row>
    <row r="60" spans="1:15">
      <c r="A60" s="69"/>
      <c r="B60" s="70"/>
      <c r="C60" s="70"/>
      <c r="D60" s="70"/>
      <c r="E60" s="70"/>
      <c r="F60" s="70"/>
      <c r="G60" s="70"/>
      <c r="H60" s="70"/>
      <c r="I60" s="70"/>
      <c r="J60" s="70"/>
      <c r="K60" s="70"/>
      <c r="L60" s="70"/>
      <c r="M60" s="70"/>
      <c r="N60" s="70"/>
      <c r="O60" s="71"/>
    </row>
    <row r="61" spans="1:15">
      <c r="A61" s="58"/>
      <c r="B61" s="78"/>
      <c r="C61" s="78"/>
      <c r="D61" s="78"/>
      <c r="E61" s="78"/>
      <c r="F61" s="78"/>
      <c r="G61" s="78"/>
      <c r="H61" s="78"/>
      <c r="I61" s="78"/>
      <c r="J61" s="78"/>
      <c r="K61" s="78"/>
      <c r="L61" s="78"/>
      <c r="M61" s="78"/>
      <c r="N61" s="78"/>
      <c r="O61" s="78"/>
    </row>
    <row r="62" spans="1:15">
      <c r="A62" s="58"/>
      <c r="B62" s="78"/>
      <c r="C62" s="78"/>
      <c r="D62" s="78"/>
      <c r="E62" s="78"/>
      <c r="F62" s="78"/>
      <c r="G62" s="78"/>
      <c r="H62" s="78"/>
      <c r="I62" s="78"/>
      <c r="J62" s="78"/>
      <c r="K62" s="78"/>
      <c r="L62" s="78"/>
      <c r="M62" s="78"/>
      <c r="N62" s="78"/>
      <c r="O62" s="78"/>
    </row>
    <row r="63" spans="1:15">
      <c r="A63" s="58"/>
      <c r="B63" s="78"/>
      <c r="C63" s="78"/>
      <c r="D63" s="78"/>
      <c r="E63" s="78"/>
      <c r="F63" s="78"/>
      <c r="G63" s="78"/>
      <c r="H63" s="78"/>
      <c r="I63" s="78"/>
      <c r="J63" s="78"/>
      <c r="K63" s="78"/>
      <c r="L63" s="78"/>
      <c r="M63" s="78"/>
      <c r="N63" s="78"/>
      <c r="O63" s="78"/>
    </row>
    <row r="64" spans="1:15">
      <c r="A64" s="58"/>
      <c r="B64" s="78"/>
      <c r="C64" s="78"/>
      <c r="D64" s="78"/>
      <c r="E64" s="78"/>
      <c r="F64" s="78"/>
      <c r="G64" s="78"/>
      <c r="H64" s="78"/>
      <c r="I64" s="78"/>
      <c r="J64" s="78"/>
      <c r="K64" s="78"/>
      <c r="L64" s="78"/>
      <c r="M64" s="78"/>
      <c r="N64" s="78"/>
      <c r="O64" s="78"/>
    </row>
  </sheetData>
  <mergeCells count="11">
    <mergeCell ref="C36:O37"/>
    <mergeCell ref="A12:O14"/>
    <mergeCell ref="B16:N19"/>
    <mergeCell ref="B21:O21"/>
    <mergeCell ref="C28:O31"/>
    <mergeCell ref="C33:O34"/>
    <mergeCell ref="C39:O42"/>
    <mergeCell ref="C44:O45"/>
    <mergeCell ref="C47:O49"/>
    <mergeCell ref="C51:O52"/>
    <mergeCell ref="C54:O5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A1:C61"/>
  <sheetViews>
    <sheetView topLeftCell="XDU44" workbookViewId="0">
      <selection activeCell="XFD44" sqref="XFD44"/>
    </sheetView>
  </sheetViews>
  <sheetFormatPr defaultColWidth="8.77734375" defaultRowHeight="14.4"/>
  <cols>
    <col min="1" max="1" width="45.77734375" customWidth="1"/>
    <col min="2" max="2" width="31.44140625" style="10" customWidth="1"/>
    <col min="3" max="3" width="31.44140625" style="11" customWidth="1"/>
  </cols>
  <sheetData>
    <row r="1" spans="1:2">
      <c r="A1" t="s">
        <v>15</v>
      </c>
      <c r="B1" s="10" t="s">
        <v>16</v>
      </c>
    </row>
    <row r="2" spans="1:2">
      <c r="A2">
        <v>1234009</v>
      </c>
      <c r="B2" s="10">
        <v>0.97761726379394531</v>
      </c>
    </row>
    <row r="3" spans="1:2">
      <c r="A3">
        <v>1234069</v>
      </c>
      <c r="B3" s="10">
        <v>0.99840807914733887</v>
      </c>
    </row>
    <row r="4" spans="1:2">
      <c r="A4">
        <v>1234100</v>
      </c>
      <c r="B4" s="10">
        <v>1.0326706171035767</v>
      </c>
    </row>
    <row r="5" spans="1:2">
      <c r="A5">
        <v>1234241</v>
      </c>
      <c r="B5" s="10">
        <v>0.91266047954559326</v>
      </c>
    </row>
    <row r="6" spans="1:2">
      <c r="A6">
        <v>1234350</v>
      </c>
      <c r="B6" s="10">
        <v>1.0412906408309937</v>
      </c>
    </row>
    <row r="7" spans="1:2">
      <c r="A7">
        <v>1234524</v>
      </c>
      <c r="B7" s="10">
        <v>0.91550713777542114</v>
      </c>
    </row>
    <row r="8" spans="1:2">
      <c r="A8">
        <v>1234633</v>
      </c>
      <c r="B8" s="10">
        <v>0.93186753988265991</v>
      </c>
    </row>
    <row r="9" spans="1:2">
      <c r="A9">
        <v>1234635</v>
      </c>
      <c r="B9" s="10">
        <v>1.0829286575317383</v>
      </c>
    </row>
    <row r="10" spans="1:2">
      <c r="A10">
        <v>1234808</v>
      </c>
      <c r="B10" s="10">
        <v>0.90821564197540283</v>
      </c>
    </row>
    <row r="11" spans="1:2">
      <c r="A11">
        <v>1234848</v>
      </c>
      <c r="B11" s="10">
        <v>0.96882832050323486</v>
      </c>
    </row>
    <row r="12" spans="1:2">
      <c r="A12">
        <v>1234907</v>
      </c>
      <c r="B12" s="10">
        <v>1.0605000257492065</v>
      </c>
    </row>
    <row r="13" spans="1:2">
      <c r="A13">
        <v>1234915</v>
      </c>
      <c r="B13" s="10">
        <v>1.0530639886856079</v>
      </c>
    </row>
    <row r="14" spans="1:2">
      <c r="A14">
        <v>2554127</v>
      </c>
      <c r="B14" s="10">
        <v>0.93679559230804443</v>
      </c>
    </row>
    <row r="15" spans="1:2">
      <c r="A15">
        <v>2554151</v>
      </c>
      <c r="B15" s="10">
        <v>1.0540359020233154</v>
      </c>
    </row>
    <row r="16" spans="1:2">
      <c r="A16">
        <v>2554290</v>
      </c>
      <c r="B16" s="10">
        <v>0.95685011148452759</v>
      </c>
    </row>
    <row r="17" spans="1:2">
      <c r="A17">
        <v>2554408</v>
      </c>
      <c r="B17" s="10">
        <v>1.2536536455154419</v>
      </c>
    </row>
    <row r="18" spans="1:2">
      <c r="A18">
        <v>2554520</v>
      </c>
      <c r="B18" s="10">
        <v>0.86909705400466919</v>
      </c>
    </row>
    <row r="19" spans="1:2">
      <c r="A19">
        <v>2554547</v>
      </c>
      <c r="B19" s="10">
        <v>0.87979888916015625</v>
      </c>
    </row>
    <row r="20" spans="1:2">
      <c r="A20">
        <v>2554572</v>
      </c>
      <c r="B20" s="10">
        <v>1.0526270866394043</v>
      </c>
    </row>
    <row r="21" spans="1:2">
      <c r="A21">
        <v>2554594</v>
      </c>
      <c r="B21" s="10">
        <v>1.0144433975219727</v>
      </c>
    </row>
    <row r="22" spans="1:2">
      <c r="A22">
        <v>2554606</v>
      </c>
      <c r="B22" s="10">
        <v>0.95679557323455811</v>
      </c>
    </row>
    <row r="23" spans="1:2">
      <c r="A23">
        <v>2554651</v>
      </c>
      <c r="B23" s="10">
        <v>0.83812516927719116</v>
      </c>
    </row>
    <row r="24" spans="1:2">
      <c r="A24">
        <v>2554767</v>
      </c>
      <c r="B24" s="10">
        <v>1.0420420169830322</v>
      </c>
    </row>
    <row r="25" spans="1:2">
      <c r="A25">
        <v>2554900</v>
      </c>
      <c r="B25" s="10">
        <v>0.92909061908721924</v>
      </c>
    </row>
    <row r="26" spans="1:2">
      <c r="A26">
        <v>3157342</v>
      </c>
      <c r="B26" s="10">
        <v>0.92520201206207275</v>
      </c>
    </row>
    <row r="27" spans="1:2">
      <c r="A27">
        <v>3157348</v>
      </c>
      <c r="B27" s="10">
        <v>0.72052246332168579</v>
      </c>
    </row>
    <row r="28" spans="1:2">
      <c r="A28">
        <v>3157349</v>
      </c>
      <c r="B28" s="10">
        <v>0.9549134373664856</v>
      </c>
    </row>
    <row r="29" spans="1:2">
      <c r="A29">
        <v>3157465</v>
      </c>
      <c r="B29" s="10">
        <v>1.156612753868103</v>
      </c>
    </row>
    <row r="30" spans="1:2">
      <c r="A30">
        <v>3157494</v>
      </c>
      <c r="B30" s="10">
        <v>1.019831657409668</v>
      </c>
    </row>
    <row r="31" spans="1:2">
      <c r="A31">
        <v>3157500</v>
      </c>
      <c r="B31" s="10">
        <v>1.0285296440124512</v>
      </c>
    </row>
    <row r="32" spans="1:2">
      <c r="A32">
        <v>3157704</v>
      </c>
      <c r="B32" s="10">
        <v>0.87403005361557007</v>
      </c>
    </row>
    <row r="33" spans="1:2">
      <c r="A33">
        <v>3157833</v>
      </c>
      <c r="B33" s="10">
        <v>0.90281891822814941</v>
      </c>
    </row>
    <row r="34" spans="1:2">
      <c r="A34">
        <v>3157845</v>
      </c>
      <c r="B34" s="10">
        <v>0.93093413114547729</v>
      </c>
    </row>
    <row r="35" spans="1:2">
      <c r="A35">
        <v>3157910</v>
      </c>
      <c r="B35" s="10">
        <v>1.0258378982543945</v>
      </c>
    </row>
    <row r="36" spans="1:2">
      <c r="A36">
        <v>3157928</v>
      </c>
      <c r="B36" s="10">
        <v>0.97232681512832642</v>
      </c>
    </row>
    <row r="37" spans="1:2">
      <c r="A37">
        <v>3157982</v>
      </c>
      <c r="B37" s="10">
        <v>1.1101092100143433</v>
      </c>
    </row>
    <row r="38" spans="1:2">
      <c r="A38">
        <v>4569083</v>
      </c>
      <c r="B38" s="10">
        <v>1.033974289894104</v>
      </c>
    </row>
    <row r="39" spans="1:2">
      <c r="A39">
        <v>4569087</v>
      </c>
      <c r="B39" s="10">
        <v>0.97004878520965576</v>
      </c>
    </row>
    <row r="40" spans="1:2">
      <c r="A40">
        <v>4569100</v>
      </c>
      <c r="B40" s="10">
        <v>1.1447193622589111</v>
      </c>
    </row>
    <row r="41" spans="1:2">
      <c r="A41">
        <v>4569120</v>
      </c>
      <c r="B41" s="10">
        <v>1.0697529315948486</v>
      </c>
    </row>
    <row r="42" spans="1:2">
      <c r="A42">
        <v>4569227</v>
      </c>
      <c r="B42" s="10">
        <v>1.2104194164276123</v>
      </c>
    </row>
    <row r="43" spans="1:2">
      <c r="A43">
        <v>4569401</v>
      </c>
      <c r="B43" s="10">
        <v>0.97452914714813232</v>
      </c>
    </row>
    <row r="44" spans="1:2">
      <c r="A44">
        <v>4569548</v>
      </c>
      <c r="B44" s="10">
        <v>0.93570572137832642</v>
      </c>
    </row>
    <row r="45" spans="1:2">
      <c r="A45">
        <v>4569709</v>
      </c>
      <c r="B45" s="10">
        <v>1.0220739841461182</v>
      </c>
    </row>
    <row r="46" spans="1:2">
      <c r="A46">
        <v>4569774</v>
      </c>
      <c r="B46" s="10">
        <v>0.89128643274307251</v>
      </c>
    </row>
    <row r="47" spans="1:2">
      <c r="A47">
        <v>4569910</v>
      </c>
      <c r="B47" s="10">
        <v>1.1557235717773438</v>
      </c>
    </row>
    <row r="48" spans="1:2">
      <c r="A48">
        <v>4569983</v>
      </c>
      <c r="B48" s="10">
        <v>1.0128790140151978</v>
      </c>
    </row>
    <row r="49" spans="1:2">
      <c r="A49">
        <v>4569984</v>
      </c>
      <c r="B49" s="10">
        <v>1.004662036895752</v>
      </c>
    </row>
    <row r="50" spans="1:2">
      <c r="A50">
        <v>5023088</v>
      </c>
      <c r="B50" s="10">
        <v>1.127117395401001</v>
      </c>
    </row>
    <row r="51" spans="1:2">
      <c r="A51">
        <v>5023156</v>
      </c>
      <c r="B51" s="10">
        <v>1.17775559425354</v>
      </c>
    </row>
    <row r="52" spans="1:2">
      <c r="A52">
        <v>5023163</v>
      </c>
      <c r="B52" s="10">
        <v>1.0426924228668213</v>
      </c>
    </row>
    <row r="53" spans="1:2">
      <c r="A53">
        <v>5023321</v>
      </c>
      <c r="B53" s="10">
        <v>1.0322712659835815</v>
      </c>
    </row>
    <row r="54" spans="1:2">
      <c r="A54">
        <v>5023336</v>
      </c>
      <c r="B54" s="10">
        <v>0.98493355512619019</v>
      </c>
    </row>
    <row r="55" spans="1:2">
      <c r="A55">
        <v>5023371</v>
      </c>
      <c r="B55" s="10">
        <v>1.1066164970397949</v>
      </c>
    </row>
    <row r="56" spans="1:2">
      <c r="A56">
        <v>5023491</v>
      </c>
      <c r="B56" s="10">
        <v>1.0541272163391113</v>
      </c>
    </row>
    <row r="57" spans="1:2">
      <c r="A57">
        <v>5023544</v>
      </c>
      <c r="B57" s="10">
        <v>1.0212569236755371</v>
      </c>
    </row>
    <row r="58" spans="1:2">
      <c r="A58">
        <v>5023598</v>
      </c>
      <c r="B58" s="10">
        <v>0.98745536804199219</v>
      </c>
    </row>
    <row r="59" spans="1:2">
      <c r="A59">
        <v>5023619</v>
      </c>
      <c r="B59" s="10">
        <v>0.95940780639648438</v>
      </c>
    </row>
    <row r="60" spans="1:2">
      <c r="A60">
        <v>5023682</v>
      </c>
      <c r="B60" s="10">
        <v>0.86051815748214722</v>
      </c>
    </row>
    <row r="61" spans="1:2">
      <c r="A61">
        <v>5023684</v>
      </c>
      <c r="B61" s="10">
        <v>0.93149077892303467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00"/>
  </sheetPr>
  <dimension ref="A1:D270"/>
  <sheetViews>
    <sheetView zoomScale="96" zoomScaleNormal="150" workbookViewId="0">
      <pane xSplit="3" ySplit="1" topLeftCell="D2" activePane="bottomRight" state="frozen"/>
      <selection pane="topRight" activeCell="D1" sqref="D1"/>
      <selection pane="bottomLeft" activeCell="A2" sqref="A2"/>
      <selection pane="bottomRight" activeCell="B274" sqref="B274"/>
    </sheetView>
  </sheetViews>
  <sheetFormatPr defaultColWidth="8.77734375" defaultRowHeight="14.4"/>
  <cols>
    <col min="2" max="3" width="19" customWidth="1"/>
    <col min="4" max="4" width="128.109375" customWidth="1"/>
  </cols>
  <sheetData>
    <row r="1" spans="1:4" s="89" customFormat="1" ht="86.4">
      <c r="A1" s="90">
        <v>1</v>
      </c>
      <c r="B1" s="88" t="s">
        <v>17</v>
      </c>
      <c r="C1" s="88" t="s">
        <v>18</v>
      </c>
      <c r="D1" s="89" t="s">
        <v>19</v>
      </c>
    </row>
    <row r="2" spans="1:4">
      <c r="A2">
        <v>2</v>
      </c>
      <c r="B2" t="s">
        <v>20</v>
      </c>
      <c r="C2" t="s">
        <v>21</v>
      </c>
      <c r="D2" t="s">
        <v>22</v>
      </c>
    </row>
    <row r="3" spans="1:4">
      <c r="A3">
        <v>3</v>
      </c>
      <c r="B3" t="s">
        <v>23</v>
      </c>
      <c r="C3" t="s">
        <v>23</v>
      </c>
      <c r="D3" t="s">
        <v>24</v>
      </c>
    </row>
    <row r="4" spans="1:4">
      <c r="A4">
        <v>4</v>
      </c>
      <c r="B4" t="s">
        <v>25</v>
      </c>
      <c r="C4" t="s">
        <v>25</v>
      </c>
      <c r="D4" t="s">
        <v>26</v>
      </c>
    </row>
    <row r="5" spans="1:4">
      <c r="A5">
        <v>5</v>
      </c>
      <c r="B5" t="s">
        <v>27</v>
      </c>
      <c r="C5" t="s">
        <v>27</v>
      </c>
      <c r="D5" t="s">
        <v>28</v>
      </c>
    </row>
    <row r="6" spans="1:4">
      <c r="A6">
        <v>6</v>
      </c>
      <c r="B6" t="s">
        <v>29</v>
      </c>
      <c r="C6" t="s">
        <v>29</v>
      </c>
      <c r="D6" t="s">
        <v>30</v>
      </c>
    </row>
    <row r="7" spans="1:4">
      <c r="A7">
        <v>7</v>
      </c>
      <c r="B7" t="s">
        <v>31</v>
      </c>
      <c r="C7" t="s">
        <v>31</v>
      </c>
      <c r="D7" t="s">
        <v>32</v>
      </c>
    </row>
    <row r="8" spans="1:4">
      <c r="A8">
        <v>8</v>
      </c>
      <c r="B8" t="s">
        <v>33</v>
      </c>
      <c r="C8" t="s">
        <v>33</v>
      </c>
      <c r="D8" t="s">
        <v>34</v>
      </c>
    </row>
    <row r="9" spans="1:4">
      <c r="A9">
        <v>9</v>
      </c>
      <c r="B9" t="s">
        <v>35</v>
      </c>
      <c r="C9" t="s">
        <v>36</v>
      </c>
      <c r="D9" t="s">
        <v>37</v>
      </c>
    </row>
    <row r="10" spans="1:4">
      <c r="A10">
        <v>10</v>
      </c>
      <c r="B10" t="s">
        <v>38</v>
      </c>
      <c r="C10" t="s">
        <v>39</v>
      </c>
      <c r="D10" t="s">
        <v>40</v>
      </c>
    </row>
    <row r="11" spans="1:4">
      <c r="A11">
        <v>11</v>
      </c>
      <c r="B11" t="s">
        <v>41</v>
      </c>
      <c r="C11" t="s">
        <v>42</v>
      </c>
      <c r="D11" t="s">
        <v>43</v>
      </c>
    </row>
    <row r="12" spans="1:4">
      <c r="A12">
        <v>12</v>
      </c>
      <c r="B12" t="s">
        <v>44</v>
      </c>
      <c r="C12" t="s">
        <v>45</v>
      </c>
      <c r="D12" t="s">
        <v>46</v>
      </c>
    </row>
    <row r="13" spans="1:4">
      <c r="A13">
        <v>13</v>
      </c>
      <c r="B13" t="s">
        <v>47</v>
      </c>
      <c r="C13" t="s">
        <v>48</v>
      </c>
      <c r="D13" t="s">
        <v>49</v>
      </c>
    </row>
    <row r="14" spans="1:4">
      <c r="A14">
        <v>14</v>
      </c>
      <c r="B14" t="s">
        <v>50</v>
      </c>
      <c r="C14" t="s">
        <v>51</v>
      </c>
      <c r="D14" t="s">
        <v>52</v>
      </c>
    </row>
    <row r="15" spans="1:4">
      <c r="A15">
        <v>15</v>
      </c>
      <c r="B15" t="s">
        <v>53</v>
      </c>
      <c r="C15" t="s">
        <v>54</v>
      </c>
      <c r="D15" t="s">
        <v>55</v>
      </c>
    </row>
    <row r="16" spans="1:4">
      <c r="A16">
        <v>16</v>
      </c>
      <c r="B16" t="s">
        <v>56</v>
      </c>
      <c r="C16" t="s">
        <v>57</v>
      </c>
      <c r="D16" t="s">
        <v>58</v>
      </c>
    </row>
    <row r="17" spans="1:4">
      <c r="A17">
        <v>17</v>
      </c>
      <c r="B17" t="s">
        <v>59</v>
      </c>
      <c r="C17" t="s">
        <v>60</v>
      </c>
      <c r="D17" t="s">
        <v>61</v>
      </c>
    </row>
    <row r="18" spans="1:4">
      <c r="A18">
        <v>18</v>
      </c>
      <c r="B18" t="s">
        <v>62</v>
      </c>
      <c r="C18" t="s">
        <v>63</v>
      </c>
      <c r="D18" t="s">
        <v>64</v>
      </c>
    </row>
    <row r="19" spans="1:4">
      <c r="A19">
        <v>19</v>
      </c>
      <c r="B19" t="s">
        <v>65</v>
      </c>
      <c r="C19" t="s">
        <v>66</v>
      </c>
      <c r="D19" t="s">
        <v>67</v>
      </c>
    </row>
    <row r="20" spans="1:4">
      <c r="A20">
        <v>20</v>
      </c>
      <c r="B20" t="s">
        <v>68</v>
      </c>
      <c r="C20" t="s">
        <v>69</v>
      </c>
      <c r="D20" t="s">
        <v>70</v>
      </c>
    </row>
    <row r="21" spans="1:4">
      <c r="A21">
        <v>21</v>
      </c>
      <c r="B21" t="s">
        <v>71</v>
      </c>
      <c r="C21" t="s">
        <v>72</v>
      </c>
      <c r="D21" t="s">
        <v>73</v>
      </c>
    </row>
    <row r="22" spans="1:4">
      <c r="A22">
        <v>22</v>
      </c>
      <c r="B22" t="s">
        <v>74</v>
      </c>
      <c r="C22" t="s">
        <v>75</v>
      </c>
      <c r="D22" t="s">
        <v>76</v>
      </c>
    </row>
    <row r="23" spans="1:4">
      <c r="A23">
        <v>23</v>
      </c>
      <c r="B23" t="s">
        <v>77</v>
      </c>
      <c r="C23" t="s">
        <v>78</v>
      </c>
      <c r="D23" t="s">
        <v>79</v>
      </c>
    </row>
    <row r="24" spans="1:4">
      <c r="A24">
        <v>24</v>
      </c>
      <c r="B24" t="s">
        <v>80</v>
      </c>
      <c r="C24" t="s">
        <v>81</v>
      </c>
      <c r="D24" t="s">
        <v>82</v>
      </c>
    </row>
    <row r="25" spans="1:4">
      <c r="A25">
        <v>25</v>
      </c>
      <c r="B25" t="s">
        <v>83</v>
      </c>
      <c r="C25" t="s">
        <v>84</v>
      </c>
      <c r="D25" t="s">
        <v>85</v>
      </c>
    </row>
    <row r="26" spans="1:4">
      <c r="A26">
        <v>26</v>
      </c>
      <c r="B26" t="s">
        <v>86</v>
      </c>
      <c r="C26" t="s">
        <v>87</v>
      </c>
      <c r="D26" t="s">
        <v>88</v>
      </c>
    </row>
    <row r="27" spans="1:4">
      <c r="A27">
        <v>27</v>
      </c>
      <c r="B27" t="s">
        <v>89</v>
      </c>
      <c r="C27" t="s">
        <v>90</v>
      </c>
      <c r="D27" t="s">
        <v>91</v>
      </c>
    </row>
    <row r="28" spans="1:4">
      <c r="A28">
        <v>28</v>
      </c>
      <c r="B28" t="s">
        <v>92</v>
      </c>
      <c r="C28" t="s">
        <v>93</v>
      </c>
      <c r="D28" t="s">
        <v>94</v>
      </c>
    </row>
    <row r="29" spans="1:4">
      <c r="A29">
        <v>29</v>
      </c>
      <c r="B29" t="s">
        <v>95</v>
      </c>
      <c r="C29" t="s">
        <v>96</v>
      </c>
      <c r="D29" t="s">
        <v>97</v>
      </c>
    </row>
    <row r="30" spans="1:4">
      <c r="A30">
        <v>30</v>
      </c>
      <c r="B30" t="s">
        <v>98</v>
      </c>
      <c r="C30" t="s">
        <v>99</v>
      </c>
      <c r="D30" t="s">
        <v>100</v>
      </c>
    </row>
    <row r="31" spans="1:4">
      <c r="A31">
        <v>31</v>
      </c>
      <c r="B31" t="s">
        <v>101</v>
      </c>
      <c r="C31" t="s">
        <v>102</v>
      </c>
      <c r="D31" t="s">
        <v>103</v>
      </c>
    </row>
    <row r="32" spans="1:4">
      <c r="A32">
        <v>32</v>
      </c>
      <c r="B32" t="s">
        <v>104</v>
      </c>
      <c r="C32" t="s">
        <v>105</v>
      </c>
      <c r="D32" t="s">
        <v>106</v>
      </c>
    </row>
    <row r="33" spans="1:4">
      <c r="A33">
        <v>33</v>
      </c>
      <c r="B33" t="s">
        <v>107</v>
      </c>
      <c r="C33" t="s">
        <v>108</v>
      </c>
      <c r="D33" t="s">
        <v>109</v>
      </c>
    </row>
    <row r="34" spans="1:4">
      <c r="A34">
        <v>34</v>
      </c>
      <c r="B34" t="s">
        <v>110</v>
      </c>
      <c r="C34" t="s">
        <v>111</v>
      </c>
      <c r="D34" t="s">
        <v>112</v>
      </c>
    </row>
    <row r="35" spans="1:4">
      <c r="A35">
        <v>35</v>
      </c>
      <c r="B35" t="s">
        <v>113</v>
      </c>
      <c r="C35" t="s">
        <v>114</v>
      </c>
      <c r="D35" t="s">
        <v>115</v>
      </c>
    </row>
    <row r="36" spans="1:4">
      <c r="A36">
        <v>36</v>
      </c>
      <c r="B36" t="s">
        <v>116</v>
      </c>
      <c r="C36" t="s">
        <v>117</v>
      </c>
      <c r="D36" t="s">
        <v>118</v>
      </c>
    </row>
    <row r="37" spans="1:4">
      <c r="A37">
        <v>37</v>
      </c>
      <c r="B37" t="s">
        <v>119</v>
      </c>
      <c r="C37" t="s">
        <v>120</v>
      </c>
      <c r="D37" t="s">
        <v>121</v>
      </c>
    </row>
    <row r="38" spans="1:4">
      <c r="A38">
        <v>38</v>
      </c>
      <c r="B38" t="s">
        <v>122</v>
      </c>
      <c r="C38" t="s">
        <v>123</v>
      </c>
      <c r="D38" t="s">
        <v>124</v>
      </c>
    </row>
    <row r="39" spans="1:4">
      <c r="A39">
        <v>39</v>
      </c>
      <c r="B39" t="s">
        <v>125</v>
      </c>
      <c r="C39" t="s">
        <v>126</v>
      </c>
      <c r="D39" t="s">
        <v>127</v>
      </c>
    </row>
    <row r="40" spans="1:4">
      <c r="A40">
        <v>40</v>
      </c>
      <c r="B40" t="s">
        <v>128</v>
      </c>
      <c r="C40" t="s">
        <v>129</v>
      </c>
      <c r="D40" t="s">
        <v>130</v>
      </c>
    </row>
    <row r="41" spans="1:4">
      <c r="A41">
        <v>41</v>
      </c>
      <c r="B41" t="s">
        <v>131</v>
      </c>
      <c r="C41" t="s">
        <v>132</v>
      </c>
      <c r="D41" t="s">
        <v>133</v>
      </c>
    </row>
    <row r="42" spans="1:4">
      <c r="A42">
        <v>42</v>
      </c>
      <c r="B42" t="s">
        <v>134</v>
      </c>
      <c r="C42" t="s">
        <v>135</v>
      </c>
      <c r="D42" t="s">
        <v>136</v>
      </c>
    </row>
    <row r="43" spans="1:4">
      <c r="A43">
        <v>43</v>
      </c>
      <c r="B43" t="s">
        <v>137</v>
      </c>
      <c r="C43" t="s">
        <v>138</v>
      </c>
      <c r="D43" t="s">
        <v>139</v>
      </c>
    </row>
    <row r="44" spans="1:4">
      <c r="A44">
        <v>44</v>
      </c>
      <c r="B44" t="s">
        <v>140</v>
      </c>
      <c r="C44" t="s">
        <v>141</v>
      </c>
      <c r="D44" t="s">
        <v>142</v>
      </c>
    </row>
    <row r="45" spans="1:4">
      <c r="A45">
        <v>45</v>
      </c>
      <c r="B45" t="s">
        <v>143</v>
      </c>
      <c r="C45" t="s">
        <v>144</v>
      </c>
      <c r="D45" t="s">
        <v>145</v>
      </c>
    </row>
    <row r="46" spans="1:4">
      <c r="A46">
        <v>46</v>
      </c>
      <c r="B46" t="s">
        <v>146</v>
      </c>
      <c r="C46" t="s">
        <v>147</v>
      </c>
      <c r="D46" t="s">
        <v>148</v>
      </c>
    </row>
    <row r="47" spans="1:4">
      <c r="A47">
        <v>47</v>
      </c>
      <c r="B47" t="s">
        <v>149</v>
      </c>
      <c r="C47" t="s">
        <v>150</v>
      </c>
      <c r="D47" t="s">
        <v>151</v>
      </c>
    </row>
    <row r="48" spans="1:4">
      <c r="A48">
        <v>48</v>
      </c>
      <c r="B48" t="s">
        <v>152</v>
      </c>
      <c r="C48" t="s">
        <v>153</v>
      </c>
      <c r="D48" t="s">
        <v>154</v>
      </c>
    </row>
    <row r="49" spans="1:4">
      <c r="A49">
        <v>49</v>
      </c>
      <c r="B49" t="s">
        <v>155</v>
      </c>
      <c r="C49" t="s">
        <v>156</v>
      </c>
      <c r="D49" t="s">
        <v>145</v>
      </c>
    </row>
    <row r="50" spans="1:4">
      <c r="A50">
        <v>50</v>
      </c>
      <c r="B50" t="s">
        <v>157</v>
      </c>
      <c r="C50" t="s">
        <v>158</v>
      </c>
      <c r="D50" t="s">
        <v>159</v>
      </c>
    </row>
    <row r="51" spans="1:4">
      <c r="A51">
        <v>51</v>
      </c>
      <c r="B51" t="s">
        <v>160</v>
      </c>
      <c r="C51" t="s">
        <v>161</v>
      </c>
      <c r="D51" t="s">
        <v>162</v>
      </c>
    </row>
    <row r="52" spans="1:4">
      <c r="A52">
        <v>52</v>
      </c>
      <c r="B52" t="s">
        <v>163</v>
      </c>
      <c r="C52" t="s">
        <v>164</v>
      </c>
      <c r="D52" t="s">
        <v>165</v>
      </c>
    </row>
    <row r="53" spans="1:4">
      <c r="A53">
        <v>53</v>
      </c>
      <c r="B53" t="s">
        <v>166</v>
      </c>
      <c r="C53" t="s">
        <v>167</v>
      </c>
      <c r="D53" t="s">
        <v>168</v>
      </c>
    </row>
    <row r="54" spans="1:4">
      <c r="A54">
        <v>54</v>
      </c>
      <c r="B54" t="s">
        <v>169</v>
      </c>
      <c r="C54" t="s">
        <v>170</v>
      </c>
      <c r="D54" t="s">
        <v>171</v>
      </c>
    </row>
    <row r="55" spans="1:4">
      <c r="A55">
        <v>55</v>
      </c>
      <c r="B55" t="s">
        <v>172</v>
      </c>
      <c r="C55" t="s">
        <v>173</v>
      </c>
      <c r="D55" t="s">
        <v>174</v>
      </c>
    </row>
    <row r="56" spans="1:4">
      <c r="A56">
        <v>56</v>
      </c>
      <c r="B56" t="s">
        <v>175</v>
      </c>
      <c r="C56" t="s">
        <v>176</v>
      </c>
      <c r="D56" t="s">
        <v>177</v>
      </c>
    </row>
    <row r="57" spans="1:4">
      <c r="A57">
        <v>57</v>
      </c>
      <c r="B57" t="s">
        <v>178</v>
      </c>
      <c r="C57" t="s">
        <v>179</v>
      </c>
      <c r="D57" t="s">
        <v>180</v>
      </c>
    </row>
    <row r="58" spans="1:4">
      <c r="A58">
        <v>58</v>
      </c>
      <c r="B58" t="s">
        <v>181</v>
      </c>
      <c r="C58" t="s">
        <v>182</v>
      </c>
      <c r="D58" t="s">
        <v>183</v>
      </c>
    </row>
    <row r="59" spans="1:4">
      <c r="A59">
        <v>59</v>
      </c>
      <c r="B59" t="s">
        <v>184</v>
      </c>
      <c r="C59" t="s">
        <v>185</v>
      </c>
      <c r="D59" t="s">
        <v>186</v>
      </c>
    </row>
    <row r="60" spans="1:4">
      <c r="A60">
        <v>60</v>
      </c>
      <c r="B60" t="s">
        <v>187</v>
      </c>
      <c r="C60" t="s">
        <v>188</v>
      </c>
      <c r="D60" t="s">
        <v>189</v>
      </c>
    </row>
    <row r="61" spans="1:4">
      <c r="A61">
        <v>61</v>
      </c>
      <c r="B61" t="s">
        <v>190</v>
      </c>
      <c r="C61" t="s">
        <v>191</v>
      </c>
      <c r="D61" t="s">
        <v>192</v>
      </c>
    </row>
    <row r="62" spans="1:4">
      <c r="A62">
        <v>62</v>
      </c>
      <c r="B62" t="s">
        <v>193</v>
      </c>
      <c r="C62" t="s">
        <v>194</v>
      </c>
      <c r="D62" t="s">
        <v>195</v>
      </c>
    </row>
    <row r="63" spans="1:4">
      <c r="A63">
        <v>63</v>
      </c>
      <c r="B63" t="s">
        <v>196</v>
      </c>
      <c r="C63" t="s">
        <v>197</v>
      </c>
      <c r="D63" t="s">
        <v>198</v>
      </c>
    </row>
    <row r="64" spans="1:4">
      <c r="A64">
        <v>64</v>
      </c>
      <c r="B64" t="s">
        <v>199</v>
      </c>
      <c r="C64" t="s">
        <v>200</v>
      </c>
      <c r="D64" t="s">
        <v>201</v>
      </c>
    </row>
    <row r="65" spans="1:4">
      <c r="A65">
        <v>65</v>
      </c>
      <c r="B65" t="s">
        <v>202</v>
      </c>
      <c r="C65" t="s">
        <v>203</v>
      </c>
      <c r="D65" t="s">
        <v>204</v>
      </c>
    </row>
    <row r="66" spans="1:4">
      <c r="A66">
        <v>66</v>
      </c>
      <c r="B66" t="s">
        <v>205</v>
      </c>
      <c r="C66" t="s">
        <v>206</v>
      </c>
      <c r="D66" t="s">
        <v>207</v>
      </c>
    </row>
    <row r="67" spans="1:4">
      <c r="A67">
        <v>67</v>
      </c>
      <c r="B67" t="s">
        <v>208</v>
      </c>
      <c r="C67" t="s">
        <v>209</v>
      </c>
      <c r="D67" t="s">
        <v>210</v>
      </c>
    </row>
    <row r="68" spans="1:4">
      <c r="A68">
        <v>68</v>
      </c>
      <c r="B68" t="s">
        <v>211</v>
      </c>
      <c r="C68" t="s">
        <v>212</v>
      </c>
      <c r="D68" t="s">
        <v>213</v>
      </c>
    </row>
    <row r="69" spans="1:4">
      <c r="A69">
        <v>69</v>
      </c>
      <c r="B69" t="s">
        <v>214</v>
      </c>
      <c r="C69" t="s">
        <v>215</v>
      </c>
      <c r="D69" t="s">
        <v>216</v>
      </c>
    </row>
    <row r="70" spans="1:4">
      <c r="A70">
        <v>70</v>
      </c>
      <c r="B70" t="s">
        <v>217</v>
      </c>
      <c r="C70" t="s">
        <v>218</v>
      </c>
      <c r="D70" t="s">
        <v>219</v>
      </c>
    </row>
    <row r="71" spans="1:4">
      <c r="A71">
        <v>71</v>
      </c>
      <c r="B71" t="s">
        <v>220</v>
      </c>
      <c r="C71" t="s">
        <v>221</v>
      </c>
      <c r="D71" t="s">
        <v>222</v>
      </c>
    </row>
    <row r="72" spans="1:4">
      <c r="A72">
        <v>72</v>
      </c>
      <c r="B72" t="s">
        <v>223</v>
      </c>
      <c r="C72" t="s">
        <v>224</v>
      </c>
      <c r="D72" t="s">
        <v>225</v>
      </c>
    </row>
    <row r="73" spans="1:4">
      <c r="A73">
        <v>73</v>
      </c>
      <c r="B73" t="s">
        <v>226</v>
      </c>
      <c r="C73" t="s">
        <v>227</v>
      </c>
      <c r="D73" t="s">
        <v>228</v>
      </c>
    </row>
    <row r="74" spans="1:4">
      <c r="A74">
        <v>74</v>
      </c>
      <c r="B74" t="s">
        <v>229</v>
      </c>
      <c r="C74" t="s">
        <v>230</v>
      </c>
      <c r="D74" t="s">
        <v>231</v>
      </c>
    </row>
    <row r="75" spans="1:4">
      <c r="A75">
        <v>75</v>
      </c>
      <c r="B75" t="s">
        <v>232</v>
      </c>
      <c r="C75" t="s">
        <v>233</v>
      </c>
      <c r="D75" t="s">
        <v>234</v>
      </c>
    </row>
    <row r="76" spans="1:4">
      <c r="A76">
        <v>76</v>
      </c>
      <c r="B76" t="s">
        <v>235</v>
      </c>
      <c r="C76" t="s">
        <v>236</v>
      </c>
      <c r="D76" t="s">
        <v>237</v>
      </c>
    </row>
    <row r="77" spans="1:4">
      <c r="A77">
        <v>77</v>
      </c>
      <c r="B77" t="s">
        <v>238</v>
      </c>
      <c r="C77" t="s">
        <v>239</v>
      </c>
      <c r="D77" t="s">
        <v>240</v>
      </c>
    </row>
    <row r="78" spans="1:4">
      <c r="A78">
        <v>78</v>
      </c>
      <c r="B78" t="s">
        <v>241</v>
      </c>
      <c r="C78" t="s">
        <v>242</v>
      </c>
      <c r="D78" t="s">
        <v>243</v>
      </c>
    </row>
    <row r="79" spans="1:4">
      <c r="A79">
        <v>79</v>
      </c>
      <c r="B79" t="s">
        <v>244</v>
      </c>
      <c r="C79" t="s">
        <v>245</v>
      </c>
      <c r="D79" t="s">
        <v>246</v>
      </c>
    </row>
    <row r="80" spans="1:4">
      <c r="A80">
        <v>80</v>
      </c>
      <c r="B80" t="s">
        <v>247</v>
      </c>
      <c r="C80" t="s">
        <v>248</v>
      </c>
      <c r="D80" t="s">
        <v>249</v>
      </c>
    </row>
    <row r="81" spans="1:4">
      <c r="A81">
        <v>81</v>
      </c>
      <c r="B81" t="s">
        <v>250</v>
      </c>
      <c r="C81" t="s">
        <v>251</v>
      </c>
      <c r="D81" t="s">
        <v>252</v>
      </c>
    </row>
    <row r="82" spans="1:4">
      <c r="A82">
        <v>82</v>
      </c>
      <c r="B82" t="s">
        <v>253</v>
      </c>
      <c r="C82" t="s">
        <v>254</v>
      </c>
      <c r="D82" t="s">
        <v>255</v>
      </c>
    </row>
    <row r="83" spans="1:4">
      <c r="A83">
        <v>83</v>
      </c>
      <c r="B83" t="s">
        <v>256</v>
      </c>
      <c r="C83" t="s">
        <v>257</v>
      </c>
      <c r="D83" t="s">
        <v>258</v>
      </c>
    </row>
    <row r="84" spans="1:4">
      <c r="A84">
        <v>84</v>
      </c>
      <c r="B84" t="s">
        <v>259</v>
      </c>
      <c r="C84" t="s">
        <v>260</v>
      </c>
      <c r="D84" t="s">
        <v>261</v>
      </c>
    </row>
    <row r="85" spans="1:4">
      <c r="A85">
        <v>85</v>
      </c>
      <c r="B85" t="s">
        <v>262</v>
      </c>
      <c r="C85" t="s">
        <v>263</v>
      </c>
      <c r="D85" t="s">
        <v>264</v>
      </c>
    </row>
    <row r="86" spans="1:4">
      <c r="A86">
        <v>86</v>
      </c>
      <c r="B86" t="s">
        <v>265</v>
      </c>
      <c r="C86" t="s">
        <v>266</v>
      </c>
      <c r="D86" t="s">
        <v>267</v>
      </c>
    </row>
    <row r="87" spans="1:4">
      <c r="A87">
        <v>87</v>
      </c>
      <c r="B87" t="s">
        <v>268</v>
      </c>
      <c r="C87" t="s">
        <v>269</v>
      </c>
      <c r="D87" t="s">
        <v>270</v>
      </c>
    </row>
    <row r="88" spans="1:4">
      <c r="A88">
        <v>88</v>
      </c>
      <c r="B88" t="s">
        <v>271</v>
      </c>
      <c r="C88" t="s">
        <v>272</v>
      </c>
      <c r="D88" t="s">
        <v>273</v>
      </c>
    </row>
    <row r="89" spans="1:4">
      <c r="A89">
        <v>89</v>
      </c>
      <c r="B89" t="s">
        <v>274</v>
      </c>
      <c r="C89" t="s">
        <v>275</v>
      </c>
      <c r="D89" t="s">
        <v>276</v>
      </c>
    </row>
    <row r="90" spans="1:4">
      <c r="A90">
        <v>90</v>
      </c>
      <c r="B90" t="s">
        <v>277</v>
      </c>
      <c r="C90" t="s">
        <v>278</v>
      </c>
      <c r="D90" t="s">
        <v>279</v>
      </c>
    </row>
    <row r="91" spans="1:4">
      <c r="A91">
        <v>91</v>
      </c>
      <c r="B91" t="s">
        <v>280</v>
      </c>
      <c r="C91" t="s">
        <v>281</v>
      </c>
      <c r="D91" t="s">
        <v>282</v>
      </c>
    </row>
    <row r="92" spans="1:4">
      <c r="A92">
        <v>92</v>
      </c>
      <c r="B92" t="s">
        <v>283</v>
      </c>
      <c r="C92" t="s">
        <v>284</v>
      </c>
      <c r="D92" t="s">
        <v>285</v>
      </c>
    </row>
    <row r="93" spans="1:4">
      <c r="A93">
        <v>93</v>
      </c>
      <c r="B93" t="s">
        <v>286</v>
      </c>
      <c r="C93" t="s">
        <v>287</v>
      </c>
      <c r="D93" t="s">
        <v>288</v>
      </c>
    </row>
    <row r="94" spans="1:4">
      <c r="A94">
        <v>94</v>
      </c>
      <c r="B94" t="s">
        <v>289</v>
      </c>
      <c r="C94" t="s">
        <v>290</v>
      </c>
      <c r="D94" t="s">
        <v>291</v>
      </c>
    </row>
    <row r="95" spans="1:4">
      <c r="A95">
        <v>95</v>
      </c>
      <c r="B95" t="s">
        <v>292</v>
      </c>
      <c r="C95" t="s">
        <v>293</v>
      </c>
      <c r="D95" t="s">
        <v>300</v>
      </c>
    </row>
    <row r="96" spans="1:4">
      <c r="A96">
        <v>96</v>
      </c>
      <c r="B96" t="s">
        <v>295</v>
      </c>
      <c r="C96" t="s">
        <v>296</v>
      </c>
      <c r="D96" t="s">
        <v>294</v>
      </c>
    </row>
    <row r="97" spans="1:4">
      <c r="A97">
        <v>97</v>
      </c>
      <c r="B97" t="s">
        <v>298</v>
      </c>
      <c r="C97" t="s">
        <v>299</v>
      </c>
      <c r="D97" t="s">
        <v>297</v>
      </c>
    </row>
    <row r="98" spans="1:4">
      <c r="A98">
        <v>98</v>
      </c>
      <c r="B98" t="s">
        <v>2540</v>
      </c>
      <c r="C98" t="s">
        <v>2542</v>
      </c>
      <c r="D98" t="s">
        <v>303</v>
      </c>
    </row>
    <row r="99" spans="1:4">
      <c r="A99">
        <v>99</v>
      </c>
      <c r="B99" t="s">
        <v>301</v>
      </c>
      <c r="C99" t="s">
        <v>302</v>
      </c>
      <c r="D99" t="s">
        <v>306</v>
      </c>
    </row>
    <row r="100" spans="1:4">
      <c r="A100">
        <v>100</v>
      </c>
      <c r="B100" t="s">
        <v>304</v>
      </c>
      <c r="C100" t="s">
        <v>305</v>
      </c>
      <c r="D100" t="s">
        <v>309</v>
      </c>
    </row>
    <row r="101" spans="1:4">
      <c r="A101">
        <v>101</v>
      </c>
      <c r="B101" t="s">
        <v>307</v>
      </c>
      <c r="C101" t="s">
        <v>308</v>
      </c>
      <c r="D101" t="s">
        <v>312</v>
      </c>
    </row>
    <row r="102" spans="1:4">
      <c r="A102">
        <v>102</v>
      </c>
      <c r="B102" t="s">
        <v>310</v>
      </c>
      <c r="C102" t="s">
        <v>311</v>
      </c>
      <c r="D102" t="s">
        <v>315</v>
      </c>
    </row>
    <row r="103" spans="1:4">
      <c r="A103">
        <v>103</v>
      </c>
      <c r="B103" t="s">
        <v>313</v>
      </c>
      <c r="C103" t="s">
        <v>314</v>
      </c>
      <c r="D103" t="s">
        <v>318</v>
      </c>
    </row>
    <row r="104" spans="1:4">
      <c r="A104">
        <v>104</v>
      </c>
      <c r="B104" t="s">
        <v>316</v>
      </c>
      <c r="C104" t="s">
        <v>317</v>
      </c>
      <c r="D104" t="s">
        <v>321</v>
      </c>
    </row>
    <row r="105" spans="1:4">
      <c r="A105">
        <v>105</v>
      </c>
      <c r="B105" t="s">
        <v>319</v>
      </c>
      <c r="C105" t="s">
        <v>320</v>
      </c>
      <c r="D105" t="s">
        <v>324</v>
      </c>
    </row>
    <row r="106" spans="1:4">
      <c r="A106">
        <v>106</v>
      </c>
      <c r="B106" t="s">
        <v>322</v>
      </c>
      <c r="C106" t="s">
        <v>323</v>
      </c>
      <c r="D106" t="s">
        <v>327</v>
      </c>
    </row>
    <row r="107" spans="1:4">
      <c r="A107">
        <v>107</v>
      </c>
      <c r="B107" t="s">
        <v>325</v>
      </c>
      <c r="C107" t="s">
        <v>326</v>
      </c>
      <c r="D107" t="s">
        <v>330</v>
      </c>
    </row>
    <row r="108" spans="1:4">
      <c r="A108">
        <v>108</v>
      </c>
      <c r="B108" t="s">
        <v>328</v>
      </c>
      <c r="C108" t="s">
        <v>329</v>
      </c>
      <c r="D108" t="s">
        <v>333</v>
      </c>
    </row>
    <row r="109" spans="1:4">
      <c r="A109">
        <v>109</v>
      </c>
      <c r="B109" t="s">
        <v>331</v>
      </c>
      <c r="C109" t="s">
        <v>332</v>
      </c>
      <c r="D109" t="s">
        <v>334</v>
      </c>
    </row>
    <row r="110" spans="1:4">
      <c r="A110">
        <v>110</v>
      </c>
      <c r="B110" t="s">
        <v>2555</v>
      </c>
      <c r="C110" t="s">
        <v>2543</v>
      </c>
      <c r="D110" t="s">
        <v>335</v>
      </c>
    </row>
    <row r="111" spans="1:4">
      <c r="A111">
        <v>111</v>
      </c>
      <c r="B111" t="s">
        <v>2551</v>
      </c>
      <c r="C111" t="s">
        <v>2544</v>
      </c>
      <c r="D111" t="s">
        <v>336</v>
      </c>
    </row>
    <row r="112" spans="1:4">
      <c r="A112">
        <v>112</v>
      </c>
      <c r="B112" t="s">
        <v>2552</v>
      </c>
      <c r="C112" t="s">
        <v>2545</v>
      </c>
      <c r="D112" t="s">
        <v>337</v>
      </c>
    </row>
    <row r="113" spans="1:4">
      <c r="A113">
        <v>113</v>
      </c>
      <c r="B113" t="s">
        <v>2553</v>
      </c>
      <c r="C113" t="s">
        <v>2546</v>
      </c>
      <c r="D113" t="s">
        <v>338</v>
      </c>
    </row>
    <row r="114" spans="1:4">
      <c r="A114">
        <v>114</v>
      </c>
      <c r="B114" t="s">
        <v>2554</v>
      </c>
      <c r="C114" t="s">
        <v>2547</v>
      </c>
      <c r="D114" t="s">
        <v>339</v>
      </c>
    </row>
    <row r="115" spans="1:4">
      <c r="A115">
        <v>115</v>
      </c>
      <c r="B115" t="s">
        <v>2541</v>
      </c>
      <c r="C115" t="s">
        <v>2548</v>
      </c>
      <c r="D115" t="s">
        <v>340</v>
      </c>
    </row>
    <row r="116" spans="1:4">
      <c r="A116">
        <v>116</v>
      </c>
      <c r="B116" t="s">
        <v>2556</v>
      </c>
      <c r="C116" t="s">
        <v>2549</v>
      </c>
      <c r="D116" t="s">
        <v>341</v>
      </c>
    </row>
    <row r="117" spans="1:4">
      <c r="A117">
        <v>117</v>
      </c>
      <c r="B117" t="s">
        <v>2557</v>
      </c>
      <c r="C117" t="s">
        <v>2550</v>
      </c>
      <c r="D117" t="s">
        <v>342</v>
      </c>
    </row>
    <row r="118" spans="1:4">
      <c r="A118">
        <v>118</v>
      </c>
      <c r="B118" t="s">
        <v>343</v>
      </c>
      <c r="C118" t="s">
        <v>344</v>
      </c>
      <c r="D118" t="s">
        <v>345</v>
      </c>
    </row>
    <row r="119" spans="1:4">
      <c r="A119">
        <v>119</v>
      </c>
      <c r="B119" t="s">
        <v>346</v>
      </c>
      <c r="C119" t="s">
        <v>347</v>
      </c>
      <c r="D119" t="s">
        <v>348</v>
      </c>
    </row>
    <row r="120" spans="1:4">
      <c r="A120">
        <v>120</v>
      </c>
      <c r="B120" t="s">
        <v>349</v>
      </c>
      <c r="C120" t="s">
        <v>350</v>
      </c>
      <c r="D120" t="s">
        <v>351</v>
      </c>
    </row>
    <row r="121" spans="1:4">
      <c r="A121">
        <v>121</v>
      </c>
      <c r="B121" t="s">
        <v>352</v>
      </c>
      <c r="C121" t="s">
        <v>353</v>
      </c>
      <c r="D121" t="s">
        <v>354</v>
      </c>
    </row>
    <row r="122" spans="1:4">
      <c r="A122">
        <v>122</v>
      </c>
      <c r="B122" t="s">
        <v>355</v>
      </c>
      <c r="C122" t="s">
        <v>356</v>
      </c>
      <c r="D122" t="s">
        <v>357</v>
      </c>
    </row>
    <row r="123" spans="1:4">
      <c r="A123">
        <v>123</v>
      </c>
      <c r="B123" t="s">
        <v>358</v>
      </c>
      <c r="C123" t="s">
        <v>359</v>
      </c>
      <c r="D123" t="s">
        <v>360</v>
      </c>
    </row>
    <row r="124" spans="1:4">
      <c r="A124">
        <v>124</v>
      </c>
      <c r="B124" t="s">
        <v>361</v>
      </c>
      <c r="C124" t="s">
        <v>362</v>
      </c>
      <c r="D124" t="s">
        <v>363</v>
      </c>
    </row>
    <row r="125" spans="1:4">
      <c r="A125">
        <v>125</v>
      </c>
      <c r="B125" t="s">
        <v>364</v>
      </c>
      <c r="C125" t="s">
        <v>365</v>
      </c>
      <c r="D125" t="s">
        <v>366</v>
      </c>
    </row>
    <row r="126" spans="1:4">
      <c r="A126">
        <v>126</v>
      </c>
      <c r="B126" t="s">
        <v>367</v>
      </c>
      <c r="C126" t="s">
        <v>368</v>
      </c>
      <c r="D126" t="s">
        <v>369</v>
      </c>
    </row>
    <row r="127" spans="1:4">
      <c r="A127">
        <v>127</v>
      </c>
      <c r="B127" t="s">
        <v>370</v>
      </c>
      <c r="C127" t="s">
        <v>371</v>
      </c>
      <c r="D127" t="s">
        <v>372</v>
      </c>
    </row>
    <row r="128" spans="1:4">
      <c r="A128">
        <v>128</v>
      </c>
      <c r="B128" t="s">
        <v>373</v>
      </c>
      <c r="C128" t="s">
        <v>374</v>
      </c>
      <c r="D128" t="s">
        <v>375</v>
      </c>
    </row>
    <row r="129" spans="1:4">
      <c r="A129">
        <v>129</v>
      </c>
      <c r="B129" t="s">
        <v>376</v>
      </c>
      <c r="C129" t="s">
        <v>377</v>
      </c>
      <c r="D129" t="s">
        <v>378</v>
      </c>
    </row>
    <row r="130" spans="1:4">
      <c r="A130">
        <v>130</v>
      </c>
      <c r="B130" t="s">
        <v>379</v>
      </c>
      <c r="C130" t="s">
        <v>380</v>
      </c>
      <c r="D130" t="s">
        <v>381</v>
      </c>
    </row>
    <row r="131" spans="1:4">
      <c r="A131">
        <v>131</v>
      </c>
      <c r="B131" t="s">
        <v>382</v>
      </c>
      <c r="C131" t="s">
        <v>383</v>
      </c>
      <c r="D131" t="s">
        <v>384</v>
      </c>
    </row>
    <row r="132" spans="1:4">
      <c r="A132">
        <v>132</v>
      </c>
      <c r="B132" t="s">
        <v>385</v>
      </c>
      <c r="C132" t="s">
        <v>386</v>
      </c>
      <c r="D132" t="s">
        <v>387</v>
      </c>
    </row>
    <row r="133" spans="1:4">
      <c r="A133">
        <v>133</v>
      </c>
      <c r="B133" t="s">
        <v>388</v>
      </c>
      <c r="C133" t="s">
        <v>389</v>
      </c>
      <c r="D133" t="s">
        <v>390</v>
      </c>
    </row>
    <row r="134" spans="1:4">
      <c r="A134">
        <v>134</v>
      </c>
      <c r="B134" t="s">
        <v>391</v>
      </c>
      <c r="C134" t="s">
        <v>392</v>
      </c>
      <c r="D134" t="s">
        <v>393</v>
      </c>
    </row>
    <row r="135" spans="1:4">
      <c r="A135">
        <v>135</v>
      </c>
      <c r="B135" t="s">
        <v>394</v>
      </c>
      <c r="C135" t="s">
        <v>395</v>
      </c>
      <c r="D135" t="s">
        <v>396</v>
      </c>
    </row>
    <row r="136" spans="1:4">
      <c r="A136">
        <v>136</v>
      </c>
      <c r="B136" t="s">
        <v>397</v>
      </c>
      <c r="C136" t="s">
        <v>398</v>
      </c>
      <c r="D136" t="s">
        <v>399</v>
      </c>
    </row>
    <row r="137" spans="1:4">
      <c r="A137">
        <v>137</v>
      </c>
      <c r="B137" t="s">
        <v>400</v>
      </c>
      <c r="C137" t="s">
        <v>401</v>
      </c>
      <c r="D137" t="s">
        <v>402</v>
      </c>
    </row>
    <row r="138" spans="1:4">
      <c r="A138">
        <v>138</v>
      </c>
      <c r="B138" t="s">
        <v>403</v>
      </c>
      <c r="C138" t="s">
        <v>404</v>
      </c>
      <c r="D138" t="s">
        <v>405</v>
      </c>
    </row>
    <row r="139" spans="1:4">
      <c r="A139">
        <v>139</v>
      </c>
      <c r="B139" t="s">
        <v>406</v>
      </c>
      <c r="C139" t="s">
        <v>407</v>
      </c>
      <c r="D139" t="s">
        <v>408</v>
      </c>
    </row>
    <row r="140" spans="1:4">
      <c r="A140">
        <v>140</v>
      </c>
      <c r="B140" t="s">
        <v>409</v>
      </c>
      <c r="C140" t="s">
        <v>410</v>
      </c>
      <c r="D140" t="s">
        <v>411</v>
      </c>
    </row>
    <row r="141" spans="1:4">
      <c r="A141">
        <v>141</v>
      </c>
      <c r="B141" t="s">
        <v>412</v>
      </c>
      <c r="C141" t="s">
        <v>413</v>
      </c>
      <c r="D141" t="s">
        <v>414</v>
      </c>
    </row>
    <row r="142" spans="1:4">
      <c r="A142">
        <v>142</v>
      </c>
      <c r="B142" t="s">
        <v>415</v>
      </c>
      <c r="C142" t="s">
        <v>416</v>
      </c>
      <c r="D142" t="s">
        <v>417</v>
      </c>
    </row>
    <row r="143" spans="1:4">
      <c r="A143">
        <v>143</v>
      </c>
      <c r="B143" t="s">
        <v>418</v>
      </c>
      <c r="C143" s="15" t="s">
        <v>419</v>
      </c>
      <c r="D143" t="s">
        <v>420</v>
      </c>
    </row>
    <row r="144" spans="1:4">
      <c r="A144">
        <v>144</v>
      </c>
      <c r="B144" t="s">
        <v>421</v>
      </c>
      <c r="C144" s="15" t="s">
        <v>422</v>
      </c>
      <c r="D144" t="s">
        <v>423</v>
      </c>
    </row>
    <row r="145" spans="1:4">
      <c r="A145">
        <v>145</v>
      </c>
      <c r="B145" t="s">
        <v>424</v>
      </c>
      <c r="C145" s="15" t="s">
        <v>425</v>
      </c>
      <c r="D145" t="s">
        <v>426</v>
      </c>
    </row>
    <row r="146" spans="1:4">
      <c r="A146">
        <v>146</v>
      </c>
      <c r="B146" t="s">
        <v>427</v>
      </c>
      <c r="C146" s="15" t="s">
        <v>428</v>
      </c>
      <c r="D146" t="s">
        <v>429</v>
      </c>
    </row>
    <row r="147" spans="1:4">
      <c r="A147">
        <v>147</v>
      </c>
      <c r="B147" t="s">
        <v>430</v>
      </c>
      <c r="C147" s="15" t="s">
        <v>431</v>
      </c>
      <c r="D147" t="s">
        <v>432</v>
      </c>
    </row>
    <row r="148" spans="1:4">
      <c r="A148">
        <v>148</v>
      </c>
      <c r="B148" t="s">
        <v>433</v>
      </c>
      <c r="C148" s="15" t="s">
        <v>434</v>
      </c>
      <c r="D148" t="s">
        <v>435</v>
      </c>
    </row>
    <row r="149" spans="1:4">
      <c r="A149">
        <v>149</v>
      </c>
      <c r="B149" t="s">
        <v>436</v>
      </c>
      <c r="C149" s="15" t="s">
        <v>437</v>
      </c>
      <c r="D149" t="s">
        <v>438</v>
      </c>
    </row>
    <row r="150" spans="1:4">
      <c r="A150">
        <v>150</v>
      </c>
      <c r="B150" t="s">
        <v>439</v>
      </c>
      <c r="C150" s="15" t="s">
        <v>440</v>
      </c>
      <c r="D150" t="s">
        <v>441</v>
      </c>
    </row>
    <row r="151" spans="1:4">
      <c r="A151">
        <v>151</v>
      </c>
      <c r="B151" t="s">
        <v>442</v>
      </c>
      <c r="C151" s="15" t="s">
        <v>443</v>
      </c>
      <c r="D151" t="s">
        <v>444</v>
      </c>
    </row>
    <row r="152" spans="1:4">
      <c r="A152">
        <v>152</v>
      </c>
      <c r="B152" t="s">
        <v>445</v>
      </c>
      <c r="C152" s="15" t="s">
        <v>446</v>
      </c>
      <c r="D152" t="s">
        <v>447</v>
      </c>
    </row>
    <row r="153" spans="1:4">
      <c r="A153">
        <v>153</v>
      </c>
      <c r="B153" t="s">
        <v>448</v>
      </c>
      <c r="C153" s="15" t="s">
        <v>449</v>
      </c>
      <c r="D153" t="s">
        <v>450</v>
      </c>
    </row>
    <row r="154" spans="1:4">
      <c r="A154">
        <v>154</v>
      </c>
      <c r="B154" t="s">
        <v>451</v>
      </c>
      <c r="C154" s="15" t="s">
        <v>452</v>
      </c>
      <c r="D154" t="s">
        <v>453</v>
      </c>
    </row>
    <row r="155" spans="1:4">
      <c r="A155">
        <v>155</v>
      </c>
      <c r="B155" t="s">
        <v>454</v>
      </c>
      <c r="C155" s="15" t="s">
        <v>455</v>
      </c>
      <c r="D155" t="s">
        <v>456</v>
      </c>
    </row>
    <row r="156" spans="1:4">
      <c r="A156">
        <v>156</v>
      </c>
      <c r="B156" t="s">
        <v>457</v>
      </c>
      <c r="C156" s="15" t="s">
        <v>458</v>
      </c>
      <c r="D156" t="s">
        <v>459</v>
      </c>
    </row>
    <row r="157" spans="1:4">
      <c r="A157">
        <v>157</v>
      </c>
      <c r="B157" t="s">
        <v>460</v>
      </c>
      <c r="C157" s="15" t="s">
        <v>461</v>
      </c>
      <c r="D157" t="s">
        <v>462</v>
      </c>
    </row>
    <row r="158" spans="1:4">
      <c r="A158">
        <v>158</v>
      </c>
      <c r="B158" t="s">
        <v>463</v>
      </c>
      <c r="C158" s="15" t="s">
        <v>464</v>
      </c>
      <c r="D158" t="s">
        <v>465</v>
      </c>
    </row>
    <row r="159" spans="1:4">
      <c r="A159">
        <v>159</v>
      </c>
      <c r="B159" t="s">
        <v>466</v>
      </c>
      <c r="C159" s="15" t="s">
        <v>467</v>
      </c>
      <c r="D159" t="s">
        <v>468</v>
      </c>
    </row>
    <row r="160" spans="1:4">
      <c r="A160">
        <v>160</v>
      </c>
      <c r="B160" t="s">
        <v>469</v>
      </c>
      <c r="C160" t="s">
        <v>470</v>
      </c>
      <c r="D160" t="s">
        <v>471</v>
      </c>
    </row>
    <row r="161" spans="1:4">
      <c r="A161">
        <v>161</v>
      </c>
      <c r="B161" t="s">
        <v>472</v>
      </c>
      <c r="C161" t="s">
        <v>473</v>
      </c>
      <c r="D161" t="s">
        <v>474</v>
      </c>
    </row>
    <row r="162" spans="1:4">
      <c r="A162">
        <v>162</v>
      </c>
      <c r="B162" t="s">
        <v>475</v>
      </c>
      <c r="C162" t="s">
        <v>476</v>
      </c>
      <c r="D162" t="s">
        <v>477</v>
      </c>
    </row>
    <row r="163" spans="1:4">
      <c r="A163">
        <v>163</v>
      </c>
      <c r="B163" t="s">
        <v>478</v>
      </c>
      <c r="C163" t="s">
        <v>479</v>
      </c>
      <c r="D163" t="s">
        <v>480</v>
      </c>
    </row>
    <row r="164" spans="1:4">
      <c r="A164">
        <v>164</v>
      </c>
      <c r="B164" t="s">
        <v>481</v>
      </c>
      <c r="C164" t="s">
        <v>482</v>
      </c>
      <c r="D164" t="s">
        <v>483</v>
      </c>
    </row>
    <row r="165" spans="1:4">
      <c r="A165">
        <v>165</v>
      </c>
      <c r="B165" t="s">
        <v>484</v>
      </c>
      <c r="C165" t="s">
        <v>485</v>
      </c>
      <c r="D165" t="s">
        <v>486</v>
      </c>
    </row>
    <row r="166" spans="1:4">
      <c r="A166">
        <v>166</v>
      </c>
      <c r="B166" t="s">
        <v>487</v>
      </c>
      <c r="C166" t="s">
        <v>488</v>
      </c>
      <c r="D166" t="s">
        <v>489</v>
      </c>
    </row>
    <row r="167" spans="1:4">
      <c r="A167">
        <v>167</v>
      </c>
      <c r="B167" t="s">
        <v>490</v>
      </c>
      <c r="C167" t="s">
        <v>491</v>
      </c>
      <c r="D167" t="s">
        <v>492</v>
      </c>
    </row>
    <row r="168" spans="1:4">
      <c r="A168">
        <v>168</v>
      </c>
      <c r="B168" t="s">
        <v>493</v>
      </c>
      <c r="C168" t="s">
        <v>494</v>
      </c>
      <c r="D168" t="s">
        <v>495</v>
      </c>
    </row>
    <row r="169" spans="1:4">
      <c r="A169">
        <v>169</v>
      </c>
      <c r="B169" t="s">
        <v>496</v>
      </c>
      <c r="C169" t="s">
        <v>497</v>
      </c>
      <c r="D169" t="s">
        <v>498</v>
      </c>
    </row>
    <row r="170" spans="1:4">
      <c r="A170">
        <v>170</v>
      </c>
      <c r="B170" t="s">
        <v>499</v>
      </c>
      <c r="C170" t="s">
        <v>500</v>
      </c>
      <c r="D170" t="s">
        <v>501</v>
      </c>
    </row>
    <row r="171" spans="1:4">
      <c r="A171">
        <v>171</v>
      </c>
      <c r="B171" t="s">
        <v>502</v>
      </c>
      <c r="C171" t="s">
        <v>503</v>
      </c>
      <c r="D171" t="s">
        <v>504</v>
      </c>
    </row>
    <row r="172" spans="1:4">
      <c r="A172">
        <v>172</v>
      </c>
      <c r="B172" t="s">
        <v>505</v>
      </c>
      <c r="C172" t="s">
        <v>506</v>
      </c>
      <c r="D172" t="s">
        <v>507</v>
      </c>
    </row>
    <row r="173" spans="1:4">
      <c r="A173">
        <v>173</v>
      </c>
      <c r="B173" t="s">
        <v>508</v>
      </c>
      <c r="C173" t="s">
        <v>509</v>
      </c>
      <c r="D173" t="s">
        <v>510</v>
      </c>
    </row>
    <row r="174" spans="1:4">
      <c r="A174">
        <v>174</v>
      </c>
      <c r="B174" t="s">
        <v>511</v>
      </c>
      <c r="C174" t="s">
        <v>512</v>
      </c>
      <c r="D174" t="s">
        <v>513</v>
      </c>
    </row>
    <row r="175" spans="1:4">
      <c r="A175">
        <v>175</v>
      </c>
      <c r="B175" t="s">
        <v>514</v>
      </c>
      <c r="C175" t="s">
        <v>515</v>
      </c>
      <c r="D175" t="s">
        <v>516</v>
      </c>
    </row>
    <row r="176" spans="1:4">
      <c r="A176">
        <v>176</v>
      </c>
      <c r="B176" t="s">
        <v>517</v>
      </c>
      <c r="C176" t="s">
        <v>518</v>
      </c>
      <c r="D176" t="s">
        <v>519</v>
      </c>
    </row>
    <row r="177" spans="1:4">
      <c r="A177">
        <v>177</v>
      </c>
      <c r="B177" t="s">
        <v>520</v>
      </c>
      <c r="C177" t="s">
        <v>521</v>
      </c>
      <c r="D177" t="s">
        <v>522</v>
      </c>
    </row>
    <row r="178" spans="1:4">
      <c r="A178">
        <v>178</v>
      </c>
      <c r="B178" t="s">
        <v>523</v>
      </c>
      <c r="C178" t="s">
        <v>524</v>
      </c>
      <c r="D178" t="s">
        <v>525</v>
      </c>
    </row>
    <row r="179" spans="1:4">
      <c r="A179">
        <v>179</v>
      </c>
      <c r="B179" t="s">
        <v>526</v>
      </c>
      <c r="C179" t="s">
        <v>527</v>
      </c>
      <c r="D179" t="s">
        <v>528</v>
      </c>
    </row>
    <row r="180" spans="1:4">
      <c r="A180">
        <v>180</v>
      </c>
      <c r="B180" t="s">
        <v>529</v>
      </c>
      <c r="C180" t="s">
        <v>530</v>
      </c>
      <c r="D180" t="s">
        <v>531</v>
      </c>
    </row>
    <row r="181" spans="1:4">
      <c r="A181">
        <v>181</v>
      </c>
      <c r="B181" t="s">
        <v>532</v>
      </c>
      <c r="C181" t="s">
        <v>533</v>
      </c>
      <c r="D181" t="s">
        <v>534</v>
      </c>
    </row>
    <row r="182" spans="1:4">
      <c r="A182">
        <v>182</v>
      </c>
      <c r="B182" t="s">
        <v>535</v>
      </c>
      <c r="C182" t="s">
        <v>536</v>
      </c>
      <c r="D182" t="s">
        <v>537</v>
      </c>
    </row>
    <row r="183" spans="1:4">
      <c r="A183">
        <v>183</v>
      </c>
      <c r="B183" t="s">
        <v>538</v>
      </c>
      <c r="C183" t="s">
        <v>539</v>
      </c>
      <c r="D183" t="s">
        <v>540</v>
      </c>
    </row>
    <row r="184" spans="1:4">
      <c r="A184">
        <v>184</v>
      </c>
      <c r="B184" t="s">
        <v>541</v>
      </c>
      <c r="C184" t="s">
        <v>542</v>
      </c>
      <c r="D184" t="s">
        <v>543</v>
      </c>
    </row>
    <row r="185" spans="1:4">
      <c r="A185">
        <v>185</v>
      </c>
      <c r="B185" t="s">
        <v>544</v>
      </c>
      <c r="C185" t="s">
        <v>545</v>
      </c>
      <c r="D185" t="s">
        <v>546</v>
      </c>
    </row>
    <row r="186" spans="1:4">
      <c r="A186">
        <v>186</v>
      </c>
      <c r="B186" t="s">
        <v>547</v>
      </c>
      <c r="C186" t="s">
        <v>548</v>
      </c>
      <c r="D186" t="s">
        <v>549</v>
      </c>
    </row>
    <row r="187" spans="1:4">
      <c r="A187">
        <v>187</v>
      </c>
      <c r="B187" t="s">
        <v>550</v>
      </c>
      <c r="C187" t="s">
        <v>551</v>
      </c>
      <c r="D187" t="s">
        <v>552</v>
      </c>
    </row>
    <row r="188" spans="1:4">
      <c r="A188">
        <v>188</v>
      </c>
      <c r="B188" t="s">
        <v>553</v>
      </c>
      <c r="C188" t="s">
        <v>554</v>
      </c>
      <c r="D188" t="s">
        <v>555</v>
      </c>
    </row>
    <row r="189" spans="1:4">
      <c r="A189">
        <v>189</v>
      </c>
      <c r="B189" t="s">
        <v>556</v>
      </c>
      <c r="C189" t="s">
        <v>557</v>
      </c>
      <c r="D189" t="s">
        <v>558</v>
      </c>
    </row>
    <row r="190" spans="1:4">
      <c r="A190">
        <v>190</v>
      </c>
      <c r="B190" t="s">
        <v>559</v>
      </c>
      <c r="C190" t="s">
        <v>560</v>
      </c>
      <c r="D190" t="s">
        <v>561</v>
      </c>
    </row>
    <row r="191" spans="1:4">
      <c r="A191">
        <v>191</v>
      </c>
      <c r="B191" t="s">
        <v>562</v>
      </c>
      <c r="C191" t="s">
        <v>563</v>
      </c>
      <c r="D191" t="s">
        <v>564</v>
      </c>
    </row>
    <row r="192" spans="1:4">
      <c r="A192">
        <v>192</v>
      </c>
      <c r="B192" t="s">
        <v>565</v>
      </c>
      <c r="C192" t="s">
        <v>566</v>
      </c>
      <c r="D192" t="s">
        <v>567</v>
      </c>
    </row>
    <row r="193" spans="1:4">
      <c r="A193">
        <v>193</v>
      </c>
      <c r="B193" t="s">
        <v>568</v>
      </c>
      <c r="C193" t="s">
        <v>569</v>
      </c>
      <c r="D193" t="s">
        <v>570</v>
      </c>
    </row>
    <row r="194" spans="1:4">
      <c r="A194">
        <v>194</v>
      </c>
      <c r="B194" t="s">
        <v>571</v>
      </c>
      <c r="C194" t="s">
        <v>572</v>
      </c>
      <c r="D194" t="s">
        <v>573</v>
      </c>
    </row>
    <row r="195" spans="1:4">
      <c r="A195">
        <v>195</v>
      </c>
      <c r="B195" t="s">
        <v>574</v>
      </c>
      <c r="C195" t="s">
        <v>575</v>
      </c>
      <c r="D195" t="s">
        <v>576</v>
      </c>
    </row>
    <row r="196" spans="1:4">
      <c r="A196">
        <v>196</v>
      </c>
      <c r="B196" t="s">
        <v>577</v>
      </c>
      <c r="C196" t="s">
        <v>578</v>
      </c>
      <c r="D196" t="s">
        <v>579</v>
      </c>
    </row>
    <row r="197" spans="1:4">
      <c r="A197">
        <v>197</v>
      </c>
      <c r="B197" t="s">
        <v>580</v>
      </c>
      <c r="C197" t="s">
        <v>581</v>
      </c>
      <c r="D197" t="s">
        <v>582</v>
      </c>
    </row>
    <row r="198" spans="1:4">
      <c r="A198">
        <v>198</v>
      </c>
      <c r="B198" t="s">
        <v>583</v>
      </c>
      <c r="C198" t="s">
        <v>584</v>
      </c>
      <c r="D198" t="s">
        <v>585</v>
      </c>
    </row>
    <row r="199" spans="1:4">
      <c r="A199">
        <v>199</v>
      </c>
      <c r="B199" t="s">
        <v>586</v>
      </c>
      <c r="C199" t="s">
        <v>587</v>
      </c>
      <c r="D199" t="s">
        <v>588</v>
      </c>
    </row>
    <row r="200" spans="1:4">
      <c r="A200">
        <v>200</v>
      </c>
      <c r="B200" t="s">
        <v>589</v>
      </c>
      <c r="C200" t="s">
        <v>590</v>
      </c>
      <c r="D200" t="s">
        <v>591</v>
      </c>
    </row>
    <row r="201" spans="1:4">
      <c r="A201">
        <v>201</v>
      </c>
      <c r="B201" t="s">
        <v>592</v>
      </c>
      <c r="C201" t="s">
        <v>593</v>
      </c>
      <c r="D201" t="s">
        <v>594</v>
      </c>
    </row>
    <row r="202" spans="1:4">
      <c r="A202">
        <v>202</v>
      </c>
      <c r="B202" t="s">
        <v>595</v>
      </c>
      <c r="C202" t="s">
        <v>596</v>
      </c>
      <c r="D202" t="s">
        <v>597</v>
      </c>
    </row>
    <row r="203" spans="1:4">
      <c r="A203">
        <v>203</v>
      </c>
      <c r="B203" t="s">
        <v>598</v>
      </c>
      <c r="C203" t="s">
        <v>599</v>
      </c>
      <c r="D203" t="s">
        <v>600</v>
      </c>
    </row>
    <row r="204" spans="1:4">
      <c r="A204">
        <v>204</v>
      </c>
      <c r="B204" t="s">
        <v>601</v>
      </c>
      <c r="C204" t="s">
        <v>602</v>
      </c>
      <c r="D204" t="s">
        <v>603</v>
      </c>
    </row>
    <row r="205" spans="1:4">
      <c r="A205">
        <v>205</v>
      </c>
      <c r="B205" t="s">
        <v>604</v>
      </c>
      <c r="C205" t="s">
        <v>605</v>
      </c>
      <c r="D205" t="s">
        <v>606</v>
      </c>
    </row>
    <row r="206" spans="1:4">
      <c r="A206">
        <v>206</v>
      </c>
      <c r="B206" t="s">
        <v>607</v>
      </c>
      <c r="C206" t="s">
        <v>608</v>
      </c>
      <c r="D206" t="s">
        <v>609</v>
      </c>
    </row>
    <row r="207" spans="1:4">
      <c r="A207">
        <v>207</v>
      </c>
      <c r="B207" t="s">
        <v>610</v>
      </c>
      <c r="C207" t="s">
        <v>611</v>
      </c>
      <c r="D207" t="s">
        <v>612</v>
      </c>
    </row>
    <row r="208" spans="1:4">
      <c r="A208">
        <v>208</v>
      </c>
      <c r="B208" t="s">
        <v>613</v>
      </c>
      <c r="C208" t="s">
        <v>614</v>
      </c>
      <c r="D208" t="s">
        <v>615</v>
      </c>
    </row>
    <row r="209" spans="1:4">
      <c r="A209">
        <v>209</v>
      </c>
      <c r="B209" t="s">
        <v>616</v>
      </c>
      <c r="C209" t="s">
        <v>617</v>
      </c>
      <c r="D209" t="s">
        <v>618</v>
      </c>
    </row>
    <row r="210" spans="1:4">
      <c r="A210">
        <v>210</v>
      </c>
      <c r="B210" t="s">
        <v>619</v>
      </c>
      <c r="C210" t="s">
        <v>620</v>
      </c>
      <c r="D210" t="s">
        <v>621</v>
      </c>
    </row>
    <row r="211" spans="1:4">
      <c r="A211">
        <v>211</v>
      </c>
      <c r="B211" t="s">
        <v>622</v>
      </c>
      <c r="C211" t="s">
        <v>623</v>
      </c>
      <c r="D211" t="s">
        <v>624</v>
      </c>
    </row>
    <row r="212" spans="1:4">
      <c r="A212">
        <v>212</v>
      </c>
      <c r="B212" t="s">
        <v>625</v>
      </c>
      <c r="C212" t="s">
        <v>626</v>
      </c>
      <c r="D212" t="s">
        <v>627</v>
      </c>
    </row>
    <row r="213" spans="1:4">
      <c r="A213">
        <v>213</v>
      </c>
      <c r="B213" t="s">
        <v>628</v>
      </c>
      <c r="C213" t="s">
        <v>629</v>
      </c>
      <c r="D213" t="s">
        <v>630</v>
      </c>
    </row>
    <row r="214" spans="1:4">
      <c r="A214">
        <v>214</v>
      </c>
      <c r="B214" t="s">
        <v>631</v>
      </c>
      <c r="C214" t="s">
        <v>632</v>
      </c>
      <c r="D214" t="s">
        <v>633</v>
      </c>
    </row>
    <row r="215" spans="1:4">
      <c r="A215">
        <v>215</v>
      </c>
      <c r="B215" t="s">
        <v>634</v>
      </c>
      <c r="C215" t="s">
        <v>635</v>
      </c>
      <c r="D215" t="s">
        <v>636</v>
      </c>
    </row>
    <row r="216" spans="1:4">
      <c r="A216">
        <v>216</v>
      </c>
      <c r="B216" t="s">
        <v>637</v>
      </c>
      <c r="C216" t="s">
        <v>638</v>
      </c>
      <c r="D216" t="s">
        <v>639</v>
      </c>
    </row>
    <row r="217" spans="1:4">
      <c r="A217">
        <v>217</v>
      </c>
      <c r="B217" t="s">
        <v>640</v>
      </c>
      <c r="C217" t="s">
        <v>641</v>
      </c>
      <c r="D217" t="s">
        <v>642</v>
      </c>
    </row>
    <row r="218" spans="1:4">
      <c r="A218">
        <v>218</v>
      </c>
      <c r="B218" t="s">
        <v>643</v>
      </c>
      <c r="C218" t="s">
        <v>644</v>
      </c>
      <c r="D218" t="s">
        <v>645</v>
      </c>
    </row>
    <row r="219" spans="1:4">
      <c r="A219">
        <v>219</v>
      </c>
      <c r="B219" t="s">
        <v>646</v>
      </c>
      <c r="C219" t="s">
        <v>647</v>
      </c>
      <c r="D219" t="s">
        <v>648</v>
      </c>
    </row>
    <row r="220" spans="1:4">
      <c r="A220">
        <v>220</v>
      </c>
      <c r="B220" t="s">
        <v>649</v>
      </c>
      <c r="C220" t="s">
        <v>650</v>
      </c>
      <c r="D220" t="s">
        <v>651</v>
      </c>
    </row>
    <row r="221" spans="1:4">
      <c r="A221">
        <v>221</v>
      </c>
      <c r="B221" t="s">
        <v>652</v>
      </c>
      <c r="C221" t="s">
        <v>653</v>
      </c>
      <c r="D221" t="s">
        <v>654</v>
      </c>
    </row>
    <row r="222" spans="1:4">
      <c r="A222">
        <v>222</v>
      </c>
      <c r="B222" t="s">
        <v>655</v>
      </c>
      <c r="C222" t="s">
        <v>656</v>
      </c>
      <c r="D222" t="s">
        <v>657</v>
      </c>
    </row>
    <row r="223" spans="1:4">
      <c r="A223">
        <v>223</v>
      </c>
      <c r="B223" t="s">
        <v>658</v>
      </c>
      <c r="C223" t="s">
        <v>659</v>
      </c>
      <c r="D223" t="s">
        <v>660</v>
      </c>
    </row>
    <row r="224" spans="1:4">
      <c r="A224">
        <v>224</v>
      </c>
      <c r="B224" t="s">
        <v>661</v>
      </c>
      <c r="C224" t="s">
        <v>662</v>
      </c>
      <c r="D224" t="s">
        <v>663</v>
      </c>
    </row>
    <row r="225" spans="1:4">
      <c r="A225">
        <v>225</v>
      </c>
      <c r="B225" t="s">
        <v>664</v>
      </c>
      <c r="C225" t="s">
        <v>665</v>
      </c>
      <c r="D225" t="s">
        <v>666</v>
      </c>
    </row>
    <row r="226" spans="1:4">
      <c r="A226">
        <v>226</v>
      </c>
      <c r="B226" t="s">
        <v>667</v>
      </c>
      <c r="C226" t="s">
        <v>668</v>
      </c>
      <c r="D226" t="s">
        <v>669</v>
      </c>
    </row>
    <row r="227" spans="1:4">
      <c r="A227">
        <v>227</v>
      </c>
      <c r="B227" t="s">
        <v>670</v>
      </c>
      <c r="C227" t="s">
        <v>671</v>
      </c>
      <c r="D227" t="s">
        <v>672</v>
      </c>
    </row>
    <row r="228" spans="1:4">
      <c r="A228">
        <v>228</v>
      </c>
      <c r="B228" t="s">
        <v>673</v>
      </c>
      <c r="C228" t="s">
        <v>674</v>
      </c>
      <c r="D228" t="s">
        <v>675</v>
      </c>
    </row>
    <row r="229" spans="1:4">
      <c r="A229">
        <v>229</v>
      </c>
      <c r="B229" t="s">
        <v>676</v>
      </c>
      <c r="C229" t="s">
        <v>677</v>
      </c>
      <c r="D229" t="s">
        <v>678</v>
      </c>
    </row>
    <row r="230" spans="1:4">
      <c r="A230">
        <v>230</v>
      </c>
      <c r="B230" t="s">
        <v>679</v>
      </c>
      <c r="C230" t="s">
        <v>680</v>
      </c>
      <c r="D230" t="s">
        <v>681</v>
      </c>
    </row>
    <row r="231" spans="1:4">
      <c r="A231">
        <v>231</v>
      </c>
      <c r="B231" t="s">
        <v>682</v>
      </c>
      <c r="C231" t="s">
        <v>683</v>
      </c>
      <c r="D231" t="s">
        <v>684</v>
      </c>
    </row>
    <row r="232" spans="1:4">
      <c r="A232">
        <v>232</v>
      </c>
      <c r="B232" t="s">
        <v>685</v>
      </c>
      <c r="C232" t="s">
        <v>686</v>
      </c>
      <c r="D232" t="s">
        <v>687</v>
      </c>
    </row>
    <row r="233" spans="1:4">
      <c r="A233">
        <v>233</v>
      </c>
      <c r="B233" t="s">
        <v>688</v>
      </c>
      <c r="C233" t="s">
        <v>689</v>
      </c>
      <c r="D233" t="s">
        <v>690</v>
      </c>
    </row>
    <row r="234" spans="1:4">
      <c r="A234">
        <v>234</v>
      </c>
      <c r="B234" t="s">
        <v>691</v>
      </c>
      <c r="C234" t="s">
        <v>692</v>
      </c>
      <c r="D234" t="s">
        <v>693</v>
      </c>
    </row>
    <row r="235" spans="1:4">
      <c r="A235">
        <v>235</v>
      </c>
      <c r="B235" t="s">
        <v>694</v>
      </c>
      <c r="C235" t="s">
        <v>695</v>
      </c>
      <c r="D235" t="s">
        <v>696</v>
      </c>
    </row>
    <row r="236" spans="1:4">
      <c r="A236">
        <v>236</v>
      </c>
      <c r="B236" t="s">
        <v>697</v>
      </c>
      <c r="C236" t="s">
        <v>698</v>
      </c>
      <c r="D236" t="s">
        <v>699</v>
      </c>
    </row>
    <row r="237" spans="1:4">
      <c r="A237">
        <v>237</v>
      </c>
      <c r="B237" t="s">
        <v>700</v>
      </c>
      <c r="C237" t="s">
        <v>701</v>
      </c>
      <c r="D237" t="s">
        <v>702</v>
      </c>
    </row>
    <row r="238" spans="1:4">
      <c r="A238">
        <v>238</v>
      </c>
      <c r="B238" t="s">
        <v>703</v>
      </c>
      <c r="C238" t="s">
        <v>704</v>
      </c>
      <c r="D238" t="s">
        <v>705</v>
      </c>
    </row>
    <row r="239" spans="1:4">
      <c r="A239">
        <v>239</v>
      </c>
      <c r="B239" t="s">
        <v>706</v>
      </c>
      <c r="C239" t="s">
        <v>707</v>
      </c>
      <c r="D239" t="s">
        <v>708</v>
      </c>
    </row>
    <row r="240" spans="1:4">
      <c r="A240">
        <v>240</v>
      </c>
      <c r="B240" t="s">
        <v>709</v>
      </c>
      <c r="C240" t="s">
        <v>710</v>
      </c>
      <c r="D240" t="s">
        <v>711</v>
      </c>
    </row>
    <row r="241" spans="1:4">
      <c r="A241">
        <v>241</v>
      </c>
      <c r="B241" t="s">
        <v>712</v>
      </c>
      <c r="C241" t="s">
        <v>713</v>
      </c>
      <c r="D241" t="s">
        <v>714</v>
      </c>
    </row>
    <row r="242" spans="1:4">
      <c r="A242">
        <v>242</v>
      </c>
      <c r="B242" t="s">
        <v>715</v>
      </c>
      <c r="C242" t="s">
        <v>716</v>
      </c>
      <c r="D242" t="s">
        <v>717</v>
      </c>
    </row>
    <row r="243" spans="1:4">
      <c r="A243">
        <v>243</v>
      </c>
      <c r="B243" t="s">
        <v>718</v>
      </c>
      <c r="C243" t="s">
        <v>719</v>
      </c>
      <c r="D243" t="s">
        <v>720</v>
      </c>
    </row>
    <row r="244" spans="1:4">
      <c r="A244">
        <v>244</v>
      </c>
      <c r="B244" t="s">
        <v>721</v>
      </c>
      <c r="C244" t="s">
        <v>722</v>
      </c>
      <c r="D244" t="s">
        <v>723</v>
      </c>
    </row>
    <row r="245" spans="1:4">
      <c r="A245">
        <v>245</v>
      </c>
      <c r="B245" t="s">
        <v>724</v>
      </c>
      <c r="C245" t="s">
        <v>725</v>
      </c>
      <c r="D245" t="s">
        <v>726</v>
      </c>
    </row>
    <row r="246" spans="1:4">
      <c r="A246">
        <v>246</v>
      </c>
      <c r="B246" t="s">
        <v>727</v>
      </c>
      <c r="C246" t="s">
        <v>728</v>
      </c>
      <c r="D246" t="s">
        <v>729</v>
      </c>
    </row>
    <row r="247" spans="1:4">
      <c r="A247">
        <v>247</v>
      </c>
      <c r="B247" t="s">
        <v>730</v>
      </c>
      <c r="C247" t="s">
        <v>731</v>
      </c>
      <c r="D247" t="s">
        <v>732</v>
      </c>
    </row>
    <row r="248" spans="1:4">
      <c r="A248">
        <v>248</v>
      </c>
      <c r="B248" t="s">
        <v>733</v>
      </c>
      <c r="C248" t="s">
        <v>734</v>
      </c>
      <c r="D248" t="s">
        <v>735</v>
      </c>
    </row>
    <row r="249" spans="1:4">
      <c r="A249">
        <v>249</v>
      </c>
      <c r="B249" t="s">
        <v>736</v>
      </c>
      <c r="C249" t="s">
        <v>737</v>
      </c>
      <c r="D249" t="s">
        <v>738</v>
      </c>
    </row>
    <row r="250" spans="1:4">
      <c r="A250">
        <v>250</v>
      </c>
      <c r="B250" t="s">
        <v>739</v>
      </c>
      <c r="C250" t="s">
        <v>740</v>
      </c>
      <c r="D250" t="s">
        <v>741</v>
      </c>
    </row>
    <row r="251" spans="1:4">
      <c r="A251">
        <v>251</v>
      </c>
      <c r="B251" t="s">
        <v>742</v>
      </c>
      <c r="C251" t="s">
        <v>743</v>
      </c>
      <c r="D251" t="s">
        <v>744</v>
      </c>
    </row>
    <row r="252" spans="1:4">
      <c r="A252">
        <v>252</v>
      </c>
      <c r="B252" t="s">
        <v>745</v>
      </c>
      <c r="C252" t="s">
        <v>746</v>
      </c>
      <c r="D252" t="s">
        <v>747</v>
      </c>
    </row>
    <row r="253" spans="1:4">
      <c r="A253">
        <v>253</v>
      </c>
      <c r="B253" t="s">
        <v>748</v>
      </c>
      <c r="C253" t="s">
        <v>749</v>
      </c>
      <c r="D253" t="s">
        <v>750</v>
      </c>
    </row>
    <row r="254" spans="1:4">
      <c r="A254">
        <v>254</v>
      </c>
      <c r="B254" t="s">
        <v>751</v>
      </c>
      <c r="C254" t="s">
        <v>752</v>
      </c>
      <c r="D254" t="s">
        <v>753</v>
      </c>
    </row>
    <row r="255" spans="1:4">
      <c r="A255">
        <v>255</v>
      </c>
      <c r="B255" t="s">
        <v>754</v>
      </c>
      <c r="C255" t="s">
        <v>755</v>
      </c>
      <c r="D255" t="s">
        <v>756</v>
      </c>
    </row>
    <row r="256" spans="1:4">
      <c r="A256">
        <v>256</v>
      </c>
      <c r="B256" t="s">
        <v>757</v>
      </c>
      <c r="C256" t="s">
        <v>758</v>
      </c>
      <c r="D256" t="s">
        <v>759</v>
      </c>
    </row>
    <row r="257" spans="1:4">
      <c r="A257">
        <v>257</v>
      </c>
      <c r="B257" t="s">
        <v>760</v>
      </c>
      <c r="C257" t="s">
        <v>761</v>
      </c>
      <c r="D257" t="s">
        <v>762</v>
      </c>
    </row>
    <row r="258" spans="1:4">
      <c r="A258">
        <v>258</v>
      </c>
      <c r="B258" t="s">
        <v>763</v>
      </c>
      <c r="C258" t="s">
        <v>764</v>
      </c>
      <c r="D258" t="s">
        <v>765</v>
      </c>
    </row>
    <row r="259" spans="1:4">
      <c r="A259">
        <v>259</v>
      </c>
      <c r="B259" t="s">
        <v>766</v>
      </c>
      <c r="C259" t="s">
        <v>767</v>
      </c>
      <c r="D259" t="s">
        <v>768</v>
      </c>
    </row>
    <row r="260" spans="1:4">
      <c r="A260">
        <v>260</v>
      </c>
      <c r="B260" t="s">
        <v>769</v>
      </c>
      <c r="C260" t="s">
        <v>770</v>
      </c>
      <c r="D260" t="s">
        <v>771</v>
      </c>
    </row>
    <row r="261" spans="1:4">
      <c r="A261">
        <v>261</v>
      </c>
      <c r="B261" t="s">
        <v>772</v>
      </c>
      <c r="C261" t="s">
        <v>773</v>
      </c>
      <c r="D261" t="s">
        <v>774</v>
      </c>
    </row>
    <row r="262" spans="1:4">
      <c r="A262">
        <v>262</v>
      </c>
      <c r="B262" t="s">
        <v>775</v>
      </c>
      <c r="C262" t="s">
        <v>776</v>
      </c>
      <c r="D262" t="s">
        <v>777</v>
      </c>
    </row>
    <row r="263" spans="1:4">
      <c r="A263">
        <v>263</v>
      </c>
      <c r="B263" t="s">
        <v>778</v>
      </c>
      <c r="C263" t="s">
        <v>779</v>
      </c>
      <c r="D263" t="s">
        <v>780</v>
      </c>
    </row>
    <row r="264" spans="1:4">
      <c r="A264">
        <v>264</v>
      </c>
      <c r="B264" t="s">
        <v>781</v>
      </c>
      <c r="C264" t="s">
        <v>782</v>
      </c>
      <c r="D264" t="s">
        <v>783</v>
      </c>
    </row>
    <row r="265" spans="1:4">
      <c r="A265">
        <v>265</v>
      </c>
      <c r="B265" t="s">
        <v>784</v>
      </c>
      <c r="C265" t="s">
        <v>785</v>
      </c>
      <c r="D265" t="s">
        <v>786</v>
      </c>
    </row>
    <row r="266" spans="1:4">
      <c r="A266">
        <v>266</v>
      </c>
      <c r="B266" t="s">
        <v>787</v>
      </c>
      <c r="C266" t="s">
        <v>788</v>
      </c>
      <c r="D266" t="s">
        <v>789</v>
      </c>
    </row>
    <row r="267" spans="1:4">
      <c r="A267">
        <v>267</v>
      </c>
      <c r="B267" t="s">
        <v>790</v>
      </c>
      <c r="C267" t="s">
        <v>791</v>
      </c>
      <c r="D267" t="s">
        <v>792</v>
      </c>
    </row>
    <row r="268" spans="1:4">
      <c r="A268">
        <v>268</v>
      </c>
      <c r="B268" t="s">
        <v>793</v>
      </c>
      <c r="C268" t="s">
        <v>794</v>
      </c>
      <c r="D268" t="s">
        <v>795</v>
      </c>
    </row>
    <row r="269" spans="1:4">
      <c r="A269">
        <v>269</v>
      </c>
      <c r="B269" t="s">
        <v>796</v>
      </c>
      <c r="C269" t="s">
        <v>797</v>
      </c>
      <c r="D269" t="s">
        <v>798</v>
      </c>
    </row>
    <row r="270" spans="1:4">
      <c r="A270">
        <v>270</v>
      </c>
      <c r="B270" t="s">
        <v>799</v>
      </c>
      <c r="C270" t="s">
        <v>800</v>
      </c>
      <c r="D270" t="s">
        <v>801</v>
      </c>
    </row>
  </sheetData>
  <phoneticPr fontId="51" type="noConversion"/>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92D050"/>
  </sheetPr>
  <dimension ref="A1:NI148"/>
  <sheetViews>
    <sheetView topLeftCell="E3" workbookViewId="0">
      <selection activeCell="K31" sqref="K31"/>
    </sheetView>
  </sheetViews>
  <sheetFormatPr defaultColWidth="8.77734375" defaultRowHeight="14.4"/>
  <cols>
    <col min="2" max="2" width="16.44140625" customWidth="1"/>
    <col min="3" max="3" width="10.5546875" bestFit="1" customWidth="1"/>
    <col min="4" max="4" width="24.6640625" bestFit="1" customWidth="1"/>
    <col min="6" max="7" width="16.44140625" customWidth="1"/>
  </cols>
  <sheetData>
    <row r="1" spans="1:373">
      <c r="A1" t="s">
        <v>6340</v>
      </c>
      <c r="B1" t="s">
        <v>6469</v>
      </c>
      <c r="C1" t="s">
        <v>6598</v>
      </c>
      <c r="D1" t="s">
        <v>6724</v>
      </c>
      <c r="E1" t="s">
        <v>6734</v>
      </c>
      <c r="F1" t="s">
        <v>6735</v>
      </c>
      <c r="G1" t="s">
        <v>6736</v>
      </c>
      <c r="H1" t="s">
        <v>6737</v>
      </c>
      <c r="I1" t="s">
        <v>6738</v>
      </c>
      <c r="J1" t="s">
        <v>6753</v>
      </c>
      <c r="K1" t="s">
        <v>6754</v>
      </c>
      <c r="L1" t="s">
        <v>6755</v>
      </c>
      <c r="M1" t="s">
        <v>6756</v>
      </c>
      <c r="N1" t="s">
        <v>6757</v>
      </c>
      <c r="O1" t="s">
        <v>6758</v>
      </c>
      <c r="P1" t="s">
        <v>6760</v>
      </c>
      <c r="Q1" t="s">
        <v>6761</v>
      </c>
      <c r="R1" t="s">
        <v>6763</v>
      </c>
      <c r="S1" t="s">
        <v>6764</v>
      </c>
      <c r="T1" t="s">
        <v>6765</v>
      </c>
      <c r="U1" t="s">
        <v>6766</v>
      </c>
      <c r="V1" t="s">
        <v>6767</v>
      </c>
      <c r="W1" t="s">
        <v>6768</v>
      </c>
      <c r="X1" t="s">
        <v>6915</v>
      </c>
      <c r="Y1" t="s">
        <v>6916</v>
      </c>
      <c r="Z1" t="s">
        <v>7043</v>
      </c>
      <c r="AA1" t="s">
        <v>7044</v>
      </c>
      <c r="AB1" t="s">
        <v>7045</v>
      </c>
      <c r="AC1" t="s">
        <v>7046</v>
      </c>
      <c r="AD1" t="s">
        <v>7047</v>
      </c>
      <c r="AE1" t="s">
        <v>7048</v>
      </c>
      <c r="AF1" t="s">
        <v>7049</v>
      </c>
      <c r="AG1" t="s">
        <v>7050</v>
      </c>
      <c r="AH1" t="s">
        <v>7051</v>
      </c>
      <c r="AI1" t="s">
        <v>7052</v>
      </c>
      <c r="AJ1" t="s">
        <v>7053</v>
      </c>
      <c r="AK1" t="s">
        <v>7054</v>
      </c>
      <c r="AL1" t="s">
        <v>7055</v>
      </c>
      <c r="AM1" t="s">
        <v>7056</v>
      </c>
      <c r="AN1" t="s">
        <v>7057</v>
      </c>
      <c r="AO1" t="s">
        <v>7058</v>
      </c>
      <c r="AP1" t="s">
        <v>7059</v>
      </c>
      <c r="AQ1" t="s">
        <v>7060</v>
      </c>
      <c r="AR1" t="s">
        <v>7061</v>
      </c>
      <c r="AS1" t="s">
        <v>7062</v>
      </c>
      <c r="AT1" t="s">
        <v>7063</v>
      </c>
      <c r="AU1" t="s">
        <v>7064</v>
      </c>
      <c r="AV1" t="s">
        <v>7065</v>
      </c>
      <c r="AW1" t="s">
        <v>7066</v>
      </c>
      <c r="AX1" t="s">
        <v>7067</v>
      </c>
      <c r="AY1" t="s">
        <v>7215</v>
      </c>
      <c r="AZ1" t="s">
        <v>7216</v>
      </c>
      <c r="BA1" t="s">
        <v>7217</v>
      </c>
      <c r="BB1" t="s">
        <v>7365</v>
      </c>
      <c r="BC1" t="s">
        <v>7366</v>
      </c>
      <c r="BD1" t="s">
        <v>7367</v>
      </c>
      <c r="BE1" t="s">
        <v>7368</v>
      </c>
      <c r="BF1" t="s">
        <v>7369</v>
      </c>
      <c r="BG1" t="s">
        <v>7370</v>
      </c>
      <c r="BH1" t="s">
        <v>7371</v>
      </c>
      <c r="BI1" t="s">
        <v>7372</v>
      </c>
      <c r="BJ1" t="s">
        <v>7373</v>
      </c>
      <c r="BK1" t="s">
        <v>7374</v>
      </c>
      <c r="BL1" t="s">
        <v>7375</v>
      </c>
      <c r="BM1" t="s">
        <v>7376</v>
      </c>
      <c r="BN1" t="s">
        <v>7377</v>
      </c>
      <c r="BO1" t="s">
        <v>7378</v>
      </c>
      <c r="BP1" t="s">
        <v>7379</v>
      </c>
      <c r="BQ1" t="s">
        <v>7380</v>
      </c>
      <c r="BR1" t="s">
        <v>7381</v>
      </c>
      <c r="BS1" t="s">
        <v>7382</v>
      </c>
      <c r="BT1" t="s">
        <v>7383</v>
      </c>
      <c r="BU1" t="s">
        <v>7384</v>
      </c>
      <c r="BV1" t="s">
        <v>7385</v>
      </c>
      <c r="BW1" t="s">
        <v>7386</v>
      </c>
      <c r="BX1" t="s">
        <v>7387</v>
      </c>
      <c r="BY1" t="s">
        <v>7388</v>
      </c>
      <c r="BZ1" t="s">
        <v>7389</v>
      </c>
      <c r="CA1" t="s">
        <v>7390</v>
      </c>
      <c r="CB1" t="s">
        <v>7391</v>
      </c>
      <c r="CC1" t="s">
        <v>7392</v>
      </c>
      <c r="CD1" t="s">
        <v>7393</v>
      </c>
      <c r="CE1" t="s">
        <v>7394</v>
      </c>
      <c r="CF1" t="s">
        <v>7395</v>
      </c>
      <c r="CG1" t="s">
        <v>7396</v>
      </c>
      <c r="CH1" t="s">
        <v>7397</v>
      </c>
      <c r="CI1" t="s">
        <v>7398</v>
      </c>
      <c r="CJ1" t="s">
        <v>7399</v>
      </c>
      <c r="CK1" t="s">
        <v>7400</v>
      </c>
      <c r="CL1" t="s">
        <v>7401</v>
      </c>
      <c r="CM1" t="s">
        <v>7402</v>
      </c>
      <c r="CN1" t="s">
        <v>7403</v>
      </c>
      <c r="CO1" t="s">
        <v>7404</v>
      </c>
      <c r="CP1" t="s">
        <v>7405</v>
      </c>
      <c r="CQ1" t="s">
        <v>7406</v>
      </c>
      <c r="CR1" t="s">
        <v>7407</v>
      </c>
      <c r="CS1" t="s">
        <v>7408</v>
      </c>
      <c r="CT1" t="s">
        <v>7409</v>
      </c>
      <c r="CU1" t="s">
        <v>7410</v>
      </c>
      <c r="CV1" t="s">
        <v>7411</v>
      </c>
      <c r="CW1" t="s">
        <v>7412</v>
      </c>
      <c r="CX1" t="s">
        <v>7413</v>
      </c>
      <c r="CY1" t="s">
        <v>7414</v>
      </c>
      <c r="CZ1" t="s">
        <v>7415</v>
      </c>
      <c r="DA1" t="s">
        <v>7416</v>
      </c>
      <c r="DB1" t="s">
        <v>7417</v>
      </c>
      <c r="DC1" t="s">
        <v>7418</v>
      </c>
      <c r="DD1" t="s">
        <v>7419</v>
      </c>
      <c r="DE1" t="s">
        <v>7420</v>
      </c>
      <c r="DF1" t="s">
        <v>7421</v>
      </c>
      <c r="DG1" t="s">
        <v>7422</v>
      </c>
      <c r="DH1" t="s">
        <v>7423</v>
      </c>
      <c r="DI1" t="s">
        <v>7424</v>
      </c>
      <c r="DJ1" t="s">
        <v>7425</v>
      </c>
      <c r="DK1" t="s">
        <v>7426</v>
      </c>
      <c r="DL1" t="s">
        <v>7427</v>
      </c>
      <c r="DM1" t="s">
        <v>7428</v>
      </c>
      <c r="DN1" t="s">
        <v>7429</v>
      </c>
      <c r="DO1" t="s">
        <v>7430</v>
      </c>
      <c r="DP1" t="s">
        <v>7431</v>
      </c>
      <c r="DQ1" t="s">
        <v>7432</v>
      </c>
      <c r="DR1" t="s">
        <v>7433</v>
      </c>
      <c r="DS1" t="s">
        <v>7434</v>
      </c>
      <c r="DT1" t="s">
        <v>7435</v>
      </c>
      <c r="DU1" t="s">
        <v>7436</v>
      </c>
      <c r="DV1" t="s">
        <v>7437</v>
      </c>
      <c r="DW1" t="s">
        <v>7438</v>
      </c>
      <c r="DX1" t="s">
        <v>7439</v>
      </c>
      <c r="DY1" t="s">
        <v>7440</v>
      </c>
      <c r="DZ1" t="s">
        <v>7441</v>
      </c>
      <c r="EA1" t="s">
        <v>7442</v>
      </c>
      <c r="EB1" t="s">
        <v>7443</v>
      </c>
      <c r="EC1" t="s">
        <v>7444</v>
      </c>
      <c r="ED1" t="s">
        <v>7445</v>
      </c>
      <c r="EE1" t="s">
        <v>7446</v>
      </c>
      <c r="EF1" t="s">
        <v>7447</v>
      </c>
      <c r="EG1" t="s">
        <v>7448</v>
      </c>
      <c r="EH1" t="s">
        <v>7449</v>
      </c>
      <c r="EI1" t="s">
        <v>7450</v>
      </c>
      <c r="EJ1" t="s">
        <v>7451</v>
      </c>
      <c r="EK1" t="s">
        <v>7452</v>
      </c>
      <c r="EL1" t="s">
        <v>7453</v>
      </c>
      <c r="EM1" t="s">
        <v>7454</v>
      </c>
      <c r="EN1" t="s">
        <v>7455</v>
      </c>
      <c r="EO1" t="s">
        <v>7456</v>
      </c>
      <c r="EP1" t="s">
        <v>7457</v>
      </c>
      <c r="EQ1" t="s">
        <v>7458</v>
      </c>
      <c r="ER1" t="s">
        <v>7459</v>
      </c>
      <c r="ES1" t="s">
        <v>7460</v>
      </c>
      <c r="ET1" t="s">
        <v>7461</v>
      </c>
      <c r="EU1" t="s">
        <v>7462</v>
      </c>
      <c r="EV1" t="s">
        <v>7463</v>
      </c>
      <c r="EW1" t="s">
        <v>7464</v>
      </c>
      <c r="EX1" t="s">
        <v>7465</v>
      </c>
      <c r="EY1" t="s">
        <v>7466</v>
      </c>
      <c r="EZ1" t="s">
        <v>7467</v>
      </c>
      <c r="FA1" t="s">
        <v>7468</v>
      </c>
      <c r="FB1" t="s">
        <v>7469</v>
      </c>
      <c r="FC1" t="s">
        <v>7470</v>
      </c>
      <c r="FD1" t="s">
        <v>7471</v>
      </c>
      <c r="FE1" t="s">
        <v>7472</v>
      </c>
      <c r="FF1" t="s">
        <v>7473</v>
      </c>
      <c r="FG1" t="s">
        <v>7474</v>
      </c>
      <c r="FH1" t="s">
        <v>7475</v>
      </c>
      <c r="FI1" t="s">
        <v>7476</v>
      </c>
      <c r="FJ1" t="s">
        <v>7477</v>
      </c>
      <c r="FK1" t="s">
        <v>7478</v>
      </c>
      <c r="FL1" t="s">
        <v>7479</v>
      </c>
      <c r="FM1" t="s">
        <v>7480</v>
      </c>
      <c r="FN1" t="s">
        <v>7481</v>
      </c>
      <c r="FO1" t="s">
        <v>7482</v>
      </c>
      <c r="FP1" t="s">
        <v>7483</v>
      </c>
      <c r="FQ1" t="s">
        <v>7484</v>
      </c>
      <c r="FR1" t="s">
        <v>7485</v>
      </c>
      <c r="FS1" t="s">
        <v>7486</v>
      </c>
      <c r="FT1" t="s">
        <v>7487</v>
      </c>
      <c r="FU1" t="s">
        <v>7488</v>
      </c>
      <c r="FV1" t="s">
        <v>7489</v>
      </c>
      <c r="FW1" t="s">
        <v>7490</v>
      </c>
      <c r="FX1" t="s">
        <v>7491</v>
      </c>
      <c r="FY1" t="s">
        <v>7492</v>
      </c>
      <c r="FZ1" t="s">
        <v>7493</v>
      </c>
      <c r="GA1" t="s">
        <v>7494</v>
      </c>
      <c r="GB1" t="s">
        <v>7495</v>
      </c>
      <c r="GC1" t="s">
        <v>7496</v>
      </c>
      <c r="GD1" t="s">
        <v>7497</v>
      </c>
      <c r="GE1" t="s">
        <v>7498</v>
      </c>
      <c r="GF1" t="s">
        <v>7499</v>
      </c>
      <c r="GG1" t="s">
        <v>7500</v>
      </c>
      <c r="GH1" t="s">
        <v>7501</v>
      </c>
      <c r="GI1" t="s">
        <v>7502</v>
      </c>
      <c r="GJ1" t="s">
        <v>7503</v>
      </c>
      <c r="GK1" t="s">
        <v>7504</v>
      </c>
      <c r="GL1" t="s">
        <v>7505</v>
      </c>
      <c r="GM1" t="s">
        <v>7506</v>
      </c>
      <c r="GN1" t="s">
        <v>7507</v>
      </c>
      <c r="GO1" t="s">
        <v>7508</v>
      </c>
      <c r="GP1" t="s">
        <v>7509</v>
      </c>
      <c r="GQ1" t="s">
        <v>7510</v>
      </c>
      <c r="GR1" t="s">
        <v>7511</v>
      </c>
      <c r="GS1" t="s">
        <v>7512</v>
      </c>
      <c r="GT1" t="s">
        <v>7513</v>
      </c>
      <c r="GU1" t="s">
        <v>7514</v>
      </c>
      <c r="GV1" t="s">
        <v>7515</v>
      </c>
      <c r="GW1" t="s">
        <v>7516</v>
      </c>
      <c r="GX1" t="s">
        <v>7517</v>
      </c>
      <c r="GY1" t="s">
        <v>7518</v>
      </c>
      <c r="GZ1" t="s">
        <v>7519</v>
      </c>
      <c r="HA1" t="s">
        <v>7520</v>
      </c>
      <c r="HB1" t="s">
        <v>7521</v>
      </c>
      <c r="HC1" t="s">
        <v>7522</v>
      </c>
      <c r="HD1" t="s">
        <v>7523</v>
      </c>
      <c r="HE1" t="s">
        <v>7524</v>
      </c>
      <c r="HF1" t="s">
        <v>7525</v>
      </c>
      <c r="HG1" t="s">
        <v>7526</v>
      </c>
      <c r="HH1" t="s">
        <v>7674</v>
      </c>
      <c r="HI1" t="s">
        <v>7675</v>
      </c>
      <c r="HJ1" t="s">
        <v>7676</v>
      </c>
      <c r="HK1" t="s">
        <v>7677</v>
      </c>
      <c r="HL1" t="s">
        <v>7678</v>
      </c>
      <c r="HM1" t="s">
        <v>7679</v>
      </c>
      <c r="HN1" t="s">
        <v>7680</v>
      </c>
      <c r="HO1" t="s">
        <v>7681</v>
      </c>
      <c r="HP1" t="s">
        <v>7682</v>
      </c>
      <c r="HQ1" t="s">
        <v>7683</v>
      </c>
      <c r="HR1" t="s">
        <v>7684</v>
      </c>
      <c r="HS1" t="s">
        <v>7685</v>
      </c>
      <c r="HT1" t="s">
        <v>7686</v>
      </c>
      <c r="HU1" t="s">
        <v>7687</v>
      </c>
      <c r="HV1" t="s">
        <v>7688</v>
      </c>
      <c r="HW1" t="s">
        <v>7689</v>
      </c>
      <c r="HX1" t="s">
        <v>7690</v>
      </c>
      <c r="HY1" t="s">
        <v>7838</v>
      </c>
      <c r="HZ1" t="s">
        <v>7839</v>
      </c>
      <c r="IA1" t="s">
        <v>7840</v>
      </c>
      <c r="IB1" t="s">
        <v>7841</v>
      </c>
      <c r="IC1" t="s">
        <v>7842</v>
      </c>
      <c r="ID1" t="s">
        <v>7843</v>
      </c>
      <c r="IE1" t="s">
        <v>7844</v>
      </c>
      <c r="IF1" t="s">
        <v>7845</v>
      </c>
      <c r="IG1" t="s">
        <v>7846</v>
      </c>
      <c r="IH1" t="s">
        <v>7847</v>
      </c>
      <c r="II1" t="s">
        <v>7848</v>
      </c>
      <c r="IJ1" t="s">
        <v>7849</v>
      </c>
      <c r="IK1" t="s">
        <v>7850</v>
      </c>
      <c r="IL1" t="s">
        <v>7851</v>
      </c>
      <c r="IM1" t="s">
        <v>7852</v>
      </c>
      <c r="IN1" t="s">
        <v>7853</v>
      </c>
      <c r="IO1" t="s">
        <v>7854</v>
      </c>
      <c r="IP1" t="s">
        <v>7855</v>
      </c>
      <c r="IQ1" t="s">
        <v>7856</v>
      </c>
      <c r="IR1" t="s">
        <v>7857</v>
      </c>
      <c r="IS1" t="s">
        <v>7858</v>
      </c>
      <c r="IT1" t="s">
        <v>7859</v>
      </c>
      <c r="IU1" t="s">
        <v>7860</v>
      </c>
      <c r="IV1" t="s">
        <v>7861</v>
      </c>
      <c r="IW1" t="s">
        <v>7862</v>
      </c>
      <c r="IX1" t="s">
        <v>7863</v>
      </c>
      <c r="IY1" t="s">
        <v>7864</v>
      </c>
      <c r="IZ1" t="s">
        <v>7865</v>
      </c>
      <c r="JA1" t="s">
        <v>7866</v>
      </c>
      <c r="JB1" t="s">
        <v>7867</v>
      </c>
      <c r="JC1" t="s">
        <v>7868</v>
      </c>
      <c r="JD1" t="s">
        <v>7869</v>
      </c>
      <c r="JE1" t="s">
        <v>7870</v>
      </c>
      <c r="JF1" t="s">
        <v>7871</v>
      </c>
      <c r="JG1" t="s">
        <v>7872</v>
      </c>
      <c r="JH1" t="s">
        <v>7873</v>
      </c>
      <c r="JI1" t="s">
        <v>7874</v>
      </c>
      <c r="JJ1" t="s">
        <v>7875</v>
      </c>
      <c r="JK1" t="s">
        <v>7876</v>
      </c>
      <c r="JL1" t="s">
        <v>7877</v>
      </c>
      <c r="JM1" t="s">
        <v>7878</v>
      </c>
      <c r="JN1" t="s">
        <v>7879</v>
      </c>
      <c r="JO1" t="s">
        <v>7880</v>
      </c>
      <c r="JP1" t="s">
        <v>7881</v>
      </c>
      <c r="JQ1" t="s">
        <v>7882</v>
      </c>
      <c r="JR1" t="s">
        <v>7883</v>
      </c>
      <c r="JS1" t="s">
        <v>7884</v>
      </c>
      <c r="JT1" t="s">
        <v>7885</v>
      </c>
      <c r="JU1" t="s">
        <v>7886</v>
      </c>
      <c r="JV1" t="s">
        <v>7887</v>
      </c>
      <c r="JW1" t="s">
        <v>7888</v>
      </c>
      <c r="JX1" t="s">
        <v>7889</v>
      </c>
      <c r="JY1" t="s">
        <v>7890</v>
      </c>
      <c r="JZ1" t="s">
        <v>7891</v>
      </c>
      <c r="KA1" t="s">
        <v>7892</v>
      </c>
      <c r="KB1" t="s">
        <v>7893</v>
      </c>
      <c r="KC1" t="s">
        <v>7894</v>
      </c>
      <c r="KD1" t="s">
        <v>7895</v>
      </c>
      <c r="KE1" t="s">
        <v>7896</v>
      </c>
      <c r="KF1" t="s">
        <v>7897</v>
      </c>
      <c r="KG1" t="s">
        <v>7898</v>
      </c>
      <c r="KH1" t="s">
        <v>7899</v>
      </c>
      <c r="KI1" t="s">
        <v>7900</v>
      </c>
      <c r="KJ1" t="s">
        <v>7901</v>
      </c>
      <c r="KK1" t="s">
        <v>7902</v>
      </c>
      <c r="KL1" t="s">
        <v>7903</v>
      </c>
      <c r="KM1" t="s">
        <v>7904</v>
      </c>
      <c r="KN1" t="s">
        <v>7905</v>
      </c>
      <c r="KO1" t="s">
        <v>7906</v>
      </c>
      <c r="KP1" t="s">
        <v>7907</v>
      </c>
      <c r="KQ1" t="s">
        <v>7908</v>
      </c>
      <c r="KR1" t="s">
        <v>7909</v>
      </c>
      <c r="KS1" t="s">
        <v>7910</v>
      </c>
      <c r="KT1" t="s">
        <v>7911</v>
      </c>
      <c r="KU1" t="s">
        <v>7912</v>
      </c>
      <c r="KV1" t="s">
        <v>7913</v>
      </c>
      <c r="KW1" t="s">
        <v>7914</v>
      </c>
      <c r="KX1" t="s">
        <v>7915</v>
      </c>
      <c r="KY1" t="s">
        <v>7916</v>
      </c>
      <c r="KZ1" t="s">
        <v>7917</v>
      </c>
      <c r="LA1" t="s">
        <v>7918</v>
      </c>
      <c r="LB1" t="s">
        <v>7919</v>
      </c>
      <c r="LC1" t="s">
        <v>7920</v>
      </c>
      <c r="LD1" t="s">
        <v>7921</v>
      </c>
      <c r="LE1" t="s">
        <v>7922</v>
      </c>
      <c r="LF1" t="s">
        <v>7923</v>
      </c>
      <c r="LG1" t="s">
        <v>7924</v>
      </c>
      <c r="LH1" t="s">
        <v>7925</v>
      </c>
      <c r="LI1" t="s">
        <v>7926</v>
      </c>
      <c r="LJ1" t="s">
        <v>7927</v>
      </c>
      <c r="LK1" t="s">
        <v>7928</v>
      </c>
      <c r="LL1" t="s">
        <v>7929</v>
      </c>
      <c r="LM1" t="s">
        <v>7930</v>
      </c>
      <c r="LN1" t="s">
        <v>7931</v>
      </c>
      <c r="LO1" t="s">
        <v>7932</v>
      </c>
      <c r="LP1" t="s">
        <v>7933</v>
      </c>
      <c r="LQ1" t="s">
        <v>7934</v>
      </c>
      <c r="LR1" t="s">
        <v>7935</v>
      </c>
      <c r="LS1" t="s">
        <v>7936</v>
      </c>
      <c r="LT1" t="s">
        <v>7937</v>
      </c>
      <c r="LU1" t="s">
        <v>7938</v>
      </c>
      <c r="LV1" t="s">
        <v>7939</v>
      </c>
      <c r="LW1" t="s">
        <v>7940</v>
      </c>
      <c r="LX1" t="s">
        <v>7941</v>
      </c>
      <c r="LY1" t="s">
        <v>7942</v>
      </c>
      <c r="LZ1" t="s">
        <v>7943</v>
      </c>
      <c r="MA1" t="s">
        <v>7944</v>
      </c>
      <c r="MB1" t="s">
        <v>7945</v>
      </c>
      <c r="MC1" t="s">
        <v>7946</v>
      </c>
      <c r="MD1" t="s">
        <v>7947</v>
      </c>
      <c r="ME1" t="s">
        <v>7948</v>
      </c>
      <c r="MF1" t="s">
        <v>7949</v>
      </c>
      <c r="MG1" t="s">
        <v>7950</v>
      </c>
      <c r="MH1" t="s">
        <v>7951</v>
      </c>
      <c r="MI1" t="s">
        <v>7952</v>
      </c>
      <c r="MJ1" t="s">
        <v>7953</v>
      </c>
      <c r="MK1" t="s">
        <v>7954</v>
      </c>
      <c r="ML1" t="s">
        <v>7955</v>
      </c>
      <c r="MM1" t="s">
        <v>7956</v>
      </c>
      <c r="MN1" t="s">
        <v>7957</v>
      </c>
      <c r="MO1" t="s">
        <v>7958</v>
      </c>
      <c r="MP1" t="s">
        <v>7959</v>
      </c>
      <c r="MQ1" t="s">
        <v>7960</v>
      </c>
      <c r="MR1" t="s">
        <v>7961</v>
      </c>
      <c r="MS1" t="s">
        <v>7962</v>
      </c>
      <c r="MT1" t="s">
        <v>7963</v>
      </c>
      <c r="MU1" t="s">
        <v>7964</v>
      </c>
      <c r="MV1" t="s">
        <v>7965</v>
      </c>
      <c r="MW1" t="s">
        <v>7966</v>
      </c>
      <c r="MX1" t="s">
        <v>7967</v>
      </c>
      <c r="MY1" t="s">
        <v>7968</v>
      </c>
      <c r="MZ1" t="s">
        <v>8104</v>
      </c>
      <c r="NA1" t="s">
        <v>8105</v>
      </c>
      <c r="NB1" t="s">
        <v>8106</v>
      </c>
      <c r="NC1" t="s">
        <v>8254</v>
      </c>
      <c r="ND1" t="s">
        <v>8355</v>
      </c>
      <c r="NE1" t="s">
        <v>8356</v>
      </c>
      <c r="NF1" t="s">
        <v>8357</v>
      </c>
      <c r="NG1" t="s">
        <v>8359</v>
      </c>
      <c r="NH1" t="s">
        <v>8360</v>
      </c>
      <c r="NI1" t="s">
        <v>8361</v>
      </c>
    </row>
    <row r="2" spans="1:373">
      <c r="A2" t="s">
        <v>6341</v>
      </c>
      <c r="B2" t="s">
        <v>6470</v>
      </c>
      <c r="C2" t="s">
        <v>6599</v>
      </c>
      <c r="D2" t="s">
        <v>6725</v>
      </c>
      <c r="E2" s="9"/>
      <c r="F2" s="9">
        <v>1</v>
      </c>
      <c r="G2" s="9"/>
      <c r="H2" s="9">
        <v>1</v>
      </c>
      <c r="I2" t="s">
        <v>6739</v>
      </c>
      <c r="J2" s="9"/>
      <c r="K2" s="9">
        <v>8</v>
      </c>
      <c r="L2" s="9">
        <v>22</v>
      </c>
      <c r="M2" s="9">
        <v>174</v>
      </c>
      <c r="N2" s="9">
        <v>174</v>
      </c>
      <c r="O2" t="s">
        <v>6759</v>
      </c>
      <c r="P2" s="9">
        <v>1</v>
      </c>
      <c r="Q2" t="s">
        <v>6762</v>
      </c>
      <c r="R2" s="9">
        <v>8</v>
      </c>
      <c r="S2" s="9">
        <v>1</v>
      </c>
      <c r="T2" s="9">
        <v>1</v>
      </c>
      <c r="U2" s="9">
        <v>1</v>
      </c>
      <c r="V2" s="9">
        <v>2</v>
      </c>
      <c r="W2" t="s">
        <v>6769</v>
      </c>
      <c r="X2" s="9">
        <v>206199367</v>
      </c>
      <c r="Y2" t="s">
        <v>6917</v>
      </c>
      <c r="Z2" s="9"/>
      <c r="AA2" s="9">
        <v>80</v>
      </c>
      <c r="AB2" s="9">
        <v>0</v>
      </c>
      <c r="AC2" s="9">
        <v>734</v>
      </c>
      <c r="AD2" s="9">
        <v>0</v>
      </c>
      <c r="AE2" s="9">
        <v>150</v>
      </c>
      <c r="AF2" s="9">
        <v>0</v>
      </c>
      <c r="AG2" s="9">
        <v>167</v>
      </c>
      <c r="AH2" s="9">
        <v>0</v>
      </c>
      <c r="AI2" s="9">
        <v>83</v>
      </c>
      <c r="AJ2" s="9">
        <v>0</v>
      </c>
      <c r="AK2" s="9">
        <v>2</v>
      </c>
      <c r="AL2" s="9">
        <v>0</v>
      </c>
      <c r="AM2" s="9">
        <v>23</v>
      </c>
      <c r="AN2" s="9">
        <v>0</v>
      </c>
      <c r="AO2" s="9">
        <v>24</v>
      </c>
      <c r="AP2" s="9">
        <v>0</v>
      </c>
      <c r="AQ2" s="9">
        <v>411</v>
      </c>
      <c r="AR2" s="9">
        <v>0</v>
      </c>
      <c r="AS2" s="9">
        <v>12</v>
      </c>
      <c r="AT2" s="9">
        <v>0</v>
      </c>
      <c r="AU2" s="9">
        <v>7</v>
      </c>
      <c r="AV2" s="9">
        <v>0</v>
      </c>
      <c r="AW2" s="9">
        <v>18</v>
      </c>
      <c r="AX2" t="s">
        <v>7068</v>
      </c>
      <c r="AY2" s="9">
        <v>0</v>
      </c>
      <c r="AZ2" s="9">
        <v>114</v>
      </c>
      <c r="BA2" t="s">
        <v>7218</v>
      </c>
      <c r="BB2" s="9">
        <v>0</v>
      </c>
      <c r="BC2" s="9">
        <v>1825</v>
      </c>
      <c r="BD2" s="9">
        <v>0</v>
      </c>
      <c r="BE2" s="9"/>
      <c r="BF2" s="9">
        <v>1500</v>
      </c>
      <c r="BG2" s="9">
        <v>1500</v>
      </c>
      <c r="BH2" s="9">
        <v>500</v>
      </c>
      <c r="BI2" s="9">
        <v>20</v>
      </c>
      <c r="BJ2" s="9">
        <v>0</v>
      </c>
      <c r="BK2" s="9">
        <v>1</v>
      </c>
      <c r="BL2" s="9">
        <v>1</v>
      </c>
      <c r="BM2" s="9">
        <v>1</v>
      </c>
      <c r="BN2" s="9">
        <v>1</v>
      </c>
      <c r="BO2" s="9">
        <v>1</v>
      </c>
      <c r="BP2" s="9">
        <v>1</v>
      </c>
      <c r="BQ2" s="9">
        <v>1</v>
      </c>
      <c r="BR2" s="9">
        <v>1</v>
      </c>
      <c r="BS2" s="9">
        <v>1</v>
      </c>
      <c r="BT2" s="9">
        <v>1</v>
      </c>
      <c r="BU2" s="9">
        <v>1</v>
      </c>
      <c r="BV2" s="9">
        <v>2</v>
      </c>
      <c r="BW2" s="9">
        <v>1</v>
      </c>
      <c r="BX2" s="9"/>
      <c r="BY2" s="9">
        <v>1</v>
      </c>
      <c r="BZ2" s="9">
        <v>1</v>
      </c>
      <c r="CA2" s="9">
        <v>1</v>
      </c>
      <c r="CB2" s="9">
        <v>1</v>
      </c>
      <c r="CC2" s="9">
        <v>1</v>
      </c>
      <c r="CD2" s="9">
        <v>1</v>
      </c>
      <c r="CE2" s="9">
        <v>1</v>
      </c>
      <c r="CF2" s="9">
        <v>1</v>
      </c>
      <c r="CG2" s="9"/>
      <c r="CH2" s="9">
        <v>1</v>
      </c>
      <c r="CI2" s="9">
        <v>1</v>
      </c>
      <c r="CJ2" s="9">
        <v>1</v>
      </c>
      <c r="CK2" s="9">
        <v>1</v>
      </c>
      <c r="CL2" s="9">
        <v>1</v>
      </c>
      <c r="CM2" s="9">
        <v>4</v>
      </c>
      <c r="CN2" s="9">
        <v>1</v>
      </c>
      <c r="CO2" s="9">
        <v>1</v>
      </c>
      <c r="CP2" s="9">
        <v>1</v>
      </c>
      <c r="CQ2" s="9">
        <v>1</v>
      </c>
      <c r="CR2" s="9">
        <v>1</v>
      </c>
      <c r="CS2" s="9">
        <v>1</v>
      </c>
      <c r="CT2" s="9">
        <v>1</v>
      </c>
      <c r="CU2" s="9">
        <v>1</v>
      </c>
      <c r="CV2" s="9">
        <v>1</v>
      </c>
      <c r="CW2" s="9">
        <v>1</v>
      </c>
      <c r="CX2" s="9">
        <v>1</v>
      </c>
      <c r="CY2" s="9">
        <v>1</v>
      </c>
      <c r="CZ2" s="9">
        <v>1</v>
      </c>
      <c r="DA2" s="9"/>
      <c r="DB2" s="9"/>
      <c r="DC2" s="9"/>
      <c r="DD2" s="9"/>
      <c r="DE2" s="9"/>
      <c r="DF2" s="9"/>
      <c r="DG2" s="9"/>
      <c r="DH2" s="9"/>
      <c r="DI2" s="9">
        <v>1</v>
      </c>
      <c r="DJ2" s="9"/>
      <c r="DK2" s="9">
        <v>1</v>
      </c>
      <c r="DL2" s="9">
        <v>1</v>
      </c>
      <c r="DM2" s="9">
        <v>1</v>
      </c>
      <c r="DN2" s="9">
        <v>1</v>
      </c>
      <c r="DO2" s="9">
        <v>1</v>
      </c>
      <c r="DP2" s="9">
        <v>1</v>
      </c>
      <c r="DQ2" s="9">
        <v>1</v>
      </c>
      <c r="DR2" s="9">
        <v>1</v>
      </c>
      <c r="DS2" s="9">
        <v>1</v>
      </c>
      <c r="DT2" s="9">
        <v>305</v>
      </c>
      <c r="DU2" s="9">
        <v>4</v>
      </c>
      <c r="DV2" s="9">
        <v>108</v>
      </c>
      <c r="DW2" s="9">
        <v>0</v>
      </c>
      <c r="DX2" s="9">
        <v>1</v>
      </c>
      <c r="DY2" s="9">
        <v>1</v>
      </c>
      <c r="DZ2" s="9">
        <v>0</v>
      </c>
      <c r="EA2" s="9"/>
      <c r="EB2" s="9">
        <v>1</v>
      </c>
      <c r="EC2" s="9"/>
      <c r="ED2" s="9">
        <v>1</v>
      </c>
      <c r="EE2" s="9">
        <v>1</v>
      </c>
      <c r="EF2" s="9">
        <v>1</v>
      </c>
      <c r="EG2" s="9">
        <v>1</v>
      </c>
      <c r="EH2" s="9">
        <v>1</v>
      </c>
      <c r="EI2" s="9">
        <v>2</v>
      </c>
      <c r="EJ2" s="9">
        <v>1</v>
      </c>
      <c r="EK2" s="9">
        <v>1</v>
      </c>
      <c r="EL2" s="9"/>
      <c r="EM2" s="9"/>
      <c r="EN2" s="9">
        <v>2</v>
      </c>
      <c r="EO2" s="9"/>
      <c r="EP2" s="9"/>
      <c r="EQ2" s="9">
        <v>2</v>
      </c>
      <c r="ER2" s="9"/>
      <c r="ES2" s="9"/>
      <c r="ET2" s="9">
        <v>2</v>
      </c>
      <c r="EU2" s="9"/>
      <c r="EV2" s="9"/>
      <c r="EW2" s="9">
        <v>2</v>
      </c>
      <c r="EX2" s="9"/>
      <c r="EY2" s="9"/>
      <c r="EZ2" s="9">
        <v>2</v>
      </c>
      <c r="FA2" s="9"/>
      <c r="FB2" s="9"/>
      <c r="FC2" s="9">
        <v>2</v>
      </c>
      <c r="FD2" s="9"/>
      <c r="FE2" s="9"/>
      <c r="FF2" s="9">
        <v>2</v>
      </c>
      <c r="FG2" s="9"/>
      <c r="FH2" s="9"/>
      <c r="FI2" s="9">
        <v>2</v>
      </c>
      <c r="FJ2" s="9"/>
      <c r="FK2" s="9"/>
      <c r="FL2" s="9">
        <v>1</v>
      </c>
      <c r="FM2" s="9">
        <v>1</v>
      </c>
      <c r="FN2" s="9"/>
      <c r="FO2" s="9">
        <v>1</v>
      </c>
      <c r="FP2" s="9">
        <v>2</v>
      </c>
      <c r="FQ2" s="9"/>
      <c r="FR2" s="9">
        <v>2</v>
      </c>
      <c r="FS2" s="9"/>
      <c r="FT2" s="9"/>
      <c r="FU2" s="9">
        <v>1</v>
      </c>
      <c r="FV2" s="9">
        <v>2</v>
      </c>
      <c r="FW2" s="9"/>
      <c r="FX2" s="9">
        <v>3</v>
      </c>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t="s">
        <v>7527</v>
      </c>
      <c r="HH2" s="9"/>
      <c r="HI2" s="9"/>
      <c r="HJ2" s="9"/>
      <c r="HK2" s="9"/>
      <c r="HL2" s="9"/>
      <c r="HM2" s="9"/>
      <c r="HN2" s="9"/>
      <c r="HO2" s="9"/>
      <c r="HP2" s="9"/>
      <c r="HQ2" s="9"/>
      <c r="HR2" s="9"/>
      <c r="HS2" s="9"/>
      <c r="HT2" s="9"/>
      <c r="HU2" s="9"/>
      <c r="HV2" s="9"/>
      <c r="HW2" s="9"/>
      <c r="HX2" t="s">
        <v>7691</v>
      </c>
      <c r="HY2" s="9"/>
      <c r="HZ2" s="9"/>
      <c r="IA2" s="9">
        <v>2</v>
      </c>
      <c r="IB2" s="9"/>
      <c r="IC2" s="9"/>
      <c r="ID2" s="9">
        <v>2</v>
      </c>
      <c r="IE2" s="9"/>
      <c r="IF2" s="9"/>
      <c r="IG2" s="9">
        <v>2</v>
      </c>
      <c r="IH2" s="9"/>
      <c r="II2" s="9"/>
      <c r="IJ2" s="9">
        <v>2</v>
      </c>
      <c r="IK2" s="9"/>
      <c r="IL2" s="9">
        <v>2</v>
      </c>
      <c r="IM2" s="9"/>
      <c r="IN2" s="9"/>
      <c r="IO2" s="9"/>
      <c r="IP2" s="9"/>
      <c r="IQ2" s="9"/>
      <c r="IR2" s="9"/>
      <c r="IS2" s="9"/>
      <c r="IT2" s="9">
        <v>1</v>
      </c>
      <c r="IU2" s="9">
        <v>1</v>
      </c>
      <c r="IV2" s="9">
        <v>1</v>
      </c>
      <c r="IW2" s="9">
        <v>1</v>
      </c>
      <c r="IX2" s="9">
        <v>1</v>
      </c>
      <c r="IY2" s="9">
        <v>1</v>
      </c>
      <c r="IZ2" s="9">
        <v>1</v>
      </c>
      <c r="JA2" s="9">
        <v>1</v>
      </c>
      <c r="JB2" s="9">
        <v>1</v>
      </c>
      <c r="JC2" s="9">
        <v>1</v>
      </c>
      <c r="JD2" s="9">
        <v>1</v>
      </c>
      <c r="JE2" s="9">
        <v>1</v>
      </c>
      <c r="JF2" s="9">
        <v>1</v>
      </c>
      <c r="JG2" s="9">
        <v>1</v>
      </c>
      <c r="JH2" s="9">
        <v>1</v>
      </c>
      <c r="JI2" s="9">
        <v>1</v>
      </c>
      <c r="JJ2" s="9">
        <v>1</v>
      </c>
      <c r="JK2" s="9">
        <v>1</v>
      </c>
      <c r="JL2" s="9">
        <v>1</v>
      </c>
      <c r="JM2" s="9">
        <v>1</v>
      </c>
      <c r="JN2" s="9">
        <v>1</v>
      </c>
      <c r="JO2" s="9">
        <v>1</v>
      </c>
      <c r="JP2" s="9">
        <v>1</v>
      </c>
      <c r="JQ2" s="9">
        <v>1</v>
      </c>
      <c r="JR2" s="9">
        <v>1</v>
      </c>
      <c r="JS2" s="9">
        <v>1</v>
      </c>
      <c r="JT2" s="9">
        <v>1</v>
      </c>
      <c r="JU2" s="9">
        <v>1</v>
      </c>
      <c r="JV2" s="9"/>
      <c r="JW2" s="9">
        <v>1</v>
      </c>
      <c r="JX2" s="9">
        <v>1</v>
      </c>
      <c r="JY2" s="9">
        <v>1</v>
      </c>
      <c r="JZ2" s="9">
        <v>1</v>
      </c>
      <c r="KA2" s="9">
        <v>1</v>
      </c>
      <c r="KB2" s="9">
        <v>1</v>
      </c>
      <c r="KC2" s="9">
        <v>1</v>
      </c>
      <c r="KD2" s="9">
        <v>1</v>
      </c>
      <c r="KE2" s="9">
        <v>1</v>
      </c>
      <c r="KF2" s="9"/>
      <c r="KG2" s="9">
        <v>1</v>
      </c>
      <c r="KH2" s="9">
        <v>1</v>
      </c>
      <c r="KI2" s="9">
        <v>1</v>
      </c>
      <c r="KJ2" s="9"/>
      <c r="KK2" s="9">
        <v>1</v>
      </c>
      <c r="KL2" s="9">
        <v>1</v>
      </c>
      <c r="KM2" s="9">
        <v>1</v>
      </c>
      <c r="KN2" s="9">
        <v>1</v>
      </c>
      <c r="KO2" s="9"/>
      <c r="KP2" s="9">
        <v>1</v>
      </c>
      <c r="KQ2" s="9">
        <v>1</v>
      </c>
      <c r="KR2" s="9">
        <v>1</v>
      </c>
      <c r="KS2" s="9">
        <v>1</v>
      </c>
      <c r="KT2" s="9">
        <v>1</v>
      </c>
      <c r="KU2" s="9">
        <v>1</v>
      </c>
      <c r="KV2" s="9">
        <v>1</v>
      </c>
      <c r="KW2" s="9">
        <v>1</v>
      </c>
      <c r="KX2" s="9">
        <v>1</v>
      </c>
      <c r="KY2" s="9">
        <v>1</v>
      </c>
      <c r="KZ2" s="9">
        <v>1</v>
      </c>
      <c r="LA2" s="9">
        <v>1</v>
      </c>
      <c r="LB2" s="9"/>
      <c r="LC2" s="9">
        <v>1</v>
      </c>
      <c r="LD2" s="9">
        <v>1</v>
      </c>
      <c r="LE2" s="9">
        <v>1</v>
      </c>
      <c r="LF2" s="9">
        <v>1</v>
      </c>
      <c r="LG2" s="9">
        <v>1</v>
      </c>
      <c r="LH2" s="9">
        <v>1</v>
      </c>
      <c r="LI2" s="9"/>
      <c r="LJ2" s="9">
        <v>1</v>
      </c>
      <c r="LK2" s="9">
        <v>1</v>
      </c>
      <c r="LL2" s="9">
        <v>1</v>
      </c>
      <c r="LM2" s="9">
        <v>1</v>
      </c>
      <c r="LN2" s="9"/>
      <c r="LO2" s="9">
        <v>1</v>
      </c>
      <c r="LP2" s="9">
        <v>1</v>
      </c>
      <c r="LQ2" s="9">
        <v>1</v>
      </c>
      <c r="LR2" s="9"/>
      <c r="LS2" s="9">
        <v>1</v>
      </c>
      <c r="LT2" s="9">
        <v>1</v>
      </c>
      <c r="LU2" s="9">
        <v>1</v>
      </c>
      <c r="LV2" s="9">
        <v>1</v>
      </c>
      <c r="LW2" s="9">
        <v>1</v>
      </c>
      <c r="LX2" s="9">
        <v>1</v>
      </c>
      <c r="LY2" s="9">
        <v>1</v>
      </c>
      <c r="LZ2" s="9">
        <v>1</v>
      </c>
      <c r="MA2" s="9">
        <v>1</v>
      </c>
      <c r="MB2" s="9"/>
      <c r="MC2" s="9">
        <v>1</v>
      </c>
      <c r="MD2" s="9">
        <v>2</v>
      </c>
      <c r="ME2" s="9">
        <v>2</v>
      </c>
      <c r="MF2" s="9">
        <v>1</v>
      </c>
      <c r="MG2" s="9">
        <v>3</v>
      </c>
      <c r="MH2" s="9">
        <v>3</v>
      </c>
      <c r="MI2" s="9">
        <v>3</v>
      </c>
      <c r="MJ2" s="9">
        <v>3</v>
      </c>
      <c r="MK2" s="9">
        <v>1</v>
      </c>
      <c r="ML2" s="9">
        <v>1</v>
      </c>
      <c r="MM2" s="9">
        <v>1</v>
      </c>
      <c r="MN2" s="9">
        <v>1</v>
      </c>
      <c r="MO2" s="9">
        <v>1</v>
      </c>
      <c r="MP2" s="9">
        <v>2</v>
      </c>
      <c r="MQ2" s="9">
        <v>1</v>
      </c>
      <c r="MR2" s="9">
        <v>1</v>
      </c>
      <c r="MS2" s="9">
        <v>2</v>
      </c>
      <c r="MT2" s="9"/>
      <c r="MU2" s="9"/>
      <c r="MV2" s="9">
        <v>1</v>
      </c>
      <c r="MW2" s="9"/>
      <c r="MX2" s="9"/>
      <c r="MY2" t="s">
        <v>7969</v>
      </c>
      <c r="MZ2" s="9"/>
      <c r="NA2" s="9">
        <v>201869081</v>
      </c>
      <c r="NB2" t="s">
        <v>8107</v>
      </c>
      <c r="NC2" t="s">
        <v>8255</v>
      </c>
      <c r="ND2" s="9"/>
      <c r="NE2" s="9"/>
      <c r="NF2" t="s">
        <v>8358</v>
      </c>
      <c r="NG2" s="9"/>
      <c r="NH2" s="9"/>
      <c r="NI2" s="9">
        <v>127</v>
      </c>
    </row>
    <row r="3" spans="1:373">
      <c r="A3" t="s">
        <v>6342</v>
      </c>
      <c r="B3" t="s">
        <v>6471</v>
      </c>
      <c r="C3" t="s">
        <v>6600</v>
      </c>
      <c r="D3" t="s">
        <v>6725</v>
      </c>
      <c r="E3" s="9"/>
      <c r="F3" s="9">
        <v>1</v>
      </c>
      <c r="G3" s="9"/>
      <c r="H3" s="9">
        <v>1</v>
      </c>
      <c r="I3" t="s">
        <v>6739</v>
      </c>
      <c r="J3" s="9"/>
      <c r="K3" s="9">
        <v>4</v>
      </c>
      <c r="L3" s="9">
        <v>12</v>
      </c>
      <c r="M3" s="9">
        <v>74</v>
      </c>
      <c r="N3" s="9">
        <v>74</v>
      </c>
      <c r="O3" t="s">
        <v>6759</v>
      </c>
      <c r="P3" s="9">
        <v>1</v>
      </c>
      <c r="Q3" t="s">
        <v>6762</v>
      </c>
      <c r="R3" s="9">
        <v>6</v>
      </c>
      <c r="S3" s="9">
        <v>1</v>
      </c>
      <c r="T3" s="9">
        <v>1</v>
      </c>
      <c r="U3" s="9">
        <v>1</v>
      </c>
      <c r="V3" s="9">
        <v>2</v>
      </c>
      <c r="W3" t="s">
        <v>6770</v>
      </c>
      <c r="X3" s="9">
        <v>242358968</v>
      </c>
      <c r="Y3" t="s">
        <v>6918</v>
      </c>
      <c r="Z3" s="9"/>
      <c r="AA3" s="9">
        <v>3</v>
      </c>
      <c r="AB3" s="9">
        <v>0</v>
      </c>
      <c r="AC3" s="9">
        <v>315</v>
      </c>
      <c r="AD3" s="9">
        <v>0</v>
      </c>
      <c r="AE3" s="9">
        <v>46</v>
      </c>
      <c r="AF3" s="9">
        <v>0</v>
      </c>
      <c r="AG3" s="9">
        <v>1</v>
      </c>
      <c r="AH3" s="9">
        <v>0</v>
      </c>
      <c r="AI3" s="9">
        <v>12</v>
      </c>
      <c r="AJ3" s="9">
        <v>0</v>
      </c>
      <c r="AK3" s="9">
        <v>2</v>
      </c>
      <c r="AL3" s="9">
        <v>0</v>
      </c>
      <c r="AM3" s="9">
        <v>1</v>
      </c>
      <c r="AN3" s="9">
        <v>0</v>
      </c>
      <c r="AO3" s="9">
        <v>9</v>
      </c>
      <c r="AP3" s="9">
        <v>0</v>
      </c>
      <c r="AQ3" s="9">
        <v>54</v>
      </c>
      <c r="AR3" s="9">
        <v>0</v>
      </c>
      <c r="AS3" s="9">
        <v>3</v>
      </c>
      <c r="AT3" s="9">
        <v>0</v>
      </c>
      <c r="AU3" s="9">
        <v>9</v>
      </c>
      <c r="AV3" s="9">
        <v>0</v>
      </c>
      <c r="AW3" s="9">
        <v>0</v>
      </c>
      <c r="AX3" t="s">
        <v>7069</v>
      </c>
      <c r="AY3" s="9">
        <v>0</v>
      </c>
      <c r="AZ3" s="9">
        <v>8</v>
      </c>
      <c r="BA3" t="s">
        <v>7219</v>
      </c>
      <c r="BB3" s="9">
        <v>0</v>
      </c>
      <c r="BC3" s="9">
        <v>463</v>
      </c>
      <c r="BD3" s="9">
        <v>0</v>
      </c>
      <c r="BE3" s="9"/>
      <c r="BF3" s="9">
        <v>463</v>
      </c>
      <c r="BG3" s="9">
        <v>400</v>
      </c>
      <c r="BH3" s="9">
        <v>400</v>
      </c>
      <c r="BI3" s="9">
        <v>3</v>
      </c>
      <c r="BJ3" s="9">
        <v>0</v>
      </c>
      <c r="BK3" s="9">
        <v>1</v>
      </c>
      <c r="BL3" s="9">
        <v>1</v>
      </c>
      <c r="BM3" s="9">
        <v>1</v>
      </c>
      <c r="BN3" s="9">
        <v>1</v>
      </c>
      <c r="BO3" s="9">
        <v>1</v>
      </c>
      <c r="BP3" s="9">
        <v>1</v>
      </c>
      <c r="BQ3" s="9">
        <v>1</v>
      </c>
      <c r="BR3" s="9">
        <v>1</v>
      </c>
      <c r="BS3" s="9">
        <v>1</v>
      </c>
      <c r="BT3" s="9">
        <v>1</v>
      </c>
      <c r="BU3" s="9">
        <v>1</v>
      </c>
      <c r="BV3" s="9">
        <v>2</v>
      </c>
      <c r="BW3" s="9">
        <v>1</v>
      </c>
      <c r="BX3" s="9"/>
      <c r="BY3" s="9">
        <v>1</v>
      </c>
      <c r="BZ3" s="9">
        <v>1</v>
      </c>
      <c r="CA3" s="9">
        <v>1</v>
      </c>
      <c r="CB3" s="9">
        <v>1</v>
      </c>
      <c r="CC3" s="9">
        <v>1</v>
      </c>
      <c r="CD3" s="9">
        <v>1</v>
      </c>
      <c r="CE3" s="9">
        <v>1</v>
      </c>
      <c r="CF3" s="9">
        <v>1</v>
      </c>
      <c r="CG3" s="9"/>
      <c r="CH3" s="9">
        <v>1</v>
      </c>
      <c r="CI3" s="9">
        <v>1</v>
      </c>
      <c r="CJ3" s="9">
        <v>1</v>
      </c>
      <c r="CK3" s="9">
        <v>1</v>
      </c>
      <c r="CL3" s="9">
        <v>1</v>
      </c>
      <c r="CM3" s="9">
        <v>1</v>
      </c>
      <c r="CN3" s="9">
        <v>1</v>
      </c>
      <c r="CO3" s="9">
        <v>1</v>
      </c>
      <c r="CP3" s="9">
        <v>1</v>
      </c>
      <c r="CQ3" s="9">
        <v>1</v>
      </c>
      <c r="CR3" s="9">
        <v>1</v>
      </c>
      <c r="CS3" s="9">
        <v>1</v>
      </c>
      <c r="CT3" s="9">
        <v>1</v>
      </c>
      <c r="CU3" s="9">
        <v>1</v>
      </c>
      <c r="CV3" s="9">
        <v>1</v>
      </c>
      <c r="CW3" s="9">
        <v>1</v>
      </c>
      <c r="CX3" s="9">
        <v>1</v>
      </c>
      <c r="CY3" s="9">
        <v>1</v>
      </c>
      <c r="CZ3" s="9">
        <v>2</v>
      </c>
      <c r="DA3" s="9"/>
      <c r="DB3" s="9"/>
      <c r="DC3" s="9"/>
      <c r="DD3" s="9"/>
      <c r="DE3" s="9"/>
      <c r="DF3" s="9"/>
      <c r="DG3" s="9"/>
      <c r="DH3" s="9"/>
      <c r="DI3" s="9">
        <v>1</v>
      </c>
      <c r="DJ3" s="9"/>
      <c r="DK3" s="9"/>
      <c r="DL3" s="9"/>
      <c r="DM3" s="9"/>
      <c r="DN3" s="9"/>
      <c r="DO3" s="9"/>
      <c r="DP3" s="9">
        <v>1</v>
      </c>
      <c r="DQ3" s="9">
        <v>1</v>
      </c>
      <c r="DR3" s="9">
        <v>1</v>
      </c>
      <c r="DS3" s="9">
        <v>1</v>
      </c>
      <c r="DT3" s="9">
        <v>180</v>
      </c>
      <c r="DU3" s="9">
        <v>9</v>
      </c>
      <c r="DV3" s="9">
        <v>33</v>
      </c>
      <c r="DW3" s="9">
        <v>3</v>
      </c>
      <c r="DX3" s="9">
        <v>1</v>
      </c>
      <c r="DY3" s="9">
        <v>1</v>
      </c>
      <c r="DZ3" s="9">
        <v>0</v>
      </c>
      <c r="EA3" s="9"/>
      <c r="EB3" s="9">
        <v>1</v>
      </c>
      <c r="EC3" s="9"/>
      <c r="ED3" s="9">
        <v>1</v>
      </c>
      <c r="EE3" s="9">
        <v>1</v>
      </c>
      <c r="EF3" s="9">
        <v>1</v>
      </c>
      <c r="EG3" s="9">
        <v>1</v>
      </c>
      <c r="EH3" s="9">
        <v>1</v>
      </c>
      <c r="EI3" s="9">
        <v>2</v>
      </c>
      <c r="EJ3" s="9">
        <v>1</v>
      </c>
      <c r="EK3" s="9">
        <v>1</v>
      </c>
      <c r="EL3" s="9"/>
      <c r="EM3" s="9"/>
      <c r="EN3" s="9">
        <v>2</v>
      </c>
      <c r="EO3" s="9"/>
      <c r="EP3" s="9"/>
      <c r="EQ3" s="9">
        <v>2</v>
      </c>
      <c r="ER3" s="9"/>
      <c r="ES3" s="9"/>
      <c r="ET3" s="9">
        <v>2</v>
      </c>
      <c r="EU3" s="9"/>
      <c r="EV3" s="9"/>
      <c r="EW3" s="9">
        <v>1</v>
      </c>
      <c r="EX3" s="9">
        <v>2</v>
      </c>
      <c r="EY3" s="9"/>
      <c r="EZ3" s="9">
        <v>1</v>
      </c>
      <c r="FA3" s="9">
        <v>2</v>
      </c>
      <c r="FB3" s="9"/>
      <c r="FC3" s="9">
        <v>1</v>
      </c>
      <c r="FD3" s="9">
        <v>2</v>
      </c>
      <c r="FE3" s="9"/>
      <c r="FF3" s="9">
        <v>1</v>
      </c>
      <c r="FG3" s="9">
        <v>2</v>
      </c>
      <c r="FH3" s="9"/>
      <c r="FI3" s="9">
        <v>1</v>
      </c>
      <c r="FJ3" s="9">
        <v>2</v>
      </c>
      <c r="FK3" s="9"/>
      <c r="FL3" s="9">
        <v>1</v>
      </c>
      <c r="FM3" s="9">
        <v>2</v>
      </c>
      <c r="FN3" s="9"/>
      <c r="FO3" s="9">
        <v>1</v>
      </c>
      <c r="FP3" s="9">
        <v>2</v>
      </c>
      <c r="FQ3" s="9"/>
      <c r="FR3" s="9">
        <v>2</v>
      </c>
      <c r="FS3" s="9"/>
      <c r="FT3" s="9"/>
      <c r="FU3" s="9">
        <v>2</v>
      </c>
      <c r="FV3" s="9"/>
      <c r="FW3" s="9"/>
      <c r="FX3" s="9">
        <v>4</v>
      </c>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t="s">
        <v>7528</v>
      </c>
      <c r="HH3" s="9">
        <v>2</v>
      </c>
      <c r="HI3" s="9">
        <v>7</v>
      </c>
      <c r="HJ3" s="9"/>
      <c r="HK3" s="9"/>
      <c r="HL3" s="9"/>
      <c r="HM3" s="9"/>
      <c r="HN3" s="9"/>
      <c r="HO3" s="9"/>
      <c r="HP3" s="9">
        <v>0</v>
      </c>
      <c r="HQ3" s="9">
        <v>1</v>
      </c>
      <c r="HR3" s="9">
        <v>0</v>
      </c>
      <c r="HS3" s="9">
        <v>0</v>
      </c>
      <c r="HT3" s="9">
        <v>0</v>
      </c>
      <c r="HU3" s="9">
        <v>0</v>
      </c>
      <c r="HV3" s="9">
        <v>1</v>
      </c>
      <c r="HW3" s="9">
        <v>0</v>
      </c>
      <c r="HX3" t="s">
        <v>7692</v>
      </c>
      <c r="HY3" s="9"/>
      <c r="HZ3" s="9"/>
      <c r="IA3" s="9">
        <v>2</v>
      </c>
      <c r="IB3" s="9"/>
      <c r="IC3" s="9"/>
      <c r="ID3" s="9">
        <v>2</v>
      </c>
      <c r="IE3" s="9"/>
      <c r="IF3" s="9"/>
      <c r="IG3" s="9">
        <v>2</v>
      </c>
      <c r="IH3" s="9"/>
      <c r="II3" s="9"/>
      <c r="IJ3" s="9">
        <v>2</v>
      </c>
      <c r="IK3" s="9"/>
      <c r="IL3" s="9">
        <v>2</v>
      </c>
      <c r="IM3" s="9"/>
      <c r="IN3" s="9"/>
      <c r="IO3" s="9"/>
      <c r="IP3" s="9"/>
      <c r="IQ3" s="9"/>
      <c r="IR3" s="9"/>
      <c r="IS3" s="9"/>
      <c r="IT3" s="9">
        <v>1</v>
      </c>
      <c r="IU3" s="9">
        <v>2</v>
      </c>
      <c r="IV3" s="9">
        <v>2</v>
      </c>
      <c r="IW3" s="9">
        <v>2</v>
      </c>
      <c r="IX3" s="9">
        <v>2</v>
      </c>
      <c r="IY3" s="9">
        <v>2</v>
      </c>
      <c r="IZ3" s="9">
        <v>2</v>
      </c>
      <c r="JA3" s="9">
        <v>2</v>
      </c>
      <c r="JB3" s="9">
        <v>2</v>
      </c>
      <c r="JC3" s="9">
        <v>2</v>
      </c>
      <c r="JD3" s="9">
        <v>2</v>
      </c>
      <c r="JE3" s="9">
        <v>2</v>
      </c>
      <c r="JF3" s="9">
        <v>2</v>
      </c>
      <c r="JG3" s="9">
        <v>2</v>
      </c>
      <c r="JH3" s="9">
        <v>2</v>
      </c>
      <c r="JI3" s="9">
        <v>2</v>
      </c>
      <c r="JJ3" s="9">
        <v>1</v>
      </c>
      <c r="JK3" s="9">
        <v>1</v>
      </c>
      <c r="JL3" s="9">
        <v>1</v>
      </c>
      <c r="JM3" s="9">
        <v>1</v>
      </c>
      <c r="JN3" s="9">
        <v>1</v>
      </c>
      <c r="JO3" s="9">
        <v>1</v>
      </c>
      <c r="JP3" s="9">
        <v>1</v>
      </c>
      <c r="JQ3" s="9">
        <v>1</v>
      </c>
      <c r="JR3" s="9">
        <v>1</v>
      </c>
      <c r="JS3" s="9">
        <v>1</v>
      </c>
      <c r="JT3" s="9">
        <v>1</v>
      </c>
      <c r="JU3" s="9">
        <v>1</v>
      </c>
      <c r="JV3" s="9"/>
      <c r="JW3" s="9">
        <v>1</v>
      </c>
      <c r="JX3" s="9">
        <v>1</v>
      </c>
      <c r="JY3" s="9">
        <v>1</v>
      </c>
      <c r="JZ3" s="9">
        <v>1</v>
      </c>
      <c r="KA3" s="9">
        <v>1</v>
      </c>
      <c r="KB3" s="9">
        <v>1</v>
      </c>
      <c r="KC3" s="9">
        <v>1</v>
      </c>
      <c r="KD3" s="9">
        <v>1</v>
      </c>
      <c r="KE3" s="9">
        <v>1</v>
      </c>
      <c r="KF3" s="9"/>
      <c r="KG3" s="9">
        <v>1</v>
      </c>
      <c r="KH3" s="9">
        <v>1</v>
      </c>
      <c r="KI3" s="9">
        <v>1</v>
      </c>
      <c r="KJ3" s="9"/>
      <c r="KK3" s="9">
        <v>1</v>
      </c>
      <c r="KL3" s="9">
        <v>1</v>
      </c>
      <c r="KM3" s="9">
        <v>1</v>
      </c>
      <c r="KN3" s="9">
        <v>1</v>
      </c>
      <c r="KO3" s="9"/>
      <c r="KP3" s="9">
        <v>1</v>
      </c>
      <c r="KQ3" s="9">
        <v>2</v>
      </c>
      <c r="KR3" s="9">
        <v>1</v>
      </c>
      <c r="KS3" s="9">
        <v>1</v>
      </c>
      <c r="KT3" s="9">
        <v>1</v>
      </c>
      <c r="KU3" s="9">
        <v>1</v>
      </c>
      <c r="KV3" s="9">
        <v>1</v>
      </c>
      <c r="KW3" s="9">
        <v>1</v>
      </c>
      <c r="KX3" s="9">
        <v>1</v>
      </c>
      <c r="KY3" s="9">
        <v>1</v>
      </c>
      <c r="KZ3" s="9">
        <v>1</v>
      </c>
      <c r="LA3" s="9">
        <v>1</v>
      </c>
      <c r="LB3" s="9"/>
      <c r="LC3" s="9">
        <v>1</v>
      </c>
      <c r="LD3" s="9">
        <v>1</v>
      </c>
      <c r="LE3" s="9">
        <v>1</v>
      </c>
      <c r="LF3" s="9">
        <v>1</v>
      </c>
      <c r="LG3" s="9">
        <v>1</v>
      </c>
      <c r="LH3" s="9">
        <v>1</v>
      </c>
      <c r="LI3" s="9"/>
      <c r="LJ3" s="9">
        <v>1</v>
      </c>
      <c r="LK3" s="9">
        <v>1</v>
      </c>
      <c r="LL3" s="9">
        <v>1</v>
      </c>
      <c r="LM3" s="9">
        <v>1</v>
      </c>
      <c r="LN3" s="9"/>
      <c r="LO3" s="9">
        <v>1</v>
      </c>
      <c r="LP3" s="9">
        <v>1</v>
      </c>
      <c r="LQ3" s="9">
        <v>1</v>
      </c>
      <c r="LR3" s="9"/>
      <c r="LS3" s="9">
        <v>1</v>
      </c>
      <c r="LT3" s="9">
        <v>1</v>
      </c>
      <c r="LU3" s="9">
        <v>1</v>
      </c>
      <c r="LV3" s="9">
        <v>1</v>
      </c>
      <c r="LW3" s="9">
        <v>1</v>
      </c>
      <c r="LX3" s="9">
        <v>1</v>
      </c>
      <c r="LY3" s="9">
        <v>1</v>
      </c>
      <c r="LZ3" s="9">
        <v>2</v>
      </c>
      <c r="MA3" s="9">
        <v>1</v>
      </c>
      <c r="MB3" s="9"/>
      <c r="MC3" s="9">
        <v>2</v>
      </c>
      <c r="MD3" s="9">
        <v>1</v>
      </c>
      <c r="ME3" s="9">
        <v>2</v>
      </c>
      <c r="MF3" s="9">
        <v>1</v>
      </c>
      <c r="MG3" s="9">
        <v>3</v>
      </c>
      <c r="MH3" s="9">
        <v>3</v>
      </c>
      <c r="MI3" s="9">
        <v>3</v>
      </c>
      <c r="MJ3" s="9">
        <v>3</v>
      </c>
      <c r="MK3" s="9">
        <v>1</v>
      </c>
      <c r="ML3" s="9">
        <v>1</v>
      </c>
      <c r="MM3" s="9">
        <v>1</v>
      </c>
      <c r="MN3" s="9">
        <v>1</v>
      </c>
      <c r="MO3" s="9">
        <v>1</v>
      </c>
      <c r="MP3" s="9">
        <v>2</v>
      </c>
      <c r="MQ3" s="9">
        <v>1</v>
      </c>
      <c r="MR3" s="9">
        <v>1</v>
      </c>
      <c r="MS3" s="9">
        <v>1</v>
      </c>
      <c r="MT3" s="9">
        <v>207451145</v>
      </c>
      <c r="MU3" s="9">
        <v>207451145</v>
      </c>
      <c r="MV3" s="9">
        <v>1</v>
      </c>
      <c r="MW3" s="9"/>
      <c r="MX3" s="9"/>
      <c r="MY3" t="s">
        <v>7970</v>
      </c>
      <c r="MZ3" s="9"/>
      <c r="NA3" s="9">
        <v>201513330</v>
      </c>
      <c r="NB3" t="s">
        <v>8108</v>
      </c>
      <c r="NC3" t="s">
        <v>8256</v>
      </c>
      <c r="ND3" s="9"/>
      <c r="NE3" s="9"/>
      <c r="NF3" t="s">
        <v>8358</v>
      </c>
      <c r="NG3" s="9"/>
      <c r="NH3" s="9"/>
      <c r="NI3" s="9">
        <v>125</v>
      </c>
    </row>
    <row r="4" spans="1:373">
      <c r="A4" t="s">
        <v>6343</v>
      </c>
      <c r="B4" t="s">
        <v>6472</v>
      </c>
      <c r="C4" t="s">
        <v>6601</v>
      </c>
      <c r="D4" t="s">
        <v>6725</v>
      </c>
      <c r="E4" s="9"/>
      <c r="F4" s="9">
        <v>1</v>
      </c>
      <c r="G4" s="9"/>
      <c r="H4" s="9">
        <v>1</v>
      </c>
      <c r="I4" t="s">
        <v>6739</v>
      </c>
      <c r="J4" s="9"/>
      <c r="K4" s="9">
        <v>1</v>
      </c>
      <c r="L4" s="9">
        <v>1</v>
      </c>
      <c r="M4" s="9">
        <v>3</v>
      </c>
      <c r="N4" s="9">
        <v>3</v>
      </c>
      <c r="O4" t="s">
        <v>6759</v>
      </c>
      <c r="P4" s="9">
        <v>2</v>
      </c>
      <c r="Q4" t="s">
        <v>6762</v>
      </c>
      <c r="R4" s="9">
        <v>2</v>
      </c>
      <c r="S4" s="9">
        <v>1</v>
      </c>
      <c r="T4" s="9">
        <v>2</v>
      </c>
      <c r="U4" s="9">
        <v>2</v>
      </c>
      <c r="V4" s="9">
        <v>1</v>
      </c>
      <c r="W4" t="s">
        <v>6771</v>
      </c>
      <c r="X4" s="9"/>
      <c r="Y4" t="s">
        <v>6919</v>
      </c>
      <c r="Z4" s="9"/>
      <c r="AA4" s="9">
        <v>0</v>
      </c>
      <c r="AB4" s="9">
        <v>0</v>
      </c>
      <c r="AC4" s="9">
        <v>23</v>
      </c>
      <c r="AD4" s="9">
        <v>0</v>
      </c>
      <c r="AE4" s="9">
        <v>11</v>
      </c>
      <c r="AF4" s="9">
        <v>0</v>
      </c>
      <c r="AG4" s="9">
        <v>0</v>
      </c>
      <c r="AH4" s="9">
        <v>0</v>
      </c>
      <c r="AI4" s="9">
        <v>3</v>
      </c>
      <c r="AJ4" s="9">
        <v>0</v>
      </c>
      <c r="AK4" s="9">
        <v>0</v>
      </c>
      <c r="AL4" s="9">
        <v>0</v>
      </c>
      <c r="AM4" s="9">
        <v>0</v>
      </c>
      <c r="AN4" s="9">
        <v>0</v>
      </c>
      <c r="AO4" s="9">
        <v>5</v>
      </c>
      <c r="AP4" s="9">
        <v>0</v>
      </c>
      <c r="AQ4" s="9">
        <v>2</v>
      </c>
      <c r="AR4" s="9">
        <v>0</v>
      </c>
      <c r="AS4" s="9">
        <v>0</v>
      </c>
      <c r="AT4" s="9">
        <v>0</v>
      </c>
      <c r="AU4" s="9">
        <v>1</v>
      </c>
      <c r="AV4" s="9">
        <v>0</v>
      </c>
      <c r="AW4" s="9">
        <v>0</v>
      </c>
      <c r="AX4" t="s">
        <v>7070</v>
      </c>
      <c r="AY4" s="9">
        <v>0</v>
      </c>
      <c r="AZ4" s="9">
        <v>3</v>
      </c>
      <c r="BA4" t="s">
        <v>7220</v>
      </c>
      <c r="BB4" s="9">
        <v>0</v>
      </c>
      <c r="BC4" s="9">
        <v>48</v>
      </c>
      <c r="BD4" s="9">
        <v>0</v>
      </c>
      <c r="BE4" s="9"/>
      <c r="BF4" s="9">
        <v>40</v>
      </c>
      <c r="BG4" s="9">
        <v>40</v>
      </c>
      <c r="BH4" s="9">
        <v>25</v>
      </c>
      <c r="BI4" s="9">
        <v>4</v>
      </c>
      <c r="BJ4" s="9">
        <v>0</v>
      </c>
      <c r="BK4" s="9">
        <v>1</v>
      </c>
      <c r="BL4" s="9">
        <v>1</v>
      </c>
      <c r="BM4" s="9">
        <v>1</v>
      </c>
      <c r="BN4" s="9">
        <v>1</v>
      </c>
      <c r="BO4" s="9">
        <v>1</v>
      </c>
      <c r="BP4" s="9">
        <v>1</v>
      </c>
      <c r="BQ4" s="9">
        <v>1</v>
      </c>
      <c r="BR4" s="9">
        <v>1</v>
      </c>
      <c r="BS4" s="9">
        <v>1</v>
      </c>
      <c r="BT4" s="9">
        <v>1</v>
      </c>
      <c r="BU4" s="9">
        <v>1</v>
      </c>
      <c r="BV4" s="9">
        <v>2</v>
      </c>
      <c r="BW4" s="9">
        <v>1</v>
      </c>
      <c r="BX4" s="9"/>
      <c r="BY4" s="9">
        <v>1</v>
      </c>
      <c r="BZ4" s="9">
        <v>1</v>
      </c>
      <c r="CA4" s="9">
        <v>1</v>
      </c>
      <c r="CB4" s="9">
        <v>1</v>
      </c>
      <c r="CC4" s="9">
        <v>1</v>
      </c>
      <c r="CD4" s="9">
        <v>1</v>
      </c>
      <c r="CE4" s="9">
        <v>1</v>
      </c>
      <c r="CF4" s="9">
        <v>1</v>
      </c>
      <c r="CG4" s="9"/>
      <c r="CH4" s="9">
        <v>1</v>
      </c>
      <c r="CI4" s="9">
        <v>1</v>
      </c>
      <c r="CJ4" s="9">
        <v>1</v>
      </c>
      <c r="CK4" s="9">
        <v>1</v>
      </c>
      <c r="CL4" s="9">
        <v>1</v>
      </c>
      <c r="CM4" s="9">
        <v>1</v>
      </c>
      <c r="CN4" s="9">
        <v>1</v>
      </c>
      <c r="CO4" s="9">
        <v>1</v>
      </c>
      <c r="CP4" s="9">
        <v>1</v>
      </c>
      <c r="CQ4" s="9">
        <v>1</v>
      </c>
      <c r="CR4" s="9">
        <v>1</v>
      </c>
      <c r="CS4" s="9">
        <v>1</v>
      </c>
      <c r="CT4" s="9">
        <v>1</v>
      </c>
      <c r="CU4" s="9">
        <v>1</v>
      </c>
      <c r="CV4" s="9">
        <v>1</v>
      </c>
      <c r="CW4" s="9">
        <v>1</v>
      </c>
      <c r="CX4" s="9">
        <v>1</v>
      </c>
      <c r="CY4" s="9">
        <v>1</v>
      </c>
      <c r="CZ4" s="9">
        <v>2</v>
      </c>
      <c r="DA4" s="9"/>
      <c r="DB4" s="9"/>
      <c r="DC4" s="9"/>
      <c r="DD4" s="9"/>
      <c r="DE4" s="9"/>
      <c r="DF4" s="9"/>
      <c r="DG4" s="9"/>
      <c r="DH4" s="9"/>
      <c r="DI4" s="9">
        <v>2</v>
      </c>
      <c r="DJ4" s="9"/>
      <c r="DK4" s="9"/>
      <c r="DL4" s="9"/>
      <c r="DM4" s="9"/>
      <c r="DN4" s="9"/>
      <c r="DO4" s="9"/>
      <c r="DP4" s="9">
        <v>2</v>
      </c>
      <c r="DQ4" s="9"/>
      <c r="DR4" s="9"/>
      <c r="DS4" s="9"/>
      <c r="DT4" s="9"/>
      <c r="DU4" s="9"/>
      <c r="DV4" s="9"/>
      <c r="DW4" s="9"/>
      <c r="DX4" s="9"/>
      <c r="DY4" s="9"/>
      <c r="DZ4" s="9"/>
      <c r="EA4" s="9"/>
      <c r="EB4" s="9"/>
      <c r="EC4" s="9"/>
      <c r="ED4" s="9"/>
      <c r="EE4" s="9"/>
      <c r="EF4" s="9"/>
      <c r="EG4" s="9"/>
      <c r="EH4" s="9"/>
      <c r="EI4" s="9"/>
      <c r="EJ4" s="9"/>
      <c r="EK4" s="9"/>
      <c r="EL4" s="9"/>
      <c r="EM4" s="9"/>
      <c r="EN4" s="9">
        <v>2</v>
      </c>
      <c r="EO4" s="9"/>
      <c r="EP4" s="9"/>
      <c r="EQ4" s="9">
        <v>2</v>
      </c>
      <c r="ER4" s="9"/>
      <c r="ES4" s="9"/>
      <c r="ET4" s="9">
        <v>2</v>
      </c>
      <c r="EU4" s="9"/>
      <c r="EV4" s="9"/>
      <c r="EW4" s="9">
        <v>1</v>
      </c>
      <c r="EX4" s="9">
        <v>2</v>
      </c>
      <c r="EY4" s="9"/>
      <c r="EZ4" s="9">
        <v>1</v>
      </c>
      <c r="FA4" s="9">
        <v>2</v>
      </c>
      <c r="FB4" s="9"/>
      <c r="FC4" s="9">
        <v>1</v>
      </c>
      <c r="FD4" s="9">
        <v>2</v>
      </c>
      <c r="FE4" s="9"/>
      <c r="FF4" s="9">
        <v>1</v>
      </c>
      <c r="FG4" s="9">
        <v>2</v>
      </c>
      <c r="FH4" s="9"/>
      <c r="FI4" s="9">
        <v>1</v>
      </c>
      <c r="FJ4" s="9">
        <v>2</v>
      </c>
      <c r="FK4" s="9"/>
      <c r="FL4" s="9">
        <v>2</v>
      </c>
      <c r="FM4" s="9"/>
      <c r="FN4" s="9"/>
      <c r="FO4" s="9">
        <v>2</v>
      </c>
      <c r="FP4" s="9"/>
      <c r="FQ4" s="9"/>
      <c r="FR4" s="9">
        <v>2</v>
      </c>
      <c r="FS4" s="9"/>
      <c r="FT4" s="9"/>
      <c r="FU4" s="9">
        <v>2</v>
      </c>
      <c r="FV4" s="9"/>
      <c r="FW4" s="9"/>
      <c r="FX4" s="9">
        <v>3</v>
      </c>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t="s">
        <v>7529</v>
      </c>
      <c r="HH4" s="9"/>
      <c r="HI4" s="9"/>
      <c r="HJ4" s="9"/>
      <c r="HK4" s="9"/>
      <c r="HL4" s="9"/>
      <c r="HM4" s="9"/>
      <c r="HN4" s="9"/>
      <c r="HO4" s="9"/>
      <c r="HP4" s="9"/>
      <c r="HQ4" s="9"/>
      <c r="HR4" s="9"/>
      <c r="HS4" s="9"/>
      <c r="HT4" s="9"/>
      <c r="HU4" s="9"/>
      <c r="HV4" s="9"/>
      <c r="HW4" s="9"/>
      <c r="HX4" t="s">
        <v>7693</v>
      </c>
      <c r="HY4" s="9"/>
      <c r="HZ4" s="9"/>
      <c r="IA4" s="9">
        <v>2</v>
      </c>
      <c r="IB4" s="9"/>
      <c r="IC4" s="9"/>
      <c r="ID4" s="9">
        <v>2</v>
      </c>
      <c r="IE4" s="9"/>
      <c r="IF4" s="9"/>
      <c r="IG4" s="9">
        <v>2</v>
      </c>
      <c r="IH4" s="9"/>
      <c r="II4" s="9"/>
      <c r="IJ4" s="9">
        <v>2</v>
      </c>
      <c r="IK4" s="9"/>
      <c r="IL4" s="9">
        <v>1</v>
      </c>
      <c r="IM4" s="9"/>
      <c r="IN4" s="9">
        <v>4</v>
      </c>
      <c r="IO4" s="9">
        <v>4</v>
      </c>
      <c r="IP4" s="9">
        <v>3</v>
      </c>
      <c r="IQ4" s="9">
        <v>3</v>
      </c>
      <c r="IR4" s="9">
        <v>4</v>
      </c>
      <c r="IS4" s="9"/>
      <c r="IT4" s="9">
        <v>1</v>
      </c>
      <c r="IU4" s="9">
        <v>2</v>
      </c>
      <c r="IV4" s="9">
        <v>2</v>
      </c>
      <c r="IW4" s="9">
        <v>2</v>
      </c>
      <c r="IX4" s="9">
        <v>2</v>
      </c>
      <c r="IY4" s="9">
        <v>2</v>
      </c>
      <c r="IZ4" s="9">
        <v>2</v>
      </c>
      <c r="JA4" s="9">
        <v>2</v>
      </c>
      <c r="JB4" s="9">
        <v>1</v>
      </c>
      <c r="JC4" s="9">
        <v>1</v>
      </c>
      <c r="JD4" s="9">
        <v>2</v>
      </c>
      <c r="JE4" s="9">
        <v>2</v>
      </c>
      <c r="JF4" s="9">
        <v>2</v>
      </c>
      <c r="JG4" s="9">
        <v>2</v>
      </c>
      <c r="JH4" s="9">
        <v>2</v>
      </c>
      <c r="JI4" s="9">
        <v>2</v>
      </c>
      <c r="JJ4" s="9">
        <v>1</v>
      </c>
      <c r="JK4" s="9">
        <v>1</v>
      </c>
      <c r="JL4" s="9">
        <v>1</v>
      </c>
      <c r="JM4" s="9">
        <v>2</v>
      </c>
      <c r="JN4" s="9">
        <v>1</v>
      </c>
      <c r="JO4" s="9">
        <v>2</v>
      </c>
      <c r="JP4" s="9">
        <v>2</v>
      </c>
      <c r="JQ4" s="9">
        <v>2</v>
      </c>
      <c r="JR4" s="9">
        <v>2</v>
      </c>
      <c r="JS4" s="9">
        <v>1</v>
      </c>
      <c r="JT4" s="9">
        <v>1</v>
      </c>
      <c r="JU4" s="9">
        <v>2</v>
      </c>
      <c r="JV4" s="9"/>
      <c r="JW4" s="9">
        <v>1</v>
      </c>
      <c r="JX4" s="9">
        <v>1</v>
      </c>
      <c r="JY4" s="9">
        <v>1</v>
      </c>
      <c r="JZ4" s="9">
        <v>2</v>
      </c>
      <c r="KA4" s="9">
        <v>2</v>
      </c>
      <c r="KB4" s="9">
        <v>1</v>
      </c>
      <c r="KC4" s="9">
        <v>1</v>
      </c>
      <c r="KD4" s="9">
        <v>2</v>
      </c>
      <c r="KE4" s="9">
        <v>2</v>
      </c>
      <c r="KF4" s="9"/>
      <c r="KG4" s="9"/>
      <c r="KH4" s="9"/>
      <c r="KI4" s="9"/>
      <c r="KJ4" s="9"/>
      <c r="KK4" s="9"/>
      <c r="KL4" s="9"/>
      <c r="KM4" s="9"/>
      <c r="KN4" s="9"/>
      <c r="KO4" s="9"/>
      <c r="KP4" s="9"/>
      <c r="KQ4" s="9"/>
      <c r="KR4" s="9"/>
      <c r="KS4" s="9"/>
      <c r="KT4" s="9"/>
      <c r="KU4" s="9"/>
      <c r="KV4" s="9">
        <v>2</v>
      </c>
      <c r="KW4" s="9"/>
      <c r="KX4" s="9"/>
      <c r="KY4" s="9"/>
      <c r="KZ4" s="9"/>
      <c r="LA4" s="9"/>
      <c r="LB4" s="9"/>
      <c r="LC4" s="9">
        <v>1</v>
      </c>
      <c r="LD4" s="9">
        <v>1</v>
      </c>
      <c r="LE4" s="9">
        <v>1</v>
      </c>
      <c r="LF4" s="9">
        <v>1</v>
      </c>
      <c r="LG4" s="9">
        <v>1</v>
      </c>
      <c r="LH4" s="9">
        <v>1</v>
      </c>
      <c r="LI4" s="9"/>
      <c r="LJ4" s="9">
        <v>1</v>
      </c>
      <c r="LK4" s="9">
        <v>3</v>
      </c>
      <c r="LL4" s="9">
        <v>3</v>
      </c>
      <c r="LM4" s="9">
        <v>3</v>
      </c>
      <c r="LN4" s="9"/>
      <c r="LO4" s="9">
        <v>1</v>
      </c>
      <c r="LP4" s="9">
        <v>1</v>
      </c>
      <c r="LQ4" s="9">
        <v>1</v>
      </c>
      <c r="LR4" s="9"/>
      <c r="LS4" s="9">
        <v>1</v>
      </c>
      <c r="LT4" s="9">
        <v>1</v>
      </c>
      <c r="LU4" s="9">
        <v>1</v>
      </c>
      <c r="LV4" s="9">
        <v>1</v>
      </c>
      <c r="LW4" s="9">
        <v>1</v>
      </c>
      <c r="LX4" s="9">
        <v>1</v>
      </c>
      <c r="LY4" s="9">
        <v>1</v>
      </c>
      <c r="LZ4" s="9">
        <v>1</v>
      </c>
      <c r="MA4" s="9">
        <v>1</v>
      </c>
      <c r="MB4" s="9"/>
      <c r="MC4" s="9">
        <v>2</v>
      </c>
      <c r="MD4" s="9">
        <v>2</v>
      </c>
      <c r="ME4" s="9">
        <v>2</v>
      </c>
      <c r="MF4" s="9">
        <v>2</v>
      </c>
      <c r="MG4" s="9">
        <v>3</v>
      </c>
      <c r="MH4" s="9">
        <v>3</v>
      </c>
      <c r="MI4" s="9">
        <v>3</v>
      </c>
      <c r="MJ4" s="9">
        <v>3</v>
      </c>
      <c r="MK4" s="9">
        <v>1</v>
      </c>
      <c r="ML4" s="9">
        <v>1</v>
      </c>
      <c r="MM4" s="9">
        <v>1</v>
      </c>
      <c r="MN4" s="9">
        <v>1</v>
      </c>
      <c r="MO4" s="9">
        <v>1</v>
      </c>
      <c r="MP4" s="9">
        <v>2</v>
      </c>
      <c r="MQ4" s="9">
        <v>1</v>
      </c>
      <c r="MR4" s="9">
        <v>1</v>
      </c>
      <c r="MS4" s="9">
        <v>1</v>
      </c>
      <c r="MT4" s="9">
        <v>509832455</v>
      </c>
      <c r="MU4" s="9">
        <v>509832455</v>
      </c>
      <c r="MV4" s="9">
        <v>1</v>
      </c>
      <c r="MW4" s="9"/>
      <c r="MX4" s="9"/>
      <c r="MY4" t="s">
        <v>7971</v>
      </c>
      <c r="MZ4" s="9"/>
      <c r="NA4" s="9">
        <v>201512564</v>
      </c>
      <c r="NB4" t="s">
        <v>8109</v>
      </c>
      <c r="NC4" t="s">
        <v>8256</v>
      </c>
      <c r="ND4" s="9"/>
      <c r="NE4" s="9"/>
      <c r="NF4" t="s">
        <v>8358</v>
      </c>
      <c r="NG4" s="9"/>
      <c r="NH4" s="9"/>
      <c r="NI4" s="9">
        <v>112</v>
      </c>
    </row>
    <row r="5" spans="1:373">
      <c r="A5" t="s">
        <v>6344</v>
      </c>
      <c r="B5" t="s">
        <v>6473</v>
      </c>
      <c r="C5" t="s">
        <v>6601</v>
      </c>
      <c r="D5" t="s">
        <v>6725</v>
      </c>
      <c r="E5" s="9"/>
      <c r="F5" s="9">
        <v>1</v>
      </c>
      <c r="G5" s="9"/>
      <c r="H5" s="9">
        <v>1</v>
      </c>
      <c r="I5" t="s">
        <v>6739</v>
      </c>
      <c r="J5" s="9"/>
      <c r="K5" s="9">
        <v>5</v>
      </c>
      <c r="L5" s="9">
        <v>15</v>
      </c>
      <c r="M5" s="9">
        <v>90</v>
      </c>
      <c r="N5" s="9">
        <v>90</v>
      </c>
      <c r="O5" t="s">
        <v>6759</v>
      </c>
      <c r="P5" s="9">
        <v>1</v>
      </c>
      <c r="Q5" t="s">
        <v>6762</v>
      </c>
      <c r="R5" s="9">
        <v>3</v>
      </c>
      <c r="S5" s="9">
        <v>1</v>
      </c>
      <c r="T5" s="9">
        <v>2</v>
      </c>
      <c r="U5" s="9">
        <v>2</v>
      </c>
      <c r="V5" s="9">
        <v>1</v>
      </c>
      <c r="W5" t="s">
        <v>6772</v>
      </c>
      <c r="X5" s="9"/>
      <c r="Y5" t="s">
        <v>6920</v>
      </c>
      <c r="Z5" s="9"/>
      <c r="AA5" s="9">
        <v>0</v>
      </c>
      <c r="AB5" s="9">
        <v>0</v>
      </c>
      <c r="AC5" s="9">
        <v>11</v>
      </c>
      <c r="AD5" s="9">
        <v>0</v>
      </c>
      <c r="AE5" s="9">
        <v>3</v>
      </c>
      <c r="AF5" s="9">
        <v>0</v>
      </c>
      <c r="AG5" s="9">
        <v>0</v>
      </c>
      <c r="AH5" s="9">
        <v>0</v>
      </c>
      <c r="AI5" s="9">
        <v>1</v>
      </c>
      <c r="AJ5" s="9">
        <v>0</v>
      </c>
      <c r="AK5" s="9">
        <v>0</v>
      </c>
      <c r="AL5" s="9">
        <v>0</v>
      </c>
      <c r="AM5" s="9">
        <v>0</v>
      </c>
      <c r="AN5" s="9">
        <v>0</v>
      </c>
      <c r="AO5" s="9">
        <v>0</v>
      </c>
      <c r="AP5" s="9">
        <v>0</v>
      </c>
      <c r="AQ5" s="9">
        <v>1</v>
      </c>
      <c r="AR5" s="9">
        <v>0</v>
      </c>
      <c r="AS5" s="9">
        <v>0</v>
      </c>
      <c r="AT5" s="9">
        <v>0</v>
      </c>
      <c r="AU5" s="9">
        <v>0</v>
      </c>
      <c r="AV5" s="9">
        <v>0</v>
      </c>
      <c r="AW5" s="9">
        <v>0</v>
      </c>
      <c r="AX5" t="s">
        <v>7071</v>
      </c>
      <c r="AY5" s="9">
        <v>0</v>
      </c>
      <c r="AZ5" s="9">
        <v>2</v>
      </c>
      <c r="BA5" t="s">
        <v>7221</v>
      </c>
      <c r="BB5" s="9">
        <v>0</v>
      </c>
      <c r="BC5" s="9">
        <v>18</v>
      </c>
      <c r="BD5" s="9">
        <v>0</v>
      </c>
      <c r="BE5" s="9"/>
      <c r="BF5" s="9">
        <v>16</v>
      </c>
      <c r="BG5" s="9">
        <v>16</v>
      </c>
      <c r="BH5" s="9">
        <v>6</v>
      </c>
      <c r="BI5" s="9">
        <v>3</v>
      </c>
      <c r="BJ5" s="9">
        <v>0</v>
      </c>
      <c r="BK5" s="9">
        <v>1</v>
      </c>
      <c r="BL5" s="9">
        <v>2</v>
      </c>
      <c r="BM5" s="9">
        <v>2</v>
      </c>
      <c r="BN5" s="9">
        <v>2</v>
      </c>
      <c r="BO5" s="9">
        <v>2</v>
      </c>
      <c r="BP5" s="9">
        <v>2</v>
      </c>
      <c r="BQ5" s="9">
        <v>2</v>
      </c>
      <c r="BR5" s="9">
        <v>2</v>
      </c>
      <c r="BS5" s="9">
        <v>1</v>
      </c>
      <c r="BT5" s="9">
        <v>1</v>
      </c>
      <c r="BU5" s="9">
        <v>1</v>
      </c>
      <c r="BV5" s="9">
        <v>2</v>
      </c>
      <c r="BW5" s="9">
        <v>1</v>
      </c>
      <c r="BX5" s="9"/>
      <c r="BY5" s="9">
        <v>1</v>
      </c>
      <c r="BZ5" s="9">
        <v>1</v>
      </c>
      <c r="CA5" s="9">
        <v>2</v>
      </c>
      <c r="CB5" s="9">
        <v>1</v>
      </c>
      <c r="CC5" s="9">
        <v>1</v>
      </c>
      <c r="CD5" s="9">
        <v>1</v>
      </c>
      <c r="CE5" s="9">
        <v>2</v>
      </c>
      <c r="CF5" s="9">
        <v>1</v>
      </c>
      <c r="CG5" s="9"/>
      <c r="CH5" s="9">
        <v>3</v>
      </c>
      <c r="CI5" s="9">
        <v>3</v>
      </c>
      <c r="CJ5" s="9">
        <v>2</v>
      </c>
      <c r="CK5" s="9">
        <v>2</v>
      </c>
      <c r="CL5" s="9">
        <v>2</v>
      </c>
      <c r="CM5" s="9">
        <v>4</v>
      </c>
      <c r="CN5" s="9">
        <v>1</v>
      </c>
      <c r="CO5" s="9">
        <v>1</v>
      </c>
      <c r="CP5" s="9">
        <v>1</v>
      </c>
      <c r="CQ5" s="9">
        <v>1</v>
      </c>
      <c r="CR5" s="9">
        <v>1</v>
      </c>
      <c r="CS5" s="9">
        <v>1</v>
      </c>
      <c r="CT5" s="9">
        <v>1</v>
      </c>
      <c r="CU5" s="9">
        <v>1</v>
      </c>
      <c r="CV5" s="9">
        <v>1</v>
      </c>
      <c r="CW5" s="9">
        <v>1</v>
      </c>
      <c r="CX5" s="9">
        <v>1</v>
      </c>
      <c r="CY5" s="9">
        <v>1</v>
      </c>
      <c r="CZ5" s="9">
        <v>2</v>
      </c>
      <c r="DA5" s="9"/>
      <c r="DB5" s="9"/>
      <c r="DC5" s="9"/>
      <c r="DD5" s="9"/>
      <c r="DE5" s="9"/>
      <c r="DF5" s="9"/>
      <c r="DG5" s="9"/>
      <c r="DH5" s="9"/>
      <c r="DI5" s="9">
        <v>2</v>
      </c>
      <c r="DJ5" s="9"/>
      <c r="DK5" s="9"/>
      <c r="DL5" s="9"/>
      <c r="DM5" s="9"/>
      <c r="DN5" s="9"/>
      <c r="DO5" s="9"/>
      <c r="DP5" s="9">
        <v>2</v>
      </c>
      <c r="DQ5" s="9"/>
      <c r="DR5" s="9"/>
      <c r="DS5" s="9"/>
      <c r="DT5" s="9"/>
      <c r="DU5" s="9"/>
      <c r="DV5" s="9"/>
      <c r="DW5" s="9"/>
      <c r="DX5" s="9"/>
      <c r="DY5" s="9"/>
      <c r="DZ5" s="9"/>
      <c r="EA5" s="9"/>
      <c r="EB5" s="9"/>
      <c r="EC5" s="9"/>
      <c r="ED5" s="9"/>
      <c r="EE5" s="9"/>
      <c r="EF5" s="9"/>
      <c r="EG5" s="9"/>
      <c r="EH5" s="9"/>
      <c r="EI5" s="9"/>
      <c r="EJ5" s="9"/>
      <c r="EK5" s="9"/>
      <c r="EL5" s="9"/>
      <c r="EM5" s="9"/>
      <c r="EN5" s="9">
        <v>2</v>
      </c>
      <c r="EO5" s="9"/>
      <c r="EP5" s="9"/>
      <c r="EQ5" s="9">
        <v>1</v>
      </c>
      <c r="ER5" s="9">
        <v>2</v>
      </c>
      <c r="ES5" s="9"/>
      <c r="ET5" s="9">
        <v>2</v>
      </c>
      <c r="EU5" s="9"/>
      <c r="EV5" s="9"/>
      <c r="EW5" s="9">
        <v>1</v>
      </c>
      <c r="EX5" s="9">
        <v>1</v>
      </c>
      <c r="EY5" s="9"/>
      <c r="EZ5" s="9">
        <v>1</v>
      </c>
      <c r="FA5" s="9">
        <v>1</v>
      </c>
      <c r="FB5" s="9"/>
      <c r="FC5" s="9">
        <v>1</v>
      </c>
      <c r="FD5" s="9">
        <v>1</v>
      </c>
      <c r="FE5" s="9"/>
      <c r="FF5" s="9">
        <v>1</v>
      </c>
      <c r="FG5" s="9">
        <v>1</v>
      </c>
      <c r="FH5" s="9"/>
      <c r="FI5" s="9">
        <v>1</v>
      </c>
      <c r="FJ5" s="9">
        <v>2</v>
      </c>
      <c r="FK5" s="9"/>
      <c r="FL5" s="9">
        <v>2</v>
      </c>
      <c r="FM5" s="9"/>
      <c r="FN5" s="9"/>
      <c r="FO5" s="9">
        <v>2</v>
      </c>
      <c r="FP5" s="9"/>
      <c r="FQ5" s="9"/>
      <c r="FR5" s="9">
        <v>2</v>
      </c>
      <c r="FS5" s="9"/>
      <c r="FT5" s="9"/>
      <c r="FU5" s="9">
        <v>2</v>
      </c>
      <c r="FV5" s="9"/>
      <c r="FW5" s="9"/>
      <c r="FX5" s="9">
        <v>4</v>
      </c>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t="s">
        <v>7530</v>
      </c>
      <c r="HH5" s="9">
        <v>7</v>
      </c>
      <c r="HI5" s="9">
        <v>4</v>
      </c>
      <c r="HJ5" s="9">
        <v>8</v>
      </c>
      <c r="HK5" s="9"/>
      <c r="HL5" s="9"/>
      <c r="HM5" s="9"/>
      <c r="HN5" s="9"/>
      <c r="HO5" s="9"/>
      <c r="HP5" s="9">
        <v>0</v>
      </c>
      <c r="HQ5" s="9">
        <v>0</v>
      </c>
      <c r="HR5" s="9">
        <v>0</v>
      </c>
      <c r="HS5" s="9">
        <v>1</v>
      </c>
      <c r="HT5" s="9">
        <v>0</v>
      </c>
      <c r="HU5" s="9">
        <v>0</v>
      </c>
      <c r="HV5" s="9">
        <v>1</v>
      </c>
      <c r="HW5" s="9">
        <v>0</v>
      </c>
      <c r="HX5" t="s">
        <v>7694</v>
      </c>
      <c r="HY5" s="9"/>
      <c r="HZ5" s="9"/>
      <c r="IA5" s="9">
        <v>1</v>
      </c>
      <c r="IB5" s="9">
        <v>1</v>
      </c>
      <c r="IC5" s="9"/>
      <c r="ID5" s="9">
        <v>1</v>
      </c>
      <c r="IE5" s="9">
        <v>1</v>
      </c>
      <c r="IF5" s="9"/>
      <c r="IG5" s="9">
        <v>1</v>
      </c>
      <c r="IH5" s="9">
        <v>1</v>
      </c>
      <c r="II5" s="9"/>
      <c r="IJ5" s="9">
        <v>2</v>
      </c>
      <c r="IK5" s="9"/>
      <c r="IL5" s="9">
        <v>1</v>
      </c>
      <c r="IM5" s="9"/>
      <c r="IN5" s="9">
        <v>4</v>
      </c>
      <c r="IO5" s="9">
        <v>4</v>
      </c>
      <c r="IP5" s="9">
        <v>3</v>
      </c>
      <c r="IQ5" s="9">
        <v>3</v>
      </c>
      <c r="IR5" s="9">
        <v>4</v>
      </c>
      <c r="IS5" s="9"/>
      <c r="IT5" s="9">
        <v>1</v>
      </c>
      <c r="IU5" s="9">
        <v>1</v>
      </c>
      <c r="IV5" s="9">
        <v>2</v>
      </c>
      <c r="IW5" s="9">
        <v>2</v>
      </c>
      <c r="IX5" s="9">
        <v>2</v>
      </c>
      <c r="IY5" s="9">
        <v>1</v>
      </c>
      <c r="IZ5" s="9">
        <v>2</v>
      </c>
      <c r="JA5" s="9">
        <v>2</v>
      </c>
      <c r="JB5" s="9">
        <v>1</v>
      </c>
      <c r="JC5" s="9">
        <v>1</v>
      </c>
      <c r="JD5" s="9">
        <v>1</v>
      </c>
      <c r="JE5" s="9">
        <v>2</v>
      </c>
      <c r="JF5" s="9">
        <v>2</v>
      </c>
      <c r="JG5" s="9">
        <v>2</v>
      </c>
      <c r="JH5" s="9">
        <v>2</v>
      </c>
      <c r="JI5" s="9">
        <v>2</v>
      </c>
      <c r="JJ5" s="9">
        <v>1</v>
      </c>
      <c r="JK5" s="9">
        <v>1</v>
      </c>
      <c r="JL5" s="9">
        <v>1</v>
      </c>
      <c r="JM5" s="9">
        <v>2</v>
      </c>
      <c r="JN5" s="9">
        <v>1</v>
      </c>
      <c r="JO5" s="9">
        <v>2</v>
      </c>
      <c r="JP5" s="9">
        <v>2</v>
      </c>
      <c r="JQ5" s="9">
        <v>2</v>
      </c>
      <c r="JR5" s="9">
        <v>2</v>
      </c>
      <c r="JS5" s="9">
        <v>2</v>
      </c>
      <c r="JT5" s="9">
        <v>1</v>
      </c>
      <c r="JU5" s="9">
        <v>2</v>
      </c>
      <c r="JV5" s="9"/>
      <c r="JW5" s="9">
        <v>1</v>
      </c>
      <c r="JX5" s="9">
        <v>1</v>
      </c>
      <c r="JY5" s="9">
        <v>2</v>
      </c>
      <c r="JZ5" s="9">
        <v>1</v>
      </c>
      <c r="KA5" s="9">
        <v>2</v>
      </c>
      <c r="KB5" s="9">
        <v>1</v>
      </c>
      <c r="KC5" s="9">
        <v>1</v>
      </c>
      <c r="KD5" s="9">
        <v>1</v>
      </c>
      <c r="KE5" s="9">
        <v>2</v>
      </c>
      <c r="KF5" s="9"/>
      <c r="KG5" s="9"/>
      <c r="KH5" s="9"/>
      <c r="KI5" s="9"/>
      <c r="KJ5" s="9"/>
      <c r="KK5" s="9"/>
      <c r="KL5" s="9"/>
      <c r="KM5" s="9"/>
      <c r="KN5" s="9"/>
      <c r="KO5" s="9"/>
      <c r="KP5" s="9"/>
      <c r="KQ5" s="9"/>
      <c r="KR5" s="9"/>
      <c r="KS5" s="9"/>
      <c r="KT5" s="9"/>
      <c r="KU5" s="9"/>
      <c r="KV5" s="9">
        <v>2</v>
      </c>
      <c r="KW5" s="9"/>
      <c r="KX5" s="9"/>
      <c r="KY5" s="9"/>
      <c r="KZ5" s="9"/>
      <c r="LA5" s="9"/>
      <c r="LB5" s="9"/>
      <c r="LC5" s="9">
        <v>1</v>
      </c>
      <c r="LD5" s="9">
        <v>1</v>
      </c>
      <c r="LE5" s="9">
        <v>1</v>
      </c>
      <c r="LF5" s="9">
        <v>1</v>
      </c>
      <c r="LG5" s="9">
        <v>1</v>
      </c>
      <c r="LH5" s="9">
        <v>1</v>
      </c>
      <c r="LI5" s="9"/>
      <c r="LJ5" s="9">
        <v>1</v>
      </c>
      <c r="LK5" s="9">
        <v>3</v>
      </c>
      <c r="LL5" s="9">
        <v>3</v>
      </c>
      <c r="LM5" s="9">
        <v>3</v>
      </c>
      <c r="LN5" s="9"/>
      <c r="LO5" s="9">
        <v>1</v>
      </c>
      <c r="LP5" s="9">
        <v>1</v>
      </c>
      <c r="LQ5" s="9">
        <v>1</v>
      </c>
      <c r="LR5" s="9"/>
      <c r="LS5" s="9">
        <v>1</v>
      </c>
      <c r="LT5" s="9">
        <v>1</v>
      </c>
      <c r="LU5" s="9">
        <v>1</v>
      </c>
      <c r="LV5" s="9">
        <v>1</v>
      </c>
      <c r="LW5" s="9">
        <v>1</v>
      </c>
      <c r="LX5" s="9">
        <v>1</v>
      </c>
      <c r="LY5" s="9">
        <v>1</v>
      </c>
      <c r="LZ5" s="9">
        <v>2</v>
      </c>
      <c r="MA5" s="9">
        <v>1</v>
      </c>
      <c r="MB5" s="9"/>
      <c r="MC5" s="9">
        <v>2</v>
      </c>
      <c r="MD5" s="9">
        <v>2</v>
      </c>
      <c r="ME5" s="9">
        <v>2</v>
      </c>
      <c r="MF5" s="9">
        <v>2</v>
      </c>
      <c r="MG5" s="9">
        <v>3</v>
      </c>
      <c r="MH5" s="9">
        <v>3</v>
      </c>
      <c r="MI5" s="9">
        <v>3</v>
      </c>
      <c r="MJ5" s="9">
        <v>3</v>
      </c>
      <c r="MK5" s="9">
        <v>1</v>
      </c>
      <c r="ML5" s="9">
        <v>1</v>
      </c>
      <c r="MM5" s="9">
        <v>1</v>
      </c>
      <c r="MN5" s="9">
        <v>1</v>
      </c>
      <c r="MO5" s="9">
        <v>1</v>
      </c>
      <c r="MP5" s="9">
        <v>1</v>
      </c>
      <c r="MQ5" s="9">
        <v>1</v>
      </c>
      <c r="MR5" s="9">
        <v>1</v>
      </c>
      <c r="MS5" s="9">
        <v>1</v>
      </c>
      <c r="MT5" s="9">
        <v>509705524</v>
      </c>
      <c r="MU5" s="9">
        <v>509705524</v>
      </c>
      <c r="MV5" s="9">
        <v>1</v>
      </c>
      <c r="MW5" s="9"/>
      <c r="MX5" s="9"/>
      <c r="MY5" t="s">
        <v>7972</v>
      </c>
      <c r="MZ5" s="9"/>
      <c r="NA5" s="9">
        <v>201512908</v>
      </c>
      <c r="NB5" t="s">
        <v>8110</v>
      </c>
      <c r="NC5" t="s">
        <v>8256</v>
      </c>
      <c r="ND5" s="9"/>
      <c r="NE5" s="9"/>
      <c r="NF5" t="s">
        <v>8358</v>
      </c>
      <c r="NG5" s="9"/>
      <c r="NH5" s="9"/>
      <c r="NI5" s="9">
        <v>115</v>
      </c>
    </row>
    <row r="6" spans="1:373">
      <c r="A6" t="s">
        <v>6345</v>
      </c>
      <c r="B6" t="s">
        <v>6474</v>
      </c>
      <c r="C6" t="s">
        <v>6601</v>
      </c>
      <c r="D6" t="s">
        <v>6725</v>
      </c>
      <c r="E6" s="9"/>
      <c r="F6" s="9">
        <v>1</v>
      </c>
      <c r="G6" s="9"/>
      <c r="H6" s="9">
        <v>1</v>
      </c>
      <c r="I6" t="s">
        <v>6739</v>
      </c>
      <c r="J6" s="9"/>
      <c r="K6" s="9">
        <v>7</v>
      </c>
      <c r="L6" s="9">
        <v>21</v>
      </c>
      <c r="M6" s="9">
        <v>131</v>
      </c>
      <c r="N6" s="9">
        <v>131</v>
      </c>
      <c r="O6" t="s">
        <v>6759</v>
      </c>
      <c r="P6" s="9">
        <v>2</v>
      </c>
      <c r="Q6" t="s">
        <v>6762</v>
      </c>
      <c r="R6" s="9">
        <v>3</v>
      </c>
      <c r="S6" s="9">
        <v>4</v>
      </c>
      <c r="T6" s="9">
        <v>2</v>
      </c>
      <c r="U6" s="9">
        <v>2</v>
      </c>
      <c r="V6" s="9">
        <v>1</v>
      </c>
      <c r="W6" t="s">
        <v>6773</v>
      </c>
      <c r="X6" s="9"/>
      <c r="Y6" t="s">
        <v>6921</v>
      </c>
      <c r="Z6" s="9"/>
      <c r="AA6" s="9">
        <v>0</v>
      </c>
      <c r="AB6" s="9">
        <v>0</v>
      </c>
      <c r="AC6" s="9">
        <v>16</v>
      </c>
      <c r="AD6" s="9">
        <v>0</v>
      </c>
      <c r="AE6" s="9">
        <v>2</v>
      </c>
      <c r="AF6" s="9">
        <v>0</v>
      </c>
      <c r="AG6" s="9">
        <v>0</v>
      </c>
      <c r="AH6" s="9">
        <v>0</v>
      </c>
      <c r="AI6" s="9">
        <v>1</v>
      </c>
      <c r="AJ6" s="9">
        <v>0</v>
      </c>
      <c r="AK6" s="9">
        <v>0</v>
      </c>
      <c r="AL6" s="9">
        <v>0</v>
      </c>
      <c r="AM6" s="9">
        <v>0</v>
      </c>
      <c r="AN6" s="9">
        <v>0</v>
      </c>
      <c r="AO6" s="9">
        <v>2</v>
      </c>
      <c r="AP6" s="9">
        <v>0</v>
      </c>
      <c r="AQ6" s="9">
        <v>2</v>
      </c>
      <c r="AR6" s="9">
        <v>0</v>
      </c>
      <c r="AS6" s="9">
        <v>0</v>
      </c>
      <c r="AT6" s="9">
        <v>0</v>
      </c>
      <c r="AU6" s="9">
        <v>1</v>
      </c>
      <c r="AV6" s="9">
        <v>0</v>
      </c>
      <c r="AW6" s="9">
        <v>0</v>
      </c>
      <c r="AX6" t="s">
        <v>7072</v>
      </c>
      <c r="AY6" s="9">
        <v>0</v>
      </c>
      <c r="AZ6" s="9">
        <v>7</v>
      </c>
      <c r="BA6" t="s">
        <v>7222</v>
      </c>
      <c r="BB6" s="9">
        <v>0</v>
      </c>
      <c r="BC6" s="9">
        <v>31</v>
      </c>
      <c r="BD6" s="9">
        <v>0</v>
      </c>
      <c r="BE6" s="9"/>
      <c r="BF6" s="9">
        <v>31</v>
      </c>
      <c r="BG6" s="9">
        <v>31</v>
      </c>
      <c r="BH6" s="9">
        <v>5</v>
      </c>
      <c r="BI6" s="9">
        <v>5</v>
      </c>
      <c r="BJ6" s="9">
        <v>0</v>
      </c>
      <c r="BK6" s="9">
        <v>1</v>
      </c>
      <c r="BL6" s="9">
        <v>1</v>
      </c>
      <c r="BM6" s="9">
        <v>1</v>
      </c>
      <c r="BN6" s="9">
        <v>1</v>
      </c>
      <c r="BO6" s="9">
        <v>1</v>
      </c>
      <c r="BP6" s="9">
        <v>1</v>
      </c>
      <c r="BQ6" s="9">
        <v>1</v>
      </c>
      <c r="BR6" s="9">
        <v>1</v>
      </c>
      <c r="BS6" s="9">
        <v>1</v>
      </c>
      <c r="BT6" s="9">
        <v>1</v>
      </c>
      <c r="BU6" s="9">
        <v>1</v>
      </c>
      <c r="BV6" s="9">
        <v>2</v>
      </c>
      <c r="BW6" s="9">
        <v>1</v>
      </c>
      <c r="BX6" s="9"/>
      <c r="BY6" s="9">
        <v>1</v>
      </c>
      <c r="BZ6" s="9">
        <v>1</v>
      </c>
      <c r="CA6" s="9">
        <v>1</v>
      </c>
      <c r="CB6" s="9">
        <v>1</v>
      </c>
      <c r="CC6" s="9">
        <v>1</v>
      </c>
      <c r="CD6" s="9">
        <v>1</v>
      </c>
      <c r="CE6" s="9">
        <v>1</v>
      </c>
      <c r="CF6" s="9">
        <v>1</v>
      </c>
      <c r="CG6" s="9"/>
      <c r="CH6" s="9">
        <v>1</v>
      </c>
      <c r="CI6" s="9">
        <v>1</v>
      </c>
      <c r="CJ6" s="9">
        <v>1</v>
      </c>
      <c r="CK6" s="9">
        <v>1</v>
      </c>
      <c r="CL6" s="9">
        <v>1</v>
      </c>
      <c r="CM6" s="9">
        <v>1</v>
      </c>
      <c r="CN6" s="9">
        <v>1</v>
      </c>
      <c r="CO6" s="9">
        <v>1</v>
      </c>
      <c r="CP6" s="9">
        <v>1</v>
      </c>
      <c r="CQ6" s="9">
        <v>1</v>
      </c>
      <c r="CR6" s="9">
        <v>1</v>
      </c>
      <c r="CS6" s="9">
        <v>1</v>
      </c>
      <c r="CT6" s="9">
        <v>1</v>
      </c>
      <c r="CU6" s="9">
        <v>1</v>
      </c>
      <c r="CV6" s="9">
        <v>1</v>
      </c>
      <c r="CW6" s="9">
        <v>1</v>
      </c>
      <c r="CX6" s="9">
        <v>1</v>
      </c>
      <c r="CY6" s="9">
        <v>1</v>
      </c>
      <c r="CZ6" s="9">
        <v>2</v>
      </c>
      <c r="DA6" s="9"/>
      <c r="DB6" s="9"/>
      <c r="DC6" s="9"/>
      <c r="DD6" s="9"/>
      <c r="DE6" s="9"/>
      <c r="DF6" s="9"/>
      <c r="DG6" s="9"/>
      <c r="DH6" s="9"/>
      <c r="DI6" s="9">
        <v>2</v>
      </c>
      <c r="DJ6" s="9"/>
      <c r="DK6" s="9"/>
      <c r="DL6" s="9"/>
      <c r="DM6" s="9"/>
      <c r="DN6" s="9"/>
      <c r="DO6" s="9"/>
      <c r="DP6" s="9">
        <v>2</v>
      </c>
      <c r="DQ6" s="9"/>
      <c r="DR6" s="9"/>
      <c r="DS6" s="9"/>
      <c r="DT6" s="9"/>
      <c r="DU6" s="9"/>
      <c r="DV6" s="9"/>
      <c r="DW6" s="9"/>
      <c r="DX6" s="9"/>
      <c r="DY6" s="9"/>
      <c r="DZ6" s="9"/>
      <c r="EA6" s="9"/>
      <c r="EB6" s="9"/>
      <c r="EC6" s="9"/>
      <c r="ED6" s="9"/>
      <c r="EE6" s="9"/>
      <c r="EF6" s="9"/>
      <c r="EG6" s="9"/>
      <c r="EH6" s="9"/>
      <c r="EI6" s="9"/>
      <c r="EJ6" s="9"/>
      <c r="EK6" s="9"/>
      <c r="EL6" s="9"/>
      <c r="EM6" s="9"/>
      <c r="EN6" s="9">
        <v>2</v>
      </c>
      <c r="EO6" s="9"/>
      <c r="EP6" s="9"/>
      <c r="EQ6" s="9">
        <v>2</v>
      </c>
      <c r="ER6" s="9"/>
      <c r="ES6" s="9"/>
      <c r="ET6" s="9">
        <v>1</v>
      </c>
      <c r="EU6" s="9">
        <v>2</v>
      </c>
      <c r="EV6" s="9"/>
      <c r="EW6" s="9">
        <v>1</v>
      </c>
      <c r="EX6" s="9">
        <v>2</v>
      </c>
      <c r="EY6" s="9"/>
      <c r="EZ6" s="9">
        <v>1</v>
      </c>
      <c r="FA6" s="9">
        <v>2</v>
      </c>
      <c r="FB6" s="9"/>
      <c r="FC6" s="9">
        <v>2</v>
      </c>
      <c r="FD6" s="9"/>
      <c r="FE6" s="9"/>
      <c r="FF6" s="9">
        <v>1</v>
      </c>
      <c r="FG6" s="9">
        <v>2</v>
      </c>
      <c r="FH6" s="9"/>
      <c r="FI6" s="9">
        <v>2</v>
      </c>
      <c r="FJ6" s="9"/>
      <c r="FK6" s="9"/>
      <c r="FL6" s="9">
        <v>2</v>
      </c>
      <c r="FM6" s="9"/>
      <c r="FN6" s="9"/>
      <c r="FO6" s="9">
        <v>2</v>
      </c>
      <c r="FP6" s="9"/>
      <c r="FQ6" s="9"/>
      <c r="FR6" s="9">
        <v>2</v>
      </c>
      <c r="FS6" s="9"/>
      <c r="FT6" s="9"/>
      <c r="FU6" s="9">
        <v>2</v>
      </c>
      <c r="FV6" s="9"/>
      <c r="FW6" s="9"/>
      <c r="FX6" s="9">
        <v>2</v>
      </c>
      <c r="FY6" s="9">
        <v>8</v>
      </c>
      <c r="FZ6" s="9">
        <v>17</v>
      </c>
      <c r="GA6" s="9"/>
      <c r="GB6" s="9"/>
      <c r="GC6" s="9"/>
      <c r="GD6" s="9"/>
      <c r="GE6" s="9"/>
      <c r="GF6" s="9"/>
      <c r="GG6" s="9"/>
      <c r="GH6" s="9"/>
      <c r="GI6" s="9"/>
      <c r="GJ6" s="9"/>
      <c r="GK6" s="9"/>
      <c r="GL6" s="9"/>
      <c r="GM6" s="9"/>
      <c r="GN6" s="9"/>
      <c r="GO6" s="9"/>
      <c r="GP6" s="9">
        <v>0</v>
      </c>
      <c r="GQ6" s="9">
        <v>0</v>
      </c>
      <c r="GR6" s="9">
        <v>0</v>
      </c>
      <c r="GS6" s="9">
        <v>0</v>
      </c>
      <c r="GT6" s="9">
        <v>0</v>
      </c>
      <c r="GU6" s="9">
        <v>0</v>
      </c>
      <c r="GV6" s="9">
        <v>0</v>
      </c>
      <c r="GW6" s="9">
        <v>1</v>
      </c>
      <c r="GX6" s="9">
        <v>0</v>
      </c>
      <c r="GY6" s="9">
        <v>0</v>
      </c>
      <c r="GZ6" s="9">
        <v>0</v>
      </c>
      <c r="HA6" s="9">
        <v>0</v>
      </c>
      <c r="HB6" s="9">
        <v>0</v>
      </c>
      <c r="HC6" s="9">
        <v>0</v>
      </c>
      <c r="HD6" s="9">
        <v>0</v>
      </c>
      <c r="HE6" s="9">
        <v>0</v>
      </c>
      <c r="HF6" s="9">
        <v>1</v>
      </c>
      <c r="HG6" t="s">
        <v>7531</v>
      </c>
      <c r="HH6" s="9"/>
      <c r="HI6" s="9"/>
      <c r="HJ6" s="9"/>
      <c r="HK6" s="9"/>
      <c r="HL6" s="9"/>
      <c r="HM6" s="9"/>
      <c r="HN6" s="9"/>
      <c r="HO6" s="9"/>
      <c r="HP6" s="9"/>
      <c r="HQ6" s="9"/>
      <c r="HR6" s="9"/>
      <c r="HS6" s="9"/>
      <c r="HT6" s="9"/>
      <c r="HU6" s="9"/>
      <c r="HV6" s="9"/>
      <c r="HW6" s="9"/>
      <c r="HX6" t="s">
        <v>7695</v>
      </c>
      <c r="HY6" s="9"/>
      <c r="HZ6" s="9"/>
      <c r="IA6" s="9">
        <v>2</v>
      </c>
      <c r="IB6" s="9"/>
      <c r="IC6" s="9"/>
      <c r="ID6" s="9">
        <v>2</v>
      </c>
      <c r="IE6" s="9"/>
      <c r="IF6" s="9"/>
      <c r="IG6" s="9">
        <v>2</v>
      </c>
      <c r="IH6" s="9"/>
      <c r="II6" s="9"/>
      <c r="IJ6" s="9">
        <v>2</v>
      </c>
      <c r="IK6" s="9"/>
      <c r="IL6" s="9">
        <v>1</v>
      </c>
      <c r="IM6" s="9"/>
      <c r="IN6" s="9">
        <v>3</v>
      </c>
      <c r="IO6" s="9">
        <v>4</v>
      </c>
      <c r="IP6" s="9">
        <v>3</v>
      </c>
      <c r="IQ6" s="9">
        <v>3</v>
      </c>
      <c r="IR6" s="9">
        <v>3</v>
      </c>
      <c r="IS6" s="9"/>
      <c r="IT6" s="9">
        <v>1</v>
      </c>
      <c r="IU6" s="9">
        <v>2</v>
      </c>
      <c r="IV6" s="9">
        <v>2</v>
      </c>
      <c r="IW6" s="9">
        <v>2</v>
      </c>
      <c r="IX6" s="9">
        <v>2</v>
      </c>
      <c r="IY6" s="9">
        <v>2</v>
      </c>
      <c r="IZ6" s="9">
        <v>2</v>
      </c>
      <c r="JA6" s="9">
        <v>2</v>
      </c>
      <c r="JB6" s="9">
        <v>2</v>
      </c>
      <c r="JC6" s="9">
        <v>2</v>
      </c>
      <c r="JD6" s="9">
        <v>2</v>
      </c>
      <c r="JE6" s="9">
        <v>2</v>
      </c>
      <c r="JF6" s="9">
        <v>2</v>
      </c>
      <c r="JG6" s="9">
        <v>2</v>
      </c>
      <c r="JH6" s="9">
        <v>2</v>
      </c>
      <c r="JI6" s="9">
        <v>2</v>
      </c>
      <c r="JJ6" s="9">
        <v>1</v>
      </c>
      <c r="JK6" s="9">
        <v>2</v>
      </c>
      <c r="JL6" s="9">
        <v>1</v>
      </c>
      <c r="JM6" s="9">
        <v>1</v>
      </c>
      <c r="JN6" s="9">
        <v>1</v>
      </c>
      <c r="JO6" s="9">
        <v>2</v>
      </c>
      <c r="JP6" s="9">
        <v>2</v>
      </c>
      <c r="JQ6" s="9">
        <v>2</v>
      </c>
      <c r="JR6" s="9">
        <v>2</v>
      </c>
      <c r="JS6" s="9">
        <v>2</v>
      </c>
      <c r="JT6" s="9">
        <v>1</v>
      </c>
      <c r="JU6" s="9">
        <v>2</v>
      </c>
      <c r="JV6" s="9"/>
      <c r="JW6" s="9">
        <v>1</v>
      </c>
      <c r="JX6" s="9">
        <v>2</v>
      </c>
      <c r="JY6" s="9">
        <v>2</v>
      </c>
      <c r="JZ6" s="9">
        <v>1</v>
      </c>
      <c r="KA6" s="9">
        <v>1</v>
      </c>
      <c r="KB6" s="9">
        <v>1</v>
      </c>
      <c r="KC6" s="9">
        <v>1</v>
      </c>
      <c r="KD6" s="9">
        <v>1</v>
      </c>
      <c r="KE6" s="9">
        <v>2</v>
      </c>
      <c r="KF6" s="9"/>
      <c r="KG6" s="9"/>
      <c r="KH6" s="9"/>
      <c r="KI6" s="9"/>
      <c r="KJ6" s="9"/>
      <c r="KK6" s="9"/>
      <c r="KL6" s="9"/>
      <c r="KM6" s="9"/>
      <c r="KN6" s="9"/>
      <c r="KO6" s="9"/>
      <c r="KP6" s="9"/>
      <c r="KQ6" s="9"/>
      <c r="KR6" s="9"/>
      <c r="KS6" s="9"/>
      <c r="KT6" s="9"/>
      <c r="KU6" s="9"/>
      <c r="KV6" s="9">
        <v>2</v>
      </c>
      <c r="KW6" s="9"/>
      <c r="KX6" s="9"/>
      <c r="KY6" s="9"/>
      <c r="KZ6" s="9"/>
      <c r="LA6" s="9"/>
      <c r="LB6" s="9"/>
      <c r="LC6" s="9">
        <v>1</v>
      </c>
      <c r="LD6" s="9">
        <v>1</v>
      </c>
      <c r="LE6" s="9">
        <v>1</v>
      </c>
      <c r="LF6" s="9">
        <v>1</v>
      </c>
      <c r="LG6" s="9">
        <v>1</v>
      </c>
      <c r="LH6" s="9">
        <v>1</v>
      </c>
      <c r="LI6" s="9"/>
      <c r="LJ6" s="9">
        <v>1</v>
      </c>
      <c r="LK6" s="9">
        <v>3</v>
      </c>
      <c r="LL6" s="9">
        <v>3</v>
      </c>
      <c r="LM6" s="9">
        <v>3</v>
      </c>
      <c r="LN6" s="9"/>
      <c r="LO6" s="9">
        <v>1</v>
      </c>
      <c r="LP6" s="9">
        <v>1</v>
      </c>
      <c r="LQ6" s="9">
        <v>1</v>
      </c>
      <c r="LR6" s="9"/>
      <c r="LS6" s="9">
        <v>1</v>
      </c>
      <c r="LT6" s="9">
        <v>1</v>
      </c>
      <c r="LU6" s="9">
        <v>1</v>
      </c>
      <c r="LV6" s="9">
        <v>1</v>
      </c>
      <c r="LW6" s="9">
        <v>1</v>
      </c>
      <c r="LX6" s="9">
        <v>1</v>
      </c>
      <c r="LY6" s="9">
        <v>2</v>
      </c>
      <c r="LZ6" s="9">
        <v>2</v>
      </c>
      <c r="MA6" s="9">
        <v>1</v>
      </c>
      <c r="MB6" s="9"/>
      <c r="MC6" s="9">
        <v>3</v>
      </c>
      <c r="MD6" s="9">
        <v>3</v>
      </c>
      <c r="ME6" s="9">
        <v>3</v>
      </c>
      <c r="MF6" s="9">
        <v>3</v>
      </c>
      <c r="MG6" s="9">
        <v>3</v>
      </c>
      <c r="MH6" s="9">
        <v>3</v>
      </c>
      <c r="MI6" s="9">
        <v>3</v>
      </c>
      <c r="MJ6" s="9">
        <v>3</v>
      </c>
      <c r="MK6" s="9">
        <v>1</v>
      </c>
      <c r="ML6" s="9">
        <v>1</v>
      </c>
      <c r="MM6" s="9">
        <v>1</v>
      </c>
      <c r="MN6" s="9">
        <v>1</v>
      </c>
      <c r="MO6" s="9">
        <v>1</v>
      </c>
      <c r="MP6" s="9">
        <v>2</v>
      </c>
      <c r="MQ6" s="9">
        <v>1</v>
      </c>
      <c r="MR6" s="9">
        <v>1</v>
      </c>
      <c r="MS6" s="9">
        <v>1</v>
      </c>
      <c r="MT6" s="9">
        <v>249192415</v>
      </c>
      <c r="MU6" s="9">
        <v>249192415</v>
      </c>
      <c r="MV6" s="9">
        <v>1</v>
      </c>
      <c r="MW6" s="9"/>
      <c r="MX6" s="9"/>
      <c r="MY6" t="s">
        <v>7973</v>
      </c>
      <c r="MZ6" s="9"/>
      <c r="NA6" s="9">
        <v>201513295</v>
      </c>
      <c r="NB6" t="s">
        <v>8111</v>
      </c>
      <c r="NC6" t="s">
        <v>8256</v>
      </c>
      <c r="ND6" s="9"/>
      <c r="NE6" s="9"/>
      <c r="NF6" t="s">
        <v>8358</v>
      </c>
      <c r="NG6" s="9"/>
      <c r="NH6" s="9"/>
      <c r="NI6" s="9">
        <v>123</v>
      </c>
    </row>
    <row r="7" spans="1:373">
      <c r="A7" t="s">
        <v>6345</v>
      </c>
      <c r="B7" t="s">
        <v>6474</v>
      </c>
      <c r="C7" t="s">
        <v>6601</v>
      </c>
      <c r="D7" t="s">
        <v>6725</v>
      </c>
      <c r="E7" s="9"/>
      <c r="F7" s="9">
        <v>1</v>
      </c>
      <c r="G7" s="9"/>
      <c r="H7" s="9">
        <v>1</v>
      </c>
      <c r="I7" t="s">
        <v>6739</v>
      </c>
      <c r="J7" s="9"/>
      <c r="K7" s="9">
        <v>5</v>
      </c>
      <c r="L7" s="9">
        <v>14</v>
      </c>
      <c r="M7" s="9">
        <v>86</v>
      </c>
      <c r="N7" s="9">
        <v>86</v>
      </c>
      <c r="O7" t="s">
        <v>6759</v>
      </c>
      <c r="P7" s="9">
        <v>2</v>
      </c>
      <c r="Q7" t="s">
        <v>6762</v>
      </c>
      <c r="R7" s="9">
        <v>3</v>
      </c>
      <c r="S7" s="9">
        <v>1</v>
      </c>
      <c r="T7" s="9">
        <v>2</v>
      </c>
      <c r="U7" s="9">
        <v>2</v>
      </c>
      <c r="V7" s="9">
        <v>1</v>
      </c>
      <c r="W7" t="s">
        <v>6774</v>
      </c>
      <c r="X7" s="9"/>
      <c r="Y7" t="s">
        <v>6921</v>
      </c>
      <c r="Z7" s="9"/>
      <c r="AA7" s="9">
        <v>0</v>
      </c>
      <c r="AB7" s="9">
        <v>0</v>
      </c>
      <c r="AC7" s="9">
        <v>10</v>
      </c>
      <c r="AD7" s="9">
        <v>0</v>
      </c>
      <c r="AE7" s="9">
        <v>2</v>
      </c>
      <c r="AF7" s="9">
        <v>0</v>
      </c>
      <c r="AG7" s="9">
        <v>0</v>
      </c>
      <c r="AH7" s="9">
        <v>0</v>
      </c>
      <c r="AI7" s="9">
        <v>0</v>
      </c>
      <c r="AJ7" s="9">
        <v>0</v>
      </c>
      <c r="AK7" s="9">
        <v>0</v>
      </c>
      <c r="AL7" s="9">
        <v>0</v>
      </c>
      <c r="AM7" s="9">
        <v>0</v>
      </c>
      <c r="AN7" s="9">
        <v>0</v>
      </c>
      <c r="AO7" s="9">
        <v>0</v>
      </c>
      <c r="AP7" s="9">
        <v>0</v>
      </c>
      <c r="AQ7" s="9">
        <v>2</v>
      </c>
      <c r="AR7" s="9">
        <v>0</v>
      </c>
      <c r="AS7" s="9">
        <v>0</v>
      </c>
      <c r="AT7" s="9">
        <v>0</v>
      </c>
      <c r="AU7" s="9">
        <v>0</v>
      </c>
      <c r="AV7" s="9">
        <v>0</v>
      </c>
      <c r="AW7" s="9">
        <v>0</v>
      </c>
      <c r="AX7" t="s">
        <v>7073</v>
      </c>
      <c r="AY7" s="9">
        <v>0</v>
      </c>
      <c r="AZ7" s="9">
        <v>0</v>
      </c>
      <c r="BA7" t="s">
        <v>7223</v>
      </c>
      <c r="BB7" s="9">
        <v>0</v>
      </c>
      <c r="BC7" s="9">
        <v>14</v>
      </c>
      <c r="BD7" s="9">
        <v>0</v>
      </c>
      <c r="BE7" s="9"/>
      <c r="BF7" s="9">
        <v>14</v>
      </c>
      <c r="BG7" s="9">
        <v>3</v>
      </c>
      <c r="BH7" s="9">
        <v>1</v>
      </c>
      <c r="BI7" s="9">
        <v>2</v>
      </c>
      <c r="BJ7" s="9">
        <v>0</v>
      </c>
      <c r="BK7" s="9">
        <v>1</v>
      </c>
      <c r="BL7" s="9">
        <v>1</v>
      </c>
      <c r="BM7" s="9">
        <v>1</v>
      </c>
      <c r="BN7" s="9">
        <v>1</v>
      </c>
      <c r="BO7" s="9">
        <v>1</v>
      </c>
      <c r="BP7" s="9">
        <v>1</v>
      </c>
      <c r="BQ7" s="9">
        <v>1</v>
      </c>
      <c r="BR7" s="9">
        <v>1</v>
      </c>
      <c r="BS7" s="9">
        <v>1</v>
      </c>
      <c r="BT7" s="9">
        <v>1</v>
      </c>
      <c r="BU7" s="9">
        <v>1</v>
      </c>
      <c r="BV7" s="9">
        <v>2</v>
      </c>
      <c r="BW7" s="9">
        <v>1</v>
      </c>
      <c r="BX7" s="9"/>
      <c r="BY7" s="9">
        <v>1</v>
      </c>
      <c r="BZ7" s="9">
        <v>1</v>
      </c>
      <c r="CA7" s="9">
        <v>1</v>
      </c>
      <c r="CB7" s="9">
        <v>1</v>
      </c>
      <c r="CC7" s="9">
        <v>1</v>
      </c>
      <c r="CD7" s="9">
        <v>1</v>
      </c>
      <c r="CE7" s="9">
        <v>1</v>
      </c>
      <c r="CF7" s="9">
        <v>1</v>
      </c>
      <c r="CG7" s="9"/>
      <c r="CH7" s="9">
        <v>1</v>
      </c>
      <c r="CI7" s="9">
        <v>1</v>
      </c>
      <c r="CJ7" s="9">
        <v>1</v>
      </c>
      <c r="CK7" s="9">
        <v>1</v>
      </c>
      <c r="CL7" s="9">
        <v>1</v>
      </c>
      <c r="CM7" s="9">
        <v>1</v>
      </c>
      <c r="CN7" s="9">
        <v>1</v>
      </c>
      <c r="CO7" s="9">
        <v>1</v>
      </c>
      <c r="CP7" s="9">
        <v>1</v>
      </c>
      <c r="CQ7" s="9">
        <v>1</v>
      </c>
      <c r="CR7" s="9">
        <v>1</v>
      </c>
      <c r="CS7" s="9">
        <v>1</v>
      </c>
      <c r="CT7" s="9">
        <v>1</v>
      </c>
      <c r="CU7" s="9">
        <v>1</v>
      </c>
      <c r="CV7" s="9">
        <v>1</v>
      </c>
      <c r="CW7" s="9">
        <v>1</v>
      </c>
      <c r="CX7" s="9">
        <v>1</v>
      </c>
      <c r="CY7" s="9">
        <v>1</v>
      </c>
      <c r="CZ7" s="9">
        <v>2</v>
      </c>
      <c r="DA7" s="9"/>
      <c r="DB7" s="9"/>
      <c r="DC7" s="9"/>
      <c r="DD7" s="9"/>
      <c r="DE7" s="9"/>
      <c r="DF7" s="9"/>
      <c r="DG7" s="9"/>
      <c r="DH7" s="9"/>
      <c r="DI7" s="9">
        <v>1</v>
      </c>
      <c r="DJ7" s="9"/>
      <c r="DK7" s="9"/>
      <c r="DL7" s="9"/>
      <c r="DM7" s="9"/>
      <c r="DN7" s="9"/>
      <c r="DO7" s="9"/>
      <c r="DP7" s="9">
        <v>2</v>
      </c>
      <c r="DQ7" s="9"/>
      <c r="DR7" s="9"/>
      <c r="DS7" s="9"/>
      <c r="DT7" s="9"/>
      <c r="DU7" s="9"/>
      <c r="DV7" s="9"/>
      <c r="DW7" s="9"/>
      <c r="DX7" s="9"/>
      <c r="DY7" s="9"/>
      <c r="DZ7" s="9"/>
      <c r="EA7" s="9"/>
      <c r="EB7" s="9"/>
      <c r="EC7" s="9"/>
      <c r="ED7" s="9"/>
      <c r="EE7" s="9"/>
      <c r="EF7" s="9"/>
      <c r="EG7" s="9"/>
      <c r="EH7" s="9"/>
      <c r="EI7" s="9"/>
      <c r="EJ7" s="9"/>
      <c r="EK7" s="9"/>
      <c r="EL7" s="9"/>
      <c r="EM7" s="9"/>
      <c r="EN7" s="9">
        <v>2</v>
      </c>
      <c r="EO7" s="9"/>
      <c r="EP7" s="9"/>
      <c r="EQ7" s="9">
        <v>2</v>
      </c>
      <c r="ER7" s="9"/>
      <c r="ES7" s="9"/>
      <c r="ET7" s="9">
        <v>1</v>
      </c>
      <c r="EU7" s="9">
        <v>2</v>
      </c>
      <c r="EV7" s="9"/>
      <c r="EW7" s="9">
        <v>1</v>
      </c>
      <c r="EX7" s="9">
        <v>2</v>
      </c>
      <c r="EY7" s="9"/>
      <c r="EZ7" s="9">
        <v>1</v>
      </c>
      <c r="FA7" s="9">
        <v>1</v>
      </c>
      <c r="FB7" s="9"/>
      <c r="FC7" s="9">
        <v>2</v>
      </c>
      <c r="FD7" s="9"/>
      <c r="FE7" s="9"/>
      <c r="FF7" s="9">
        <v>1</v>
      </c>
      <c r="FG7" s="9">
        <v>2</v>
      </c>
      <c r="FH7" s="9"/>
      <c r="FI7" s="9">
        <v>1</v>
      </c>
      <c r="FJ7" s="9">
        <v>1</v>
      </c>
      <c r="FK7" s="9"/>
      <c r="FL7" s="9">
        <v>2</v>
      </c>
      <c r="FM7" s="9"/>
      <c r="FN7" s="9"/>
      <c r="FO7" s="9">
        <v>2</v>
      </c>
      <c r="FP7" s="9"/>
      <c r="FQ7" s="9"/>
      <c r="FR7" s="9">
        <v>2</v>
      </c>
      <c r="FS7" s="9"/>
      <c r="FT7" s="9"/>
      <c r="FU7" s="9">
        <v>2</v>
      </c>
      <c r="FV7" s="9"/>
      <c r="FW7" s="9"/>
      <c r="FX7" s="9">
        <v>4</v>
      </c>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t="s">
        <v>7532</v>
      </c>
      <c r="HH7" s="9">
        <v>7</v>
      </c>
      <c r="HI7" s="9">
        <v>8</v>
      </c>
      <c r="HJ7" s="9"/>
      <c r="HK7" s="9"/>
      <c r="HL7" s="9"/>
      <c r="HM7" s="9"/>
      <c r="HN7" s="9"/>
      <c r="HO7" s="9"/>
      <c r="HP7" s="9">
        <v>0</v>
      </c>
      <c r="HQ7" s="9">
        <v>1</v>
      </c>
      <c r="HR7" s="9">
        <v>0</v>
      </c>
      <c r="HS7" s="9">
        <v>0</v>
      </c>
      <c r="HT7" s="9">
        <v>0</v>
      </c>
      <c r="HU7" s="9">
        <v>0</v>
      </c>
      <c r="HV7" s="9">
        <v>1</v>
      </c>
      <c r="HW7" s="9">
        <v>0</v>
      </c>
      <c r="HX7" t="s">
        <v>7696</v>
      </c>
      <c r="HY7" s="9"/>
      <c r="HZ7" s="9"/>
      <c r="IA7" s="9">
        <v>2</v>
      </c>
      <c r="IB7" s="9"/>
      <c r="IC7" s="9"/>
      <c r="ID7" s="9">
        <v>2</v>
      </c>
      <c r="IE7" s="9"/>
      <c r="IF7" s="9"/>
      <c r="IG7" s="9">
        <v>2</v>
      </c>
      <c r="IH7" s="9"/>
      <c r="II7" s="9"/>
      <c r="IJ7" s="9">
        <v>2</v>
      </c>
      <c r="IK7" s="9"/>
      <c r="IL7" s="9">
        <v>1</v>
      </c>
      <c r="IM7" s="9"/>
      <c r="IN7" s="9">
        <v>4</v>
      </c>
      <c r="IO7" s="9">
        <v>4</v>
      </c>
      <c r="IP7" s="9">
        <v>3</v>
      </c>
      <c r="IQ7" s="9">
        <v>3</v>
      </c>
      <c r="IR7" s="9">
        <v>4</v>
      </c>
      <c r="IS7" s="9"/>
      <c r="IT7" s="9">
        <v>1</v>
      </c>
      <c r="IU7" s="9">
        <v>1</v>
      </c>
      <c r="IV7" s="9">
        <v>2</v>
      </c>
      <c r="IW7" s="9">
        <v>2</v>
      </c>
      <c r="IX7" s="9">
        <v>2</v>
      </c>
      <c r="IY7" s="9">
        <v>2</v>
      </c>
      <c r="IZ7" s="9">
        <v>2</v>
      </c>
      <c r="JA7" s="9">
        <v>2</v>
      </c>
      <c r="JB7" s="9">
        <v>2</v>
      </c>
      <c r="JC7" s="9">
        <v>1</v>
      </c>
      <c r="JD7" s="9">
        <v>2</v>
      </c>
      <c r="JE7" s="9">
        <v>2</v>
      </c>
      <c r="JF7" s="9">
        <v>2</v>
      </c>
      <c r="JG7" s="9">
        <v>2</v>
      </c>
      <c r="JH7" s="9">
        <v>2</v>
      </c>
      <c r="JI7" s="9">
        <v>2</v>
      </c>
      <c r="JJ7" s="9">
        <v>1</v>
      </c>
      <c r="JK7" s="9">
        <v>1</v>
      </c>
      <c r="JL7" s="9">
        <v>1</v>
      </c>
      <c r="JM7" s="9">
        <v>1</v>
      </c>
      <c r="JN7" s="9">
        <v>2</v>
      </c>
      <c r="JO7" s="9">
        <v>2</v>
      </c>
      <c r="JP7" s="9">
        <v>2</v>
      </c>
      <c r="JQ7" s="9">
        <v>1</v>
      </c>
      <c r="JR7" s="9">
        <v>2</v>
      </c>
      <c r="JS7" s="9">
        <v>2</v>
      </c>
      <c r="JT7" s="9">
        <v>1</v>
      </c>
      <c r="JU7" s="9">
        <v>2</v>
      </c>
      <c r="JV7" s="9"/>
      <c r="JW7" s="9">
        <v>2</v>
      </c>
      <c r="JX7" s="9">
        <v>2</v>
      </c>
      <c r="JY7" s="9">
        <v>1</v>
      </c>
      <c r="JZ7" s="9">
        <v>1</v>
      </c>
      <c r="KA7" s="9">
        <v>1</v>
      </c>
      <c r="KB7" s="9">
        <v>1</v>
      </c>
      <c r="KC7" s="9">
        <v>1</v>
      </c>
      <c r="KD7" s="9">
        <v>1</v>
      </c>
      <c r="KE7" s="9">
        <v>2</v>
      </c>
      <c r="KF7" s="9"/>
      <c r="KG7" s="9"/>
      <c r="KH7" s="9"/>
      <c r="KI7" s="9"/>
      <c r="KJ7" s="9"/>
      <c r="KK7" s="9"/>
      <c r="KL7" s="9"/>
      <c r="KM7" s="9"/>
      <c r="KN7" s="9"/>
      <c r="KO7" s="9"/>
      <c r="KP7" s="9"/>
      <c r="KQ7" s="9"/>
      <c r="KR7" s="9"/>
      <c r="KS7" s="9"/>
      <c r="KT7" s="9"/>
      <c r="KU7" s="9"/>
      <c r="KV7" s="9">
        <v>2</v>
      </c>
      <c r="KW7" s="9"/>
      <c r="KX7" s="9"/>
      <c r="KY7" s="9"/>
      <c r="KZ7" s="9"/>
      <c r="LA7" s="9"/>
      <c r="LB7" s="9"/>
      <c r="LC7" s="9">
        <v>1</v>
      </c>
      <c r="LD7" s="9">
        <v>1</v>
      </c>
      <c r="LE7" s="9">
        <v>1</v>
      </c>
      <c r="LF7" s="9">
        <v>1</v>
      </c>
      <c r="LG7" s="9">
        <v>1</v>
      </c>
      <c r="LH7" s="9">
        <v>1</v>
      </c>
      <c r="LI7" s="9"/>
      <c r="LJ7" s="9">
        <v>1</v>
      </c>
      <c r="LK7" s="9">
        <v>3</v>
      </c>
      <c r="LL7" s="9">
        <v>3</v>
      </c>
      <c r="LM7" s="9">
        <v>3</v>
      </c>
      <c r="LN7" s="9"/>
      <c r="LO7" s="9">
        <v>1</v>
      </c>
      <c r="LP7" s="9">
        <v>1</v>
      </c>
      <c r="LQ7" s="9">
        <v>1</v>
      </c>
      <c r="LR7" s="9"/>
      <c r="LS7" s="9">
        <v>1</v>
      </c>
      <c r="LT7" s="9">
        <v>1</v>
      </c>
      <c r="LU7" s="9">
        <v>1</v>
      </c>
      <c r="LV7" s="9">
        <v>1</v>
      </c>
      <c r="LW7" s="9">
        <v>1</v>
      </c>
      <c r="LX7" s="9">
        <v>1</v>
      </c>
      <c r="LY7" s="9">
        <v>2</v>
      </c>
      <c r="LZ7" s="9">
        <v>2</v>
      </c>
      <c r="MA7" s="9">
        <v>1</v>
      </c>
      <c r="MB7" s="9"/>
      <c r="MC7" s="9">
        <v>1</v>
      </c>
      <c r="MD7" s="9">
        <v>3</v>
      </c>
      <c r="ME7" s="9">
        <v>3</v>
      </c>
      <c r="MF7" s="9">
        <v>1</v>
      </c>
      <c r="MG7" s="9">
        <v>3</v>
      </c>
      <c r="MH7" s="9">
        <v>3</v>
      </c>
      <c r="MI7" s="9">
        <v>3</v>
      </c>
      <c r="MJ7" s="9">
        <v>3</v>
      </c>
      <c r="MK7" s="9">
        <v>1</v>
      </c>
      <c r="ML7" s="9">
        <v>1</v>
      </c>
      <c r="MM7" s="9">
        <v>1</v>
      </c>
      <c r="MN7" s="9">
        <v>1</v>
      </c>
      <c r="MO7" s="9">
        <v>1</v>
      </c>
      <c r="MP7" s="9">
        <v>2</v>
      </c>
      <c r="MQ7" s="9">
        <v>1</v>
      </c>
      <c r="MR7" s="9">
        <v>1</v>
      </c>
      <c r="MS7" s="9">
        <v>1</v>
      </c>
      <c r="MT7" s="9">
        <v>541831662</v>
      </c>
      <c r="MU7" s="9">
        <v>541831662</v>
      </c>
      <c r="MV7" s="9">
        <v>1</v>
      </c>
      <c r="MW7" s="9"/>
      <c r="MX7" s="9"/>
      <c r="MY7" t="s">
        <v>7974</v>
      </c>
      <c r="MZ7" s="9"/>
      <c r="NA7" s="9">
        <v>201513054</v>
      </c>
      <c r="NB7" t="s">
        <v>8112</v>
      </c>
      <c r="NC7" t="s">
        <v>8256</v>
      </c>
      <c r="ND7" s="9"/>
      <c r="NE7" s="9"/>
      <c r="NF7" t="s">
        <v>8358</v>
      </c>
      <c r="NG7" s="9"/>
      <c r="NH7" s="9"/>
      <c r="NI7" s="9">
        <v>119</v>
      </c>
    </row>
    <row r="8" spans="1:373">
      <c r="A8" t="s">
        <v>6346</v>
      </c>
      <c r="B8" t="s">
        <v>6475</v>
      </c>
      <c r="C8" t="s">
        <v>6602</v>
      </c>
      <c r="D8" t="s">
        <v>6725</v>
      </c>
      <c r="E8" s="9"/>
      <c r="F8" s="9">
        <v>1</v>
      </c>
      <c r="G8" s="9"/>
      <c r="H8" s="9">
        <v>1</v>
      </c>
      <c r="I8" t="s">
        <v>6739</v>
      </c>
      <c r="J8" s="9"/>
      <c r="K8" s="9">
        <v>5</v>
      </c>
      <c r="L8" s="9">
        <v>15</v>
      </c>
      <c r="M8" s="9">
        <v>92</v>
      </c>
      <c r="N8" s="9">
        <v>92</v>
      </c>
      <c r="O8" t="s">
        <v>6759</v>
      </c>
      <c r="P8" s="9">
        <v>1</v>
      </c>
      <c r="Q8" t="s">
        <v>6762</v>
      </c>
      <c r="R8" s="9">
        <v>6</v>
      </c>
      <c r="S8" s="9">
        <v>1</v>
      </c>
      <c r="T8" s="9">
        <v>1</v>
      </c>
      <c r="U8" s="9">
        <v>1</v>
      </c>
      <c r="V8" s="9">
        <v>2</v>
      </c>
      <c r="W8" t="s">
        <v>6775</v>
      </c>
      <c r="X8" s="9">
        <v>546011597</v>
      </c>
      <c r="Y8" t="s">
        <v>6922</v>
      </c>
      <c r="Z8" s="9"/>
      <c r="AA8" s="9">
        <v>3</v>
      </c>
      <c r="AB8" s="9">
        <v>0</v>
      </c>
      <c r="AC8" s="9">
        <v>89</v>
      </c>
      <c r="AD8" s="9">
        <v>0</v>
      </c>
      <c r="AE8" s="9">
        <v>30</v>
      </c>
      <c r="AF8" s="9">
        <v>0</v>
      </c>
      <c r="AG8" s="9">
        <v>66</v>
      </c>
      <c r="AH8" s="9">
        <v>0</v>
      </c>
      <c r="AI8" s="9">
        <v>6</v>
      </c>
      <c r="AJ8" s="9">
        <v>0</v>
      </c>
      <c r="AK8" s="9">
        <v>0</v>
      </c>
      <c r="AL8" s="9">
        <v>0</v>
      </c>
      <c r="AM8" s="9">
        <v>2</v>
      </c>
      <c r="AN8" s="9">
        <v>0</v>
      </c>
      <c r="AO8" s="9">
        <v>12</v>
      </c>
      <c r="AP8" s="9">
        <v>0</v>
      </c>
      <c r="AQ8" s="9">
        <v>130</v>
      </c>
      <c r="AR8" s="9">
        <v>0</v>
      </c>
      <c r="AS8" s="9">
        <v>3</v>
      </c>
      <c r="AT8" s="9">
        <v>0</v>
      </c>
      <c r="AU8" s="9">
        <v>1</v>
      </c>
      <c r="AV8" s="9">
        <v>0</v>
      </c>
      <c r="AW8" s="9">
        <v>15</v>
      </c>
      <c r="AX8" t="s">
        <v>7074</v>
      </c>
      <c r="AY8" s="9">
        <v>0</v>
      </c>
      <c r="AZ8" s="9">
        <v>10</v>
      </c>
      <c r="BA8" t="s">
        <v>7224</v>
      </c>
      <c r="BB8" s="9">
        <v>0</v>
      </c>
      <c r="BC8" s="9">
        <v>367</v>
      </c>
      <c r="BD8" s="9">
        <v>0</v>
      </c>
      <c r="BE8" s="9"/>
      <c r="BF8" s="9">
        <v>275</v>
      </c>
      <c r="BG8" s="9">
        <v>250</v>
      </c>
      <c r="BH8" s="9">
        <v>20</v>
      </c>
      <c r="BI8" s="9">
        <v>52</v>
      </c>
      <c r="BJ8" s="9">
        <v>0</v>
      </c>
      <c r="BK8" s="9">
        <v>1</v>
      </c>
      <c r="BL8" s="9">
        <v>1</v>
      </c>
      <c r="BM8" s="9">
        <v>1</v>
      </c>
      <c r="BN8" s="9">
        <v>1</v>
      </c>
      <c r="BO8" s="9">
        <v>1</v>
      </c>
      <c r="BP8" s="9">
        <v>1</v>
      </c>
      <c r="BQ8" s="9">
        <v>1</v>
      </c>
      <c r="BR8" s="9">
        <v>1</v>
      </c>
      <c r="BS8" s="9">
        <v>1</v>
      </c>
      <c r="BT8" s="9">
        <v>1</v>
      </c>
      <c r="BU8" s="9">
        <v>1</v>
      </c>
      <c r="BV8" s="9">
        <v>2</v>
      </c>
      <c r="BW8" s="9">
        <v>1</v>
      </c>
      <c r="BX8" s="9"/>
      <c r="BY8" s="9">
        <v>1</v>
      </c>
      <c r="BZ8" s="9">
        <v>1</v>
      </c>
      <c r="CA8" s="9">
        <v>1</v>
      </c>
      <c r="CB8" s="9">
        <v>1</v>
      </c>
      <c r="CC8" s="9">
        <v>1</v>
      </c>
      <c r="CD8" s="9">
        <v>1</v>
      </c>
      <c r="CE8" s="9">
        <v>1</v>
      </c>
      <c r="CF8" s="9">
        <v>1</v>
      </c>
      <c r="CG8" s="9"/>
      <c r="CH8" s="9">
        <v>1</v>
      </c>
      <c r="CI8" s="9">
        <v>1</v>
      </c>
      <c r="CJ8" s="9">
        <v>1</v>
      </c>
      <c r="CK8" s="9">
        <v>1</v>
      </c>
      <c r="CL8" s="9">
        <v>1</v>
      </c>
      <c r="CM8" s="9">
        <v>4</v>
      </c>
      <c r="CN8" s="9">
        <v>1</v>
      </c>
      <c r="CO8" s="9">
        <v>1</v>
      </c>
      <c r="CP8" s="9">
        <v>1</v>
      </c>
      <c r="CQ8" s="9">
        <v>1</v>
      </c>
      <c r="CR8" s="9">
        <v>1</v>
      </c>
      <c r="CS8" s="9">
        <v>1</v>
      </c>
      <c r="CT8" s="9">
        <v>1</v>
      </c>
      <c r="CU8" s="9">
        <v>1</v>
      </c>
      <c r="CV8" s="9">
        <v>1</v>
      </c>
      <c r="CW8" s="9">
        <v>1</v>
      </c>
      <c r="CX8" s="9">
        <v>1</v>
      </c>
      <c r="CY8" s="9">
        <v>1</v>
      </c>
      <c r="CZ8" s="9">
        <v>1</v>
      </c>
      <c r="DA8" s="9"/>
      <c r="DB8" s="9"/>
      <c r="DC8" s="9"/>
      <c r="DD8" s="9"/>
      <c r="DE8" s="9"/>
      <c r="DF8" s="9"/>
      <c r="DG8" s="9"/>
      <c r="DH8" s="9"/>
      <c r="DI8" s="9">
        <v>1</v>
      </c>
      <c r="DJ8" s="9"/>
      <c r="DK8" s="9">
        <v>1</v>
      </c>
      <c r="DL8" s="9">
        <v>2</v>
      </c>
      <c r="DM8" s="9">
        <v>2</v>
      </c>
      <c r="DN8" s="9">
        <v>1</v>
      </c>
      <c r="DO8" s="9">
        <v>1</v>
      </c>
      <c r="DP8" s="9">
        <v>1</v>
      </c>
      <c r="DQ8" s="9">
        <v>1</v>
      </c>
      <c r="DR8" s="9">
        <v>1</v>
      </c>
      <c r="DS8" s="9">
        <v>1</v>
      </c>
      <c r="DT8" s="9">
        <v>122</v>
      </c>
      <c r="DU8" s="9">
        <v>3</v>
      </c>
      <c r="DV8" s="9">
        <v>20</v>
      </c>
      <c r="DW8" s="9">
        <v>1</v>
      </c>
      <c r="DX8" s="9">
        <v>1</v>
      </c>
      <c r="DY8" s="9">
        <v>1</v>
      </c>
      <c r="DZ8" s="9">
        <v>0</v>
      </c>
      <c r="EA8" s="9"/>
      <c r="EB8" s="9">
        <v>1</v>
      </c>
      <c r="EC8" s="9"/>
      <c r="ED8" s="9">
        <v>2</v>
      </c>
      <c r="EE8" s="9">
        <v>2</v>
      </c>
      <c r="EF8" s="9">
        <v>1</v>
      </c>
      <c r="EG8" s="9">
        <v>1</v>
      </c>
      <c r="EH8" s="9">
        <v>1</v>
      </c>
      <c r="EI8" s="9">
        <v>2</v>
      </c>
      <c r="EJ8" s="9">
        <v>1</v>
      </c>
      <c r="EK8" s="9">
        <v>1</v>
      </c>
      <c r="EL8" s="9"/>
      <c r="EM8" s="9"/>
      <c r="EN8" s="9">
        <v>2</v>
      </c>
      <c r="EO8" s="9"/>
      <c r="EP8" s="9"/>
      <c r="EQ8" s="9">
        <v>2</v>
      </c>
      <c r="ER8" s="9"/>
      <c r="ES8" s="9"/>
      <c r="ET8" s="9">
        <v>2</v>
      </c>
      <c r="EU8" s="9"/>
      <c r="EV8" s="9"/>
      <c r="EW8" s="9">
        <v>1</v>
      </c>
      <c r="EX8" s="9">
        <v>2</v>
      </c>
      <c r="EY8" s="9"/>
      <c r="EZ8" s="9">
        <v>1</v>
      </c>
      <c r="FA8" s="9">
        <v>2</v>
      </c>
      <c r="FB8" s="9"/>
      <c r="FC8" s="9">
        <v>1</v>
      </c>
      <c r="FD8" s="9">
        <v>2</v>
      </c>
      <c r="FE8" s="9"/>
      <c r="FF8" s="9">
        <v>1</v>
      </c>
      <c r="FG8" s="9">
        <v>2</v>
      </c>
      <c r="FH8" s="9"/>
      <c r="FI8" s="9">
        <v>2</v>
      </c>
      <c r="FJ8" s="9"/>
      <c r="FK8" s="9"/>
      <c r="FL8" s="9">
        <v>1</v>
      </c>
      <c r="FM8" s="9">
        <v>2</v>
      </c>
      <c r="FN8" s="9"/>
      <c r="FO8" s="9">
        <v>2</v>
      </c>
      <c r="FP8" s="9"/>
      <c r="FQ8" s="9"/>
      <c r="FR8" s="9">
        <v>2</v>
      </c>
      <c r="FS8" s="9"/>
      <c r="FT8" s="9"/>
      <c r="FU8" s="9">
        <v>2</v>
      </c>
      <c r="FV8" s="9"/>
      <c r="FW8" s="9"/>
      <c r="FX8" s="9">
        <v>4</v>
      </c>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t="s">
        <v>7533</v>
      </c>
      <c r="HH8" s="9">
        <v>7</v>
      </c>
      <c r="HI8" s="9"/>
      <c r="HJ8" s="9"/>
      <c r="HK8" s="9"/>
      <c r="HL8" s="9"/>
      <c r="HM8" s="9"/>
      <c r="HN8" s="9"/>
      <c r="HO8" s="9"/>
      <c r="HP8" s="9">
        <v>0</v>
      </c>
      <c r="HQ8" s="9">
        <v>0</v>
      </c>
      <c r="HR8" s="9">
        <v>0</v>
      </c>
      <c r="HS8" s="9">
        <v>0</v>
      </c>
      <c r="HT8" s="9">
        <v>0</v>
      </c>
      <c r="HU8" s="9">
        <v>0</v>
      </c>
      <c r="HV8" s="9">
        <v>1</v>
      </c>
      <c r="HW8" s="9">
        <v>0</v>
      </c>
      <c r="HX8" t="s">
        <v>7697</v>
      </c>
      <c r="HY8" s="9"/>
      <c r="HZ8" s="9"/>
      <c r="IA8" s="9">
        <v>2</v>
      </c>
      <c r="IB8" s="9"/>
      <c r="IC8" s="9"/>
      <c r="ID8" s="9">
        <v>2</v>
      </c>
      <c r="IE8" s="9"/>
      <c r="IF8" s="9"/>
      <c r="IG8" s="9">
        <v>2</v>
      </c>
      <c r="IH8" s="9"/>
      <c r="II8" s="9"/>
      <c r="IJ8" s="9">
        <v>2</v>
      </c>
      <c r="IK8" s="9"/>
      <c r="IL8" s="9">
        <v>1</v>
      </c>
      <c r="IM8" s="9"/>
      <c r="IN8" s="9">
        <v>3</v>
      </c>
      <c r="IO8" s="9">
        <v>4</v>
      </c>
      <c r="IP8" s="9">
        <v>1</v>
      </c>
      <c r="IQ8" s="9">
        <v>3</v>
      </c>
      <c r="IR8" s="9">
        <v>1</v>
      </c>
      <c r="IS8" s="9"/>
      <c r="IT8" s="9">
        <v>1</v>
      </c>
      <c r="IU8" s="9">
        <v>1</v>
      </c>
      <c r="IV8" s="9">
        <v>1</v>
      </c>
      <c r="IW8" s="9">
        <v>1</v>
      </c>
      <c r="IX8" s="9">
        <v>2</v>
      </c>
      <c r="IY8" s="9">
        <v>2</v>
      </c>
      <c r="IZ8" s="9">
        <v>1</v>
      </c>
      <c r="JA8" s="9">
        <v>2</v>
      </c>
      <c r="JB8" s="9">
        <v>1</v>
      </c>
      <c r="JC8" s="9">
        <v>1</v>
      </c>
      <c r="JD8" s="9">
        <v>1</v>
      </c>
      <c r="JE8" s="9">
        <v>1</v>
      </c>
      <c r="JF8" s="9">
        <v>1</v>
      </c>
      <c r="JG8" s="9">
        <v>2</v>
      </c>
      <c r="JH8" s="9">
        <v>1</v>
      </c>
      <c r="JI8" s="9">
        <v>2</v>
      </c>
      <c r="JJ8" s="9">
        <v>1</v>
      </c>
      <c r="JK8" s="9">
        <v>1</v>
      </c>
      <c r="JL8" s="9">
        <v>2</v>
      </c>
      <c r="JM8" s="9">
        <v>1</v>
      </c>
      <c r="JN8" s="9">
        <v>1</v>
      </c>
      <c r="JO8" s="9">
        <v>1</v>
      </c>
      <c r="JP8" s="9">
        <v>1</v>
      </c>
      <c r="JQ8" s="9">
        <v>1</v>
      </c>
      <c r="JR8" s="9">
        <v>1</v>
      </c>
      <c r="JS8" s="9">
        <v>1</v>
      </c>
      <c r="JT8" s="9">
        <v>1</v>
      </c>
      <c r="JU8" s="9">
        <v>1</v>
      </c>
      <c r="JV8" s="9"/>
      <c r="JW8" s="9">
        <v>1</v>
      </c>
      <c r="JX8" s="9">
        <v>1</v>
      </c>
      <c r="JY8" s="9">
        <v>1</v>
      </c>
      <c r="JZ8" s="9">
        <v>1</v>
      </c>
      <c r="KA8" s="9">
        <v>1</v>
      </c>
      <c r="KB8" s="9">
        <v>1</v>
      </c>
      <c r="KC8" s="9">
        <v>1</v>
      </c>
      <c r="KD8" s="9">
        <v>1</v>
      </c>
      <c r="KE8" s="9">
        <v>1</v>
      </c>
      <c r="KF8" s="9"/>
      <c r="KG8" s="9">
        <v>1</v>
      </c>
      <c r="KH8" s="9">
        <v>1</v>
      </c>
      <c r="KI8" s="9">
        <v>1</v>
      </c>
      <c r="KJ8" s="9"/>
      <c r="KK8" s="9">
        <v>1</v>
      </c>
      <c r="KL8" s="9">
        <v>2</v>
      </c>
      <c r="KM8" s="9">
        <v>1</v>
      </c>
      <c r="KN8" s="9">
        <v>1</v>
      </c>
      <c r="KO8" s="9"/>
      <c r="KP8" s="9">
        <v>1</v>
      </c>
      <c r="KQ8" s="9">
        <v>2</v>
      </c>
      <c r="KR8" s="9">
        <v>1</v>
      </c>
      <c r="KS8" s="9">
        <v>2</v>
      </c>
      <c r="KT8" s="9">
        <v>2</v>
      </c>
      <c r="KU8" s="9">
        <v>1</v>
      </c>
      <c r="KV8" s="9">
        <v>1</v>
      </c>
      <c r="KW8" s="9">
        <v>1</v>
      </c>
      <c r="KX8" s="9">
        <v>1</v>
      </c>
      <c r="KY8" s="9">
        <v>1</v>
      </c>
      <c r="KZ8" s="9">
        <v>1</v>
      </c>
      <c r="LA8" s="9">
        <v>1</v>
      </c>
      <c r="LB8" s="9"/>
      <c r="LC8" s="9">
        <v>1</v>
      </c>
      <c r="LD8" s="9">
        <v>1</v>
      </c>
      <c r="LE8" s="9">
        <v>1</v>
      </c>
      <c r="LF8" s="9">
        <v>1</v>
      </c>
      <c r="LG8" s="9">
        <v>1</v>
      </c>
      <c r="LH8" s="9">
        <v>1</v>
      </c>
      <c r="LI8" s="9"/>
      <c r="LJ8" s="9">
        <v>1</v>
      </c>
      <c r="LK8" s="9">
        <v>1</v>
      </c>
      <c r="LL8" s="9">
        <v>1</v>
      </c>
      <c r="LM8" s="9">
        <v>1</v>
      </c>
      <c r="LN8" s="9"/>
      <c r="LO8" s="9">
        <v>1</v>
      </c>
      <c r="LP8" s="9">
        <v>1</v>
      </c>
      <c r="LQ8" s="9">
        <v>1</v>
      </c>
      <c r="LR8" s="9"/>
      <c r="LS8" s="9">
        <v>1</v>
      </c>
      <c r="LT8" s="9">
        <v>1</v>
      </c>
      <c r="LU8" s="9">
        <v>2</v>
      </c>
      <c r="LV8" s="9">
        <v>1</v>
      </c>
      <c r="LW8" s="9">
        <v>1</v>
      </c>
      <c r="LX8" s="9">
        <v>1</v>
      </c>
      <c r="LY8" s="9">
        <v>1</v>
      </c>
      <c r="LZ8" s="9">
        <v>2</v>
      </c>
      <c r="MA8" s="9">
        <v>1</v>
      </c>
      <c r="MB8" s="9"/>
      <c r="MC8" s="9">
        <v>2</v>
      </c>
      <c r="MD8" s="9">
        <v>2</v>
      </c>
      <c r="ME8" s="9">
        <v>1</v>
      </c>
      <c r="MF8" s="9">
        <v>1</v>
      </c>
      <c r="MG8" s="9">
        <v>3</v>
      </c>
      <c r="MH8" s="9">
        <v>3</v>
      </c>
      <c r="MI8" s="9">
        <v>3</v>
      </c>
      <c r="MJ8" s="9">
        <v>3</v>
      </c>
      <c r="MK8" s="9">
        <v>1</v>
      </c>
      <c r="ML8" s="9">
        <v>1</v>
      </c>
      <c r="MM8" s="9">
        <v>1</v>
      </c>
      <c r="MN8" s="9">
        <v>1</v>
      </c>
      <c r="MO8" s="9">
        <v>1</v>
      </c>
      <c r="MP8" s="9">
        <v>2</v>
      </c>
      <c r="MQ8" s="9">
        <v>1</v>
      </c>
      <c r="MR8" s="9">
        <v>1</v>
      </c>
      <c r="MS8" s="9">
        <v>2</v>
      </c>
      <c r="MT8" s="9"/>
      <c r="MU8" s="9"/>
      <c r="MV8" s="9">
        <v>1</v>
      </c>
      <c r="MW8" s="9"/>
      <c r="MX8" s="9"/>
      <c r="MY8" t="s">
        <v>7975</v>
      </c>
      <c r="MZ8" s="9"/>
      <c r="NA8" s="9">
        <v>201513289</v>
      </c>
      <c r="NB8" t="s">
        <v>8113</v>
      </c>
      <c r="NC8" t="s">
        <v>8256</v>
      </c>
      <c r="ND8" s="9"/>
      <c r="NE8" s="9"/>
      <c r="NF8" t="s">
        <v>8358</v>
      </c>
      <c r="NG8" s="9"/>
      <c r="NH8" s="9"/>
      <c r="NI8" s="9">
        <v>122</v>
      </c>
    </row>
    <row r="9" spans="1:373">
      <c r="A9" t="s">
        <v>6347</v>
      </c>
      <c r="B9" t="s">
        <v>6476</v>
      </c>
      <c r="C9" t="s">
        <v>6603</v>
      </c>
      <c r="D9" t="s">
        <v>6725</v>
      </c>
      <c r="E9" s="9"/>
      <c r="F9" s="9">
        <v>1</v>
      </c>
      <c r="G9" s="9"/>
      <c r="H9" s="9">
        <v>1</v>
      </c>
      <c r="I9" t="s">
        <v>6739</v>
      </c>
      <c r="J9" s="9"/>
      <c r="K9" s="9">
        <v>2</v>
      </c>
      <c r="L9" s="9">
        <v>6</v>
      </c>
      <c r="M9" s="9">
        <v>33</v>
      </c>
      <c r="N9" s="9">
        <v>33</v>
      </c>
      <c r="O9" t="s">
        <v>6759</v>
      </c>
      <c r="P9" s="9">
        <v>1</v>
      </c>
      <c r="Q9" t="s">
        <v>6762</v>
      </c>
      <c r="R9" s="9">
        <v>7</v>
      </c>
      <c r="S9" s="9">
        <v>1</v>
      </c>
      <c r="T9" s="9">
        <v>1</v>
      </c>
      <c r="U9" s="9">
        <v>1</v>
      </c>
      <c r="V9" s="9">
        <v>2</v>
      </c>
      <c r="W9" t="s">
        <v>6776</v>
      </c>
      <c r="X9" s="9">
        <v>243046105</v>
      </c>
      <c r="Y9" t="s">
        <v>6923</v>
      </c>
      <c r="Z9" s="9"/>
      <c r="AA9" s="9">
        <v>58</v>
      </c>
      <c r="AB9" s="9">
        <v>0</v>
      </c>
      <c r="AC9" s="9">
        <v>338</v>
      </c>
      <c r="AD9" s="9">
        <v>0</v>
      </c>
      <c r="AE9" s="9">
        <v>144</v>
      </c>
      <c r="AF9" s="9">
        <v>0</v>
      </c>
      <c r="AG9" s="9">
        <v>13</v>
      </c>
      <c r="AH9" s="9">
        <v>0</v>
      </c>
      <c r="AI9" s="9">
        <v>17</v>
      </c>
      <c r="AJ9" s="9">
        <v>0</v>
      </c>
      <c r="AK9" s="9">
        <v>6</v>
      </c>
      <c r="AL9" s="9">
        <v>0</v>
      </c>
      <c r="AM9" s="9">
        <v>19</v>
      </c>
      <c r="AN9" s="9">
        <v>0</v>
      </c>
      <c r="AO9" s="9">
        <v>34</v>
      </c>
      <c r="AP9" s="9">
        <v>0</v>
      </c>
      <c r="AQ9" s="9">
        <v>379</v>
      </c>
      <c r="AR9" s="9">
        <v>0</v>
      </c>
      <c r="AS9" s="9">
        <v>15</v>
      </c>
      <c r="AT9" s="9">
        <v>0</v>
      </c>
      <c r="AU9" s="9">
        <v>10</v>
      </c>
      <c r="AV9" s="9">
        <v>0</v>
      </c>
      <c r="AW9" s="9">
        <v>0</v>
      </c>
      <c r="AX9" t="s">
        <v>7075</v>
      </c>
      <c r="AY9" s="9">
        <v>0</v>
      </c>
      <c r="AZ9" s="9">
        <v>0</v>
      </c>
      <c r="BA9" t="s">
        <v>7225</v>
      </c>
      <c r="BB9" s="9">
        <v>0</v>
      </c>
      <c r="BC9" s="9">
        <v>1033</v>
      </c>
      <c r="BD9" s="9">
        <v>0</v>
      </c>
      <c r="BE9" s="9"/>
      <c r="BF9" s="9">
        <v>1033</v>
      </c>
      <c r="BG9" s="9">
        <v>1033</v>
      </c>
      <c r="BH9" s="9">
        <v>600</v>
      </c>
      <c r="BI9" s="9">
        <v>20</v>
      </c>
      <c r="BJ9" s="9">
        <v>0</v>
      </c>
      <c r="BK9" s="9">
        <v>1</v>
      </c>
      <c r="BL9" s="9">
        <v>1</v>
      </c>
      <c r="BM9" s="9">
        <v>1</v>
      </c>
      <c r="BN9" s="9">
        <v>1</v>
      </c>
      <c r="BO9" s="9">
        <v>1</v>
      </c>
      <c r="BP9" s="9">
        <v>1</v>
      </c>
      <c r="BQ9" s="9">
        <v>1</v>
      </c>
      <c r="BR9" s="9">
        <v>1</v>
      </c>
      <c r="BS9" s="9">
        <v>1</v>
      </c>
      <c r="BT9" s="9">
        <v>1</v>
      </c>
      <c r="BU9" s="9">
        <v>1</v>
      </c>
      <c r="BV9" s="9">
        <v>1</v>
      </c>
      <c r="BW9" s="9">
        <v>1</v>
      </c>
      <c r="BX9" s="9"/>
      <c r="BY9" s="9">
        <v>1</v>
      </c>
      <c r="BZ9" s="9">
        <v>1</v>
      </c>
      <c r="CA9" s="9">
        <v>1</v>
      </c>
      <c r="CB9" s="9">
        <v>1</v>
      </c>
      <c r="CC9" s="9">
        <v>1</v>
      </c>
      <c r="CD9" s="9">
        <v>1</v>
      </c>
      <c r="CE9" s="9">
        <v>1</v>
      </c>
      <c r="CF9" s="9">
        <v>1</v>
      </c>
      <c r="CG9" s="9"/>
      <c r="CH9" s="9">
        <v>1</v>
      </c>
      <c r="CI9" s="9">
        <v>1</v>
      </c>
      <c r="CJ9" s="9">
        <v>1</v>
      </c>
      <c r="CK9" s="9">
        <v>1</v>
      </c>
      <c r="CL9" s="9">
        <v>1</v>
      </c>
      <c r="CM9" s="9">
        <v>1</v>
      </c>
      <c r="CN9" s="9">
        <v>1</v>
      </c>
      <c r="CO9" s="9">
        <v>1</v>
      </c>
      <c r="CP9" s="9">
        <v>1</v>
      </c>
      <c r="CQ9" s="9">
        <v>1</v>
      </c>
      <c r="CR9" s="9">
        <v>1</v>
      </c>
      <c r="CS9" s="9">
        <v>1</v>
      </c>
      <c r="CT9" s="9">
        <v>1</v>
      </c>
      <c r="CU9" s="9">
        <v>1</v>
      </c>
      <c r="CV9" s="9">
        <v>1</v>
      </c>
      <c r="CW9" s="9">
        <v>1</v>
      </c>
      <c r="CX9" s="9">
        <v>1</v>
      </c>
      <c r="CY9" s="9">
        <v>1</v>
      </c>
      <c r="CZ9" s="9">
        <v>1</v>
      </c>
      <c r="DA9" s="9"/>
      <c r="DB9" s="9"/>
      <c r="DC9" s="9"/>
      <c r="DD9" s="9"/>
      <c r="DE9" s="9"/>
      <c r="DF9" s="9"/>
      <c r="DG9" s="9"/>
      <c r="DH9" s="9"/>
      <c r="DI9" s="9">
        <v>1</v>
      </c>
      <c r="DJ9" s="9"/>
      <c r="DK9" s="9">
        <v>1</v>
      </c>
      <c r="DL9" s="9">
        <v>1</v>
      </c>
      <c r="DM9" s="9">
        <v>1</v>
      </c>
      <c r="DN9" s="9">
        <v>1</v>
      </c>
      <c r="DO9" s="9">
        <v>1</v>
      </c>
      <c r="DP9" s="9">
        <v>1</v>
      </c>
      <c r="DQ9" s="9">
        <v>1</v>
      </c>
      <c r="DR9" s="9">
        <v>1</v>
      </c>
      <c r="DS9" s="9">
        <v>1</v>
      </c>
      <c r="DT9" s="9">
        <v>250</v>
      </c>
      <c r="DU9" s="9">
        <v>10</v>
      </c>
      <c r="DV9" s="9">
        <v>200</v>
      </c>
      <c r="DW9" s="9">
        <v>2</v>
      </c>
      <c r="DX9" s="9">
        <v>1</v>
      </c>
      <c r="DY9" s="9">
        <v>1</v>
      </c>
      <c r="DZ9" s="9">
        <v>0</v>
      </c>
      <c r="EA9" s="9"/>
      <c r="EB9" s="9">
        <v>1</v>
      </c>
      <c r="EC9" s="9"/>
      <c r="ED9" s="9">
        <v>1</v>
      </c>
      <c r="EE9" s="9">
        <v>1</v>
      </c>
      <c r="EF9" s="9">
        <v>1</v>
      </c>
      <c r="EG9" s="9">
        <v>1</v>
      </c>
      <c r="EH9" s="9">
        <v>1</v>
      </c>
      <c r="EI9" s="9">
        <v>1</v>
      </c>
      <c r="EJ9" s="9">
        <v>1</v>
      </c>
      <c r="EK9" s="9">
        <v>1</v>
      </c>
      <c r="EL9" s="9"/>
      <c r="EM9" s="9"/>
      <c r="EN9" s="9">
        <v>2</v>
      </c>
      <c r="EO9" s="9"/>
      <c r="EP9" s="9"/>
      <c r="EQ9" s="9">
        <v>2</v>
      </c>
      <c r="ER9" s="9"/>
      <c r="ES9" s="9"/>
      <c r="ET9" s="9">
        <v>2</v>
      </c>
      <c r="EU9" s="9"/>
      <c r="EV9" s="9"/>
      <c r="EW9" s="9">
        <v>1</v>
      </c>
      <c r="EX9" s="9">
        <v>1</v>
      </c>
      <c r="EY9" s="9"/>
      <c r="EZ9" s="9">
        <v>1</v>
      </c>
      <c r="FA9" s="9">
        <v>1</v>
      </c>
      <c r="FB9" s="9"/>
      <c r="FC9" s="9">
        <v>2</v>
      </c>
      <c r="FD9" s="9"/>
      <c r="FE9" s="9"/>
      <c r="FF9" s="9">
        <v>1</v>
      </c>
      <c r="FG9" s="9">
        <v>2</v>
      </c>
      <c r="FH9" s="9"/>
      <c r="FI9" s="9">
        <v>2</v>
      </c>
      <c r="FJ9" s="9"/>
      <c r="FK9" s="9"/>
      <c r="FL9" s="9">
        <v>1</v>
      </c>
      <c r="FM9" s="9">
        <v>2</v>
      </c>
      <c r="FN9" s="9"/>
      <c r="FO9" s="9">
        <v>1</v>
      </c>
      <c r="FP9" s="9">
        <v>2</v>
      </c>
      <c r="FQ9" s="9"/>
      <c r="FR9" s="9">
        <v>1</v>
      </c>
      <c r="FS9" s="9">
        <v>1</v>
      </c>
      <c r="FT9" s="9"/>
      <c r="FU9" s="9">
        <v>2</v>
      </c>
      <c r="FV9" s="9"/>
      <c r="FW9" s="9"/>
      <c r="FX9" s="9">
        <v>4</v>
      </c>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t="s">
        <v>7534</v>
      </c>
      <c r="HH9" s="9">
        <v>4</v>
      </c>
      <c r="HI9" s="9">
        <v>2</v>
      </c>
      <c r="HJ9" s="9"/>
      <c r="HK9" s="9"/>
      <c r="HL9" s="9"/>
      <c r="HM9" s="9"/>
      <c r="HN9" s="9"/>
      <c r="HO9" s="9"/>
      <c r="HP9" s="9">
        <v>0</v>
      </c>
      <c r="HQ9" s="9">
        <v>1</v>
      </c>
      <c r="HR9" s="9">
        <v>0</v>
      </c>
      <c r="HS9" s="9">
        <v>1</v>
      </c>
      <c r="HT9" s="9">
        <v>0</v>
      </c>
      <c r="HU9" s="9">
        <v>0</v>
      </c>
      <c r="HV9" s="9">
        <v>0</v>
      </c>
      <c r="HW9" s="9">
        <v>0</v>
      </c>
      <c r="HX9" t="s">
        <v>7698</v>
      </c>
      <c r="HY9" s="9"/>
      <c r="HZ9" s="9"/>
      <c r="IA9" s="9">
        <v>2</v>
      </c>
      <c r="IB9" s="9"/>
      <c r="IC9" s="9"/>
      <c r="ID9" s="9">
        <v>2</v>
      </c>
      <c r="IE9" s="9"/>
      <c r="IF9" s="9"/>
      <c r="IG9" s="9">
        <v>2</v>
      </c>
      <c r="IH9" s="9"/>
      <c r="II9" s="9"/>
      <c r="IJ9" s="9">
        <v>2</v>
      </c>
      <c r="IK9" s="9"/>
      <c r="IL9" s="9">
        <v>1</v>
      </c>
      <c r="IM9" s="9"/>
      <c r="IN9" s="9">
        <v>3</v>
      </c>
      <c r="IO9" s="9">
        <v>4</v>
      </c>
      <c r="IP9" s="9">
        <v>3</v>
      </c>
      <c r="IQ9" s="9">
        <v>3</v>
      </c>
      <c r="IR9" s="9">
        <v>3</v>
      </c>
      <c r="IS9" s="9"/>
      <c r="IT9" s="9">
        <v>1</v>
      </c>
      <c r="IU9" s="9">
        <v>1</v>
      </c>
      <c r="IV9" s="9">
        <v>1</v>
      </c>
      <c r="IW9" s="9">
        <v>1</v>
      </c>
      <c r="IX9" s="9">
        <v>2</v>
      </c>
      <c r="IY9" s="9">
        <v>1</v>
      </c>
      <c r="IZ9" s="9">
        <v>1</v>
      </c>
      <c r="JA9" s="9">
        <v>1</v>
      </c>
      <c r="JB9" s="9">
        <v>2</v>
      </c>
      <c r="JC9" s="9">
        <v>1</v>
      </c>
      <c r="JD9" s="9">
        <v>2</v>
      </c>
      <c r="JE9" s="9">
        <v>1</v>
      </c>
      <c r="JF9" s="9">
        <v>1</v>
      </c>
      <c r="JG9" s="9">
        <v>1</v>
      </c>
      <c r="JH9" s="9">
        <v>1</v>
      </c>
      <c r="JI9" s="9">
        <v>1</v>
      </c>
      <c r="JJ9" s="9">
        <v>1</v>
      </c>
      <c r="JK9" s="9">
        <v>1</v>
      </c>
      <c r="JL9" s="9">
        <v>1</v>
      </c>
      <c r="JM9" s="9">
        <v>1</v>
      </c>
      <c r="JN9" s="9">
        <v>1</v>
      </c>
      <c r="JO9" s="9">
        <v>1</v>
      </c>
      <c r="JP9" s="9">
        <v>1</v>
      </c>
      <c r="JQ9" s="9">
        <v>1</v>
      </c>
      <c r="JR9" s="9">
        <v>1</v>
      </c>
      <c r="JS9" s="9">
        <v>1</v>
      </c>
      <c r="JT9" s="9">
        <v>1</v>
      </c>
      <c r="JU9" s="9">
        <v>1</v>
      </c>
      <c r="JV9" s="9"/>
      <c r="JW9" s="9">
        <v>1</v>
      </c>
      <c r="JX9" s="9">
        <v>1</v>
      </c>
      <c r="JY9" s="9">
        <v>1</v>
      </c>
      <c r="JZ9" s="9">
        <v>1</v>
      </c>
      <c r="KA9" s="9">
        <v>1</v>
      </c>
      <c r="KB9" s="9">
        <v>1</v>
      </c>
      <c r="KC9" s="9">
        <v>1</v>
      </c>
      <c r="KD9" s="9">
        <v>1</v>
      </c>
      <c r="KE9" s="9">
        <v>1</v>
      </c>
      <c r="KF9" s="9"/>
      <c r="KG9" s="9">
        <v>1</v>
      </c>
      <c r="KH9" s="9">
        <v>1</v>
      </c>
      <c r="KI9" s="9">
        <v>1</v>
      </c>
      <c r="KJ9" s="9"/>
      <c r="KK9" s="9">
        <v>1</v>
      </c>
      <c r="KL9" s="9">
        <v>1</v>
      </c>
      <c r="KM9" s="9">
        <v>1</v>
      </c>
      <c r="KN9" s="9">
        <v>1</v>
      </c>
      <c r="KO9" s="9"/>
      <c r="KP9" s="9">
        <v>1</v>
      </c>
      <c r="KQ9" s="9">
        <v>2</v>
      </c>
      <c r="KR9" s="9">
        <v>1</v>
      </c>
      <c r="KS9" s="9">
        <v>1</v>
      </c>
      <c r="KT9" s="9">
        <v>2</v>
      </c>
      <c r="KU9" s="9">
        <v>1</v>
      </c>
      <c r="KV9" s="9">
        <v>1</v>
      </c>
      <c r="KW9" s="9">
        <v>1</v>
      </c>
      <c r="KX9" s="9">
        <v>1</v>
      </c>
      <c r="KY9" s="9">
        <v>1</v>
      </c>
      <c r="KZ9" s="9">
        <v>1</v>
      </c>
      <c r="LA9" s="9">
        <v>1</v>
      </c>
      <c r="LB9" s="9"/>
      <c r="LC9" s="9">
        <v>1</v>
      </c>
      <c r="LD9" s="9">
        <v>1</v>
      </c>
      <c r="LE9" s="9">
        <v>1</v>
      </c>
      <c r="LF9" s="9">
        <v>1</v>
      </c>
      <c r="LG9" s="9">
        <v>1</v>
      </c>
      <c r="LH9" s="9">
        <v>1</v>
      </c>
      <c r="LI9" s="9"/>
      <c r="LJ9" s="9">
        <v>1</v>
      </c>
      <c r="LK9" s="9">
        <v>1</v>
      </c>
      <c r="LL9" s="9">
        <v>1</v>
      </c>
      <c r="LM9" s="9">
        <v>1</v>
      </c>
      <c r="LN9" s="9"/>
      <c r="LO9" s="9">
        <v>1</v>
      </c>
      <c r="LP9" s="9">
        <v>1</v>
      </c>
      <c r="LQ9" s="9">
        <v>1</v>
      </c>
      <c r="LR9" s="9"/>
      <c r="LS9" s="9">
        <v>1</v>
      </c>
      <c r="LT9" s="9">
        <v>1</v>
      </c>
      <c r="LU9" s="9">
        <v>1</v>
      </c>
      <c r="LV9" s="9">
        <v>1</v>
      </c>
      <c r="LW9" s="9">
        <v>1</v>
      </c>
      <c r="LX9" s="9">
        <v>1</v>
      </c>
      <c r="LY9" s="9">
        <v>1</v>
      </c>
      <c r="LZ9" s="9">
        <v>2</v>
      </c>
      <c r="MA9" s="9">
        <v>1</v>
      </c>
      <c r="MB9" s="9"/>
      <c r="MC9" s="9">
        <v>3</v>
      </c>
      <c r="MD9" s="9">
        <v>1</v>
      </c>
      <c r="ME9" s="9">
        <v>1</v>
      </c>
      <c r="MF9" s="9">
        <v>1</v>
      </c>
      <c r="MG9" s="9">
        <v>3</v>
      </c>
      <c r="MH9" s="9">
        <v>3</v>
      </c>
      <c r="MI9" s="9">
        <v>3</v>
      </c>
      <c r="MJ9" s="9">
        <v>3</v>
      </c>
      <c r="MK9" s="9">
        <v>1</v>
      </c>
      <c r="ML9" s="9">
        <v>1</v>
      </c>
      <c r="MM9" s="9">
        <v>1</v>
      </c>
      <c r="MN9" s="9">
        <v>1</v>
      </c>
      <c r="MO9" s="9">
        <v>1</v>
      </c>
      <c r="MP9" s="9">
        <v>2</v>
      </c>
      <c r="MQ9" s="9">
        <v>1</v>
      </c>
      <c r="MR9" s="9">
        <v>1</v>
      </c>
      <c r="MS9" s="9">
        <v>2</v>
      </c>
      <c r="MT9" s="9"/>
      <c r="MU9" s="9"/>
      <c r="MV9" s="9">
        <v>1</v>
      </c>
      <c r="MW9" s="9"/>
      <c r="MX9" s="9"/>
      <c r="MY9" t="s">
        <v>7976</v>
      </c>
      <c r="MZ9" s="9"/>
      <c r="NA9" s="9">
        <v>201514061</v>
      </c>
      <c r="NB9" t="s">
        <v>8114</v>
      </c>
      <c r="NC9" t="s">
        <v>8256</v>
      </c>
      <c r="ND9" s="9"/>
      <c r="NE9" s="9"/>
      <c r="NF9" t="s">
        <v>8358</v>
      </c>
      <c r="NG9" s="9"/>
      <c r="NH9" s="9"/>
      <c r="NI9" s="9">
        <v>126</v>
      </c>
    </row>
    <row r="10" spans="1:373">
      <c r="A10" t="s">
        <v>6348</v>
      </c>
      <c r="B10" t="s">
        <v>6477</v>
      </c>
      <c r="C10" t="s">
        <v>6604</v>
      </c>
      <c r="D10" t="s">
        <v>6725</v>
      </c>
      <c r="E10" s="9"/>
      <c r="F10" s="9">
        <v>1</v>
      </c>
      <c r="G10" s="9"/>
      <c r="H10" s="9">
        <v>1</v>
      </c>
      <c r="I10" t="s">
        <v>6739</v>
      </c>
      <c r="J10" s="9"/>
      <c r="K10" s="9">
        <v>9</v>
      </c>
      <c r="L10" s="9">
        <v>26</v>
      </c>
      <c r="M10" s="9">
        <v>162</v>
      </c>
      <c r="N10" s="9">
        <v>162</v>
      </c>
      <c r="O10" t="s">
        <v>6759</v>
      </c>
      <c r="P10" s="9">
        <v>1</v>
      </c>
      <c r="Q10" t="s">
        <v>6762</v>
      </c>
      <c r="R10" s="9">
        <v>6</v>
      </c>
      <c r="S10" s="9">
        <v>1</v>
      </c>
      <c r="T10" s="9">
        <v>1</v>
      </c>
      <c r="U10" s="9">
        <v>1</v>
      </c>
      <c r="V10" s="9">
        <v>2</v>
      </c>
      <c r="W10" t="s">
        <v>6776</v>
      </c>
      <c r="X10" s="9">
        <v>243449283</v>
      </c>
      <c r="Y10" t="s">
        <v>6924</v>
      </c>
      <c r="Z10" s="9"/>
      <c r="AA10" s="9">
        <v>3</v>
      </c>
      <c r="AB10" s="9">
        <v>0</v>
      </c>
      <c r="AC10" s="9">
        <v>121</v>
      </c>
      <c r="AD10" s="9">
        <v>0</v>
      </c>
      <c r="AE10" s="9">
        <v>26</v>
      </c>
      <c r="AF10" s="9">
        <v>0</v>
      </c>
      <c r="AG10" s="9">
        <v>0</v>
      </c>
      <c r="AH10" s="9">
        <v>0</v>
      </c>
      <c r="AI10" s="9">
        <v>11</v>
      </c>
      <c r="AJ10" s="9">
        <v>0</v>
      </c>
      <c r="AK10" s="9">
        <v>0</v>
      </c>
      <c r="AL10" s="9">
        <v>0</v>
      </c>
      <c r="AM10" s="9">
        <v>2</v>
      </c>
      <c r="AN10" s="9">
        <v>0</v>
      </c>
      <c r="AO10" s="9">
        <v>5</v>
      </c>
      <c r="AP10" s="9">
        <v>0</v>
      </c>
      <c r="AQ10" s="9">
        <v>60</v>
      </c>
      <c r="AR10" s="9">
        <v>0</v>
      </c>
      <c r="AS10" s="9">
        <v>0</v>
      </c>
      <c r="AT10" s="9">
        <v>0</v>
      </c>
      <c r="AU10" s="9">
        <v>4</v>
      </c>
      <c r="AV10" s="9">
        <v>4</v>
      </c>
      <c r="AW10" s="9">
        <v>0</v>
      </c>
      <c r="AX10" t="s">
        <v>7076</v>
      </c>
      <c r="AY10" s="9">
        <v>0</v>
      </c>
      <c r="AZ10" s="9">
        <v>36</v>
      </c>
      <c r="BA10" t="s">
        <v>7226</v>
      </c>
      <c r="BB10" s="9">
        <v>0</v>
      </c>
      <c r="BC10" s="9">
        <v>268</v>
      </c>
      <c r="BD10" s="9">
        <v>4</v>
      </c>
      <c r="BE10" s="9"/>
      <c r="BF10" s="9">
        <v>268</v>
      </c>
      <c r="BG10" s="9">
        <v>150</v>
      </c>
      <c r="BH10" s="9">
        <v>20</v>
      </c>
      <c r="BI10" s="9">
        <v>13</v>
      </c>
      <c r="BJ10" s="9">
        <v>0</v>
      </c>
      <c r="BK10" s="9">
        <v>1</v>
      </c>
      <c r="BL10" s="9">
        <v>1</v>
      </c>
      <c r="BM10" s="9">
        <v>1</v>
      </c>
      <c r="BN10" s="9">
        <v>1</v>
      </c>
      <c r="BO10" s="9">
        <v>1</v>
      </c>
      <c r="BP10" s="9">
        <v>1</v>
      </c>
      <c r="BQ10" s="9">
        <v>1</v>
      </c>
      <c r="BR10" s="9">
        <v>1</v>
      </c>
      <c r="BS10" s="9">
        <v>1</v>
      </c>
      <c r="BT10" s="9">
        <v>1</v>
      </c>
      <c r="BU10" s="9">
        <v>1</v>
      </c>
      <c r="BV10" s="9">
        <v>2</v>
      </c>
      <c r="BW10" s="9">
        <v>1</v>
      </c>
      <c r="BX10" s="9"/>
      <c r="BY10" s="9">
        <v>1</v>
      </c>
      <c r="BZ10" s="9">
        <v>1</v>
      </c>
      <c r="CA10" s="9">
        <v>1</v>
      </c>
      <c r="CB10" s="9">
        <v>1</v>
      </c>
      <c r="CC10" s="9">
        <v>1</v>
      </c>
      <c r="CD10" s="9">
        <v>1</v>
      </c>
      <c r="CE10" s="9">
        <v>1</v>
      </c>
      <c r="CF10" s="9">
        <v>1</v>
      </c>
      <c r="CG10" s="9"/>
      <c r="CH10" s="9">
        <v>1</v>
      </c>
      <c r="CI10" s="9">
        <v>1</v>
      </c>
      <c r="CJ10" s="9">
        <v>1</v>
      </c>
      <c r="CK10" s="9">
        <v>1</v>
      </c>
      <c r="CL10" s="9">
        <v>1</v>
      </c>
      <c r="CM10" s="9">
        <v>3</v>
      </c>
      <c r="CN10" s="9">
        <v>1</v>
      </c>
      <c r="CO10" s="9">
        <v>1</v>
      </c>
      <c r="CP10" s="9">
        <v>1</v>
      </c>
      <c r="CQ10" s="9">
        <v>1</v>
      </c>
      <c r="CR10" s="9">
        <v>1</v>
      </c>
      <c r="CS10" s="9">
        <v>1</v>
      </c>
      <c r="CT10" s="9">
        <v>1</v>
      </c>
      <c r="CU10" s="9">
        <v>1</v>
      </c>
      <c r="CV10" s="9">
        <v>1</v>
      </c>
      <c r="CW10" s="9">
        <v>1</v>
      </c>
      <c r="CX10" s="9">
        <v>1</v>
      </c>
      <c r="CY10" s="9">
        <v>1</v>
      </c>
      <c r="CZ10" s="9">
        <v>1</v>
      </c>
      <c r="DA10" s="9"/>
      <c r="DB10" s="9"/>
      <c r="DC10" s="9"/>
      <c r="DD10" s="9"/>
      <c r="DE10" s="9"/>
      <c r="DF10" s="9"/>
      <c r="DG10" s="9"/>
      <c r="DH10" s="9"/>
      <c r="DI10" s="9">
        <v>2</v>
      </c>
      <c r="DJ10" s="9"/>
      <c r="DK10" s="9">
        <v>1</v>
      </c>
      <c r="DL10" s="9">
        <v>1</v>
      </c>
      <c r="DM10" s="9">
        <v>1</v>
      </c>
      <c r="DN10" s="9">
        <v>1</v>
      </c>
      <c r="DO10" s="9">
        <v>1</v>
      </c>
      <c r="DP10" s="9">
        <v>1</v>
      </c>
      <c r="DQ10" s="9">
        <v>1</v>
      </c>
      <c r="DR10" s="9">
        <v>1</v>
      </c>
      <c r="DS10" s="9">
        <v>1</v>
      </c>
      <c r="DT10" s="9">
        <v>98</v>
      </c>
      <c r="DU10" s="9">
        <v>0</v>
      </c>
      <c r="DV10" s="9">
        <v>16</v>
      </c>
      <c r="DW10" s="9"/>
      <c r="DX10" s="9">
        <v>1</v>
      </c>
      <c r="DY10" s="9">
        <v>1</v>
      </c>
      <c r="DZ10" s="9">
        <v>0</v>
      </c>
      <c r="EA10" s="9"/>
      <c r="EB10" s="9">
        <v>1</v>
      </c>
      <c r="EC10" s="9"/>
      <c r="ED10" s="9">
        <v>1</v>
      </c>
      <c r="EE10" s="9">
        <v>1</v>
      </c>
      <c r="EF10" s="9">
        <v>1</v>
      </c>
      <c r="EG10" s="9">
        <v>1</v>
      </c>
      <c r="EH10" s="9">
        <v>1</v>
      </c>
      <c r="EI10" s="9">
        <v>2</v>
      </c>
      <c r="EJ10" s="9">
        <v>1</v>
      </c>
      <c r="EK10" s="9">
        <v>1</v>
      </c>
      <c r="EL10" s="9"/>
      <c r="EM10" s="9"/>
      <c r="EN10" s="9">
        <v>2</v>
      </c>
      <c r="EO10" s="9"/>
      <c r="EP10" s="9"/>
      <c r="EQ10" s="9">
        <v>2</v>
      </c>
      <c r="ER10" s="9"/>
      <c r="ES10" s="9"/>
      <c r="ET10" s="9">
        <v>2</v>
      </c>
      <c r="EU10" s="9"/>
      <c r="EV10" s="9"/>
      <c r="EW10" s="9">
        <v>2</v>
      </c>
      <c r="EX10" s="9"/>
      <c r="EY10" s="9"/>
      <c r="EZ10" s="9">
        <v>1</v>
      </c>
      <c r="FA10" s="9">
        <v>2</v>
      </c>
      <c r="FB10" s="9"/>
      <c r="FC10" s="9">
        <v>1</v>
      </c>
      <c r="FD10" s="9">
        <v>2</v>
      </c>
      <c r="FE10" s="9"/>
      <c r="FF10" s="9">
        <v>1</v>
      </c>
      <c r="FG10" s="9">
        <v>2</v>
      </c>
      <c r="FH10" s="9"/>
      <c r="FI10" s="9">
        <v>1</v>
      </c>
      <c r="FJ10" s="9">
        <v>2</v>
      </c>
      <c r="FK10" s="9"/>
      <c r="FL10" s="9">
        <v>2</v>
      </c>
      <c r="FM10" s="9"/>
      <c r="FN10" s="9"/>
      <c r="FO10" s="9">
        <v>2</v>
      </c>
      <c r="FP10" s="9"/>
      <c r="FQ10" s="9"/>
      <c r="FR10" s="9">
        <v>1</v>
      </c>
      <c r="FS10" s="9">
        <v>2</v>
      </c>
      <c r="FT10" s="9"/>
      <c r="FU10" s="9">
        <v>2</v>
      </c>
      <c r="FV10" s="9"/>
      <c r="FW10" s="9"/>
      <c r="FX10" s="9">
        <v>4</v>
      </c>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t="s">
        <v>7535</v>
      </c>
      <c r="HH10" s="9">
        <v>7</v>
      </c>
      <c r="HI10" s="9">
        <v>2</v>
      </c>
      <c r="HJ10" s="9"/>
      <c r="HK10" s="9"/>
      <c r="HL10" s="9"/>
      <c r="HM10" s="9"/>
      <c r="HN10" s="9"/>
      <c r="HO10" s="9"/>
      <c r="HP10" s="9">
        <v>0</v>
      </c>
      <c r="HQ10" s="9">
        <v>1</v>
      </c>
      <c r="HR10" s="9">
        <v>0</v>
      </c>
      <c r="HS10" s="9">
        <v>0</v>
      </c>
      <c r="HT10" s="9">
        <v>0</v>
      </c>
      <c r="HU10" s="9">
        <v>0</v>
      </c>
      <c r="HV10" s="9">
        <v>1</v>
      </c>
      <c r="HW10" s="9">
        <v>0</v>
      </c>
      <c r="HX10" t="s">
        <v>7699</v>
      </c>
      <c r="HY10" s="9"/>
      <c r="HZ10" s="9"/>
      <c r="IA10" s="9">
        <v>2</v>
      </c>
      <c r="IB10" s="9"/>
      <c r="IC10" s="9"/>
      <c r="ID10" s="9">
        <v>2</v>
      </c>
      <c r="IE10" s="9"/>
      <c r="IF10" s="9"/>
      <c r="IG10" s="9">
        <v>2</v>
      </c>
      <c r="IH10" s="9"/>
      <c r="II10" s="9"/>
      <c r="IJ10" s="9">
        <v>2</v>
      </c>
      <c r="IK10" s="9"/>
      <c r="IL10" s="9">
        <v>1</v>
      </c>
      <c r="IM10" s="9"/>
      <c r="IN10" s="9">
        <v>4</v>
      </c>
      <c r="IO10" s="9">
        <v>4</v>
      </c>
      <c r="IP10" s="9">
        <v>3</v>
      </c>
      <c r="IQ10" s="9">
        <v>3</v>
      </c>
      <c r="IR10" s="9">
        <v>4</v>
      </c>
      <c r="IS10" s="9"/>
      <c r="IT10" s="9">
        <v>1</v>
      </c>
      <c r="IU10" s="9">
        <v>2</v>
      </c>
      <c r="IV10" s="9">
        <v>1</v>
      </c>
      <c r="IW10" s="9">
        <v>2</v>
      </c>
      <c r="IX10" s="9">
        <v>2</v>
      </c>
      <c r="IY10" s="9">
        <v>2</v>
      </c>
      <c r="IZ10" s="9">
        <v>2</v>
      </c>
      <c r="JA10" s="9">
        <v>1</v>
      </c>
      <c r="JB10" s="9">
        <v>1</v>
      </c>
      <c r="JC10" s="9">
        <v>1</v>
      </c>
      <c r="JD10" s="9">
        <v>1</v>
      </c>
      <c r="JE10" s="9">
        <v>2</v>
      </c>
      <c r="JF10" s="9">
        <v>2</v>
      </c>
      <c r="JG10" s="9">
        <v>1</v>
      </c>
      <c r="JH10" s="9">
        <v>1</v>
      </c>
      <c r="JI10" s="9">
        <v>2</v>
      </c>
      <c r="JJ10" s="9">
        <v>1</v>
      </c>
      <c r="JK10" s="9">
        <v>1</v>
      </c>
      <c r="JL10" s="9">
        <v>1</v>
      </c>
      <c r="JM10" s="9">
        <v>1</v>
      </c>
      <c r="JN10" s="9">
        <v>1</v>
      </c>
      <c r="JO10" s="9">
        <v>1</v>
      </c>
      <c r="JP10" s="9">
        <v>1</v>
      </c>
      <c r="JQ10" s="9">
        <v>1</v>
      </c>
      <c r="JR10" s="9">
        <v>1</v>
      </c>
      <c r="JS10" s="9">
        <v>1</v>
      </c>
      <c r="JT10" s="9">
        <v>1</v>
      </c>
      <c r="JU10" s="9">
        <v>1</v>
      </c>
      <c r="JV10" s="9"/>
      <c r="JW10" s="9">
        <v>1</v>
      </c>
      <c r="JX10" s="9">
        <v>1</v>
      </c>
      <c r="JY10" s="9">
        <v>1</v>
      </c>
      <c r="JZ10" s="9">
        <v>1</v>
      </c>
      <c r="KA10" s="9">
        <v>1</v>
      </c>
      <c r="KB10" s="9">
        <v>1</v>
      </c>
      <c r="KC10" s="9">
        <v>1</v>
      </c>
      <c r="KD10" s="9">
        <v>3</v>
      </c>
      <c r="KE10" s="9">
        <v>1</v>
      </c>
      <c r="KF10" s="9"/>
      <c r="KG10" s="9">
        <v>1</v>
      </c>
      <c r="KH10" s="9">
        <v>1</v>
      </c>
      <c r="KI10" s="9">
        <v>1</v>
      </c>
      <c r="KJ10" s="9"/>
      <c r="KK10" s="9">
        <v>1</v>
      </c>
      <c r="KL10" s="9">
        <v>1</v>
      </c>
      <c r="KM10" s="9">
        <v>1</v>
      </c>
      <c r="KN10" s="9">
        <v>1</v>
      </c>
      <c r="KO10" s="9"/>
      <c r="KP10" s="9">
        <v>1</v>
      </c>
      <c r="KQ10" s="9">
        <v>2</v>
      </c>
      <c r="KR10" s="9">
        <v>1</v>
      </c>
      <c r="KS10" s="9">
        <v>2</v>
      </c>
      <c r="KT10" s="9">
        <v>2</v>
      </c>
      <c r="KU10" s="9">
        <v>1</v>
      </c>
      <c r="KV10" s="9">
        <v>1</v>
      </c>
      <c r="KW10" s="9">
        <v>1</v>
      </c>
      <c r="KX10" s="9">
        <v>1</v>
      </c>
      <c r="KY10" s="9">
        <v>1</v>
      </c>
      <c r="KZ10" s="9">
        <v>1</v>
      </c>
      <c r="LA10" s="9">
        <v>1</v>
      </c>
      <c r="LB10" s="9"/>
      <c r="LC10" s="9">
        <v>1</v>
      </c>
      <c r="LD10" s="9">
        <v>1</v>
      </c>
      <c r="LE10" s="9">
        <v>1</v>
      </c>
      <c r="LF10" s="9">
        <v>1</v>
      </c>
      <c r="LG10" s="9">
        <v>1</v>
      </c>
      <c r="LH10" s="9">
        <v>1</v>
      </c>
      <c r="LI10" s="9"/>
      <c r="LJ10" s="9">
        <v>1</v>
      </c>
      <c r="LK10" s="9">
        <v>1</v>
      </c>
      <c r="LL10" s="9">
        <v>1</v>
      </c>
      <c r="LM10" s="9">
        <v>1</v>
      </c>
      <c r="LN10" s="9"/>
      <c r="LO10" s="9">
        <v>1</v>
      </c>
      <c r="LP10" s="9">
        <v>1</v>
      </c>
      <c r="LQ10" s="9">
        <v>1</v>
      </c>
      <c r="LR10" s="9"/>
      <c r="LS10" s="9">
        <v>1</v>
      </c>
      <c r="LT10" s="9">
        <v>1</v>
      </c>
      <c r="LU10" s="9">
        <v>1</v>
      </c>
      <c r="LV10" s="9">
        <v>1</v>
      </c>
      <c r="LW10" s="9">
        <v>1</v>
      </c>
      <c r="LX10" s="9">
        <v>1</v>
      </c>
      <c r="LY10" s="9">
        <v>1</v>
      </c>
      <c r="LZ10" s="9">
        <v>2</v>
      </c>
      <c r="MA10" s="9">
        <v>1</v>
      </c>
      <c r="MB10" s="9"/>
      <c r="MC10" s="9">
        <v>2</v>
      </c>
      <c r="MD10" s="9">
        <v>2</v>
      </c>
      <c r="ME10" s="9">
        <v>1</v>
      </c>
      <c r="MF10" s="9">
        <v>1</v>
      </c>
      <c r="MG10" s="9">
        <v>3</v>
      </c>
      <c r="MH10" s="9">
        <v>3</v>
      </c>
      <c r="MI10" s="9">
        <v>3</v>
      </c>
      <c r="MJ10" s="9">
        <v>3</v>
      </c>
      <c r="MK10" s="9">
        <v>1</v>
      </c>
      <c r="ML10" s="9">
        <v>1</v>
      </c>
      <c r="MM10" s="9">
        <v>1</v>
      </c>
      <c r="MN10" s="9">
        <v>1</v>
      </c>
      <c r="MO10" s="9">
        <v>1</v>
      </c>
      <c r="MP10" s="9">
        <v>2</v>
      </c>
      <c r="MQ10" s="9">
        <v>1</v>
      </c>
      <c r="MR10" s="9">
        <v>1</v>
      </c>
      <c r="MS10" s="9">
        <v>1</v>
      </c>
      <c r="MT10" s="9">
        <v>202925386</v>
      </c>
      <c r="MU10" s="9">
        <v>202925386</v>
      </c>
      <c r="MV10" s="9">
        <v>1</v>
      </c>
      <c r="MW10" s="9"/>
      <c r="MX10" s="9"/>
      <c r="MY10" t="s">
        <v>7977</v>
      </c>
      <c r="MZ10" s="9"/>
      <c r="NA10" s="9">
        <v>201513313</v>
      </c>
      <c r="NB10" t="s">
        <v>8115</v>
      </c>
      <c r="NC10" t="s">
        <v>8256</v>
      </c>
      <c r="ND10" s="9"/>
      <c r="NE10" s="9"/>
      <c r="NF10" t="s">
        <v>8358</v>
      </c>
      <c r="NG10" s="9"/>
      <c r="NH10" s="9"/>
      <c r="NI10" s="9">
        <v>124</v>
      </c>
    </row>
    <row r="11" spans="1:373">
      <c r="A11" t="s">
        <v>6349</v>
      </c>
      <c r="B11" t="s">
        <v>6478</v>
      </c>
      <c r="C11" t="s">
        <v>6605</v>
      </c>
      <c r="D11" t="s">
        <v>6725</v>
      </c>
      <c r="E11" s="9"/>
      <c r="F11" s="9">
        <v>1</v>
      </c>
      <c r="G11" s="9"/>
      <c r="H11" s="9">
        <v>1</v>
      </c>
      <c r="I11" t="s">
        <v>6739</v>
      </c>
      <c r="J11" s="9"/>
      <c r="K11" s="9">
        <v>6</v>
      </c>
      <c r="L11" s="9">
        <v>17</v>
      </c>
      <c r="M11" s="9">
        <v>103</v>
      </c>
      <c r="N11" s="9">
        <v>103</v>
      </c>
      <c r="O11" t="s">
        <v>6759</v>
      </c>
      <c r="P11" s="9">
        <v>2</v>
      </c>
      <c r="Q11" t="s">
        <v>6762</v>
      </c>
      <c r="R11" s="9">
        <v>1</v>
      </c>
      <c r="S11" s="9">
        <v>1</v>
      </c>
      <c r="T11" s="9">
        <v>2</v>
      </c>
      <c r="U11" s="9">
        <v>2</v>
      </c>
      <c r="V11" s="9">
        <v>1</v>
      </c>
      <c r="W11" t="s">
        <v>6777</v>
      </c>
      <c r="X11" s="9"/>
      <c r="Y11" t="s">
        <v>6925</v>
      </c>
      <c r="Z11" s="9"/>
      <c r="AA11" s="9">
        <v>0</v>
      </c>
      <c r="AB11" s="9">
        <v>0</v>
      </c>
      <c r="AC11" s="9">
        <v>3</v>
      </c>
      <c r="AD11" s="9">
        <v>0</v>
      </c>
      <c r="AE11" s="9">
        <v>0</v>
      </c>
      <c r="AF11" s="9">
        <v>0</v>
      </c>
      <c r="AG11" s="9">
        <v>0</v>
      </c>
      <c r="AH11" s="9">
        <v>0</v>
      </c>
      <c r="AI11" s="9">
        <v>0</v>
      </c>
      <c r="AJ11" s="9">
        <v>0</v>
      </c>
      <c r="AK11" s="9">
        <v>0</v>
      </c>
      <c r="AL11" s="9">
        <v>0</v>
      </c>
      <c r="AM11" s="9">
        <v>0</v>
      </c>
      <c r="AN11" s="9">
        <v>0</v>
      </c>
      <c r="AO11" s="9">
        <v>0</v>
      </c>
      <c r="AP11" s="9">
        <v>0</v>
      </c>
      <c r="AQ11" s="9">
        <v>0</v>
      </c>
      <c r="AR11" s="9">
        <v>0</v>
      </c>
      <c r="AS11" s="9">
        <v>0</v>
      </c>
      <c r="AT11" s="9">
        <v>0</v>
      </c>
      <c r="AU11" s="9">
        <v>0</v>
      </c>
      <c r="AV11" s="9">
        <v>0</v>
      </c>
      <c r="AW11" s="9">
        <v>0</v>
      </c>
      <c r="AX11" t="s">
        <v>7077</v>
      </c>
      <c r="AY11" s="9">
        <v>0</v>
      </c>
      <c r="AZ11" s="9">
        <v>0</v>
      </c>
      <c r="BA11" t="s">
        <v>7227</v>
      </c>
      <c r="BB11" s="9">
        <v>0</v>
      </c>
      <c r="BC11" s="9">
        <v>3</v>
      </c>
      <c r="BD11" s="9">
        <v>0</v>
      </c>
      <c r="BE11" s="9"/>
      <c r="BF11" s="9">
        <v>3</v>
      </c>
      <c r="BG11" s="9">
        <v>3</v>
      </c>
      <c r="BH11" s="9">
        <v>1</v>
      </c>
      <c r="BI11" s="9">
        <v>1</v>
      </c>
      <c r="BJ11" s="9">
        <v>0</v>
      </c>
      <c r="BK11" s="9">
        <v>1</v>
      </c>
      <c r="BL11" s="9">
        <v>1</v>
      </c>
      <c r="BM11" s="9">
        <v>1</v>
      </c>
      <c r="BN11" s="9">
        <v>1</v>
      </c>
      <c r="BO11" s="9">
        <v>1</v>
      </c>
      <c r="BP11" s="9">
        <v>1</v>
      </c>
      <c r="BQ11" s="9">
        <v>1</v>
      </c>
      <c r="BR11" s="9">
        <v>1</v>
      </c>
      <c r="BS11" s="9">
        <v>1</v>
      </c>
      <c r="BT11" s="9">
        <v>1</v>
      </c>
      <c r="BU11" s="9">
        <v>1</v>
      </c>
      <c r="BV11" s="9">
        <v>2</v>
      </c>
      <c r="BW11" s="9">
        <v>1</v>
      </c>
      <c r="BX11" s="9"/>
      <c r="BY11" s="9">
        <v>1</v>
      </c>
      <c r="BZ11" s="9">
        <v>1</v>
      </c>
      <c r="CA11" s="9">
        <v>1</v>
      </c>
      <c r="CB11" s="9">
        <v>1</v>
      </c>
      <c r="CC11" s="9">
        <v>1</v>
      </c>
      <c r="CD11" s="9">
        <v>1</v>
      </c>
      <c r="CE11" s="9">
        <v>1</v>
      </c>
      <c r="CF11" s="9">
        <v>1</v>
      </c>
      <c r="CG11" s="9"/>
      <c r="CH11" s="9">
        <v>1</v>
      </c>
      <c r="CI11" s="9">
        <v>1</v>
      </c>
      <c r="CJ11" s="9">
        <v>1</v>
      </c>
      <c r="CK11" s="9">
        <v>1</v>
      </c>
      <c r="CL11" s="9">
        <v>1</v>
      </c>
      <c r="CM11" s="9">
        <v>1</v>
      </c>
      <c r="CN11" s="9">
        <v>1</v>
      </c>
      <c r="CO11" s="9">
        <v>1</v>
      </c>
      <c r="CP11" s="9">
        <v>1</v>
      </c>
      <c r="CQ11" s="9">
        <v>1</v>
      </c>
      <c r="CR11" s="9">
        <v>1</v>
      </c>
      <c r="CS11" s="9">
        <v>1</v>
      </c>
      <c r="CT11" s="9">
        <v>1</v>
      </c>
      <c r="CU11" s="9">
        <v>1</v>
      </c>
      <c r="CV11" s="9">
        <v>1</v>
      </c>
      <c r="CW11" s="9">
        <v>1</v>
      </c>
      <c r="CX11" s="9">
        <v>1</v>
      </c>
      <c r="CY11" s="9">
        <v>1</v>
      </c>
      <c r="CZ11" s="9">
        <v>2</v>
      </c>
      <c r="DA11" s="9"/>
      <c r="DB11" s="9"/>
      <c r="DC11" s="9"/>
      <c r="DD11" s="9"/>
      <c r="DE11" s="9"/>
      <c r="DF11" s="9"/>
      <c r="DG11" s="9"/>
      <c r="DH11" s="9"/>
      <c r="DI11" s="9">
        <v>2</v>
      </c>
      <c r="DJ11" s="9"/>
      <c r="DK11" s="9"/>
      <c r="DL11" s="9"/>
      <c r="DM11" s="9"/>
      <c r="DN11" s="9"/>
      <c r="DO11" s="9"/>
      <c r="DP11" s="9">
        <v>2</v>
      </c>
      <c r="DQ11" s="9"/>
      <c r="DR11" s="9"/>
      <c r="DS11" s="9"/>
      <c r="DT11" s="9"/>
      <c r="DU11" s="9"/>
      <c r="DV11" s="9"/>
      <c r="DW11" s="9"/>
      <c r="DX11" s="9"/>
      <c r="DY11" s="9"/>
      <c r="DZ11" s="9"/>
      <c r="EA11" s="9"/>
      <c r="EB11" s="9"/>
      <c r="EC11" s="9"/>
      <c r="ED11" s="9"/>
      <c r="EE11" s="9"/>
      <c r="EF11" s="9"/>
      <c r="EG11" s="9"/>
      <c r="EH11" s="9"/>
      <c r="EI11" s="9"/>
      <c r="EJ11" s="9"/>
      <c r="EK11" s="9"/>
      <c r="EL11" s="9"/>
      <c r="EM11" s="9"/>
      <c r="EN11" s="9">
        <v>2</v>
      </c>
      <c r="EO11" s="9"/>
      <c r="EP11" s="9"/>
      <c r="EQ11" s="9">
        <v>2</v>
      </c>
      <c r="ER11" s="9"/>
      <c r="ES11" s="9"/>
      <c r="ET11" s="9">
        <v>2</v>
      </c>
      <c r="EU11" s="9"/>
      <c r="EV11" s="9"/>
      <c r="EW11" s="9">
        <v>1</v>
      </c>
      <c r="EX11" s="9">
        <v>2</v>
      </c>
      <c r="EY11" s="9"/>
      <c r="EZ11" s="9">
        <v>1</v>
      </c>
      <c r="FA11" s="9">
        <v>2</v>
      </c>
      <c r="FB11" s="9"/>
      <c r="FC11" s="9">
        <v>1</v>
      </c>
      <c r="FD11" s="9">
        <v>1</v>
      </c>
      <c r="FE11" s="9"/>
      <c r="FF11" s="9">
        <v>1</v>
      </c>
      <c r="FG11" s="9">
        <v>2</v>
      </c>
      <c r="FH11" s="9"/>
      <c r="FI11" s="9">
        <v>1</v>
      </c>
      <c r="FJ11" s="9">
        <v>2</v>
      </c>
      <c r="FK11" s="9"/>
      <c r="FL11" s="9">
        <v>2</v>
      </c>
      <c r="FM11" s="9"/>
      <c r="FN11" s="9"/>
      <c r="FO11" s="9">
        <v>2</v>
      </c>
      <c r="FP11" s="9"/>
      <c r="FQ11" s="9"/>
      <c r="FR11" s="9">
        <v>2</v>
      </c>
      <c r="FS11" s="9"/>
      <c r="FT11" s="9"/>
      <c r="FU11" s="9">
        <v>2</v>
      </c>
      <c r="FV11" s="9"/>
      <c r="FW11" s="9"/>
      <c r="FX11" s="9">
        <v>4</v>
      </c>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t="s">
        <v>7536</v>
      </c>
      <c r="HH11" s="9">
        <v>7</v>
      </c>
      <c r="HI11" s="9">
        <v>8</v>
      </c>
      <c r="HJ11" s="9"/>
      <c r="HK11" s="9"/>
      <c r="HL11" s="9"/>
      <c r="HM11" s="9"/>
      <c r="HN11" s="9"/>
      <c r="HO11" s="9"/>
      <c r="HP11" s="9">
        <v>0</v>
      </c>
      <c r="HQ11" s="9">
        <v>1</v>
      </c>
      <c r="HR11" s="9">
        <v>0</v>
      </c>
      <c r="HS11" s="9">
        <v>0</v>
      </c>
      <c r="HT11" s="9">
        <v>0</v>
      </c>
      <c r="HU11" s="9">
        <v>0</v>
      </c>
      <c r="HV11" s="9">
        <v>1</v>
      </c>
      <c r="HW11" s="9">
        <v>0</v>
      </c>
      <c r="HX11" t="s">
        <v>7700</v>
      </c>
      <c r="HY11" s="9"/>
      <c r="HZ11" s="9"/>
      <c r="IA11" s="9">
        <v>2</v>
      </c>
      <c r="IB11" s="9"/>
      <c r="IC11" s="9"/>
      <c r="ID11" s="9">
        <v>2</v>
      </c>
      <c r="IE11" s="9"/>
      <c r="IF11" s="9"/>
      <c r="IG11" s="9">
        <v>2</v>
      </c>
      <c r="IH11" s="9"/>
      <c r="II11" s="9"/>
      <c r="IJ11" s="9">
        <v>2</v>
      </c>
      <c r="IK11" s="9"/>
      <c r="IL11" s="9">
        <v>1</v>
      </c>
      <c r="IM11" s="9"/>
      <c r="IN11" s="9">
        <v>4</v>
      </c>
      <c r="IO11" s="9">
        <v>4</v>
      </c>
      <c r="IP11" s="9">
        <v>3</v>
      </c>
      <c r="IQ11" s="9">
        <v>3</v>
      </c>
      <c r="IR11" s="9">
        <v>4</v>
      </c>
      <c r="IS11" s="9"/>
      <c r="IT11" s="9">
        <v>1</v>
      </c>
      <c r="IU11" s="9">
        <v>2</v>
      </c>
      <c r="IV11" s="9">
        <v>2</v>
      </c>
      <c r="IW11" s="9">
        <v>2</v>
      </c>
      <c r="IX11" s="9">
        <v>2</v>
      </c>
      <c r="IY11" s="9">
        <v>2</v>
      </c>
      <c r="IZ11" s="9">
        <v>2</v>
      </c>
      <c r="JA11" s="9">
        <v>2</v>
      </c>
      <c r="JB11" s="9">
        <v>2</v>
      </c>
      <c r="JC11" s="9">
        <v>2</v>
      </c>
      <c r="JD11" s="9">
        <v>2</v>
      </c>
      <c r="JE11" s="9">
        <v>2</v>
      </c>
      <c r="JF11" s="9">
        <v>2</v>
      </c>
      <c r="JG11" s="9">
        <v>2</v>
      </c>
      <c r="JH11" s="9">
        <v>2</v>
      </c>
      <c r="JI11" s="9">
        <v>2</v>
      </c>
      <c r="JJ11" s="9">
        <v>1</v>
      </c>
      <c r="JK11" s="9">
        <v>1</v>
      </c>
      <c r="JL11" s="9">
        <v>1</v>
      </c>
      <c r="JM11" s="9">
        <v>2</v>
      </c>
      <c r="JN11" s="9">
        <v>2</v>
      </c>
      <c r="JO11" s="9">
        <v>2</v>
      </c>
      <c r="JP11" s="9">
        <v>2</v>
      </c>
      <c r="JQ11" s="9">
        <v>2</v>
      </c>
      <c r="JR11" s="9">
        <v>2</v>
      </c>
      <c r="JS11" s="9">
        <v>2</v>
      </c>
      <c r="JT11" s="9">
        <v>2</v>
      </c>
      <c r="JU11" s="9">
        <v>2</v>
      </c>
      <c r="JV11" s="9"/>
      <c r="JW11" s="9">
        <v>2</v>
      </c>
      <c r="JX11" s="9">
        <v>2</v>
      </c>
      <c r="JY11" s="9">
        <v>2</v>
      </c>
      <c r="JZ11" s="9">
        <v>2</v>
      </c>
      <c r="KA11" s="9">
        <v>1</v>
      </c>
      <c r="KB11" s="9">
        <v>2</v>
      </c>
      <c r="KC11" s="9">
        <v>1</v>
      </c>
      <c r="KD11" s="9">
        <v>2</v>
      </c>
      <c r="KE11" s="9">
        <v>2</v>
      </c>
      <c r="KF11" s="9"/>
      <c r="KG11" s="9"/>
      <c r="KH11" s="9"/>
      <c r="KI11" s="9"/>
      <c r="KJ11" s="9"/>
      <c r="KK11" s="9"/>
      <c r="KL11" s="9"/>
      <c r="KM11" s="9"/>
      <c r="KN11" s="9"/>
      <c r="KO11" s="9"/>
      <c r="KP11" s="9"/>
      <c r="KQ11" s="9"/>
      <c r="KR11" s="9"/>
      <c r="KS11" s="9"/>
      <c r="KT11" s="9"/>
      <c r="KU11" s="9"/>
      <c r="KV11" s="9">
        <v>2</v>
      </c>
      <c r="KW11" s="9"/>
      <c r="KX11" s="9"/>
      <c r="KY11" s="9"/>
      <c r="KZ11" s="9"/>
      <c r="LA11" s="9"/>
      <c r="LB11" s="9"/>
      <c r="LC11" s="9">
        <v>2</v>
      </c>
      <c r="LD11" s="9">
        <v>2</v>
      </c>
      <c r="LE11" s="9">
        <v>2</v>
      </c>
      <c r="LF11" s="9">
        <v>1</v>
      </c>
      <c r="LG11" s="9">
        <v>2</v>
      </c>
      <c r="LH11" s="9">
        <v>1</v>
      </c>
      <c r="LI11" s="9"/>
      <c r="LJ11" s="9">
        <v>1</v>
      </c>
      <c r="LK11" s="9">
        <v>3</v>
      </c>
      <c r="LL11" s="9">
        <v>3</v>
      </c>
      <c r="LM11" s="9">
        <v>3</v>
      </c>
      <c r="LN11" s="9"/>
      <c r="LO11" s="9">
        <v>1</v>
      </c>
      <c r="LP11" s="9">
        <v>2</v>
      </c>
      <c r="LQ11" s="9">
        <v>3</v>
      </c>
      <c r="LR11" s="9"/>
      <c r="LS11" s="9">
        <v>2</v>
      </c>
      <c r="LT11" s="9">
        <v>1</v>
      </c>
      <c r="LU11" s="9">
        <v>1</v>
      </c>
      <c r="LV11" s="9">
        <v>2</v>
      </c>
      <c r="LW11" s="9">
        <v>2</v>
      </c>
      <c r="LX11" s="9">
        <v>1</v>
      </c>
      <c r="LY11" s="9">
        <v>3</v>
      </c>
      <c r="LZ11" s="9">
        <v>1</v>
      </c>
      <c r="MA11" s="9">
        <v>1</v>
      </c>
      <c r="MB11" s="9"/>
      <c r="MC11" s="9">
        <v>1</v>
      </c>
      <c r="MD11" s="9">
        <v>2</v>
      </c>
      <c r="ME11" s="9">
        <v>2</v>
      </c>
      <c r="MF11" s="9">
        <v>1</v>
      </c>
      <c r="MG11" s="9">
        <v>3</v>
      </c>
      <c r="MH11" s="9">
        <v>3</v>
      </c>
      <c r="MI11" s="9">
        <v>3</v>
      </c>
      <c r="MJ11" s="9">
        <v>3</v>
      </c>
      <c r="MK11" s="9">
        <v>1</v>
      </c>
      <c r="ML11" s="9">
        <v>1</v>
      </c>
      <c r="MM11" s="9">
        <v>1</v>
      </c>
      <c r="MN11" s="9">
        <v>1</v>
      </c>
      <c r="MO11" s="9">
        <v>1</v>
      </c>
      <c r="MP11" s="9">
        <v>2</v>
      </c>
      <c r="MQ11" s="9">
        <v>2</v>
      </c>
      <c r="MR11" s="9">
        <v>1</v>
      </c>
      <c r="MS11" s="9">
        <v>2</v>
      </c>
      <c r="MT11" s="9"/>
      <c r="MU11" s="9"/>
      <c r="MV11" s="9">
        <v>1</v>
      </c>
      <c r="MW11" s="9"/>
      <c r="MX11" s="9"/>
      <c r="MY11" t="s">
        <v>7978</v>
      </c>
      <c r="MZ11" s="9"/>
      <c r="NA11" s="9">
        <v>201512579</v>
      </c>
      <c r="NB11" t="s">
        <v>8116</v>
      </c>
      <c r="NC11" t="s">
        <v>8256</v>
      </c>
      <c r="ND11" s="9"/>
      <c r="NE11" s="9"/>
      <c r="NF11" t="s">
        <v>8358</v>
      </c>
      <c r="NG11" s="9"/>
      <c r="NH11" s="9"/>
      <c r="NI11" s="9">
        <v>113</v>
      </c>
    </row>
    <row r="12" spans="1:373">
      <c r="A12" t="s">
        <v>6350</v>
      </c>
      <c r="B12" t="s">
        <v>6479</v>
      </c>
      <c r="C12" t="s">
        <v>6606</v>
      </c>
      <c r="D12" t="s">
        <v>6725</v>
      </c>
      <c r="E12" s="9"/>
      <c r="F12" s="9">
        <v>1</v>
      </c>
      <c r="G12" s="9"/>
      <c r="H12" s="9">
        <v>1</v>
      </c>
      <c r="I12" t="s">
        <v>6739</v>
      </c>
      <c r="J12" s="9"/>
      <c r="K12" s="9">
        <v>2</v>
      </c>
      <c r="L12" s="9">
        <v>5</v>
      </c>
      <c r="M12" s="9">
        <v>28</v>
      </c>
      <c r="N12" s="9">
        <v>28</v>
      </c>
      <c r="O12" t="s">
        <v>6759</v>
      </c>
      <c r="P12" s="9">
        <v>2</v>
      </c>
      <c r="Q12" t="s">
        <v>6762</v>
      </c>
      <c r="R12" s="9">
        <v>1</v>
      </c>
      <c r="S12" s="9">
        <v>1</v>
      </c>
      <c r="T12" s="9">
        <v>2</v>
      </c>
      <c r="U12" s="9">
        <v>2</v>
      </c>
      <c r="V12" s="9">
        <v>1</v>
      </c>
      <c r="W12" t="s">
        <v>6778</v>
      </c>
      <c r="X12" s="9"/>
      <c r="Y12" t="s">
        <v>6926</v>
      </c>
      <c r="Z12" s="9"/>
      <c r="AA12" s="9">
        <v>0</v>
      </c>
      <c r="AB12" s="9">
        <v>0</v>
      </c>
      <c r="AC12" s="9">
        <v>2</v>
      </c>
      <c r="AD12" s="9">
        <v>0</v>
      </c>
      <c r="AE12" s="9">
        <v>1</v>
      </c>
      <c r="AF12" s="9">
        <v>0</v>
      </c>
      <c r="AG12" s="9">
        <v>0</v>
      </c>
      <c r="AH12" s="9">
        <v>0</v>
      </c>
      <c r="AI12" s="9">
        <v>0</v>
      </c>
      <c r="AJ12" s="9">
        <v>0</v>
      </c>
      <c r="AK12" s="9">
        <v>0</v>
      </c>
      <c r="AL12" s="9">
        <v>0</v>
      </c>
      <c r="AM12" s="9">
        <v>0</v>
      </c>
      <c r="AN12" s="9">
        <v>0</v>
      </c>
      <c r="AO12" s="9">
        <v>0</v>
      </c>
      <c r="AP12" s="9">
        <v>0</v>
      </c>
      <c r="AQ12" s="9">
        <v>1</v>
      </c>
      <c r="AR12" s="9">
        <v>0</v>
      </c>
      <c r="AS12" s="9">
        <v>0</v>
      </c>
      <c r="AT12" s="9">
        <v>0</v>
      </c>
      <c r="AU12" s="9">
        <v>0</v>
      </c>
      <c r="AV12" s="9">
        <v>0</v>
      </c>
      <c r="AW12" s="9">
        <v>0</v>
      </c>
      <c r="AX12" t="s">
        <v>7078</v>
      </c>
      <c r="AY12" s="9">
        <v>0</v>
      </c>
      <c r="AZ12" s="9">
        <v>0</v>
      </c>
      <c r="BA12" t="s">
        <v>7228</v>
      </c>
      <c r="BB12" s="9">
        <v>0</v>
      </c>
      <c r="BC12" s="9">
        <v>4</v>
      </c>
      <c r="BD12" s="9">
        <v>0</v>
      </c>
      <c r="BE12" s="9"/>
      <c r="BF12" s="9">
        <v>4</v>
      </c>
      <c r="BG12" s="9">
        <v>4</v>
      </c>
      <c r="BH12" s="9">
        <v>0</v>
      </c>
      <c r="BI12" s="9">
        <v>1</v>
      </c>
      <c r="BJ12" s="9">
        <v>0</v>
      </c>
      <c r="BK12" s="9">
        <v>1</v>
      </c>
      <c r="BL12" s="9">
        <v>1</v>
      </c>
      <c r="BM12" s="9">
        <v>1</v>
      </c>
      <c r="BN12" s="9">
        <v>1</v>
      </c>
      <c r="BO12" s="9">
        <v>1</v>
      </c>
      <c r="BP12" s="9">
        <v>1</v>
      </c>
      <c r="BQ12" s="9">
        <v>1</v>
      </c>
      <c r="BR12" s="9">
        <v>1</v>
      </c>
      <c r="BS12" s="9">
        <v>1</v>
      </c>
      <c r="BT12" s="9">
        <v>1</v>
      </c>
      <c r="BU12" s="9">
        <v>1</v>
      </c>
      <c r="BV12" s="9">
        <v>2</v>
      </c>
      <c r="BW12" s="9">
        <v>1</v>
      </c>
      <c r="BX12" s="9"/>
      <c r="BY12" s="9">
        <v>1</v>
      </c>
      <c r="BZ12" s="9">
        <v>1</v>
      </c>
      <c r="CA12" s="9">
        <v>1</v>
      </c>
      <c r="CB12" s="9">
        <v>1</v>
      </c>
      <c r="CC12" s="9">
        <v>1</v>
      </c>
      <c r="CD12" s="9">
        <v>1</v>
      </c>
      <c r="CE12" s="9">
        <v>1</v>
      </c>
      <c r="CF12" s="9">
        <v>1</v>
      </c>
      <c r="CG12" s="9"/>
      <c r="CH12" s="9">
        <v>1</v>
      </c>
      <c r="CI12" s="9">
        <v>1</v>
      </c>
      <c r="CJ12" s="9">
        <v>1</v>
      </c>
      <c r="CK12" s="9">
        <v>4</v>
      </c>
      <c r="CL12" s="9">
        <v>4</v>
      </c>
      <c r="CM12" s="9">
        <v>1</v>
      </c>
      <c r="CN12" s="9">
        <v>1</v>
      </c>
      <c r="CO12" s="9">
        <v>1</v>
      </c>
      <c r="CP12" s="9">
        <v>1</v>
      </c>
      <c r="CQ12" s="9">
        <v>1</v>
      </c>
      <c r="CR12" s="9">
        <v>1</v>
      </c>
      <c r="CS12" s="9">
        <v>1</v>
      </c>
      <c r="CT12" s="9">
        <v>1</v>
      </c>
      <c r="CU12" s="9">
        <v>1</v>
      </c>
      <c r="CV12" s="9">
        <v>1</v>
      </c>
      <c r="CW12" s="9">
        <v>1</v>
      </c>
      <c r="CX12" s="9">
        <v>1</v>
      </c>
      <c r="CY12" s="9">
        <v>1</v>
      </c>
      <c r="CZ12" s="9">
        <v>2</v>
      </c>
      <c r="DA12" s="9"/>
      <c r="DB12" s="9"/>
      <c r="DC12" s="9"/>
      <c r="DD12" s="9"/>
      <c r="DE12" s="9"/>
      <c r="DF12" s="9"/>
      <c r="DG12" s="9"/>
      <c r="DH12" s="9"/>
      <c r="DI12" s="9">
        <v>2</v>
      </c>
      <c r="DJ12" s="9"/>
      <c r="DK12" s="9"/>
      <c r="DL12" s="9"/>
      <c r="DM12" s="9"/>
      <c r="DN12" s="9"/>
      <c r="DO12" s="9"/>
      <c r="DP12" s="9">
        <v>2</v>
      </c>
      <c r="DQ12" s="9"/>
      <c r="DR12" s="9"/>
      <c r="DS12" s="9"/>
      <c r="DT12" s="9"/>
      <c r="DU12" s="9"/>
      <c r="DV12" s="9"/>
      <c r="DW12" s="9"/>
      <c r="DX12" s="9"/>
      <c r="DY12" s="9"/>
      <c r="DZ12" s="9"/>
      <c r="EA12" s="9"/>
      <c r="EB12" s="9"/>
      <c r="EC12" s="9"/>
      <c r="ED12" s="9"/>
      <c r="EE12" s="9"/>
      <c r="EF12" s="9"/>
      <c r="EG12" s="9"/>
      <c r="EH12" s="9"/>
      <c r="EI12" s="9"/>
      <c r="EJ12" s="9"/>
      <c r="EK12" s="9"/>
      <c r="EL12" s="9"/>
      <c r="EM12" s="9"/>
      <c r="EN12" s="9">
        <v>2</v>
      </c>
      <c r="EO12" s="9"/>
      <c r="EP12" s="9"/>
      <c r="EQ12" s="9">
        <v>2</v>
      </c>
      <c r="ER12" s="9"/>
      <c r="ES12" s="9"/>
      <c r="ET12" s="9">
        <v>2</v>
      </c>
      <c r="EU12" s="9"/>
      <c r="EV12" s="9"/>
      <c r="EW12" s="9">
        <v>2</v>
      </c>
      <c r="EX12" s="9"/>
      <c r="EY12" s="9"/>
      <c r="EZ12" s="9">
        <v>1</v>
      </c>
      <c r="FA12" s="9">
        <v>1</v>
      </c>
      <c r="FB12" s="9"/>
      <c r="FC12" s="9">
        <v>2</v>
      </c>
      <c r="FD12" s="9"/>
      <c r="FE12" s="9"/>
      <c r="FF12" s="9">
        <v>1</v>
      </c>
      <c r="FG12" s="9">
        <v>2</v>
      </c>
      <c r="FH12" s="9"/>
      <c r="FI12" s="9">
        <v>2</v>
      </c>
      <c r="FJ12" s="9"/>
      <c r="FK12" s="9"/>
      <c r="FL12" s="9">
        <v>2</v>
      </c>
      <c r="FM12" s="9"/>
      <c r="FN12" s="9"/>
      <c r="FO12" s="9">
        <v>2</v>
      </c>
      <c r="FP12" s="9"/>
      <c r="FQ12" s="9"/>
      <c r="FR12" s="9">
        <v>2</v>
      </c>
      <c r="FS12" s="9"/>
      <c r="FT12" s="9"/>
      <c r="FU12" s="9">
        <v>2</v>
      </c>
      <c r="FV12" s="9"/>
      <c r="FW12" s="9"/>
      <c r="FX12" s="9">
        <v>4</v>
      </c>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t="s">
        <v>7537</v>
      </c>
      <c r="HH12" s="9">
        <v>7</v>
      </c>
      <c r="HI12" s="9">
        <v>8</v>
      </c>
      <c r="HJ12" s="9"/>
      <c r="HK12" s="9"/>
      <c r="HL12" s="9"/>
      <c r="HM12" s="9"/>
      <c r="HN12" s="9"/>
      <c r="HO12" s="9"/>
      <c r="HP12" s="9">
        <v>0</v>
      </c>
      <c r="HQ12" s="9">
        <v>1</v>
      </c>
      <c r="HR12" s="9">
        <v>0</v>
      </c>
      <c r="HS12" s="9">
        <v>0</v>
      </c>
      <c r="HT12" s="9">
        <v>0</v>
      </c>
      <c r="HU12" s="9">
        <v>0</v>
      </c>
      <c r="HV12" s="9">
        <v>1</v>
      </c>
      <c r="HW12" s="9">
        <v>0</v>
      </c>
      <c r="HX12" t="s">
        <v>7701</v>
      </c>
      <c r="HY12" s="9"/>
      <c r="HZ12" s="9"/>
      <c r="IA12" s="9">
        <v>2</v>
      </c>
      <c r="IB12" s="9"/>
      <c r="IC12" s="9"/>
      <c r="ID12" s="9">
        <v>2</v>
      </c>
      <c r="IE12" s="9"/>
      <c r="IF12" s="9"/>
      <c r="IG12" s="9">
        <v>2</v>
      </c>
      <c r="IH12" s="9"/>
      <c r="II12" s="9"/>
      <c r="IJ12" s="9">
        <v>2</v>
      </c>
      <c r="IK12" s="9"/>
      <c r="IL12" s="9">
        <v>1</v>
      </c>
      <c r="IM12" s="9"/>
      <c r="IN12" s="9">
        <v>4</v>
      </c>
      <c r="IO12" s="9">
        <v>4</v>
      </c>
      <c r="IP12" s="9">
        <v>3</v>
      </c>
      <c r="IQ12" s="9">
        <v>3</v>
      </c>
      <c r="IR12" s="9">
        <v>4</v>
      </c>
      <c r="IS12" s="9"/>
      <c r="IT12" s="9">
        <v>1</v>
      </c>
      <c r="IU12" s="9">
        <v>2</v>
      </c>
      <c r="IV12" s="9">
        <v>2</v>
      </c>
      <c r="IW12" s="9">
        <v>2</v>
      </c>
      <c r="IX12" s="9">
        <v>2</v>
      </c>
      <c r="IY12" s="9">
        <v>2</v>
      </c>
      <c r="IZ12" s="9">
        <v>2</v>
      </c>
      <c r="JA12" s="9">
        <v>2</v>
      </c>
      <c r="JB12" s="9">
        <v>2</v>
      </c>
      <c r="JC12" s="9">
        <v>2</v>
      </c>
      <c r="JD12" s="9">
        <v>2</v>
      </c>
      <c r="JE12" s="9">
        <v>2</v>
      </c>
      <c r="JF12" s="9">
        <v>2</v>
      </c>
      <c r="JG12" s="9">
        <v>2</v>
      </c>
      <c r="JH12" s="9">
        <v>2</v>
      </c>
      <c r="JI12" s="9">
        <v>2</v>
      </c>
      <c r="JJ12" s="9">
        <v>1</v>
      </c>
      <c r="JK12" s="9">
        <v>1</v>
      </c>
      <c r="JL12" s="9">
        <v>1</v>
      </c>
      <c r="JM12" s="9">
        <v>2</v>
      </c>
      <c r="JN12" s="9">
        <v>2</v>
      </c>
      <c r="JO12" s="9">
        <v>2</v>
      </c>
      <c r="JP12" s="9">
        <v>2</v>
      </c>
      <c r="JQ12" s="9">
        <v>2</v>
      </c>
      <c r="JR12" s="9">
        <v>2</v>
      </c>
      <c r="JS12" s="9">
        <v>2</v>
      </c>
      <c r="JT12" s="9">
        <v>1</v>
      </c>
      <c r="JU12" s="9">
        <v>2</v>
      </c>
      <c r="JV12" s="9"/>
      <c r="JW12" s="9">
        <v>2</v>
      </c>
      <c r="JX12" s="9">
        <v>2</v>
      </c>
      <c r="JY12" s="9">
        <v>2</v>
      </c>
      <c r="JZ12" s="9">
        <v>2</v>
      </c>
      <c r="KA12" s="9">
        <v>1</v>
      </c>
      <c r="KB12" s="9">
        <v>2</v>
      </c>
      <c r="KC12" s="9">
        <v>1</v>
      </c>
      <c r="KD12" s="9">
        <v>2</v>
      </c>
      <c r="KE12" s="9">
        <v>2</v>
      </c>
      <c r="KF12" s="9"/>
      <c r="KG12" s="9"/>
      <c r="KH12" s="9"/>
      <c r="KI12" s="9"/>
      <c r="KJ12" s="9"/>
      <c r="KK12" s="9"/>
      <c r="KL12" s="9"/>
      <c r="KM12" s="9"/>
      <c r="KN12" s="9"/>
      <c r="KO12" s="9"/>
      <c r="KP12" s="9"/>
      <c r="KQ12" s="9"/>
      <c r="KR12" s="9"/>
      <c r="KS12" s="9"/>
      <c r="KT12" s="9"/>
      <c r="KU12" s="9"/>
      <c r="KV12" s="9">
        <v>2</v>
      </c>
      <c r="KW12" s="9"/>
      <c r="KX12" s="9"/>
      <c r="KY12" s="9"/>
      <c r="KZ12" s="9"/>
      <c r="LA12" s="9"/>
      <c r="LB12" s="9"/>
      <c r="LC12" s="9">
        <v>2</v>
      </c>
      <c r="LD12" s="9">
        <v>1</v>
      </c>
      <c r="LE12" s="9">
        <v>1</v>
      </c>
      <c r="LF12" s="9">
        <v>1</v>
      </c>
      <c r="LG12" s="9">
        <v>1</v>
      </c>
      <c r="LH12" s="9">
        <v>1</v>
      </c>
      <c r="LI12" s="9"/>
      <c r="LJ12" s="9">
        <v>1</v>
      </c>
      <c r="LK12" s="9">
        <v>3</v>
      </c>
      <c r="LL12" s="9">
        <v>3</v>
      </c>
      <c r="LM12" s="9">
        <v>3</v>
      </c>
      <c r="LN12" s="9"/>
      <c r="LO12" s="9">
        <v>1</v>
      </c>
      <c r="LP12" s="9">
        <v>1</v>
      </c>
      <c r="LQ12" s="9">
        <v>1</v>
      </c>
      <c r="LR12" s="9"/>
      <c r="LS12" s="9">
        <v>1</v>
      </c>
      <c r="LT12" s="9">
        <v>1</v>
      </c>
      <c r="LU12" s="9">
        <v>1</v>
      </c>
      <c r="LV12" s="9">
        <v>1</v>
      </c>
      <c r="LW12" s="9">
        <v>1</v>
      </c>
      <c r="LX12" s="9">
        <v>1</v>
      </c>
      <c r="LY12" s="9">
        <v>1</v>
      </c>
      <c r="LZ12" s="9">
        <v>1</v>
      </c>
      <c r="MA12" s="9">
        <v>1</v>
      </c>
      <c r="MB12" s="9"/>
      <c r="MC12" s="9">
        <v>3</v>
      </c>
      <c r="MD12" s="9">
        <v>1</v>
      </c>
      <c r="ME12" s="9">
        <v>3</v>
      </c>
      <c r="MF12" s="9">
        <v>1</v>
      </c>
      <c r="MG12" s="9">
        <v>3</v>
      </c>
      <c r="MH12" s="9">
        <v>3</v>
      </c>
      <c r="MI12" s="9">
        <v>3</v>
      </c>
      <c r="MJ12" s="9">
        <v>3</v>
      </c>
      <c r="MK12" s="9">
        <v>1</v>
      </c>
      <c r="ML12" s="9">
        <v>1</v>
      </c>
      <c r="MM12" s="9">
        <v>1</v>
      </c>
      <c r="MN12" s="9">
        <v>1</v>
      </c>
      <c r="MO12" s="9">
        <v>1</v>
      </c>
      <c r="MP12" s="9">
        <v>2</v>
      </c>
      <c r="MQ12" s="9">
        <v>2</v>
      </c>
      <c r="MR12" s="9">
        <v>1</v>
      </c>
      <c r="MS12" s="9">
        <v>2</v>
      </c>
      <c r="MT12" s="9"/>
      <c r="MU12" s="9"/>
      <c r="MV12" s="9">
        <v>1</v>
      </c>
      <c r="MW12" s="9"/>
      <c r="MX12" s="9"/>
      <c r="MY12" t="s">
        <v>7979</v>
      </c>
      <c r="MZ12" s="9"/>
      <c r="NA12" s="9">
        <v>201512931</v>
      </c>
      <c r="NB12" t="s">
        <v>8117</v>
      </c>
      <c r="NC12" t="s">
        <v>8256</v>
      </c>
      <c r="ND12" s="9"/>
      <c r="NE12" s="9"/>
      <c r="NF12" t="s">
        <v>8358</v>
      </c>
      <c r="NG12" s="9"/>
      <c r="NH12" s="9"/>
      <c r="NI12" s="9">
        <v>117</v>
      </c>
    </row>
    <row r="13" spans="1:373">
      <c r="A13" t="s">
        <v>6350</v>
      </c>
      <c r="B13" t="s">
        <v>6479</v>
      </c>
      <c r="C13" t="s">
        <v>6606</v>
      </c>
      <c r="D13" t="s">
        <v>6725</v>
      </c>
      <c r="E13" s="9"/>
      <c r="F13" s="9">
        <v>1</v>
      </c>
      <c r="G13" s="9"/>
      <c r="H13" s="9">
        <v>1</v>
      </c>
      <c r="I13" t="s">
        <v>6739</v>
      </c>
      <c r="J13" s="9"/>
      <c r="K13" s="9">
        <v>3</v>
      </c>
      <c r="L13" s="9">
        <v>7</v>
      </c>
      <c r="M13" s="9">
        <v>40</v>
      </c>
      <c r="N13" s="9">
        <v>40</v>
      </c>
      <c r="O13" t="s">
        <v>6759</v>
      </c>
      <c r="P13" s="9">
        <v>1</v>
      </c>
      <c r="Q13" t="s">
        <v>6762</v>
      </c>
      <c r="R13" s="9">
        <v>3</v>
      </c>
      <c r="S13" s="9">
        <v>1</v>
      </c>
      <c r="T13" s="9">
        <v>2</v>
      </c>
      <c r="U13" s="9">
        <v>2</v>
      </c>
      <c r="V13" s="9">
        <v>1</v>
      </c>
      <c r="W13" t="s">
        <v>6779</v>
      </c>
      <c r="X13" s="9"/>
      <c r="Y13" t="s">
        <v>6926</v>
      </c>
      <c r="Z13" s="9"/>
      <c r="AA13" s="9">
        <v>0</v>
      </c>
      <c r="AB13" s="9">
        <v>0</v>
      </c>
      <c r="AC13" s="9">
        <v>31</v>
      </c>
      <c r="AD13" s="9">
        <v>0</v>
      </c>
      <c r="AE13" s="9">
        <v>8</v>
      </c>
      <c r="AF13" s="9">
        <v>0</v>
      </c>
      <c r="AG13" s="9">
        <v>0</v>
      </c>
      <c r="AH13" s="9">
        <v>0</v>
      </c>
      <c r="AI13" s="9">
        <v>1</v>
      </c>
      <c r="AJ13" s="9">
        <v>0</v>
      </c>
      <c r="AK13" s="9">
        <v>0</v>
      </c>
      <c r="AL13" s="9">
        <v>0</v>
      </c>
      <c r="AM13" s="9">
        <v>0</v>
      </c>
      <c r="AN13" s="9">
        <v>0</v>
      </c>
      <c r="AO13" s="9">
        <v>2</v>
      </c>
      <c r="AP13" s="9">
        <v>0</v>
      </c>
      <c r="AQ13" s="9">
        <v>4</v>
      </c>
      <c r="AR13" s="9">
        <v>0</v>
      </c>
      <c r="AS13" s="9">
        <v>0</v>
      </c>
      <c r="AT13" s="9">
        <v>0</v>
      </c>
      <c r="AU13" s="9">
        <v>2</v>
      </c>
      <c r="AV13" s="9">
        <v>0</v>
      </c>
      <c r="AW13" s="9">
        <v>0</v>
      </c>
      <c r="AX13" t="s">
        <v>7079</v>
      </c>
      <c r="AY13" s="9">
        <v>0</v>
      </c>
      <c r="AZ13" s="9">
        <v>2</v>
      </c>
      <c r="BA13" t="s">
        <v>7229</v>
      </c>
      <c r="BB13" s="9">
        <v>0</v>
      </c>
      <c r="BC13" s="9">
        <v>50</v>
      </c>
      <c r="BD13" s="9">
        <v>0</v>
      </c>
      <c r="BE13" s="9"/>
      <c r="BF13" s="9">
        <v>31</v>
      </c>
      <c r="BG13" s="9">
        <v>25</v>
      </c>
      <c r="BH13" s="9">
        <v>10</v>
      </c>
      <c r="BI13" s="9">
        <v>7</v>
      </c>
      <c r="BJ13" s="9">
        <v>0</v>
      </c>
      <c r="BK13" s="9">
        <v>1</v>
      </c>
      <c r="BL13" s="9">
        <v>1</v>
      </c>
      <c r="BM13" s="9">
        <v>1</v>
      </c>
      <c r="BN13" s="9">
        <v>1</v>
      </c>
      <c r="BO13" s="9">
        <v>1</v>
      </c>
      <c r="BP13" s="9">
        <v>1</v>
      </c>
      <c r="BQ13" s="9">
        <v>1</v>
      </c>
      <c r="BR13" s="9">
        <v>2</v>
      </c>
      <c r="BS13" s="9">
        <v>1</v>
      </c>
      <c r="BT13" s="9">
        <v>1</v>
      </c>
      <c r="BU13" s="9">
        <v>1</v>
      </c>
      <c r="BV13" s="9">
        <v>2</v>
      </c>
      <c r="BW13" s="9">
        <v>1</v>
      </c>
      <c r="BX13" s="9"/>
      <c r="BY13" s="9">
        <v>1</v>
      </c>
      <c r="BZ13" s="9">
        <v>1</v>
      </c>
      <c r="CA13" s="9">
        <v>1</v>
      </c>
      <c r="CB13" s="9">
        <v>1</v>
      </c>
      <c r="CC13" s="9">
        <v>1</v>
      </c>
      <c r="CD13" s="9">
        <v>1</v>
      </c>
      <c r="CE13" s="9">
        <v>1</v>
      </c>
      <c r="CF13" s="9">
        <v>1</v>
      </c>
      <c r="CG13" s="9"/>
      <c r="CH13" s="9">
        <v>1</v>
      </c>
      <c r="CI13" s="9">
        <v>1</v>
      </c>
      <c r="CJ13" s="9">
        <v>1</v>
      </c>
      <c r="CK13" s="9">
        <v>1</v>
      </c>
      <c r="CL13" s="9">
        <v>1</v>
      </c>
      <c r="CM13" s="9">
        <v>1</v>
      </c>
      <c r="CN13" s="9">
        <v>1</v>
      </c>
      <c r="CO13" s="9">
        <v>1</v>
      </c>
      <c r="CP13" s="9">
        <v>1</v>
      </c>
      <c r="CQ13" s="9">
        <v>1</v>
      </c>
      <c r="CR13" s="9">
        <v>1</v>
      </c>
      <c r="CS13" s="9">
        <v>1</v>
      </c>
      <c r="CT13" s="9">
        <v>1</v>
      </c>
      <c r="CU13" s="9">
        <v>1</v>
      </c>
      <c r="CV13" s="9">
        <v>1</v>
      </c>
      <c r="CW13" s="9">
        <v>1</v>
      </c>
      <c r="CX13" s="9">
        <v>1</v>
      </c>
      <c r="CY13" s="9">
        <v>1</v>
      </c>
      <c r="CZ13" s="9">
        <v>2</v>
      </c>
      <c r="DA13" s="9"/>
      <c r="DB13" s="9"/>
      <c r="DC13" s="9"/>
      <c r="DD13" s="9"/>
      <c r="DE13" s="9"/>
      <c r="DF13" s="9"/>
      <c r="DG13" s="9"/>
      <c r="DH13" s="9"/>
      <c r="DI13" s="9">
        <v>1</v>
      </c>
      <c r="DJ13" s="9"/>
      <c r="DK13" s="9"/>
      <c r="DL13" s="9"/>
      <c r="DM13" s="9"/>
      <c r="DN13" s="9"/>
      <c r="DO13" s="9"/>
      <c r="DP13" s="9">
        <v>1</v>
      </c>
      <c r="DQ13" s="9">
        <v>1</v>
      </c>
      <c r="DR13" s="9">
        <v>1</v>
      </c>
      <c r="DS13" s="9"/>
      <c r="DT13" s="9"/>
      <c r="DU13" s="9"/>
      <c r="DV13" s="9"/>
      <c r="DW13" s="9"/>
      <c r="DX13" s="9"/>
      <c r="DY13" s="9"/>
      <c r="DZ13" s="9"/>
      <c r="EA13" s="9"/>
      <c r="EB13" s="9"/>
      <c r="EC13" s="9"/>
      <c r="ED13" s="9"/>
      <c r="EE13" s="9"/>
      <c r="EF13" s="9"/>
      <c r="EG13" s="9"/>
      <c r="EH13" s="9"/>
      <c r="EI13" s="9"/>
      <c r="EJ13" s="9"/>
      <c r="EK13" s="9"/>
      <c r="EL13" s="9"/>
      <c r="EM13" s="9"/>
      <c r="EN13" s="9">
        <v>2</v>
      </c>
      <c r="EO13" s="9"/>
      <c r="EP13" s="9"/>
      <c r="EQ13" s="9">
        <v>2</v>
      </c>
      <c r="ER13" s="9"/>
      <c r="ES13" s="9"/>
      <c r="ET13" s="9">
        <v>2</v>
      </c>
      <c r="EU13" s="9"/>
      <c r="EV13" s="9"/>
      <c r="EW13" s="9">
        <v>2</v>
      </c>
      <c r="EX13" s="9"/>
      <c r="EY13" s="9"/>
      <c r="EZ13" s="9">
        <v>1</v>
      </c>
      <c r="FA13" s="9">
        <v>2</v>
      </c>
      <c r="FB13" s="9"/>
      <c r="FC13" s="9">
        <v>1</v>
      </c>
      <c r="FD13" s="9">
        <v>1</v>
      </c>
      <c r="FE13" s="9"/>
      <c r="FF13" s="9">
        <v>1</v>
      </c>
      <c r="FG13" s="9">
        <v>2</v>
      </c>
      <c r="FH13" s="9"/>
      <c r="FI13" s="9">
        <v>1</v>
      </c>
      <c r="FJ13" s="9">
        <v>2</v>
      </c>
      <c r="FK13" s="9"/>
      <c r="FL13" s="9">
        <v>2</v>
      </c>
      <c r="FM13" s="9"/>
      <c r="FN13" s="9"/>
      <c r="FO13" s="9">
        <v>2</v>
      </c>
      <c r="FP13" s="9"/>
      <c r="FQ13" s="9"/>
      <c r="FR13" s="9">
        <v>1</v>
      </c>
      <c r="FS13" s="9">
        <v>2</v>
      </c>
      <c r="FT13" s="9"/>
      <c r="FU13" s="9">
        <v>2</v>
      </c>
      <c r="FV13" s="9"/>
      <c r="FW13" s="9"/>
      <c r="FX13" s="9">
        <v>4</v>
      </c>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t="s">
        <v>7538</v>
      </c>
      <c r="HH13" s="9">
        <v>7</v>
      </c>
      <c r="HI13" s="9">
        <v>4</v>
      </c>
      <c r="HJ13" s="9">
        <v>8</v>
      </c>
      <c r="HK13" s="9"/>
      <c r="HL13" s="9"/>
      <c r="HM13" s="9"/>
      <c r="HN13" s="9"/>
      <c r="HO13" s="9"/>
      <c r="HP13" s="9">
        <v>0</v>
      </c>
      <c r="HQ13" s="9">
        <v>1</v>
      </c>
      <c r="HR13" s="9">
        <v>0</v>
      </c>
      <c r="HS13" s="9">
        <v>1</v>
      </c>
      <c r="HT13" s="9">
        <v>0</v>
      </c>
      <c r="HU13" s="9">
        <v>0</v>
      </c>
      <c r="HV13" s="9">
        <v>1</v>
      </c>
      <c r="HW13" s="9">
        <v>0</v>
      </c>
      <c r="HX13" t="s">
        <v>7702</v>
      </c>
      <c r="HY13" s="9"/>
      <c r="HZ13" s="9"/>
      <c r="IA13" s="9">
        <v>2</v>
      </c>
      <c r="IB13" s="9"/>
      <c r="IC13" s="9"/>
      <c r="ID13" s="9">
        <v>2</v>
      </c>
      <c r="IE13" s="9"/>
      <c r="IF13" s="9"/>
      <c r="IG13" s="9">
        <v>2</v>
      </c>
      <c r="IH13" s="9"/>
      <c r="II13" s="9"/>
      <c r="IJ13" s="9">
        <v>2</v>
      </c>
      <c r="IK13" s="9"/>
      <c r="IL13" s="9">
        <v>1</v>
      </c>
      <c r="IM13" s="9"/>
      <c r="IN13" s="9">
        <v>4</v>
      </c>
      <c r="IO13" s="9">
        <v>4</v>
      </c>
      <c r="IP13" s="9">
        <v>3</v>
      </c>
      <c r="IQ13" s="9">
        <v>3</v>
      </c>
      <c r="IR13" s="9">
        <v>4</v>
      </c>
      <c r="IS13" s="9"/>
      <c r="IT13" s="9">
        <v>1</v>
      </c>
      <c r="IU13" s="9">
        <v>1</v>
      </c>
      <c r="IV13" s="9">
        <v>2</v>
      </c>
      <c r="IW13" s="9">
        <v>2</v>
      </c>
      <c r="IX13" s="9">
        <v>2</v>
      </c>
      <c r="IY13" s="9">
        <v>2</v>
      </c>
      <c r="IZ13" s="9">
        <v>2</v>
      </c>
      <c r="JA13" s="9">
        <v>2</v>
      </c>
      <c r="JB13" s="9">
        <v>2</v>
      </c>
      <c r="JC13" s="9">
        <v>2</v>
      </c>
      <c r="JD13" s="9">
        <v>2</v>
      </c>
      <c r="JE13" s="9">
        <v>2</v>
      </c>
      <c r="JF13" s="9">
        <v>2</v>
      </c>
      <c r="JG13" s="9">
        <v>2</v>
      </c>
      <c r="JH13" s="9">
        <v>2</v>
      </c>
      <c r="JI13" s="9">
        <v>2</v>
      </c>
      <c r="JJ13" s="9">
        <v>1</v>
      </c>
      <c r="JK13" s="9">
        <v>1</v>
      </c>
      <c r="JL13" s="9">
        <v>1</v>
      </c>
      <c r="JM13" s="9">
        <v>2</v>
      </c>
      <c r="JN13" s="9">
        <v>2</v>
      </c>
      <c r="JO13" s="9">
        <v>1</v>
      </c>
      <c r="JP13" s="9">
        <v>2</v>
      </c>
      <c r="JQ13" s="9">
        <v>2</v>
      </c>
      <c r="JR13" s="9">
        <v>2</v>
      </c>
      <c r="JS13" s="9">
        <v>2</v>
      </c>
      <c r="JT13" s="9">
        <v>1</v>
      </c>
      <c r="JU13" s="9">
        <v>2</v>
      </c>
      <c r="JV13" s="9"/>
      <c r="JW13" s="9">
        <v>1</v>
      </c>
      <c r="JX13" s="9">
        <v>1</v>
      </c>
      <c r="JY13" s="9">
        <v>1</v>
      </c>
      <c r="JZ13" s="9">
        <v>2</v>
      </c>
      <c r="KA13" s="9">
        <v>1</v>
      </c>
      <c r="KB13" s="9">
        <v>2</v>
      </c>
      <c r="KC13" s="9">
        <v>1</v>
      </c>
      <c r="KD13" s="9">
        <v>2</v>
      </c>
      <c r="KE13" s="9">
        <v>2</v>
      </c>
      <c r="KF13" s="9"/>
      <c r="KG13" s="9"/>
      <c r="KH13" s="9"/>
      <c r="KI13" s="9"/>
      <c r="KJ13" s="9"/>
      <c r="KK13" s="9"/>
      <c r="KL13" s="9"/>
      <c r="KM13" s="9"/>
      <c r="KN13" s="9"/>
      <c r="KO13" s="9"/>
      <c r="KP13" s="9"/>
      <c r="KQ13" s="9"/>
      <c r="KR13" s="9"/>
      <c r="KS13" s="9"/>
      <c r="KT13" s="9"/>
      <c r="KU13" s="9"/>
      <c r="KV13" s="9">
        <v>1</v>
      </c>
      <c r="KW13" s="9">
        <v>1</v>
      </c>
      <c r="KX13" s="9">
        <v>2</v>
      </c>
      <c r="KY13" s="9"/>
      <c r="KZ13" s="9"/>
      <c r="LA13" s="9"/>
      <c r="LB13" s="9"/>
      <c r="LC13" s="9">
        <v>1</v>
      </c>
      <c r="LD13" s="9">
        <v>1</v>
      </c>
      <c r="LE13" s="9">
        <v>1</v>
      </c>
      <c r="LF13" s="9">
        <v>1</v>
      </c>
      <c r="LG13" s="9">
        <v>1</v>
      </c>
      <c r="LH13" s="9">
        <v>1</v>
      </c>
      <c r="LI13" s="9"/>
      <c r="LJ13" s="9">
        <v>1</v>
      </c>
      <c r="LK13" s="9">
        <v>3</v>
      </c>
      <c r="LL13" s="9">
        <v>3</v>
      </c>
      <c r="LM13" s="9">
        <v>3</v>
      </c>
      <c r="LN13" s="9"/>
      <c r="LO13" s="9">
        <v>1</v>
      </c>
      <c r="LP13" s="9">
        <v>1</v>
      </c>
      <c r="LQ13" s="9">
        <v>1</v>
      </c>
      <c r="LR13" s="9"/>
      <c r="LS13" s="9">
        <v>1</v>
      </c>
      <c r="LT13" s="9">
        <v>1</v>
      </c>
      <c r="LU13" s="9">
        <v>1</v>
      </c>
      <c r="LV13" s="9">
        <v>1</v>
      </c>
      <c r="LW13" s="9">
        <v>1</v>
      </c>
      <c r="LX13" s="9">
        <v>1</v>
      </c>
      <c r="LY13" s="9">
        <v>1</v>
      </c>
      <c r="LZ13" s="9">
        <v>2</v>
      </c>
      <c r="MA13" s="9">
        <v>1</v>
      </c>
      <c r="MB13" s="9"/>
      <c r="MC13" s="9">
        <v>3</v>
      </c>
      <c r="MD13" s="9">
        <v>1</v>
      </c>
      <c r="ME13" s="9">
        <v>1</v>
      </c>
      <c r="MF13" s="9">
        <v>1</v>
      </c>
      <c r="MG13" s="9">
        <v>3</v>
      </c>
      <c r="MH13" s="9">
        <v>3</v>
      </c>
      <c r="MI13" s="9">
        <v>3</v>
      </c>
      <c r="MJ13" s="9">
        <v>3</v>
      </c>
      <c r="MK13" s="9">
        <v>1</v>
      </c>
      <c r="ML13" s="9">
        <v>1</v>
      </c>
      <c r="MM13" s="9">
        <v>1</v>
      </c>
      <c r="MN13" s="9">
        <v>1</v>
      </c>
      <c r="MO13" s="9">
        <v>1</v>
      </c>
      <c r="MP13" s="9">
        <v>2</v>
      </c>
      <c r="MQ13" s="9">
        <v>1</v>
      </c>
      <c r="MR13" s="9">
        <v>1</v>
      </c>
      <c r="MS13" s="9">
        <v>1</v>
      </c>
      <c r="MT13" s="9">
        <v>594949799</v>
      </c>
      <c r="MU13" s="9">
        <v>594949799</v>
      </c>
      <c r="MV13" s="9">
        <v>1</v>
      </c>
      <c r="MW13" s="9"/>
      <c r="MX13" s="9"/>
      <c r="MY13" t="s">
        <v>7980</v>
      </c>
      <c r="MZ13" s="9"/>
      <c r="NA13" s="9">
        <v>201513043</v>
      </c>
      <c r="NB13" t="s">
        <v>8118</v>
      </c>
      <c r="NC13" t="s">
        <v>8256</v>
      </c>
      <c r="ND13" s="9"/>
      <c r="NE13" s="9"/>
      <c r="NF13" t="s">
        <v>8358</v>
      </c>
      <c r="NG13" s="9"/>
      <c r="NH13" s="9"/>
      <c r="NI13" s="9">
        <v>118</v>
      </c>
    </row>
    <row r="14" spans="1:373">
      <c r="A14" t="s">
        <v>6351</v>
      </c>
      <c r="B14" t="s">
        <v>6480</v>
      </c>
      <c r="C14" t="s">
        <v>6607</v>
      </c>
      <c r="D14" t="s">
        <v>6725</v>
      </c>
      <c r="E14" s="9"/>
      <c r="F14" s="9">
        <v>1</v>
      </c>
      <c r="G14" s="9"/>
      <c r="H14" s="9">
        <v>1</v>
      </c>
      <c r="I14" t="s">
        <v>6739</v>
      </c>
      <c r="J14" s="9"/>
      <c r="K14" s="9">
        <v>3</v>
      </c>
      <c r="L14" s="9">
        <v>8</v>
      </c>
      <c r="M14" s="9">
        <v>47</v>
      </c>
      <c r="N14" s="9">
        <v>47</v>
      </c>
      <c r="O14" t="s">
        <v>6759</v>
      </c>
      <c r="P14" s="9">
        <v>1</v>
      </c>
      <c r="Q14" t="s">
        <v>6762</v>
      </c>
      <c r="R14" s="9">
        <v>2</v>
      </c>
      <c r="S14" s="9">
        <v>2</v>
      </c>
      <c r="T14" s="9">
        <v>2</v>
      </c>
      <c r="U14" s="9">
        <v>2</v>
      </c>
      <c r="V14" s="9">
        <v>2</v>
      </c>
      <c r="W14" t="s">
        <v>6780</v>
      </c>
      <c r="X14" s="9">
        <v>245894090</v>
      </c>
      <c r="Y14" t="s">
        <v>6927</v>
      </c>
      <c r="Z14" s="9"/>
      <c r="AA14" s="9">
        <v>2</v>
      </c>
      <c r="AB14" s="9">
        <v>0</v>
      </c>
      <c r="AC14" s="9">
        <v>3</v>
      </c>
      <c r="AD14" s="9">
        <v>0</v>
      </c>
      <c r="AE14" s="9">
        <v>0</v>
      </c>
      <c r="AF14" s="9">
        <v>0</v>
      </c>
      <c r="AG14" s="9">
        <v>0</v>
      </c>
      <c r="AH14" s="9">
        <v>0</v>
      </c>
      <c r="AI14" s="9">
        <v>2</v>
      </c>
      <c r="AJ14" s="9">
        <v>0</v>
      </c>
      <c r="AK14" s="9">
        <v>0</v>
      </c>
      <c r="AL14" s="9">
        <v>0</v>
      </c>
      <c r="AM14" s="9">
        <v>0</v>
      </c>
      <c r="AN14" s="9">
        <v>0</v>
      </c>
      <c r="AO14" s="9">
        <v>1</v>
      </c>
      <c r="AP14" s="9">
        <v>0</v>
      </c>
      <c r="AQ14" s="9">
        <v>1</v>
      </c>
      <c r="AR14" s="9">
        <v>0</v>
      </c>
      <c r="AS14" s="9">
        <v>0</v>
      </c>
      <c r="AT14" s="9">
        <v>0</v>
      </c>
      <c r="AU14" s="9">
        <v>1</v>
      </c>
      <c r="AV14" s="9">
        <v>0</v>
      </c>
      <c r="AW14" s="9">
        <v>0</v>
      </c>
      <c r="AX14" t="s">
        <v>7080</v>
      </c>
      <c r="AY14" s="9">
        <v>0</v>
      </c>
      <c r="AZ14" s="9">
        <v>0</v>
      </c>
      <c r="BA14" t="s">
        <v>7230</v>
      </c>
      <c r="BB14" s="9">
        <v>0</v>
      </c>
      <c r="BC14" s="9">
        <v>10</v>
      </c>
      <c r="BD14" s="9">
        <v>0</v>
      </c>
      <c r="BE14" s="9"/>
      <c r="BF14" s="9">
        <v>10</v>
      </c>
      <c r="BG14" s="9">
        <v>10</v>
      </c>
      <c r="BH14" s="9">
        <v>3</v>
      </c>
      <c r="BI14" s="9">
        <v>2</v>
      </c>
      <c r="BJ14" s="9">
        <v>0</v>
      </c>
      <c r="BK14" s="9">
        <v>1</v>
      </c>
      <c r="BL14" s="9">
        <v>1</v>
      </c>
      <c r="BM14" s="9">
        <v>1</v>
      </c>
      <c r="BN14" s="9">
        <v>1</v>
      </c>
      <c r="BO14" s="9">
        <v>1</v>
      </c>
      <c r="BP14" s="9">
        <v>1</v>
      </c>
      <c r="BQ14" s="9">
        <v>1</v>
      </c>
      <c r="BR14" s="9">
        <v>1</v>
      </c>
      <c r="BS14" s="9">
        <v>1</v>
      </c>
      <c r="BT14" s="9">
        <v>1</v>
      </c>
      <c r="BU14" s="9">
        <v>1</v>
      </c>
      <c r="BV14" s="9">
        <v>2</v>
      </c>
      <c r="BW14" s="9">
        <v>1</v>
      </c>
      <c r="BX14" s="9"/>
      <c r="BY14" s="9">
        <v>1</v>
      </c>
      <c r="BZ14" s="9">
        <v>1</v>
      </c>
      <c r="CA14" s="9">
        <v>1</v>
      </c>
      <c r="CB14" s="9">
        <v>1</v>
      </c>
      <c r="CC14" s="9">
        <v>1</v>
      </c>
      <c r="CD14" s="9">
        <v>1</v>
      </c>
      <c r="CE14" s="9">
        <v>1</v>
      </c>
      <c r="CF14" s="9">
        <v>1</v>
      </c>
      <c r="CG14" s="9"/>
      <c r="CH14" s="9">
        <v>3</v>
      </c>
      <c r="CI14" s="9">
        <v>3</v>
      </c>
      <c r="CJ14" s="9">
        <v>1</v>
      </c>
      <c r="CK14" s="9">
        <v>1</v>
      </c>
      <c r="CL14" s="9">
        <v>1</v>
      </c>
      <c r="CM14" s="9">
        <v>3</v>
      </c>
      <c r="CN14" s="9">
        <v>1</v>
      </c>
      <c r="CO14" s="9">
        <v>1</v>
      </c>
      <c r="CP14" s="9">
        <v>1</v>
      </c>
      <c r="CQ14" s="9">
        <v>1</v>
      </c>
      <c r="CR14" s="9">
        <v>1</v>
      </c>
      <c r="CS14" s="9">
        <v>1</v>
      </c>
      <c r="CT14" s="9">
        <v>1</v>
      </c>
      <c r="CU14" s="9">
        <v>1</v>
      </c>
      <c r="CV14" s="9">
        <v>1</v>
      </c>
      <c r="CW14" s="9">
        <v>1</v>
      </c>
      <c r="CX14" s="9">
        <v>1</v>
      </c>
      <c r="CY14" s="9">
        <v>1</v>
      </c>
      <c r="CZ14" s="9">
        <v>2</v>
      </c>
      <c r="DA14" s="9"/>
      <c r="DB14" s="9"/>
      <c r="DC14" s="9"/>
      <c r="DD14" s="9"/>
      <c r="DE14" s="9"/>
      <c r="DF14" s="9"/>
      <c r="DG14" s="9"/>
      <c r="DH14" s="9"/>
      <c r="DI14" s="9">
        <v>2</v>
      </c>
      <c r="DJ14" s="9"/>
      <c r="DK14" s="9"/>
      <c r="DL14" s="9"/>
      <c r="DM14" s="9"/>
      <c r="DN14" s="9"/>
      <c r="DO14" s="9"/>
      <c r="DP14" s="9">
        <v>2</v>
      </c>
      <c r="DQ14" s="9"/>
      <c r="DR14" s="9"/>
      <c r="DS14" s="9"/>
      <c r="DT14" s="9"/>
      <c r="DU14" s="9"/>
      <c r="DV14" s="9"/>
      <c r="DW14" s="9"/>
      <c r="DX14" s="9"/>
      <c r="DY14" s="9"/>
      <c r="DZ14" s="9"/>
      <c r="EA14" s="9"/>
      <c r="EB14" s="9"/>
      <c r="EC14" s="9"/>
      <c r="ED14" s="9"/>
      <c r="EE14" s="9"/>
      <c r="EF14" s="9"/>
      <c r="EG14" s="9"/>
      <c r="EH14" s="9"/>
      <c r="EI14" s="9"/>
      <c r="EJ14" s="9"/>
      <c r="EK14" s="9"/>
      <c r="EL14" s="9"/>
      <c r="EM14" s="9"/>
      <c r="EN14" s="9">
        <v>2</v>
      </c>
      <c r="EO14" s="9"/>
      <c r="EP14" s="9"/>
      <c r="EQ14" s="9">
        <v>2</v>
      </c>
      <c r="ER14" s="9"/>
      <c r="ES14" s="9"/>
      <c r="ET14" s="9">
        <v>2</v>
      </c>
      <c r="EU14" s="9"/>
      <c r="EV14" s="9"/>
      <c r="EW14" s="9">
        <v>2</v>
      </c>
      <c r="EX14" s="9"/>
      <c r="EY14" s="9"/>
      <c r="EZ14" s="9">
        <v>2</v>
      </c>
      <c r="FA14" s="9"/>
      <c r="FB14" s="9"/>
      <c r="FC14" s="9">
        <v>2</v>
      </c>
      <c r="FD14" s="9"/>
      <c r="FE14" s="9"/>
      <c r="FF14" s="9">
        <v>2</v>
      </c>
      <c r="FG14" s="9"/>
      <c r="FH14" s="9"/>
      <c r="FI14" s="9">
        <v>2</v>
      </c>
      <c r="FJ14" s="9"/>
      <c r="FK14" s="9"/>
      <c r="FL14" s="9">
        <v>2</v>
      </c>
      <c r="FM14" s="9"/>
      <c r="FN14" s="9"/>
      <c r="FO14" s="9">
        <v>2</v>
      </c>
      <c r="FP14" s="9"/>
      <c r="FQ14" s="9"/>
      <c r="FR14" s="9">
        <v>2</v>
      </c>
      <c r="FS14" s="9"/>
      <c r="FT14" s="9"/>
      <c r="FU14" s="9">
        <v>2</v>
      </c>
      <c r="FV14" s="9"/>
      <c r="FW14" s="9"/>
      <c r="FX14" s="9">
        <v>3</v>
      </c>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t="s">
        <v>7539</v>
      </c>
      <c r="HH14" s="9"/>
      <c r="HI14" s="9"/>
      <c r="HJ14" s="9"/>
      <c r="HK14" s="9"/>
      <c r="HL14" s="9"/>
      <c r="HM14" s="9"/>
      <c r="HN14" s="9"/>
      <c r="HO14" s="9"/>
      <c r="HP14" s="9"/>
      <c r="HQ14" s="9"/>
      <c r="HR14" s="9"/>
      <c r="HS14" s="9"/>
      <c r="HT14" s="9"/>
      <c r="HU14" s="9"/>
      <c r="HV14" s="9"/>
      <c r="HW14" s="9"/>
      <c r="HX14" t="s">
        <v>7703</v>
      </c>
      <c r="HY14" s="9"/>
      <c r="HZ14" s="9"/>
      <c r="IA14" s="9">
        <v>2</v>
      </c>
      <c r="IB14" s="9"/>
      <c r="IC14" s="9"/>
      <c r="ID14" s="9">
        <v>2</v>
      </c>
      <c r="IE14" s="9"/>
      <c r="IF14" s="9"/>
      <c r="IG14" s="9">
        <v>2</v>
      </c>
      <c r="IH14" s="9"/>
      <c r="II14" s="9"/>
      <c r="IJ14" s="9">
        <v>2</v>
      </c>
      <c r="IK14" s="9"/>
      <c r="IL14" s="9">
        <v>2</v>
      </c>
      <c r="IM14" s="9"/>
      <c r="IN14" s="9"/>
      <c r="IO14" s="9"/>
      <c r="IP14" s="9"/>
      <c r="IQ14" s="9"/>
      <c r="IR14" s="9"/>
      <c r="IS14" s="9"/>
      <c r="IT14" s="9">
        <v>1</v>
      </c>
      <c r="IU14" s="9">
        <v>1</v>
      </c>
      <c r="IV14" s="9">
        <v>2</v>
      </c>
      <c r="IW14" s="9">
        <v>2</v>
      </c>
      <c r="IX14" s="9">
        <v>2</v>
      </c>
      <c r="IY14" s="9">
        <v>2</v>
      </c>
      <c r="IZ14" s="9">
        <v>2</v>
      </c>
      <c r="JA14" s="9">
        <v>2</v>
      </c>
      <c r="JB14" s="9">
        <v>2</v>
      </c>
      <c r="JC14" s="9">
        <v>2</v>
      </c>
      <c r="JD14" s="9">
        <v>2</v>
      </c>
      <c r="JE14" s="9">
        <v>2</v>
      </c>
      <c r="JF14" s="9">
        <v>2</v>
      </c>
      <c r="JG14" s="9">
        <v>2</v>
      </c>
      <c r="JH14" s="9">
        <v>2</v>
      </c>
      <c r="JI14" s="9">
        <v>2</v>
      </c>
      <c r="JJ14" s="9">
        <v>1</v>
      </c>
      <c r="JK14" s="9">
        <v>1</v>
      </c>
      <c r="JL14" s="9">
        <v>1</v>
      </c>
      <c r="JM14" s="9">
        <v>2</v>
      </c>
      <c r="JN14" s="9">
        <v>2</v>
      </c>
      <c r="JO14" s="9">
        <v>2</v>
      </c>
      <c r="JP14" s="9">
        <v>2</v>
      </c>
      <c r="JQ14" s="9">
        <v>2</v>
      </c>
      <c r="JR14" s="9">
        <v>2</v>
      </c>
      <c r="JS14" s="9">
        <v>2</v>
      </c>
      <c r="JT14" s="9">
        <v>2</v>
      </c>
      <c r="JU14" s="9">
        <v>1</v>
      </c>
      <c r="JV14" s="9"/>
      <c r="JW14" s="9">
        <v>1</v>
      </c>
      <c r="JX14" s="9">
        <v>1</v>
      </c>
      <c r="JY14" s="9">
        <v>1</v>
      </c>
      <c r="JZ14" s="9">
        <v>2</v>
      </c>
      <c r="KA14" s="9">
        <v>1</v>
      </c>
      <c r="KB14" s="9">
        <v>2</v>
      </c>
      <c r="KC14" s="9">
        <v>2</v>
      </c>
      <c r="KD14" s="9">
        <v>2</v>
      </c>
      <c r="KE14" s="9">
        <v>2</v>
      </c>
      <c r="KF14" s="9"/>
      <c r="KG14" s="9"/>
      <c r="KH14" s="9"/>
      <c r="KI14" s="9"/>
      <c r="KJ14" s="9"/>
      <c r="KK14" s="9"/>
      <c r="KL14" s="9"/>
      <c r="KM14" s="9"/>
      <c r="KN14" s="9"/>
      <c r="KO14" s="9"/>
      <c r="KP14" s="9"/>
      <c r="KQ14" s="9"/>
      <c r="KR14" s="9"/>
      <c r="KS14" s="9"/>
      <c r="KT14" s="9"/>
      <c r="KU14" s="9"/>
      <c r="KV14" s="9">
        <v>1</v>
      </c>
      <c r="KW14" s="9">
        <v>1</v>
      </c>
      <c r="KX14" s="9">
        <v>2</v>
      </c>
      <c r="KY14" s="9"/>
      <c r="KZ14" s="9"/>
      <c r="LA14" s="9"/>
      <c r="LB14" s="9"/>
      <c r="LC14" s="9">
        <v>1</v>
      </c>
      <c r="LD14" s="9">
        <v>1</v>
      </c>
      <c r="LE14" s="9">
        <v>1</v>
      </c>
      <c r="LF14" s="9">
        <v>1</v>
      </c>
      <c r="LG14" s="9">
        <v>1</v>
      </c>
      <c r="LH14" s="9">
        <v>1</v>
      </c>
      <c r="LI14" s="9"/>
      <c r="LJ14" s="9">
        <v>3</v>
      </c>
      <c r="LK14" s="9">
        <v>3</v>
      </c>
      <c r="LL14" s="9">
        <v>3</v>
      </c>
      <c r="LM14" s="9">
        <v>3</v>
      </c>
      <c r="LN14" s="9"/>
      <c r="LO14" s="9">
        <v>2</v>
      </c>
      <c r="LP14" s="9"/>
      <c r="LQ14" s="9"/>
      <c r="LR14" s="9"/>
      <c r="LS14" s="9"/>
      <c r="LT14" s="9"/>
      <c r="LU14" s="9"/>
      <c r="LV14" s="9"/>
      <c r="LW14" s="9"/>
      <c r="LX14" s="9"/>
      <c r="LY14" s="9"/>
      <c r="LZ14" s="9"/>
      <c r="MA14" s="9">
        <v>2</v>
      </c>
      <c r="MB14" s="9"/>
      <c r="MC14" s="9"/>
      <c r="MD14" s="9"/>
      <c r="ME14" s="9"/>
      <c r="MF14" s="9"/>
      <c r="MG14" s="9"/>
      <c r="MH14" s="9"/>
      <c r="MI14" s="9"/>
      <c r="MJ14" s="9"/>
      <c r="MK14" s="9"/>
      <c r="ML14" s="9"/>
      <c r="MM14" s="9"/>
      <c r="MN14" s="9"/>
      <c r="MO14" s="9"/>
      <c r="MP14" s="9"/>
      <c r="MQ14" s="9">
        <v>2</v>
      </c>
      <c r="MR14" s="9">
        <v>1</v>
      </c>
      <c r="MS14" s="9">
        <v>1</v>
      </c>
      <c r="MT14" s="9">
        <v>504372550</v>
      </c>
      <c r="MU14" s="9">
        <v>504372550</v>
      </c>
      <c r="MV14" s="9">
        <v>1</v>
      </c>
      <c r="MW14" s="9"/>
      <c r="MX14" s="9"/>
      <c r="MY14" t="s">
        <v>7981</v>
      </c>
      <c r="MZ14" s="9"/>
      <c r="NA14" s="9">
        <v>201513088</v>
      </c>
      <c r="NB14" t="s">
        <v>8119</v>
      </c>
      <c r="NC14" t="s">
        <v>8256</v>
      </c>
      <c r="ND14" s="9"/>
      <c r="NE14" s="9"/>
      <c r="NF14" t="s">
        <v>8358</v>
      </c>
      <c r="NG14" s="9"/>
      <c r="NH14" s="9"/>
      <c r="NI14" s="9">
        <v>121</v>
      </c>
    </row>
    <row r="15" spans="1:373">
      <c r="A15" t="s">
        <v>6352</v>
      </c>
      <c r="B15" t="s">
        <v>6481</v>
      </c>
      <c r="C15" t="s">
        <v>6608</v>
      </c>
      <c r="D15" t="s">
        <v>6725</v>
      </c>
      <c r="E15" s="9"/>
      <c r="F15" s="9">
        <v>1</v>
      </c>
      <c r="G15" s="9"/>
      <c r="H15" s="9">
        <v>1</v>
      </c>
      <c r="I15" t="s">
        <v>6739</v>
      </c>
      <c r="J15" s="9"/>
      <c r="K15" s="9">
        <v>3</v>
      </c>
      <c r="L15" s="9">
        <v>9</v>
      </c>
      <c r="M15" s="9">
        <v>52</v>
      </c>
      <c r="N15" s="9">
        <v>52</v>
      </c>
      <c r="O15" t="s">
        <v>6759</v>
      </c>
      <c r="P15" s="9">
        <v>1</v>
      </c>
      <c r="Q15" t="s">
        <v>6762</v>
      </c>
      <c r="R15" s="9">
        <v>2</v>
      </c>
      <c r="S15" s="9">
        <v>3</v>
      </c>
      <c r="T15" s="9">
        <v>2</v>
      </c>
      <c r="U15" s="9">
        <v>2</v>
      </c>
      <c r="V15" s="9">
        <v>1</v>
      </c>
      <c r="W15" t="s">
        <v>6781</v>
      </c>
      <c r="X15" s="9"/>
      <c r="Y15" t="s">
        <v>6928</v>
      </c>
      <c r="Z15" s="9"/>
      <c r="AA15" s="9">
        <v>0</v>
      </c>
      <c r="AB15" s="9">
        <v>0</v>
      </c>
      <c r="AC15" s="9">
        <v>52</v>
      </c>
      <c r="AD15" s="9">
        <v>0</v>
      </c>
      <c r="AE15" s="9">
        <v>17</v>
      </c>
      <c r="AF15" s="9">
        <v>0</v>
      </c>
      <c r="AG15" s="9">
        <v>0</v>
      </c>
      <c r="AH15" s="9">
        <v>0</v>
      </c>
      <c r="AI15" s="9">
        <v>2</v>
      </c>
      <c r="AJ15" s="9">
        <v>0</v>
      </c>
      <c r="AK15" s="9">
        <v>0</v>
      </c>
      <c r="AL15" s="9">
        <v>0</v>
      </c>
      <c r="AM15" s="9">
        <v>0</v>
      </c>
      <c r="AN15" s="9">
        <v>0</v>
      </c>
      <c r="AO15" s="9">
        <v>4</v>
      </c>
      <c r="AP15" s="9">
        <v>0</v>
      </c>
      <c r="AQ15" s="9">
        <v>4</v>
      </c>
      <c r="AR15" s="9">
        <v>0</v>
      </c>
      <c r="AS15" s="9">
        <v>0</v>
      </c>
      <c r="AT15" s="9">
        <v>0</v>
      </c>
      <c r="AU15" s="9">
        <v>1</v>
      </c>
      <c r="AV15" s="9">
        <v>0</v>
      </c>
      <c r="AW15" s="9">
        <v>0</v>
      </c>
      <c r="AX15" t="s">
        <v>7081</v>
      </c>
      <c r="AY15" s="9">
        <v>0</v>
      </c>
      <c r="AZ15" s="9">
        <v>0</v>
      </c>
      <c r="BA15" t="s">
        <v>7231</v>
      </c>
      <c r="BB15" s="9">
        <v>0</v>
      </c>
      <c r="BC15" s="9">
        <v>80</v>
      </c>
      <c r="BD15" s="9">
        <v>0</v>
      </c>
      <c r="BE15" s="9"/>
      <c r="BF15" s="9">
        <v>80</v>
      </c>
      <c r="BG15" s="9">
        <v>80</v>
      </c>
      <c r="BH15" s="9">
        <v>60</v>
      </c>
      <c r="BI15" s="9">
        <v>4</v>
      </c>
      <c r="BJ15" s="9">
        <v>0</v>
      </c>
      <c r="BK15" s="9">
        <v>1</v>
      </c>
      <c r="BL15" s="9">
        <v>1</v>
      </c>
      <c r="BM15" s="9">
        <v>1</v>
      </c>
      <c r="BN15" s="9">
        <v>1</v>
      </c>
      <c r="BO15" s="9">
        <v>1</v>
      </c>
      <c r="BP15" s="9">
        <v>1</v>
      </c>
      <c r="BQ15" s="9">
        <v>1</v>
      </c>
      <c r="BR15" s="9">
        <v>1</v>
      </c>
      <c r="BS15" s="9">
        <v>1</v>
      </c>
      <c r="BT15" s="9">
        <v>1</v>
      </c>
      <c r="BU15" s="9">
        <v>1</v>
      </c>
      <c r="BV15" s="9">
        <v>2</v>
      </c>
      <c r="BW15" s="9">
        <v>1</v>
      </c>
      <c r="BX15" s="9"/>
      <c r="BY15" s="9">
        <v>1</v>
      </c>
      <c r="BZ15" s="9">
        <v>1</v>
      </c>
      <c r="CA15" s="9">
        <v>1</v>
      </c>
      <c r="CB15" s="9">
        <v>1</v>
      </c>
      <c r="CC15" s="9">
        <v>1</v>
      </c>
      <c r="CD15" s="9">
        <v>1</v>
      </c>
      <c r="CE15" s="9">
        <v>1</v>
      </c>
      <c r="CF15" s="9">
        <v>1</v>
      </c>
      <c r="CG15" s="9"/>
      <c r="CH15" s="9">
        <v>1</v>
      </c>
      <c r="CI15" s="9">
        <v>1</v>
      </c>
      <c r="CJ15" s="9">
        <v>1</v>
      </c>
      <c r="CK15" s="9">
        <v>1</v>
      </c>
      <c r="CL15" s="9">
        <v>1</v>
      </c>
      <c r="CM15" s="9">
        <v>1</v>
      </c>
      <c r="CN15" s="9">
        <v>1</v>
      </c>
      <c r="CO15" s="9">
        <v>1</v>
      </c>
      <c r="CP15" s="9">
        <v>1</v>
      </c>
      <c r="CQ15" s="9">
        <v>1</v>
      </c>
      <c r="CR15" s="9">
        <v>1</v>
      </c>
      <c r="CS15" s="9">
        <v>1</v>
      </c>
      <c r="CT15" s="9">
        <v>1</v>
      </c>
      <c r="CU15" s="9">
        <v>1</v>
      </c>
      <c r="CV15" s="9">
        <v>1</v>
      </c>
      <c r="CW15" s="9">
        <v>1</v>
      </c>
      <c r="CX15" s="9">
        <v>1</v>
      </c>
      <c r="CY15" s="9">
        <v>1</v>
      </c>
      <c r="CZ15" s="9">
        <v>2</v>
      </c>
      <c r="DA15" s="9"/>
      <c r="DB15" s="9"/>
      <c r="DC15" s="9"/>
      <c r="DD15" s="9"/>
      <c r="DE15" s="9"/>
      <c r="DF15" s="9"/>
      <c r="DG15" s="9"/>
      <c r="DH15" s="9"/>
      <c r="DI15" s="9">
        <v>2</v>
      </c>
      <c r="DJ15" s="9"/>
      <c r="DK15" s="9"/>
      <c r="DL15" s="9"/>
      <c r="DM15" s="9"/>
      <c r="DN15" s="9"/>
      <c r="DO15" s="9"/>
      <c r="DP15" s="9">
        <v>1</v>
      </c>
      <c r="DQ15" s="9">
        <v>1</v>
      </c>
      <c r="DR15" s="9">
        <v>1</v>
      </c>
      <c r="DS15" s="9"/>
      <c r="DT15" s="9"/>
      <c r="DU15" s="9"/>
      <c r="DV15" s="9"/>
      <c r="DW15" s="9"/>
      <c r="DX15" s="9"/>
      <c r="DY15" s="9"/>
      <c r="DZ15" s="9"/>
      <c r="EA15" s="9"/>
      <c r="EB15" s="9"/>
      <c r="EC15" s="9"/>
      <c r="ED15" s="9"/>
      <c r="EE15" s="9"/>
      <c r="EF15" s="9"/>
      <c r="EG15" s="9"/>
      <c r="EH15" s="9"/>
      <c r="EI15" s="9"/>
      <c r="EJ15" s="9"/>
      <c r="EK15" s="9"/>
      <c r="EL15" s="9"/>
      <c r="EM15" s="9"/>
      <c r="EN15" s="9">
        <v>2</v>
      </c>
      <c r="EO15" s="9"/>
      <c r="EP15" s="9"/>
      <c r="EQ15" s="9">
        <v>2</v>
      </c>
      <c r="ER15" s="9"/>
      <c r="ES15" s="9"/>
      <c r="ET15" s="9">
        <v>2</v>
      </c>
      <c r="EU15" s="9"/>
      <c r="EV15" s="9"/>
      <c r="EW15" s="9">
        <v>1</v>
      </c>
      <c r="EX15" s="9">
        <v>2</v>
      </c>
      <c r="EY15" s="9"/>
      <c r="EZ15" s="9">
        <v>1</v>
      </c>
      <c r="FA15" s="9">
        <v>2</v>
      </c>
      <c r="FB15" s="9"/>
      <c r="FC15" s="9">
        <v>2</v>
      </c>
      <c r="FD15" s="9"/>
      <c r="FE15" s="9"/>
      <c r="FF15" s="9">
        <v>2</v>
      </c>
      <c r="FG15" s="9"/>
      <c r="FH15" s="9"/>
      <c r="FI15" s="9">
        <v>2</v>
      </c>
      <c r="FJ15" s="9"/>
      <c r="FK15" s="9"/>
      <c r="FL15" s="9">
        <v>2</v>
      </c>
      <c r="FM15" s="9"/>
      <c r="FN15" s="9"/>
      <c r="FO15" s="9">
        <v>2</v>
      </c>
      <c r="FP15" s="9"/>
      <c r="FQ15" s="9"/>
      <c r="FR15" s="9">
        <v>2</v>
      </c>
      <c r="FS15" s="9"/>
      <c r="FT15" s="9"/>
      <c r="FU15" s="9">
        <v>2</v>
      </c>
      <c r="FV15" s="9"/>
      <c r="FW15" s="9"/>
      <c r="FX15" s="9">
        <v>3</v>
      </c>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t="s">
        <v>7540</v>
      </c>
      <c r="HH15" s="9"/>
      <c r="HI15" s="9"/>
      <c r="HJ15" s="9"/>
      <c r="HK15" s="9"/>
      <c r="HL15" s="9"/>
      <c r="HM15" s="9"/>
      <c r="HN15" s="9"/>
      <c r="HO15" s="9"/>
      <c r="HP15" s="9"/>
      <c r="HQ15" s="9"/>
      <c r="HR15" s="9"/>
      <c r="HS15" s="9"/>
      <c r="HT15" s="9"/>
      <c r="HU15" s="9"/>
      <c r="HV15" s="9"/>
      <c r="HW15" s="9"/>
      <c r="HX15" t="s">
        <v>7704</v>
      </c>
      <c r="HY15" s="9"/>
      <c r="HZ15" s="9"/>
      <c r="IA15" s="9">
        <v>2</v>
      </c>
      <c r="IB15" s="9"/>
      <c r="IC15" s="9"/>
      <c r="ID15" s="9">
        <v>2</v>
      </c>
      <c r="IE15" s="9"/>
      <c r="IF15" s="9"/>
      <c r="IG15" s="9">
        <v>2</v>
      </c>
      <c r="IH15" s="9"/>
      <c r="II15" s="9"/>
      <c r="IJ15" s="9">
        <v>2</v>
      </c>
      <c r="IK15" s="9"/>
      <c r="IL15" s="9">
        <v>1</v>
      </c>
      <c r="IM15" s="9"/>
      <c r="IN15" s="9">
        <v>4</v>
      </c>
      <c r="IO15" s="9">
        <v>4</v>
      </c>
      <c r="IP15" s="9">
        <v>3</v>
      </c>
      <c r="IQ15" s="9">
        <v>3</v>
      </c>
      <c r="IR15" s="9">
        <v>4</v>
      </c>
      <c r="IS15" s="9"/>
      <c r="IT15" s="9">
        <v>1</v>
      </c>
      <c r="IU15" s="9">
        <v>2</v>
      </c>
      <c r="IV15" s="9">
        <v>2</v>
      </c>
      <c r="IW15" s="9">
        <v>2</v>
      </c>
      <c r="IX15" s="9">
        <v>2</v>
      </c>
      <c r="IY15" s="9">
        <v>2</v>
      </c>
      <c r="IZ15" s="9">
        <v>2</v>
      </c>
      <c r="JA15" s="9">
        <v>2</v>
      </c>
      <c r="JB15" s="9">
        <v>2</v>
      </c>
      <c r="JC15" s="9">
        <v>2</v>
      </c>
      <c r="JD15" s="9">
        <v>2</v>
      </c>
      <c r="JE15" s="9">
        <v>2</v>
      </c>
      <c r="JF15" s="9">
        <v>2</v>
      </c>
      <c r="JG15" s="9">
        <v>2</v>
      </c>
      <c r="JH15" s="9">
        <v>2</v>
      </c>
      <c r="JI15" s="9">
        <v>2</v>
      </c>
      <c r="JJ15" s="9">
        <v>1</v>
      </c>
      <c r="JK15" s="9">
        <v>1</v>
      </c>
      <c r="JL15" s="9">
        <v>1</v>
      </c>
      <c r="JM15" s="9">
        <v>1</v>
      </c>
      <c r="JN15" s="9">
        <v>1</v>
      </c>
      <c r="JO15" s="9">
        <v>1</v>
      </c>
      <c r="JP15" s="9">
        <v>1</v>
      </c>
      <c r="JQ15" s="9">
        <v>2</v>
      </c>
      <c r="JR15" s="9">
        <v>2</v>
      </c>
      <c r="JS15" s="9">
        <v>2</v>
      </c>
      <c r="JT15" s="9">
        <v>1</v>
      </c>
      <c r="JU15" s="9">
        <v>1</v>
      </c>
      <c r="JV15" s="9"/>
      <c r="JW15" s="9">
        <v>1</v>
      </c>
      <c r="JX15" s="9">
        <v>2</v>
      </c>
      <c r="JY15" s="9">
        <v>2</v>
      </c>
      <c r="JZ15" s="9">
        <v>2</v>
      </c>
      <c r="KA15" s="9">
        <v>1</v>
      </c>
      <c r="KB15" s="9">
        <v>2</v>
      </c>
      <c r="KC15" s="9">
        <v>1</v>
      </c>
      <c r="KD15" s="9">
        <v>2</v>
      </c>
      <c r="KE15" s="9">
        <v>2</v>
      </c>
      <c r="KF15" s="9"/>
      <c r="KG15" s="9"/>
      <c r="KH15" s="9"/>
      <c r="KI15" s="9"/>
      <c r="KJ15" s="9"/>
      <c r="KK15" s="9"/>
      <c r="KL15" s="9"/>
      <c r="KM15" s="9"/>
      <c r="KN15" s="9"/>
      <c r="KO15" s="9"/>
      <c r="KP15" s="9"/>
      <c r="KQ15" s="9"/>
      <c r="KR15" s="9"/>
      <c r="KS15" s="9"/>
      <c r="KT15" s="9"/>
      <c r="KU15" s="9"/>
      <c r="KV15" s="9">
        <v>2</v>
      </c>
      <c r="KW15" s="9"/>
      <c r="KX15" s="9"/>
      <c r="KY15" s="9"/>
      <c r="KZ15" s="9"/>
      <c r="LA15" s="9"/>
      <c r="LB15" s="9"/>
      <c r="LC15" s="9">
        <v>1</v>
      </c>
      <c r="LD15" s="9">
        <v>1</v>
      </c>
      <c r="LE15" s="9">
        <v>1</v>
      </c>
      <c r="LF15" s="9">
        <v>1</v>
      </c>
      <c r="LG15" s="9">
        <v>1</v>
      </c>
      <c r="LH15" s="9">
        <v>1</v>
      </c>
      <c r="LI15" s="9"/>
      <c r="LJ15" s="9">
        <v>1</v>
      </c>
      <c r="LK15" s="9">
        <v>3</v>
      </c>
      <c r="LL15" s="9">
        <v>3</v>
      </c>
      <c r="LM15" s="9">
        <v>3</v>
      </c>
      <c r="LN15" s="9"/>
      <c r="LO15" s="9">
        <v>1</v>
      </c>
      <c r="LP15" s="9">
        <v>1</v>
      </c>
      <c r="LQ15" s="9">
        <v>1</v>
      </c>
      <c r="LR15" s="9"/>
      <c r="LS15" s="9">
        <v>1</v>
      </c>
      <c r="LT15" s="9">
        <v>1</v>
      </c>
      <c r="LU15" s="9">
        <v>1</v>
      </c>
      <c r="LV15" s="9">
        <v>1</v>
      </c>
      <c r="LW15" s="9">
        <v>1</v>
      </c>
      <c r="LX15" s="9">
        <v>1</v>
      </c>
      <c r="LY15" s="9">
        <v>1</v>
      </c>
      <c r="LZ15" s="9">
        <v>1</v>
      </c>
      <c r="MA15" s="9">
        <v>1</v>
      </c>
      <c r="MB15" s="9"/>
      <c r="MC15" s="9">
        <v>2</v>
      </c>
      <c r="MD15" s="9">
        <v>1</v>
      </c>
      <c r="ME15" s="9">
        <v>2</v>
      </c>
      <c r="MF15" s="9">
        <v>1</v>
      </c>
      <c r="MG15" s="9">
        <v>3</v>
      </c>
      <c r="MH15" s="9">
        <v>3</v>
      </c>
      <c r="MI15" s="9">
        <v>3</v>
      </c>
      <c r="MJ15" s="9">
        <v>3</v>
      </c>
      <c r="MK15" s="9">
        <v>1</v>
      </c>
      <c r="ML15" s="9">
        <v>1</v>
      </c>
      <c r="MM15" s="9">
        <v>1</v>
      </c>
      <c r="MN15" s="9">
        <v>1</v>
      </c>
      <c r="MO15" s="9">
        <v>1</v>
      </c>
      <c r="MP15" s="9">
        <v>2</v>
      </c>
      <c r="MQ15" s="9">
        <v>2</v>
      </c>
      <c r="MR15" s="9">
        <v>1</v>
      </c>
      <c r="MS15" s="9">
        <v>2</v>
      </c>
      <c r="MT15" s="9"/>
      <c r="MU15" s="9"/>
      <c r="MV15" s="9">
        <v>1</v>
      </c>
      <c r="MW15" s="9"/>
      <c r="MX15" s="9"/>
      <c r="MY15" t="s">
        <v>7982</v>
      </c>
      <c r="MZ15" s="9"/>
      <c r="NA15" s="9">
        <v>201512380</v>
      </c>
      <c r="NB15" t="s">
        <v>8120</v>
      </c>
      <c r="NC15" t="s">
        <v>8256</v>
      </c>
      <c r="ND15" s="9"/>
      <c r="NE15" s="9"/>
      <c r="NF15" t="s">
        <v>8358</v>
      </c>
      <c r="NG15" s="9"/>
      <c r="NH15" s="9"/>
      <c r="NI15" s="9">
        <v>111</v>
      </c>
    </row>
    <row r="16" spans="1:373">
      <c r="A16" t="s">
        <v>6353</v>
      </c>
      <c r="B16" t="s">
        <v>6482</v>
      </c>
      <c r="C16" t="s">
        <v>6609</v>
      </c>
      <c r="D16" t="s">
        <v>6725</v>
      </c>
      <c r="E16" s="9"/>
      <c r="F16" s="9">
        <v>1</v>
      </c>
      <c r="G16" s="9"/>
      <c r="H16" s="9">
        <v>1</v>
      </c>
      <c r="I16" t="s">
        <v>6739</v>
      </c>
      <c r="J16" s="9"/>
      <c r="K16" s="9">
        <v>8</v>
      </c>
      <c r="L16" s="9">
        <v>22</v>
      </c>
      <c r="M16" s="9">
        <v>136</v>
      </c>
      <c r="N16" s="9">
        <v>136</v>
      </c>
      <c r="O16" t="s">
        <v>6759</v>
      </c>
      <c r="P16" s="9">
        <v>1</v>
      </c>
      <c r="Q16" t="s">
        <v>6762</v>
      </c>
      <c r="R16" s="9">
        <v>3</v>
      </c>
      <c r="S16" s="9">
        <v>1</v>
      </c>
      <c r="T16" s="9">
        <v>2</v>
      </c>
      <c r="U16" s="9">
        <v>2</v>
      </c>
      <c r="V16" s="9">
        <v>1</v>
      </c>
      <c r="W16" t="s">
        <v>6782</v>
      </c>
      <c r="X16" s="9"/>
      <c r="Y16" t="s">
        <v>6929</v>
      </c>
      <c r="Z16" s="9"/>
      <c r="AA16" s="9">
        <v>0</v>
      </c>
      <c r="AB16" s="9">
        <v>0</v>
      </c>
      <c r="AC16" s="9">
        <v>7</v>
      </c>
      <c r="AD16" s="9">
        <v>0</v>
      </c>
      <c r="AE16" s="9">
        <v>2</v>
      </c>
      <c r="AF16" s="9">
        <v>0</v>
      </c>
      <c r="AG16" s="9">
        <v>0</v>
      </c>
      <c r="AH16" s="9">
        <v>0</v>
      </c>
      <c r="AI16" s="9">
        <v>2</v>
      </c>
      <c r="AJ16" s="9">
        <v>0</v>
      </c>
      <c r="AK16" s="9">
        <v>0</v>
      </c>
      <c r="AL16" s="9">
        <v>0</v>
      </c>
      <c r="AM16" s="9">
        <v>0</v>
      </c>
      <c r="AN16" s="9">
        <v>0</v>
      </c>
      <c r="AO16" s="9">
        <v>0</v>
      </c>
      <c r="AP16" s="9">
        <v>0</v>
      </c>
      <c r="AQ16" s="9">
        <v>0</v>
      </c>
      <c r="AR16" s="9">
        <v>0</v>
      </c>
      <c r="AS16" s="9">
        <v>0</v>
      </c>
      <c r="AT16" s="9">
        <v>0</v>
      </c>
      <c r="AU16" s="9">
        <v>1</v>
      </c>
      <c r="AV16" s="9">
        <v>0</v>
      </c>
      <c r="AW16" s="9">
        <v>0</v>
      </c>
      <c r="AX16" t="s">
        <v>7082</v>
      </c>
      <c r="AY16" s="9">
        <v>0</v>
      </c>
      <c r="AZ16" s="9">
        <v>0</v>
      </c>
      <c r="BA16" t="s">
        <v>7232</v>
      </c>
      <c r="BB16" s="9">
        <v>0</v>
      </c>
      <c r="BC16" s="9">
        <v>12</v>
      </c>
      <c r="BD16" s="9">
        <v>0</v>
      </c>
      <c r="BE16" s="9"/>
      <c r="BF16" s="9">
        <v>12</v>
      </c>
      <c r="BG16" s="9">
        <v>12</v>
      </c>
      <c r="BH16" s="9">
        <v>12</v>
      </c>
      <c r="BI16" s="9">
        <v>3</v>
      </c>
      <c r="BJ16" s="9">
        <v>0</v>
      </c>
      <c r="BK16" s="9">
        <v>1</v>
      </c>
      <c r="BL16" s="9">
        <v>1</v>
      </c>
      <c r="BM16" s="9">
        <v>1</v>
      </c>
      <c r="BN16" s="9">
        <v>1</v>
      </c>
      <c r="BO16" s="9">
        <v>1</v>
      </c>
      <c r="BP16" s="9">
        <v>1</v>
      </c>
      <c r="BQ16" s="9">
        <v>1</v>
      </c>
      <c r="BR16" s="9">
        <v>1</v>
      </c>
      <c r="BS16" s="9">
        <v>1</v>
      </c>
      <c r="BT16" s="9">
        <v>1</v>
      </c>
      <c r="BU16" s="9">
        <v>1</v>
      </c>
      <c r="BV16" s="9">
        <v>2</v>
      </c>
      <c r="BW16" s="9">
        <v>1</v>
      </c>
      <c r="BX16" s="9"/>
      <c r="BY16" s="9">
        <v>1</v>
      </c>
      <c r="BZ16" s="9">
        <v>1</v>
      </c>
      <c r="CA16" s="9">
        <v>1</v>
      </c>
      <c r="CB16" s="9">
        <v>1</v>
      </c>
      <c r="CC16" s="9">
        <v>1</v>
      </c>
      <c r="CD16" s="9">
        <v>1</v>
      </c>
      <c r="CE16" s="9">
        <v>1</v>
      </c>
      <c r="CF16" s="9">
        <v>1</v>
      </c>
      <c r="CG16" s="9"/>
      <c r="CH16" s="9">
        <v>1</v>
      </c>
      <c r="CI16" s="9">
        <v>1</v>
      </c>
      <c r="CJ16" s="9">
        <v>3</v>
      </c>
      <c r="CK16" s="9">
        <v>3</v>
      </c>
      <c r="CL16" s="9">
        <v>1</v>
      </c>
      <c r="CM16" s="9">
        <v>1</v>
      </c>
      <c r="CN16" s="9">
        <v>1</v>
      </c>
      <c r="CO16" s="9">
        <v>1</v>
      </c>
      <c r="CP16" s="9">
        <v>1</v>
      </c>
      <c r="CQ16" s="9">
        <v>1</v>
      </c>
      <c r="CR16" s="9">
        <v>1</v>
      </c>
      <c r="CS16" s="9">
        <v>1</v>
      </c>
      <c r="CT16" s="9">
        <v>1</v>
      </c>
      <c r="CU16" s="9">
        <v>1</v>
      </c>
      <c r="CV16" s="9">
        <v>1</v>
      </c>
      <c r="CW16" s="9">
        <v>1</v>
      </c>
      <c r="CX16" s="9">
        <v>1</v>
      </c>
      <c r="CY16" s="9">
        <v>1</v>
      </c>
      <c r="CZ16" s="9">
        <v>2</v>
      </c>
      <c r="DA16" s="9"/>
      <c r="DB16" s="9"/>
      <c r="DC16" s="9"/>
      <c r="DD16" s="9"/>
      <c r="DE16" s="9"/>
      <c r="DF16" s="9"/>
      <c r="DG16" s="9"/>
      <c r="DH16" s="9"/>
      <c r="DI16" s="9">
        <v>2</v>
      </c>
      <c r="DJ16" s="9"/>
      <c r="DK16" s="9"/>
      <c r="DL16" s="9"/>
      <c r="DM16" s="9"/>
      <c r="DN16" s="9"/>
      <c r="DO16" s="9"/>
      <c r="DP16" s="9">
        <v>2</v>
      </c>
      <c r="DQ16" s="9"/>
      <c r="DR16" s="9"/>
      <c r="DS16" s="9"/>
      <c r="DT16" s="9"/>
      <c r="DU16" s="9"/>
      <c r="DV16" s="9"/>
      <c r="DW16" s="9"/>
      <c r="DX16" s="9"/>
      <c r="DY16" s="9"/>
      <c r="DZ16" s="9"/>
      <c r="EA16" s="9"/>
      <c r="EB16" s="9"/>
      <c r="EC16" s="9"/>
      <c r="ED16" s="9"/>
      <c r="EE16" s="9"/>
      <c r="EF16" s="9"/>
      <c r="EG16" s="9"/>
      <c r="EH16" s="9"/>
      <c r="EI16" s="9"/>
      <c r="EJ16" s="9"/>
      <c r="EK16" s="9"/>
      <c r="EL16" s="9"/>
      <c r="EM16" s="9"/>
      <c r="EN16" s="9">
        <v>2</v>
      </c>
      <c r="EO16" s="9"/>
      <c r="EP16" s="9"/>
      <c r="EQ16" s="9">
        <v>2</v>
      </c>
      <c r="ER16" s="9"/>
      <c r="ES16" s="9"/>
      <c r="ET16" s="9">
        <v>2</v>
      </c>
      <c r="EU16" s="9"/>
      <c r="EV16" s="9"/>
      <c r="EW16" s="9">
        <v>1</v>
      </c>
      <c r="EX16" s="9">
        <v>2</v>
      </c>
      <c r="EY16" s="9"/>
      <c r="EZ16" s="9">
        <v>1</v>
      </c>
      <c r="FA16" s="9">
        <v>2</v>
      </c>
      <c r="FB16" s="9"/>
      <c r="FC16" s="9">
        <v>1</v>
      </c>
      <c r="FD16" s="9">
        <v>2</v>
      </c>
      <c r="FE16" s="9"/>
      <c r="FF16" s="9">
        <v>2</v>
      </c>
      <c r="FG16" s="9"/>
      <c r="FH16" s="9"/>
      <c r="FI16" s="9">
        <v>2</v>
      </c>
      <c r="FJ16" s="9"/>
      <c r="FK16" s="9"/>
      <c r="FL16" s="9">
        <v>2</v>
      </c>
      <c r="FM16" s="9"/>
      <c r="FN16" s="9"/>
      <c r="FO16" s="9">
        <v>2</v>
      </c>
      <c r="FP16" s="9"/>
      <c r="FQ16" s="9"/>
      <c r="FR16" s="9">
        <v>2</v>
      </c>
      <c r="FS16" s="9"/>
      <c r="FT16" s="9"/>
      <c r="FU16" s="9">
        <v>2</v>
      </c>
      <c r="FV16" s="9"/>
      <c r="FW16" s="9"/>
      <c r="FX16" s="9">
        <v>4</v>
      </c>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t="s">
        <v>7541</v>
      </c>
      <c r="HH16" s="9">
        <v>7</v>
      </c>
      <c r="HI16" s="9">
        <v>2</v>
      </c>
      <c r="HJ16" s="9">
        <v>8</v>
      </c>
      <c r="HK16" s="9"/>
      <c r="HL16" s="9"/>
      <c r="HM16" s="9"/>
      <c r="HN16" s="9"/>
      <c r="HO16" s="9"/>
      <c r="HP16" s="9">
        <v>0</v>
      </c>
      <c r="HQ16" s="9">
        <v>1</v>
      </c>
      <c r="HR16" s="9">
        <v>0</v>
      </c>
      <c r="HS16" s="9">
        <v>0</v>
      </c>
      <c r="HT16" s="9">
        <v>0</v>
      </c>
      <c r="HU16" s="9">
        <v>0</v>
      </c>
      <c r="HV16" s="9">
        <v>1</v>
      </c>
      <c r="HW16" s="9">
        <v>1</v>
      </c>
      <c r="HX16" t="s">
        <v>7705</v>
      </c>
      <c r="HY16" s="9"/>
      <c r="HZ16" s="9"/>
      <c r="IA16" s="9">
        <v>2</v>
      </c>
      <c r="IB16" s="9"/>
      <c r="IC16" s="9"/>
      <c r="ID16" s="9">
        <v>2</v>
      </c>
      <c r="IE16" s="9"/>
      <c r="IF16" s="9"/>
      <c r="IG16" s="9">
        <v>2</v>
      </c>
      <c r="IH16" s="9"/>
      <c r="II16" s="9"/>
      <c r="IJ16" s="9">
        <v>2</v>
      </c>
      <c r="IK16" s="9"/>
      <c r="IL16" s="9">
        <v>1</v>
      </c>
      <c r="IM16" s="9"/>
      <c r="IN16" s="9">
        <v>4</v>
      </c>
      <c r="IO16" s="9">
        <v>4</v>
      </c>
      <c r="IP16" s="9">
        <v>3</v>
      </c>
      <c r="IQ16" s="9">
        <v>3</v>
      </c>
      <c r="IR16" s="9">
        <v>4</v>
      </c>
      <c r="IS16" s="9"/>
      <c r="IT16" s="9">
        <v>1</v>
      </c>
      <c r="IU16" s="9">
        <v>2</v>
      </c>
      <c r="IV16" s="9">
        <v>2</v>
      </c>
      <c r="IW16" s="9">
        <v>2</v>
      </c>
      <c r="IX16" s="9">
        <v>2</v>
      </c>
      <c r="IY16" s="9">
        <v>2</v>
      </c>
      <c r="IZ16" s="9">
        <v>2</v>
      </c>
      <c r="JA16" s="9">
        <v>2</v>
      </c>
      <c r="JB16" s="9">
        <v>2</v>
      </c>
      <c r="JC16" s="9">
        <v>2</v>
      </c>
      <c r="JD16" s="9">
        <v>2</v>
      </c>
      <c r="JE16" s="9">
        <v>2</v>
      </c>
      <c r="JF16" s="9">
        <v>2</v>
      </c>
      <c r="JG16" s="9">
        <v>2</v>
      </c>
      <c r="JH16" s="9">
        <v>2</v>
      </c>
      <c r="JI16" s="9">
        <v>2</v>
      </c>
      <c r="JJ16" s="9">
        <v>1</v>
      </c>
      <c r="JK16" s="9">
        <v>1</v>
      </c>
      <c r="JL16" s="9">
        <v>1</v>
      </c>
      <c r="JM16" s="9">
        <v>2</v>
      </c>
      <c r="JN16" s="9">
        <v>2</v>
      </c>
      <c r="JO16" s="9">
        <v>1</v>
      </c>
      <c r="JP16" s="9">
        <v>2</v>
      </c>
      <c r="JQ16" s="9">
        <v>2</v>
      </c>
      <c r="JR16" s="9">
        <v>2</v>
      </c>
      <c r="JS16" s="9">
        <v>2</v>
      </c>
      <c r="JT16" s="9">
        <v>1</v>
      </c>
      <c r="JU16" s="9">
        <v>2</v>
      </c>
      <c r="JV16" s="9"/>
      <c r="JW16" s="9">
        <v>2</v>
      </c>
      <c r="JX16" s="9">
        <v>1</v>
      </c>
      <c r="JY16" s="9">
        <v>1</v>
      </c>
      <c r="JZ16" s="9">
        <v>2</v>
      </c>
      <c r="KA16" s="9">
        <v>2</v>
      </c>
      <c r="KB16" s="9">
        <v>1</v>
      </c>
      <c r="KC16" s="9">
        <v>1</v>
      </c>
      <c r="KD16" s="9">
        <v>1</v>
      </c>
      <c r="KE16" s="9">
        <v>2</v>
      </c>
      <c r="KF16" s="9"/>
      <c r="KG16" s="9"/>
      <c r="KH16" s="9"/>
      <c r="KI16" s="9"/>
      <c r="KJ16" s="9"/>
      <c r="KK16" s="9"/>
      <c r="KL16" s="9"/>
      <c r="KM16" s="9"/>
      <c r="KN16" s="9"/>
      <c r="KO16" s="9"/>
      <c r="KP16" s="9"/>
      <c r="KQ16" s="9"/>
      <c r="KR16" s="9"/>
      <c r="KS16" s="9"/>
      <c r="KT16" s="9"/>
      <c r="KU16" s="9"/>
      <c r="KV16" s="9">
        <v>2</v>
      </c>
      <c r="KW16" s="9"/>
      <c r="KX16" s="9"/>
      <c r="KY16" s="9"/>
      <c r="KZ16" s="9"/>
      <c r="LA16" s="9"/>
      <c r="LB16" s="9"/>
      <c r="LC16" s="9">
        <v>1</v>
      </c>
      <c r="LD16" s="9">
        <v>1</v>
      </c>
      <c r="LE16" s="9">
        <v>1</v>
      </c>
      <c r="LF16" s="9">
        <v>1</v>
      </c>
      <c r="LG16" s="9">
        <v>1</v>
      </c>
      <c r="LH16" s="9">
        <v>1</v>
      </c>
      <c r="LI16" s="9"/>
      <c r="LJ16" s="9">
        <v>1</v>
      </c>
      <c r="LK16" s="9">
        <v>3</v>
      </c>
      <c r="LL16" s="9">
        <v>3</v>
      </c>
      <c r="LM16" s="9">
        <v>3</v>
      </c>
      <c r="LN16" s="9"/>
      <c r="LO16" s="9">
        <v>1</v>
      </c>
      <c r="LP16" s="9">
        <v>1</v>
      </c>
      <c r="LQ16" s="9">
        <v>1</v>
      </c>
      <c r="LR16" s="9"/>
      <c r="LS16" s="9">
        <v>1</v>
      </c>
      <c r="LT16" s="9">
        <v>1</v>
      </c>
      <c r="LU16" s="9">
        <v>1</v>
      </c>
      <c r="LV16" s="9">
        <v>1</v>
      </c>
      <c r="LW16" s="9">
        <v>1</v>
      </c>
      <c r="LX16" s="9">
        <v>1</v>
      </c>
      <c r="LY16" s="9">
        <v>1</v>
      </c>
      <c r="LZ16" s="9">
        <v>2</v>
      </c>
      <c r="MA16" s="9">
        <v>1</v>
      </c>
      <c r="MB16" s="9"/>
      <c r="MC16" s="9">
        <v>2</v>
      </c>
      <c r="MD16" s="9">
        <v>2</v>
      </c>
      <c r="ME16" s="9">
        <v>1</v>
      </c>
      <c r="MF16" s="9">
        <v>2</v>
      </c>
      <c r="MG16" s="9">
        <v>3</v>
      </c>
      <c r="MH16" s="9">
        <v>3</v>
      </c>
      <c r="MI16" s="9">
        <v>3</v>
      </c>
      <c r="MJ16" s="9">
        <v>3</v>
      </c>
      <c r="MK16" s="9">
        <v>1</v>
      </c>
      <c r="ML16" s="9">
        <v>1</v>
      </c>
      <c r="MM16" s="9">
        <v>1</v>
      </c>
      <c r="MN16" s="9">
        <v>1</v>
      </c>
      <c r="MO16" s="9">
        <v>1</v>
      </c>
      <c r="MP16" s="9">
        <v>2</v>
      </c>
      <c r="MQ16" s="9">
        <v>2</v>
      </c>
      <c r="MR16" s="9">
        <v>1</v>
      </c>
      <c r="MS16" s="9">
        <v>1</v>
      </c>
      <c r="MT16" s="9">
        <v>504143872</v>
      </c>
      <c r="MU16" s="9">
        <v>504143872</v>
      </c>
      <c r="MV16" s="9">
        <v>1</v>
      </c>
      <c r="MW16" s="9"/>
      <c r="MX16" s="9"/>
      <c r="MY16" t="s">
        <v>7983</v>
      </c>
      <c r="MZ16" s="9"/>
      <c r="NA16" s="9">
        <v>201512585</v>
      </c>
      <c r="NB16" t="s">
        <v>8121</v>
      </c>
      <c r="NC16" t="s">
        <v>8256</v>
      </c>
      <c r="ND16" s="9"/>
      <c r="NE16" s="9"/>
      <c r="NF16" t="s">
        <v>8358</v>
      </c>
      <c r="NG16" s="9"/>
      <c r="NH16" s="9"/>
      <c r="NI16" s="9">
        <v>114</v>
      </c>
    </row>
    <row r="17" spans="1:373">
      <c r="A17" t="s">
        <v>6354</v>
      </c>
      <c r="B17" t="s">
        <v>6483</v>
      </c>
      <c r="C17" t="s">
        <v>6610</v>
      </c>
      <c r="D17" t="s">
        <v>6725</v>
      </c>
      <c r="E17" s="9"/>
      <c r="F17" s="9">
        <v>1</v>
      </c>
      <c r="G17" s="9"/>
      <c r="H17" s="9">
        <v>1</v>
      </c>
      <c r="I17" t="s">
        <v>6739</v>
      </c>
      <c r="J17" s="9"/>
      <c r="K17" s="9">
        <v>4</v>
      </c>
      <c r="L17" s="9">
        <v>11</v>
      </c>
      <c r="M17" s="9">
        <v>64</v>
      </c>
      <c r="N17" s="9">
        <v>64</v>
      </c>
      <c r="O17" t="s">
        <v>6759</v>
      </c>
      <c r="P17" s="9">
        <v>2</v>
      </c>
      <c r="Q17" t="s">
        <v>6762</v>
      </c>
      <c r="R17" s="9">
        <v>1</v>
      </c>
      <c r="S17" s="9">
        <v>1</v>
      </c>
      <c r="T17" s="9">
        <v>2</v>
      </c>
      <c r="U17" s="9">
        <v>2</v>
      </c>
      <c r="V17" s="9">
        <v>1</v>
      </c>
      <c r="W17" t="s">
        <v>6783</v>
      </c>
      <c r="X17" s="9"/>
      <c r="Y17" t="s">
        <v>6930</v>
      </c>
      <c r="Z17" s="9"/>
      <c r="AA17" s="9">
        <v>0</v>
      </c>
      <c r="AB17" s="9">
        <v>0</v>
      </c>
      <c r="AC17" s="9">
        <v>3</v>
      </c>
      <c r="AD17" s="9">
        <v>0</v>
      </c>
      <c r="AE17" s="9">
        <v>1</v>
      </c>
      <c r="AF17" s="9">
        <v>0</v>
      </c>
      <c r="AG17" s="9">
        <v>0</v>
      </c>
      <c r="AH17" s="9">
        <v>0</v>
      </c>
      <c r="AI17" s="9">
        <v>0</v>
      </c>
      <c r="AJ17" s="9">
        <v>0</v>
      </c>
      <c r="AK17" s="9">
        <v>0</v>
      </c>
      <c r="AL17" s="9">
        <v>0</v>
      </c>
      <c r="AM17" s="9">
        <v>0</v>
      </c>
      <c r="AN17" s="9">
        <v>0</v>
      </c>
      <c r="AO17" s="9">
        <v>0</v>
      </c>
      <c r="AP17" s="9">
        <v>0</v>
      </c>
      <c r="AQ17" s="9">
        <v>1</v>
      </c>
      <c r="AR17" s="9">
        <v>0</v>
      </c>
      <c r="AS17" s="9">
        <v>0</v>
      </c>
      <c r="AT17" s="9">
        <v>0</v>
      </c>
      <c r="AU17" s="9">
        <v>0</v>
      </c>
      <c r="AV17" s="9">
        <v>0</v>
      </c>
      <c r="AW17" s="9">
        <v>0</v>
      </c>
      <c r="AX17" t="s">
        <v>7083</v>
      </c>
      <c r="AY17" s="9">
        <v>0</v>
      </c>
      <c r="AZ17" s="9">
        <v>1</v>
      </c>
      <c r="BA17" t="s">
        <v>7233</v>
      </c>
      <c r="BB17" s="9">
        <v>0</v>
      </c>
      <c r="BC17" s="9">
        <v>6</v>
      </c>
      <c r="BD17" s="9">
        <v>0</v>
      </c>
      <c r="BE17" s="9"/>
      <c r="BF17" s="9">
        <v>6</v>
      </c>
      <c r="BG17" s="9">
        <v>6</v>
      </c>
      <c r="BH17" s="9">
        <v>5</v>
      </c>
      <c r="BI17" s="9">
        <v>0</v>
      </c>
      <c r="BJ17" s="9"/>
      <c r="BK17" s="9">
        <v>1</v>
      </c>
      <c r="BL17" s="9">
        <v>1</v>
      </c>
      <c r="BM17" s="9">
        <v>1</v>
      </c>
      <c r="BN17" s="9">
        <v>1</v>
      </c>
      <c r="BO17" s="9">
        <v>1</v>
      </c>
      <c r="BP17" s="9">
        <v>1</v>
      </c>
      <c r="BQ17" s="9">
        <v>1</v>
      </c>
      <c r="BR17" s="9">
        <v>2</v>
      </c>
      <c r="BS17" s="9">
        <v>1</v>
      </c>
      <c r="BT17" s="9">
        <v>1</v>
      </c>
      <c r="BU17" s="9">
        <v>1</v>
      </c>
      <c r="BV17" s="9">
        <v>2</v>
      </c>
      <c r="BW17" s="9">
        <v>1</v>
      </c>
      <c r="BX17" s="9"/>
      <c r="BY17" s="9">
        <v>1</v>
      </c>
      <c r="BZ17" s="9">
        <v>1</v>
      </c>
      <c r="CA17" s="9">
        <v>1</v>
      </c>
      <c r="CB17" s="9">
        <v>1</v>
      </c>
      <c r="CC17" s="9">
        <v>1</v>
      </c>
      <c r="CD17" s="9">
        <v>1</v>
      </c>
      <c r="CE17" s="9">
        <v>1</v>
      </c>
      <c r="CF17" s="9">
        <v>1</v>
      </c>
      <c r="CG17" s="9"/>
      <c r="CH17" s="9">
        <v>3</v>
      </c>
      <c r="CI17" s="9">
        <v>3</v>
      </c>
      <c r="CJ17" s="9">
        <v>3</v>
      </c>
      <c r="CK17" s="9">
        <v>3</v>
      </c>
      <c r="CL17" s="9">
        <v>3</v>
      </c>
      <c r="CM17" s="9">
        <v>1</v>
      </c>
      <c r="CN17" s="9">
        <v>3</v>
      </c>
      <c r="CO17" s="9">
        <v>1</v>
      </c>
      <c r="CP17" s="9">
        <v>1</v>
      </c>
      <c r="CQ17" s="9">
        <v>1</v>
      </c>
      <c r="CR17" s="9">
        <v>1</v>
      </c>
      <c r="CS17" s="9">
        <v>1</v>
      </c>
      <c r="CT17" s="9">
        <v>1</v>
      </c>
      <c r="CU17" s="9">
        <v>1</v>
      </c>
      <c r="CV17" s="9">
        <v>1</v>
      </c>
      <c r="CW17" s="9">
        <v>1</v>
      </c>
      <c r="CX17" s="9">
        <v>1</v>
      </c>
      <c r="CY17" s="9">
        <v>1</v>
      </c>
      <c r="CZ17" s="9">
        <v>2</v>
      </c>
      <c r="DA17" s="9"/>
      <c r="DB17" s="9"/>
      <c r="DC17" s="9"/>
      <c r="DD17" s="9"/>
      <c r="DE17" s="9"/>
      <c r="DF17" s="9"/>
      <c r="DG17" s="9"/>
      <c r="DH17" s="9"/>
      <c r="DI17" s="9">
        <v>1</v>
      </c>
      <c r="DJ17" s="9"/>
      <c r="DK17" s="9"/>
      <c r="DL17" s="9"/>
      <c r="DM17" s="9"/>
      <c r="DN17" s="9"/>
      <c r="DO17" s="9"/>
      <c r="DP17" s="9">
        <v>2</v>
      </c>
      <c r="DQ17" s="9"/>
      <c r="DR17" s="9"/>
      <c r="DS17" s="9"/>
      <c r="DT17" s="9"/>
      <c r="DU17" s="9"/>
      <c r="DV17" s="9"/>
      <c r="DW17" s="9"/>
      <c r="DX17" s="9"/>
      <c r="DY17" s="9"/>
      <c r="DZ17" s="9"/>
      <c r="EA17" s="9"/>
      <c r="EB17" s="9"/>
      <c r="EC17" s="9"/>
      <c r="ED17" s="9"/>
      <c r="EE17" s="9"/>
      <c r="EF17" s="9"/>
      <c r="EG17" s="9"/>
      <c r="EH17" s="9"/>
      <c r="EI17" s="9"/>
      <c r="EJ17" s="9"/>
      <c r="EK17" s="9"/>
      <c r="EL17" s="9"/>
      <c r="EM17" s="9"/>
      <c r="EN17" s="9">
        <v>2</v>
      </c>
      <c r="EO17" s="9"/>
      <c r="EP17" s="9"/>
      <c r="EQ17" s="9">
        <v>2</v>
      </c>
      <c r="ER17" s="9"/>
      <c r="ES17" s="9"/>
      <c r="ET17" s="9">
        <v>1</v>
      </c>
      <c r="EU17" s="9">
        <v>2</v>
      </c>
      <c r="EV17" s="9"/>
      <c r="EW17" s="9">
        <v>2</v>
      </c>
      <c r="EX17" s="9"/>
      <c r="EY17" s="9"/>
      <c r="EZ17" s="9">
        <v>1</v>
      </c>
      <c r="FA17" s="9">
        <v>2</v>
      </c>
      <c r="FB17" s="9"/>
      <c r="FC17" s="9">
        <v>1</v>
      </c>
      <c r="FD17" s="9">
        <v>1</v>
      </c>
      <c r="FE17" s="9"/>
      <c r="FF17" s="9">
        <v>1</v>
      </c>
      <c r="FG17" s="9">
        <v>2</v>
      </c>
      <c r="FH17" s="9"/>
      <c r="FI17" s="9">
        <v>1</v>
      </c>
      <c r="FJ17" s="9">
        <v>1</v>
      </c>
      <c r="FK17" s="9"/>
      <c r="FL17" s="9">
        <v>2</v>
      </c>
      <c r="FM17" s="9"/>
      <c r="FN17" s="9"/>
      <c r="FO17" s="9">
        <v>2</v>
      </c>
      <c r="FP17" s="9"/>
      <c r="FQ17" s="9"/>
      <c r="FR17" s="9">
        <v>2</v>
      </c>
      <c r="FS17" s="9"/>
      <c r="FT17" s="9"/>
      <c r="FU17" s="9">
        <v>2</v>
      </c>
      <c r="FV17" s="9"/>
      <c r="FW17" s="9"/>
      <c r="FX17" s="9">
        <v>3</v>
      </c>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t="s">
        <v>7542</v>
      </c>
      <c r="HH17" s="9"/>
      <c r="HI17" s="9"/>
      <c r="HJ17" s="9"/>
      <c r="HK17" s="9"/>
      <c r="HL17" s="9"/>
      <c r="HM17" s="9"/>
      <c r="HN17" s="9"/>
      <c r="HO17" s="9"/>
      <c r="HP17" s="9"/>
      <c r="HQ17" s="9"/>
      <c r="HR17" s="9"/>
      <c r="HS17" s="9"/>
      <c r="HT17" s="9"/>
      <c r="HU17" s="9"/>
      <c r="HV17" s="9"/>
      <c r="HW17" s="9"/>
      <c r="HX17" t="s">
        <v>7706</v>
      </c>
      <c r="HY17" s="9"/>
      <c r="HZ17" s="9"/>
      <c r="IA17" s="9">
        <v>2</v>
      </c>
      <c r="IB17" s="9"/>
      <c r="IC17" s="9"/>
      <c r="ID17" s="9">
        <v>2</v>
      </c>
      <c r="IE17" s="9"/>
      <c r="IF17" s="9"/>
      <c r="IG17" s="9">
        <v>2</v>
      </c>
      <c r="IH17" s="9"/>
      <c r="II17" s="9"/>
      <c r="IJ17" s="9">
        <v>2</v>
      </c>
      <c r="IK17" s="9"/>
      <c r="IL17" s="9">
        <v>1</v>
      </c>
      <c r="IM17" s="9"/>
      <c r="IN17" s="9">
        <v>4</v>
      </c>
      <c r="IO17" s="9">
        <v>4</v>
      </c>
      <c r="IP17" s="9">
        <v>3</v>
      </c>
      <c r="IQ17" s="9">
        <v>3</v>
      </c>
      <c r="IR17" s="9">
        <v>4</v>
      </c>
      <c r="IS17" s="9"/>
      <c r="IT17" s="9">
        <v>2</v>
      </c>
      <c r="IU17" s="9">
        <v>2</v>
      </c>
      <c r="IV17" s="9">
        <v>2</v>
      </c>
      <c r="IW17" s="9">
        <v>2</v>
      </c>
      <c r="IX17" s="9">
        <v>2</v>
      </c>
      <c r="IY17" s="9">
        <v>2</v>
      </c>
      <c r="IZ17" s="9">
        <v>2</v>
      </c>
      <c r="JA17" s="9">
        <v>2</v>
      </c>
      <c r="JB17" s="9">
        <v>2</v>
      </c>
      <c r="JC17" s="9">
        <v>2</v>
      </c>
      <c r="JD17" s="9">
        <v>2</v>
      </c>
      <c r="JE17" s="9">
        <v>2</v>
      </c>
      <c r="JF17" s="9">
        <v>2</v>
      </c>
      <c r="JG17" s="9">
        <v>2</v>
      </c>
      <c r="JH17" s="9">
        <v>2</v>
      </c>
      <c r="JI17" s="9">
        <v>2</v>
      </c>
      <c r="JJ17" s="9">
        <v>1</v>
      </c>
      <c r="JK17" s="9">
        <v>1</v>
      </c>
      <c r="JL17" s="9">
        <v>1</v>
      </c>
      <c r="JM17" s="9">
        <v>2</v>
      </c>
      <c r="JN17" s="9">
        <v>2</v>
      </c>
      <c r="JO17" s="9">
        <v>2</v>
      </c>
      <c r="JP17" s="9">
        <v>2</v>
      </c>
      <c r="JQ17" s="9">
        <v>2</v>
      </c>
      <c r="JR17" s="9">
        <v>2</v>
      </c>
      <c r="JS17" s="9">
        <v>2</v>
      </c>
      <c r="JT17" s="9">
        <v>1</v>
      </c>
      <c r="JU17" s="9">
        <v>2</v>
      </c>
      <c r="JV17" s="9"/>
      <c r="JW17" s="9">
        <v>2</v>
      </c>
      <c r="JX17" s="9">
        <v>2</v>
      </c>
      <c r="JY17" s="9">
        <v>2</v>
      </c>
      <c r="JZ17" s="9">
        <v>2</v>
      </c>
      <c r="KA17" s="9">
        <v>1</v>
      </c>
      <c r="KB17" s="9">
        <v>2</v>
      </c>
      <c r="KC17" s="9">
        <v>1</v>
      </c>
      <c r="KD17" s="9">
        <v>2</v>
      </c>
      <c r="KE17" s="9">
        <v>2</v>
      </c>
      <c r="KF17" s="9"/>
      <c r="KG17" s="9"/>
      <c r="KH17" s="9"/>
      <c r="KI17" s="9"/>
      <c r="KJ17" s="9"/>
      <c r="KK17" s="9"/>
      <c r="KL17" s="9"/>
      <c r="KM17" s="9"/>
      <c r="KN17" s="9"/>
      <c r="KO17" s="9"/>
      <c r="KP17" s="9"/>
      <c r="KQ17" s="9"/>
      <c r="KR17" s="9"/>
      <c r="KS17" s="9"/>
      <c r="KT17" s="9"/>
      <c r="KU17" s="9"/>
      <c r="KV17" s="9">
        <v>2</v>
      </c>
      <c r="KW17" s="9"/>
      <c r="KX17" s="9"/>
      <c r="KY17" s="9"/>
      <c r="KZ17" s="9"/>
      <c r="LA17" s="9"/>
      <c r="LB17" s="9"/>
      <c r="LC17" s="9">
        <v>1</v>
      </c>
      <c r="LD17" s="9">
        <v>1</v>
      </c>
      <c r="LE17" s="9">
        <v>1</v>
      </c>
      <c r="LF17" s="9">
        <v>1</v>
      </c>
      <c r="LG17" s="9">
        <v>1</v>
      </c>
      <c r="LH17" s="9">
        <v>1</v>
      </c>
      <c r="LI17" s="9"/>
      <c r="LJ17" s="9">
        <v>1</v>
      </c>
      <c r="LK17" s="9">
        <v>3</v>
      </c>
      <c r="LL17" s="9">
        <v>3</v>
      </c>
      <c r="LM17" s="9">
        <v>3</v>
      </c>
      <c r="LN17" s="9"/>
      <c r="LO17" s="9">
        <v>1</v>
      </c>
      <c r="LP17" s="9">
        <v>1</v>
      </c>
      <c r="LQ17" s="9">
        <v>1</v>
      </c>
      <c r="LR17" s="9"/>
      <c r="LS17" s="9">
        <v>1</v>
      </c>
      <c r="LT17" s="9">
        <v>1</v>
      </c>
      <c r="LU17" s="9">
        <v>1</v>
      </c>
      <c r="LV17" s="9">
        <v>1</v>
      </c>
      <c r="LW17" s="9">
        <v>1</v>
      </c>
      <c r="LX17" s="9">
        <v>1</v>
      </c>
      <c r="LY17" s="9">
        <v>2</v>
      </c>
      <c r="LZ17" s="9">
        <v>2</v>
      </c>
      <c r="MA17" s="9">
        <v>1</v>
      </c>
      <c r="MB17" s="9"/>
      <c r="MC17" s="9">
        <v>3</v>
      </c>
      <c r="MD17" s="9">
        <v>1</v>
      </c>
      <c r="ME17" s="9">
        <v>1</v>
      </c>
      <c r="MF17" s="9">
        <v>1</v>
      </c>
      <c r="MG17" s="9">
        <v>3</v>
      </c>
      <c r="MH17" s="9">
        <v>3</v>
      </c>
      <c r="MI17" s="9">
        <v>3</v>
      </c>
      <c r="MJ17" s="9">
        <v>3</v>
      </c>
      <c r="MK17" s="9">
        <v>1</v>
      </c>
      <c r="ML17" s="9">
        <v>1</v>
      </c>
      <c r="MM17" s="9">
        <v>1</v>
      </c>
      <c r="MN17" s="9">
        <v>1</v>
      </c>
      <c r="MO17" s="9">
        <v>1</v>
      </c>
      <c r="MP17" s="9">
        <v>2</v>
      </c>
      <c r="MQ17" s="9">
        <v>1</v>
      </c>
      <c r="MR17" s="9">
        <v>1</v>
      </c>
      <c r="MS17" s="9">
        <v>1</v>
      </c>
      <c r="MT17" s="9">
        <v>549351731</v>
      </c>
      <c r="MU17" s="9">
        <v>549351731</v>
      </c>
      <c r="MV17" s="9">
        <v>1</v>
      </c>
      <c r="MW17" s="9"/>
      <c r="MX17" s="9"/>
      <c r="MY17" t="s">
        <v>7984</v>
      </c>
      <c r="MZ17" s="9"/>
      <c r="NA17" s="9">
        <v>201512920</v>
      </c>
      <c r="NB17" t="s">
        <v>8122</v>
      </c>
      <c r="NC17" t="s">
        <v>8256</v>
      </c>
      <c r="ND17" s="9"/>
      <c r="NE17" s="9"/>
      <c r="NF17" t="s">
        <v>8358</v>
      </c>
      <c r="NG17" s="9"/>
      <c r="NH17" s="9"/>
      <c r="NI17" s="9">
        <v>116</v>
      </c>
    </row>
    <row r="18" spans="1:373">
      <c r="A18" t="s">
        <v>6354</v>
      </c>
      <c r="B18" t="s">
        <v>6483</v>
      </c>
      <c r="C18" t="s">
        <v>6610</v>
      </c>
      <c r="D18" t="s">
        <v>6725</v>
      </c>
      <c r="E18" s="9"/>
      <c r="F18" s="9">
        <v>1</v>
      </c>
      <c r="G18" s="9"/>
      <c r="H18" s="9">
        <v>1</v>
      </c>
      <c r="I18" t="s">
        <v>6739</v>
      </c>
      <c r="J18" s="9"/>
      <c r="K18" s="9">
        <v>3</v>
      </c>
      <c r="L18" s="9">
        <v>7</v>
      </c>
      <c r="M18" s="9">
        <v>42</v>
      </c>
      <c r="N18" s="9">
        <v>42</v>
      </c>
      <c r="O18" t="s">
        <v>6759</v>
      </c>
      <c r="P18" s="9">
        <v>2</v>
      </c>
      <c r="Q18" t="s">
        <v>6762</v>
      </c>
      <c r="R18" s="9">
        <v>2</v>
      </c>
      <c r="S18" s="9">
        <v>1</v>
      </c>
      <c r="T18" s="9">
        <v>2</v>
      </c>
      <c r="U18" s="9">
        <v>2</v>
      </c>
      <c r="V18" s="9">
        <v>1</v>
      </c>
      <c r="W18" t="s">
        <v>6784</v>
      </c>
      <c r="X18" s="9"/>
      <c r="Y18" t="s">
        <v>6930</v>
      </c>
      <c r="Z18" s="9"/>
      <c r="AA18" s="9">
        <v>0</v>
      </c>
      <c r="AB18" s="9">
        <v>0</v>
      </c>
      <c r="AC18" s="9">
        <v>5</v>
      </c>
      <c r="AD18" s="9">
        <v>0</v>
      </c>
      <c r="AE18" s="9">
        <v>2</v>
      </c>
      <c r="AF18" s="9">
        <v>0</v>
      </c>
      <c r="AG18" s="9">
        <v>0</v>
      </c>
      <c r="AH18" s="9">
        <v>0</v>
      </c>
      <c r="AI18" s="9">
        <v>0</v>
      </c>
      <c r="AJ18" s="9">
        <v>0</v>
      </c>
      <c r="AK18" s="9">
        <v>0</v>
      </c>
      <c r="AL18" s="9">
        <v>0</v>
      </c>
      <c r="AM18" s="9">
        <v>0</v>
      </c>
      <c r="AN18" s="9">
        <v>0</v>
      </c>
      <c r="AO18" s="9">
        <v>0</v>
      </c>
      <c r="AP18" s="9">
        <v>0</v>
      </c>
      <c r="AQ18" s="9">
        <v>0</v>
      </c>
      <c r="AR18" s="9">
        <v>0</v>
      </c>
      <c r="AS18" s="9">
        <v>0</v>
      </c>
      <c r="AT18" s="9">
        <v>0</v>
      </c>
      <c r="AU18" s="9">
        <v>0</v>
      </c>
      <c r="AV18" s="9">
        <v>0</v>
      </c>
      <c r="AW18" s="9">
        <v>0</v>
      </c>
      <c r="AX18" t="s">
        <v>7084</v>
      </c>
      <c r="AY18" s="9">
        <v>0</v>
      </c>
      <c r="AZ18" s="9">
        <v>1</v>
      </c>
      <c r="BA18" t="s">
        <v>7234</v>
      </c>
      <c r="BB18" s="9">
        <v>1</v>
      </c>
      <c r="BC18" s="9">
        <v>8</v>
      </c>
      <c r="BD18" s="9">
        <v>1</v>
      </c>
      <c r="BE18" s="9"/>
      <c r="BF18" s="9">
        <v>7</v>
      </c>
      <c r="BG18" s="9">
        <v>7</v>
      </c>
      <c r="BH18" s="9">
        <v>2</v>
      </c>
      <c r="BI18" s="9">
        <v>2</v>
      </c>
      <c r="BJ18" s="9">
        <v>0</v>
      </c>
      <c r="BK18" s="9">
        <v>1</v>
      </c>
      <c r="BL18" s="9">
        <v>1</v>
      </c>
      <c r="BM18" s="9">
        <v>1</v>
      </c>
      <c r="BN18" s="9">
        <v>1</v>
      </c>
      <c r="BO18" s="9">
        <v>1</v>
      </c>
      <c r="BP18" s="9">
        <v>1</v>
      </c>
      <c r="BQ18" s="9">
        <v>1</v>
      </c>
      <c r="BR18" s="9">
        <v>1</v>
      </c>
      <c r="BS18" s="9">
        <v>1</v>
      </c>
      <c r="BT18" s="9">
        <v>1</v>
      </c>
      <c r="BU18" s="9">
        <v>1</v>
      </c>
      <c r="BV18" s="9">
        <v>2</v>
      </c>
      <c r="BW18" s="9">
        <v>1</v>
      </c>
      <c r="BX18" s="9"/>
      <c r="BY18" s="9">
        <v>2</v>
      </c>
      <c r="BZ18" s="9">
        <v>2</v>
      </c>
      <c r="CA18" s="9">
        <v>2</v>
      </c>
      <c r="CB18" s="9">
        <v>1</v>
      </c>
      <c r="CC18" s="9">
        <v>1</v>
      </c>
      <c r="CD18" s="9">
        <v>1</v>
      </c>
      <c r="CE18" s="9">
        <v>1</v>
      </c>
      <c r="CF18" s="9">
        <v>1</v>
      </c>
      <c r="CG18" s="9"/>
      <c r="CH18" s="9">
        <v>1</v>
      </c>
      <c r="CI18" s="9">
        <v>1</v>
      </c>
      <c r="CJ18" s="9">
        <v>1</v>
      </c>
      <c r="CK18" s="9">
        <v>1</v>
      </c>
      <c r="CL18" s="9">
        <v>1</v>
      </c>
      <c r="CM18" s="9">
        <v>1</v>
      </c>
      <c r="CN18" s="9">
        <v>1</v>
      </c>
      <c r="CO18" s="9">
        <v>1</v>
      </c>
      <c r="CP18" s="9">
        <v>1</v>
      </c>
      <c r="CQ18" s="9">
        <v>1</v>
      </c>
      <c r="CR18" s="9">
        <v>1</v>
      </c>
      <c r="CS18" s="9">
        <v>1</v>
      </c>
      <c r="CT18" s="9">
        <v>1</v>
      </c>
      <c r="CU18" s="9">
        <v>1</v>
      </c>
      <c r="CV18" s="9">
        <v>1</v>
      </c>
      <c r="CW18" s="9">
        <v>1</v>
      </c>
      <c r="CX18" s="9">
        <v>1</v>
      </c>
      <c r="CY18" s="9">
        <v>1</v>
      </c>
      <c r="CZ18" s="9">
        <v>2</v>
      </c>
      <c r="DA18" s="9"/>
      <c r="DB18" s="9"/>
      <c r="DC18" s="9"/>
      <c r="DD18" s="9"/>
      <c r="DE18" s="9"/>
      <c r="DF18" s="9"/>
      <c r="DG18" s="9"/>
      <c r="DH18" s="9"/>
      <c r="DI18" s="9">
        <v>2</v>
      </c>
      <c r="DJ18" s="9"/>
      <c r="DK18" s="9"/>
      <c r="DL18" s="9"/>
      <c r="DM18" s="9"/>
      <c r="DN18" s="9"/>
      <c r="DO18" s="9"/>
      <c r="DP18" s="9">
        <v>2</v>
      </c>
      <c r="DQ18" s="9"/>
      <c r="DR18" s="9"/>
      <c r="DS18" s="9"/>
      <c r="DT18" s="9"/>
      <c r="DU18" s="9"/>
      <c r="DV18" s="9"/>
      <c r="DW18" s="9"/>
      <c r="DX18" s="9"/>
      <c r="DY18" s="9"/>
      <c r="DZ18" s="9"/>
      <c r="EA18" s="9"/>
      <c r="EB18" s="9"/>
      <c r="EC18" s="9"/>
      <c r="ED18" s="9"/>
      <c r="EE18" s="9"/>
      <c r="EF18" s="9"/>
      <c r="EG18" s="9"/>
      <c r="EH18" s="9"/>
      <c r="EI18" s="9"/>
      <c r="EJ18" s="9"/>
      <c r="EK18" s="9"/>
      <c r="EL18" s="9"/>
      <c r="EM18" s="9"/>
      <c r="EN18" s="9">
        <v>2</v>
      </c>
      <c r="EO18" s="9"/>
      <c r="EP18" s="9"/>
      <c r="EQ18" s="9">
        <v>2</v>
      </c>
      <c r="ER18" s="9"/>
      <c r="ES18" s="9"/>
      <c r="ET18" s="9">
        <v>1</v>
      </c>
      <c r="EU18" s="9">
        <v>2</v>
      </c>
      <c r="EV18" s="9"/>
      <c r="EW18" s="9">
        <v>1</v>
      </c>
      <c r="EX18" s="9">
        <v>2</v>
      </c>
      <c r="EY18" s="9"/>
      <c r="EZ18" s="9">
        <v>1</v>
      </c>
      <c r="FA18" s="9">
        <v>2</v>
      </c>
      <c r="FB18" s="9"/>
      <c r="FC18" s="9">
        <v>1</v>
      </c>
      <c r="FD18" s="9">
        <v>2</v>
      </c>
      <c r="FE18" s="9"/>
      <c r="FF18" s="9">
        <v>1</v>
      </c>
      <c r="FG18" s="9">
        <v>2</v>
      </c>
      <c r="FH18" s="9"/>
      <c r="FI18" s="9">
        <v>2</v>
      </c>
      <c r="FJ18" s="9"/>
      <c r="FK18" s="9"/>
      <c r="FL18" s="9">
        <v>2</v>
      </c>
      <c r="FM18" s="9"/>
      <c r="FN18" s="9"/>
      <c r="FO18" s="9">
        <v>2</v>
      </c>
      <c r="FP18" s="9"/>
      <c r="FQ18" s="9"/>
      <c r="FR18" s="9">
        <v>2</v>
      </c>
      <c r="FS18" s="9"/>
      <c r="FT18" s="9"/>
      <c r="FU18" s="9">
        <v>2</v>
      </c>
      <c r="FV18" s="9"/>
      <c r="FW18" s="9"/>
      <c r="FX18" s="9">
        <v>4</v>
      </c>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t="s">
        <v>7543</v>
      </c>
      <c r="HH18" s="9">
        <v>7</v>
      </c>
      <c r="HI18" s="9"/>
      <c r="HJ18" s="9"/>
      <c r="HK18" s="9"/>
      <c r="HL18" s="9"/>
      <c r="HM18" s="9"/>
      <c r="HN18" s="9"/>
      <c r="HO18" s="9"/>
      <c r="HP18" s="9">
        <v>0</v>
      </c>
      <c r="HQ18" s="9">
        <v>0</v>
      </c>
      <c r="HR18" s="9">
        <v>0</v>
      </c>
      <c r="HS18" s="9">
        <v>0</v>
      </c>
      <c r="HT18" s="9">
        <v>0</v>
      </c>
      <c r="HU18" s="9">
        <v>0</v>
      </c>
      <c r="HV18" s="9">
        <v>1</v>
      </c>
      <c r="HW18" s="9">
        <v>0</v>
      </c>
      <c r="HX18" t="s">
        <v>7707</v>
      </c>
      <c r="HY18" s="9"/>
      <c r="HZ18" s="9"/>
      <c r="IA18" s="9">
        <v>2</v>
      </c>
      <c r="IB18" s="9"/>
      <c r="IC18" s="9"/>
      <c r="ID18" s="9">
        <v>2</v>
      </c>
      <c r="IE18" s="9"/>
      <c r="IF18" s="9"/>
      <c r="IG18" s="9">
        <v>2</v>
      </c>
      <c r="IH18" s="9"/>
      <c r="II18" s="9"/>
      <c r="IJ18" s="9">
        <v>2</v>
      </c>
      <c r="IK18" s="9"/>
      <c r="IL18" s="9">
        <v>1</v>
      </c>
      <c r="IM18" s="9"/>
      <c r="IN18" s="9">
        <v>4</v>
      </c>
      <c r="IO18" s="9">
        <v>4</v>
      </c>
      <c r="IP18" s="9">
        <v>3</v>
      </c>
      <c r="IQ18" s="9">
        <v>3</v>
      </c>
      <c r="IR18" s="9">
        <v>4</v>
      </c>
      <c r="IS18" s="9"/>
      <c r="IT18" s="9">
        <v>2</v>
      </c>
      <c r="IU18" s="9">
        <v>2</v>
      </c>
      <c r="IV18" s="9">
        <v>2</v>
      </c>
      <c r="IW18" s="9">
        <v>2</v>
      </c>
      <c r="IX18" s="9">
        <v>2</v>
      </c>
      <c r="IY18" s="9">
        <v>2</v>
      </c>
      <c r="IZ18" s="9">
        <v>2</v>
      </c>
      <c r="JA18" s="9">
        <v>2</v>
      </c>
      <c r="JB18" s="9">
        <v>2</v>
      </c>
      <c r="JC18" s="9">
        <v>2</v>
      </c>
      <c r="JD18" s="9">
        <v>2</v>
      </c>
      <c r="JE18" s="9">
        <v>2</v>
      </c>
      <c r="JF18" s="9">
        <v>2</v>
      </c>
      <c r="JG18" s="9">
        <v>2</v>
      </c>
      <c r="JH18" s="9">
        <v>2</v>
      </c>
      <c r="JI18" s="9">
        <v>2</v>
      </c>
      <c r="JJ18" s="9">
        <v>1</v>
      </c>
      <c r="JK18" s="9">
        <v>1</v>
      </c>
      <c r="JL18" s="9">
        <v>1</v>
      </c>
      <c r="JM18" s="9">
        <v>2</v>
      </c>
      <c r="JN18" s="9">
        <v>2</v>
      </c>
      <c r="JO18" s="9">
        <v>2</v>
      </c>
      <c r="JP18" s="9">
        <v>2</v>
      </c>
      <c r="JQ18" s="9">
        <v>2</v>
      </c>
      <c r="JR18" s="9">
        <v>2</v>
      </c>
      <c r="JS18" s="9">
        <v>2</v>
      </c>
      <c r="JT18" s="9">
        <v>1</v>
      </c>
      <c r="JU18" s="9">
        <v>2</v>
      </c>
      <c r="JV18" s="9"/>
      <c r="JW18" s="9">
        <v>2</v>
      </c>
      <c r="JX18" s="9">
        <v>1</v>
      </c>
      <c r="JY18" s="9">
        <v>2</v>
      </c>
      <c r="JZ18" s="9">
        <v>2</v>
      </c>
      <c r="KA18" s="9">
        <v>1</v>
      </c>
      <c r="KB18" s="9">
        <v>1</v>
      </c>
      <c r="KC18" s="9">
        <v>1</v>
      </c>
      <c r="KD18" s="9">
        <v>2</v>
      </c>
      <c r="KE18" s="9">
        <v>2</v>
      </c>
      <c r="KF18" s="9"/>
      <c r="KG18" s="9"/>
      <c r="KH18" s="9"/>
      <c r="KI18" s="9"/>
      <c r="KJ18" s="9"/>
      <c r="KK18" s="9"/>
      <c r="KL18" s="9"/>
      <c r="KM18" s="9"/>
      <c r="KN18" s="9"/>
      <c r="KO18" s="9"/>
      <c r="KP18" s="9"/>
      <c r="KQ18" s="9"/>
      <c r="KR18" s="9"/>
      <c r="KS18" s="9"/>
      <c r="KT18" s="9"/>
      <c r="KU18" s="9"/>
      <c r="KV18" s="9">
        <v>2</v>
      </c>
      <c r="KW18" s="9"/>
      <c r="KX18" s="9"/>
      <c r="KY18" s="9"/>
      <c r="KZ18" s="9"/>
      <c r="LA18" s="9"/>
      <c r="LB18" s="9"/>
      <c r="LC18" s="9">
        <v>1</v>
      </c>
      <c r="LD18" s="9">
        <v>1</v>
      </c>
      <c r="LE18" s="9">
        <v>1</v>
      </c>
      <c r="LF18" s="9">
        <v>1</v>
      </c>
      <c r="LG18" s="9">
        <v>1</v>
      </c>
      <c r="LH18" s="9">
        <v>1</v>
      </c>
      <c r="LI18" s="9"/>
      <c r="LJ18" s="9">
        <v>1</v>
      </c>
      <c r="LK18" s="9">
        <v>3</v>
      </c>
      <c r="LL18" s="9">
        <v>3</v>
      </c>
      <c r="LM18" s="9">
        <v>3</v>
      </c>
      <c r="LN18" s="9"/>
      <c r="LO18" s="9">
        <v>1</v>
      </c>
      <c r="LP18" s="9">
        <v>1</v>
      </c>
      <c r="LQ18" s="9">
        <v>1</v>
      </c>
      <c r="LR18" s="9"/>
      <c r="LS18" s="9">
        <v>1</v>
      </c>
      <c r="LT18" s="9">
        <v>1</v>
      </c>
      <c r="LU18" s="9">
        <v>1</v>
      </c>
      <c r="LV18" s="9">
        <v>1</v>
      </c>
      <c r="LW18" s="9">
        <v>1</v>
      </c>
      <c r="LX18" s="9">
        <v>1</v>
      </c>
      <c r="LY18" s="9">
        <v>1</v>
      </c>
      <c r="LZ18" s="9">
        <v>2</v>
      </c>
      <c r="MA18" s="9">
        <v>1</v>
      </c>
      <c r="MB18" s="9"/>
      <c r="MC18" s="9">
        <v>3</v>
      </c>
      <c r="MD18" s="9">
        <v>3</v>
      </c>
      <c r="ME18" s="9">
        <v>3</v>
      </c>
      <c r="MF18" s="9">
        <v>3</v>
      </c>
      <c r="MG18" s="9">
        <v>3</v>
      </c>
      <c r="MH18" s="9">
        <v>3</v>
      </c>
      <c r="MI18" s="9">
        <v>3</v>
      </c>
      <c r="MJ18" s="9">
        <v>3</v>
      </c>
      <c r="MK18" s="9">
        <v>1</v>
      </c>
      <c r="ML18" s="9">
        <v>1</v>
      </c>
      <c r="MM18" s="9">
        <v>1</v>
      </c>
      <c r="MN18" s="9">
        <v>1</v>
      </c>
      <c r="MO18" s="9">
        <v>1</v>
      </c>
      <c r="MP18" s="9">
        <v>2</v>
      </c>
      <c r="MQ18" s="9">
        <v>1</v>
      </c>
      <c r="MR18" s="9">
        <v>1</v>
      </c>
      <c r="MS18" s="9">
        <v>1</v>
      </c>
      <c r="MT18" s="9">
        <v>202471565</v>
      </c>
      <c r="MU18" s="9">
        <v>202471565</v>
      </c>
      <c r="MV18" s="9">
        <v>1</v>
      </c>
      <c r="MW18" s="9"/>
      <c r="MX18" s="9"/>
      <c r="MY18" t="s">
        <v>7985</v>
      </c>
      <c r="MZ18" s="9"/>
      <c r="NA18" s="9">
        <v>201513079</v>
      </c>
      <c r="NB18" t="s">
        <v>8123</v>
      </c>
      <c r="NC18" t="s">
        <v>8256</v>
      </c>
      <c r="ND18" s="9"/>
      <c r="NE18" s="9"/>
      <c r="NF18" t="s">
        <v>8358</v>
      </c>
      <c r="NG18" s="9"/>
      <c r="NH18" s="9"/>
      <c r="NI18" s="9">
        <v>120</v>
      </c>
    </row>
    <row r="19" spans="1:373">
      <c r="A19" t="s">
        <v>6355</v>
      </c>
      <c r="B19" t="s">
        <v>6484</v>
      </c>
      <c r="C19" t="s">
        <v>6611</v>
      </c>
      <c r="D19" t="s">
        <v>6726</v>
      </c>
      <c r="E19" s="9"/>
      <c r="F19" s="9">
        <v>2</v>
      </c>
      <c r="G19" s="9"/>
      <c r="H19" s="9">
        <v>1</v>
      </c>
      <c r="I19" t="s">
        <v>6740</v>
      </c>
      <c r="J19" s="9"/>
      <c r="K19" s="9">
        <v>2</v>
      </c>
      <c r="L19" s="9">
        <v>5</v>
      </c>
      <c r="M19" s="9">
        <v>27</v>
      </c>
      <c r="N19" s="9">
        <v>27</v>
      </c>
      <c r="O19" t="s">
        <v>6759</v>
      </c>
      <c r="P19" s="9">
        <v>2</v>
      </c>
      <c r="Q19" t="s">
        <v>6762</v>
      </c>
      <c r="R19" s="9">
        <v>3</v>
      </c>
      <c r="S19" s="9">
        <v>1</v>
      </c>
      <c r="T19" s="9">
        <v>2</v>
      </c>
      <c r="U19" s="9">
        <v>2</v>
      </c>
      <c r="V19" s="9">
        <v>1</v>
      </c>
      <c r="W19" t="s">
        <v>6785</v>
      </c>
      <c r="X19" s="9"/>
      <c r="Y19" t="s">
        <v>6931</v>
      </c>
      <c r="Z19" s="9"/>
      <c r="AA19" s="9">
        <v>0</v>
      </c>
      <c r="AB19" s="9">
        <v>0</v>
      </c>
      <c r="AC19" s="9">
        <v>8</v>
      </c>
      <c r="AD19" s="9">
        <v>0</v>
      </c>
      <c r="AE19" s="9">
        <v>2</v>
      </c>
      <c r="AF19" s="9">
        <v>0</v>
      </c>
      <c r="AG19" s="9">
        <v>0</v>
      </c>
      <c r="AH19" s="9">
        <v>0</v>
      </c>
      <c r="AI19" s="9">
        <v>0</v>
      </c>
      <c r="AJ19" s="9">
        <v>0</v>
      </c>
      <c r="AK19" s="9">
        <v>0</v>
      </c>
      <c r="AL19" s="9">
        <v>0</v>
      </c>
      <c r="AM19" s="9">
        <v>0</v>
      </c>
      <c r="AN19" s="9">
        <v>0</v>
      </c>
      <c r="AO19" s="9">
        <v>0</v>
      </c>
      <c r="AP19" s="9">
        <v>0</v>
      </c>
      <c r="AQ19" s="9">
        <v>2</v>
      </c>
      <c r="AR19" s="9">
        <v>0</v>
      </c>
      <c r="AS19" s="9">
        <v>0</v>
      </c>
      <c r="AT19" s="9">
        <v>0</v>
      </c>
      <c r="AU19" s="9">
        <v>0</v>
      </c>
      <c r="AV19" s="9">
        <v>0</v>
      </c>
      <c r="AW19" s="9">
        <v>0</v>
      </c>
      <c r="AX19" t="s">
        <v>7085</v>
      </c>
      <c r="AY19" s="9">
        <v>0</v>
      </c>
      <c r="AZ19" s="9">
        <v>2</v>
      </c>
      <c r="BA19" t="s">
        <v>7235</v>
      </c>
      <c r="BB19" s="9">
        <v>0</v>
      </c>
      <c r="BC19" s="9">
        <v>14</v>
      </c>
      <c r="BD19" s="9">
        <v>0</v>
      </c>
      <c r="BE19" s="9"/>
      <c r="BF19" s="9">
        <v>14</v>
      </c>
      <c r="BG19" s="9">
        <v>14</v>
      </c>
      <c r="BH19" s="9">
        <v>14</v>
      </c>
      <c r="BI19" s="9">
        <v>1</v>
      </c>
      <c r="BJ19" s="9">
        <v>0</v>
      </c>
      <c r="BK19" s="9">
        <v>1</v>
      </c>
      <c r="BL19" s="9">
        <v>1</v>
      </c>
      <c r="BM19" s="9">
        <v>1</v>
      </c>
      <c r="BN19" s="9">
        <v>1</v>
      </c>
      <c r="BO19" s="9">
        <v>1</v>
      </c>
      <c r="BP19" s="9">
        <v>1</v>
      </c>
      <c r="BQ19" s="9">
        <v>1</v>
      </c>
      <c r="BR19" s="9">
        <v>2</v>
      </c>
      <c r="BS19" s="9">
        <v>1</v>
      </c>
      <c r="BT19" s="9">
        <v>1</v>
      </c>
      <c r="BU19" s="9">
        <v>1</v>
      </c>
      <c r="BV19" s="9">
        <v>1</v>
      </c>
      <c r="BW19" s="9">
        <v>1</v>
      </c>
      <c r="BX19" s="9"/>
      <c r="BY19" s="9">
        <v>2</v>
      </c>
      <c r="BZ19" s="9">
        <v>2</v>
      </c>
      <c r="CA19" s="9">
        <v>1</v>
      </c>
      <c r="CB19" s="9">
        <v>1</v>
      </c>
      <c r="CC19" s="9">
        <v>1</v>
      </c>
      <c r="CD19" s="9">
        <v>2</v>
      </c>
      <c r="CE19" s="9">
        <v>1</v>
      </c>
      <c r="CF19" s="9">
        <v>1</v>
      </c>
      <c r="CG19" s="9"/>
      <c r="CH19" s="9">
        <v>1</v>
      </c>
      <c r="CI19" s="9">
        <v>3</v>
      </c>
      <c r="CJ19" s="9">
        <v>1</v>
      </c>
      <c r="CK19" s="9">
        <v>1</v>
      </c>
      <c r="CL19" s="9">
        <v>3</v>
      </c>
      <c r="CM19" s="9">
        <v>3</v>
      </c>
      <c r="CN19" s="9">
        <v>1</v>
      </c>
      <c r="CO19" s="9">
        <v>1</v>
      </c>
      <c r="CP19" s="9">
        <v>4</v>
      </c>
      <c r="CQ19" s="9">
        <v>1</v>
      </c>
      <c r="CR19" s="9">
        <v>1</v>
      </c>
      <c r="CS19" s="9">
        <v>1</v>
      </c>
      <c r="CT19" s="9">
        <v>2</v>
      </c>
      <c r="CU19" s="9">
        <v>1</v>
      </c>
      <c r="CV19" s="9">
        <v>1</v>
      </c>
      <c r="CW19" s="9">
        <v>1</v>
      </c>
      <c r="CX19" s="9">
        <v>2</v>
      </c>
      <c r="CY19" s="9">
        <v>2</v>
      </c>
      <c r="CZ19" s="9">
        <v>2</v>
      </c>
      <c r="DA19" s="9"/>
      <c r="DB19" s="9"/>
      <c r="DC19" s="9"/>
      <c r="DD19" s="9"/>
      <c r="DE19" s="9"/>
      <c r="DF19" s="9"/>
      <c r="DG19" s="9"/>
      <c r="DH19" s="9"/>
      <c r="DI19" s="9">
        <v>1</v>
      </c>
      <c r="DJ19" s="9"/>
      <c r="DK19" s="9"/>
      <c r="DL19" s="9"/>
      <c r="DM19" s="9"/>
      <c r="DN19" s="9"/>
      <c r="DO19" s="9"/>
      <c r="DP19" s="9">
        <v>2</v>
      </c>
      <c r="DQ19" s="9"/>
      <c r="DR19" s="9"/>
      <c r="DS19" s="9"/>
      <c r="DT19" s="9"/>
      <c r="DU19" s="9"/>
      <c r="DV19" s="9"/>
      <c r="DW19" s="9"/>
      <c r="DX19" s="9"/>
      <c r="DY19" s="9"/>
      <c r="DZ19" s="9"/>
      <c r="EA19" s="9"/>
      <c r="EB19" s="9"/>
      <c r="EC19" s="9"/>
      <c r="ED19" s="9"/>
      <c r="EE19" s="9"/>
      <c r="EF19" s="9"/>
      <c r="EG19" s="9"/>
      <c r="EH19" s="9"/>
      <c r="EI19" s="9"/>
      <c r="EJ19" s="9"/>
      <c r="EK19" s="9"/>
      <c r="EL19" s="9"/>
      <c r="EM19" s="9"/>
      <c r="EN19" s="9">
        <v>2</v>
      </c>
      <c r="EO19" s="9"/>
      <c r="EP19" s="9"/>
      <c r="EQ19" s="9">
        <v>2</v>
      </c>
      <c r="ER19" s="9"/>
      <c r="ES19" s="9"/>
      <c r="ET19" s="9">
        <v>2</v>
      </c>
      <c r="EU19" s="9"/>
      <c r="EV19" s="9"/>
      <c r="EW19" s="9">
        <v>1</v>
      </c>
      <c r="EX19" s="9">
        <v>2</v>
      </c>
      <c r="EY19" s="9"/>
      <c r="EZ19" s="9">
        <v>1</v>
      </c>
      <c r="FA19" s="9">
        <v>2</v>
      </c>
      <c r="FB19" s="9"/>
      <c r="FC19" s="9">
        <v>2</v>
      </c>
      <c r="FD19" s="9"/>
      <c r="FE19" s="9"/>
      <c r="FF19" s="9">
        <v>1</v>
      </c>
      <c r="FG19" s="9">
        <v>2</v>
      </c>
      <c r="FH19" s="9"/>
      <c r="FI19" s="9">
        <v>2</v>
      </c>
      <c r="FJ19" s="9"/>
      <c r="FK19" s="9"/>
      <c r="FL19" s="9">
        <v>1</v>
      </c>
      <c r="FM19" s="9">
        <v>2</v>
      </c>
      <c r="FN19" s="9"/>
      <c r="FO19" s="9">
        <v>1</v>
      </c>
      <c r="FP19" s="9">
        <v>2</v>
      </c>
      <c r="FQ19" s="9"/>
      <c r="FR19" s="9">
        <v>1</v>
      </c>
      <c r="FS19" s="9">
        <v>2</v>
      </c>
      <c r="FT19" s="9"/>
      <c r="FU19" s="9">
        <v>1</v>
      </c>
      <c r="FV19" s="9">
        <v>2</v>
      </c>
      <c r="FW19" s="9"/>
      <c r="FX19" s="9">
        <v>2</v>
      </c>
      <c r="FY19" s="9">
        <v>2</v>
      </c>
      <c r="FZ19" s="9"/>
      <c r="GA19" s="9"/>
      <c r="GB19" s="9"/>
      <c r="GC19" s="9"/>
      <c r="GD19" s="9"/>
      <c r="GE19" s="9"/>
      <c r="GF19" s="9"/>
      <c r="GG19" s="9"/>
      <c r="GH19" s="9"/>
      <c r="GI19" s="9"/>
      <c r="GJ19" s="9"/>
      <c r="GK19" s="9"/>
      <c r="GL19" s="9"/>
      <c r="GM19" s="9"/>
      <c r="GN19" s="9"/>
      <c r="GO19" s="9"/>
      <c r="GP19" s="9">
        <v>0</v>
      </c>
      <c r="GQ19" s="9">
        <v>1</v>
      </c>
      <c r="GR19" s="9">
        <v>0</v>
      </c>
      <c r="GS19" s="9">
        <v>0</v>
      </c>
      <c r="GT19" s="9">
        <v>0</v>
      </c>
      <c r="GU19" s="9">
        <v>0</v>
      </c>
      <c r="GV19" s="9">
        <v>0</v>
      </c>
      <c r="GW19" s="9">
        <v>0</v>
      </c>
      <c r="GX19" s="9">
        <v>0</v>
      </c>
      <c r="GY19" s="9">
        <v>0</v>
      </c>
      <c r="GZ19" s="9">
        <v>0</v>
      </c>
      <c r="HA19" s="9">
        <v>0</v>
      </c>
      <c r="HB19" s="9">
        <v>0</v>
      </c>
      <c r="HC19" s="9">
        <v>0</v>
      </c>
      <c r="HD19" s="9">
        <v>0</v>
      </c>
      <c r="HE19" s="9">
        <v>0</v>
      </c>
      <c r="HF19" s="9">
        <v>0</v>
      </c>
      <c r="HG19" t="s">
        <v>7544</v>
      </c>
      <c r="HH19" s="9"/>
      <c r="HI19" s="9"/>
      <c r="HJ19" s="9"/>
      <c r="HK19" s="9"/>
      <c r="HL19" s="9"/>
      <c r="HM19" s="9"/>
      <c r="HN19" s="9"/>
      <c r="HO19" s="9"/>
      <c r="HP19" s="9"/>
      <c r="HQ19" s="9"/>
      <c r="HR19" s="9"/>
      <c r="HS19" s="9"/>
      <c r="HT19" s="9"/>
      <c r="HU19" s="9"/>
      <c r="HV19" s="9"/>
      <c r="HW19" s="9"/>
      <c r="HX19" t="s">
        <v>7708</v>
      </c>
      <c r="HY19" s="9"/>
      <c r="HZ19" s="9"/>
      <c r="IA19" s="9">
        <v>2</v>
      </c>
      <c r="IB19" s="9"/>
      <c r="IC19" s="9"/>
      <c r="ID19" s="9">
        <v>2</v>
      </c>
      <c r="IE19" s="9"/>
      <c r="IF19" s="9"/>
      <c r="IG19" s="9">
        <v>3</v>
      </c>
      <c r="IH19" s="9"/>
      <c r="II19" s="9"/>
      <c r="IJ19" s="9">
        <v>3</v>
      </c>
      <c r="IK19" s="9"/>
      <c r="IL19" s="9">
        <v>1</v>
      </c>
      <c r="IM19" s="9"/>
      <c r="IN19" s="9">
        <v>4</v>
      </c>
      <c r="IO19" s="9">
        <v>4</v>
      </c>
      <c r="IP19" s="9">
        <v>3</v>
      </c>
      <c r="IQ19" s="9">
        <v>5</v>
      </c>
      <c r="IR19" s="9">
        <v>4</v>
      </c>
      <c r="IS19" s="9"/>
      <c r="IT19" s="9">
        <v>2</v>
      </c>
      <c r="IU19" s="9">
        <v>2</v>
      </c>
      <c r="IV19" s="9">
        <v>2</v>
      </c>
      <c r="IW19" s="9">
        <v>2</v>
      </c>
      <c r="IX19" s="9">
        <v>2</v>
      </c>
      <c r="IY19" s="9">
        <v>2</v>
      </c>
      <c r="IZ19" s="9">
        <v>2</v>
      </c>
      <c r="JA19" s="9">
        <v>2</v>
      </c>
      <c r="JB19" s="9">
        <v>2</v>
      </c>
      <c r="JC19" s="9">
        <v>2</v>
      </c>
      <c r="JD19" s="9">
        <v>2</v>
      </c>
      <c r="JE19" s="9">
        <v>2</v>
      </c>
      <c r="JF19" s="9">
        <v>2</v>
      </c>
      <c r="JG19" s="9">
        <v>2</v>
      </c>
      <c r="JH19" s="9">
        <v>2</v>
      </c>
      <c r="JI19" s="9">
        <v>2</v>
      </c>
      <c r="JJ19" s="9">
        <v>1</v>
      </c>
      <c r="JK19" s="9">
        <v>1</v>
      </c>
      <c r="JL19" s="9">
        <v>1</v>
      </c>
      <c r="JM19" s="9">
        <v>3</v>
      </c>
      <c r="JN19" s="9">
        <v>3</v>
      </c>
      <c r="JO19" s="9">
        <v>3</v>
      </c>
      <c r="JP19" s="9">
        <v>3</v>
      </c>
      <c r="JQ19" s="9">
        <v>3</v>
      </c>
      <c r="JR19" s="9">
        <v>3</v>
      </c>
      <c r="JS19" s="9">
        <v>3</v>
      </c>
      <c r="JT19" s="9">
        <v>1</v>
      </c>
      <c r="JU19" s="9">
        <v>3</v>
      </c>
      <c r="JV19" s="9"/>
      <c r="JW19" s="9">
        <v>3</v>
      </c>
      <c r="JX19" s="9">
        <v>3</v>
      </c>
      <c r="JY19" s="9">
        <v>3</v>
      </c>
      <c r="JZ19" s="9">
        <v>3</v>
      </c>
      <c r="KA19" s="9">
        <v>1</v>
      </c>
      <c r="KB19" s="9">
        <v>2</v>
      </c>
      <c r="KC19" s="9">
        <v>1</v>
      </c>
      <c r="KD19" s="9">
        <v>3</v>
      </c>
      <c r="KE19" s="9">
        <v>3</v>
      </c>
      <c r="KF19" s="9"/>
      <c r="KG19" s="9"/>
      <c r="KH19" s="9"/>
      <c r="KI19" s="9"/>
      <c r="KJ19" s="9"/>
      <c r="KK19" s="9"/>
      <c r="KL19" s="9"/>
      <c r="KM19" s="9"/>
      <c r="KN19" s="9"/>
      <c r="KO19" s="9"/>
      <c r="KP19" s="9"/>
      <c r="KQ19" s="9"/>
      <c r="KR19" s="9"/>
      <c r="KS19" s="9"/>
      <c r="KT19" s="9"/>
      <c r="KU19" s="9"/>
      <c r="KV19" s="9">
        <v>2</v>
      </c>
      <c r="KW19" s="9"/>
      <c r="KX19" s="9"/>
      <c r="KY19" s="9"/>
      <c r="KZ19" s="9"/>
      <c r="LA19" s="9"/>
      <c r="LB19" s="9"/>
      <c r="LC19" s="9">
        <v>3</v>
      </c>
      <c r="LD19" s="9">
        <v>1</v>
      </c>
      <c r="LE19" s="9">
        <v>1</v>
      </c>
      <c r="LF19" s="9">
        <v>1</v>
      </c>
      <c r="LG19" s="9">
        <v>3</v>
      </c>
      <c r="LH19" s="9">
        <v>1</v>
      </c>
      <c r="LI19" s="9"/>
      <c r="LJ19" s="9">
        <v>3</v>
      </c>
      <c r="LK19" s="9">
        <v>3</v>
      </c>
      <c r="LL19" s="9">
        <v>3</v>
      </c>
      <c r="LM19" s="9">
        <v>3</v>
      </c>
      <c r="LN19" s="9"/>
      <c r="LO19" s="9">
        <v>1</v>
      </c>
      <c r="LP19" s="9">
        <v>1</v>
      </c>
      <c r="LQ19" s="9">
        <v>1</v>
      </c>
      <c r="LR19" s="9"/>
      <c r="LS19" s="9">
        <v>1</v>
      </c>
      <c r="LT19" s="9">
        <v>1</v>
      </c>
      <c r="LU19" s="9">
        <v>1</v>
      </c>
      <c r="LV19" s="9">
        <v>1</v>
      </c>
      <c r="LW19" s="9">
        <v>1</v>
      </c>
      <c r="LX19" s="9">
        <v>1</v>
      </c>
      <c r="LY19" s="9">
        <v>1</v>
      </c>
      <c r="LZ19" s="9">
        <v>2</v>
      </c>
      <c r="MA19" s="9">
        <v>1</v>
      </c>
      <c r="MB19" s="9"/>
      <c r="MC19" s="9">
        <v>2</v>
      </c>
      <c r="MD19" s="9">
        <v>2</v>
      </c>
      <c r="ME19" s="9">
        <v>2</v>
      </c>
      <c r="MF19" s="9">
        <v>1</v>
      </c>
      <c r="MG19" s="9">
        <v>3</v>
      </c>
      <c r="MH19" s="9">
        <v>3</v>
      </c>
      <c r="MI19" s="9">
        <v>3</v>
      </c>
      <c r="MJ19" s="9">
        <v>3</v>
      </c>
      <c r="MK19" s="9">
        <v>1</v>
      </c>
      <c r="ML19" s="9">
        <v>1</v>
      </c>
      <c r="MM19" s="9">
        <v>1</v>
      </c>
      <c r="MN19" s="9">
        <v>1</v>
      </c>
      <c r="MO19" s="9">
        <v>1</v>
      </c>
      <c r="MP19" s="9">
        <v>2</v>
      </c>
      <c r="MQ19" s="9">
        <v>1</v>
      </c>
      <c r="MR19" s="9">
        <v>1</v>
      </c>
      <c r="MS19" s="9">
        <v>2</v>
      </c>
      <c r="MT19" s="9"/>
      <c r="MU19" s="9"/>
      <c r="MV19" s="9">
        <v>1</v>
      </c>
      <c r="MW19" s="9"/>
      <c r="MX19" s="9"/>
      <c r="MY19" t="s">
        <v>7986</v>
      </c>
      <c r="MZ19" s="9"/>
      <c r="NA19" s="9">
        <v>200759512</v>
      </c>
      <c r="NB19" t="s">
        <v>8124</v>
      </c>
      <c r="NC19" t="s">
        <v>8257</v>
      </c>
      <c r="ND19" s="9"/>
      <c r="NE19" s="9"/>
      <c r="NF19" t="s">
        <v>8358</v>
      </c>
      <c r="NG19" s="9"/>
      <c r="NH19" s="9"/>
      <c r="NI19" s="9">
        <v>99</v>
      </c>
    </row>
    <row r="20" spans="1:373">
      <c r="A20" t="s">
        <v>6356</v>
      </c>
      <c r="B20" t="s">
        <v>6485</v>
      </c>
      <c r="C20" t="s">
        <v>6612</v>
      </c>
      <c r="D20" t="s">
        <v>6726</v>
      </c>
      <c r="E20" s="9"/>
      <c r="F20" s="9">
        <v>2</v>
      </c>
      <c r="G20" s="9"/>
      <c r="H20" s="9">
        <v>1</v>
      </c>
      <c r="I20" t="s">
        <v>6740</v>
      </c>
      <c r="J20" s="9"/>
      <c r="K20" s="9">
        <v>4</v>
      </c>
      <c r="L20" s="9">
        <v>12</v>
      </c>
      <c r="M20" s="9">
        <v>75</v>
      </c>
      <c r="N20" s="9">
        <v>75</v>
      </c>
      <c r="O20" t="s">
        <v>6759</v>
      </c>
      <c r="P20" s="9">
        <v>1</v>
      </c>
      <c r="Q20" t="s">
        <v>6762</v>
      </c>
      <c r="R20" s="9">
        <v>3</v>
      </c>
      <c r="S20" s="9">
        <v>1</v>
      </c>
      <c r="T20" s="9">
        <v>2</v>
      </c>
      <c r="U20" s="9">
        <v>2</v>
      </c>
      <c r="V20" s="9">
        <v>1</v>
      </c>
      <c r="W20" t="s">
        <v>6786</v>
      </c>
      <c r="X20" s="9"/>
      <c r="Y20" t="s">
        <v>6932</v>
      </c>
      <c r="Z20" s="9"/>
      <c r="AA20" s="9">
        <v>0</v>
      </c>
      <c r="AB20" s="9">
        <v>0</v>
      </c>
      <c r="AC20" s="9">
        <v>17</v>
      </c>
      <c r="AD20" s="9">
        <v>0</v>
      </c>
      <c r="AE20" s="9">
        <v>2</v>
      </c>
      <c r="AF20" s="9">
        <v>0</v>
      </c>
      <c r="AG20" s="9">
        <v>0</v>
      </c>
      <c r="AH20" s="9">
        <v>0</v>
      </c>
      <c r="AI20" s="9">
        <v>1</v>
      </c>
      <c r="AJ20" s="9">
        <v>0</v>
      </c>
      <c r="AK20" s="9">
        <v>0</v>
      </c>
      <c r="AL20" s="9">
        <v>0</v>
      </c>
      <c r="AM20" s="9">
        <v>0</v>
      </c>
      <c r="AN20" s="9">
        <v>0</v>
      </c>
      <c r="AO20" s="9">
        <v>1</v>
      </c>
      <c r="AP20" s="9">
        <v>0</v>
      </c>
      <c r="AQ20" s="9">
        <v>6</v>
      </c>
      <c r="AR20" s="9">
        <v>0</v>
      </c>
      <c r="AS20" s="9">
        <v>0</v>
      </c>
      <c r="AT20" s="9">
        <v>0</v>
      </c>
      <c r="AU20" s="9">
        <v>1</v>
      </c>
      <c r="AV20" s="9">
        <v>0</v>
      </c>
      <c r="AW20" s="9">
        <v>2</v>
      </c>
      <c r="AX20" t="s">
        <v>7086</v>
      </c>
      <c r="AY20" s="9">
        <v>0</v>
      </c>
      <c r="AZ20" s="9">
        <v>0</v>
      </c>
      <c r="BA20" t="s">
        <v>7236</v>
      </c>
      <c r="BB20" s="9">
        <v>0</v>
      </c>
      <c r="BC20" s="9">
        <v>30</v>
      </c>
      <c r="BD20" s="9">
        <v>0</v>
      </c>
      <c r="BE20" s="9"/>
      <c r="BF20" s="9">
        <v>30</v>
      </c>
      <c r="BG20" s="9">
        <v>30</v>
      </c>
      <c r="BH20" s="9">
        <v>30</v>
      </c>
      <c r="BI20" s="9">
        <v>2</v>
      </c>
      <c r="BJ20" s="9">
        <v>0</v>
      </c>
      <c r="BK20" s="9">
        <v>1</v>
      </c>
      <c r="BL20" s="9">
        <v>1</v>
      </c>
      <c r="BM20" s="9">
        <v>1</v>
      </c>
      <c r="BN20" s="9">
        <v>1</v>
      </c>
      <c r="BO20" s="9">
        <v>1</v>
      </c>
      <c r="BP20" s="9">
        <v>1</v>
      </c>
      <c r="BQ20" s="9">
        <v>1</v>
      </c>
      <c r="BR20" s="9">
        <v>2</v>
      </c>
      <c r="BS20" s="9">
        <v>1</v>
      </c>
      <c r="BT20" s="9">
        <v>1</v>
      </c>
      <c r="BU20" s="9">
        <v>1</v>
      </c>
      <c r="BV20" s="9">
        <v>2</v>
      </c>
      <c r="BW20" s="9">
        <v>1</v>
      </c>
      <c r="BX20" s="9"/>
      <c r="BY20" s="9">
        <v>2</v>
      </c>
      <c r="BZ20" s="9">
        <v>2</v>
      </c>
      <c r="CA20" s="9">
        <v>1</v>
      </c>
      <c r="CB20" s="9">
        <v>2</v>
      </c>
      <c r="CC20" s="9">
        <v>1</v>
      </c>
      <c r="CD20" s="9">
        <v>1</v>
      </c>
      <c r="CE20" s="9">
        <v>1</v>
      </c>
      <c r="CF20" s="9">
        <v>1</v>
      </c>
      <c r="CG20" s="9"/>
      <c r="CH20" s="9">
        <v>1</v>
      </c>
      <c r="CI20" s="9">
        <v>3</v>
      </c>
      <c r="CJ20" s="9">
        <v>1</v>
      </c>
      <c r="CK20" s="9">
        <v>3</v>
      </c>
      <c r="CL20" s="9">
        <v>4</v>
      </c>
      <c r="CM20" s="9">
        <v>1</v>
      </c>
      <c r="CN20" s="9">
        <v>1</v>
      </c>
      <c r="CO20" s="9">
        <v>1</v>
      </c>
      <c r="CP20" s="9">
        <v>4</v>
      </c>
      <c r="CQ20" s="9">
        <v>1</v>
      </c>
      <c r="CR20" s="9">
        <v>1</v>
      </c>
      <c r="CS20" s="9">
        <v>1</v>
      </c>
      <c r="CT20" s="9">
        <v>2</v>
      </c>
      <c r="CU20" s="9">
        <v>1</v>
      </c>
      <c r="CV20" s="9">
        <v>1</v>
      </c>
      <c r="CW20" s="9">
        <v>2</v>
      </c>
      <c r="CX20" s="9">
        <v>1</v>
      </c>
      <c r="CY20" s="9">
        <v>1</v>
      </c>
      <c r="CZ20" s="9">
        <v>2</v>
      </c>
      <c r="DA20" s="9"/>
      <c r="DB20" s="9"/>
      <c r="DC20" s="9"/>
      <c r="DD20" s="9"/>
      <c r="DE20" s="9"/>
      <c r="DF20" s="9"/>
      <c r="DG20" s="9"/>
      <c r="DH20" s="9"/>
      <c r="DI20" s="9">
        <v>1</v>
      </c>
      <c r="DJ20" s="9"/>
      <c r="DK20" s="9"/>
      <c r="DL20" s="9"/>
      <c r="DM20" s="9"/>
      <c r="DN20" s="9"/>
      <c r="DO20" s="9"/>
      <c r="DP20" s="9">
        <v>1</v>
      </c>
      <c r="DQ20" s="9">
        <v>1</v>
      </c>
      <c r="DR20" s="9">
        <v>1</v>
      </c>
      <c r="DS20" s="9"/>
      <c r="DT20" s="9"/>
      <c r="DU20" s="9"/>
      <c r="DV20" s="9"/>
      <c r="DW20" s="9"/>
      <c r="DX20" s="9"/>
      <c r="DY20" s="9"/>
      <c r="DZ20" s="9"/>
      <c r="EA20" s="9"/>
      <c r="EB20" s="9"/>
      <c r="EC20" s="9"/>
      <c r="ED20" s="9"/>
      <c r="EE20" s="9"/>
      <c r="EF20" s="9"/>
      <c r="EG20" s="9"/>
      <c r="EH20" s="9"/>
      <c r="EI20" s="9"/>
      <c r="EJ20" s="9"/>
      <c r="EK20" s="9"/>
      <c r="EL20" s="9"/>
      <c r="EM20" s="9"/>
      <c r="EN20" s="9">
        <v>2</v>
      </c>
      <c r="EO20" s="9"/>
      <c r="EP20" s="9"/>
      <c r="EQ20" s="9">
        <v>2</v>
      </c>
      <c r="ER20" s="9"/>
      <c r="ES20" s="9"/>
      <c r="ET20" s="9">
        <v>2</v>
      </c>
      <c r="EU20" s="9"/>
      <c r="EV20" s="9"/>
      <c r="EW20" s="9">
        <v>1</v>
      </c>
      <c r="EX20" s="9">
        <v>2</v>
      </c>
      <c r="EY20" s="9"/>
      <c r="EZ20" s="9">
        <v>1</v>
      </c>
      <c r="FA20" s="9">
        <v>2</v>
      </c>
      <c r="FB20" s="9"/>
      <c r="FC20" s="9">
        <v>2</v>
      </c>
      <c r="FD20" s="9"/>
      <c r="FE20" s="9"/>
      <c r="FF20" s="9">
        <v>1</v>
      </c>
      <c r="FG20" s="9">
        <v>2</v>
      </c>
      <c r="FH20" s="9"/>
      <c r="FI20" s="9">
        <v>2</v>
      </c>
      <c r="FJ20" s="9"/>
      <c r="FK20" s="9"/>
      <c r="FL20" s="9">
        <v>2</v>
      </c>
      <c r="FM20" s="9"/>
      <c r="FN20" s="9"/>
      <c r="FO20" s="9">
        <v>2</v>
      </c>
      <c r="FP20" s="9"/>
      <c r="FQ20" s="9"/>
      <c r="FR20" s="9">
        <v>1</v>
      </c>
      <c r="FS20" s="9">
        <v>2</v>
      </c>
      <c r="FT20" s="9"/>
      <c r="FU20" s="9">
        <v>2</v>
      </c>
      <c r="FV20" s="9"/>
      <c r="FW20" s="9"/>
      <c r="FX20" s="9">
        <v>4</v>
      </c>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t="s">
        <v>7545</v>
      </c>
      <c r="HH20" s="9">
        <v>7</v>
      </c>
      <c r="HI20" s="9"/>
      <c r="HJ20" s="9"/>
      <c r="HK20" s="9"/>
      <c r="HL20" s="9"/>
      <c r="HM20" s="9"/>
      <c r="HN20" s="9"/>
      <c r="HO20" s="9"/>
      <c r="HP20" s="9">
        <v>0</v>
      </c>
      <c r="HQ20" s="9">
        <v>0</v>
      </c>
      <c r="HR20" s="9">
        <v>0</v>
      </c>
      <c r="HS20" s="9">
        <v>0</v>
      </c>
      <c r="HT20" s="9">
        <v>0</v>
      </c>
      <c r="HU20" s="9">
        <v>0</v>
      </c>
      <c r="HV20" s="9">
        <v>1</v>
      </c>
      <c r="HW20" s="9">
        <v>0</v>
      </c>
      <c r="HX20" t="s">
        <v>7709</v>
      </c>
      <c r="HY20" s="9"/>
      <c r="HZ20" s="9"/>
      <c r="IA20" s="9">
        <v>1</v>
      </c>
      <c r="IB20" s="9">
        <v>2</v>
      </c>
      <c r="IC20" s="9"/>
      <c r="ID20" s="9">
        <v>1</v>
      </c>
      <c r="IE20" s="9">
        <v>2</v>
      </c>
      <c r="IF20" s="9"/>
      <c r="IG20" s="9">
        <v>3</v>
      </c>
      <c r="IH20" s="9"/>
      <c r="II20" s="9"/>
      <c r="IJ20" s="9">
        <v>3</v>
      </c>
      <c r="IK20" s="9"/>
      <c r="IL20" s="9">
        <v>1</v>
      </c>
      <c r="IM20" s="9"/>
      <c r="IN20" s="9">
        <v>4</v>
      </c>
      <c r="IO20" s="9">
        <v>4</v>
      </c>
      <c r="IP20" s="9">
        <v>1</v>
      </c>
      <c r="IQ20" s="9">
        <v>1</v>
      </c>
      <c r="IR20" s="9">
        <v>4</v>
      </c>
      <c r="IS20" s="9"/>
      <c r="IT20" s="9">
        <v>2</v>
      </c>
      <c r="IU20" s="9">
        <v>2</v>
      </c>
      <c r="IV20" s="9">
        <v>2</v>
      </c>
      <c r="IW20" s="9">
        <v>2</v>
      </c>
      <c r="IX20" s="9">
        <v>2</v>
      </c>
      <c r="IY20" s="9">
        <v>2</v>
      </c>
      <c r="IZ20" s="9">
        <v>2</v>
      </c>
      <c r="JA20" s="9">
        <v>2</v>
      </c>
      <c r="JB20" s="9">
        <v>2</v>
      </c>
      <c r="JC20" s="9">
        <v>2</v>
      </c>
      <c r="JD20" s="9">
        <v>2</v>
      </c>
      <c r="JE20" s="9">
        <v>2</v>
      </c>
      <c r="JF20" s="9">
        <v>2</v>
      </c>
      <c r="JG20" s="9">
        <v>2</v>
      </c>
      <c r="JH20" s="9">
        <v>2</v>
      </c>
      <c r="JI20" s="9">
        <v>2</v>
      </c>
      <c r="JJ20" s="9">
        <v>1</v>
      </c>
      <c r="JK20" s="9">
        <v>1</v>
      </c>
      <c r="JL20" s="9">
        <v>1</v>
      </c>
      <c r="JM20" s="9">
        <v>2</v>
      </c>
      <c r="JN20" s="9">
        <v>3</v>
      </c>
      <c r="JO20" s="9">
        <v>3</v>
      </c>
      <c r="JP20" s="9">
        <v>3</v>
      </c>
      <c r="JQ20" s="9">
        <v>3</v>
      </c>
      <c r="JR20" s="9">
        <v>3</v>
      </c>
      <c r="JS20" s="9">
        <v>2</v>
      </c>
      <c r="JT20" s="9">
        <v>1</v>
      </c>
      <c r="JU20" s="9">
        <v>2</v>
      </c>
      <c r="JV20" s="9"/>
      <c r="JW20" s="9">
        <v>2</v>
      </c>
      <c r="JX20" s="9">
        <v>2</v>
      </c>
      <c r="JY20" s="9">
        <v>3</v>
      </c>
      <c r="JZ20" s="9">
        <v>3</v>
      </c>
      <c r="KA20" s="9">
        <v>1</v>
      </c>
      <c r="KB20" s="9">
        <v>1</v>
      </c>
      <c r="KC20" s="9">
        <v>1</v>
      </c>
      <c r="KD20" s="9">
        <v>3</v>
      </c>
      <c r="KE20" s="9">
        <v>3</v>
      </c>
      <c r="KF20" s="9"/>
      <c r="KG20" s="9"/>
      <c r="KH20" s="9"/>
      <c r="KI20" s="9"/>
      <c r="KJ20" s="9"/>
      <c r="KK20" s="9"/>
      <c r="KL20" s="9"/>
      <c r="KM20" s="9"/>
      <c r="KN20" s="9"/>
      <c r="KO20" s="9"/>
      <c r="KP20" s="9"/>
      <c r="KQ20" s="9"/>
      <c r="KR20" s="9"/>
      <c r="KS20" s="9"/>
      <c r="KT20" s="9"/>
      <c r="KU20" s="9"/>
      <c r="KV20" s="9">
        <v>1</v>
      </c>
      <c r="KW20" s="9">
        <v>2</v>
      </c>
      <c r="KX20" s="9">
        <v>2</v>
      </c>
      <c r="KY20" s="9"/>
      <c r="KZ20" s="9"/>
      <c r="LA20" s="9"/>
      <c r="LB20" s="9"/>
      <c r="LC20" s="9">
        <v>1</v>
      </c>
      <c r="LD20" s="9">
        <v>1</v>
      </c>
      <c r="LE20" s="9">
        <v>1</v>
      </c>
      <c r="LF20" s="9">
        <v>1</v>
      </c>
      <c r="LG20" s="9">
        <v>1</v>
      </c>
      <c r="LH20" s="9">
        <v>1</v>
      </c>
      <c r="LI20" s="9"/>
      <c r="LJ20" s="9">
        <v>1</v>
      </c>
      <c r="LK20" s="9">
        <v>3</v>
      </c>
      <c r="LL20" s="9">
        <v>1</v>
      </c>
      <c r="LM20" s="9">
        <v>3</v>
      </c>
      <c r="LN20" s="9"/>
      <c r="LO20" s="9">
        <v>1</v>
      </c>
      <c r="LP20" s="9">
        <v>1</v>
      </c>
      <c r="LQ20" s="9">
        <v>1</v>
      </c>
      <c r="LR20" s="9"/>
      <c r="LS20" s="9">
        <v>1</v>
      </c>
      <c r="LT20" s="9">
        <v>1</v>
      </c>
      <c r="LU20" s="9">
        <v>1</v>
      </c>
      <c r="LV20" s="9">
        <v>1</v>
      </c>
      <c r="LW20" s="9">
        <v>1</v>
      </c>
      <c r="LX20" s="9">
        <v>1</v>
      </c>
      <c r="LY20" s="9">
        <v>1</v>
      </c>
      <c r="LZ20" s="9">
        <v>2</v>
      </c>
      <c r="MA20" s="9">
        <v>1</v>
      </c>
      <c r="MB20" s="9"/>
      <c r="MC20" s="9">
        <v>2</v>
      </c>
      <c r="MD20" s="9">
        <v>2</v>
      </c>
      <c r="ME20" s="9">
        <v>2</v>
      </c>
      <c r="MF20" s="9">
        <v>1</v>
      </c>
      <c r="MG20" s="9">
        <v>2</v>
      </c>
      <c r="MH20" s="9">
        <v>3</v>
      </c>
      <c r="MI20" s="9">
        <v>3</v>
      </c>
      <c r="MJ20" s="9">
        <v>3</v>
      </c>
      <c r="MK20" s="9">
        <v>1</v>
      </c>
      <c r="ML20" s="9">
        <v>1</v>
      </c>
      <c r="MM20" s="9">
        <v>1</v>
      </c>
      <c r="MN20" s="9">
        <v>1</v>
      </c>
      <c r="MO20" s="9">
        <v>1</v>
      </c>
      <c r="MP20" s="9">
        <v>2</v>
      </c>
      <c r="MQ20" s="9">
        <v>1</v>
      </c>
      <c r="MR20" s="9">
        <v>1</v>
      </c>
      <c r="MS20" s="9">
        <v>2</v>
      </c>
      <c r="MT20" s="9"/>
      <c r="MU20" s="9"/>
      <c r="MV20" s="9">
        <v>1</v>
      </c>
      <c r="MW20" s="9"/>
      <c r="MX20" s="9"/>
      <c r="MY20" t="s">
        <v>7987</v>
      </c>
      <c r="MZ20" s="9"/>
      <c r="NA20" s="9">
        <v>200180128</v>
      </c>
      <c r="NB20" t="s">
        <v>8125</v>
      </c>
      <c r="NC20" t="s">
        <v>8258</v>
      </c>
      <c r="ND20" s="9"/>
      <c r="NE20" s="9"/>
      <c r="NF20" t="s">
        <v>8358</v>
      </c>
      <c r="NG20" s="9"/>
      <c r="NH20" s="9"/>
      <c r="NI20" s="9">
        <v>72</v>
      </c>
    </row>
    <row r="21" spans="1:373">
      <c r="A21" t="s">
        <v>6357</v>
      </c>
      <c r="B21" t="s">
        <v>6486</v>
      </c>
      <c r="C21" t="s">
        <v>6613</v>
      </c>
      <c r="D21" t="s">
        <v>6726</v>
      </c>
      <c r="E21" s="9"/>
      <c r="F21" s="9">
        <v>2</v>
      </c>
      <c r="G21" s="9"/>
      <c r="H21" s="9">
        <v>1</v>
      </c>
      <c r="I21" t="s">
        <v>6740</v>
      </c>
      <c r="J21" s="9"/>
      <c r="K21" s="9">
        <v>4</v>
      </c>
      <c r="L21" s="9">
        <v>12</v>
      </c>
      <c r="M21" s="9">
        <v>73</v>
      </c>
      <c r="N21" s="9">
        <v>73</v>
      </c>
      <c r="O21" t="s">
        <v>6759</v>
      </c>
      <c r="P21" s="9">
        <v>2</v>
      </c>
      <c r="Q21" t="s">
        <v>6762</v>
      </c>
      <c r="R21" s="9">
        <v>1</v>
      </c>
      <c r="S21" s="9">
        <v>1</v>
      </c>
      <c r="T21" s="9">
        <v>2</v>
      </c>
      <c r="U21" s="9">
        <v>2</v>
      </c>
      <c r="V21" s="9">
        <v>1</v>
      </c>
      <c r="W21" t="s">
        <v>6787</v>
      </c>
      <c r="X21" s="9"/>
      <c r="Y21" t="s">
        <v>6933</v>
      </c>
      <c r="Z21" s="9"/>
      <c r="AA21" s="9">
        <v>0</v>
      </c>
      <c r="AB21" s="9">
        <v>0</v>
      </c>
      <c r="AC21" s="9">
        <v>2</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0</v>
      </c>
      <c r="AU21" s="9">
        <v>0</v>
      </c>
      <c r="AV21" s="9">
        <v>0</v>
      </c>
      <c r="AW21" s="9">
        <v>0</v>
      </c>
      <c r="AX21" t="s">
        <v>7087</v>
      </c>
      <c r="AY21" s="9">
        <v>0</v>
      </c>
      <c r="AZ21" s="9">
        <v>0</v>
      </c>
      <c r="BA21" t="s">
        <v>7237</v>
      </c>
      <c r="BB21" s="9">
        <v>0</v>
      </c>
      <c r="BC21" s="9">
        <v>2</v>
      </c>
      <c r="BD21" s="9">
        <v>0</v>
      </c>
      <c r="BE21" s="9"/>
      <c r="BF21" s="9">
        <v>2</v>
      </c>
      <c r="BG21" s="9">
        <v>2</v>
      </c>
      <c r="BH21" s="9">
        <v>0</v>
      </c>
      <c r="BI21" s="9">
        <v>0</v>
      </c>
      <c r="BJ21" s="9"/>
      <c r="BK21" s="9">
        <v>2</v>
      </c>
      <c r="BL21" s="9"/>
      <c r="BM21" s="9"/>
      <c r="BN21" s="9"/>
      <c r="BO21" s="9"/>
      <c r="BP21" s="9"/>
      <c r="BQ21" s="9"/>
      <c r="BR21" s="9"/>
      <c r="BS21" s="9">
        <v>1</v>
      </c>
      <c r="BT21" s="9">
        <v>1</v>
      </c>
      <c r="BU21" s="9">
        <v>1</v>
      </c>
      <c r="BV21" s="9">
        <v>2</v>
      </c>
      <c r="BW21" s="9">
        <v>1</v>
      </c>
      <c r="BX21" s="9"/>
      <c r="BY21" s="9">
        <v>2</v>
      </c>
      <c r="BZ21" s="9">
        <v>1</v>
      </c>
      <c r="CA21" s="9">
        <v>2</v>
      </c>
      <c r="CB21" s="9">
        <v>1</v>
      </c>
      <c r="CC21" s="9">
        <v>2</v>
      </c>
      <c r="CD21" s="9">
        <v>1</v>
      </c>
      <c r="CE21" s="9">
        <v>1</v>
      </c>
      <c r="CF21" s="9">
        <v>1</v>
      </c>
      <c r="CG21" s="9"/>
      <c r="CH21" s="9">
        <v>3</v>
      </c>
      <c r="CI21" s="9">
        <v>3</v>
      </c>
      <c r="CJ21" s="9">
        <v>1</v>
      </c>
      <c r="CK21" s="9">
        <v>4</v>
      </c>
      <c r="CL21" s="9">
        <v>1</v>
      </c>
      <c r="CM21" s="9">
        <v>1</v>
      </c>
      <c r="CN21" s="9">
        <v>3</v>
      </c>
      <c r="CO21" s="9">
        <v>1</v>
      </c>
      <c r="CP21" s="9">
        <v>3</v>
      </c>
      <c r="CQ21" s="9">
        <v>1</v>
      </c>
      <c r="CR21" s="9">
        <v>2</v>
      </c>
      <c r="CS21" s="9"/>
      <c r="CT21" s="9"/>
      <c r="CU21" s="9"/>
      <c r="CV21" s="9"/>
      <c r="CW21" s="9"/>
      <c r="CX21" s="9"/>
      <c r="CY21" s="9"/>
      <c r="CZ21" s="9">
        <v>2</v>
      </c>
      <c r="DA21" s="9"/>
      <c r="DB21" s="9"/>
      <c r="DC21" s="9"/>
      <c r="DD21" s="9"/>
      <c r="DE21" s="9"/>
      <c r="DF21" s="9"/>
      <c r="DG21" s="9"/>
      <c r="DH21" s="9"/>
      <c r="DI21" s="9">
        <v>1</v>
      </c>
      <c r="DJ21" s="9"/>
      <c r="DK21" s="9"/>
      <c r="DL21" s="9"/>
      <c r="DM21" s="9"/>
      <c r="DN21" s="9"/>
      <c r="DO21" s="9"/>
      <c r="DP21" s="9">
        <v>2</v>
      </c>
      <c r="DQ21" s="9"/>
      <c r="DR21" s="9"/>
      <c r="DS21" s="9"/>
      <c r="DT21" s="9"/>
      <c r="DU21" s="9"/>
      <c r="DV21" s="9"/>
      <c r="DW21" s="9"/>
      <c r="DX21" s="9"/>
      <c r="DY21" s="9"/>
      <c r="DZ21" s="9"/>
      <c r="EA21" s="9"/>
      <c r="EB21" s="9"/>
      <c r="EC21" s="9"/>
      <c r="ED21" s="9"/>
      <c r="EE21" s="9"/>
      <c r="EF21" s="9"/>
      <c r="EG21" s="9"/>
      <c r="EH21" s="9"/>
      <c r="EI21" s="9"/>
      <c r="EJ21" s="9"/>
      <c r="EK21" s="9"/>
      <c r="EL21" s="9"/>
      <c r="EM21" s="9"/>
      <c r="EN21" s="9">
        <v>2</v>
      </c>
      <c r="EO21" s="9"/>
      <c r="EP21" s="9"/>
      <c r="EQ21" s="9">
        <v>2</v>
      </c>
      <c r="ER21" s="9"/>
      <c r="ES21" s="9"/>
      <c r="ET21" s="9">
        <v>2</v>
      </c>
      <c r="EU21" s="9"/>
      <c r="EV21" s="9"/>
      <c r="EW21" s="9">
        <v>1</v>
      </c>
      <c r="EX21" s="9">
        <v>2</v>
      </c>
      <c r="EY21" s="9"/>
      <c r="EZ21" s="9">
        <v>2</v>
      </c>
      <c r="FA21" s="9"/>
      <c r="FB21" s="9"/>
      <c r="FC21" s="9">
        <v>2</v>
      </c>
      <c r="FD21" s="9"/>
      <c r="FE21" s="9"/>
      <c r="FF21" s="9">
        <v>2</v>
      </c>
      <c r="FG21" s="9"/>
      <c r="FH21" s="9"/>
      <c r="FI21" s="9">
        <v>1</v>
      </c>
      <c r="FJ21" s="9">
        <v>1</v>
      </c>
      <c r="FK21" s="9"/>
      <c r="FL21" s="9">
        <v>2</v>
      </c>
      <c r="FM21" s="9"/>
      <c r="FN21" s="9"/>
      <c r="FO21" s="9">
        <v>2</v>
      </c>
      <c r="FP21" s="9"/>
      <c r="FQ21" s="9"/>
      <c r="FR21" s="9">
        <v>2</v>
      </c>
      <c r="FS21" s="9"/>
      <c r="FT21" s="9"/>
      <c r="FU21" s="9">
        <v>2</v>
      </c>
      <c r="FV21" s="9"/>
      <c r="FW21" s="9"/>
      <c r="FX21" s="9">
        <v>2</v>
      </c>
      <c r="FY21" s="9">
        <v>2</v>
      </c>
      <c r="FZ21" s="9"/>
      <c r="GA21" s="9"/>
      <c r="GB21" s="9"/>
      <c r="GC21" s="9"/>
      <c r="GD21" s="9"/>
      <c r="GE21" s="9"/>
      <c r="GF21" s="9"/>
      <c r="GG21" s="9"/>
      <c r="GH21" s="9"/>
      <c r="GI21" s="9"/>
      <c r="GJ21" s="9"/>
      <c r="GK21" s="9"/>
      <c r="GL21" s="9"/>
      <c r="GM21" s="9"/>
      <c r="GN21" s="9"/>
      <c r="GO21" s="9"/>
      <c r="GP21" s="9">
        <v>0</v>
      </c>
      <c r="GQ21" s="9">
        <v>1</v>
      </c>
      <c r="GR21" s="9">
        <v>0</v>
      </c>
      <c r="GS21" s="9">
        <v>0</v>
      </c>
      <c r="GT21" s="9">
        <v>0</v>
      </c>
      <c r="GU21" s="9">
        <v>0</v>
      </c>
      <c r="GV21" s="9">
        <v>0</v>
      </c>
      <c r="GW21" s="9">
        <v>0</v>
      </c>
      <c r="GX21" s="9">
        <v>0</v>
      </c>
      <c r="GY21" s="9">
        <v>0</v>
      </c>
      <c r="GZ21" s="9">
        <v>0</v>
      </c>
      <c r="HA21" s="9">
        <v>0</v>
      </c>
      <c r="HB21" s="9">
        <v>0</v>
      </c>
      <c r="HC21" s="9">
        <v>0</v>
      </c>
      <c r="HD21" s="9">
        <v>0</v>
      </c>
      <c r="HE21" s="9">
        <v>0</v>
      </c>
      <c r="HF21" s="9">
        <v>0</v>
      </c>
      <c r="HG21" t="s">
        <v>7546</v>
      </c>
      <c r="HH21" s="9"/>
      <c r="HI21" s="9"/>
      <c r="HJ21" s="9"/>
      <c r="HK21" s="9"/>
      <c r="HL21" s="9"/>
      <c r="HM21" s="9"/>
      <c r="HN21" s="9"/>
      <c r="HO21" s="9"/>
      <c r="HP21" s="9"/>
      <c r="HQ21" s="9"/>
      <c r="HR21" s="9"/>
      <c r="HS21" s="9"/>
      <c r="HT21" s="9"/>
      <c r="HU21" s="9"/>
      <c r="HV21" s="9"/>
      <c r="HW21" s="9"/>
      <c r="HX21" t="s">
        <v>7710</v>
      </c>
      <c r="HY21" s="9"/>
      <c r="HZ21" s="9"/>
      <c r="IA21" s="9">
        <v>2</v>
      </c>
      <c r="IB21" s="9"/>
      <c r="IC21" s="9"/>
      <c r="ID21" s="9">
        <v>2</v>
      </c>
      <c r="IE21" s="9"/>
      <c r="IF21" s="9"/>
      <c r="IG21" s="9">
        <v>3</v>
      </c>
      <c r="IH21" s="9"/>
      <c r="II21" s="9"/>
      <c r="IJ21" s="9">
        <v>3</v>
      </c>
      <c r="IK21" s="9"/>
      <c r="IL21" s="9">
        <v>1</v>
      </c>
      <c r="IM21" s="9"/>
      <c r="IN21" s="9">
        <v>4</v>
      </c>
      <c r="IO21" s="9">
        <v>4</v>
      </c>
      <c r="IP21" s="9">
        <v>5</v>
      </c>
      <c r="IQ21" s="9">
        <v>4</v>
      </c>
      <c r="IR21" s="9">
        <v>4</v>
      </c>
      <c r="IS21" s="9"/>
      <c r="IT21" s="9">
        <v>2</v>
      </c>
      <c r="IU21" s="9">
        <v>2</v>
      </c>
      <c r="IV21" s="9">
        <v>2</v>
      </c>
      <c r="IW21" s="9">
        <v>2</v>
      </c>
      <c r="IX21" s="9">
        <v>2</v>
      </c>
      <c r="IY21" s="9">
        <v>2</v>
      </c>
      <c r="IZ21" s="9">
        <v>2</v>
      </c>
      <c r="JA21" s="9">
        <v>2</v>
      </c>
      <c r="JB21" s="9">
        <v>2</v>
      </c>
      <c r="JC21" s="9">
        <v>2</v>
      </c>
      <c r="JD21" s="9">
        <v>2</v>
      </c>
      <c r="JE21" s="9">
        <v>2</v>
      </c>
      <c r="JF21" s="9">
        <v>2</v>
      </c>
      <c r="JG21" s="9">
        <v>2</v>
      </c>
      <c r="JH21" s="9">
        <v>2</v>
      </c>
      <c r="JI21" s="9">
        <v>2</v>
      </c>
      <c r="JJ21" s="9">
        <v>2</v>
      </c>
      <c r="JK21" s="9">
        <v>3</v>
      </c>
      <c r="JL21" s="9">
        <v>2</v>
      </c>
      <c r="JM21" s="9">
        <v>2</v>
      </c>
      <c r="JN21" s="9">
        <v>3</v>
      </c>
      <c r="JO21" s="9">
        <v>3</v>
      </c>
      <c r="JP21" s="9">
        <v>3</v>
      </c>
      <c r="JQ21" s="9">
        <v>3</v>
      </c>
      <c r="JR21" s="9">
        <v>3</v>
      </c>
      <c r="JS21" s="9">
        <v>3</v>
      </c>
      <c r="JT21" s="9">
        <v>2</v>
      </c>
      <c r="JU21" s="9">
        <v>2</v>
      </c>
      <c r="JV21" s="9"/>
      <c r="JW21" s="9">
        <v>2</v>
      </c>
      <c r="JX21" s="9">
        <v>3</v>
      </c>
      <c r="JY21" s="9">
        <v>3</v>
      </c>
      <c r="JZ21" s="9">
        <v>3</v>
      </c>
      <c r="KA21" s="9">
        <v>2</v>
      </c>
      <c r="KB21" s="9">
        <v>2</v>
      </c>
      <c r="KC21" s="9">
        <v>2</v>
      </c>
      <c r="KD21" s="9">
        <v>3</v>
      </c>
      <c r="KE21" s="9">
        <v>2</v>
      </c>
      <c r="KF21" s="9"/>
      <c r="KG21" s="9"/>
      <c r="KH21" s="9"/>
      <c r="KI21" s="9"/>
      <c r="KJ21" s="9"/>
      <c r="KK21" s="9"/>
      <c r="KL21" s="9"/>
      <c r="KM21" s="9"/>
      <c r="KN21" s="9"/>
      <c r="KO21" s="9"/>
      <c r="KP21" s="9"/>
      <c r="KQ21" s="9"/>
      <c r="KR21" s="9"/>
      <c r="KS21" s="9"/>
      <c r="KT21" s="9"/>
      <c r="KU21" s="9"/>
      <c r="KV21" s="9">
        <v>2</v>
      </c>
      <c r="KW21" s="9"/>
      <c r="KX21" s="9"/>
      <c r="KY21" s="9"/>
      <c r="KZ21" s="9"/>
      <c r="LA21" s="9"/>
      <c r="LB21" s="9"/>
      <c r="LC21" s="9">
        <v>3</v>
      </c>
      <c r="LD21" s="9">
        <v>1</v>
      </c>
      <c r="LE21" s="9">
        <v>1</v>
      </c>
      <c r="LF21" s="9">
        <v>1</v>
      </c>
      <c r="LG21" s="9">
        <v>1</v>
      </c>
      <c r="LH21" s="9">
        <v>1</v>
      </c>
      <c r="LI21" s="9"/>
      <c r="LJ21" s="9">
        <v>3</v>
      </c>
      <c r="LK21" s="9">
        <v>3</v>
      </c>
      <c r="LL21" s="9">
        <v>3</v>
      </c>
      <c r="LM21" s="9">
        <v>3</v>
      </c>
      <c r="LN21" s="9"/>
      <c r="LO21" s="9">
        <v>1</v>
      </c>
      <c r="LP21" s="9">
        <v>1</v>
      </c>
      <c r="LQ21" s="9">
        <v>3</v>
      </c>
      <c r="LR21" s="9"/>
      <c r="LS21" s="9">
        <v>2</v>
      </c>
      <c r="LT21" s="9">
        <v>2</v>
      </c>
      <c r="LU21" s="9">
        <v>2</v>
      </c>
      <c r="LV21" s="9">
        <v>2</v>
      </c>
      <c r="LW21" s="9">
        <v>1</v>
      </c>
      <c r="LX21" s="9">
        <v>2</v>
      </c>
      <c r="LY21" s="9">
        <v>1</v>
      </c>
      <c r="LZ21" s="9">
        <v>2</v>
      </c>
      <c r="MA21" s="9">
        <v>1</v>
      </c>
      <c r="MB21" s="9"/>
      <c r="MC21" s="9">
        <v>1</v>
      </c>
      <c r="MD21" s="9">
        <v>3</v>
      </c>
      <c r="ME21" s="9">
        <v>2</v>
      </c>
      <c r="MF21" s="9">
        <v>1</v>
      </c>
      <c r="MG21" s="9">
        <v>3</v>
      </c>
      <c r="MH21" s="9">
        <v>3</v>
      </c>
      <c r="MI21" s="9">
        <v>3</v>
      </c>
      <c r="MJ21" s="9">
        <v>3</v>
      </c>
      <c r="MK21" s="9">
        <v>1</v>
      </c>
      <c r="ML21" s="9">
        <v>2</v>
      </c>
      <c r="MM21" s="9">
        <v>1</v>
      </c>
      <c r="MN21" s="9">
        <v>1</v>
      </c>
      <c r="MO21" s="9">
        <v>2</v>
      </c>
      <c r="MP21" s="9">
        <v>1</v>
      </c>
      <c r="MQ21" s="9">
        <v>2</v>
      </c>
      <c r="MR21" s="9">
        <v>2</v>
      </c>
      <c r="MS21" s="9">
        <v>2</v>
      </c>
      <c r="MT21" s="9"/>
      <c r="MU21" s="9"/>
      <c r="MV21" s="9">
        <v>1</v>
      </c>
      <c r="MW21" s="9"/>
      <c r="MX21" s="9"/>
      <c r="MY21" t="s">
        <v>7988</v>
      </c>
      <c r="MZ21" s="9"/>
      <c r="NA21" s="9">
        <v>199973933</v>
      </c>
      <c r="NB21" t="s">
        <v>8126</v>
      </c>
      <c r="NC21" t="s">
        <v>8259</v>
      </c>
      <c r="ND21" s="9"/>
      <c r="NE21" s="9"/>
      <c r="NF21" t="s">
        <v>8358</v>
      </c>
      <c r="NG21" s="9"/>
      <c r="NH21" s="9"/>
      <c r="NI21" s="9">
        <v>63</v>
      </c>
    </row>
    <row r="22" spans="1:373">
      <c r="A22" t="s">
        <v>6358</v>
      </c>
      <c r="B22" t="s">
        <v>6487</v>
      </c>
      <c r="C22" t="s">
        <v>6614</v>
      </c>
      <c r="D22" t="s">
        <v>6726</v>
      </c>
      <c r="E22" s="9"/>
      <c r="F22" s="9">
        <v>2</v>
      </c>
      <c r="G22" s="9"/>
      <c r="H22" s="9">
        <v>1</v>
      </c>
      <c r="I22" t="s">
        <v>6740</v>
      </c>
      <c r="J22" s="9"/>
      <c r="K22" s="9">
        <v>1</v>
      </c>
      <c r="L22" s="9">
        <v>2</v>
      </c>
      <c r="M22" s="9">
        <v>12</v>
      </c>
      <c r="N22" s="9">
        <v>12</v>
      </c>
      <c r="O22" t="s">
        <v>6759</v>
      </c>
      <c r="P22" s="9">
        <v>1</v>
      </c>
      <c r="Q22" t="s">
        <v>6762</v>
      </c>
      <c r="R22" s="9">
        <v>3</v>
      </c>
      <c r="S22" s="9">
        <v>1</v>
      </c>
      <c r="T22" s="9">
        <v>2</v>
      </c>
      <c r="U22" s="9">
        <v>2</v>
      </c>
      <c r="V22" s="9">
        <v>1</v>
      </c>
      <c r="W22" t="s">
        <v>6788</v>
      </c>
      <c r="X22" s="9"/>
      <c r="Y22" t="s">
        <v>6934</v>
      </c>
      <c r="Z22" s="9"/>
      <c r="AA22" s="9">
        <v>0</v>
      </c>
      <c r="AB22" s="9">
        <v>0</v>
      </c>
      <c r="AC22" s="9">
        <v>35</v>
      </c>
      <c r="AD22" s="9">
        <v>1</v>
      </c>
      <c r="AE22" s="9">
        <v>7</v>
      </c>
      <c r="AF22" s="9">
        <v>0</v>
      </c>
      <c r="AG22" s="9">
        <v>0</v>
      </c>
      <c r="AH22" s="9">
        <v>0</v>
      </c>
      <c r="AI22" s="9">
        <v>1</v>
      </c>
      <c r="AJ22" s="9">
        <v>0</v>
      </c>
      <c r="AK22" s="9">
        <v>0</v>
      </c>
      <c r="AL22" s="9">
        <v>0</v>
      </c>
      <c r="AM22" s="9">
        <v>1</v>
      </c>
      <c r="AN22" s="9">
        <v>0</v>
      </c>
      <c r="AO22" s="9">
        <v>1</v>
      </c>
      <c r="AP22" s="9">
        <v>0</v>
      </c>
      <c r="AQ22" s="9">
        <v>6</v>
      </c>
      <c r="AR22" s="9">
        <v>0</v>
      </c>
      <c r="AS22" s="9">
        <v>0</v>
      </c>
      <c r="AT22" s="9">
        <v>0</v>
      </c>
      <c r="AU22" s="9">
        <v>2</v>
      </c>
      <c r="AV22" s="9">
        <v>0</v>
      </c>
      <c r="AW22" s="9">
        <v>0</v>
      </c>
      <c r="AX22" t="s">
        <v>7088</v>
      </c>
      <c r="AY22" s="9">
        <v>0</v>
      </c>
      <c r="AZ22" s="9">
        <v>0</v>
      </c>
      <c r="BA22" t="s">
        <v>7238</v>
      </c>
      <c r="BB22" s="9">
        <v>0</v>
      </c>
      <c r="BC22" s="9">
        <v>53</v>
      </c>
      <c r="BD22" s="9">
        <v>1</v>
      </c>
      <c r="BE22" s="9"/>
      <c r="BF22" s="9">
        <v>53</v>
      </c>
      <c r="BG22" s="9">
        <v>53</v>
      </c>
      <c r="BH22" s="9">
        <v>10</v>
      </c>
      <c r="BI22" s="9">
        <v>3</v>
      </c>
      <c r="BJ22" s="9">
        <v>0</v>
      </c>
      <c r="BK22" s="9">
        <v>1</v>
      </c>
      <c r="BL22" s="9">
        <v>1</v>
      </c>
      <c r="BM22" s="9">
        <v>1</v>
      </c>
      <c r="BN22" s="9">
        <v>1</v>
      </c>
      <c r="BO22" s="9">
        <v>1</v>
      </c>
      <c r="BP22" s="9">
        <v>1</v>
      </c>
      <c r="BQ22" s="9">
        <v>1</v>
      </c>
      <c r="BR22" s="9">
        <v>2</v>
      </c>
      <c r="BS22" s="9">
        <v>1</v>
      </c>
      <c r="BT22" s="9">
        <v>1</v>
      </c>
      <c r="BU22" s="9">
        <v>1</v>
      </c>
      <c r="BV22" s="9">
        <v>2</v>
      </c>
      <c r="BW22" s="9">
        <v>1</v>
      </c>
      <c r="BX22" s="9"/>
      <c r="BY22" s="9">
        <v>2</v>
      </c>
      <c r="BZ22" s="9">
        <v>2</v>
      </c>
      <c r="CA22" s="9">
        <v>1</v>
      </c>
      <c r="CB22" s="9">
        <v>2</v>
      </c>
      <c r="CC22" s="9">
        <v>1</v>
      </c>
      <c r="CD22" s="9">
        <v>1</v>
      </c>
      <c r="CE22" s="9">
        <v>1</v>
      </c>
      <c r="CF22" s="9">
        <v>1</v>
      </c>
      <c r="CG22" s="9"/>
      <c r="CH22" s="9">
        <v>1</v>
      </c>
      <c r="CI22" s="9">
        <v>2</v>
      </c>
      <c r="CJ22" s="9">
        <v>1</v>
      </c>
      <c r="CK22" s="9">
        <v>2</v>
      </c>
      <c r="CL22" s="9">
        <v>2</v>
      </c>
      <c r="CM22" s="9">
        <v>1</v>
      </c>
      <c r="CN22" s="9">
        <v>1</v>
      </c>
      <c r="CO22" s="9">
        <v>1</v>
      </c>
      <c r="CP22" s="9">
        <v>3</v>
      </c>
      <c r="CQ22" s="9">
        <v>1</v>
      </c>
      <c r="CR22" s="9">
        <v>1</v>
      </c>
      <c r="CS22" s="9">
        <v>1</v>
      </c>
      <c r="CT22" s="9">
        <v>2</v>
      </c>
      <c r="CU22" s="9">
        <v>1</v>
      </c>
      <c r="CV22" s="9">
        <v>1</v>
      </c>
      <c r="CW22" s="9">
        <v>1</v>
      </c>
      <c r="CX22" s="9">
        <v>1</v>
      </c>
      <c r="CY22" s="9">
        <v>1</v>
      </c>
      <c r="CZ22" s="9">
        <v>2</v>
      </c>
      <c r="DA22" s="9"/>
      <c r="DB22" s="9"/>
      <c r="DC22" s="9"/>
      <c r="DD22" s="9"/>
      <c r="DE22" s="9"/>
      <c r="DF22" s="9"/>
      <c r="DG22" s="9"/>
      <c r="DH22" s="9"/>
      <c r="DI22" s="9">
        <v>1</v>
      </c>
      <c r="DJ22" s="9"/>
      <c r="DK22" s="9"/>
      <c r="DL22" s="9"/>
      <c r="DM22" s="9"/>
      <c r="DN22" s="9"/>
      <c r="DO22" s="9"/>
      <c r="DP22" s="9">
        <v>1</v>
      </c>
      <c r="DQ22" s="9">
        <v>1</v>
      </c>
      <c r="DR22" s="9">
        <v>1</v>
      </c>
      <c r="DS22" s="9"/>
      <c r="DT22" s="9"/>
      <c r="DU22" s="9"/>
      <c r="DV22" s="9"/>
      <c r="DW22" s="9"/>
      <c r="DX22" s="9"/>
      <c r="DY22" s="9"/>
      <c r="DZ22" s="9"/>
      <c r="EA22" s="9"/>
      <c r="EB22" s="9"/>
      <c r="EC22" s="9"/>
      <c r="ED22" s="9"/>
      <c r="EE22" s="9"/>
      <c r="EF22" s="9"/>
      <c r="EG22" s="9"/>
      <c r="EH22" s="9"/>
      <c r="EI22" s="9"/>
      <c r="EJ22" s="9"/>
      <c r="EK22" s="9"/>
      <c r="EL22" s="9"/>
      <c r="EM22" s="9"/>
      <c r="EN22" s="9">
        <v>1</v>
      </c>
      <c r="EO22" s="9">
        <v>2</v>
      </c>
      <c r="EP22" s="9"/>
      <c r="EQ22" s="9">
        <v>1</v>
      </c>
      <c r="ER22" s="9">
        <v>2</v>
      </c>
      <c r="ES22" s="9"/>
      <c r="ET22" s="9">
        <v>1</v>
      </c>
      <c r="EU22" s="9">
        <v>2</v>
      </c>
      <c r="EV22" s="9"/>
      <c r="EW22" s="9">
        <v>1</v>
      </c>
      <c r="EX22" s="9">
        <v>2</v>
      </c>
      <c r="EY22" s="9"/>
      <c r="EZ22" s="9">
        <v>2</v>
      </c>
      <c r="FA22" s="9"/>
      <c r="FB22" s="9"/>
      <c r="FC22" s="9">
        <v>1</v>
      </c>
      <c r="FD22" s="9">
        <v>1</v>
      </c>
      <c r="FE22" s="9"/>
      <c r="FF22" s="9">
        <v>1</v>
      </c>
      <c r="FG22" s="9">
        <v>1</v>
      </c>
      <c r="FH22" s="9"/>
      <c r="FI22" s="9">
        <v>1</v>
      </c>
      <c r="FJ22" s="9">
        <v>2</v>
      </c>
      <c r="FK22" s="9"/>
      <c r="FL22" s="9">
        <v>1</v>
      </c>
      <c r="FM22" s="9">
        <v>2</v>
      </c>
      <c r="FN22" s="9"/>
      <c r="FO22" s="9">
        <v>1</v>
      </c>
      <c r="FP22" s="9">
        <v>2</v>
      </c>
      <c r="FQ22" s="9"/>
      <c r="FR22" s="9">
        <v>1</v>
      </c>
      <c r="FS22" s="9">
        <v>1</v>
      </c>
      <c r="FT22" s="9"/>
      <c r="FU22" s="9">
        <v>1</v>
      </c>
      <c r="FV22" s="9">
        <v>2</v>
      </c>
      <c r="FW22" s="9"/>
      <c r="FX22" s="9">
        <v>4</v>
      </c>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t="s">
        <v>7547</v>
      </c>
      <c r="HH22" s="9">
        <v>2</v>
      </c>
      <c r="HI22" s="9"/>
      <c r="HJ22" s="9"/>
      <c r="HK22" s="9"/>
      <c r="HL22" s="9"/>
      <c r="HM22" s="9"/>
      <c r="HN22" s="9"/>
      <c r="HO22" s="9"/>
      <c r="HP22" s="9">
        <v>0</v>
      </c>
      <c r="HQ22" s="9">
        <v>1</v>
      </c>
      <c r="HR22" s="9">
        <v>0</v>
      </c>
      <c r="HS22" s="9">
        <v>0</v>
      </c>
      <c r="HT22" s="9">
        <v>0</v>
      </c>
      <c r="HU22" s="9">
        <v>0</v>
      </c>
      <c r="HV22" s="9">
        <v>0</v>
      </c>
      <c r="HW22" s="9">
        <v>0</v>
      </c>
      <c r="HX22" t="s">
        <v>7711</v>
      </c>
      <c r="HY22" s="9"/>
      <c r="HZ22" s="9"/>
      <c r="IA22" s="9">
        <v>2</v>
      </c>
      <c r="IB22" s="9"/>
      <c r="IC22" s="9"/>
      <c r="ID22" s="9">
        <v>2</v>
      </c>
      <c r="IE22" s="9"/>
      <c r="IF22" s="9"/>
      <c r="IG22" s="9">
        <v>2</v>
      </c>
      <c r="IH22" s="9"/>
      <c r="II22" s="9"/>
      <c r="IJ22" s="9">
        <v>3</v>
      </c>
      <c r="IK22" s="9"/>
      <c r="IL22" s="9">
        <v>1</v>
      </c>
      <c r="IM22" s="9"/>
      <c r="IN22" s="9">
        <v>4</v>
      </c>
      <c r="IO22" s="9">
        <v>4</v>
      </c>
      <c r="IP22" s="9">
        <v>4</v>
      </c>
      <c r="IQ22" s="9">
        <v>5</v>
      </c>
      <c r="IR22" s="9">
        <v>4</v>
      </c>
      <c r="IS22" s="9"/>
      <c r="IT22" s="9">
        <v>1</v>
      </c>
      <c r="IU22" s="9">
        <v>2</v>
      </c>
      <c r="IV22" s="9">
        <v>2</v>
      </c>
      <c r="IW22" s="9">
        <v>2</v>
      </c>
      <c r="IX22" s="9">
        <v>2</v>
      </c>
      <c r="IY22" s="9">
        <v>2</v>
      </c>
      <c r="IZ22" s="9">
        <v>2</v>
      </c>
      <c r="JA22" s="9">
        <v>2</v>
      </c>
      <c r="JB22" s="9">
        <v>1</v>
      </c>
      <c r="JC22" s="9">
        <v>2</v>
      </c>
      <c r="JD22" s="9">
        <v>1</v>
      </c>
      <c r="JE22" s="9">
        <v>2</v>
      </c>
      <c r="JF22" s="9">
        <v>2</v>
      </c>
      <c r="JG22" s="9">
        <v>2</v>
      </c>
      <c r="JH22" s="9">
        <v>2</v>
      </c>
      <c r="JI22" s="9">
        <v>2</v>
      </c>
      <c r="JJ22" s="9">
        <v>1</v>
      </c>
      <c r="JK22" s="9">
        <v>1</v>
      </c>
      <c r="JL22" s="9">
        <v>1</v>
      </c>
      <c r="JM22" s="9">
        <v>2</v>
      </c>
      <c r="JN22" s="9">
        <v>1</v>
      </c>
      <c r="JO22" s="9">
        <v>1</v>
      </c>
      <c r="JP22" s="9">
        <v>3</v>
      </c>
      <c r="JQ22" s="9">
        <v>3</v>
      </c>
      <c r="JR22" s="9">
        <v>3</v>
      </c>
      <c r="JS22" s="9">
        <v>2</v>
      </c>
      <c r="JT22" s="9">
        <v>1</v>
      </c>
      <c r="JU22" s="9">
        <v>1</v>
      </c>
      <c r="JV22" s="9"/>
      <c r="JW22" s="9">
        <v>1</v>
      </c>
      <c r="JX22" s="9">
        <v>1</v>
      </c>
      <c r="JY22" s="9">
        <v>2</v>
      </c>
      <c r="JZ22" s="9">
        <v>2</v>
      </c>
      <c r="KA22" s="9">
        <v>1</v>
      </c>
      <c r="KB22" s="9">
        <v>1</v>
      </c>
      <c r="KC22" s="9">
        <v>1</v>
      </c>
      <c r="KD22" s="9">
        <v>3</v>
      </c>
      <c r="KE22" s="9">
        <v>2</v>
      </c>
      <c r="KF22" s="9"/>
      <c r="KG22" s="9"/>
      <c r="KH22" s="9"/>
      <c r="KI22" s="9"/>
      <c r="KJ22" s="9"/>
      <c r="KK22" s="9"/>
      <c r="KL22" s="9"/>
      <c r="KM22" s="9"/>
      <c r="KN22" s="9"/>
      <c r="KO22" s="9"/>
      <c r="KP22" s="9"/>
      <c r="KQ22" s="9"/>
      <c r="KR22" s="9"/>
      <c r="KS22" s="9"/>
      <c r="KT22" s="9"/>
      <c r="KU22" s="9"/>
      <c r="KV22" s="9">
        <v>2</v>
      </c>
      <c r="KW22" s="9"/>
      <c r="KX22" s="9"/>
      <c r="KY22" s="9"/>
      <c r="KZ22" s="9"/>
      <c r="LA22" s="9"/>
      <c r="LB22" s="9"/>
      <c r="LC22" s="9">
        <v>1</v>
      </c>
      <c r="LD22" s="9">
        <v>1</v>
      </c>
      <c r="LE22" s="9">
        <v>1</v>
      </c>
      <c r="LF22" s="9">
        <v>1</v>
      </c>
      <c r="LG22" s="9">
        <v>1</v>
      </c>
      <c r="LH22" s="9">
        <v>1</v>
      </c>
      <c r="LI22" s="9"/>
      <c r="LJ22" s="9">
        <v>1</v>
      </c>
      <c r="LK22" s="9">
        <v>3</v>
      </c>
      <c r="LL22" s="9">
        <v>3</v>
      </c>
      <c r="LM22" s="9">
        <v>3</v>
      </c>
      <c r="LN22" s="9"/>
      <c r="LO22" s="9">
        <v>1</v>
      </c>
      <c r="LP22" s="9">
        <v>1</v>
      </c>
      <c r="LQ22" s="9">
        <v>1</v>
      </c>
      <c r="LR22" s="9"/>
      <c r="LS22" s="9">
        <v>1</v>
      </c>
      <c r="LT22" s="9">
        <v>1</v>
      </c>
      <c r="LU22" s="9">
        <v>1</v>
      </c>
      <c r="LV22" s="9">
        <v>1</v>
      </c>
      <c r="LW22" s="9">
        <v>1</v>
      </c>
      <c r="LX22" s="9">
        <v>1</v>
      </c>
      <c r="LY22" s="9">
        <v>2</v>
      </c>
      <c r="LZ22" s="9">
        <v>2</v>
      </c>
      <c r="MA22" s="9">
        <v>1</v>
      </c>
      <c r="MB22" s="9"/>
      <c r="MC22" s="9">
        <v>1</v>
      </c>
      <c r="MD22" s="9">
        <v>2</v>
      </c>
      <c r="ME22" s="9">
        <v>2</v>
      </c>
      <c r="MF22" s="9">
        <v>2</v>
      </c>
      <c r="MG22" s="9">
        <v>3</v>
      </c>
      <c r="MH22" s="9">
        <v>3</v>
      </c>
      <c r="MI22" s="9">
        <v>3</v>
      </c>
      <c r="MJ22" s="9">
        <v>2</v>
      </c>
      <c r="MK22" s="9">
        <v>1</v>
      </c>
      <c r="ML22" s="9">
        <v>1</v>
      </c>
      <c r="MM22" s="9">
        <v>1</v>
      </c>
      <c r="MN22" s="9">
        <v>1</v>
      </c>
      <c r="MO22" s="9">
        <v>1</v>
      </c>
      <c r="MP22" s="9">
        <v>2</v>
      </c>
      <c r="MQ22" s="9">
        <v>1</v>
      </c>
      <c r="MR22" s="9">
        <v>1</v>
      </c>
      <c r="MS22" s="9">
        <v>2</v>
      </c>
      <c r="MT22" s="9"/>
      <c r="MU22" s="9"/>
      <c r="MV22" s="9">
        <v>1</v>
      </c>
      <c r="MW22" s="9"/>
      <c r="MX22" s="9"/>
      <c r="MY22" t="s">
        <v>7989</v>
      </c>
      <c r="MZ22" s="9"/>
      <c r="NA22" s="9">
        <v>199675601</v>
      </c>
      <c r="NB22" t="s">
        <v>8127</v>
      </c>
      <c r="NC22" t="s">
        <v>8260</v>
      </c>
      <c r="ND22" s="9"/>
      <c r="NE22" s="9"/>
      <c r="NF22" t="s">
        <v>8358</v>
      </c>
      <c r="NG22" s="9"/>
      <c r="NH22" s="9"/>
      <c r="NI22" s="9">
        <v>45</v>
      </c>
    </row>
    <row r="23" spans="1:373">
      <c r="A23" t="s">
        <v>6359</v>
      </c>
      <c r="B23" t="s">
        <v>6488</v>
      </c>
      <c r="C23" t="s">
        <v>6615</v>
      </c>
      <c r="D23" t="s">
        <v>6726</v>
      </c>
      <c r="E23" s="9"/>
      <c r="F23" s="9">
        <v>2</v>
      </c>
      <c r="G23" s="9"/>
      <c r="H23" s="9">
        <v>1</v>
      </c>
      <c r="I23" t="s">
        <v>6740</v>
      </c>
      <c r="J23" s="9"/>
      <c r="K23" s="9">
        <v>3</v>
      </c>
      <c r="L23" s="9">
        <v>8</v>
      </c>
      <c r="M23" s="9">
        <v>49</v>
      </c>
      <c r="N23" s="9">
        <v>49</v>
      </c>
      <c r="O23" t="s">
        <v>6759</v>
      </c>
      <c r="P23" s="9">
        <v>1</v>
      </c>
      <c r="Q23" t="s">
        <v>6762</v>
      </c>
      <c r="R23" s="9">
        <v>5</v>
      </c>
      <c r="S23" s="9">
        <v>3</v>
      </c>
      <c r="T23" s="9">
        <v>1</v>
      </c>
      <c r="U23" s="9">
        <v>1</v>
      </c>
      <c r="V23" s="9">
        <v>1</v>
      </c>
      <c r="W23" t="s">
        <v>6789</v>
      </c>
      <c r="X23" s="9"/>
      <c r="Y23" t="s">
        <v>6935</v>
      </c>
      <c r="Z23" s="9"/>
      <c r="AA23" s="9">
        <v>83</v>
      </c>
      <c r="AB23" s="9">
        <v>0</v>
      </c>
      <c r="AC23" s="9">
        <v>113</v>
      </c>
      <c r="AD23" s="9">
        <v>0</v>
      </c>
      <c r="AE23" s="9">
        <v>11</v>
      </c>
      <c r="AF23" s="9">
        <v>0</v>
      </c>
      <c r="AG23" s="9">
        <v>4</v>
      </c>
      <c r="AH23" s="9">
        <v>0</v>
      </c>
      <c r="AI23" s="9">
        <v>25</v>
      </c>
      <c r="AJ23" s="9">
        <v>0</v>
      </c>
      <c r="AK23" s="9">
        <v>6</v>
      </c>
      <c r="AL23" s="9">
        <v>0</v>
      </c>
      <c r="AM23" s="9">
        <v>21</v>
      </c>
      <c r="AN23" s="9">
        <v>0</v>
      </c>
      <c r="AO23" s="9">
        <v>109</v>
      </c>
      <c r="AP23" s="9">
        <v>0</v>
      </c>
      <c r="AQ23" s="9">
        <v>52</v>
      </c>
      <c r="AR23" s="9">
        <v>0</v>
      </c>
      <c r="AS23" s="9">
        <v>1</v>
      </c>
      <c r="AT23" s="9">
        <v>0</v>
      </c>
      <c r="AU23" s="9">
        <v>0</v>
      </c>
      <c r="AV23" s="9">
        <v>0</v>
      </c>
      <c r="AW23" s="9">
        <v>0</v>
      </c>
      <c r="AX23" t="s">
        <v>7089</v>
      </c>
      <c r="AY23" s="9">
        <v>0</v>
      </c>
      <c r="AZ23" s="9">
        <v>0</v>
      </c>
      <c r="BA23" t="s">
        <v>7239</v>
      </c>
      <c r="BB23" s="9">
        <v>0</v>
      </c>
      <c r="BC23" s="9">
        <v>425</v>
      </c>
      <c r="BD23" s="9">
        <v>0</v>
      </c>
      <c r="BE23" s="9"/>
      <c r="BF23" s="9">
        <v>305</v>
      </c>
      <c r="BG23" s="9">
        <v>305</v>
      </c>
      <c r="BH23" s="9">
        <v>140</v>
      </c>
      <c r="BI23" s="9">
        <v>0</v>
      </c>
      <c r="BJ23" s="9"/>
      <c r="BK23" s="9">
        <v>1</v>
      </c>
      <c r="BL23" s="9">
        <v>1</v>
      </c>
      <c r="BM23" s="9">
        <v>1</v>
      </c>
      <c r="BN23" s="9">
        <v>1</v>
      </c>
      <c r="BO23" s="9">
        <v>1</v>
      </c>
      <c r="BP23" s="9">
        <v>1</v>
      </c>
      <c r="BQ23" s="9">
        <v>1</v>
      </c>
      <c r="BR23" s="9">
        <v>2</v>
      </c>
      <c r="BS23" s="9">
        <v>2</v>
      </c>
      <c r="BT23" s="9"/>
      <c r="BU23" s="9"/>
      <c r="BV23" s="9">
        <v>2</v>
      </c>
      <c r="BW23" s="9">
        <v>1</v>
      </c>
      <c r="BX23" s="9"/>
      <c r="BY23" s="9">
        <v>2</v>
      </c>
      <c r="BZ23" s="9">
        <v>1</v>
      </c>
      <c r="CA23" s="9">
        <v>1</v>
      </c>
      <c r="CB23" s="9">
        <v>1</v>
      </c>
      <c r="CC23" s="9">
        <v>1</v>
      </c>
      <c r="CD23" s="9">
        <v>1</v>
      </c>
      <c r="CE23" s="9">
        <v>1</v>
      </c>
      <c r="CF23" s="9">
        <v>1</v>
      </c>
      <c r="CG23" s="9"/>
      <c r="CH23" s="9">
        <v>1</v>
      </c>
      <c r="CI23" s="9">
        <v>1</v>
      </c>
      <c r="CJ23" s="9">
        <v>1</v>
      </c>
      <c r="CK23" s="9">
        <v>1</v>
      </c>
      <c r="CL23" s="9">
        <v>2</v>
      </c>
      <c r="CM23" s="9">
        <v>2</v>
      </c>
      <c r="CN23" s="9">
        <v>1</v>
      </c>
      <c r="CO23" s="9">
        <v>1</v>
      </c>
      <c r="CP23" s="9">
        <v>1</v>
      </c>
      <c r="CQ23" s="9">
        <v>1</v>
      </c>
      <c r="CR23" s="9">
        <v>1</v>
      </c>
      <c r="CS23" s="9">
        <v>1</v>
      </c>
      <c r="CT23" s="9">
        <v>1</v>
      </c>
      <c r="CU23" s="9">
        <v>1</v>
      </c>
      <c r="CV23" s="9">
        <v>1</v>
      </c>
      <c r="CW23" s="9">
        <v>1</v>
      </c>
      <c r="CX23" s="9">
        <v>1</v>
      </c>
      <c r="CY23" s="9">
        <v>1</v>
      </c>
      <c r="CZ23" s="9">
        <v>1</v>
      </c>
      <c r="DA23" s="9"/>
      <c r="DB23" s="9"/>
      <c r="DC23" s="9"/>
      <c r="DD23" s="9"/>
      <c r="DE23" s="9"/>
      <c r="DF23" s="9"/>
      <c r="DG23" s="9"/>
      <c r="DH23" s="9"/>
      <c r="DI23" s="9">
        <v>1</v>
      </c>
      <c r="DJ23" s="9"/>
      <c r="DK23" s="9">
        <v>1</v>
      </c>
      <c r="DL23" s="9">
        <v>1</v>
      </c>
      <c r="DM23" s="9">
        <v>1</v>
      </c>
      <c r="DN23" s="9">
        <v>1</v>
      </c>
      <c r="DO23" s="9">
        <v>1</v>
      </c>
      <c r="DP23" s="9">
        <v>1</v>
      </c>
      <c r="DQ23" s="9">
        <v>1</v>
      </c>
      <c r="DR23" s="9">
        <v>1</v>
      </c>
      <c r="DS23" s="9">
        <v>1</v>
      </c>
      <c r="DT23" s="9">
        <v>41</v>
      </c>
      <c r="DU23" s="9">
        <v>11</v>
      </c>
      <c r="DV23" s="9">
        <v>9</v>
      </c>
      <c r="DW23" s="9">
        <v>4</v>
      </c>
      <c r="DX23" s="9">
        <v>1</v>
      </c>
      <c r="DY23" s="9">
        <v>2</v>
      </c>
      <c r="DZ23" s="9"/>
      <c r="EA23" s="9"/>
      <c r="EB23" s="9">
        <v>2</v>
      </c>
      <c r="EC23" s="9"/>
      <c r="ED23" s="9"/>
      <c r="EE23" s="9"/>
      <c r="EF23" s="9"/>
      <c r="EG23" s="9"/>
      <c r="EH23" s="9"/>
      <c r="EI23" s="9">
        <v>2</v>
      </c>
      <c r="EJ23" s="9"/>
      <c r="EK23" s="9"/>
      <c r="EL23" s="9"/>
      <c r="EM23" s="9"/>
      <c r="EN23" s="9">
        <v>1</v>
      </c>
      <c r="EO23" s="9">
        <v>2</v>
      </c>
      <c r="EP23" s="9"/>
      <c r="EQ23" s="9">
        <v>1</v>
      </c>
      <c r="ER23" s="9">
        <v>2</v>
      </c>
      <c r="ES23" s="9"/>
      <c r="ET23" s="9">
        <v>1</v>
      </c>
      <c r="EU23" s="9">
        <v>2</v>
      </c>
      <c r="EV23" s="9"/>
      <c r="EW23" s="9">
        <v>1</v>
      </c>
      <c r="EX23" s="9">
        <v>2</v>
      </c>
      <c r="EY23" s="9"/>
      <c r="EZ23" s="9">
        <v>1</v>
      </c>
      <c r="FA23" s="9">
        <v>2</v>
      </c>
      <c r="FB23" s="9"/>
      <c r="FC23" s="9">
        <v>1</v>
      </c>
      <c r="FD23" s="9">
        <v>2</v>
      </c>
      <c r="FE23" s="9"/>
      <c r="FF23" s="9">
        <v>2</v>
      </c>
      <c r="FG23" s="9"/>
      <c r="FH23" s="9"/>
      <c r="FI23" s="9">
        <v>1</v>
      </c>
      <c r="FJ23" s="9">
        <v>2</v>
      </c>
      <c r="FK23" s="9"/>
      <c r="FL23" s="9">
        <v>1</v>
      </c>
      <c r="FM23" s="9">
        <v>2</v>
      </c>
      <c r="FN23" s="9"/>
      <c r="FO23" s="9">
        <v>1</v>
      </c>
      <c r="FP23" s="9">
        <v>2</v>
      </c>
      <c r="FQ23" s="9"/>
      <c r="FR23" s="9">
        <v>1</v>
      </c>
      <c r="FS23" s="9">
        <v>2</v>
      </c>
      <c r="FT23" s="9"/>
      <c r="FU23" s="9">
        <v>1</v>
      </c>
      <c r="FV23" s="9">
        <v>2</v>
      </c>
      <c r="FW23" s="9"/>
      <c r="FX23" s="9">
        <v>3</v>
      </c>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t="s">
        <v>7548</v>
      </c>
      <c r="HH23" s="9"/>
      <c r="HI23" s="9"/>
      <c r="HJ23" s="9"/>
      <c r="HK23" s="9"/>
      <c r="HL23" s="9"/>
      <c r="HM23" s="9"/>
      <c r="HN23" s="9"/>
      <c r="HO23" s="9"/>
      <c r="HP23" s="9"/>
      <c r="HQ23" s="9"/>
      <c r="HR23" s="9"/>
      <c r="HS23" s="9"/>
      <c r="HT23" s="9"/>
      <c r="HU23" s="9"/>
      <c r="HV23" s="9"/>
      <c r="HW23" s="9"/>
      <c r="HX23" t="s">
        <v>7712</v>
      </c>
      <c r="HY23" s="9"/>
      <c r="HZ23" s="9"/>
      <c r="IA23" s="9">
        <v>2</v>
      </c>
      <c r="IB23" s="9"/>
      <c r="IC23" s="9"/>
      <c r="ID23" s="9">
        <v>2</v>
      </c>
      <c r="IE23" s="9"/>
      <c r="IF23" s="9"/>
      <c r="IG23" s="9">
        <v>2</v>
      </c>
      <c r="IH23" s="9"/>
      <c r="II23" s="9"/>
      <c r="IJ23" s="9">
        <v>2</v>
      </c>
      <c r="IK23" s="9"/>
      <c r="IL23" s="9">
        <v>1</v>
      </c>
      <c r="IM23" s="9"/>
      <c r="IN23" s="9">
        <v>5</v>
      </c>
      <c r="IO23" s="9">
        <v>5</v>
      </c>
      <c r="IP23" s="9">
        <v>5</v>
      </c>
      <c r="IQ23" s="9">
        <v>5</v>
      </c>
      <c r="IR23" s="9">
        <v>1</v>
      </c>
      <c r="IS23" s="9"/>
      <c r="IT23" s="9">
        <v>1</v>
      </c>
      <c r="IU23" s="9">
        <v>2</v>
      </c>
      <c r="IV23" s="9">
        <v>2</v>
      </c>
      <c r="IW23" s="9">
        <v>2</v>
      </c>
      <c r="IX23" s="9">
        <v>2</v>
      </c>
      <c r="IY23" s="9">
        <v>2</v>
      </c>
      <c r="IZ23" s="9">
        <v>2</v>
      </c>
      <c r="JA23" s="9">
        <v>2</v>
      </c>
      <c r="JB23" s="9">
        <v>1</v>
      </c>
      <c r="JC23" s="9">
        <v>1</v>
      </c>
      <c r="JD23" s="9">
        <v>1</v>
      </c>
      <c r="JE23" s="9">
        <v>1</v>
      </c>
      <c r="JF23" s="9">
        <v>2</v>
      </c>
      <c r="JG23" s="9">
        <v>2</v>
      </c>
      <c r="JH23" s="9">
        <v>2</v>
      </c>
      <c r="JI23" s="9">
        <v>1</v>
      </c>
      <c r="JJ23" s="9">
        <v>1</v>
      </c>
      <c r="JK23" s="9">
        <v>1</v>
      </c>
      <c r="JL23" s="9">
        <v>1</v>
      </c>
      <c r="JM23" s="9">
        <v>1</v>
      </c>
      <c r="JN23" s="9">
        <v>1</v>
      </c>
      <c r="JO23" s="9">
        <v>1</v>
      </c>
      <c r="JP23" s="9">
        <v>1</v>
      </c>
      <c r="JQ23" s="9">
        <v>1</v>
      </c>
      <c r="JR23" s="9">
        <v>2</v>
      </c>
      <c r="JS23" s="9">
        <v>2</v>
      </c>
      <c r="JT23" s="9">
        <v>1</v>
      </c>
      <c r="JU23" s="9">
        <v>1</v>
      </c>
      <c r="JV23" s="9"/>
      <c r="JW23" s="9">
        <v>1</v>
      </c>
      <c r="JX23" s="9">
        <v>1</v>
      </c>
      <c r="JY23" s="9">
        <v>1</v>
      </c>
      <c r="JZ23" s="9">
        <v>1</v>
      </c>
      <c r="KA23" s="9">
        <v>1</v>
      </c>
      <c r="KB23" s="9">
        <v>1</v>
      </c>
      <c r="KC23" s="9">
        <v>1</v>
      </c>
      <c r="KD23" s="9">
        <v>1</v>
      </c>
      <c r="KE23" s="9">
        <v>1</v>
      </c>
      <c r="KF23" s="9"/>
      <c r="KG23" s="9">
        <v>1</v>
      </c>
      <c r="KH23" s="9">
        <v>2</v>
      </c>
      <c r="KI23" s="9">
        <v>1</v>
      </c>
      <c r="KJ23" s="9"/>
      <c r="KK23" s="9">
        <v>1</v>
      </c>
      <c r="KL23" s="9">
        <v>1</v>
      </c>
      <c r="KM23" s="9">
        <v>1</v>
      </c>
      <c r="KN23" s="9">
        <v>1</v>
      </c>
      <c r="KO23" s="9"/>
      <c r="KP23" s="9">
        <v>2</v>
      </c>
      <c r="KQ23" s="9">
        <v>2</v>
      </c>
      <c r="KR23" s="9">
        <v>1</v>
      </c>
      <c r="KS23" s="9">
        <v>2</v>
      </c>
      <c r="KT23" s="9">
        <v>1</v>
      </c>
      <c r="KU23" s="9">
        <v>1</v>
      </c>
      <c r="KV23" s="9">
        <v>1</v>
      </c>
      <c r="KW23" s="9">
        <v>1</v>
      </c>
      <c r="KX23" s="9">
        <v>1</v>
      </c>
      <c r="KY23" s="9">
        <v>1</v>
      </c>
      <c r="KZ23" s="9">
        <v>1</v>
      </c>
      <c r="LA23" s="9">
        <v>1</v>
      </c>
      <c r="LB23" s="9"/>
      <c r="LC23" s="9">
        <v>1</v>
      </c>
      <c r="LD23" s="9">
        <v>1</v>
      </c>
      <c r="LE23" s="9">
        <v>1</v>
      </c>
      <c r="LF23" s="9">
        <v>1</v>
      </c>
      <c r="LG23" s="9">
        <v>1</v>
      </c>
      <c r="LH23" s="9">
        <v>1</v>
      </c>
      <c r="LI23" s="9"/>
      <c r="LJ23" s="9">
        <v>1</v>
      </c>
      <c r="LK23" s="9">
        <v>1</v>
      </c>
      <c r="LL23" s="9">
        <v>1</v>
      </c>
      <c r="LM23" s="9">
        <v>1</v>
      </c>
      <c r="LN23" s="9"/>
      <c r="LO23" s="9">
        <v>1</v>
      </c>
      <c r="LP23" s="9">
        <v>1</v>
      </c>
      <c r="LQ23" s="9">
        <v>1</v>
      </c>
      <c r="LR23" s="9"/>
      <c r="LS23" s="9">
        <v>1</v>
      </c>
      <c r="LT23" s="9">
        <v>1</v>
      </c>
      <c r="LU23" s="9">
        <v>1</v>
      </c>
      <c r="LV23" s="9">
        <v>1</v>
      </c>
      <c r="LW23" s="9">
        <v>1</v>
      </c>
      <c r="LX23" s="9">
        <v>1</v>
      </c>
      <c r="LY23" s="9">
        <v>1</v>
      </c>
      <c r="LZ23" s="9">
        <v>2</v>
      </c>
      <c r="MA23" s="9">
        <v>1</v>
      </c>
      <c r="MB23" s="9"/>
      <c r="MC23" s="9">
        <v>1</v>
      </c>
      <c r="MD23" s="9">
        <v>2</v>
      </c>
      <c r="ME23" s="9">
        <v>2</v>
      </c>
      <c r="MF23" s="9">
        <v>1</v>
      </c>
      <c r="MG23" s="9">
        <v>3</v>
      </c>
      <c r="MH23" s="9">
        <v>3</v>
      </c>
      <c r="MI23" s="9">
        <v>3</v>
      </c>
      <c r="MJ23" s="9">
        <v>3</v>
      </c>
      <c r="MK23" s="9">
        <v>1</v>
      </c>
      <c r="ML23" s="9">
        <v>2</v>
      </c>
      <c r="MM23" s="9">
        <v>2</v>
      </c>
      <c r="MN23" s="9">
        <v>2</v>
      </c>
      <c r="MO23" s="9">
        <v>1</v>
      </c>
      <c r="MP23" s="9">
        <v>2</v>
      </c>
      <c r="MQ23" s="9">
        <v>2</v>
      </c>
      <c r="MR23" s="9">
        <v>2</v>
      </c>
      <c r="MS23" s="9">
        <v>2</v>
      </c>
      <c r="MT23" s="9"/>
      <c r="MU23" s="9"/>
      <c r="MV23" s="9">
        <v>1</v>
      </c>
      <c r="MW23" s="9"/>
      <c r="MX23" s="9"/>
      <c r="MY23" t="s">
        <v>7990</v>
      </c>
      <c r="MZ23" s="9"/>
      <c r="NA23" s="9">
        <v>207004944</v>
      </c>
      <c r="NB23" t="s">
        <v>8128</v>
      </c>
      <c r="NC23" t="s">
        <v>8261</v>
      </c>
      <c r="ND23" s="9"/>
      <c r="NE23" s="9"/>
      <c r="NF23" t="s">
        <v>8358</v>
      </c>
      <c r="NG23" s="9"/>
      <c r="NH23" s="9"/>
      <c r="NI23" s="9">
        <v>145</v>
      </c>
    </row>
    <row r="24" spans="1:373">
      <c r="A24" t="s">
        <v>6360</v>
      </c>
      <c r="B24" t="s">
        <v>6489</v>
      </c>
      <c r="C24" t="s">
        <v>6616</v>
      </c>
      <c r="D24" t="s">
        <v>6726</v>
      </c>
      <c r="E24" s="9"/>
      <c r="F24" s="9">
        <v>2</v>
      </c>
      <c r="G24" s="9"/>
      <c r="H24" s="9">
        <v>1</v>
      </c>
      <c r="I24" t="s">
        <v>6740</v>
      </c>
      <c r="J24" s="9"/>
      <c r="K24" s="9">
        <v>3</v>
      </c>
      <c r="L24" s="9">
        <v>8</v>
      </c>
      <c r="M24" s="9">
        <v>50</v>
      </c>
      <c r="N24" s="9">
        <v>50</v>
      </c>
      <c r="O24" t="s">
        <v>6759</v>
      </c>
      <c r="P24" s="9">
        <v>1</v>
      </c>
      <c r="Q24" t="s">
        <v>6762</v>
      </c>
      <c r="R24" s="9">
        <v>1</v>
      </c>
      <c r="S24" s="9">
        <v>3</v>
      </c>
      <c r="T24" s="9">
        <v>2</v>
      </c>
      <c r="U24" s="9">
        <v>2</v>
      </c>
      <c r="V24" s="9">
        <v>1</v>
      </c>
      <c r="W24" t="s">
        <v>6790</v>
      </c>
      <c r="X24" s="9"/>
      <c r="Y24" t="s">
        <v>6936</v>
      </c>
      <c r="Z24" s="9"/>
      <c r="AA24" s="9">
        <v>0</v>
      </c>
      <c r="AB24" s="9">
        <v>0</v>
      </c>
      <c r="AC24" s="9">
        <v>8</v>
      </c>
      <c r="AD24" s="9">
        <v>0</v>
      </c>
      <c r="AE24" s="9">
        <v>0</v>
      </c>
      <c r="AF24" s="9">
        <v>0</v>
      </c>
      <c r="AG24" s="9">
        <v>0</v>
      </c>
      <c r="AH24" s="9">
        <v>0</v>
      </c>
      <c r="AI24" s="9">
        <v>0</v>
      </c>
      <c r="AJ24" s="9">
        <v>0</v>
      </c>
      <c r="AK24" s="9">
        <v>0</v>
      </c>
      <c r="AL24" s="9">
        <v>0</v>
      </c>
      <c r="AM24" s="9">
        <v>0</v>
      </c>
      <c r="AN24" s="9">
        <v>0</v>
      </c>
      <c r="AO24" s="9">
        <v>0</v>
      </c>
      <c r="AP24" s="9">
        <v>0</v>
      </c>
      <c r="AQ24" s="9">
        <v>0</v>
      </c>
      <c r="AR24" s="9">
        <v>0</v>
      </c>
      <c r="AS24" s="9">
        <v>0</v>
      </c>
      <c r="AT24" s="9">
        <v>0</v>
      </c>
      <c r="AU24" s="9">
        <v>0</v>
      </c>
      <c r="AV24" s="9">
        <v>0</v>
      </c>
      <c r="AW24" s="9">
        <v>0</v>
      </c>
      <c r="AX24" t="s">
        <v>7090</v>
      </c>
      <c r="AY24" s="9">
        <v>0</v>
      </c>
      <c r="AZ24" s="9">
        <v>0</v>
      </c>
      <c r="BA24" t="s">
        <v>7240</v>
      </c>
      <c r="BB24" s="9">
        <v>0</v>
      </c>
      <c r="BC24" s="9">
        <v>8</v>
      </c>
      <c r="BD24" s="9">
        <v>0</v>
      </c>
      <c r="BE24" s="9"/>
      <c r="BF24" s="9">
        <v>8</v>
      </c>
      <c r="BG24" s="9">
        <v>8</v>
      </c>
      <c r="BH24" s="9">
        <v>8</v>
      </c>
      <c r="BI24" s="9">
        <v>0</v>
      </c>
      <c r="BJ24" s="9"/>
      <c r="BK24" s="9">
        <v>1</v>
      </c>
      <c r="BL24" s="9">
        <v>1</v>
      </c>
      <c r="BM24" s="9">
        <v>1</v>
      </c>
      <c r="BN24" s="9">
        <v>1</v>
      </c>
      <c r="BO24" s="9">
        <v>1</v>
      </c>
      <c r="BP24" s="9">
        <v>1</v>
      </c>
      <c r="BQ24" s="9">
        <v>1</v>
      </c>
      <c r="BR24" s="9">
        <v>1</v>
      </c>
      <c r="BS24" s="9">
        <v>1</v>
      </c>
      <c r="BT24" s="9">
        <v>1</v>
      </c>
      <c r="BU24" s="9">
        <v>1</v>
      </c>
      <c r="BV24" s="9">
        <v>1</v>
      </c>
      <c r="BW24" s="9">
        <v>1</v>
      </c>
      <c r="BX24" s="9"/>
      <c r="BY24" s="9">
        <v>1</v>
      </c>
      <c r="BZ24" s="9">
        <v>1</v>
      </c>
      <c r="CA24" s="9">
        <v>1</v>
      </c>
      <c r="CB24" s="9">
        <v>1</v>
      </c>
      <c r="CC24" s="9">
        <v>1</v>
      </c>
      <c r="CD24" s="9">
        <v>1</v>
      </c>
      <c r="CE24" s="9">
        <v>1</v>
      </c>
      <c r="CF24" s="9">
        <v>1</v>
      </c>
      <c r="CG24" s="9"/>
      <c r="CH24" s="9">
        <v>1</v>
      </c>
      <c r="CI24" s="9">
        <v>1</v>
      </c>
      <c r="CJ24" s="9">
        <v>1</v>
      </c>
      <c r="CK24" s="9">
        <v>1</v>
      </c>
      <c r="CL24" s="9">
        <v>1</v>
      </c>
      <c r="CM24" s="9">
        <v>3</v>
      </c>
      <c r="CN24" s="9">
        <v>1</v>
      </c>
      <c r="CO24" s="9">
        <v>1</v>
      </c>
      <c r="CP24" s="9">
        <v>1</v>
      </c>
      <c r="CQ24" s="9">
        <v>1</v>
      </c>
      <c r="CR24" s="9">
        <v>1</v>
      </c>
      <c r="CS24" s="9">
        <v>1</v>
      </c>
      <c r="CT24" s="9">
        <v>1</v>
      </c>
      <c r="CU24" s="9">
        <v>1</v>
      </c>
      <c r="CV24" s="9">
        <v>1</v>
      </c>
      <c r="CW24" s="9">
        <v>1</v>
      </c>
      <c r="CX24" s="9">
        <v>1</v>
      </c>
      <c r="CY24" s="9">
        <v>1</v>
      </c>
      <c r="CZ24" s="9">
        <v>2</v>
      </c>
      <c r="DA24" s="9"/>
      <c r="DB24" s="9"/>
      <c r="DC24" s="9"/>
      <c r="DD24" s="9"/>
      <c r="DE24" s="9"/>
      <c r="DF24" s="9"/>
      <c r="DG24" s="9"/>
      <c r="DH24" s="9"/>
      <c r="DI24" s="9">
        <v>1</v>
      </c>
      <c r="DJ24" s="9"/>
      <c r="DK24" s="9"/>
      <c r="DL24" s="9"/>
      <c r="DM24" s="9"/>
      <c r="DN24" s="9"/>
      <c r="DO24" s="9"/>
      <c r="DP24" s="9">
        <v>2</v>
      </c>
      <c r="DQ24" s="9"/>
      <c r="DR24" s="9"/>
      <c r="DS24" s="9"/>
      <c r="DT24" s="9"/>
      <c r="DU24" s="9"/>
      <c r="DV24" s="9"/>
      <c r="DW24" s="9"/>
      <c r="DX24" s="9"/>
      <c r="DY24" s="9"/>
      <c r="DZ24" s="9"/>
      <c r="EA24" s="9"/>
      <c r="EB24" s="9"/>
      <c r="EC24" s="9"/>
      <c r="ED24" s="9"/>
      <c r="EE24" s="9"/>
      <c r="EF24" s="9"/>
      <c r="EG24" s="9"/>
      <c r="EH24" s="9"/>
      <c r="EI24" s="9"/>
      <c r="EJ24" s="9"/>
      <c r="EK24" s="9"/>
      <c r="EL24" s="9"/>
      <c r="EM24" s="9"/>
      <c r="EN24" s="9">
        <v>2</v>
      </c>
      <c r="EO24" s="9"/>
      <c r="EP24" s="9"/>
      <c r="EQ24" s="9">
        <v>2</v>
      </c>
      <c r="ER24" s="9"/>
      <c r="ES24" s="9"/>
      <c r="ET24" s="9">
        <v>2</v>
      </c>
      <c r="EU24" s="9"/>
      <c r="EV24" s="9"/>
      <c r="EW24" s="9">
        <v>2</v>
      </c>
      <c r="EX24" s="9"/>
      <c r="EY24" s="9"/>
      <c r="EZ24" s="9">
        <v>1</v>
      </c>
      <c r="FA24" s="9">
        <v>2</v>
      </c>
      <c r="FB24" s="9"/>
      <c r="FC24" s="9">
        <v>1</v>
      </c>
      <c r="FD24" s="9">
        <v>2</v>
      </c>
      <c r="FE24" s="9"/>
      <c r="FF24" s="9">
        <v>1</v>
      </c>
      <c r="FG24" s="9">
        <v>2</v>
      </c>
      <c r="FH24" s="9"/>
      <c r="FI24" s="9">
        <v>2</v>
      </c>
      <c r="FJ24" s="9"/>
      <c r="FK24" s="9"/>
      <c r="FL24" s="9">
        <v>2</v>
      </c>
      <c r="FM24" s="9"/>
      <c r="FN24" s="9"/>
      <c r="FO24" s="9">
        <v>2</v>
      </c>
      <c r="FP24" s="9"/>
      <c r="FQ24" s="9"/>
      <c r="FR24" s="9">
        <v>2</v>
      </c>
      <c r="FS24" s="9"/>
      <c r="FT24" s="9"/>
      <c r="FU24" s="9">
        <v>2</v>
      </c>
      <c r="FV24" s="9"/>
      <c r="FW24" s="9"/>
      <c r="FX24" s="9">
        <v>3</v>
      </c>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t="s">
        <v>7549</v>
      </c>
      <c r="HH24" s="9"/>
      <c r="HI24" s="9"/>
      <c r="HJ24" s="9"/>
      <c r="HK24" s="9"/>
      <c r="HL24" s="9"/>
      <c r="HM24" s="9"/>
      <c r="HN24" s="9"/>
      <c r="HO24" s="9"/>
      <c r="HP24" s="9"/>
      <c r="HQ24" s="9"/>
      <c r="HR24" s="9"/>
      <c r="HS24" s="9"/>
      <c r="HT24" s="9"/>
      <c r="HU24" s="9"/>
      <c r="HV24" s="9"/>
      <c r="HW24" s="9"/>
      <c r="HX24" t="s">
        <v>7713</v>
      </c>
      <c r="HY24" s="9"/>
      <c r="HZ24" s="9"/>
      <c r="IA24" s="9">
        <v>1</v>
      </c>
      <c r="IB24" s="9">
        <v>2</v>
      </c>
      <c r="IC24" s="9"/>
      <c r="ID24" s="9">
        <v>1</v>
      </c>
      <c r="IE24" s="9">
        <v>2</v>
      </c>
      <c r="IF24" s="9"/>
      <c r="IG24" s="9">
        <v>1</v>
      </c>
      <c r="IH24" s="9">
        <v>2</v>
      </c>
      <c r="II24" s="9"/>
      <c r="IJ24" s="9">
        <v>2</v>
      </c>
      <c r="IK24" s="9"/>
      <c r="IL24" s="9">
        <v>1</v>
      </c>
      <c r="IM24" s="9"/>
      <c r="IN24" s="9">
        <v>3</v>
      </c>
      <c r="IO24" s="9">
        <v>3</v>
      </c>
      <c r="IP24" s="9">
        <v>3</v>
      </c>
      <c r="IQ24" s="9">
        <v>3</v>
      </c>
      <c r="IR24" s="9">
        <v>3</v>
      </c>
      <c r="IS24" s="9"/>
      <c r="IT24" s="9">
        <v>2</v>
      </c>
      <c r="IU24" s="9">
        <v>2</v>
      </c>
      <c r="IV24" s="9">
        <v>2</v>
      </c>
      <c r="IW24" s="9">
        <v>2</v>
      </c>
      <c r="IX24" s="9">
        <v>2</v>
      </c>
      <c r="IY24" s="9">
        <v>2</v>
      </c>
      <c r="IZ24" s="9">
        <v>2</v>
      </c>
      <c r="JA24" s="9">
        <v>2</v>
      </c>
      <c r="JB24" s="9">
        <v>2</v>
      </c>
      <c r="JC24" s="9">
        <v>2</v>
      </c>
      <c r="JD24" s="9">
        <v>2</v>
      </c>
      <c r="JE24" s="9">
        <v>2</v>
      </c>
      <c r="JF24" s="9">
        <v>2</v>
      </c>
      <c r="JG24" s="9">
        <v>2</v>
      </c>
      <c r="JH24" s="9">
        <v>2</v>
      </c>
      <c r="JI24" s="9">
        <v>2</v>
      </c>
      <c r="JJ24" s="9">
        <v>1</v>
      </c>
      <c r="JK24" s="9">
        <v>2</v>
      </c>
      <c r="JL24" s="9">
        <v>2</v>
      </c>
      <c r="JM24" s="9">
        <v>2</v>
      </c>
      <c r="JN24" s="9">
        <v>2</v>
      </c>
      <c r="JO24" s="9">
        <v>2</v>
      </c>
      <c r="JP24" s="9">
        <v>2</v>
      </c>
      <c r="JQ24" s="9">
        <v>2</v>
      </c>
      <c r="JR24" s="9">
        <v>2</v>
      </c>
      <c r="JS24" s="9">
        <v>2</v>
      </c>
      <c r="JT24" s="9">
        <v>2</v>
      </c>
      <c r="JU24" s="9">
        <v>2</v>
      </c>
      <c r="JV24" s="9"/>
      <c r="JW24" s="9">
        <v>2</v>
      </c>
      <c r="JX24" s="9">
        <v>2</v>
      </c>
      <c r="JY24" s="9">
        <v>2</v>
      </c>
      <c r="JZ24" s="9">
        <v>2</v>
      </c>
      <c r="KA24" s="9">
        <v>2</v>
      </c>
      <c r="KB24" s="9">
        <v>2</v>
      </c>
      <c r="KC24" s="9">
        <v>2</v>
      </c>
      <c r="KD24" s="9">
        <v>2</v>
      </c>
      <c r="KE24" s="9">
        <v>2</v>
      </c>
      <c r="KF24" s="9"/>
      <c r="KG24" s="9"/>
      <c r="KH24" s="9"/>
      <c r="KI24" s="9"/>
      <c r="KJ24" s="9"/>
      <c r="KK24" s="9"/>
      <c r="KL24" s="9"/>
      <c r="KM24" s="9"/>
      <c r="KN24" s="9"/>
      <c r="KO24" s="9"/>
      <c r="KP24" s="9"/>
      <c r="KQ24" s="9"/>
      <c r="KR24" s="9"/>
      <c r="KS24" s="9"/>
      <c r="KT24" s="9"/>
      <c r="KU24" s="9"/>
      <c r="KV24" s="9">
        <v>2</v>
      </c>
      <c r="KW24" s="9"/>
      <c r="KX24" s="9"/>
      <c r="KY24" s="9"/>
      <c r="KZ24" s="9"/>
      <c r="LA24" s="9"/>
      <c r="LB24" s="9"/>
      <c r="LC24" s="9">
        <v>3</v>
      </c>
      <c r="LD24" s="9">
        <v>3</v>
      </c>
      <c r="LE24" s="9">
        <v>3</v>
      </c>
      <c r="LF24" s="9">
        <v>1</v>
      </c>
      <c r="LG24" s="9">
        <v>3</v>
      </c>
      <c r="LH24" s="9">
        <v>1</v>
      </c>
      <c r="LI24" s="9"/>
      <c r="LJ24" s="9">
        <v>3</v>
      </c>
      <c r="LK24" s="9">
        <v>3</v>
      </c>
      <c r="LL24" s="9">
        <v>3</v>
      </c>
      <c r="LM24" s="9">
        <v>3</v>
      </c>
      <c r="LN24" s="9"/>
      <c r="LO24" s="9">
        <v>1</v>
      </c>
      <c r="LP24" s="9">
        <v>1</v>
      </c>
      <c r="LQ24" s="9">
        <v>1</v>
      </c>
      <c r="LR24" s="9"/>
      <c r="LS24" s="9">
        <v>1</v>
      </c>
      <c r="LT24" s="9">
        <v>1</v>
      </c>
      <c r="LU24" s="9">
        <v>1</v>
      </c>
      <c r="LV24" s="9">
        <v>1</v>
      </c>
      <c r="LW24" s="9">
        <v>1</v>
      </c>
      <c r="LX24" s="9">
        <v>1</v>
      </c>
      <c r="LY24" s="9">
        <v>2</v>
      </c>
      <c r="LZ24" s="9">
        <v>1</v>
      </c>
      <c r="MA24" s="9">
        <v>1</v>
      </c>
      <c r="MB24" s="9"/>
      <c r="MC24" s="9">
        <v>1</v>
      </c>
      <c r="MD24" s="9">
        <v>2</v>
      </c>
      <c r="ME24" s="9">
        <v>2</v>
      </c>
      <c r="MF24" s="9">
        <v>1</v>
      </c>
      <c r="MG24" s="9">
        <v>3</v>
      </c>
      <c r="MH24" s="9">
        <v>3</v>
      </c>
      <c r="MI24" s="9">
        <v>3</v>
      </c>
      <c r="MJ24" s="9">
        <v>3</v>
      </c>
      <c r="MK24" s="9">
        <v>1</v>
      </c>
      <c r="ML24" s="9">
        <v>1</v>
      </c>
      <c r="MM24" s="9">
        <v>1</v>
      </c>
      <c r="MN24" s="9">
        <v>1</v>
      </c>
      <c r="MO24" s="9">
        <v>1</v>
      </c>
      <c r="MP24" s="9">
        <v>2</v>
      </c>
      <c r="MQ24" s="9">
        <v>1</v>
      </c>
      <c r="MR24" s="9">
        <v>1</v>
      </c>
      <c r="MS24" s="9">
        <v>2</v>
      </c>
      <c r="MT24" s="9"/>
      <c r="MU24" s="9"/>
      <c r="MV24" s="9">
        <v>1</v>
      </c>
      <c r="MW24" s="9"/>
      <c r="MX24" s="9"/>
      <c r="MY24" t="s">
        <v>7991</v>
      </c>
      <c r="MZ24" s="9"/>
      <c r="NA24" s="9">
        <v>199404687</v>
      </c>
      <c r="NB24" t="s">
        <v>8129</v>
      </c>
      <c r="NC24" t="s">
        <v>8262</v>
      </c>
      <c r="ND24" s="9"/>
      <c r="NE24" s="9"/>
      <c r="NF24" t="s">
        <v>8358</v>
      </c>
      <c r="NG24" s="9"/>
      <c r="NH24" s="9"/>
      <c r="NI24" s="9">
        <v>17</v>
      </c>
    </row>
    <row r="25" spans="1:373">
      <c r="A25" t="s">
        <v>6361</v>
      </c>
      <c r="B25" t="s">
        <v>6490</v>
      </c>
      <c r="C25" t="s">
        <v>6617</v>
      </c>
      <c r="D25" t="s">
        <v>6726</v>
      </c>
      <c r="E25" s="9"/>
      <c r="F25" s="9">
        <v>2</v>
      </c>
      <c r="G25" s="9"/>
      <c r="H25" s="9">
        <v>1</v>
      </c>
      <c r="I25" t="s">
        <v>6740</v>
      </c>
      <c r="J25" s="9"/>
      <c r="K25" s="9">
        <v>2</v>
      </c>
      <c r="L25" s="9">
        <v>6</v>
      </c>
      <c r="M25" s="9">
        <v>37</v>
      </c>
      <c r="N25" s="9">
        <v>37</v>
      </c>
      <c r="O25" t="s">
        <v>6759</v>
      </c>
      <c r="P25" s="9">
        <v>1</v>
      </c>
      <c r="Q25" t="s">
        <v>6762</v>
      </c>
      <c r="R25" s="9">
        <v>3</v>
      </c>
      <c r="S25" s="9">
        <v>1</v>
      </c>
      <c r="T25" s="9">
        <v>2</v>
      </c>
      <c r="U25" s="9">
        <v>2</v>
      </c>
      <c r="V25" s="9">
        <v>1</v>
      </c>
      <c r="W25" t="s">
        <v>6791</v>
      </c>
      <c r="X25" s="9"/>
      <c r="Y25" t="s">
        <v>6937</v>
      </c>
      <c r="Z25" s="9"/>
      <c r="AA25" s="9">
        <v>0</v>
      </c>
      <c r="AB25" s="9">
        <v>0</v>
      </c>
      <c r="AC25" s="9">
        <v>10</v>
      </c>
      <c r="AD25" s="9">
        <v>0</v>
      </c>
      <c r="AE25" s="9">
        <v>4</v>
      </c>
      <c r="AF25" s="9">
        <v>0</v>
      </c>
      <c r="AG25" s="9">
        <v>0</v>
      </c>
      <c r="AH25" s="9">
        <v>0</v>
      </c>
      <c r="AI25" s="9">
        <v>1</v>
      </c>
      <c r="AJ25" s="9">
        <v>0</v>
      </c>
      <c r="AK25" s="9">
        <v>0</v>
      </c>
      <c r="AL25" s="9">
        <v>0</v>
      </c>
      <c r="AM25" s="9">
        <v>0</v>
      </c>
      <c r="AN25" s="9">
        <v>0</v>
      </c>
      <c r="AO25" s="9">
        <v>0</v>
      </c>
      <c r="AP25" s="9">
        <v>0</v>
      </c>
      <c r="AQ25" s="9">
        <v>1</v>
      </c>
      <c r="AR25" s="9">
        <v>0</v>
      </c>
      <c r="AS25" s="9">
        <v>0</v>
      </c>
      <c r="AT25" s="9">
        <v>0</v>
      </c>
      <c r="AU25" s="9">
        <v>1</v>
      </c>
      <c r="AV25" s="9">
        <v>1</v>
      </c>
      <c r="AW25" s="9">
        <v>2</v>
      </c>
      <c r="AX25" t="s">
        <v>7091</v>
      </c>
      <c r="AY25" s="9">
        <v>0</v>
      </c>
      <c r="AZ25" s="9">
        <v>1</v>
      </c>
      <c r="BA25" t="s">
        <v>7241</v>
      </c>
      <c r="BB25" s="9">
        <v>0</v>
      </c>
      <c r="BC25" s="9">
        <v>20</v>
      </c>
      <c r="BD25" s="9">
        <v>1</v>
      </c>
      <c r="BE25" s="9"/>
      <c r="BF25" s="9">
        <v>20</v>
      </c>
      <c r="BG25" s="9">
        <v>20</v>
      </c>
      <c r="BH25" s="9">
        <v>18</v>
      </c>
      <c r="BI25" s="9">
        <v>1</v>
      </c>
      <c r="BJ25" s="9">
        <v>0</v>
      </c>
      <c r="BK25" s="9">
        <v>1</v>
      </c>
      <c r="BL25" s="9">
        <v>1</v>
      </c>
      <c r="BM25" s="9">
        <v>1</v>
      </c>
      <c r="BN25" s="9">
        <v>1</v>
      </c>
      <c r="BO25" s="9">
        <v>1</v>
      </c>
      <c r="BP25" s="9">
        <v>1</v>
      </c>
      <c r="BQ25" s="9">
        <v>1</v>
      </c>
      <c r="BR25" s="9">
        <v>2</v>
      </c>
      <c r="BS25" s="9">
        <v>1</v>
      </c>
      <c r="BT25" s="9">
        <v>1</v>
      </c>
      <c r="BU25" s="9">
        <v>1</v>
      </c>
      <c r="BV25" s="9">
        <v>2</v>
      </c>
      <c r="BW25" s="9">
        <v>1</v>
      </c>
      <c r="BX25" s="9"/>
      <c r="BY25" s="9">
        <v>1</v>
      </c>
      <c r="BZ25" s="9">
        <v>1</v>
      </c>
      <c r="CA25" s="9">
        <v>1</v>
      </c>
      <c r="CB25" s="9">
        <v>2</v>
      </c>
      <c r="CC25" s="9">
        <v>1</v>
      </c>
      <c r="CD25" s="9">
        <v>1</v>
      </c>
      <c r="CE25" s="9">
        <v>1</v>
      </c>
      <c r="CF25" s="9">
        <v>1</v>
      </c>
      <c r="CG25" s="9"/>
      <c r="CH25" s="9">
        <v>1</v>
      </c>
      <c r="CI25" s="9">
        <v>1</v>
      </c>
      <c r="CJ25" s="9">
        <v>1</v>
      </c>
      <c r="CK25" s="9">
        <v>3</v>
      </c>
      <c r="CL25" s="9">
        <v>4</v>
      </c>
      <c r="CM25" s="9">
        <v>3</v>
      </c>
      <c r="CN25" s="9">
        <v>1</v>
      </c>
      <c r="CO25" s="9">
        <v>1</v>
      </c>
      <c r="CP25" s="9">
        <v>4</v>
      </c>
      <c r="CQ25" s="9">
        <v>1</v>
      </c>
      <c r="CR25" s="9">
        <v>1</v>
      </c>
      <c r="CS25" s="9">
        <v>1</v>
      </c>
      <c r="CT25" s="9">
        <v>1</v>
      </c>
      <c r="CU25" s="9">
        <v>1</v>
      </c>
      <c r="CV25" s="9">
        <v>1</v>
      </c>
      <c r="CW25" s="9">
        <v>1</v>
      </c>
      <c r="CX25" s="9">
        <v>1</v>
      </c>
      <c r="CY25" s="9">
        <v>1</v>
      </c>
      <c r="CZ25" s="9">
        <v>2</v>
      </c>
      <c r="DA25" s="9"/>
      <c r="DB25" s="9"/>
      <c r="DC25" s="9"/>
      <c r="DD25" s="9"/>
      <c r="DE25" s="9"/>
      <c r="DF25" s="9"/>
      <c r="DG25" s="9"/>
      <c r="DH25" s="9"/>
      <c r="DI25" s="9">
        <v>2</v>
      </c>
      <c r="DJ25" s="9"/>
      <c r="DK25" s="9"/>
      <c r="DL25" s="9"/>
      <c r="DM25" s="9"/>
      <c r="DN25" s="9"/>
      <c r="DO25" s="9"/>
      <c r="DP25" s="9">
        <v>2</v>
      </c>
      <c r="DQ25" s="9"/>
      <c r="DR25" s="9"/>
      <c r="DS25" s="9"/>
      <c r="DT25" s="9"/>
      <c r="DU25" s="9"/>
      <c r="DV25" s="9"/>
      <c r="DW25" s="9"/>
      <c r="DX25" s="9"/>
      <c r="DY25" s="9"/>
      <c r="DZ25" s="9"/>
      <c r="EA25" s="9"/>
      <c r="EB25" s="9"/>
      <c r="EC25" s="9"/>
      <c r="ED25" s="9"/>
      <c r="EE25" s="9"/>
      <c r="EF25" s="9"/>
      <c r="EG25" s="9"/>
      <c r="EH25" s="9"/>
      <c r="EI25" s="9"/>
      <c r="EJ25" s="9"/>
      <c r="EK25" s="9"/>
      <c r="EL25" s="9"/>
      <c r="EM25" s="9"/>
      <c r="EN25" s="9">
        <v>2</v>
      </c>
      <c r="EO25" s="9"/>
      <c r="EP25" s="9"/>
      <c r="EQ25" s="9">
        <v>2</v>
      </c>
      <c r="ER25" s="9"/>
      <c r="ES25" s="9"/>
      <c r="ET25" s="9">
        <v>2</v>
      </c>
      <c r="EU25" s="9"/>
      <c r="EV25" s="9"/>
      <c r="EW25" s="9">
        <v>2</v>
      </c>
      <c r="EX25" s="9"/>
      <c r="EY25" s="9"/>
      <c r="EZ25" s="9">
        <v>1</v>
      </c>
      <c r="FA25" s="9">
        <v>2</v>
      </c>
      <c r="FB25" s="9"/>
      <c r="FC25" s="9">
        <v>1</v>
      </c>
      <c r="FD25" s="9">
        <v>2</v>
      </c>
      <c r="FE25" s="9"/>
      <c r="FF25" s="9">
        <v>1</v>
      </c>
      <c r="FG25" s="9">
        <v>1</v>
      </c>
      <c r="FH25" s="9"/>
      <c r="FI25" s="9">
        <v>1</v>
      </c>
      <c r="FJ25" s="9">
        <v>1</v>
      </c>
      <c r="FK25" s="9"/>
      <c r="FL25" s="9">
        <v>2</v>
      </c>
      <c r="FM25" s="9"/>
      <c r="FN25" s="9"/>
      <c r="FO25" s="9">
        <v>2</v>
      </c>
      <c r="FP25" s="9"/>
      <c r="FQ25" s="9"/>
      <c r="FR25" s="9">
        <v>1</v>
      </c>
      <c r="FS25" s="9">
        <v>2</v>
      </c>
      <c r="FT25" s="9"/>
      <c r="FU25" s="9">
        <v>2</v>
      </c>
      <c r="FV25" s="9"/>
      <c r="FW25" s="9"/>
      <c r="FX25" s="9">
        <v>3</v>
      </c>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t="s">
        <v>7550</v>
      </c>
      <c r="HH25" s="9"/>
      <c r="HI25" s="9"/>
      <c r="HJ25" s="9"/>
      <c r="HK25" s="9"/>
      <c r="HL25" s="9"/>
      <c r="HM25" s="9"/>
      <c r="HN25" s="9"/>
      <c r="HO25" s="9"/>
      <c r="HP25" s="9"/>
      <c r="HQ25" s="9"/>
      <c r="HR25" s="9"/>
      <c r="HS25" s="9"/>
      <c r="HT25" s="9"/>
      <c r="HU25" s="9"/>
      <c r="HV25" s="9"/>
      <c r="HW25" s="9"/>
      <c r="HX25" t="s">
        <v>7714</v>
      </c>
      <c r="HY25" s="9"/>
      <c r="HZ25" s="9"/>
      <c r="IA25" s="9">
        <v>2</v>
      </c>
      <c r="IB25" s="9"/>
      <c r="IC25" s="9"/>
      <c r="ID25" s="9">
        <v>2</v>
      </c>
      <c r="IE25" s="9"/>
      <c r="IF25" s="9"/>
      <c r="IG25" s="9">
        <v>2</v>
      </c>
      <c r="IH25" s="9"/>
      <c r="II25" s="9"/>
      <c r="IJ25" s="9">
        <v>3</v>
      </c>
      <c r="IK25" s="9"/>
      <c r="IL25" s="9">
        <v>1</v>
      </c>
      <c r="IM25" s="9"/>
      <c r="IN25" s="9">
        <v>4</v>
      </c>
      <c r="IO25" s="9">
        <v>4</v>
      </c>
      <c r="IP25" s="9">
        <v>4</v>
      </c>
      <c r="IQ25" s="9">
        <v>5</v>
      </c>
      <c r="IR25" s="9">
        <v>4</v>
      </c>
      <c r="IS25" s="9"/>
      <c r="IT25" s="9">
        <v>2</v>
      </c>
      <c r="IU25" s="9">
        <v>2</v>
      </c>
      <c r="IV25" s="9">
        <v>2</v>
      </c>
      <c r="IW25" s="9">
        <v>2</v>
      </c>
      <c r="IX25" s="9">
        <v>2</v>
      </c>
      <c r="IY25" s="9">
        <v>2</v>
      </c>
      <c r="IZ25" s="9">
        <v>2</v>
      </c>
      <c r="JA25" s="9">
        <v>2</v>
      </c>
      <c r="JB25" s="9">
        <v>1</v>
      </c>
      <c r="JC25" s="9">
        <v>2</v>
      </c>
      <c r="JD25" s="9">
        <v>2</v>
      </c>
      <c r="JE25" s="9">
        <v>2</v>
      </c>
      <c r="JF25" s="9">
        <v>2</v>
      </c>
      <c r="JG25" s="9">
        <v>2</v>
      </c>
      <c r="JH25" s="9">
        <v>2</v>
      </c>
      <c r="JI25" s="9">
        <v>2</v>
      </c>
      <c r="JJ25" s="9">
        <v>1</v>
      </c>
      <c r="JK25" s="9">
        <v>1</v>
      </c>
      <c r="JL25" s="9">
        <v>1</v>
      </c>
      <c r="JM25" s="9">
        <v>3</v>
      </c>
      <c r="JN25" s="9">
        <v>3</v>
      </c>
      <c r="JO25" s="9">
        <v>2</v>
      </c>
      <c r="JP25" s="9">
        <v>3</v>
      </c>
      <c r="JQ25" s="9">
        <v>3</v>
      </c>
      <c r="JR25" s="9">
        <v>3</v>
      </c>
      <c r="JS25" s="9">
        <v>3</v>
      </c>
      <c r="JT25" s="9">
        <v>1</v>
      </c>
      <c r="JU25" s="9">
        <v>1</v>
      </c>
      <c r="JV25" s="9"/>
      <c r="JW25" s="9">
        <v>1</v>
      </c>
      <c r="JX25" s="9">
        <v>1</v>
      </c>
      <c r="JY25" s="9">
        <v>3</v>
      </c>
      <c r="JZ25" s="9">
        <v>3</v>
      </c>
      <c r="KA25" s="9">
        <v>1</v>
      </c>
      <c r="KB25" s="9">
        <v>1</v>
      </c>
      <c r="KC25" s="9">
        <v>1</v>
      </c>
      <c r="KD25" s="9">
        <v>2</v>
      </c>
      <c r="KE25" s="9">
        <v>2</v>
      </c>
      <c r="KF25" s="9"/>
      <c r="KG25" s="9"/>
      <c r="KH25" s="9"/>
      <c r="KI25" s="9"/>
      <c r="KJ25" s="9"/>
      <c r="KK25" s="9"/>
      <c r="KL25" s="9"/>
      <c r="KM25" s="9"/>
      <c r="KN25" s="9"/>
      <c r="KO25" s="9"/>
      <c r="KP25" s="9"/>
      <c r="KQ25" s="9"/>
      <c r="KR25" s="9"/>
      <c r="KS25" s="9"/>
      <c r="KT25" s="9"/>
      <c r="KU25" s="9"/>
      <c r="KV25" s="9">
        <v>2</v>
      </c>
      <c r="KW25" s="9"/>
      <c r="KX25" s="9"/>
      <c r="KY25" s="9"/>
      <c r="KZ25" s="9"/>
      <c r="LA25" s="9"/>
      <c r="LB25" s="9"/>
      <c r="LC25" s="9">
        <v>1</v>
      </c>
      <c r="LD25" s="9">
        <v>1</v>
      </c>
      <c r="LE25" s="9">
        <v>1</v>
      </c>
      <c r="LF25" s="9">
        <v>1</v>
      </c>
      <c r="LG25" s="9">
        <v>1</v>
      </c>
      <c r="LH25" s="9">
        <v>1</v>
      </c>
      <c r="LI25" s="9"/>
      <c r="LJ25" s="9">
        <v>1</v>
      </c>
      <c r="LK25" s="9">
        <v>3</v>
      </c>
      <c r="LL25" s="9">
        <v>1</v>
      </c>
      <c r="LM25" s="9">
        <v>3</v>
      </c>
      <c r="LN25" s="9"/>
      <c r="LO25" s="9">
        <v>1</v>
      </c>
      <c r="LP25" s="9">
        <v>1</v>
      </c>
      <c r="LQ25" s="9">
        <v>1</v>
      </c>
      <c r="LR25" s="9"/>
      <c r="LS25" s="9">
        <v>1</v>
      </c>
      <c r="LT25" s="9">
        <v>1</v>
      </c>
      <c r="LU25" s="9">
        <v>1</v>
      </c>
      <c r="LV25" s="9">
        <v>1</v>
      </c>
      <c r="LW25" s="9">
        <v>1</v>
      </c>
      <c r="LX25" s="9">
        <v>1</v>
      </c>
      <c r="LY25" s="9">
        <v>1</v>
      </c>
      <c r="LZ25" s="9">
        <v>1</v>
      </c>
      <c r="MA25" s="9">
        <v>1</v>
      </c>
      <c r="MB25" s="9"/>
      <c r="MC25" s="9">
        <v>2</v>
      </c>
      <c r="MD25" s="9">
        <v>3</v>
      </c>
      <c r="ME25" s="9">
        <v>3</v>
      </c>
      <c r="MF25" s="9">
        <v>1</v>
      </c>
      <c r="MG25" s="9">
        <v>2</v>
      </c>
      <c r="MH25" s="9">
        <v>3</v>
      </c>
      <c r="MI25" s="9">
        <v>3</v>
      </c>
      <c r="MJ25" s="9">
        <v>3</v>
      </c>
      <c r="MK25" s="9">
        <v>1</v>
      </c>
      <c r="ML25" s="9">
        <v>1</v>
      </c>
      <c r="MM25" s="9">
        <v>1</v>
      </c>
      <c r="MN25" s="9">
        <v>1</v>
      </c>
      <c r="MO25" s="9">
        <v>1</v>
      </c>
      <c r="MP25" s="9">
        <v>1</v>
      </c>
      <c r="MQ25" s="9">
        <v>2</v>
      </c>
      <c r="MR25" s="9">
        <v>1</v>
      </c>
      <c r="MS25" s="9">
        <v>2</v>
      </c>
      <c r="MT25" s="9"/>
      <c r="MU25" s="9"/>
      <c r="MV25" s="9">
        <v>1</v>
      </c>
      <c r="MW25" s="9"/>
      <c r="MX25" s="9"/>
      <c r="MY25" t="s">
        <v>7992</v>
      </c>
      <c r="MZ25" s="9"/>
      <c r="NA25" s="9">
        <v>199973943</v>
      </c>
      <c r="NB25" t="s">
        <v>8130</v>
      </c>
      <c r="NC25" t="s">
        <v>8263</v>
      </c>
      <c r="ND25" s="9"/>
      <c r="NE25" s="9"/>
      <c r="NF25" t="s">
        <v>8358</v>
      </c>
      <c r="NG25" s="9"/>
      <c r="NH25" s="9"/>
      <c r="NI25" s="9">
        <v>65</v>
      </c>
    </row>
    <row r="26" spans="1:373">
      <c r="A26" t="s">
        <v>6361</v>
      </c>
      <c r="B26" t="s">
        <v>6490</v>
      </c>
      <c r="C26" t="s">
        <v>6617</v>
      </c>
      <c r="D26" t="s">
        <v>6726</v>
      </c>
      <c r="E26" s="9"/>
      <c r="F26" s="9">
        <v>2</v>
      </c>
      <c r="G26" s="9"/>
      <c r="H26" s="9">
        <v>1</v>
      </c>
      <c r="I26" t="s">
        <v>6740</v>
      </c>
      <c r="J26" s="9"/>
      <c r="K26" s="9">
        <v>1</v>
      </c>
      <c r="L26" s="9">
        <v>2</v>
      </c>
      <c r="M26" s="9">
        <v>11</v>
      </c>
      <c r="N26" s="9">
        <v>11</v>
      </c>
      <c r="O26" t="s">
        <v>6759</v>
      </c>
      <c r="P26" s="9">
        <v>1</v>
      </c>
      <c r="Q26" t="s">
        <v>6762</v>
      </c>
      <c r="R26" s="9">
        <v>1</v>
      </c>
      <c r="S26" s="9">
        <v>1</v>
      </c>
      <c r="T26" s="9">
        <v>2</v>
      </c>
      <c r="U26" s="9">
        <v>2</v>
      </c>
      <c r="V26" s="9">
        <v>1</v>
      </c>
      <c r="W26" t="s">
        <v>6792</v>
      </c>
      <c r="X26" s="9"/>
      <c r="Y26" t="s">
        <v>6937</v>
      </c>
      <c r="Z26" s="9"/>
      <c r="AA26" s="9">
        <v>0</v>
      </c>
      <c r="AB26" s="9">
        <v>0</v>
      </c>
      <c r="AC26" s="9">
        <v>1</v>
      </c>
      <c r="AD26" s="9">
        <v>0</v>
      </c>
      <c r="AE26" s="9">
        <v>0</v>
      </c>
      <c r="AF26" s="9">
        <v>0</v>
      </c>
      <c r="AG26" s="9">
        <v>0</v>
      </c>
      <c r="AH26" s="9">
        <v>0</v>
      </c>
      <c r="AI26" s="9">
        <v>0</v>
      </c>
      <c r="AJ26" s="9">
        <v>0</v>
      </c>
      <c r="AK26" s="9">
        <v>0</v>
      </c>
      <c r="AL26" s="9">
        <v>0</v>
      </c>
      <c r="AM26" s="9">
        <v>0</v>
      </c>
      <c r="AN26" s="9">
        <v>0</v>
      </c>
      <c r="AO26" s="9">
        <v>0</v>
      </c>
      <c r="AP26" s="9">
        <v>0</v>
      </c>
      <c r="AQ26" s="9">
        <v>0</v>
      </c>
      <c r="AR26" s="9">
        <v>0</v>
      </c>
      <c r="AS26" s="9">
        <v>0</v>
      </c>
      <c r="AT26" s="9">
        <v>0</v>
      </c>
      <c r="AU26" s="9">
        <v>0</v>
      </c>
      <c r="AV26" s="9">
        <v>0</v>
      </c>
      <c r="AW26" s="9">
        <v>0</v>
      </c>
      <c r="AX26" t="s">
        <v>7092</v>
      </c>
      <c r="AY26" s="9">
        <v>0</v>
      </c>
      <c r="AZ26" s="9">
        <v>0</v>
      </c>
      <c r="BA26" t="s">
        <v>7242</v>
      </c>
      <c r="BB26" s="9">
        <v>0</v>
      </c>
      <c r="BC26" s="9">
        <v>1</v>
      </c>
      <c r="BD26" s="9">
        <v>0</v>
      </c>
      <c r="BE26" s="9"/>
      <c r="BF26" s="9">
        <v>1</v>
      </c>
      <c r="BG26" s="9">
        <v>1</v>
      </c>
      <c r="BH26" s="9">
        <v>1</v>
      </c>
      <c r="BI26" s="9">
        <v>0</v>
      </c>
      <c r="BJ26" s="9"/>
      <c r="BK26" s="9">
        <v>2</v>
      </c>
      <c r="BL26" s="9"/>
      <c r="BM26" s="9"/>
      <c r="BN26" s="9"/>
      <c r="BO26" s="9"/>
      <c r="BP26" s="9"/>
      <c r="BQ26" s="9"/>
      <c r="BR26" s="9"/>
      <c r="BS26" s="9">
        <v>1</v>
      </c>
      <c r="BT26" s="9">
        <v>1</v>
      </c>
      <c r="BU26" s="9">
        <v>2</v>
      </c>
      <c r="BV26" s="9">
        <v>2</v>
      </c>
      <c r="BW26" s="9">
        <v>1</v>
      </c>
      <c r="BX26" s="9"/>
      <c r="BY26" s="9">
        <v>2</v>
      </c>
      <c r="BZ26" s="9">
        <v>2</v>
      </c>
      <c r="CA26" s="9">
        <v>2</v>
      </c>
      <c r="CB26" s="9">
        <v>2</v>
      </c>
      <c r="CC26" s="9">
        <v>1</v>
      </c>
      <c r="CD26" s="9">
        <v>1</v>
      </c>
      <c r="CE26" s="9">
        <v>1</v>
      </c>
      <c r="CF26" s="9">
        <v>1</v>
      </c>
      <c r="CG26" s="9"/>
      <c r="CH26" s="9">
        <v>4</v>
      </c>
      <c r="CI26" s="9">
        <v>1</v>
      </c>
      <c r="CJ26" s="9">
        <v>4</v>
      </c>
      <c r="CK26" s="9">
        <v>4</v>
      </c>
      <c r="CL26" s="9">
        <v>4</v>
      </c>
      <c r="CM26" s="9">
        <v>1</v>
      </c>
      <c r="CN26" s="9">
        <v>1</v>
      </c>
      <c r="CO26" s="9">
        <v>1</v>
      </c>
      <c r="CP26" s="9">
        <v>4</v>
      </c>
      <c r="CQ26" s="9">
        <v>1</v>
      </c>
      <c r="CR26" s="9">
        <v>2</v>
      </c>
      <c r="CS26" s="9"/>
      <c r="CT26" s="9"/>
      <c r="CU26" s="9"/>
      <c r="CV26" s="9"/>
      <c r="CW26" s="9"/>
      <c r="CX26" s="9"/>
      <c r="CY26" s="9"/>
      <c r="CZ26" s="9">
        <v>2</v>
      </c>
      <c r="DA26" s="9"/>
      <c r="DB26" s="9"/>
      <c r="DC26" s="9"/>
      <c r="DD26" s="9"/>
      <c r="DE26" s="9"/>
      <c r="DF26" s="9"/>
      <c r="DG26" s="9"/>
      <c r="DH26" s="9"/>
      <c r="DI26" s="9">
        <v>2</v>
      </c>
      <c r="DJ26" s="9"/>
      <c r="DK26" s="9"/>
      <c r="DL26" s="9"/>
      <c r="DM26" s="9"/>
      <c r="DN26" s="9"/>
      <c r="DO26" s="9"/>
      <c r="DP26" s="9">
        <v>2</v>
      </c>
      <c r="DQ26" s="9"/>
      <c r="DR26" s="9"/>
      <c r="DS26" s="9"/>
      <c r="DT26" s="9"/>
      <c r="DU26" s="9"/>
      <c r="DV26" s="9"/>
      <c r="DW26" s="9"/>
      <c r="DX26" s="9"/>
      <c r="DY26" s="9"/>
      <c r="DZ26" s="9"/>
      <c r="EA26" s="9"/>
      <c r="EB26" s="9"/>
      <c r="EC26" s="9"/>
      <c r="ED26" s="9"/>
      <c r="EE26" s="9"/>
      <c r="EF26" s="9"/>
      <c r="EG26" s="9"/>
      <c r="EH26" s="9"/>
      <c r="EI26" s="9"/>
      <c r="EJ26" s="9"/>
      <c r="EK26" s="9"/>
      <c r="EL26" s="9"/>
      <c r="EM26" s="9"/>
      <c r="EN26" s="9">
        <v>1</v>
      </c>
      <c r="EO26" s="9">
        <v>2</v>
      </c>
      <c r="EP26" s="9"/>
      <c r="EQ26" s="9">
        <v>2</v>
      </c>
      <c r="ER26" s="9"/>
      <c r="ES26" s="9"/>
      <c r="ET26" s="9">
        <v>2</v>
      </c>
      <c r="EU26" s="9"/>
      <c r="EV26" s="9"/>
      <c r="EW26" s="9">
        <v>2</v>
      </c>
      <c r="EX26" s="9"/>
      <c r="EY26" s="9"/>
      <c r="EZ26" s="9">
        <v>2</v>
      </c>
      <c r="FA26" s="9"/>
      <c r="FB26" s="9"/>
      <c r="FC26" s="9">
        <v>2</v>
      </c>
      <c r="FD26" s="9"/>
      <c r="FE26" s="9"/>
      <c r="FF26" s="9">
        <v>1</v>
      </c>
      <c r="FG26" s="9">
        <v>2</v>
      </c>
      <c r="FH26" s="9"/>
      <c r="FI26" s="9">
        <v>2</v>
      </c>
      <c r="FJ26" s="9"/>
      <c r="FK26" s="9"/>
      <c r="FL26" s="9">
        <v>2</v>
      </c>
      <c r="FM26" s="9"/>
      <c r="FN26" s="9"/>
      <c r="FO26" s="9">
        <v>2</v>
      </c>
      <c r="FP26" s="9"/>
      <c r="FQ26" s="9"/>
      <c r="FR26" s="9">
        <v>2</v>
      </c>
      <c r="FS26" s="9"/>
      <c r="FT26" s="9"/>
      <c r="FU26" s="9">
        <v>2</v>
      </c>
      <c r="FV26" s="9"/>
      <c r="FW26" s="9"/>
      <c r="FX26" s="9">
        <v>3</v>
      </c>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t="s">
        <v>7551</v>
      </c>
      <c r="HH26" s="9"/>
      <c r="HI26" s="9"/>
      <c r="HJ26" s="9"/>
      <c r="HK26" s="9"/>
      <c r="HL26" s="9"/>
      <c r="HM26" s="9"/>
      <c r="HN26" s="9"/>
      <c r="HO26" s="9"/>
      <c r="HP26" s="9"/>
      <c r="HQ26" s="9"/>
      <c r="HR26" s="9"/>
      <c r="HS26" s="9"/>
      <c r="HT26" s="9"/>
      <c r="HU26" s="9"/>
      <c r="HV26" s="9"/>
      <c r="HW26" s="9"/>
      <c r="HX26" t="s">
        <v>7715</v>
      </c>
      <c r="HY26" s="9"/>
      <c r="HZ26" s="9"/>
      <c r="IA26" s="9">
        <v>2</v>
      </c>
      <c r="IB26" s="9"/>
      <c r="IC26" s="9"/>
      <c r="ID26" s="9">
        <v>3</v>
      </c>
      <c r="IE26" s="9"/>
      <c r="IF26" s="9"/>
      <c r="IG26" s="9">
        <v>3</v>
      </c>
      <c r="IH26" s="9"/>
      <c r="II26" s="9"/>
      <c r="IJ26" s="9">
        <v>3</v>
      </c>
      <c r="IK26" s="9"/>
      <c r="IL26" s="9">
        <v>1</v>
      </c>
      <c r="IM26" s="9"/>
      <c r="IN26" s="9">
        <v>1</v>
      </c>
      <c r="IO26" s="9">
        <v>5</v>
      </c>
      <c r="IP26" s="9">
        <v>5</v>
      </c>
      <c r="IQ26" s="9">
        <v>5</v>
      </c>
      <c r="IR26" s="9">
        <v>1</v>
      </c>
      <c r="IS26" s="9"/>
      <c r="IT26" s="9">
        <v>2</v>
      </c>
      <c r="IU26" s="9">
        <v>2</v>
      </c>
      <c r="IV26" s="9">
        <v>2</v>
      </c>
      <c r="IW26" s="9">
        <v>2</v>
      </c>
      <c r="IX26" s="9">
        <v>2</v>
      </c>
      <c r="IY26" s="9">
        <v>2</v>
      </c>
      <c r="IZ26" s="9">
        <v>2</v>
      </c>
      <c r="JA26" s="9">
        <v>2</v>
      </c>
      <c r="JB26" s="9">
        <v>2</v>
      </c>
      <c r="JC26" s="9">
        <v>2</v>
      </c>
      <c r="JD26" s="9">
        <v>2</v>
      </c>
      <c r="JE26" s="9">
        <v>2</v>
      </c>
      <c r="JF26" s="9">
        <v>2</v>
      </c>
      <c r="JG26" s="9">
        <v>2</v>
      </c>
      <c r="JH26" s="9">
        <v>2</v>
      </c>
      <c r="JI26" s="9">
        <v>2</v>
      </c>
      <c r="JJ26" s="9">
        <v>2</v>
      </c>
      <c r="JK26" s="9">
        <v>3</v>
      </c>
      <c r="JL26" s="9">
        <v>2</v>
      </c>
      <c r="JM26" s="9">
        <v>3</v>
      </c>
      <c r="JN26" s="9">
        <v>3</v>
      </c>
      <c r="JO26" s="9">
        <v>3</v>
      </c>
      <c r="JP26" s="9">
        <v>3</v>
      </c>
      <c r="JQ26" s="9">
        <v>3</v>
      </c>
      <c r="JR26" s="9">
        <v>3</v>
      </c>
      <c r="JS26" s="9">
        <v>3</v>
      </c>
      <c r="JT26" s="9">
        <v>3</v>
      </c>
      <c r="JU26" s="9">
        <v>3</v>
      </c>
      <c r="JV26" s="9"/>
      <c r="JW26" s="9">
        <v>3</v>
      </c>
      <c r="JX26" s="9">
        <v>3</v>
      </c>
      <c r="JY26" s="9">
        <v>3</v>
      </c>
      <c r="JZ26" s="9">
        <v>3</v>
      </c>
      <c r="KA26" s="9">
        <v>3</v>
      </c>
      <c r="KB26" s="9">
        <v>3</v>
      </c>
      <c r="KC26" s="9">
        <v>3</v>
      </c>
      <c r="KD26" s="9">
        <v>3</v>
      </c>
      <c r="KE26" s="9">
        <v>3</v>
      </c>
      <c r="KF26" s="9"/>
      <c r="KG26" s="9"/>
      <c r="KH26" s="9"/>
      <c r="KI26" s="9"/>
      <c r="KJ26" s="9"/>
      <c r="KK26" s="9"/>
      <c r="KL26" s="9"/>
      <c r="KM26" s="9"/>
      <c r="KN26" s="9"/>
      <c r="KO26" s="9"/>
      <c r="KP26" s="9"/>
      <c r="KQ26" s="9"/>
      <c r="KR26" s="9"/>
      <c r="KS26" s="9"/>
      <c r="KT26" s="9"/>
      <c r="KU26" s="9"/>
      <c r="KV26" s="9">
        <v>2</v>
      </c>
      <c r="KW26" s="9"/>
      <c r="KX26" s="9"/>
      <c r="KY26" s="9"/>
      <c r="KZ26" s="9"/>
      <c r="LA26" s="9"/>
      <c r="LB26" s="9"/>
      <c r="LC26" s="9">
        <v>3</v>
      </c>
      <c r="LD26" s="9">
        <v>3</v>
      </c>
      <c r="LE26" s="9">
        <v>3</v>
      </c>
      <c r="LF26" s="9">
        <v>3</v>
      </c>
      <c r="LG26" s="9">
        <v>3</v>
      </c>
      <c r="LH26" s="9">
        <v>3</v>
      </c>
      <c r="LI26" s="9"/>
      <c r="LJ26" s="9">
        <v>3</v>
      </c>
      <c r="LK26" s="9">
        <v>3</v>
      </c>
      <c r="LL26" s="9">
        <v>3</v>
      </c>
      <c r="LM26" s="9">
        <v>3</v>
      </c>
      <c r="LN26" s="9"/>
      <c r="LO26" s="9">
        <v>1</v>
      </c>
      <c r="LP26" s="9">
        <v>3</v>
      </c>
      <c r="LQ26" s="9"/>
      <c r="LR26" s="9"/>
      <c r="LS26" s="9">
        <v>1</v>
      </c>
      <c r="LT26" s="9">
        <v>1</v>
      </c>
      <c r="LU26" s="9">
        <v>1</v>
      </c>
      <c r="LV26" s="9">
        <v>1</v>
      </c>
      <c r="LW26" s="9">
        <v>1</v>
      </c>
      <c r="LX26" s="9">
        <v>1</v>
      </c>
      <c r="LY26" s="9">
        <v>1</v>
      </c>
      <c r="LZ26" s="9">
        <v>1</v>
      </c>
      <c r="MA26" s="9">
        <v>1</v>
      </c>
      <c r="MB26" s="9"/>
      <c r="MC26" s="9">
        <v>1</v>
      </c>
      <c r="MD26" s="9">
        <v>3</v>
      </c>
      <c r="ME26" s="9">
        <v>2</v>
      </c>
      <c r="MF26" s="9">
        <v>1</v>
      </c>
      <c r="MG26" s="9">
        <v>3</v>
      </c>
      <c r="MH26" s="9">
        <v>3</v>
      </c>
      <c r="MI26" s="9">
        <v>3</v>
      </c>
      <c r="MJ26" s="9">
        <v>3</v>
      </c>
      <c r="MK26" s="9">
        <v>1</v>
      </c>
      <c r="ML26" s="9">
        <v>2</v>
      </c>
      <c r="MM26" s="9">
        <v>2</v>
      </c>
      <c r="MN26" s="9">
        <v>2</v>
      </c>
      <c r="MO26" s="9">
        <v>2</v>
      </c>
      <c r="MP26" s="9">
        <v>2</v>
      </c>
      <c r="MQ26" s="9">
        <v>1</v>
      </c>
      <c r="MR26" s="9">
        <v>1</v>
      </c>
      <c r="MS26" s="9">
        <v>2</v>
      </c>
      <c r="MT26" s="9"/>
      <c r="MU26" s="9"/>
      <c r="MV26" s="9">
        <v>1</v>
      </c>
      <c r="MW26" s="9"/>
      <c r="MX26" s="9"/>
      <c r="MY26" t="s">
        <v>7993</v>
      </c>
      <c r="MZ26" s="9"/>
      <c r="NA26" s="9">
        <v>199973939</v>
      </c>
      <c r="NB26" t="s">
        <v>8131</v>
      </c>
      <c r="NC26" t="s">
        <v>8263</v>
      </c>
      <c r="ND26" s="9"/>
      <c r="NE26" s="9"/>
      <c r="NF26" t="s">
        <v>8358</v>
      </c>
      <c r="NG26" s="9"/>
      <c r="NH26" s="9"/>
      <c r="NI26" s="9">
        <v>64</v>
      </c>
    </row>
    <row r="27" spans="1:373">
      <c r="A27" t="s">
        <v>6362</v>
      </c>
      <c r="B27" t="s">
        <v>6491</v>
      </c>
      <c r="C27" t="s">
        <v>6618</v>
      </c>
      <c r="D27" t="s">
        <v>6726</v>
      </c>
      <c r="E27" s="9"/>
      <c r="F27" s="9">
        <v>2</v>
      </c>
      <c r="G27" s="9"/>
      <c r="H27" s="9">
        <v>1</v>
      </c>
      <c r="I27" t="s">
        <v>6740</v>
      </c>
      <c r="J27" s="9"/>
      <c r="K27" s="9">
        <v>9</v>
      </c>
      <c r="L27" s="9">
        <v>26</v>
      </c>
      <c r="M27" s="9">
        <v>161</v>
      </c>
      <c r="N27" s="9">
        <v>161</v>
      </c>
      <c r="O27" t="s">
        <v>6759</v>
      </c>
      <c r="P27" s="9">
        <v>2</v>
      </c>
      <c r="Q27" t="s">
        <v>6762</v>
      </c>
      <c r="R27" s="9">
        <v>3</v>
      </c>
      <c r="S27" s="9">
        <v>1</v>
      </c>
      <c r="T27" s="9">
        <v>2</v>
      </c>
      <c r="U27" s="9">
        <v>2</v>
      </c>
      <c r="V27" s="9">
        <v>1</v>
      </c>
      <c r="W27" t="s">
        <v>6793</v>
      </c>
      <c r="X27" s="9"/>
      <c r="Y27" t="s">
        <v>6938</v>
      </c>
      <c r="Z27" s="9"/>
      <c r="AA27" s="9">
        <v>0</v>
      </c>
      <c r="AB27" s="9">
        <v>0</v>
      </c>
      <c r="AC27" s="9">
        <v>13</v>
      </c>
      <c r="AD27" s="9">
        <v>0</v>
      </c>
      <c r="AE27" s="9">
        <v>2</v>
      </c>
      <c r="AF27" s="9">
        <v>0</v>
      </c>
      <c r="AG27" s="9">
        <v>0</v>
      </c>
      <c r="AH27" s="9">
        <v>0</v>
      </c>
      <c r="AI27" s="9">
        <v>0</v>
      </c>
      <c r="AJ27" s="9">
        <v>0</v>
      </c>
      <c r="AK27" s="9">
        <v>0</v>
      </c>
      <c r="AL27" s="9">
        <v>0</v>
      </c>
      <c r="AM27" s="9">
        <v>0</v>
      </c>
      <c r="AN27" s="9">
        <v>0</v>
      </c>
      <c r="AO27" s="9">
        <v>0</v>
      </c>
      <c r="AP27" s="9">
        <v>0</v>
      </c>
      <c r="AQ27" s="9">
        <v>3</v>
      </c>
      <c r="AR27" s="9">
        <v>0</v>
      </c>
      <c r="AS27" s="9">
        <v>0</v>
      </c>
      <c r="AT27" s="9">
        <v>0</v>
      </c>
      <c r="AU27" s="9">
        <v>0</v>
      </c>
      <c r="AV27" s="9">
        <v>0</v>
      </c>
      <c r="AW27" s="9">
        <v>0</v>
      </c>
      <c r="AX27" t="s">
        <v>7093</v>
      </c>
      <c r="AY27" s="9">
        <v>0</v>
      </c>
      <c r="AZ27" s="9">
        <v>0</v>
      </c>
      <c r="BA27" t="s">
        <v>7243</v>
      </c>
      <c r="BB27" s="9">
        <v>0</v>
      </c>
      <c r="BC27" s="9">
        <v>18</v>
      </c>
      <c r="BD27" s="9">
        <v>0</v>
      </c>
      <c r="BE27" s="9"/>
      <c r="BF27" s="9">
        <v>18</v>
      </c>
      <c r="BG27" s="9">
        <v>18</v>
      </c>
      <c r="BH27" s="9">
        <v>0</v>
      </c>
      <c r="BI27" s="9">
        <v>2</v>
      </c>
      <c r="BJ27" s="9">
        <v>0</v>
      </c>
      <c r="BK27" s="9">
        <v>1</v>
      </c>
      <c r="BL27" s="9">
        <v>1</v>
      </c>
      <c r="BM27" s="9">
        <v>1</v>
      </c>
      <c r="BN27" s="9">
        <v>1</v>
      </c>
      <c r="BO27" s="9">
        <v>1</v>
      </c>
      <c r="BP27" s="9">
        <v>1</v>
      </c>
      <c r="BQ27" s="9">
        <v>1</v>
      </c>
      <c r="BR27" s="9">
        <v>1</v>
      </c>
      <c r="BS27" s="9">
        <v>1</v>
      </c>
      <c r="BT27" s="9">
        <v>1</v>
      </c>
      <c r="BU27" s="9">
        <v>1</v>
      </c>
      <c r="BV27" s="9">
        <v>1</v>
      </c>
      <c r="BW27" s="9">
        <v>1</v>
      </c>
      <c r="BX27" s="9"/>
      <c r="BY27" s="9">
        <v>2</v>
      </c>
      <c r="BZ27" s="9">
        <v>1</v>
      </c>
      <c r="CA27" s="9">
        <v>1</v>
      </c>
      <c r="CB27" s="9">
        <v>1</v>
      </c>
      <c r="CC27" s="9">
        <v>1</v>
      </c>
      <c r="CD27" s="9">
        <v>1</v>
      </c>
      <c r="CE27" s="9">
        <v>1</v>
      </c>
      <c r="CF27" s="9">
        <v>1</v>
      </c>
      <c r="CG27" s="9"/>
      <c r="CH27" s="9">
        <v>1</v>
      </c>
      <c r="CI27" s="9">
        <v>4</v>
      </c>
      <c r="CJ27" s="9">
        <v>1</v>
      </c>
      <c r="CK27" s="9">
        <v>3</v>
      </c>
      <c r="CL27" s="9">
        <v>1</v>
      </c>
      <c r="CM27" s="9">
        <v>4</v>
      </c>
      <c r="CN27" s="9">
        <v>1</v>
      </c>
      <c r="CO27" s="9">
        <v>1</v>
      </c>
      <c r="CP27" s="9">
        <v>3</v>
      </c>
      <c r="CQ27" s="9">
        <v>1</v>
      </c>
      <c r="CR27" s="9">
        <v>1</v>
      </c>
      <c r="CS27" s="9">
        <v>1</v>
      </c>
      <c r="CT27" s="9">
        <v>2</v>
      </c>
      <c r="CU27" s="9">
        <v>1</v>
      </c>
      <c r="CV27" s="9">
        <v>1</v>
      </c>
      <c r="CW27" s="9">
        <v>1</v>
      </c>
      <c r="CX27" s="9">
        <v>1</v>
      </c>
      <c r="CY27" s="9">
        <v>1</v>
      </c>
      <c r="CZ27" s="9">
        <v>2</v>
      </c>
      <c r="DA27" s="9"/>
      <c r="DB27" s="9"/>
      <c r="DC27" s="9"/>
      <c r="DD27" s="9"/>
      <c r="DE27" s="9"/>
      <c r="DF27" s="9"/>
      <c r="DG27" s="9"/>
      <c r="DH27" s="9"/>
      <c r="DI27" s="9">
        <v>2</v>
      </c>
      <c r="DJ27" s="9"/>
      <c r="DK27" s="9"/>
      <c r="DL27" s="9"/>
      <c r="DM27" s="9"/>
      <c r="DN27" s="9"/>
      <c r="DO27" s="9"/>
      <c r="DP27" s="9">
        <v>2</v>
      </c>
      <c r="DQ27" s="9"/>
      <c r="DR27" s="9"/>
      <c r="DS27" s="9"/>
      <c r="DT27" s="9"/>
      <c r="DU27" s="9"/>
      <c r="DV27" s="9"/>
      <c r="DW27" s="9"/>
      <c r="DX27" s="9"/>
      <c r="DY27" s="9"/>
      <c r="DZ27" s="9"/>
      <c r="EA27" s="9"/>
      <c r="EB27" s="9"/>
      <c r="EC27" s="9"/>
      <c r="ED27" s="9"/>
      <c r="EE27" s="9"/>
      <c r="EF27" s="9"/>
      <c r="EG27" s="9"/>
      <c r="EH27" s="9"/>
      <c r="EI27" s="9"/>
      <c r="EJ27" s="9"/>
      <c r="EK27" s="9"/>
      <c r="EL27" s="9"/>
      <c r="EM27" s="9"/>
      <c r="EN27" s="9">
        <v>2</v>
      </c>
      <c r="EO27" s="9"/>
      <c r="EP27" s="9"/>
      <c r="EQ27" s="9">
        <v>2</v>
      </c>
      <c r="ER27" s="9"/>
      <c r="ES27" s="9"/>
      <c r="ET27" s="9">
        <v>2</v>
      </c>
      <c r="EU27" s="9"/>
      <c r="EV27" s="9"/>
      <c r="EW27" s="9">
        <v>2</v>
      </c>
      <c r="EX27" s="9"/>
      <c r="EY27" s="9"/>
      <c r="EZ27" s="9">
        <v>2</v>
      </c>
      <c r="FA27" s="9"/>
      <c r="FB27" s="9"/>
      <c r="FC27" s="9">
        <v>2</v>
      </c>
      <c r="FD27" s="9"/>
      <c r="FE27" s="9"/>
      <c r="FF27" s="9">
        <v>2</v>
      </c>
      <c r="FG27" s="9"/>
      <c r="FH27" s="9"/>
      <c r="FI27" s="9">
        <v>1</v>
      </c>
      <c r="FJ27" s="9">
        <v>1</v>
      </c>
      <c r="FK27" s="9"/>
      <c r="FL27" s="9">
        <v>2</v>
      </c>
      <c r="FM27" s="9"/>
      <c r="FN27" s="9"/>
      <c r="FO27" s="9">
        <v>2</v>
      </c>
      <c r="FP27" s="9"/>
      <c r="FQ27" s="9"/>
      <c r="FR27" s="9">
        <v>2</v>
      </c>
      <c r="FS27" s="9"/>
      <c r="FT27" s="9"/>
      <c r="FU27" s="9">
        <v>2</v>
      </c>
      <c r="FV27" s="9"/>
      <c r="FW27" s="9"/>
      <c r="FX27" s="9">
        <v>1</v>
      </c>
      <c r="FY27" s="9">
        <v>14</v>
      </c>
      <c r="FZ27" s="9"/>
      <c r="GA27" s="9"/>
      <c r="GB27" s="9"/>
      <c r="GC27" s="9"/>
      <c r="GD27" s="9"/>
      <c r="GE27" s="9"/>
      <c r="GF27" s="9"/>
      <c r="GG27" s="9"/>
      <c r="GH27" s="9"/>
      <c r="GI27" s="9"/>
      <c r="GJ27" s="9"/>
      <c r="GK27" s="9"/>
      <c r="GL27" s="9"/>
      <c r="GM27" s="9"/>
      <c r="GN27" s="9"/>
      <c r="GO27" s="9"/>
      <c r="GP27" s="9">
        <v>0</v>
      </c>
      <c r="GQ27" s="9">
        <v>0</v>
      </c>
      <c r="GR27" s="9">
        <v>0</v>
      </c>
      <c r="GS27" s="9">
        <v>0</v>
      </c>
      <c r="GT27" s="9">
        <v>0</v>
      </c>
      <c r="GU27" s="9">
        <v>0</v>
      </c>
      <c r="GV27" s="9">
        <v>0</v>
      </c>
      <c r="GW27" s="9">
        <v>0</v>
      </c>
      <c r="GX27" s="9">
        <v>0</v>
      </c>
      <c r="GY27" s="9">
        <v>0</v>
      </c>
      <c r="GZ27" s="9">
        <v>0</v>
      </c>
      <c r="HA27" s="9">
        <v>0</v>
      </c>
      <c r="HB27" s="9">
        <v>0</v>
      </c>
      <c r="HC27" s="9">
        <v>1</v>
      </c>
      <c r="HD27" s="9">
        <v>0</v>
      </c>
      <c r="HE27" s="9">
        <v>0</v>
      </c>
      <c r="HF27" s="9">
        <v>0</v>
      </c>
      <c r="HG27" t="s">
        <v>7552</v>
      </c>
      <c r="HH27" s="9"/>
      <c r="HI27" s="9"/>
      <c r="HJ27" s="9"/>
      <c r="HK27" s="9"/>
      <c r="HL27" s="9"/>
      <c r="HM27" s="9"/>
      <c r="HN27" s="9"/>
      <c r="HO27" s="9"/>
      <c r="HP27" s="9"/>
      <c r="HQ27" s="9"/>
      <c r="HR27" s="9"/>
      <c r="HS27" s="9"/>
      <c r="HT27" s="9"/>
      <c r="HU27" s="9"/>
      <c r="HV27" s="9"/>
      <c r="HW27" s="9"/>
      <c r="HX27" t="s">
        <v>7716</v>
      </c>
      <c r="HY27" s="9"/>
      <c r="HZ27" s="9"/>
      <c r="IA27" s="9">
        <v>2</v>
      </c>
      <c r="IB27" s="9"/>
      <c r="IC27" s="9"/>
      <c r="ID27" s="9">
        <v>2</v>
      </c>
      <c r="IE27" s="9"/>
      <c r="IF27" s="9"/>
      <c r="IG27" s="9">
        <v>2</v>
      </c>
      <c r="IH27" s="9"/>
      <c r="II27" s="9"/>
      <c r="IJ27" s="9">
        <v>2</v>
      </c>
      <c r="IK27" s="9"/>
      <c r="IL27" s="9">
        <v>1</v>
      </c>
      <c r="IM27" s="9"/>
      <c r="IN27" s="9">
        <v>4</v>
      </c>
      <c r="IO27" s="9">
        <v>4</v>
      </c>
      <c r="IP27" s="9">
        <v>5</v>
      </c>
      <c r="IQ27" s="9">
        <v>5</v>
      </c>
      <c r="IR27" s="9">
        <v>4</v>
      </c>
      <c r="IS27" s="9"/>
      <c r="IT27" s="9">
        <v>1</v>
      </c>
      <c r="IU27" s="9">
        <v>2</v>
      </c>
      <c r="IV27" s="9">
        <v>2</v>
      </c>
      <c r="IW27" s="9">
        <v>2</v>
      </c>
      <c r="IX27" s="9">
        <v>2</v>
      </c>
      <c r="IY27" s="9">
        <v>2</v>
      </c>
      <c r="IZ27" s="9">
        <v>2</v>
      </c>
      <c r="JA27" s="9">
        <v>2</v>
      </c>
      <c r="JB27" s="9">
        <v>1</v>
      </c>
      <c r="JC27" s="9">
        <v>1</v>
      </c>
      <c r="JD27" s="9">
        <v>2</v>
      </c>
      <c r="JE27" s="9">
        <v>2</v>
      </c>
      <c r="JF27" s="9">
        <v>2</v>
      </c>
      <c r="JG27" s="9">
        <v>2</v>
      </c>
      <c r="JH27" s="9">
        <v>2</v>
      </c>
      <c r="JI27" s="9">
        <v>2</v>
      </c>
      <c r="JJ27" s="9">
        <v>1</v>
      </c>
      <c r="JK27" s="9">
        <v>3</v>
      </c>
      <c r="JL27" s="9">
        <v>2</v>
      </c>
      <c r="JM27" s="9">
        <v>2</v>
      </c>
      <c r="JN27" s="9">
        <v>2</v>
      </c>
      <c r="JO27" s="9">
        <v>3</v>
      </c>
      <c r="JP27" s="9">
        <v>3</v>
      </c>
      <c r="JQ27" s="9">
        <v>3</v>
      </c>
      <c r="JR27" s="9">
        <v>3</v>
      </c>
      <c r="JS27" s="9">
        <v>3</v>
      </c>
      <c r="JT27" s="9">
        <v>1</v>
      </c>
      <c r="JU27" s="9">
        <v>3</v>
      </c>
      <c r="JV27" s="9"/>
      <c r="JW27" s="9">
        <v>3</v>
      </c>
      <c r="JX27" s="9">
        <v>3</v>
      </c>
      <c r="JY27" s="9">
        <v>3</v>
      </c>
      <c r="JZ27" s="9">
        <v>3</v>
      </c>
      <c r="KA27" s="9">
        <v>2</v>
      </c>
      <c r="KB27" s="9">
        <v>2</v>
      </c>
      <c r="KC27" s="9">
        <v>1</v>
      </c>
      <c r="KD27" s="9">
        <v>3</v>
      </c>
      <c r="KE27" s="9">
        <v>3</v>
      </c>
      <c r="KF27" s="9"/>
      <c r="KG27" s="9"/>
      <c r="KH27" s="9"/>
      <c r="KI27" s="9"/>
      <c r="KJ27" s="9"/>
      <c r="KK27" s="9"/>
      <c r="KL27" s="9"/>
      <c r="KM27" s="9"/>
      <c r="KN27" s="9"/>
      <c r="KO27" s="9"/>
      <c r="KP27" s="9"/>
      <c r="KQ27" s="9"/>
      <c r="KR27" s="9"/>
      <c r="KS27" s="9"/>
      <c r="KT27" s="9"/>
      <c r="KU27" s="9"/>
      <c r="KV27" s="9">
        <v>2</v>
      </c>
      <c r="KW27" s="9"/>
      <c r="KX27" s="9"/>
      <c r="KY27" s="9"/>
      <c r="KZ27" s="9"/>
      <c r="LA27" s="9"/>
      <c r="LB27" s="9"/>
      <c r="LC27" s="9">
        <v>1</v>
      </c>
      <c r="LD27" s="9">
        <v>1</v>
      </c>
      <c r="LE27" s="9">
        <v>1</v>
      </c>
      <c r="LF27" s="9">
        <v>1</v>
      </c>
      <c r="LG27" s="9">
        <v>3</v>
      </c>
      <c r="LH27" s="9">
        <v>1</v>
      </c>
      <c r="LI27" s="9"/>
      <c r="LJ27" s="9">
        <v>3</v>
      </c>
      <c r="LK27" s="9">
        <v>3</v>
      </c>
      <c r="LL27" s="9">
        <v>3</v>
      </c>
      <c r="LM27" s="9">
        <v>3</v>
      </c>
      <c r="LN27" s="9"/>
      <c r="LO27" s="9">
        <v>1</v>
      </c>
      <c r="LP27" s="9">
        <v>1</v>
      </c>
      <c r="LQ27" s="9">
        <v>1</v>
      </c>
      <c r="LR27" s="9"/>
      <c r="LS27" s="9">
        <v>1</v>
      </c>
      <c r="LT27" s="9">
        <v>1</v>
      </c>
      <c r="LU27" s="9">
        <v>1</v>
      </c>
      <c r="LV27" s="9">
        <v>3</v>
      </c>
      <c r="LW27" s="9">
        <v>1</v>
      </c>
      <c r="LX27" s="9">
        <v>1</v>
      </c>
      <c r="LY27" s="9">
        <v>3</v>
      </c>
      <c r="LZ27" s="9">
        <v>2</v>
      </c>
      <c r="MA27" s="9">
        <v>1</v>
      </c>
      <c r="MB27" s="9"/>
      <c r="MC27" s="9">
        <v>2</v>
      </c>
      <c r="MD27" s="9">
        <v>2</v>
      </c>
      <c r="ME27" s="9">
        <v>3</v>
      </c>
      <c r="MF27" s="9">
        <v>2</v>
      </c>
      <c r="MG27" s="9">
        <v>3</v>
      </c>
      <c r="MH27" s="9">
        <v>3</v>
      </c>
      <c r="MI27" s="9">
        <v>3</v>
      </c>
      <c r="MJ27" s="9">
        <v>3</v>
      </c>
      <c r="MK27" s="9">
        <v>1</v>
      </c>
      <c r="ML27" s="9">
        <v>1</v>
      </c>
      <c r="MM27" s="9">
        <v>1</v>
      </c>
      <c r="MN27" s="9">
        <v>1</v>
      </c>
      <c r="MO27" s="9">
        <v>1</v>
      </c>
      <c r="MP27" s="9">
        <v>1</v>
      </c>
      <c r="MQ27" s="9">
        <v>1</v>
      </c>
      <c r="MR27" s="9">
        <v>1</v>
      </c>
      <c r="MS27" s="9">
        <v>2</v>
      </c>
      <c r="MT27" s="9"/>
      <c r="MU27" s="9"/>
      <c r="MV27" s="9">
        <v>1</v>
      </c>
      <c r="MW27" s="9"/>
      <c r="MX27" s="9"/>
      <c r="MY27" t="s">
        <v>7994</v>
      </c>
      <c r="MZ27" s="9"/>
      <c r="NA27" s="9">
        <v>199675595</v>
      </c>
      <c r="NB27" t="s">
        <v>8132</v>
      </c>
      <c r="NC27" t="s">
        <v>8264</v>
      </c>
      <c r="ND27" s="9"/>
      <c r="NE27" s="9"/>
      <c r="NF27" t="s">
        <v>8358</v>
      </c>
      <c r="NG27" s="9"/>
      <c r="NH27" s="9"/>
      <c r="NI27" s="9">
        <v>42</v>
      </c>
    </row>
    <row r="28" spans="1:373">
      <c r="A28" t="s">
        <v>6363</v>
      </c>
      <c r="B28" t="s">
        <v>6492</v>
      </c>
      <c r="C28" t="s">
        <v>6619</v>
      </c>
      <c r="D28" t="s">
        <v>6726</v>
      </c>
      <c r="E28" s="9"/>
      <c r="F28" s="9">
        <v>2</v>
      </c>
      <c r="G28" s="9"/>
      <c r="H28" s="9">
        <v>1</v>
      </c>
      <c r="I28" t="s">
        <v>6740</v>
      </c>
      <c r="J28" s="9"/>
      <c r="K28" s="9">
        <v>5</v>
      </c>
      <c r="L28" s="9">
        <v>14</v>
      </c>
      <c r="M28" s="9">
        <v>87</v>
      </c>
      <c r="N28" s="9">
        <v>87</v>
      </c>
      <c r="O28" t="s">
        <v>6759</v>
      </c>
      <c r="P28" s="9">
        <v>2</v>
      </c>
      <c r="Q28" t="s">
        <v>6762</v>
      </c>
      <c r="R28" s="9">
        <v>1</v>
      </c>
      <c r="S28" s="9">
        <v>1</v>
      </c>
      <c r="T28" s="9">
        <v>2</v>
      </c>
      <c r="U28" s="9">
        <v>2</v>
      </c>
      <c r="V28" s="9">
        <v>1</v>
      </c>
      <c r="W28" t="s">
        <v>6794</v>
      </c>
      <c r="X28" s="9"/>
      <c r="Y28" t="s">
        <v>6939</v>
      </c>
      <c r="Z28" s="9"/>
      <c r="AA28" s="9">
        <v>0</v>
      </c>
      <c r="AB28" s="9">
        <v>0</v>
      </c>
      <c r="AC28" s="9">
        <v>4</v>
      </c>
      <c r="AD28" s="9">
        <v>0</v>
      </c>
      <c r="AE28" s="9">
        <v>1</v>
      </c>
      <c r="AF28" s="9">
        <v>0</v>
      </c>
      <c r="AG28" s="9">
        <v>0</v>
      </c>
      <c r="AH28" s="9">
        <v>0</v>
      </c>
      <c r="AI28" s="9">
        <v>0</v>
      </c>
      <c r="AJ28" s="9">
        <v>0</v>
      </c>
      <c r="AK28" s="9">
        <v>0</v>
      </c>
      <c r="AL28" s="9">
        <v>0</v>
      </c>
      <c r="AM28" s="9">
        <v>0</v>
      </c>
      <c r="AN28" s="9">
        <v>0</v>
      </c>
      <c r="AO28" s="9">
        <v>0</v>
      </c>
      <c r="AP28" s="9">
        <v>0</v>
      </c>
      <c r="AQ28" s="9">
        <v>0</v>
      </c>
      <c r="AR28" s="9">
        <v>0</v>
      </c>
      <c r="AS28" s="9">
        <v>0</v>
      </c>
      <c r="AT28" s="9">
        <v>0</v>
      </c>
      <c r="AU28" s="9">
        <v>0</v>
      </c>
      <c r="AV28" s="9">
        <v>0</v>
      </c>
      <c r="AW28" s="9">
        <v>0</v>
      </c>
      <c r="AX28" t="s">
        <v>7094</v>
      </c>
      <c r="AY28" s="9">
        <v>0</v>
      </c>
      <c r="AZ28" s="9">
        <v>3</v>
      </c>
      <c r="BA28" t="s">
        <v>7244</v>
      </c>
      <c r="BB28" s="9">
        <v>0</v>
      </c>
      <c r="BC28" s="9">
        <v>8</v>
      </c>
      <c r="BD28" s="9">
        <v>0</v>
      </c>
      <c r="BE28" s="9"/>
      <c r="BF28" s="9">
        <v>8</v>
      </c>
      <c r="BG28" s="9">
        <v>8</v>
      </c>
      <c r="BH28" s="9">
        <v>2</v>
      </c>
      <c r="BI28" s="9">
        <v>1</v>
      </c>
      <c r="BJ28" s="9">
        <v>0</v>
      </c>
      <c r="BK28" s="9">
        <v>1</v>
      </c>
      <c r="BL28" s="9">
        <v>1</v>
      </c>
      <c r="BM28" s="9">
        <v>1</v>
      </c>
      <c r="BN28" s="9">
        <v>1</v>
      </c>
      <c r="BO28" s="9">
        <v>1</v>
      </c>
      <c r="BP28" s="9">
        <v>1</v>
      </c>
      <c r="BQ28" s="9">
        <v>1</v>
      </c>
      <c r="BR28" s="9">
        <v>2</v>
      </c>
      <c r="BS28" s="9">
        <v>1</v>
      </c>
      <c r="BT28" s="9">
        <v>1</v>
      </c>
      <c r="BU28" s="9">
        <v>1</v>
      </c>
      <c r="BV28" s="9">
        <v>2</v>
      </c>
      <c r="BW28" s="9">
        <v>1</v>
      </c>
      <c r="BX28" s="9"/>
      <c r="BY28" s="9">
        <v>1</v>
      </c>
      <c r="BZ28" s="9">
        <v>2</v>
      </c>
      <c r="CA28" s="9">
        <v>2</v>
      </c>
      <c r="CB28" s="9">
        <v>1</v>
      </c>
      <c r="CC28" s="9">
        <v>1</v>
      </c>
      <c r="CD28" s="9">
        <v>1</v>
      </c>
      <c r="CE28" s="9">
        <v>1</v>
      </c>
      <c r="CF28" s="9">
        <v>1</v>
      </c>
      <c r="CG28" s="9"/>
      <c r="CH28" s="9">
        <v>1</v>
      </c>
      <c r="CI28" s="9">
        <v>1</v>
      </c>
      <c r="CJ28" s="9">
        <v>1</v>
      </c>
      <c r="CK28" s="9">
        <v>4</v>
      </c>
      <c r="CL28" s="9">
        <v>1</v>
      </c>
      <c r="CM28" s="9">
        <v>1</v>
      </c>
      <c r="CN28" s="9">
        <v>1</v>
      </c>
      <c r="CO28" s="9">
        <v>1</v>
      </c>
      <c r="CP28" s="9">
        <v>4</v>
      </c>
      <c r="CQ28" s="9">
        <v>1</v>
      </c>
      <c r="CR28" s="9">
        <v>1</v>
      </c>
      <c r="CS28" s="9">
        <v>1</v>
      </c>
      <c r="CT28" s="9">
        <v>2</v>
      </c>
      <c r="CU28" s="9">
        <v>1</v>
      </c>
      <c r="CV28" s="9">
        <v>2</v>
      </c>
      <c r="CW28" s="9">
        <v>2</v>
      </c>
      <c r="CX28" s="9">
        <v>1</v>
      </c>
      <c r="CY28" s="9">
        <v>1</v>
      </c>
      <c r="CZ28" s="9">
        <v>2</v>
      </c>
      <c r="DA28" s="9"/>
      <c r="DB28" s="9"/>
      <c r="DC28" s="9"/>
      <c r="DD28" s="9"/>
      <c r="DE28" s="9"/>
      <c r="DF28" s="9"/>
      <c r="DG28" s="9"/>
      <c r="DH28" s="9"/>
      <c r="DI28" s="9">
        <v>1</v>
      </c>
      <c r="DJ28" s="9"/>
      <c r="DK28" s="9"/>
      <c r="DL28" s="9"/>
      <c r="DM28" s="9"/>
      <c r="DN28" s="9"/>
      <c r="DO28" s="9"/>
      <c r="DP28" s="9">
        <v>2</v>
      </c>
      <c r="DQ28" s="9"/>
      <c r="DR28" s="9"/>
      <c r="DS28" s="9"/>
      <c r="DT28" s="9"/>
      <c r="DU28" s="9"/>
      <c r="DV28" s="9"/>
      <c r="DW28" s="9"/>
      <c r="DX28" s="9"/>
      <c r="DY28" s="9"/>
      <c r="DZ28" s="9"/>
      <c r="EA28" s="9"/>
      <c r="EB28" s="9"/>
      <c r="EC28" s="9"/>
      <c r="ED28" s="9"/>
      <c r="EE28" s="9"/>
      <c r="EF28" s="9"/>
      <c r="EG28" s="9"/>
      <c r="EH28" s="9"/>
      <c r="EI28" s="9"/>
      <c r="EJ28" s="9"/>
      <c r="EK28" s="9"/>
      <c r="EL28" s="9"/>
      <c r="EM28" s="9"/>
      <c r="EN28" s="9">
        <v>2</v>
      </c>
      <c r="EO28" s="9"/>
      <c r="EP28" s="9"/>
      <c r="EQ28" s="9">
        <v>2</v>
      </c>
      <c r="ER28" s="9"/>
      <c r="ES28" s="9"/>
      <c r="ET28" s="9">
        <v>2</v>
      </c>
      <c r="EU28" s="9"/>
      <c r="EV28" s="9"/>
      <c r="EW28" s="9">
        <v>2</v>
      </c>
      <c r="EX28" s="9"/>
      <c r="EY28" s="9"/>
      <c r="EZ28" s="9">
        <v>2</v>
      </c>
      <c r="FA28" s="9"/>
      <c r="FB28" s="9"/>
      <c r="FC28" s="9">
        <v>2</v>
      </c>
      <c r="FD28" s="9"/>
      <c r="FE28" s="9"/>
      <c r="FF28" s="9">
        <v>1</v>
      </c>
      <c r="FG28" s="9">
        <v>1</v>
      </c>
      <c r="FH28" s="9"/>
      <c r="FI28" s="9">
        <v>2</v>
      </c>
      <c r="FJ28" s="9"/>
      <c r="FK28" s="9"/>
      <c r="FL28" s="9">
        <v>2</v>
      </c>
      <c r="FM28" s="9"/>
      <c r="FN28" s="9"/>
      <c r="FO28" s="9">
        <v>2</v>
      </c>
      <c r="FP28" s="9"/>
      <c r="FQ28" s="9"/>
      <c r="FR28" s="9">
        <v>2</v>
      </c>
      <c r="FS28" s="9"/>
      <c r="FT28" s="9"/>
      <c r="FU28" s="9">
        <v>2</v>
      </c>
      <c r="FV28" s="9"/>
      <c r="FW28" s="9"/>
      <c r="FX28" s="9">
        <v>2</v>
      </c>
      <c r="FY28" s="9">
        <v>2</v>
      </c>
      <c r="FZ28" s="9"/>
      <c r="GA28" s="9"/>
      <c r="GB28" s="9"/>
      <c r="GC28" s="9"/>
      <c r="GD28" s="9"/>
      <c r="GE28" s="9"/>
      <c r="GF28" s="9"/>
      <c r="GG28" s="9"/>
      <c r="GH28" s="9"/>
      <c r="GI28" s="9"/>
      <c r="GJ28" s="9"/>
      <c r="GK28" s="9"/>
      <c r="GL28" s="9"/>
      <c r="GM28" s="9"/>
      <c r="GN28" s="9"/>
      <c r="GO28" s="9"/>
      <c r="GP28" s="9">
        <v>0</v>
      </c>
      <c r="GQ28" s="9">
        <v>1</v>
      </c>
      <c r="GR28" s="9">
        <v>0</v>
      </c>
      <c r="GS28" s="9">
        <v>0</v>
      </c>
      <c r="GT28" s="9">
        <v>0</v>
      </c>
      <c r="GU28" s="9">
        <v>0</v>
      </c>
      <c r="GV28" s="9">
        <v>0</v>
      </c>
      <c r="GW28" s="9">
        <v>0</v>
      </c>
      <c r="GX28" s="9">
        <v>0</v>
      </c>
      <c r="GY28" s="9">
        <v>0</v>
      </c>
      <c r="GZ28" s="9">
        <v>0</v>
      </c>
      <c r="HA28" s="9">
        <v>0</v>
      </c>
      <c r="HB28" s="9">
        <v>0</v>
      </c>
      <c r="HC28" s="9">
        <v>0</v>
      </c>
      <c r="HD28" s="9">
        <v>0</v>
      </c>
      <c r="HE28" s="9">
        <v>0</v>
      </c>
      <c r="HF28" s="9">
        <v>0</v>
      </c>
      <c r="HG28" t="s">
        <v>7553</v>
      </c>
      <c r="HH28" s="9"/>
      <c r="HI28" s="9"/>
      <c r="HJ28" s="9"/>
      <c r="HK28" s="9"/>
      <c r="HL28" s="9"/>
      <c r="HM28" s="9"/>
      <c r="HN28" s="9"/>
      <c r="HO28" s="9"/>
      <c r="HP28" s="9"/>
      <c r="HQ28" s="9"/>
      <c r="HR28" s="9"/>
      <c r="HS28" s="9"/>
      <c r="HT28" s="9"/>
      <c r="HU28" s="9"/>
      <c r="HV28" s="9"/>
      <c r="HW28" s="9"/>
      <c r="HX28" t="s">
        <v>7717</v>
      </c>
      <c r="HY28" s="9"/>
      <c r="HZ28" s="9"/>
      <c r="IA28" s="9">
        <v>2</v>
      </c>
      <c r="IB28" s="9"/>
      <c r="IC28" s="9"/>
      <c r="ID28" s="9">
        <v>2</v>
      </c>
      <c r="IE28" s="9"/>
      <c r="IF28" s="9"/>
      <c r="IG28" s="9">
        <v>3</v>
      </c>
      <c r="IH28" s="9"/>
      <c r="II28" s="9"/>
      <c r="IJ28" s="9">
        <v>3</v>
      </c>
      <c r="IK28" s="9"/>
      <c r="IL28" s="9">
        <v>1</v>
      </c>
      <c r="IM28" s="9"/>
      <c r="IN28" s="9">
        <v>3</v>
      </c>
      <c r="IO28" s="9">
        <v>3</v>
      </c>
      <c r="IP28" s="9">
        <v>5</v>
      </c>
      <c r="IQ28" s="9">
        <v>3</v>
      </c>
      <c r="IR28" s="9">
        <v>3</v>
      </c>
      <c r="IS28" s="9"/>
      <c r="IT28" s="9">
        <v>1</v>
      </c>
      <c r="IU28" s="9">
        <v>2</v>
      </c>
      <c r="IV28" s="9">
        <v>2</v>
      </c>
      <c r="IW28" s="9">
        <v>2</v>
      </c>
      <c r="IX28" s="9">
        <v>2</v>
      </c>
      <c r="IY28" s="9">
        <v>2</v>
      </c>
      <c r="IZ28" s="9">
        <v>2</v>
      </c>
      <c r="JA28" s="9">
        <v>2</v>
      </c>
      <c r="JB28" s="9">
        <v>2</v>
      </c>
      <c r="JC28" s="9">
        <v>2</v>
      </c>
      <c r="JD28" s="9">
        <v>2</v>
      </c>
      <c r="JE28" s="9">
        <v>2</v>
      </c>
      <c r="JF28" s="9">
        <v>2</v>
      </c>
      <c r="JG28" s="9">
        <v>2</v>
      </c>
      <c r="JH28" s="9">
        <v>2</v>
      </c>
      <c r="JI28" s="9">
        <v>2</v>
      </c>
      <c r="JJ28" s="9">
        <v>1</v>
      </c>
      <c r="JK28" s="9">
        <v>1</v>
      </c>
      <c r="JL28" s="9">
        <v>1</v>
      </c>
      <c r="JM28" s="9">
        <v>1</v>
      </c>
      <c r="JN28" s="9">
        <v>1</v>
      </c>
      <c r="JO28" s="9">
        <v>1</v>
      </c>
      <c r="JP28" s="9">
        <v>3</v>
      </c>
      <c r="JQ28" s="9">
        <v>3</v>
      </c>
      <c r="JR28" s="9">
        <v>3</v>
      </c>
      <c r="JS28" s="9">
        <v>3</v>
      </c>
      <c r="JT28" s="9">
        <v>1</v>
      </c>
      <c r="JU28" s="9">
        <v>3</v>
      </c>
      <c r="JV28" s="9"/>
      <c r="JW28" s="9">
        <v>3</v>
      </c>
      <c r="JX28" s="9">
        <v>3</v>
      </c>
      <c r="JY28" s="9">
        <v>3</v>
      </c>
      <c r="JZ28" s="9">
        <v>3</v>
      </c>
      <c r="KA28" s="9">
        <v>1</v>
      </c>
      <c r="KB28" s="9">
        <v>2</v>
      </c>
      <c r="KC28" s="9">
        <v>1</v>
      </c>
      <c r="KD28" s="9">
        <v>3</v>
      </c>
      <c r="KE28" s="9">
        <v>3</v>
      </c>
      <c r="KF28" s="9"/>
      <c r="KG28" s="9"/>
      <c r="KH28" s="9"/>
      <c r="KI28" s="9"/>
      <c r="KJ28" s="9"/>
      <c r="KK28" s="9"/>
      <c r="KL28" s="9"/>
      <c r="KM28" s="9"/>
      <c r="KN28" s="9"/>
      <c r="KO28" s="9"/>
      <c r="KP28" s="9"/>
      <c r="KQ28" s="9"/>
      <c r="KR28" s="9"/>
      <c r="KS28" s="9"/>
      <c r="KT28" s="9"/>
      <c r="KU28" s="9"/>
      <c r="KV28" s="9">
        <v>2</v>
      </c>
      <c r="KW28" s="9"/>
      <c r="KX28" s="9"/>
      <c r="KY28" s="9"/>
      <c r="KZ28" s="9"/>
      <c r="LA28" s="9"/>
      <c r="LB28" s="9"/>
      <c r="LC28" s="9">
        <v>3</v>
      </c>
      <c r="LD28" s="9">
        <v>1</v>
      </c>
      <c r="LE28" s="9">
        <v>1</v>
      </c>
      <c r="LF28" s="9">
        <v>1</v>
      </c>
      <c r="LG28" s="9">
        <v>1</v>
      </c>
      <c r="LH28" s="9">
        <v>1</v>
      </c>
      <c r="LI28" s="9"/>
      <c r="LJ28" s="9">
        <v>1</v>
      </c>
      <c r="LK28" s="9">
        <v>3</v>
      </c>
      <c r="LL28" s="9">
        <v>3</v>
      </c>
      <c r="LM28" s="9">
        <v>3</v>
      </c>
      <c r="LN28" s="9"/>
      <c r="LO28" s="9">
        <v>1</v>
      </c>
      <c r="LP28" s="9">
        <v>1</v>
      </c>
      <c r="LQ28" s="9">
        <v>1</v>
      </c>
      <c r="LR28" s="9"/>
      <c r="LS28" s="9">
        <v>1</v>
      </c>
      <c r="LT28" s="9">
        <v>1</v>
      </c>
      <c r="LU28" s="9">
        <v>1</v>
      </c>
      <c r="LV28" s="9">
        <v>1</v>
      </c>
      <c r="LW28" s="9">
        <v>1</v>
      </c>
      <c r="LX28" s="9">
        <v>2</v>
      </c>
      <c r="LY28" s="9">
        <v>3</v>
      </c>
      <c r="LZ28" s="9">
        <v>1</v>
      </c>
      <c r="MA28" s="9">
        <v>1</v>
      </c>
      <c r="MB28" s="9"/>
      <c r="MC28" s="9">
        <v>1</v>
      </c>
      <c r="MD28" s="9">
        <v>2</v>
      </c>
      <c r="ME28" s="9">
        <v>2</v>
      </c>
      <c r="MF28" s="9">
        <v>1</v>
      </c>
      <c r="MG28" s="9">
        <v>3</v>
      </c>
      <c r="MH28" s="9">
        <v>3</v>
      </c>
      <c r="MI28" s="9">
        <v>3</v>
      </c>
      <c r="MJ28" s="9">
        <v>3</v>
      </c>
      <c r="MK28" s="9">
        <v>1</v>
      </c>
      <c r="ML28" s="9">
        <v>1</v>
      </c>
      <c r="MM28" s="9">
        <v>1</v>
      </c>
      <c r="MN28" s="9">
        <v>1</v>
      </c>
      <c r="MO28" s="9">
        <v>1</v>
      </c>
      <c r="MP28" s="9">
        <v>2</v>
      </c>
      <c r="MQ28" s="9">
        <v>1</v>
      </c>
      <c r="MR28" s="9">
        <v>2</v>
      </c>
      <c r="MS28" s="9">
        <v>2</v>
      </c>
      <c r="MT28" s="9"/>
      <c r="MU28" s="9"/>
      <c r="MV28" s="9">
        <v>1</v>
      </c>
      <c r="MW28" s="9"/>
      <c r="MX28" s="9"/>
      <c r="MY28" t="s">
        <v>7995</v>
      </c>
      <c r="MZ28" s="9"/>
      <c r="NA28" s="9">
        <v>199973952</v>
      </c>
      <c r="NB28" t="s">
        <v>8133</v>
      </c>
      <c r="NC28" t="s">
        <v>8265</v>
      </c>
      <c r="ND28" s="9"/>
      <c r="NE28" s="9"/>
      <c r="NF28" t="s">
        <v>8358</v>
      </c>
      <c r="NG28" s="9"/>
      <c r="NH28" s="9"/>
      <c r="NI28" s="9">
        <v>66</v>
      </c>
    </row>
    <row r="29" spans="1:373">
      <c r="A29" t="s">
        <v>6364</v>
      </c>
      <c r="B29" t="s">
        <v>6493</v>
      </c>
      <c r="C29" t="s">
        <v>6620</v>
      </c>
      <c r="D29" t="s">
        <v>6726</v>
      </c>
      <c r="E29" s="9"/>
      <c r="F29" s="9">
        <v>2</v>
      </c>
      <c r="G29" s="9"/>
      <c r="H29" s="9">
        <v>1</v>
      </c>
      <c r="I29" t="s">
        <v>6740</v>
      </c>
      <c r="J29" s="9"/>
      <c r="K29" s="9">
        <v>6</v>
      </c>
      <c r="L29" s="9">
        <v>18</v>
      </c>
      <c r="M29" s="9">
        <v>108</v>
      </c>
      <c r="N29" s="9">
        <v>108</v>
      </c>
      <c r="O29" t="s">
        <v>6759</v>
      </c>
      <c r="P29" s="9">
        <v>1</v>
      </c>
      <c r="Q29" t="s">
        <v>6762</v>
      </c>
      <c r="R29" s="9">
        <v>6</v>
      </c>
      <c r="S29" s="9">
        <v>1</v>
      </c>
      <c r="T29" s="9">
        <v>1</v>
      </c>
      <c r="U29" s="9">
        <v>1</v>
      </c>
      <c r="V29" s="9">
        <v>2</v>
      </c>
      <c r="W29" t="s">
        <v>6795</v>
      </c>
      <c r="X29" s="9">
        <v>240728423</v>
      </c>
      <c r="Y29" t="s">
        <v>6940</v>
      </c>
      <c r="Z29" s="9"/>
      <c r="AA29" s="9">
        <v>8</v>
      </c>
      <c r="AB29" s="9">
        <v>0</v>
      </c>
      <c r="AC29" s="9">
        <v>130</v>
      </c>
      <c r="AD29" s="9">
        <v>0</v>
      </c>
      <c r="AE29" s="9">
        <v>17</v>
      </c>
      <c r="AF29" s="9">
        <v>0</v>
      </c>
      <c r="AG29" s="9">
        <v>12</v>
      </c>
      <c r="AH29" s="9">
        <v>0</v>
      </c>
      <c r="AI29" s="9">
        <v>7</v>
      </c>
      <c r="AJ29" s="9">
        <v>0</v>
      </c>
      <c r="AK29" s="9">
        <v>0</v>
      </c>
      <c r="AL29" s="9">
        <v>0</v>
      </c>
      <c r="AM29" s="9">
        <v>1</v>
      </c>
      <c r="AN29" s="9">
        <v>0</v>
      </c>
      <c r="AO29" s="9">
        <v>24</v>
      </c>
      <c r="AP29" s="9">
        <v>0</v>
      </c>
      <c r="AQ29" s="9">
        <v>9</v>
      </c>
      <c r="AR29" s="9">
        <v>0</v>
      </c>
      <c r="AS29" s="9">
        <v>1</v>
      </c>
      <c r="AT29" s="9">
        <v>0</v>
      </c>
      <c r="AU29" s="9">
        <v>2</v>
      </c>
      <c r="AV29" s="9">
        <v>0</v>
      </c>
      <c r="AW29" s="9">
        <v>0</v>
      </c>
      <c r="AX29" t="s">
        <v>7095</v>
      </c>
      <c r="AY29" s="9">
        <v>0</v>
      </c>
      <c r="AZ29" s="9">
        <v>0</v>
      </c>
      <c r="BA29" t="s">
        <v>7245</v>
      </c>
      <c r="BB29" s="9">
        <v>0</v>
      </c>
      <c r="BC29" s="9">
        <v>211</v>
      </c>
      <c r="BD29" s="9">
        <v>0</v>
      </c>
      <c r="BE29" s="9"/>
      <c r="BF29" s="9">
        <v>210</v>
      </c>
      <c r="BG29" s="9">
        <v>210</v>
      </c>
      <c r="BH29" s="9">
        <v>41</v>
      </c>
      <c r="BI29" s="9">
        <v>0</v>
      </c>
      <c r="BJ29" s="9"/>
      <c r="BK29" s="9">
        <v>1</v>
      </c>
      <c r="BL29" s="9">
        <v>1</v>
      </c>
      <c r="BM29" s="9">
        <v>1</v>
      </c>
      <c r="BN29" s="9">
        <v>1</v>
      </c>
      <c r="BO29" s="9">
        <v>1</v>
      </c>
      <c r="BP29" s="9">
        <v>1</v>
      </c>
      <c r="BQ29" s="9">
        <v>1</v>
      </c>
      <c r="BR29" s="9">
        <v>2</v>
      </c>
      <c r="BS29" s="9">
        <v>1</v>
      </c>
      <c r="BT29" s="9">
        <v>1</v>
      </c>
      <c r="BU29" s="9">
        <v>1</v>
      </c>
      <c r="BV29" s="9">
        <v>1</v>
      </c>
      <c r="BW29" s="9">
        <v>1</v>
      </c>
      <c r="BX29" s="9"/>
      <c r="BY29" s="9">
        <v>1</v>
      </c>
      <c r="BZ29" s="9">
        <v>1</v>
      </c>
      <c r="CA29" s="9">
        <v>1</v>
      </c>
      <c r="CB29" s="9">
        <v>1</v>
      </c>
      <c r="CC29" s="9">
        <v>1</v>
      </c>
      <c r="CD29" s="9">
        <v>1</v>
      </c>
      <c r="CE29" s="9">
        <v>1</v>
      </c>
      <c r="CF29" s="9">
        <v>1</v>
      </c>
      <c r="CG29" s="9"/>
      <c r="CH29" s="9">
        <v>1</v>
      </c>
      <c r="CI29" s="9">
        <v>2</v>
      </c>
      <c r="CJ29" s="9">
        <v>1</v>
      </c>
      <c r="CK29" s="9">
        <v>2</v>
      </c>
      <c r="CL29" s="9">
        <v>2</v>
      </c>
      <c r="CM29" s="9">
        <v>3</v>
      </c>
      <c r="CN29" s="9">
        <v>1</v>
      </c>
      <c r="CO29" s="9">
        <v>1</v>
      </c>
      <c r="CP29" s="9">
        <v>2</v>
      </c>
      <c r="CQ29" s="9">
        <v>2</v>
      </c>
      <c r="CR29" s="9">
        <v>1</v>
      </c>
      <c r="CS29" s="9">
        <v>1</v>
      </c>
      <c r="CT29" s="9">
        <v>1</v>
      </c>
      <c r="CU29" s="9">
        <v>1</v>
      </c>
      <c r="CV29" s="9">
        <v>1</v>
      </c>
      <c r="CW29" s="9">
        <v>1</v>
      </c>
      <c r="CX29" s="9">
        <v>1</v>
      </c>
      <c r="CY29" s="9">
        <v>1</v>
      </c>
      <c r="CZ29" s="9">
        <v>2</v>
      </c>
      <c r="DA29" s="9"/>
      <c r="DB29" s="9"/>
      <c r="DC29" s="9"/>
      <c r="DD29" s="9"/>
      <c r="DE29" s="9"/>
      <c r="DF29" s="9"/>
      <c r="DG29" s="9"/>
      <c r="DH29" s="9"/>
      <c r="DI29" s="9">
        <v>1</v>
      </c>
      <c r="DJ29" s="9"/>
      <c r="DK29" s="9"/>
      <c r="DL29" s="9"/>
      <c r="DM29" s="9"/>
      <c r="DN29" s="9"/>
      <c r="DO29" s="9"/>
      <c r="DP29" s="9">
        <v>1</v>
      </c>
      <c r="DQ29" s="9">
        <v>1</v>
      </c>
      <c r="DR29" s="9">
        <v>1</v>
      </c>
      <c r="DS29" s="9">
        <v>1</v>
      </c>
      <c r="DT29" s="9">
        <v>100</v>
      </c>
      <c r="DU29" s="9">
        <v>13</v>
      </c>
      <c r="DV29" s="9">
        <v>63</v>
      </c>
      <c r="DW29" s="9">
        <v>0</v>
      </c>
      <c r="DX29" s="9">
        <v>1</v>
      </c>
      <c r="DY29" s="9">
        <v>1</v>
      </c>
      <c r="DZ29" s="9">
        <v>0</v>
      </c>
      <c r="EA29" s="9"/>
      <c r="EB29" s="9">
        <v>1</v>
      </c>
      <c r="EC29" s="9"/>
      <c r="ED29" s="9">
        <v>1</v>
      </c>
      <c r="EE29" s="9">
        <v>2</v>
      </c>
      <c r="EF29" s="9">
        <v>2</v>
      </c>
      <c r="EG29" s="9">
        <v>1</v>
      </c>
      <c r="EH29" s="9">
        <v>1</v>
      </c>
      <c r="EI29" s="9">
        <v>2</v>
      </c>
      <c r="EJ29" s="9">
        <v>1</v>
      </c>
      <c r="EK29" s="9">
        <v>1</v>
      </c>
      <c r="EL29" s="9"/>
      <c r="EM29" s="9"/>
      <c r="EN29" s="9">
        <v>2</v>
      </c>
      <c r="EO29" s="9"/>
      <c r="EP29" s="9"/>
      <c r="EQ29" s="9">
        <v>2</v>
      </c>
      <c r="ER29" s="9"/>
      <c r="ES29" s="9"/>
      <c r="ET29" s="9">
        <v>1</v>
      </c>
      <c r="EU29" s="9">
        <v>2</v>
      </c>
      <c r="EV29" s="9"/>
      <c r="EW29" s="9">
        <v>2</v>
      </c>
      <c r="EX29" s="9"/>
      <c r="EY29" s="9"/>
      <c r="EZ29" s="9">
        <v>1</v>
      </c>
      <c r="FA29" s="9">
        <v>1</v>
      </c>
      <c r="FB29" s="9"/>
      <c r="FC29" s="9">
        <v>1</v>
      </c>
      <c r="FD29" s="9">
        <v>2</v>
      </c>
      <c r="FE29" s="9"/>
      <c r="FF29" s="9">
        <v>1</v>
      </c>
      <c r="FG29" s="9">
        <v>2</v>
      </c>
      <c r="FH29" s="9"/>
      <c r="FI29" s="9">
        <v>1</v>
      </c>
      <c r="FJ29" s="9">
        <v>1</v>
      </c>
      <c r="FK29" s="9"/>
      <c r="FL29" s="9">
        <v>2</v>
      </c>
      <c r="FM29" s="9"/>
      <c r="FN29" s="9"/>
      <c r="FO29" s="9">
        <v>2</v>
      </c>
      <c r="FP29" s="9"/>
      <c r="FQ29" s="9"/>
      <c r="FR29" s="9">
        <v>1</v>
      </c>
      <c r="FS29" s="9">
        <v>2</v>
      </c>
      <c r="FT29" s="9"/>
      <c r="FU29" s="9">
        <v>2</v>
      </c>
      <c r="FV29" s="9"/>
      <c r="FW29" s="9"/>
      <c r="FX29" s="9">
        <v>4</v>
      </c>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t="s">
        <v>7554</v>
      </c>
      <c r="HH29" s="9">
        <v>2</v>
      </c>
      <c r="HI29" s="9"/>
      <c r="HJ29" s="9"/>
      <c r="HK29" s="9"/>
      <c r="HL29" s="9"/>
      <c r="HM29" s="9"/>
      <c r="HN29" s="9"/>
      <c r="HO29" s="9"/>
      <c r="HP29" s="9">
        <v>0</v>
      </c>
      <c r="HQ29" s="9">
        <v>1</v>
      </c>
      <c r="HR29" s="9">
        <v>0</v>
      </c>
      <c r="HS29" s="9">
        <v>0</v>
      </c>
      <c r="HT29" s="9">
        <v>0</v>
      </c>
      <c r="HU29" s="9">
        <v>0</v>
      </c>
      <c r="HV29" s="9">
        <v>0</v>
      </c>
      <c r="HW29" s="9">
        <v>0</v>
      </c>
      <c r="HX29" t="s">
        <v>7718</v>
      </c>
      <c r="HY29" s="9"/>
      <c r="HZ29" s="9"/>
      <c r="IA29" s="9">
        <v>2</v>
      </c>
      <c r="IB29" s="9"/>
      <c r="IC29" s="9"/>
      <c r="ID29" s="9">
        <v>1</v>
      </c>
      <c r="IE29" s="9">
        <v>2</v>
      </c>
      <c r="IF29" s="9"/>
      <c r="IG29" s="9">
        <v>2</v>
      </c>
      <c r="IH29" s="9"/>
      <c r="II29" s="9"/>
      <c r="IJ29" s="9">
        <v>1</v>
      </c>
      <c r="IK29" s="9">
        <v>2</v>
      </c>
      <c r="IL29" s="9">
        <v>1</v>
      </c>
      <c r="IM29" s="9"/>
      <c r="IN29" s="9">
        <v>4</v>
      </c>
      <c r="IO29" s="9">
        <v>4</v>
      </c>
      <c r="IP29" s="9">
        <v>3</v>
      </c>
      <c r="IQ29" s="9">
        <v>3</v>
      </c>
      <c r="IR29" s="9">
        <v>4</v>
      </c>
      <c r="IS29" s="9"/>
      <c r="IT29" s="9">
        <v>1</v>
      </c>
      <c r="IU29" s="9">
        <v>2</v>
      </c>
      <c r="IV29" s="9">
        <v>2</v>
      </c>
      <c r="IW29" s="9">
        <v>2</v>
      </c>
      <c r="IX29" s="9">
        <v>2</v>
      </c>
      <c r="IY29" s="9">
        <v>1</v>
      </c>
      <c r="IZ29" s="9">
        <v>1</v>
      </c>
      <c r="JA29" s="9">
        <v>1</v>
      </c>
      <c r="JB29" s="9">
        <v>1</v>
      </c>
      <c r="JC29" s="9">
        <v>2</v>
      </c>
      <c r="JD29" s="9">
        <v>1</v>
      </c>
      <c r="JE29" s="9">
        <v>1</v>
      </c>
      <c r="JF29" s="9">
        <v>2</v>
      </c>
      <c r="JG29" s="9">
        <v>1</v>
      </c>
      <c r="JH29" s="9">
        <v>2</v>
      </c>
      <c r="JI29" s="9">
        <v>2</v>
      </c>
      <c r="JJ29" s="9">
        <v>1</v>
      </c>
      <c r="JK29" s="9">
        <v>1</v>
      </c>
      <c r="JL29" s="9">
        <v>1</v>
      </c>
      <c r="JM29" s="9">
        <v>1</v>
      </c>
      <c r="JN29" s="9">
        <v>1</v>
      </c>
      <c r="JO29" s="9">
        <v>1</v>
      </c>
      <c r="JP29" s="9">
        <v>1</v>
      </c>
      <c r="JQ29" s="9">
        <v>1</v>
      </c>
      <c r="JR29" s="9">
        <v>2</v>
      </c>
      <c r="JS29" s="9">
        <v>2</v>
      </c>
      <c r="JT29" s="9">
        <v>1</v>
      </c>
      <c r="JU29" s="9">
        <v>1</v>
      </c>
      <c r="JV29" s="9"/>
      <c r="JW29" s="9">
        <v>1</v>
      </c>
      <c r="JX29" s="9">
        <v>1</v>
      </c>
      <c r="JY29" s="9">
        <v>2</v>
      </c>
      <c r="JZ29" s="9">
        <v>1</v>
      </c>
      <c r="KA29" s="9">
        <v>1</v>
      </c>
      <c r="KB29" s="9">
        <v>2</v>
      </c>
      <c r="KC29" s="9">
        <v>1</v>
      </c>
      <c r="KD29" s="9">
        <v>2</v>
      </c>
      <c r="KE29" s="9">
        <v>1</v>
      </c>
      <c r="KF29" s="9"/>
      <c r="KG29" s="9">
        <v>1</v>
      </c>
      <c r="KH29" s="9">
        <v>1</v>
      </c>
      <c r="KI29" s="9">
        <v>1</v>
      </c>
      <c r="KJ29" s="9"/>
      <c r="KK29" s="9">
        <v>1</v>
      </c>
      <c r="KL29" s="9">
        <v>1</v>
      </c>
      <c r="KM29" s="9">
        <v>1</v>
      </c>
      <c r="KN29" s="9">
        <v>1</v>
      </c>
      <c r="KO29" s="9"/>
      <c r="KP29" s="9">
        <v>1</v>
      </c>
      <c r="KQ29" s="9">
        <v>2</v>
      </c>
      <c r="KR29" s="9">
        <v>1</v>
      </c>
      <c r="KS29" s="9">
        <v>1</v>
      </c>
      <c r="KT29" s="9">
        <v>1</v>
      </c>
      <c r="KU29" s="9">
        <v>2</v>
      </c>
      <c r="KV29" s="9">
        <v>1</v>
      </c>
      <c r="KW29" s="9">
        <v>1</v>
      </c>
      <c r="KX29" s="9">
        <v>1</v>
      </c>
      <c r="KY29" s="9">
        <v>1</v>
      </c>
      <c r="KZ29" s="9">
        <v>1</v>
      </c>
      <c r="LA29" s="9">
        <v>1</v>
      </c>
      <c r="LB29" s="9"/>
      <c r="LC29" s="9">
        <v>1</v>
      </c>
      <c r="LD29" s="9">
        <v>1</v>
      </c>
      <c r="LE29" s="9">
        <v>1</v>
      </c>
      <c r="LF29" s="9">
        <v>1</v>
      </c>
      <c r="LG29" s="9">
        <v>1</v>
      </c>
      <c r="LH29" s="9">
        <v>1</v>
      </c>
      <c r="LI29" s="9"/>
      <c r="LJ29" s="9">
        <v>1</v>
      </c>
      <c r="LK29" s="9">
        <v>1</v>
      </c>
      <c r="LL29" s="9">
        <v>1</v>
      </c>
      <c r="LM29" s="9">
        <v>1</v>
      </c>
      <c r="LN29" s="9"/>
      <c r="LO29" s="9">
        <v>1</v>
      </c>
      <c r="LP29" s="9">
        <v>1</v>
      </c>
      <c r="LQ29" s="9">
        <v>1</v>
      </c>
      <c r="LR29" s="9"/>
      <c r="LS29" s="9">
        <v>1</v>
      </c>
      <c r="LT29" s="9">
        <v>1</v>
      </c>
      <c r="LU29" s="9">
        <v>1</v>
      </c>
      <c r="LV29" s="9">
        <v>1</v>
      </c>
      <c r="LW29" s="9">
        <v>1</v>
      </c>
      <c r="LX29" s="9">
        <v>1</v>
      </c>
      <c r="LY29" s="9">
        <v>3</v>
      </c>
      <c r="LZ29" s="9">
        <v>2</v>
      </c>
      <c r="MA29" s="9">
        <v>1</v>
      </c>
      <c r="MB29" s="9"/>
      <c r="MC29" s="9">
        <v>2</v>
      </c>
      <c r="MD29" s="9">
        <v>2</v>
      </c>
      <c r="ME29" s="9">
        <v>2</v>
      </c>
      <c r="MF29" s="9">
        <v>1</v>
      </c>
      <c r="MG29" s="9">
        <v>3</v>
      </c>
      <c r="MH29" s="9">
        <v>3</v>
      </c>
      <c r="MI29" s="9">
        <v>3</v>
      </c>
      <c r="MJ29" s="9">
        <v>3</v>
      </c>
      <c r="MK29" s="9">
        <v>1</v>
      </c>
      <c r="ML29" s="9">
        <v>1</v>
      </c>
      <c r="MM29" s="9">
        <v>1</v>
      </c>
      <c r="MN29" s="9">
        <v>1</v>
      </c>
      <c r="MO29" s="9">
        <v>1</v>
      </c>
      <c r="MP29" s="9">
        <v>2</v>
      </c>
      <c r="MQ29" s="9">
        <v>1</v>
      </c>
      <c r="MR29" s="9">
        <v>1</v>
      </c>
      <c r="MS29" s="9">
        <v>2</v>
      </c>
      <c r="MT29" s="9"/>
      <c r="MU29" s="9"/>
      <c r="MV29" s="9">
        <v>1</v>
      </c>
      <c r="MW29" s="9"/>
      <c r="MX29" s="9"/>
      <c r="MY29" t="s">
        <v>7996</v>
      </c>
      <c r="MZ29" s="9"/>
      <c r="NA29" s="9">
        <v>201503859</v>
      </c>
      <c r="NB29" t="s">
        <v>8134</v>
      </c>
      <c r="NC29" t="s">
        <v>8266</v>
      </c>
      <c r="ND29" s="9"/>
      <c r="NE29" s="9"/>
      <c r="NF29" t="s">
        <v>8358</v>
      </c>
      <c r="NG29" s="9"/>
      <c r="NH29" s="9"/>
      <c r="NI29" s="9">
        <v>110</v>
      </c>
    </row>
    <row r="30" spans="1:373">
      <c r="A30" t="s">
        <v>6365</v>
      </c>
      <c r="B30" t="s">
        <v>6494</v>
      </c>
      <c r="C30" t="s">
        <v>6621</v>
      </c>
      <c r="D30" t="s">
        <v>6726</v>
      </c>
      <c r="E30" s="9"/>
      <c r="F30" s="9">
        <v>2</v>
      </c>
      <c r="G30" s="9"/>
      <c r="H30" s="9">
        <v>1</v>
      </c>
      <c r="I30" t="s">
        <v>6740</v>
      </c>
      <c r="J30" s="9"/>
      <c r="K30" s="9">
        <v>2</v>
      </c>
      <c r="L30" s="9">
        <v>4</v>
      </c>
      <c r="M30" s="9">
        <v>24</v>
      </c>
      <c r="N30" s="9">
        <v>24</v>
      </c>
      <c r="O30" t="s">
        <v>6759</v>
      </c>
      <c r="P30" s="9">
        <v>1</v>
      </c>
      <c r="Q30" t="s">
        <v>6762</v>
      </c>
      <c r="R30" s="9">
        <v>6</v>
      </c>
      <c r="S30" s="9">
        <v>4</v>
      </c>
      <c r="T30" s="9">
        <v>1</v>
      </c>
      <c r="U30" s="9">
        <v>1</v>
      </c>
      <c r="V30" s="9">
        <v>1</v>
      </c>
      <c r="W30" t="s">
        <v>6796</v>
      </c>
      <c r="X30" s="9"/>
      <c r="Y30" t="s">
        <v>6941</v>
      </c>
      <c r="Z30" s="9"/>
      <c r="AA30" s="9">
        <v>23</v>
      </c>
      <c r="AB30" s="9">
        <v>0</v>
      </c>
      <c r="AC30" s="9">
        <v>237</v>
      </c>
      <c r="AD30" s="9">
        <v>0</v>
      </c>
      <c r="AE30" s="9">
        <v>57</v>
      </c>
      <c r="AF30" s="9">
        <v>0</v>
      </c>
      <c r="AG30" s="9">
        <v>12</v>
      </c>
      <c r="AH30" s="9">
        <v>0</v>
      </c>
      <c r="AI30" s="9">
        <v>24</v>
      </c>
      <c r="AJ30" s="9">
        <v>0</v>
      </c>
      <c r="AK30" s="9">
        <v>6</v>
      </c>
      <c r="AL30" s="9">
        <v>0</v>
      </c>
      <c r="AM30" s="9">
        <v>3</v>
      </c>
      <c r="AN30" s="9">
        <v>0</v>
      </c>
      <c r="AO30" s="9">
        <v>71</v>
      </c>
      <c r="AP30" s="9">
        <v>0</v>
      </c>
      <c r="AQ30" s="9">
        <v>161</v>
      </c>
      <c r="AR30" s="9">
        <v>0</v>
      </c>
      <c r="AS30" s="9">
        <v>6</v>
      </c>
      <c r="AT30" s="9">
        <v>0</v>
      </c>
      <c r="AU30" s="9">
        <v>7</v>
      </c>
      <c r="AV30" s="9">
        <v>0</v>
      </c>
      <c r="AW30" s="9">
        <v>0</v>
      </c>
      <c r="AX30" t="s">
        <v>7096</v>
      </c>
      <c r="AY30" s="9">
        <v>0</v>
      </c>
      <c r="AZ30" s="9">
        <v>34</v>
      </c>
      <c r="BA30" t="s">
        <v>7246</v>
      </c>
      <c r="BB30" s="9">
        <v>0</v>
      </c>
      <c r="BC30" s="9">
        <v>641</v>
      </c>
      <c r="BD30" s="9">
        <v>0</v>
      </c>
      <c r="BE30" s="9"/>
      <c r="BF30" s="9">
        <v>641</v>
      </c>
      <c r="BG30" s="9">
        <v>620</v>
      </c>
      <c r="BH30" s="9">
        <v>60</v>
      </c>
      <c r="BI30" s="9">
        <v>0</v>
      </c>
      <c r="BJ30" s="9"/>
      <c r="BK30" s="9">
        <v>1</v>
      </c>
      <c r="BL30" s="9">
        <v>1</v>
      </c>
      <c r="BM30" s="9">
        <v>1</v>
      </c>
      <c r="BN30" s="9">
        <v>1</v>
      </c>
      <c r="BO30" s="9">
        <v>1</v>
      </c>
      <c r="BP30" s="9">
        <v>2</v>
      </c>
      <c r="BQ30" s="9">
        <v>1</v>
      </c>
      <c r="BR30" s="9">
        <v>2</v>
      </c>
      <c r="BS30" s="9">
        <v>1</v>
      </c>
      <c r="BT30" s="9">
        <v>1</v>
      </c>
      <c r="BU30" s="9">
        <v>1</v>
      </c>
      <c r="BV30" s="9">
        <v>2</v>
      </c>
      <c r="BW30" s="9">
        <v>1</v>
      </c>
      <c r="BX30" s="9"/>
      <c r="BY30" s="9">
        <v>2</v>
      </c>
      <c r="BZ30" s="9">
        <v>2</v>
      </c>
      <c r="CA30" s="9">
        <v>2</v>
      </c>
      <c r="CB30" s="9">
        <v>2</v>
      </c>
      <c r="CC30" s="9">
        <v>1</v>
      </c>
      <c r="CD30" s="9">
        <v>1</v>
      </c>
      <c r="CE30" s="9">
        <v>1</v>
      </c>
      <c r="CF30" s="9">
        <v>1</v>
      </c>
      <c r="CG30" s="9"/>
      <c r="CH30" s="9">
        <v>1</v>
      </c>
      <c r="CI30" s="9">
        <v>2</v>
      </c>
      <c r="CJ30" s="9">
        <v>1</v>
      </c>
      <c r="CK30" s="9">
        <v>1</v>
      </c>
      <c r="CL30" s="9">
        <v>1</v>
      </c>
      <c r="CM30" s="9">
        <v>1</v>
      </c>
      <c r="CN30" s="9">
        <v>1</v>
      </c>
      <c r="CO30" s="9">
        <v>1</v>
      </c>
      <c r="CP30" s="9">
        <v>1</v>
      </c>
      <c r="CQ30" s="9">
        <v>1</v>
      </c>
      <c r="CR30" s="9">
        <v>1</v>
      </c>
      <c r="CS30" s="9">
        <v>1</v>
      </c>
      <c r="CT30" s="9">
        <v>1</v>
      </c>
      <c r="CU30" s="9">
        <v>1</v>
      </c>
      <c r="CV30" s="9">
        <v>1</v>
      </c>
      <c r="CW30" s="9">
        <v>2</v>
      </c>
      <c r="CX30" s="9">
        <v>1</v>
      </c>
      <c r="CY30" s="9">
        <v>1</v>
      </c>
      <c r="CZ30" s="9">
        <v>1</v>
      </c>
      <c r="DA30" s="9"/>
      <c r="DB30" s="9"/>
      <c r="DC30" s="9"/>
      <c r="DD30" s="9"/>
      <c r="DE30" s="9"/>
      <c r="DF30" s="9"/>
      <c r="DG30" s="9"/>
      <c r="DH30" s="9"/>
      <c r="DI30" s="9">
        <v>2</v>
      </c>
      <c r="DJ30" s="9"/>
      <c r="DK30" s="9">
        <v>1</v>
      </c>
      <c r="DL30" s="9">
        <v>1</v>
      </c>
      <c r="DM30" s="9">
        <v>1</v>
      </c>
      <c r="DN30" s="9">
        <v>1</v>
      </c>
      <c r="DO30" s="9">
        <v>1</v>
      </c>
      <c r="DP30" s="9">
        <v>1</v>
      </c>
      <c r="DQ30" s="9">
        <v>1</v>
      </c>
      <c r="DR30" s="9">
        <v>1</v>
      </c>
      <c r="DS30" s="9">
        <v>1</v>
      </c>
      <c r="DT30" s="9">
        <v>335</v>
      </c>
      <c r="DU30" s="9">
        <v>4</v>
      </c>
      <c r="DV30" s="9">
        <v>95</v>
      </c>
      <c r="DW30" s="9">
        <v>0</v>
      </c>
      <c r="DX30" s="9">
        <v>1</v>
      </c>
      <c r="DY30" s="9">
        <v>1</v>
      </c>
      <c r="DZ30" s="9">
        <v>0</v>
      </c>
      <c r="EA30" s="9"/>
      <c r="EB30" s="9">
        <v>1</v>
      </c>
      <c r="EC30" s="9"/>
      <c r="ED30" s="9">
        <v>1</v>
      </c>
      <c r="EE30" s="9">
        <v>3</v>
      </c>
      <c r="EF30" s="9">
        <v>3</v>
      </c>
      <c r="EG30" s="9">
        <v>1</v>
      </c>
      <c r="EH30" s="9">
        <v>1</v>
      </c>
      <c r="EI30" s="9">
        <v>2</v>
      </c>
      <c r="EJ30" s="9">
        <v>1</v>
      </c>
      <c r="EK30" s="9">
        <v>2</v>
      </c>
      <c r="EL30" s="9"/>
      <c r="EM30" s="9"/>
      <c r="EN30" s="9">
        <v>2</v>
      </c>
      <c r="EO30" s="9"/>
      <c r="EP30" s="9"/>
      <c r="EQ30" s="9">
        <v>2</v>
      </c>
      <c r="ER30" s="9"/>
      <c r="ES30" s="9"/>
      <c r="ET30" s="9">
        <v>2</v>
      </c>
      <c r="EU30" s="9"/>
      <c r="EV30" s="9"/>
      <c r="EW30" s="9">
        <v>2</v>
      </c>
      <c r="EX30" s="9"/>
      <c r="EY30" s="9"/>
      <c r="EZ30" s="9">
        <v>1</v>
      </c>
      <c r="FA30" s="9">
        <v>1</v>
      </c>
      <c r="FB30" s="9"/>
      <c r="FC30" s="9">
        <v>2</v>
      </c>
      <c r="FD30" s="9"/>
      <c r="FE30" s="9"/>
      <c r="FF30" s="9">
        <v>1</v>
      </c>
      <c r="FG30" s="9">
        <v>1</v>
      </c>
      <c r="FH30" s="9"/>
      <c r="FI30" s="9">
        <v>1</v>
      </c>
      <c r="FJ30" s="9">
        <v>2</v>
      </c>
      <c r="FK30" s="9"/>
      <c r="FL30" s="9">
        <v>2</v>
      </c>
      <c r="FM30" s="9"/>
      <c r="FN30" s="9"/>
      <c r="FO30" s="9">
        <v>2</v>
      </c>
      <c r="FP30" s="9"/>
      <c r="FQ30" s="9"/>
      <c r="FR30" s="9">
        <v>2</v>
      </c>
      <c r="FS30" s="9"/>
      <c r="FT30" s="9"/>
      <c r="FU30" s="9">
        <v>1</v>
      </c>
      <c r="FV30" s="9">
        <v>2</v>
      </c>
      <c r="FW30" s="9"/>
      <c r="FX30" s="9">
        <v>4</v>
      </c>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t="s">
        <v>7555</v>
      </c>
      <c r="HH30" s="9">
        <v>8</v>
      </c>
      <c r="HI30" s="9"/>
      <c r="HJ30" s="9"/>
      <c r="HK30" s="9"/>
      <c r="HL30" s="9"/>
      <c r="HM30" s="9"/>
      <c r="HN30" s="9"/>
      <c r="HO30" s="9"/>
      <c r="HP30" s="9">
        <v>0</v>
      </c>
      <c r="HQ30" s="9">
        <v>0</v>
      </c>
      <c r="HR30" s="9">
        <v>0</v>
      </c>
      <c r="HS30" s="9">
        <v>0</v>
      </c>
      <c r="HT30" s="9">
        <v>0</v>
      </c>
      <c r="HU30" s="9">
        <v>0</v>
      </c>
      <c r="HV30" s="9">
        <v>0</v>
      </c>
      <c r="HW30" s="9">
        <v>1</v>
      </c>
      <c r="HX30" t="s">
        <v>7719</v>
      </c>
      <c r="HY30" s="9"/>
      <c r="HZ30" s="9"/>
      <c r="IA30" s="9">
        <v>2</v>
      </c>
      <c r="IB30" s="9"/>
      <c r="IC30" s="9"/>
      <c r="ID30" s="9">
        <v>2</v>
      </c>
      <c r="IE30" s="9"/>
      <c r="IF30" s="9"/>
      <c r="IG30" s="9">
        <v>2</v>
      </c>
      <c r="IH30" s="9"/>
      <c r="II30" s="9"/>
      <c r="IJ30" s="9">
        <v>2</v>
      </c>
      <c r="IK30" s="9"/>
      <c r="IL30" s="9">
        <v>1</v>
      </c>
      <c r="IM30" s="9"/>
      <c r="IN30" s="9">
        <v>3</v>
      </c>
      <c r="IO30" s="9">
        <v>5</v>
      </c>
      <c r="IP30" s="9">
        <v>5</v>
      </c>
      <c r="IQ30" s="9">
        <v>3</v>
      </c>
      <c r="IR30" s="9">
        <v>3</v>
      </c>
      <c r="IS30" s="9"/>
      <c r="IT30" s="9">
        <v>1</v>
      </c>
      <c r="IU30" s="9">
        <v>2</v>
      </c>
      <c r="IV30" s="9">
        <v>2</v>
      </c>
      <c r="IW30" s="9">
        <v>2</v>
      </c>
      <c r="IX30" s="9">
        <v>2</v>
      </c>
      <c r="IY30" s="9">
        <v>1</v>
      </c>
      <c r="IZ30" s="9">
        <v>1</v>
      </c>
      <c r="JA30" s="9">
        <v>2</v>
      </c>
      <c r="JB30" s="9">
        <v>1</v>
      </c>
      <c r="JC30" s="9">
        <v>1</v>
      </c>
      <c r="JD30" s="9">
        <v>1</v>
      </c>
      <c r="JE30" s="9">
        <v>1</v>
      </c>
      <c r="JF30" s="9">
        <v>1</v>
      </c>
      <c r="JG30" s="9">
        <v>2</v>
      </c>
      <c r="JH30" s="9">
        <v>2</v>
      </c>
      <c r="JI30" s="9">
        <v>2</v>
      </c>
      <c r="JJ30" s="9">
        <v>1</v>
      </c>
      <c r="JK30" s="9">
        <v>1</v>
      </c>
      <c r="JL30" s="9">
        <v>1</v>
      </c>
      <c r="JM30" s="9">
        <v>2</v>
      </c>
      <c r="JN30" s="9">
        <v>1</v>
      </c>
      <c r="JO30" s="9">
        <v>1</v>
      </c>
      <c r="JP30" s="9">
        <v>1</v>
      </c>
      <c r="JQ30" s="9">
        <v>1</v>
      </c>
      <c r="JR30" s="9">
        <v>2</v>
      </c>
      <c r="JS30" s="9">
        <v>1</v>
      </c>
      <c r="JT30" s="9">
        <v>1</v>
      </c>
      <c r="JU30" s="9">
        <v>1</v>
      </c>
      <c r="JV30" s="9"/>
      <c r="JW30" s="9">
        <v>1</v>
      </c>
      <c r="JX30" s="9">
        <v>1</v>
      </c>
      <c r="JY30" s="9">
        <v>1</v>
      </c>
      <c r="JZ30" s="9">
        <v>1</v>
      </c>
      <c r="KA30" s="9">
        <v>1</v>
      </c>
      <c r="KB30" s="9">
        <v>1</v>
      </c>
      <c r="KC30" s="9">
        <v>1</v>
      </c>
      <c r="KD30" s="9">
        <v>1</v>
      </c>
      <c r="KE30" s="9">
        <v>1</v>
      </c>
      <c r="KF30" s="9"/>
      <c r="KG30" s="9">
        <v>1</v>
      </c>
      <c r="KH30" s="9">
        <v>1</v>
      </c>
      <c r="KI30" s="9">
        <v>1</v>
      </c>
      <c r="KJ30" s="9"/>
      <c r="KK30" s="9">
        <v>1</v>
      </c>
      <c r="KL30" s="9">
        <v>1</v>
      </c>
      <c r="KM30" s="9">
        <v>1</v>
      </c>
      <c r="KN30" s="9">
        <v>1</v>
      </c>
      <c r="KO30" s="9"/>
      <c r="KP30" s="9">
        <v>2</v>
      </c>
      <c r="KQ30" s="9">
        <v>2</v>
      </c>
      <c r="KR30" s="9">
        <v>1</v>
      </c>
      <c r="KS30" s="9">
        <v>1</v>
      </c>
      <c r="KT30" s="9">
        <v>1</v>
      </c>
      <c r="KU30" s="9">
        <v>1</v>
      </c>
      <c r="KV30" s="9">
        <v>1</v>
      </c>
      <c r="KW30" s="9">
        <v>1</v>
      </c>
      <c r="KX30" s="9">
        <v>1</v>
      </c>
      <c r="KY30" s="9">
        <v>1</v>
      </c>
      <c r="KZ30" s="9">
        <v>1</v>
      </c>
      <c r="LA30" s="9">
        <v>1</v>
      </c>
      <c r="LB30" s="9"/>
      <c r="LC30" s="9">
        <v>1</v>
      </c>
      <c r="LD30" s="9">
        <v>1</v>
      </c>
      <c r="LE30" s="9">
        <v>1</v>
      </c>
      <c r="LF30" s="9">
        <v>1</v>
      </c>
      <c r="LG30" s="9">
        <v>1</v>
      </c>
      <c r="LH30" s="9">
        <v>1</v>
      </c>
      <c r="LI30" s="9"/>
      <c r="LJ30" s="9">
        <v>1</v>
      </c>
      <c r="LK30" s="9">
        <v>1</v>
      </c>
      <c r="LL30" s="9">
        <v>1</v>
      </c>
      <c r="LM30" s="9">
        <v>1</v>
      </c>
      <c r="LN30" s="9"/>
      <c r="LO30" s="9">
        <v>1</v>
      </c>
      <c r="LP30" s="9">
        <v>1</v>
      </c>
      <c r="LQ30" s="9">
        <v>1</v>
      </c>
      <c r="LR30" s="9"/>
      <c r="LS30" s="9">
        <v>1</v>
      </c>
      <c r="LT30" s="9">
        <v>1</v>
      </c>
      <c r="LU30" s="9">
        <v>1</v>
      </c>
      <c r="LV30" s="9">
        <v>1</v>
      </c>
      <c r="LW30" s="9">
        <v>1</v>
      </c>
      <c r="LX30" s="9">
        <v>1</v>
      </c>
      <c r="LY30" s="9">
        <v>3</v>
      </c>
      <c r="LZ30" s="9">
        <v>2</v>
      </c>
      <c r="MA30" s="9">
        <v>1</v>
      </c>
      <c r="MB30" s="9"/>
      <c r="MC30" s="9">
        <v>1</v>
      </c>
      <c r="MD30" s="9">
        <v>2</v>
      </c>
      <c r="ME30" s="9">
        <v>2</v>
      </c>
      <c r="MF30" s="9">
        <v>1</v>
      </c>
      <c r="MG30" s="9">
        <v>3</v>
      </c>
      <c r="MH30" s="9">
        <v>3</v>
      </c>
      <c r="MI30" s="9">
        <v>3</v>
      </c>
      <c r="MJ30" s="9">
        <v>3</v>
      </c>
      <c r="MK30" s="9">
        <v>1</v>
      </c>
      <c r="ML30" s="9">
        <v>1</v>
      </c>
      <c r="MM30" s="9">
        <v>1</v>
      </c>
      <c r="MN30" s="9">
        <v>1</v>
      </c>
      <c r="MO30" s="9">
        <v>1</v>
      </c>
      <c r="MP30" s="9">
        <v>2</v>
      </c>
      <c r="MQ30" s="9">
        <v>1</v>
      </c>
      <c r="MR30" s="9">
        <v>1</v>
      </c>
      <c r="MS30" s="9">
        <v>2</v>
      </c>
      <c r="MT30" s="9"/>
      <c r="MU30" s="9"/>
      <c r="MV30" s="9">
        <v>1</v>
      </c>
      <c r="MW30" s="9"/>
      <c r="MX30" s="9"/>
      <c r="MY30" t="s">
        <v>7997</v>
      </c>
      <c r="MZ30" s="9"/>
      <c r="NA30" s="9">
        <v>204212077</v>
      </c>
      <c r="NB30" t="s">
        <v>8135</v>
      </c>
      <c r="NC30" t="s">
        <v>8267</v>
      </c>
      <c r="ND30" s="9"/>
      <c r="NE30" s="9"/>
      <c r="NF30" t="s">
        <v>8358</v>
      </c>
      <c r="NG30" s="9"/>
      <c r="NH30" s="9"/>
      <c r="NI30" s="9">
        <v>140</v>
      </c>
    </row>
    <row r="31" spans="1:373">
      <c r="A31" t="s">
        <v>6366</v>
      </c>
      <c r="B31" t="s">
        <v>6495</v>
      </c>
      <c r="C31" t="s">
        <v>6622</v>
      </c>
      <c r="D31" t="s">
        <v>6726</v>
      </c>
      <c r="E31" s="9"/>
      <c r="F31" s="9">
        <v>2</v>
      </c>
      <c r="G31" s="9"/>
      <c r="H31" s="9">
        <v>1</v>
      </c>
      <c r="I31" t="s">
        <v>6740</v>
      </c>
      <c r="J31" s="9"/>
      <c r="K31" s="9">
        <v>7</v>
      </c>
      <c r="L31" s="9">
        <v>19</v>
      </c>
      <c r="M31" s="9">
        <v>119</v>
      </c>
      <c r="N31" s="9">
        <v>119</v>
      </c>
      <c r="O31" t="s">
        <v>6759</v>
      </c>
      <c r="P31" s="9">
        <v>1</v>
      </c>
      <c r="Q31" t="s">
        <v>6762</v>
      </c>
      <c r="R31" s="9">
        <v>3</v>
      </c>
      <c r="S31" s="9">
        <v>1</v>
      </c>
      <c r="T31" s="9">
        <v>2</v>
      </c>
      <c r="U31" s="9">
        <v>2</v>
      </c>
      <c r="V31" s="9">
        <v>1</v>
      </c>
      <c r="W31" t="s">
        <v>6797</v>
      </c>
      <c r="X31" s="9"/>
      <c r="Y31" t="s">
        <v>6942</v>
      </c>
      <c r="Z31" s="9"/>
      <c r="AA31" s="9">
        <v>0</v>
      </c>
      <c r="AB31" s="9">
        <v>0</v>
      </c>
      <c r="AC31" s="9">
        <v>20</v>
      </c>
      <c r="AD31" s="9">
        <v>0</v>
      </c>
      <c r="AE31" s="9">
        <v>4</v>
      </c>
      <c r="AF31" s="9">
        <v>0</v>
      </c>
      <c r="AG31" s="9">
        <v>0</v>
      </c>
      <c r="AH31" s="9">
        <v>0</v>
      </c>
      <c r="AI31" s="9">
        <v>3</v>
      </c>
      <c r="AJ31" s="9">
        <v>0</v>
      </c>
      <c r="AK31" s="9">
        <v>0</v>
      </c>
      <c r="AL31" s="9">
        <v>0</v>
      </c>
      <c r="AM31" s="9">
        <v>0</v>
      </c>
      <c r="AN31" s="9">
        <v>0</v>
      </c>
      <c r="AO31" s="9">
        <v>0</v>
      </c>
      <c r="AP31" s="9">
        <v>0</v>
      </c>
      <c r="AQ31" s="9">
        <v>3</v>
      </c>
      <c r="AR31" s="9">
        <v>0</v>
      </c>
      <c r="AS31" s="9">
        <v>0</v>
      </c>
      <c r="AT31" s="9">
        <v>0</v>
      </c>
      <c r="AU31" s="9">
        <v>1</v>
      </c>
      <c r="AV31" s="9">
        <v>0</v>
      </c>
      <c r="AW31" s="9">
        <v>1</v>
      </c>
      <c r="AX31" t="s">
        <v>7097</v>
      </c>
      <c r="AY31" s="9">
        <v>0</v>
      </c>
      <c r="AZ31" s="9">
        <v>0</v>
      </c>
      <c r="BA31" t="s">
        <v>7247</v>
      </c>
      <c r="BB31" s="9">
        <v>0</v>
      </c>
      <c r="BC31" s="9">
        <v>32</v>
      </c>
      <c r="BD31" s="9">
        <v>0</v>
      </c>
      <c r="BE31" s="9"/>
      <c r="BF31" s="9">
        <v>32</v>
      </c>
      <c r="BG31" s="9">
        <v>28</v>
      </c>
      <c r="BH31" s="9">
        <v>0</v>
      </c>
      <c r="BI31" s="9">
        <v>3</v>
      </c>
      <c r="BJ31" s="9">
        <v>0</v>
      </c>
      <c r="BK31" s="9">
        <v>1</v>
      </c>
      <c r="BL31" s="9">
        <v>1</v>
      </c>
      <c r="BM31" s="9">
        <v>1</v>
      </c>
      <c r="BN31" s="9">
        <v>1</v>
      </c>
      <c r="BO31" s="9">
        <v>1</v>
      </c>
      <c r="BP31" s="9">
        <v>1</v>
      </c>
      <c r="BQ31" s="9">
        <v>1</v>
      </c>
      <c r="BR31" s="9">
        <v>2</v>
      </c>
      <c r="BS31" s="9">
        <v>2</v>
      </c>
      <c r="BT31" s="9"/>
      <c r="BU31" s="9"/>
      <c r="BV31" s="9">
        <v>2</v>
      </c>
      <c r="BW31" s="9">
        <v>1</v>
      </c>
      <c r="BX31" s="9"/>
      <c r="BY31" s="9">
        <v>1</v>
      </c>
      <c r="BZ31" s="9">
        <v>1</v>
      </c>
      <c r="CA31" s="9">
        <v>2</v>
      </c>
      <c r="CB31" s="9">
        <v>1</v>
      </c>
      <c r="CC31" s="9">
        <v>1</v>
      </c>
      <c r="CD31" s="9">
        <v>1</v>
      </c>
      <c r="CE31" s="9">
        <v>1</v>
      </c>
      <c r="CF31" s="9">
        <v>1</v>
      </c>
      <c r="CG31" s="9"/>
      <c r="CH31" s="9">
        <v>1</v>
      </c>
      <c r="CI31" s="9">
        <v>4</v>
      </c>
      <c r="CJ31" s="9">
        <v>2</v>
      </c>
      <c r="CK31" s="9">
        <v>3</v>
      </c>
      <c r="CL31" s="9">
        <v>2</v>
      </c>
      <c r="CM31" s="9">
        <v>3</v>
      </c>
      <c r="CN31" s="9">
        <v>2</v>
      </c>
      <c r="CO31" s="9">
        <v>1</v>
      </c>
      <c r="CP31" s="9">
        <v>4</v>
      </c>
      <c r="CQ31" s="9">
        <v>1</v>
      </c>
      <c r="CR31" s="9">
        <v>1</v>
      </c>
      <c r="CS31" s="9">
        <v>2</v>
      </c>
      <c r="CT31" s="9">
        <v>2</v>
      </c>
      <c r="CU31" s="9">
        <v>1</v>
      </c>
      <c r="CV31" s="9">
        <v>2</v>
      </c>
      <c r="CW31" s="9">
        <v>1</v>
      </c>
      <c r="CX31" s="9">
        <v>2</v>
      </c>
      <c r="CY31" s="9">
        <v>1</v>
      </c>
      <c r="CZ31" s="9">
        <v>2</v>
      </c>
      <c r="DA31" s="9"/>
      <c r="DB31" s="9"/>
      <c r="DC31" s="9"/>
      <c r="DD31" s="9"/>
      <c r="DE31" s="9"/>
      <c r="DF31" s="9"/>
      <c r="DG31" s="9"/>
      <c r="DH31" s="9"/>
      <c r="DI31" s="9">
        <v>2</v>
      </c>
      <c r="DJ31" s="9"/>
      <c r="DK31" s="9"/>
      <c r="DL31" s="9"/>
      <c r="DM31" s="9"/>
      <c r="DN31" s="9"/>
      <c r="DO31" s="9"/>
      <c r="DP31" s="9">
        <v>2</v>
      </c>
      <c r="DQ31" s="9"/>
      <c r="DR31" s="9"/>
      <c r="DS31" s="9"/>
      <c r="DT31" s="9"/>
      <c r="DU31" s="9"/>
      <c r="DV31" s="9"/>
      <c r="DW31" s="9"/>
      <c r="DX31" s="9"/>
      <c r="DY31" s="9"/>
      <c r="DZ31" s="9"/>
      <c r="EA31" s="9"/>
      <c r="EB31" s="9"/>
      <c r="EC31" s="9"/>
      <c r="ED31" s="9"/>
      <c r="EE31" s="9"/>
      <c r="EF31" s="9"/>
      <c r="EG31" s="9"/>
      <c r="EH31" s="9"/>
      <c r="EI31" s="9"/>
      <c r="EJ31" s="9"/>
      <c r="EK31" s="9"/>
      <c r="EL31" s="9"/>
      <c r="EM31" s="9"/>
      <c r="EN31" s="9">
        <v>2</v>
      </c>
      <c r="EO31" s="9"/>
      <c r="EP31" s="9"/>
      <c r="EQ31" s="9">
        <v>1</v>
      </c>
      <c r="ER31" s="9">
        <v>2</v>
      </c>
      <c r="ES31" s="9"/>
      <c r="ET31" s="9">
        <v>2</v>
      </c>
      <c r="EU31" s="9"/>
      <c r="EV31" s="9"/>
      <c r="EW31" s="9">
        <v>2</v>
      </c>
      <c r="EX31" s="9"/>
      <c r="EY31" s="9"/>
      <c r="EZ31" s="9">
        <v>1</v>
      </c>
      <c r="FA31" s="9">
        <v>2</v>
      </c>
      <c r="FB31" s="9"/>
      <c r="FC31" s="9">
        <v>1</v>
      </c>
      <c r="FD31" s="9">
        <v>1</v>
      </c>
      <c r="FE31" s="9"/>
      <c r="FF31" s="9">
        <v>1</v>
      </c>
      <c r="FG31" s="9">
        <v>2</v>
      </c>
      <c r="FH31" s="9"/>
      <c r="FI31" s="9">
        <v>2</v>
      </c>
      <c r="FJ31" s="9"/>
      <c r="FK31" s="9"/>
      <c r="FL31" s="9">
        <v>2</v>
      </c>
      <c r="FM31" s="9"/>
      <c r="FN31" s="9"/>
      <c r="FO31" s="9">
        <v>2</v>
      </c>
      <c r="FP31" s="9"/>
      <c r="FQ31" s="9"/>
      <c r="FR31" s="9">
        <v>2</v>
      </c>
      <c r="FS31" s="9"/>
      <c r="FT31" s="9"/>
      <c r="FU31" s="9">
        <v>2</v>
      </c>
      <c r="FV31" s="9"/>
      <c r="FW31" s="9"/>
      <c r="FX31" s="9">
        <v>4</v>
      </c>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t="s">
        <v>7556</v>
      </c>
      <c r="HH31" s="9">
        <v>5</v>
      </c>
      <c r="HI31" s="9"/>
      <c r="HJ31" s="9"/>
      <c r="HK31" s="9"/>
      <c r="HL31" s="9"/>
      <c r="HM31" s="9"/>
      <c r="HN31" s="9"/>
      <c r="HO31" s="9"/>
      <c r="HP31" s="9">
        <v>0</v>
      </c>
      <c r="HQ31" s="9">
        <v>0</v>
      </c>
      <c r="HR31" s="9">
        <v>0</v>
      </c>
      <c r="HS31" s="9">
        <v>0</v>
      </c>
      <c r="HT31" s="9">
        <v>1</v>
      </c>
      <c r="HU31" s="9">
        <v>0</v>
      </c>
      <c r="HV31" s="9">
        <v>0</v>
      </c>
      <c r="HW31" s="9">
        <v>0</v>
      </c>
      <c r="HX31" t="s">
        <v>7720</v>
      </c>
      <c r="HY31" s="9"/>
      <c r="HZ31" s="9"/>
      <c r="IA31" s="9">
        <v>1</v>
      </c>
      <c r="IB31" s="9">
        <v>1</v>
      </c>
      <c r="IC31" s="9"/>
      <c r="ID31" s="9">
        <v>1</v>
      </c>
      <c r="IE31" s="9">
        <v>1</v>
      </c>
      <c r="IF31" s="9"/>
      <c r="IG31" s="9">
        <v>1</v>
      </c>
      <c r="IH31" s="9">
        <v>1</v>
      </c>
      <c r="II31" s="9"/>
      <c r="IJ31" s="9">
        <v>2</v>
      </c>
      <c r="IK31" s="9"/>
      <c r="IL31" s="9">
        <v>1</v>
      </c>
      <c r="IM31" s="9"/>
      <c r="IN31" s="9">
        <v>1</v>
      </c>
      <c r="IO31" s="9">
        <v>1</v>
      </c>
      <c r="IP31" s="9">
        <v>1</v>
      </c>
      <c r="IQ31" s="9">
        <v>5</v>
      </c>
      <c r="IR31" s="9">
        <v>1</v>
      </c>
      <c r="IS31" s="9"/>
      <c r="IT31" s="9">
        <v>2</v>
      </c>
      <c r="IU31" s="9">
        <v>2</v>
      </c>
      <c r="IV31" s="9">
        <v>2</v>
      </c>
      <c r="IW31" s="9">
        <v>2</v>
      </c>
      <c r="IX31" s="9">
        <v>2</v>
      </c>
      <c r="IY31" s="9">
        <v>2</v>
      </c>
      <c r="IZ31" s="9">
        <v>2</v>
      </c>
      <c r="JA31" s="9">
        <v>2</v>
      </c>
      <c r="JB31" s="9">
        <v>2</v>
      </c>
      <c r="JC31" s="9">
        <v>2</v>
      </c>
      <c r="JD31" s="9">
        <v>2</v>
      </c>
      <c r="JE31" s="9">
        <v>2</v>
      </c>
      <c r="JF31" s="9">
        <v>2</v>
      </c>
      <c r="JG31" s="9">
        <v>2</v>
      </c>
      <c r="JH31" s="9">
        <v>2</v>
      </c>
      <c r="JI31" s="9">
        <v>2</v>
      </c>
      <c r="JJ31" s="9">
        <v>2</v>
      </c>
      <c r="JK31" s="9">
        <v>2</v>
      </c>
      <c r="JL31" s="9">
        <v>2</v>
      </c>
      <c r="JM31" s="9">
        <v>1</v>
      </c>
      <c r="JN31" s="9">
        <v>3</v>
      </c>
      <c r="JO31" s="9">
        <v>3</v>
      </c>
      <c r="JP31" s="9">
        <v>3</v>
      </c>
      <c r="JQ31" s="9">
        <v>3</v>
      </c>
      <c r="JR31" s="9">
        <v>3</v>
      </c>
      <c r="JS31" s="9">
        <v>3</v>
      </c>
      <c r="JT31" s="9">
        <v>1</v>
      </c>
      <c r="JU31" s="9">
        <v>1</v>
      </c>
      <c r="JV31" s="9"/>
      <c r="JW31" s="9">
        <v>2</v>
      </c>
      <c r="JX31" s="9">
        <v>1</v>
      </c>
      <c r="JY31" s="9">
        <v>3</v>
      </c>
      <c r="JZ31" s="9">
        <v>3</v>
      </c>
      <c r="KA31" s="9">
        <v>2</v>
      </c>
      <c r="KB31" s="9">
        <v>1</v>
      </c>
      <c r="KC31" s="9">
        <v>1</v>
      </c>
      <c r="KD31" s="9">
        <v>3</v>
      </c>
      <c r="KE31" s="9">
        <v>3</v>
      </c>
      <c r="KF31" s="9"/>
      <c r="KG31" s="9"/>
      <c r="KH31" s="9"/>
      <c r="KI31" s="9"/>
      <c r="KJ31" s="9"/>
      <c r="KK31" s="9"/>
      <c r="KL31" s="9"/>
      <c r="KM31" s="9"/>
      <c r="KN31" s="9"/>
      <c r="KO31" s="9"/>
      <c r="KP31" s="9"/>
      <c r="KQ31" s="9"/>
      <c r="KR31" s="9"/>
      <c r="KS31" s="9"/>
      <c r="KT31" s="9"/>
      <c r="KU31" s="9"/>
      <c r="KV31" s="9">
        <v>2</v>
      </c>
      <c r="KW31" s="9"/>
      <c r="KX31" s="9"/>
      <c r="KY31" s="9"/>
      <c r="KZ31" s="9"/>
      <c r="LA31" s="9"/>
      <c r="LB31" s="9"/>
      <c r="LC31" s="9">
        <v>1</v>
      </c>
      <c r="LD31" s="9">
        <v>1</v>
      </c>
      <c r="LE31" s="9">
        <v>1</v>
      </c>
      <c r="LF31" s="9">
        <v>1</v>
      </c>
      <c r="LG31" s="9">
        <v>1</v>
      </c>
      <c r="LH31" s="9">
        <v>1</v>
      </c>
      <c r="LI31" s="9"/>
      <c r="LJ31" s="9">
        <v>1</v>
      </c>
      <c r="LK31" s="9">
        <v>3</v>
      </c>
      <c r="LL31" s="9">
        <v>1</v>
      </c>
      <c r="LM31" s="9">
        <v>3</v>
      </c>
      <c r="LN31" s="9"/>
      <c r="LO31" s="9">
        <v>1</v>
      </c>
      <c r="LP31" s="9">
        <v>1</v>
      </c>
      <c r="LQ31" s="9">
        <v>1</v>
      </c>
      <c r="LR31" s="9"/>
      <c r="LS31" s="9">
        <v>1</v>
      </c>
      <c r="LT31" s="9">
        <v>1</v>
      </c>
      <c r="LU31" s="9">
        <v>1</v>
      </c>
      <c r="LV31" s="9">
        <v>1</v>
      </c>
      <c r="LW31" s="9">
        <v>1</v>
      </c>
      <c r="LX31" s="9">
        <v>1</v>
      </c>
      <c r="LY31" s="9">
        <v>1</v>
      </c>
      <c r="LZ31" s="9">
        <v>2</v>
      </c>
      <c r="MA31" s="9">
        <v>1</v>
      </c>
      <c r="MB31" s="9"/>
      <c r="MC31" s="9">
        <v>1</v>
      </c>
      <c r="MD31" s="9">
        <v>2</v>
      </c>
      <c r="ME31" s="9">
        <v>2</v>
      </c>
      <c r="MF31" s="9">
        <v>1</v>
      </c>
      <c r="MG31" s="9">
        <v>3</v>
      </c>
      <c r="MH31" s="9">
        <v>3</v>
      </c>
      <c r="MI31" s="9">
        <v>3</v>
      </c>
      <c r="MJ31" s="9">
        <v>3</v>
      </c>
      <c r="MK31" s="9">
        <v>1</v>
      </c>
      <c r="ML31" s="9">
        <v>1</v>
      </c>
      <c r="MM31" s="9">
        <v>1</v>
      </c>
      <c r="MN31" s="9">
        <v>1</v>
      </c>
      <c r="MO31" s="9">
        <v>1</v>
      </c>
      <c r="MP31" s="9">
        <v>2</v>
      </c>
      <c r="MQ31" s="9">
        <v>1</v>
      </c>
      <c r="MR31" s="9">
        <v>1</v>
      </c>
      <c r="MS31" s="9">
        <v>2</v>
      </c>
      <c r="MT31" s="9"/>
      <c r="MU31" s="9"/>
      <c r="MV31" s="9">
        <v>1</v>
      </c>
      <c r="MW31" s="9"/>
      <c r="MX31" s="9"/>
      <c r="MY31" t="s">
        <v>7998</v>
      </c>
      <c r="MZ31" s="9"/>
      <c r="NA31" s="9">
        <v>199675597</v>
      </c>
      <c r="NB31" t="s">
        <v>8136</v>
      </c>
      <c r="NC31" t="s">
        <v>8268</v>
      </c>
      <c r="ND31" s="9"/>
      <c r="NE31" s="9"/>
      <c r="NF31" t="s">
        <v>8358</v>
      </c>
      <c r="NG31" s="9"/>
      <c r="NH31" s="9"/>
      <c r="NI31" s="9">
        <v>43</v>
      </c>
    </row>
    <row r="32" spans="1:373">
      <c r="A32" t="s">
        <v>6367</v>
      </c>
      <c r="B32" t="s">
        <v>6496</v>
      </c>
      <c r="C32" t="s">
        <v>6623</v>
      </c>
      <c r="D32" t="s">
        <v>6726</v>
      </c>
      <c r="E32" s="9"/>
      <c r="F32" s="9">
        <v>2</v>
      </c>
      <c r="G32" s="9"/>
      <c r="H32" s="9">
        <v>1</v>
      </c>
      <c r="I32" t="s">
        <v>6740</v>
      </c>
      <c r="J32" s="9"/>
      <c r="K32" s="9">
        <v>9</v>
      </c>
      <c r="L32" s="9">
        <v>26</v>
      </c>
      <c r="M32" s="9">
        <v>160</v>
      </c>
      <c r="N32" s="9">
        <v>160</v>
      </c>
      <c r="O32" t="s">
        <v>6759</v>
      </c>
      <c r="P32" s="9">
        <v>2</v>
      </c>
      <c r="Q32" t="s">
        <v>6762</v>
      </c>
      <c r="R32" s="9">
        <v>1</v>
      </c>
      <c r="S32" s="9">
        <v>1</v>
      </c>
      <c r="T32" s="9">
        <v>2</v>
      </c>
      <c r="U32" s="9">
        <v>2</v>
      </c>
      <c r="V32" s="9">
        <v>1</v>
      </c>
      <c r="W32" t="s">
        <v>6798</v>
      </c>
      <c r="X32" s="9"/>
      <c r="Y32" t="s">
        <v>6943</v>
      </c>
      <c r="Z32" s="9"/>
      <c r="AA32" s="9">
        <v>0</v>
      </c>
      <c r="AB32" s="9">
        <v>0</v>
      </c>
      <c r="AC32" s="9">
        <v>4</v>
      </c>
      <c r="AD32" s="9">
        <v>0</v>
      </c>
      <c r="AE32" s="9">
        <v>0</v>
      </c>
      <c r="AF32" s="9">
        <v>0</v>
      </c>
      <c r="AG32" s="9">
        <v>0</v>
      </c>
      <c r="AH32" s="9">
        <v>0</v>
      </c>
      <c r="AI32" s="9">
        <v>0</v>
      </c>
      <c r="AJ32" s="9">
        <v>0</v>
      </c>
      <c r="AK32" s="9">
        <v>0</v>
      </c>
      <c r="AL32" s="9">
        <v>0</v>
      </c>
      <c r="AM32" s="9">
        <v>0</v>
      </c>
      <c r="AN32" s="9">
        <v>0</v>
      </c>
      <c r="AO32" s="9">
        <v>0</v>
      </c>
      <c r="AP32" s="9">
        <v>0</v>
      </c>
      <c r="AQ32" s="9">
        <v>1</v>
      </c>
      <c r="AR32" s="9">
        <v>0</v>
      </c>
      <c r="AS32" s="9">
        <v>0</v>
      </c>
      <c r="AT32" s="9">
        <v>0</v>
      </c>
      <c r="AU32" s="9">
        <v>0</v>
      </c>
      <c r="AV32" s="9">
        <v>0</v>
      </c>
      <c r="AW32" s="9">
        <v>0</v>
      </c>
      <c r="AX32" t="s">
        <v>7098</v>
      </c>
      <c r="AY32" s="9">
        <v>0</v>
      </c>
      <c r="AZ32" s="9">
        <v>0</v>
      </c>
      <c r="BA32" t="s">
        <v>7248</v>
      </c>
      <c r="BB32" s="9">
        <v>0</v>
      </c>
      <c r="BC32" s="9">
        <v>5</v>
      </c>
      <c r="BD32" s="9">
        <v>0</v>
      </c>
      <c r="BE32" s="9"/>
      <c r="BF32" s="9">
        <v>5</v>
      </c>
      <c r="BG32" s="9">
        <v>5</v>
      </c>
      <c r="BH32" s="9">
        <v>0</v>
      </c>
      <c r="BI32" s="9">
        <v>0</v>
      </c>
      <c r="BJ32" s="9"/>
      <c r="BK32" s="9">
        <v>2</v>
      </c>
      <c r="BL32" s="9"/>
      <c r="BM32" s="9"/>
      <c r="BN32" s="9"/>
      <c r="BO32" s="9"/>
      <c r="BP32" s="9"/>
      <c r="BQ32" s="9"/>
      <c r="BR32" s="9"/>
      <c r="BS32" s="9">
        <v>1</v>
      </c>
      <c r="BT32" s="9">
        <v>1</v>
      </c>
      <c r="BU32" s="9">
        <v>1</v>
      </c>
      <c r="BV32" s="9">
        <v>1</v>
      </c>
      <c r="BW32" s="9">
        <v>1</v>
      </c>
      <c r="BX32" s="9"/>
      <c r="BY32" s="9">
        <v>2</v>
      </c>
      <c r="BZ32" s="9">
        <v>2</v>
      </c>
      <c r="CA32" s="9">
        <v>2</v>
      </c>
      <c r="CB32" s="9">
        <v>1</v>
      </c>
      <c r="CC32" s="9">
        <v>2</v>
      </c>
      <c r="CD32" s="9">
        <v>1</v>
      </c>
      <c r="CE32" s="9">
        <v>1</v>
      </c>
      <c r="CF32" s="9">
        <v>1</v>
      </c>
      <c r="CG32" s="9"/>
      <c r="CH32" s="9">
        <v>4</v>
      </c>
      <c r="CI32" s="9">
        <v>3</v>
      </c>
      <c r="CJ32" s="9">
        <v>1</v>
      </c>
      <c r="CK32" s="9">
        <v>1</v>
      </c>
      <c r="CL32" s="9">
        <v>2</v>
      </c>
      <c r="CM32" s="9">
        <v>1</v>
      </c>
      <c r="CN32" s="9">
        <v>1</v>
      </c>
      <c r="CO32" s="9">
        <v>1</v>
      </c>
      <c r="CP32" s="9">
        <v>4</v>
      </c>
      <c r="CQ32" s="9">
        <v>1</v>
      </c>
      <c r="CR32" s="9">
        <v>1</v>
      </c>
      <c r="CS32" s="9">
        <v>1</v>
      </c>
      <c r="CT32" s="9">
        <v>1</v>
      </c>
      <c r="CU32" s="9">
        <v>1</v>
      </c>
      <c r="CV32" s="9">
        <v>1</v>
      </c>
      <c r="CW32" s="9">
        <v>1</v>
      </c>
      <c r="CX32" s="9">
        <v>1</v>
      </c>
      <c r="CY32" s="9">
        <v>1</v>
      </c>
      <c r="CZ32" s="9">
        <v>2</v>
      </c>
      <c r="DA32" s="9"/>
      <c r="DB32" s="9"/>
      <c r="DC32" s="9"/>
      <c r="DD32" s="9"/>
      <c r="DE32" s="9"/>
      <c r="DF32" s="9"/>
      <c r="DG32" s="9"/>
      <c r="DH32" s="9"/>
      <c r="DI32" s="9">
        <v>2</v>
      </c>
      <c r="DJ32" s="9"/>
      <c r="DK32" s="9"/>
      <c r="DL32" s="9"/>
      <c r="DM32" s="9"/>
      <c r="DN32" s="9"/>
      <c r="DO32" s="9"/>
      <c r="DP32" s="9">
        <v>2</v>
      </c>
      <c r="DQ32" s="9"/>
      <c r="DR32" s="9"/>
      <c r="DS32" s="9"/>
      <c r="DT32" s="9"/>
      <c r="DU32" s="9"/>
      <c r="DV32" s="9"/>
      <c r="DW32" s="9"/>
      <c r="DX32" s="9"/>
      <c r="DY32" s="9"/>
      <c r="DZ32" s="9"/>
      <c r="EA32" s="9"/>
      <c r="EB32" s="9"/>
      <c r="EC32" s="9"/>
      <c r="ED32" s="9"/>
      <c r="EE32" s="9"/>
      <c r="EF32" s="9"/>
      <c r="EG32" s="9"/>
      <c r="EH32" s="9"/>
      <c r="EI32" s="9"/>
      <c r="EJ32" s="9"/>
      <c r="EK32" s="9"/>
      <c r="EL32" s="9"/>
      <c r="EM32" s="9"/>
      <c r="EN32" s="9">
        <v>2</v>
      </c>
      <c r="EO32" s="9"/>
      <c r="EP32" s="9"/>
      <c r="EQ32" s="9">
        <v>2</v>
      </c>
      <c r="ER32" s="9"/>
      <c r="ES32" s="9"/>
      <c r="ET32" s="9">
        <v>2</v>
      </c>
      <c r="EU32" s="9"/>
      <c r="EV32" s="9"/>
      <c r="EW32" s="9">
        <v>1</v>
      </c>
      <c r="EX32" s="9">
        <v>2</v>
      </c>
      <c r="EY32" s="9"/>
      <c r="EZ32" s="9">
        <v>2</v>
      </c>
      <c r="FA32" s="9"/>
      <c r="FB32" s="9"/>
      <c r="FC32" s="9">
        <v>1</v>
      </c>
      <c r="FD32" s="9">
        <v>1</v>
      </c>
      <c r="FE32" s="9"/>
      <c r="FF32" s="9">
        <v>1</v>
      </c>
      <c r="FG32" s="9">
        <v>1</v>
      </c>
      <c r="FH32" s="9"/>
      <c r="FI32" s="9">
        <v>1</v>
      </c>
      <c r="FJ32" s="9">
        <v>1</v>
      </c>
      <c r="FK32" s="9"/>
      <c r="FL32" s="9">
        <v>2</v>
      </c>
      <c r="FM32" s="9"/>
      <c r="FN32" s="9"/>
      <c r="FO32" s="9">
        <v>2</v>
      </c>
      <c r="FP32" s="9"/>
      <c r="FQ32" s="9"/>
      <c r="FR32" s="9">
        <v>2</v>
      </c>
      <c r="FS32" s="9"/>
      <c r="FT32" s="9"/>
      <c r="FU32" s="9">
        <v>2</v>
      </c>
      <c r="FV32" s="9"/>
      <c r="FW32" s="9"/>
      <c r="FX32" s="9">
        <v>4</v>
      </c>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t="s">
        <v>7557</v>
      </c>
      <c r="HH32" s="9">
        <v>2</v>
      </c>
      <c r="HI32" s="9"/>
      <c r="HJ32" s="9"/>
      <c r="HK32" s="9"/>
      <c r="HL32" s="9"/>
      <c r="HM32" s="9"/>
      <c r="HN32" s="9"/>
      <c r="HO32" s="9"/>
      <c r="HP32" s="9">
        <v>0</v>
      </c>
      <c r="HQ32" s="9">
        <v>1</v>
      </c>
      <c r="HR32" s="9">
        <v>0</v>
      </c>
      <c r="HS32" s="9">
        <v>0</v>
      </c>
      <c r="HT32" s="9">
        <v>0</v>
      </c>
      <c r="HU32" s="9">
        <v>0</v>
      </c>
      <c r="HV32" s="9">
        <v>0</v>
      </c>
      <c r="HW32" s="9">
        <v>0</v>
      </c>
      <c r="HX32" t="s">
        <v>7721</v>
      </c>
      <c r="HY32" s="9"/>
      <c r="HZ32" s="9"/>
      <c r="IA32" s="9">
        <v>2</v>
      </c>
      <c r="IB32" s="9"/>
      <c r="IC32" s="9"/>
      <c r="ID32" s="9">
        <v>2</v>
      </c>
      <c r="IE32" s="9"/>
      <c r="IF32" s="9"/>
      <c r="IG32" s="9">
        <v>3</v>
      </c>
      <c r="IH32" s="9"/>
      <c r="II32" s="9"/>
      <c r="IJ32" s="9">
        <v>3</v>
      </c>
      <c r="IK32" s="9"/>
      <c r="IL32" s="9">
        <v>1</v>
      </c>
      <c r="IM32" s="9"/>
      <c r="IN32" s="9">
        <v>4</v>
      </c>
      <c r="IO32" s="9">
        <v>4</v>
      </c>
      <c r="IP32" s="9">
        <v>4</v>
      </c>
      <c r="IQ32" s="9">
        <v>1</v>
      </c>
      <c r="IR32" s="9">
        <v>4</v>
      </c>
      <c r="IS32" s="9"/>
      <c r="IT32" s="9">
        <v>2</v>
      </c>
      <c r="IU32" s="9">
        <v>2</v>
      </c>
      <c r="IV32" s="9">
        <v>2</v>
      </c>
      <c r="IW32" s="9">
        <v>2</v>
      </c>
      <c r="IX32" s="9">
        <v>2</v>
      </c>
      <c r="IY32" s="9">
        <v>2</v>
      </c>
      <c r="IZ32" s="9">
        <v>2</v>
      </c>
      <c r="JA32" s="9">
        <v>2</v>
      </c>
      <c r="JB32" s="9">
        <v>2</v>
      </c>
      <c r="JC32" s="9">
        <v>2</v>
      </c>
      <c r="JD32" s="9">
        <v>2</v>
      </c>
      <c r="JE32" s="9">
        <v>2</v>
      </c>
      <c r="JF32" s="9">
        <v>2</v>
      </c>
      <c r="JG32" s="9">
        <v>2</v>
      </c>
      <c r="JH32" s="9">
        <v>2</v>
      </c>
      <c r="JI32" s="9">
        <v>2</v>
      </c>
      <c r="JJ32" s="9">
        <v>1</v>
      </c>
      <c r="JK32" s="9">
        <v>1</v>
      </c>
      <c r="JL32" s="9">
        <v>1</v>
      </c>
      <c r="JM32" s="9">
        <v>3</v>
      </c>
      <c r="JN32" s="9">
        <v>3</v>
      </c>
      <c r="JO32" s="9">
        <v>3</v>
      </c>
      <c r="JP32" s="9">
        <v>3</v>
      </c>
      <c r="JQ32" s="9">
        <v>3</v>
      </c>
      <c r="JR32" s="9">
        <v>3</v>
      </c>
      <c r="JS32" s="9">
        <v>3</v>
      </c>
      <c r="JT32" s="9">
        <v>3</v>
      </c>
      <c r="JU32" s="9">
        <v>3</v>
      </c>
      <c r="JV32" s="9"/>
      <c r="JW32" s="9">
        <v>3</v>
      </c>
      <c r="JX32" s="9">
        <v>3</v>
      </c>
      <c r="JY32" s="9">
        <v>3</v>
      </c>
      <c r="JZ32" s="9">
        <v>3</v>
      </c>
      <c r="KA32" s="9">
        <v>1</v>
      </c>
      <c r="KB32" s="9">
        <v>3</v>
      </c>
      <c r="KC32" s="9">
        <v>1</v>
      </c>
      <c r="KD32" s="9">
        <v>3</v>
      </c>
      <c r="KE32" s="9">
        <v>3</v>
      </c>
      <c r="KF32" s="9"/>
      <c r="KG32" s="9"/>
      <c r="KH32" s="9"/>
      <c r="KI32" s="9"/>
      <c r="KJ32" s="9"/>
      <c r="KK32" s="9"/>
      <c r="KL32" s="9"/>
      <c r="KM32" s="9"/>
      <c r="KN32" s="9"/>
      <c r="KO32" s="9"/>
      <c r="KP32" s="9"/>
      <c r="KQ32" s="9"/>
      <c r="KR32" s="9"/>
      <c r="KS32" s="9"/>
      <c r="KT32" s="9"/>
      <c r="KU32" s="9"/>
      <c r="KV32" s="9">
        <v>2</v>
      </c>
      <c r="KW32" s="9"/>
      <c r="KX32" s="9"/>
      <c r="KY32" s="9"/>
      <c r="KZ32" s="9"/>
      <c r="LA32" s="9"/>
      <c r="LB32" s="9"/>
      <c r="LC32" s="9">
        <v>3</v>
      </c>
      <c r="LD32" s="9">
        <v>3</v>
      </c>
      <c r="LE32" s="9">
        <v>3</v>
      </c>
      <c r="LF32" s="9">
        <v>3</v>
      </c>
      <c r="LG32" s="9">
        <v>3</v>
      </c>
      <c r="LH32" s="9">
        <v>1</v>
      </c>
      <c r="LI32" s="9"/>
      <c r="LJ32" s="9">
        <v>3</v>
      </c>
      <c r="LK32" s="9">
        <v>3</v>
      </c>
      <c r="LL32" s="9">
        <v>3</v>
      </c>
      <c r="LM32" s="9">
        <v>3</v>
      </c>
      <c r="LN32" s="9"/>
      <c r="LO32" s="9">
        <v>1</v>
      </c>
      <c r="LP32" s="9">
        <v>3</v>
      </c>
      <c r="LQ32" s="9"/>
      <c r="LR32" s="9"/>
      <c r="LS32" s="9">
        <v>1</v>
      </c>
      <c r="LT32" s="9">
        <v>1</v>
      </c>
      <c r="LU32" s="9">
        <v>2</v>
      </c>
      <c r="LV32" s="9">
        <v>1</v>
      </c>
      <c r="LW32" s="9">
        <v>1</v>
      </c>
      <c r="LX32" s="9">
        <v>1</v>
      </c>
      <c r="LY32" s="9">
        <v>3</v>
      </c>
      <c r="LZ32" s="9">
        <v>2</v>
      </c>
      <c r="MA32" s="9">
        <v>1</v>
      </c>
      <c r="MB32" s="9"/>
      <c r="MC32" s="9">
        <v>1</v>
      </c>
      <c r="MD32" s="9">
        <v>2</v>
      </c>
      <c r="ME32" s="9">
        <v>2</v>
      </c>
      <c r="MF32" s="9">
        <v>1</v>
      </c>
      <c r="MG32" s="9">
        <v>3</v>
      </c>
      <c r="MH32" s="9">
        <v>3</v>
      </c>
      <c r="MI32" s="9">
        <v>3</v>
      </c>
      <c r="MJ32" s="9">
        <v>3</v>
      </c>
      <c r="MK32" s="9">
        <v>1</v>
      </c>
      <c r="ML32" s="9">
        <v>1</v>
      </c>
      <c r="MM32" s="9">
        <v>1</v>
      </c>
      <c r="MN32" s="9">
        <v>1</v>
      </c>
      <c r="MO32" s="9">
        <v>1</v>
      </c>
      <c r="MP32" s="9">
        <v>2</v>
      </c>
      <c r="MQ32" s="9">
        <v>1</v>
      </c>
      <c r="MR32" s="9">
        <v>1</v>
      </c>
      <c r="MS32" s="9">
        <v>2</v>
      </c>
      <c r="MT32" s="9"/>
      <c r="MU32" s="9"/>
      <c r="MV32" s="9">
        <v>1</v>
      </c>
      <c r="MW32" s="9"/>
      <c r="MX32" s="9"/>
      <c r="MY32" t="s">
        <v>7999</v>
      </c>
      <c r="MZ32" s="9"/>
      <c r="NA32" s="9">
        <v>199973961</v>
      </c>
      <c r="NB32" t="s">
        <v>8137</v>
      </c>
      <c r="NC32" t="s">
        <v>8269</v>
      </c>
      <c r="ND32" s="9"/>
      <c r="NE32" s="9"/>
      <c r="NF32" t="s">
        <v>8358</v>
      </c>
      <c r="NG32" s="9"/>
      <c r="NH32" s="9"/>
      <c r="NI32" s="9">
        <v>67</v>
      </c>
    </row>
    <row r="33" spans="1:373">
      <c r="A33" t="s">
        <v>6368</v>
      </c>
      <c r="B33" t="s">
        <v>6497</v>
      </c>
      <c r="C33" t="s">
        <v>6624</v>
      </c>
      <c r="D33" t="s">
        <v>6726</v>
      </c>
      <c r="E33" s="9"/>
      <c r="F33" s="9">
        <v>2</v>
      </c>
      <c r="G33" s="9"/>
      <c r="H33" s="9">
        <v>1</v>
      </c>
      <c r="I33" t="s">
        <v>6740</v>
      </c>
      <c r="J33" s="9"/>
      <c r="K33" s="9">
        <v>7</v>
      </c>
      <c r="L33" s="9">
        <v>20</v>
      </c>
      <c r="M33" s="9">
        <v>123</v>
      </c>
      <c r="N33" s="9">
        <v>123</v>
      </c>
      <c r="O33" t="s">
        <v>6759</v>
      </c>
      <c r="P33" s="9">
        <v>1</v>
      </c>
      <c r="Q33" t="s">
        <v>6762</v>
      </c>
      <c r="R33" s="9">
        <v>7</v>
      </c>
      <c r="S33" s="9">
        <v>1</v>
      </c>
      <c r="T33" s="9">
        <v>1</v>
      </c>
      <c r="U33" s="9">
        <v>1</v>
      </c>
      <c r="V33" s="9">
        <v>2</v>
      </c>
      <c r="W33" t="s">
        <v>6799</v>
      </c>
      <c r="X33" s="9">
        <v>244174143</v>
      </c>
      <c r="Y33" t="s">
        <v>6944</v>
      </c>
      <c r="Z33" s="9"/>
      <c r="AA33" s="9">
        <v>24</v>
      </c>
      <c r="AB33" s="9">
        <v>0</v>
      </c>
      <c r="AC33" s="9">
        <v>348</v>
      </c>
      <c r="AD33" s="9">
        <v>0</v>
      </c>
      <c r="AE33" s="9">
        <v>89</v>
      </c>
      <c r="AF33" s="9">
        <v>0</v>
      </c>
      <c r="AG33" s="9">
        <v>8</v>
      </c>
      <c r="AH33" s="9">
        <v>0</v>
      </c>
      <c r="AI33" s="9">
        <v>23</v>
      </c>
      <c r="AJ33" s="9">
        <v>0</v>
      </c>
      <c r="AK33" s="9">
        <v>2</v>
      </c>
      <c r="AL33" s="9">
        <v>0</v>
      </c>
      <c r="AM33" s="9">
        <v>2</v>
      </c>
      <c r="AN33" s="9">
        <v>0</v>
      </c>
      <c r="AO33" s="9">
        <v>15</v>
      </c>
      <c r="AP33" s="9">
        <v>0</v>
      </c>
      <c r="AQ33" s="9">
        <v>39</v>
      </c>
      <c r="AR33" s="9">
        <v>0</v>
      </c>
      <c r="AS33" s="9">
        <v>6</v>
      </c>
      <c r="AT33" s="9">
        <v>0</v>
      </c>
      <c r="AU33" s="9">
        <v>7</v>
      </c>
      <c r="AV33" s="9">
        <v>0</v>
      </c>
      <c r="AW33" s="9">
        <v>34</v>
      </c>
      <c r="AX33" t="s">
        <v>7099</v>
      </c>
      <c r="AY33" s="9">
        <v>0</v>
      </c>
      <c r="AZ33" s="9">
        <v>28</v>
      </c>
      <c r="BA33" t="s">
        <v>7249</v>
      </c>
      <c r="BB33" s="9">
        <v>0</v>
      </c>
      <c r="BC33" s="9">
        <v>625</v>
      </c>
      <c r="BD33" s="9">
        <v>0</v>
      </c>
      <c r="BE33" s="9"/>
      <c r="BF33" s="9">
        <v>625</v>
      </c>
      <c r="BG33" s="9">
        <v>600</v>
      </c>
      <c r="BH33" s="9">
        <v>111</v>
      </c>
      <c r="BI33" s="9">
        <v>0</v>
      </c>
      <c r="BJ33" s="9"/>
      <c r="BK33" s="9">
        <v>1</v>
      </c>
      <c r="BL33" s="9">
        <v>1</v>
      </c>
      <c r="BM33" s="9">
        <v>1</v>
      </c>
      <c r="BN33" s="9">
        <v>1</v>
      </c>
      <c r="BO33" s="9">
        <v>1</v>
      </c>
      <c r="BP33" s="9">
        <v>1</v>
      </c>
      <c r="BQ33" s="9">
        <v>1</v>
      </c>
      <c r="BR33" s="9">
        <v>1</v>
      </c>
      <c r="BS33" s="9">
        <v>1</v>
      </c>
      <c r="BT33" s="9">
        <v>1</v>
      </c>
      <c r="BU33" s="9">
        <v>1</v>
      </c>
      <c r="BV33" s="9">
        <v>1</v>
      </c>
      <c r="BW33" s="9">
        <v>1</v>
      </c>
      <c r="BX33" s="9"/>
      <c r="BY33" s="9">
        <v>1</v>
      </c>
      <c r="BZ33" s="9">
        <v>1</v>
      </c>
      <c r="CA33" s="9">
        <v>1</v>
      </c>
      <c r="CB33" s="9">
        <v>1</v>
      </c>
      <c r="CC33" s="9">
        <v>1</v>
      </c>
      <c r="CD33" s="9">
        <v>1</v>
      </c>
      <c r="CE33" s="9">
        <v>1</v>
      </c>
      <c r="CF33" s="9">
        <v>1</v>
      </c>
      <c r="CG33" s="9"/>
      <c r="CH33" s="9">
        <v>1</v>
      </c>
      <c r="CI33" s="9">
        <v>1</v>
      </c>
      <c r="CJ33" s="9">
        <v>1</v>
      </c>
      <c r="CK33" s="9">
        <v>1</v>
      </c>
      <c r="CL33" s="9">
        <v>1</v>
      </c>
      <c r="CM33" s="9">
        <v>3</v>
      </c>
      <c r="CN33" s="9">
        <v>1</v>
      </c>
      <c r="CO33" s="9">
        <v>1</v>
      </c>
      <c r="CP33" s="9">
        <v>4</v>
      </c>
      <c r="CQ33" s="9">
        <v>1</v>
      </c>
      <c r="CR33" s="9">
        <v>1</v>
      </c>
      <c r="CS33" s="9">
        <v>1</v>
      </c>
      <c r="CT33" s="9">
        <v>1</v>
      </c>
      <c r="CU33" s="9">
        <v>1</v>
      </c>
      <c r="CV33" s="9">
        <v>1</v>
      </c>
      <c r="CW33" s="9">
        <v>1</v>
      </c>
      <c r="CX33" s="9">
        <v>1</v>
      </c>
      <c r="CY33" s="9">
        <v>1</v>
      </c>
      <c r="CZ33" s="9">
        <v>1</v>
      </c>
      <c r="DA33" s="9"/>
      <c r="DB33" s="9"/>
      <c r="DC33" s="9"/>
      <c r="DD33" s="9"/>
      <c r="DE33" s="9"/>
      <c r="DF33" s="9"/>
      <c r="DG33" s="9"/>
      <c r="DH33" s="9"/>
      <c r="DI33" s="9">
        <v>2</v>
      </c>
      <c r="DJ33" s="9"/>
      <c r="DK33" s="9">
        <v>1</v>
      </c>
      <c r="DL33" s="9">
        <v>1</v>
      </c>
      <c r="DM33" s="9">
        <v>1</v>
      </c>
      <c r="DN33" s="9">
        <v>1</v>
      </c>
      <c r="DO33" s="9">
        <v>1</v>
      </c>
      <c r="DP33" s="9">
        <v>1</v>
      </c>
      <c r="DQ33" s="9">
        <v>1</v>
      </c>
      <c r="DR33" s="9">
        <v>1</v>
      </c>
      <c r="DS33" s="9">
        <v>1</v>
      </c>
      <c r="DT33" s="9">
        <v>227</v>
      </c>
      <c r="DU33" s="9">
        <v>23</v>
      </c>
      <c r="DV33" s="9">
        <v>175</v>
      </c>
      <c r="DW33" s="9">
        <v>23</v>
      </c>
      <c r="DX33" s="9">
        <v>1</v>
      </c>
      <c r="DY33" s="9">
        <v>1</v>
      </c>
      <c r="DZ33" s="9">
        <v>0</v>
      </c>
      <c r="EA33" s="9"/>
      <c r="EB33" s="9">
        <v>1</v>
      </c>
      <c r="EC33" s="9"/>
      <c r="ED33" s="9">
        <v>1</v>
      </c>
      <c r="EE33" s="9">
        <v>1</v>
      </c>
      <c r="EF33" s="9">
        <v>1</v>
      </c>
      <c r="EG33" s="9">
        <v>1</v>
      </c>
      <c r="EH33" s="9">
        <v>1</v>
      </c>
      <c r="EI33" s="9">
        <v>2</v>
      </c>
      <c r="EJ33" s="9">
        <v>2</v>
      </c>
      <c r="EK33" s="9">
        <v>1</v>
      </c>
      <c r="EL33" s="9"/>
      <c r="EM33" s="9"/>
      <c r="EN33" s="9">
        <v>1</v>
      </c>
      <c r="EO33" s="9">
        <v>2</v>
      </c>
      <c r="EP33" s="9"/>
      <c r="EQ33" s="9">
        <v>1</v>
      </c>
      <c r="ER33" s="9">
        <v>2</v>
      </c>
      <c r="ES33" s="9"/>
      <c r="ET33" s="9">
        <v>1</v>
      </c>
      <c r="EU33" s="9">
        <v>2</v>
      </c>
      <c r="EV33" s="9"/>
      <c r="EW33" s="9">
        <v>2</v>
      </c>
      <c r="EX33" s="9"/>
      <c r="EY33" s="9"/>
      <c r="EZ33" s="9">
        <v>1</v>
      </c>
      <c r="FA33" s="9">
        <v>2</v>
      </c>
      <c r="FB33" s="9"/>
      <c r="FC33" s="9">
        <v>2</v>
      </c>
      <c r="FD33" s="9"/>
      <c r="FE33" s="9"/>
      <c r="FF33" s="9">
        <v>2</v>
      </c>
      <c r="FG33" s="9"/>
      <c r="FH33" s="9"/>
      <c r="FI33" s="9">
        <v>2</v>
      </c>
      <c r="FJ33" s="9"/>
      <c r="FK33" s="9"/>
      <c r="FL33" s="9">
        <v>2</v>
      </c>
      <c r="FM33" s="9"/>
      <c r="FN33" s="9"/>
      <c r="FO33" s="9">
        <v>2</v>
      </c>
      <c r="FP33" s="9"/>
      <c r="FQ33" s="9"/>
      <c r="FR33" s="9">
        <v>1</v>
      </c>
      <c r="FS33" s="9">
        <v>2</v>
      </c>
      <c r="FT33" s="9"/>
      <c r="FU33" s="9">
        <v>2</v>
      </c>
      <c r="FV33" s="9"/>
      <c r="FW33" s="9"/>
      <c r="FX33" s="9">
        <v>4</v>
      </c>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t="s">
        <v>7558</v>
      </c>
      <c r="HH33" s="9">
        <v>2</v>
      </c>
      <c r="HI33" s="9"/>
      <c r="HJ33" s="9"/>
      <c r="HK33" s="9"/>
      <c r="HL33" s="9"/>
      <c r="HM33" s="9"/>
      <c r="HN33" s="9"/>
      <c r="HO33" s="9"/>
      <c r="HP33" s="9">
        <v>0</v>
      </c>
      <c r="HQ33" s="9">
        <v>1</v>
      </c>
      <c r="HR33" s="9">
        <v>0</v>
      </c>
      <c r="HS33" s="9">
        <v>0</v>
      </c>
      <c r="HT33" s="9">
        <v>0</v>
      </c>
      <c r="HU33" s="9">
        <v>0</v>
      </c>
      <c r="HV33" s="9">
        <v>0</v>
      </c>
      <c r="HW33" s="9">
        <v>0</v>
      </c>
      <c r="HX33" t="s">
        <v>7722</v>
      </c>
      <c r="HY33" s="9"/>
      <c r="HZ33" s="9"/>
      <c r="IA33" s="9">
        <v>2</v>
      </c>
      <c r="IB33" s="9"/>
      <c r="IC33" s="9"/>
      <c r="ID33" s="9">
        <v>2</v>
      </c>
      <c r="IE33" s="9"/>
      <c r="IF33" s="9"/>
      <c r="IG33" s="9">
        <v>2</v>
      </c>
      <c r="IH33" s="9"/>
      <c r="II33" s="9"/>
      <c r="IJ33" s="9">
        <v>1</v>
      </c>
      <c r="IK33" s="9">
        <v>2</v>
      </c>
      <c r="IL33" s="9">
        <v>1</v>
      </c>
      <c r="IM33" s="9"/>
      <c r="IN33" s="9">
        <v>3</v>
      </c>
      <c r="IO33" s="9">
        <v>3</v>
      </c>
      <c r="IP33" s="9">
        <v>3</v>
      </c>
      <c r="IQ33" s="9">
        <v>3</v>
      </c>
      <c r="IR33" s="9">
        <v>4</v>
      </c>
      <c r="IS33" s="9"/>
      <c r="IT33" s="9">
        <v>1</v>
      </c>
      <c r="IU33" s="9">
        <v>2</v>
      </c>
      <c r="IV33" s="9">
        <v>2</v>
      </c>
      <c r="IW33" s="9">
        <v>2</v>
      </c>
      <c r="IX33" s="9">
        <v>2</v>
      </c>
      <c r="IY33" s="9">
        <v>1</v>
      </c>
      <c r="IZ33" s="9">
        <v>2</v>
      </c>
      <c r="JA33" s="9">
        <v>2</v>
      </c>
      <c r="JB33" s="9">
        <v>2</v>
      </c>
      <c r="JC33" s="9">
        <v>2</v>
      </c>
      <c r="JD33" s="9">
        <v>2</v>
      </c>
      <c r="JE33" s="9">
        <v>1</v>
      </c>
      <c r="JF33" s="9">
        <v>1</v>
      </c>
      <c r="JG33" s="9">
        <v>1</v>
      </c>
      <c r="JH33" s="9">
        <v>2</v>
      </c>
      <c r="JI33" s="9">
        <v>2</v>
      </c>
      <c r="JJ33" s="9">
        <v>1</v>
      </c>
      <c r="JK33" s="9">
        <v>1</v>
      </c>
      <c r="JL33" s="9">
        <v>1</v>
      </c>
      <c r="JM33" s="9">
        <v>1</v>
      </c>
      <c r="JN33" s="9">
        <v>2</v>
      </c>
      <c r="JO33" s="9">
        <v>2</v>
      </c>
      <c r="JP33" s="9">
        <v>1</v>
      </c>
      <c r="JQ33" s="9">
        <v>1</v>
      </c>
      <c r="JR33" s="9">
        <v>2</v>
      </c>
      <c r="JS33" s="9">
        <v>1</v>
      </c>
      <c r="JT33" s="9">
        <v>1</v>
      </c>
      <c r="JU33" s="9">
        <v>1</v>
      </c>
      <c r="JV33" s="9"/>
      <c r="JW33" s="9">
        <v>1</v>
      </c>
      <c r="JX33" s="9">
        <v>1</v>
      </c>
      <c r="JY33" s="9">
        <v>2</v>
      </c>
      <c r="JZ33" s="9">
        <v>2</v>
      </c>
      <c r="KA33" s="9">
        <v>1</v>
      </c>
      <c r="KB33" s="9">
        <v>1</v>
      </c>
      <c r="KC33" s="9">
        <v>1</v>
      </c>
      <c r="KD33" s="9">
        <v>2</v>
      </c>
      <c r="KE33" s="9">
        <v>1</v>
      </c>
      <c r="KF33" s="9"/>
      <c r="KG33" s="9">
        <v>1</v>
      </c>
      <c r="KH33" s="9">
        <v>1</v>
      </c>
      <c r="KI33" s="9">
        <v>1</v>
      </c>
      <c r="KJ33" s="9"/>
      <c r="KK33" s="9">
        <v>1</v>
      </c>
      <c r="KL33" s="9">
        <v>1</v>
      </c>
      <c r="KM33" s="9">
        <v>1</v>
      </c>
      <c r="KN33" s="9">
        <v>1</v>
      </c>
      <c r="KO33" s="9"/>
      <c r="KP33" s="9">
        <v>1</v>
      </c>
      <c r="KQ33" s="9">
        <v>2</v>
      </c>
      <c r="KR33" s="9">
        <v>1</v>
      </c>
      <c r="KS33" s="9">
        <v>1</v>
      </c>
      <c r="KT33" s="9">
        <v>2</v>
      </c>
      <c r="KU33" s="9">
        <v>1</v>
      </c>
      <c r="KV33" s="9">
        <v>1</v>
      </c>
      <c r="KW33" s="9">
        <v>2</v>
      </c>
      <c r="KX33" s="9">
        <v>1</v>
      </c>
      <c r="KY33" s="9">
        <v>1</v>
      </c>
      <c r="KZ33" s="9">
        <v>1</v>
      </c>
      <c r="LA33" s="9">
        <v>1</v>
      </c>
      <c r="LB33" s="9"/>
      <c r="LC33" s="9">
        <v>1</v>
      </c>
      <c r="LD33" s="9">
        <v>1</v>
      </c>
      <c r="LE33" s="9">
        <v>1</v>
      </c>
      <c r="LF33" s="9">
        <v>1</v>
      </c>
      <c r="LG33" s="9">
        <v>1</v>
      </c>
      <c r="LH33" s="9">
        <v>1</v>
      </c>
      <c r="LI33" s="9"/>
      <c r="LJ33" s="9">
        <v>1</v>
      </c>
      <c r="LK33" s="9">
        <v>1</v>
      </c>
      <c r="LL33" s="9">
        <v>1</v>
      </c>
      <c r="LM33" s="9">
        <v>1</v>
      </c>
      <c r="LN33" s="9"/>
      <c r="LO33" s="9">
        <v>1</v>
      </c>
      <c r="LP33" s="9">
        <v>1</v>
      </c>
      <c r="LQ33" s="9">
        <v>1</v>
      </c>
      <c r="LR33" s="9"/>
      <c r="LS33" s="9">
        <v>1</v>
      </c>
      <c r="LT33" s="9">
        <v>1</v>
      </c>
      <c r="LU33" s="9">
        <v>1</v>
      </c>
      <c r="LV33" s="9">
        <v>1</v>
      </c>
      <c r="LW33" s="9">
        <v>1</v>
      </c>
      <c r="LX33" s="9">
        <v>1</v>
      </c>
      <c r="LY33" s="9">
        <v>1</v>
      </c>
      <c r="LZ33" s="9">
        <v>2</v>
      </c>
      <c r="MA33" s="9">
        <v>1</v>
      </c>
      <c r="MB33" s="9"/>
      <c r="MC33" s="9">
        <v>1</v>
      </c>
      <c r="MD33" s="9">
        <v>2</v>
      </c>
      <c r="ME33" s="9">
        <v>2</v>
      </c>
      <c r="MF33" s="9">
        <v>1</v>
      </c>
      <c r="MG33" s="9">
        <v>3</v>
      </c>
      <c r="MH33" s="9">
        <v>3</v>
      </c>
      <c r="MI33" s="9">
        <v>3</v>
      </c>
      <c r="MJ33" s="9">
        <v>3</v>
      </c>
      <c r="MK33" s="9">
        <v>1</v>
      </c>
      <c r="ML33" s="9">
        <v>1</v>
      </c>
      <c r="MM33" s="9">
        <v>1</v>
      </c>
      <c r="MN33" s="9">
        <v>1</v>
      </c>
      <c r="MO33" s="9">
        <v>1</v>
      </c>
      <c r="MP33" s="9">
        <v>2</v>
      </c>
      <c r="MQ33" s="9">
        <v>2</v>
      </c>
      <c r="MR33" s="9">
        <v>1</v>
      </c>
      <c r="MS33" s="9">
        <v>2</v>
      </c>
      <c r="MT33" s="9"/>
      <c r="MU33" s="9"/>
      <c r="MV33" s="9">
        <v>1</v>
      </c>
      <c r="MW33" s="9"/>
      <c r="MX33" s="9"/>
      <c r="MY33" t="s">
        <v>8000</v>
      </c>
      <c r="MZ33" s="9"/>
      <c r="NA33" s="9">
        <v>200759535</v>
      </c>
      <c r="NB33" t="s">
        <v>8138</v>
      </c>
      <c r="NC33" t="s">
        <v>8270</v>
      </c>
      <c r="ND33" s="9"/>
      <c r="NE33" s="9"/>
      <c r="NF33" t="s">
        <v>8358</v>
      </c>
      <c r="NG33" s="9"/>
      <c r="NH33" s="9"/>
      <c r="NI33" s="9">
        <v>100</v>
      </c>
    </row>
    <row r="34" spans="1:373">
      <c r="A34" t="s">
        <v>6369</v>
      </c>
      <c r="B34" t="s">
        <v>6498</v>
      </c>
      <c r="C34" t="s">
        <v>6625</v>
      </c>
      <c r="D34" t="s">
        <v>6726</v>
      </c>
      <c r="E34" s="9"/>
      <c r="F34" s="9">
        <v>2</v>
      </c>
      <c r="G34" s="9"/>
      <c r="H34" s="9">
        <v>1</v>
      </c>
      <c r="I34" t="s">
        <v>6740</v>
      </c>
      <c r="J34" s="9"/>
      <c r="K34" s="9">
        <v>7</v>
      </c>
      <c r="L34" s="9">
        <v>20</v>
      </c>
      <c r="M34" s="9">
        <v>126</v>
      </c>
      <c r="N34" s="9">
        <v>126</v>
      </c>
      <c r="O34" t="s">
        <v>6759</v>
      </c>
      <c r="P34" s="9">
        <v>2</v>
      </c>
      <c r="Q34" t="s">
        <v>6762</v>
      </c>
      <c r="R34" s="9">
        <v>1</v>
      </c>
      <c r="S34" s="9">
        <v>1</v>
      </c>
      <c r="T34" s="9">
        <v>2</v>
      </c>
      <c r="U34" s="9">
        <v>2</v>
      </c>
      <c r="V34" s="9">
        <v>1</v>
      </c>
      <c r="W34" t="s">
        <v>6800</v>
      </c>
      <c r="X34" s="9"/>
      <c r="Y34" t="s">
        <v>6945</v>
      </c>
      <c r="Z34" s="9"/>
      <c r="AA34" s="9">
        <v>0</v>
      </c>
      <c r="AB34" s="9">
        <v>0</v>
      </c>
      <c r="AC34" s="9">
        <v>2</v>
      </c>
      <c r="AD34" s="9">
        <v>0</v>
      </c>
      <c r="AE34" s="9">
        <v>2</v>
      </c>
      <c r="AF34" s="9">
        <v>0</v>
      </c>
      <c r="AG34" s="9">
        <v>5</v>
      </c>
      <c r="AH34" s="9">
        <v>0</v>
      </c>
      <c r="AI34" s="9">
        <v>0</v>
      </c>
      <c r="AJ34" s="9">
        <v>0</v>
      </c>
      <c r="AK34" s="9">
        <v>0</v>
      </c>
      <c r="AL34" s="9">
        <v>0</v>
      </c>
      <c r="AM34" s="9">
        <v>0</v>
      </c>
      <c r="AN34" s="9">
        <v>0</v>
      </c>
      <c r="AO34" s="9">
        <v>0</v>
      </c>
      <c r="AP34" s="9">
        <v>0</v>
      </c>
      <c r="AQ34" s="9">
        <v>2</v>
      </c>
      <c r="AR34" s="9">
        <v>0</v>
      </c>
      <c r="AS34" s="9">
        <v>0</v>
      </c>
      <c r="AT34" s="9">
        <v>0</v>
      </c>
      <c r="AU34" s="9">
        <v>0</v>
      </c>
      <c r="AV34" s="9">
        <v>0</v>
      </c>
      <c r="AW34" s="9">
        <v>0</v>
      </c>
      <c r="AX34" t="s">
        <v>7100</v>
      </c>
      <c r="AY34" s="9">
        <v>0</v>
      </c>
      <c r="AZ34" s="9">
        <v>1</v>
      </c>
      <c r="BA34" t="s">
        <v>7250</v>
      </c>
      <c r="BB34" s="9">
        <v>0</v>
      </c>
      <c r="BC34" s="9">
        <v>12</v>
      </c>
      <c r="BD34" s="9">
        <v>0</v>
      </c>
      <c r="BE34" s="9"/>
      <c r="BF34" s="9">
        <v>12</v>
      </c>
      <c r="BG34" s="9">
        <v>12</v>
      </c>
      <c r="BH34" s="9">
        <v>12</v>
      </c>
      <c r="BI34" s="9">
        <v>1</v>
      </c>
      <c r="BJ34" s="9">
        <v>0</v>
      </c>
      <c r="BK34" s="9">
        <v>1</v>
      </c>
      <c r="BL34" s="9">
        <v>1</v>
      </c>
      <c r="BM34" s="9">
        <v>1</v>
      </c>
      <c r="BN34" s="9">
        <v>1</v>
      </c>
      <c r="BO34" s="9">
        <v>1</v>
      </c>
      <c r="BP34" s="9">
        <v>1</v>
      </c>
      <c r="BQ34" s="9">
        <v>1</v>
      </c>
      <c r="BR34" s="9">
        <v>1</v>
      </c>
      <c r="BS34" s="9">
        <v>1</v>
      </c>
      <c r="BT34" s="9">
        <v>1</v>
      </c>
      <c r="BU34" s="9">
        <v>1</v>
      </c>
      <c r="BV34" s="9">
        <v>1</v>
      </c>
      <c r="BW34" s="9">
        <v>1</v>
      </c>
      <c r="BX34" s="9"/>
      <c r="BY34" s="9">
        <v>1</v>
      </c>
      <c r="BZ34" s="9">
        <v>1</v>
      </c>
      <c r="CA34" s="9">
        <v>1</v>
      </c>
      <c r="CB34" s="9">
        <v>1</v>
      </c>
      <c r="CC34" s="9">
        <v>1</v>
      </c>
      <c r="CD34" s="9">
        <v>1</v>
      </c>
      <c r="CE34" s="9">
        <v>1</v>
      </c>
      <c r="CF34" s="9">
        <v>1</v>
      </c>
      <c r="CG34" s="9"/>
      <c r="CH34" s="9">
        <v>1</v>
      </c>
      <c r="CI34" s="9">
        <v>1</v>
      </c>
      <c r="CJ34" s="9">
        <v>1</v>
      </c>
      <c r="CK34" s="9">
        <v>1</v>
      </c>
      <c r="CL34" s="9">
        <v>1</v>
      </c>
      <c r="CM34" s="9">
        <v>1</v>
      </c>
      <c r="CN34" s="9">
        <v>1</v>
      </c>
      <c r="CO34" s="9">
        <v>1</v>
      </c>
      <c r="CP34" s="9">
        <v>1</v>
      </c>
      <c r="CQ34" s="9">
        <v>1</v>
      </c>
      <c r="CR34" s="9">
        <v>1</v>
      </c>
      <c r="CS34" s="9">
        <v>1</v>
      </c>
      <c r="CT34" s="9">
        <v>1</v>
      </c>
      <c r="CU34" s="9">
        <v>1</v>
      </c>
      <c r="CV34" s="9">
        <v>1</v>
      </c>
      <c r="CW34" s="9">
        <v>1</v>
      </c>
      <c r="CX34" s="9">
        <v>1</v>
      </c>
      <c r="CY34" s="9">
        <v>1</v>
      </c>
      <c r="CZ34" s="9">
        <v>2</v>
      </c>
      <c r="DA34" s="9"/>
      <c r="DB34" s="9"/>
      <c r="DC34" s="9"/>
      <c r="DD34" s="9"/>
      <c r="DE34" s="9"/>
      <c r="DF34" s="9"/>
      <c r="DG34" s="9"/>
      <c r="DH34" s="9"/>
      <c r="DI34" s="9">
        <v>1</v>
      </c>
      <c r="DJ34" s="9"/>
      <c r="DK34" s="9"/>
      <c r="DL34" s="9"/>
      <c r="DM34" s="9"/>
      <c r="DN34" s="9"/>
      <c r="DO34" s="9"/>
      <c r="DP34" s="9">
        <v>2</v>
      </c>
      <c r="DQ34" s="9"/>
      <c r="DR34" s="9"/>
      <c r="DS34" s="9"/>
      <c r="DT34" s="9"/>
      <c r="DU34" s="9"/>
      <c r="DV34" s="9"/>
      <c r="DW34" s="9"/>
      <c r="DX34" s="9"/>
      <c r="DY34" s="9"/>
      <c r="DZ34" s="9"/>
      <c r="EA34" s="9"/>
      <c r="EB34" s="9"/>
      <c r="EC34" s="9"/>
      <c r="ED34" s="9"/>
      <c r="EE34" s="9"/>
      <c r="EF34" s="9"/>
      <c r="EG34" s="9"/>
      <c r="EH34" s="9"/>
      <c r="EI34" s="9"/>
      <c r="EJ34" s="9"/>
      <c r="EK34" s="9"/>
      <c r="EL34" s="9"/>
      <c r="EM34" s="9"/>
      <c r="EN34" s="9">
        <v>1</v>
      </c>
      <c r="EO34" s="9">
        <v>2</v>
      </c>
      <c r="EP34" s="9"/>
      <c r="EQ34" s="9">
        <v>1</v>
      </c>
      <c r="ER34" s="9">
        <v>2</v>
      </c>
      <c r="ES34" s="9"/>
      <c r="ET34" s="9">
        <v>1</v>
      </c>
      <c r="EU34" s="9">
        <v>2</v>
      </c>
      <c r="EV34" s="9"/>
      <c r="EW34" s="9">
        <v>1</v>
      </c>
      <c r="EX34" s="9">
        <v>2</v>
      </c>
      <c r="EY34" s="9"/>
      <c r="EZ34" s="9">
        <v>1</v>
      </c>
      <c r="FA34" s="9">
        <v>2</v>
      </c>
      <c r="FB34" s="9"/>
      <c r="FC34" s="9">
        <v>1</v>
      </c>
      <c r="FD34" s="9">
        <v>2</v>
      </c>
      <c r="FE34" s="9"/>
      <c r="FF34" s="9">
        <v>1</v>
      </c>
      <c r="FG34" s="9">
        <v>2</v>
      </c>
      <c r="FH34" s="9"/>
      <c r="FI34" s="9">
        <v>1</v>
      </c>
      <c r="FJ34" s="9">
        <v>1</v>
      </c>
      <c r="FK34" s="9"/>
      <c r="FL34" s="9">
        <v>1</v>
      </c>
      <c r="FM34" s="9">
        <v>1</v>
      </c>
      <c r="FN34" s="9"/>
      <c r="FO34" s="9">
        <v>1</v>
      </c>
      <c r="FP34" s="9">
        <v>1</v>
      </c>
      <c r="FQ34" s="9"/>
      <c r="FR34" s="9">
        <v>1</v>
      </c>
      <c r="FS34" s="9">
        <v>1</v>
      </c>
      <c r="FT34" s="9"/>
      <c r="FU34" s="9">
        <v>1</v>
      </c>
      <c r="FV34" s="9">
        <v>1</v>
      </c>
      <c r="FW34" s="9"/>
      <c r="FX34" s="9">
        <v>5</v>
      </c>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t="s">
        <v>7559</v>
      </c>
      <c r="HH34" s="9">
        <v>2</v>
      </c>
      <c r="HI34" s="9"/>
      <c r="HJ34" s="9"/>
      <c r="HK34" s="9"/>
      <c r="HL34" s="9"/>
      <c r="HM34" s="9"/>
      <c r="HN34" s="9"/>
      <c r="HO34" s="9"/>
      <c r="HP34" s="9">
        <v>0</v>
      </c>
      <c r="HQ34" s="9">
        <v>1</v>
      </c>
      <c r="HR34" s="9">
        <v>0</v>
      </c>
      <c r="HS34" s="9">
        <v>0</v>
      </c>
      <c r="HT34" s="9">
        <v>0</v>
      </c>
      <c r="HU34" s="9">
        <v>0</v>
      </c>
      <c r="HV34" s="9">
        <v>0</v>
      </c>
      <c r="HW34" s="9">
        <v>0</v>
      </c>
      <c r="HX34" t="s">
        <v>7723</v>
      </c>
      <c r="HY34" s="9"/>
      <c r="HZ34" s="9"/>
      <c r="IA34" s="9">
        <v>2</v>
      </c>
      <c r="IB34" s="9"/>
      <c r="IC34" s="9"/>
      <c r="ID34" s="9">
        <v>2</v>
      </c>
      <c r="IE34" s="9"/>
      <c r="IF34" s="9"/>
      <c r="IG34" s="9">
        <v>2</v>
      </c>
      <c r="IH34" s="9"/>
      <c r="II34" s="9"/>
      <c r="IJ34" s="9">
        <v>3</v>
      </c>
      <c r="IK34" s="9"/>
      <c r="IL34" s="9">
        <v>1</v>
      </c>
      <c r="IM34" s="9"/>
      <c r="IN34" s="9">
        <v>4</v>
      </c>
      <c r="IO34" s="9">
        <v>4</v>
      </c>
      <c r="IP34" s="9">
        <v>4</v>
      </c>
      <c r="IQ34" s="9">
        <v>4</v>
      </c>
      <c r="IR34" s="9">
        <v>4</v>
      </c>
      <c r="IS34" s="9"/>
      <c r="IT34" s="9">
        <v>1</v>
      </c>
      <c r="IU34" s="9">
        <v>2</v>
      </c>
      <c r="IV34" s="9">
        <v>1</v>
      </c>
      <c r="IW34" s="9">
        <v>2</v>
      </c>
      <c r="IX34" s="9">
        <v>2</v>
      </c>
      <c r="IY34" s="9">
        <v>2</v>
      </c>
      <c r="IZ34" s="9">
        <v>2</v>
      </c>
      <c r="JA34" s="9">
        <v>2</v>
      </c>
      <c r="JB34" s="9">
        <v>1</v>
      </c>
      <c r="JC34" s="9">
        <v>2</v>
      </c>
      <c r="JD34" s="9">
        <v>2</v>
      </c>
      <c r="JE34" s="9">
        <v>2</v>
      </c>
      <c r="JF34" s="9">
        <v>2</v>
      </c>
      <c r="JG34" s="9">
        <v>2</v>
      </c>
      <c r="JH34" s="9">
        <v>2</v>
      </c>
      <c r="JI34" s="9">
        <v>2</v>
      </c>
      <c r="JJ34" s="9">
        <v>1</v>
      </c>
      <c r="JK34" s="9">
        <v>1</v>
      </c>
      <c r="JL34" s="9">
        <v>1</v>
      </c>
      <c r="JM34" s="9">
        <v>1</v>
      </c>
      <c r="JN34" s="9">
        <v>3</v>
      </c>
      <c r="JO34" s="9">
        <v>3</v>
      </c>
      <c r="JP34" s="9">
        <v>3</v>
      </c>
      <c r="JQ34" s="9">
        <v>3</v>
      </c>
      <c r="JR34" s="9">
        <v>3</v>
      </c>
      <c r="JS34" s="9">
        <v>3</v>
      </c>
      <c r="JT34" s="9">
        <v>1</v>
      </c>
      <c r="JU34" s="9">
        <v>2</v>
      </c>
      <c r="JV34" s="9"/>
      <c r="JW34" s="9">
        <v>1</v>
      </c>
      <c r="JX34" s="9">
        <v>3</v>
      </c>
      <c r="JY34" s="9">
        <v>3</v>
      </c>
      <c r="JZ34" s="9">
        <v>3</v>
      </c>
      <c r="KA34" s="9">
        <v>1</v>
      </c>
      <c r="KB34" s="9">
        <v>1</v>
      </c>
      <c r="KC34" s="9">
        <v>1</v>
      </c>
      <c r="KD34" s="9">
        <v>3</v>
      </c>
      <c r="KE34" s="9">
        <v>1</v>
      </c>
      <c r="KF34" s="9"/>
      <c r="KG34" s="9"/>
      <c r="KH34" s="9"/>
      <c r="KI34" s="9"/>
      <c r="KJ34" s="9"/>
      <c r="KK34" s="9"/>
      <c r="KL34" s="9"/>
      <c r="KM34" s="9"/>
      <c r="KN34" s="9"/>
      <c r="KO34" s="9"/>
      <c r="KP34" s="9"/>
      <c r="KQ34" s="9"/>
      <c r="KR34" s="9"/>
      <c r="KS34" s="9"/>
      <c r="KT34" s="9"/>
      <c r="KU34" s="9"/>
      <c r="KV34" s="9">
        <v>2</v>
      </c>
      <c r="KW34" s="9"/>
      <c r="KX34" s="9"/>
      <c r="KY34" s="9"/>
      <c r="KZ34" s="9"/>
      <c r="LA34" s="9"/>
      <c r="LB34" s="9"/>
      <c r="LC34" s="9">
        <v>1</v>
      </c>
      <c r="LD34" s="9">
        <v>1</v>
      </c>
      <c r="LE34" s="9">
        <v>1</v>
      </c>
      <c r="LF34" s="9">
        <v>1</v>
      </c>
      <c r="LG34" s="9">
        <v>1</v>
      </c>
      <c r="LH34" s="9">
        <v>1</v>
      </c>
      <c r="LI34" s="9"/>
      <c r="LJ34" s="9">
        <v>1</v>
      </c>
      <c r="LK34" s="9">
        <v>3</v>
      </c>
      <c r="LL34" s="9">
        <v>3</v>
      </c>
      <c r="LM34" s="9">
        <v>3</v>
      </c>
      <c r="LN34" s="9"/>
      <c r="LO34" s="9">
        <v>1</v>
      </c>
      <c r="LP34" s="9">
        <v>1</v>
      </c>
      <c r="LQ34" s="9">
        <v>1</v>
      </c>
      <c r="LR34" s="9"/>
      <c r="LS34" s="9">
        <v>2</v>
      </c>
      <c r="LT34" s="9">
        <v>2</v>
      </c>
      <c r="LU34" s="9">
        <v>1</v>
      </c>
      <c r="LV34" s="9">
        <v>2</v>
      </c>
      <c r="LW34" s="9">
        <v>2</v>
      </c>
      <c r="LX34" s="9">
        <v>2</v>
      </c>
      <c r="LY34" s="9">
        <v>2</v>
      </c>
      <c r="LZ34" s="9">
        <v>2</v>
      </c>
      <c r="MA34" s="9">
        <v>1</v>
      </c>
      <c r="MB34" s="9"/>
      <c r="MC34" s="9">
        <v>1</v>
      </c>
      <c r="MD34" s="9">
        <v>2</v>
      </c>
      <c r="ME34" s="9">
        <v>2</v>
      </c>
      <c r="MF34" s="9">
        <v>1</v>
      </c>
      <c r="MG34" s="9">
        <v>3</v>
      </c>
      <c r="MH34" s="9">
        <v>3</v>
      </c>
      <c r="MI34" s="9">
        <v>3</v>
      </c>
      <c r="MJ34" s="9">
        <v>3</v>
      </c>
      <c r="MK34" s="9">
        <v>1</v>
      </c>
      <c r="ML34" s="9">
        <v>1</v>
      </c>
      <c r="MM34" s="9">
        <v>1</v>
      </c>
      <c r="MN34" s="9">
        <v>1</v>
      </c>
      <c r="MO34" s="9">
        <v>1</v>
      </c>
      <c r="MP34" s="9">
        <v>2</v>
      </c>
      <c r="MQ34" s="9">
        <v>2</v>
      </c>
      <c r="MR34" s="9">
        <v>1</v>
      </c>
      <c r="MS34" s="9">
        <v>2</v>
      </c>
      <c r="MT34" s="9"/>
      <c r="MU34" s="9"/>
      <c r="MV34" s="9">
        <v>1</v>
      </c>
      <c r="MW34" s="9"/>
      <c r="MX34" s="9"/>
      <c r="MY34" t="s">
        <v>8001</v>
      </c>
      <c r="MZ34" s="9"/>
      <c r="NA34" s="9">
        <v>199675599</v>
      </c>
      <c r="NB34" t="s">
        <v>8139</v>
      </c>
      <c r="NC34" t="s">
        <v>8271</v>
      </c>
      <c r="ND34" s="9"/>
      <c r="NE34" s="9"/>
      <c r="NF34" t="s">
        <v>8358</v>
      </c>
      <c r="NG34" s="9"/>
      <c r="NH34" s="9"/>
      <c r="NI34" s="9">
        <v>44</v>
      </c>
    </row>
    <row r="35" spans="1:373">
      <c r="A35" t="s">
        <v>6369</v>
      </c>
      <c r="B35" t="s">
        <v>6498</v>
      </c>
      <c r="C35" t="s">
        <v>6625</v>
      </c>
      <c r="D35" t="s">
        <v>6727</v>
      </c>
      <c r="E35" s="9"/>
      <c r="F35" s="9">
        <v>3</v>
      </c>
      <c r="G35" s="9"/>
      <c r="H35" s="9">
        <v>1</v>
      </c>
      <c r="I35" t="s">
        <v>6741</v>
      </c>
      <c r="J35" s="9"/>
      <c r="K35" s="9">
        <v>8</v>
      </c>
      <c r="L35" s="9">
        <v>23</v>
      </c>
      <c r="M35" s="9">
        <v>142</v>
      </c>
      <c r="N35" s="9">
        <v>142</v>
      </c>
      <c r="O35" t="s">
        <v>6759</v>
      </c>
      <c r="P35" s="9">
        <v>1</v>
      </c>
      <c r="Q35" t="s">
        <v>6762</v>
      </c>
      <c r="R35" s="9">
        <v>6</v>
      </c>
      <c r="S35" s="9">
        <v>4</v>
      </c>
      <c r="T35" s="9">
        <v>1</v>
      </c>
      <c r="U35" s="9">
        <v>1</v>
      </c>
      <c r="V35" s="9">
        <v>2</v>
      </c>
      <c r="W35" t="s">
        <v>6801</v>
      </c>
      <c r="X35" s="9">
        <v>244560541</v>
      </c>
      <c r="Y35" t="s">
        <v>6945</v>
      </c>
      <c r="Z35" s="9"/>
      <c r="AA35" s="9">
        <v>22</v>
      </c>
      <c r="AB35" s="9">
        <v>0</v>
      </c>
      <c r="AC35" s="9">
        <v>206</v>
      </c>
      <c r="AD35" s="9">
        <v>2</v>
      </c>
      <c r="AE35" s="9">
        <v>53</v>
      </c>
      <c r="AF35" s="9">
        <v>0</v>
      </c>
      <c r="AG35" s="9">
        <v>0</v>
      </c>
      <c r="AH35" s="9">
        <v>0</v>
      </c>
      <c r="AI35" s="9">
        <v>14</v>
      </c>
      <c r="AJ35" s="9">
        <v>0</v>
      </c>
      <c r="AK35" s="9">
        <v>1</v>
      </c>
      <c r="AL35" s="9">
        <v>0</v>
      </c>
      <c r="AM35" s="9">
        <v>1</v>
      </c>
      <c r="AN35" s="9">
        <v>0</v>
      </c>
      <c r="AO35" s="9">
        <v>22</v>
      </c>
      <c r="AP35" s="9">
        <v>0</v>
      </c>
      <c r="AQ35" s="9">
        <v>146</v>
      </c>
      <c r="AR35" s="9">
        <v>0</v>
      </c>
      <c r="AS35" s="9">
        <v>6</v>
      </c>
      <c r="AT35" s="9">
        <v>0</v>
      </c>
      <c r="AU35" s="9">
        <v>7</v>
      </c>
      <c r="AV35" s="9">
        <v>0</v>
      </c>
      <c r="AW35" s="9">
        <v>0</v>
      </c>
      <c r="AX35" t="s">
        <v>7101</v>
      </c>
      <c r="AY35" s="9">
        <v>0</v>
      </c>
      <c r="AZ35" s="9">
        <v>63</v>
      </c>
      <c r="BA35" t="s">
        <v>7251</v>
      </c>
      <c r="BB35" s="9">
        <v>0</v>
      </c>
      <c r="BC35" s="9">
        <v>541</v>
      </c>
      <c r="BD35" s="9">
        <v>2</v>
      </c>
      <c r="BE35" s="9"/>
      <c r="BF35" s="9">
        <v>324</v>
      </c>
      <c r="BG35" s="9">
        <v>291</v>
      </c>
      <c r="BH35" s="9">
        <v>35</v>
      </c>
      <c r="BI35" s="9">
        <v>34</v>
      </c>
      <c r="BJ35" s="9">
        <v>2</v>
      </c>
      <c r="BK35" s="9">
        <v>1</v>
      </c>
      <c r="BL35" s="9">
        <v>1</v>
      </c>
      <c r="BM35" s="9">
        <v>1</v>
      </c>
      <c r="BN35" s="9">
        <v>1</v>
      </c>
      <c r="BO35" s="9">
        <v>1</v>
      </c>
      <c r="BP35" s="9">
        <v>1</v>
      </c>
      <c r="BQ35" s="9">
        <v>1</v>
      </c>
      <c r="BR35" s="9">
        <v>2</v>
      </c>
      <c r="BS35" s="9">
        <v>1</v>
      </c>
      <c r="BT35" s="9">
        <v>1</v>
      </c>
      <c r="BU35" s="9">
        <v>1</v>
      </c>
      <c r="BV35" s="9">
        <v>1</v>
      </c>
      <c r="BW35" s="9">
        <v>1</v>
      </c>
      <c r="BX35" s="9"/>
      <c r="BY35" s="9">
        <v>2</v>
      </c>
      <c r="BZ35" s="9">
        <v>2</v>
      </c>
      <c r="CA35" s="9">
        <v>1</v>
      </c>
      <c r="CB35" s="9">
        <v>1</v>
      </c>
      <c r="CC35" s="9">
        <v>1</v>
      </c>
      <c r="CD35" s="9">
        <v>1</v>
      </c>
      <c r="CE35" s="9">
        <v>1</v>
      </c>
      <c r="CF35" s="9">
        <v>1</v>
      </c>
      <c r="CG35" s="9"/>
      <c r="CH35" s="9">
        <v>1</v>
      </c>
      <c r="CI35" s="9">
        <v>1</v>
      </c>
      <c r="CJ35" s="9">
        <v>1</v>
      </c>
      <c r="CK35" s="9">
        <v>1</v>
      </c>
      <c r="CL35" s="9">
        <v>1</v>
      </c>
      <c r="CM35" s="9">
        <v>3</v>
      </c>
      <c r="CN35" s="9">
        <v>1</v>
      </c>
      <c r="CO35" s="9">
        <v>1</v>
      </c>
      <c r="CP35" s="9">
        <v>1</v>
      </c>
      <c r="CQ35" s="9">
        <v>1</v>
      </c>
      <c r="CR35" s="9">
        <v>1</v>
      </c>
      <c r="CS35" s="9">
        <v>1</v>
      </c>
      <c r="CT35" s="9">
        <v>1</v>
      </c>
      <c r="CU35" s="9">
        <v>1</v>
      </c>
      <c r="CV35" s="9">
        <v>1</v>
      </c>
      <c r="CW35" s="9">
        <v>1</v>
      </c>
      <c r="CX35" s="9">
        <v>1</v>
      </c>
      <c r="CY35" s="9">
        <v>1</v>
      </c>
      <c r="CZ35" s="9">
        <v>1</v>
      </c>
      <c r="DA35" s="9"/>
      <c r="DB35" s="9"/>
      <c r="DC35" s="9"/>
      <c r="DD35" s="9"/>
      <c r="DE35" s="9"/>
      <c r="DF35" s="9"/>
      <c r="DG35" s="9"/>
      <c r="DH35" s="9"/>
      <c r="DI35" s="9">
        <v>1</v>
      </c>
      <c r="DJ35" s="9"/>
      <c r="DK35" s="9">
        <v>1</v>
      </c>
      <c r="DL35" s="9">
        <v>1</v>
      </c>
      <c r="DM35" s="9">
        <v>1</v>
      </c>
      <c r="DN35" s="9">
        <v>1</v>
      </c>
      <c r="DO35" s="9">
        <v>1</v>
      </c>
      <c r="DP35" s="9">
        <v>1</v>
      </c>
      <c r="DQ35" s="9">
        <v>1</v>
      </c>
      <c r="DR35" s="9">
        <v>1</v>
      </c>
      <c r="DS35" s="9">
        <v>1</v>
      </c>
      <c r="DT35" s="9">
        <v>264</v>
      </c>
      <c r="DU35" s="9">
        <v>4</v>
      </c>
      <c r="DV35" s="9">
        <v>48</v>
      </c>
      <c r="DW35" s="9">
        <v>0</v>
      </c>
      <c r="DX35" s="9">
        <v>1</v>
      </c>
      <c r="DY35" s="9">
        <v>1</v>
      </c>
      <c r="DZ35" s="9">
        <v>0</v>
      </c>
      <c r="EA35" s="9"/>
      <c r="EB35" s="9">
        <v>1</v>
      </c>
      <c r="EC35" s="9"/>
      <c r="ED35" s="9">
        <v>1</v>
      </c>
      <c r="EE35" s="9">
        <v>3</v>
      </c>
      <c r="EF35" s="9">
        <v>3</v>
      </c>
      <c r="EG35" s="9">
        <v>1</v>
      </c>
      <c r="EH35" s="9">
        <v>1</v>
      </c>
      <c r="EI35" s="9">
        <v>2</v>
      </c>
      <c r="EJ35" s="9">
        <v>1</v>
      </c>
      <c r="EK35" s="9">
        <v>1</v>
      </c>
      <c r="EL35" s="9"/>
      <c r="EM35" s="9"/>
      <c r="EN35" s="9">
        <v>2</v>
      </c>
      <c r="EO35" s="9"/>
      <c r="EP35" s="9"/>
      <c r="EQ35" s="9">
        <v>1</v>
      </c>
      <c r="ER35" s="9">
        <v>2</v>
      </c>
      <c r="ES35" s="9"/>
      <c r="ET35" s="9">
        <v>1</v>
      </c>
      <c r="EU35" s="9">
        <v>2</v>
      </c>
      <c r="EV35" s="9"/>
      <c r="EW35" s="9">
        <v>2</v>
      </c>
      <c r="EX35" s="9"/>
      <c r="EY35" s="9"/>
      <c r="EZ35" s="9">
        <v>1</v>
      </c>
      <c r="FA35" s="9">
        <v>1</v>
      </c>
      <c r="FB35" s="9"/>
      <c r="FC35" s="9">
        <v>1</v>
      </c>
      <c r="FD35" s="9">
        <v>1</v>
      </c>
      <c r="FE35" s="9"/>
      <c r="FF35" s="9">
        <v>1</v>
      </c>
      <c r="FG35" s="9">
        <v>1</v>
      </c>
      <c r="FH35" s="9"/>
      <c r="FI35" s="9">
        <v>1</v>
      </c>
      <c r="FJ35" s="9">
        <v>1</v>
      </c>
      <c r="FK35" s="9"/>
      <c r="FL35" s="9">
        <v>1</v>
      </c>
      <c r="FM35" s="9">
        <v>1</v>
      </c>
      <c r="FN35" s="9"/>
      <c r="FO35" s="9">
        <v>2</v>
      </c>
      <c r="FP35" s="9"/>
      <c r="FQ35" s="9"/>
      <c r="FR35" s="9">
        <v>1</v>
      </c>
      <c r="FS35" s="9">
        <v>1</v>
      </c>
      <c r="FT35" s="9"/>
      <c r="FU35" s="9">
        <v>2</v>
      </c>
      <c r="FV35" s="9"/>
      <c r="FW35" s="9"/>
      <c r="FX35" s="9">
        <v>5</v>
      </c>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t="s">
        <v>7560</v>
      </c>
      <c r="HH35" s="9">
        <v>4</v>
      </c>
      <c r="HI35" s="9">
        <v>5</v>
      </c>
      <c r="HJ35" s="9"/>
      <c r="HK35" s="9"/>
      <c r="HL35" s="9"/>
      <c r="HM35" s="9"/>
      <c r="HN35" s="9"/>
      <c r="HO35" s="9"/>
      <c r="HP35" s="9">
        <v>0</v>
      </c>
      <c r="HQ35" s="9">
        <v>0</v>
      </c>
      <c r="HR35" s="9">
        <v>0</v>
      </c>
      <c r="HS35" s="9">
        <v>1</v>
      </c>
      <c r="HT35" s="9">
        <v>1</v>
      </c>
      <c r="HU35" s="9">
        <v>0</v>
      </c>
      <c r="HV35" s="9">
        <v>0</v>
      </c>
      <c r="HW35" s="9">
        <v>0</v>
      </c>
      <c r="HX35" t="s">
        <v>7724</v>
      </c>
      <c r="HY35" s="9"/>
      <c r="HZ35" s="9"/>
      <c r="IA35" s="9">
        <v>2</v>
      </c>
      <c r="IB35" s="9"/>
      <c r="IC35" s="9"/>
      <c r="ID35" s="9">
        <v>2</v>
      </c>
      <c r="IE35" s="9"/>
      <c r="IF35" s="9"/>
      <c r="IG35" s="9">
        <v>2</v>
      </c>
      <c r="IH35" s="9"/>
      <c r="II35" s="9"/>
      <c r="IJ35" s="9">
        <v>1</v>
      </c>
      <c r="IK35" s="9">
        <v>1</v>
      </c>
      <c r="IL35" s="9">
        <v>1</v>
      </c>
      <c r="IM35" s="9"/>
      <c r="IN35" s="9">
        <v>3</v>
      </c>
      <c r="IO35" s="9">
        <v>3</v>
      </c>
      <c r="IP35" s="9">
        <v>3</v>
      </c>
      <c r="IQ35" s="9">
        <v>3</v>
      </c>
      <c r="IR35" s="9">
        <v>3</v>
      </c>
      <c r="IS35" s="9"/>
      <c r="IT35" s="9">
        <v>1</v>
      </c>
      <c r="IU35" s="9">
        <v>2</v>
      </c>
      <c r="IV35" s="9">
        <v>2</v>
      </c>
      <c r="IW35" s="9">
        <v>2</v>
      </c>
      <c r="IX35" s="9">
        <v>2</v>
      </c>
      <c r="IY35" s="9">
        <v>1</v>
      </c>
      <c r="IZ35" s="9">
        <v>2</v>
      </c>
      <c r="JA35" s="9">
        <v>2</v>
      </c>
      <c r="JB35" s="9">
        <v>1</v>
      </c>
      <c r="JC35" s="9">
        <v>2</v>
      </c>
      <c r="JD35" s="9">
        <v>1</v>
      </c>
      <c r="JE35" s="9">
        <v>1</v>
      </c>
      <c r="JF35" s="9">
        <v>1</v>
      </c>
      <c r="JG35" s="9">
        <v>1</v>
      </c>
      <c r="JH35" s="9">
        <v>2</v>
      </c>
      <c r="JI35" s="9">
        <v>2</v>
      </c>
      <c r="JJ35" s="9">
        <v>1</v>
      </c>
      <c r="JK35" s="9">
        <v>1</v>
      </c>
      <c r="JL35" s="9">
        <v>1</v>
      </c>
      <c r="JM35" s="9">
        <v>1</v>
      </c>
      <c r="JN35" s="9">
        <v>1</v>
      </c>
      <c r="JO35" s="9">
        <v>1</v>
      </c>
      <c r="JP35" s="9">
        <v>1</v>
      </c>
      <c r="JQ35" s="9">
        <v>1</v>
      </c>
      <c r="JR35" s="9">
        <v>1</v>
      </c>
      <c r="JS35" s="9">
        <v>1</v>
      </c>
      <c r="JT35" s="9">
        <v>1</v>
      </c>
      <c r="JU35" s="9">
        <v>1</v>
      </c>
      <c r="JV35" s="9"/>
      <c r="JW35" s="9">
        <v>1</v>
      </c>
      <c r="JX35" s="9">
        <v>1</v>
      </c>
      <c r="JY35" s="9">
        <v>1</v>
      </c>
      <c r="JZ35" s="9">
        <v>1</v>
      </c>
      <c r="KA35" s="9">
        <v>1</v>
      </c>
      <c r="KB35" s="9">
        <v>1</v>
      </c>
      <c r="KC35" s="9">
        <v>1</v>
      </c>
      <c r="KD35" s="9">
        <v>1</v>
      </c>
      <c r="KE35" s="9">
        <v>1</v>
      </c>
      <c r="KF35" s="9"/>
      <c r="KG35" s="9">
        <v>1</v>
      </c>
      <c r="KH35" s="9">
        <v>1</v>
      </c>
      <c r="KI35" s="9">
        <v>1</v>
      </c>
      <c r="KJ35" s="9"/>
      <c r="KK35" s="9">
        <v>1</v>
      </c>
      <c r="KL35" s="9">
        <v>1</v>
      </c>
      <c r="KM35" s="9">
        <v>3</v>
      </c>
      <c r="KN35" s="9">
        <v>3</v>
      </c>
      <c r="KO35" s="9"/>
      <c r="KP35" s="9">
        <v>2</v>
      </c>
      <c r="KQ35" s="9">
        <v>1</v>
      </c>
      <c r="KR35" s="9">
        <v>1</v>
      </c>
      <c r="KS35" s="9">
        <v>1</v>
      </c>
      <c r="KT35" s="9">
        <v>1</v>
      </c>
      <c r="KU35" s="9">
        <v>1</v>
      </c>
      <c r="KV35" s="9">
        <v>1</v>
      </c>
      <c r="KW35" s="9">
        <v>1</v>
      </c>
      <c r="KX35" s="9">
        <v>1</v>
      </c>
      <c r="KY35" s="9">
        <v>1</v>
      </c>
      <c r="KZ35" s="9">
        <v>1</v>
      </c>
      <c r="LA35" s="9">
        <v>1</v>
      </c>
      <c r="LB35" s="9"/>
      <c r="LC35" s="9">
        <v>1</v>
      </c>
      <c r="LD35" s="9">
        <v>1</v>
      </c>
      <c r="LE35" s="9">
        <v>1</v>
      </c>
      <c r="LF35" s="9">
        <v>1</v>
      </c>
      <c r="LG35" s="9">
        <v>1</v>
      </c>
      <c r="LH35" s="9">
        <v>1</v>
      </c>
      <c r="LI35" s="9"/>
      <c r="LJ35" s="9">
        <v>1</v>
      </c>
      <c r="LK35" s="9">
        <v>1</v>
      </c>
      <c r="LL35" s="9">
        <v>1</v>
      </c>
      <c r="LM35" s="9">
        <v>1</v>
      </c>
      <c r="LN35" s="9"/>
      <c r="LO35" s="9">
        <v>1</v>
      </c>
      <c r="LP35" s="9">
        <v>1</v>
      </c>
      <c r="LQ35" s="9">
        <v>1</v>
      </c>
      <c r="LR35" s="9"/>
      <c r="LS35" s="9">
        <v>1</v>
      </c>
      <c r="LT35" s="9">
        <v>1</v>
      </c>
      <c r="LU35" s="9">
        <v>1</v>
      </c>
      <c r="LV35" s="9">
        <v>1</v>
      </c>
      <c r="LW35" s="9">
        <v>1</v>
      </c>
      <c r="LX35" s="9">
        <v>1</v>
      </c>
      <c r="LY35" s="9">
        <v>1</v>
      </c>
      <c r="LZ35" s="9">
        <v>2</v>
      </c>
      <c r="MA35" s="9">
        <v>1</v>
      </c>
      <c r="MB35" s="9"/>
      <c r="MC35" s="9">
        <v>2</v>
      </c>
      <c r="MD35" s="9">
        <v>2</v>
      </c>
      <c r="ME35" s="9">
        <v>2</v>
      </c>
      <c r="MF35" s="9">
        <v>1</v>
      </c>
      <c r="MG35" s="9">
        <v>2</v>
      </c>
      <c r="MH35" s="9">
        <v>3</v>
      </c>
      <c r="MI35" s="9">
        <v>3</v>
      </c>
      <c r="MJ35" s="9">
        <v>3</v>
      </c>
      <c r="MK35" s="9">
        <v>1</v>
      </c>
      <c r="ML35" s="9">
        <v>1</v>
      </c>
      <c r="MM35" s="9">
        <v>1</v>
      </c>
      <c r="MN35" s="9">
        <v>1</v>
      </c>
      <c r="MO35" s="9">
        <v>1</v>
      </c>
      <c r="MP35" s="9">
        <v>2</v>
      </c>
      <c r="MQ35" s="9">
        <v>1</v>
      </c>
      <c r="MR35" s="9">
        <v>1</v>
      </c>
      <c r="MS35" s="9">
        <v>2</v>
      </c>
      <c r="MT35" s="9"/>
      <c r="MU35" s="9"/>
      <c r="MV35" s="9">
        <v>1</v>
      </c>
      <c r="MW35" s="9"/>
      <c r="MX35" s="9"/>
      <c r="MY35" t="s">
        <v>8002</v>
      </c>
      <c r="MZ35" s="9"/>
      <c r="NA35" s="9">
        <v>199664842</v>
      </c>
      <c r="NB35" t="s">
        <v>8140</v>
      </c>
      <c r="NC35" t="s">
        <v>8272</v>
      </c>
      <c r="ND35" s="9"/>
      <c r="NE35" s="9"/>
      <c r="NF35" t="s">
        <v>8358</v>
      </c>
      <c r="NG35" s="9"/>
      <c r="NH35" s="9"/>
      <c r="NI35" s="9">
        <v>41</v>
      </c>
    </row>
    <row r="36" spans="1:373">
      <c r="A36" t="s">
        <v>6370</v>
      </c>
      <c r="B36" t="s">
        <v>6499</v>
      </c>
      <c r="C36" t="s">
        <v>6626</v>
      </c>
      <c r="D36" t="s">
        <v>6727</v>
      </c>
      <c r="E36" s="9"/>
      <c r="F36" s="9">
        <v>3</v>
      </c>
      <c r="G36" s="9"/>
      <c r="H36" s="9">
        <v>1</v>
      </c>
      <c r="I36" t="s">
        <v>6741</v>
      </c>
      <c r="J36" s="9"/>
      <c r="K36" s="9">
        <v>2</v>
      </c>
      <c r="L36" s="9">
        <v>6</v>
      </c>
      <c r="M36" s="9">
        <v>36</v>
      </c>
      <c r="N36" s="9">
        <v>36</v>
      </c>
      <c r="O36" t="s">
        <v>6759</v>
      </c>
      <c r="P36" s="9">
        <v>1</v>
      </c>
      <c r="Q36" t="s">
        <v>6762</v>
      </c>
      <c r="R36" s="9">
        <v>1</v>
      </c>
      <c r="S36" s="9">
        <v>1</v>
      </c>
      <c r="T36" s="9">
        <v>1</v>
      </c>
      <c r="U36" s="9">
        <v>1</v>
      </c>
      <c r="V36" s="9">
        <v>1</v>
      </c>
      <c r="W36" t="s">
        <v>6802</v>
      </c>
      <c r="X36" s="9"/>
      <c r="Y36" t="s">
        <v>6946</v>
      </c>
      <c r="Z36" s="9"/>
      <c r="AA36" s="9">
        <v>0</v>
      </c>
      <c r="AB36" s="9">
        <v>0</v>
      </c>
      <c r="AC36" s="9">
        <v>3</v>
      </c>
      <c r="AD36" s="9">
        <v>0</v>
      </c>
      <c r="AE36" s="9">
        <v>0</v>
      </c>
      <c r="AF36" s="9">
        <v>0</v>
      </c>
      <c r="AG36" s="9">
        <v>0</v>
      </c>
      <c r="AH36" s="9">
        <v>0</v>
      </c>
      <c r="AI36" s="9">
        <v>0</v>
      </c>
      <c r="AJ36" s="9">
        <v>0</v>
      </c>
      <c r="AK36" s="9">
        <v>0</v>
      </c>
      <c r="AL36" s="9">
        <v>0</v>
      </c>
      <c r="AM36" s="9">
        <v>0</v>
      </c>
      <c r="AN36" s="9">
        <v>0</v>
      </c>
      <c r="AO36" s="9">
        <v>0</v>
      </c>
      <c r="AP36" s="9">
        <v>0</v>
      </c>
      <c r="AQ36" s="9">
        <v>0</v>
      </c>
      <c r="AR36" s="9">
        <v>0</v>
      </c>
      <c r="AS36" s="9">
        <v>0</v>
      </c>
      <c r="AT36" s="9">
        <v>0</v>
      </c>
      <c r="AU36" s="9">
        <v>0</v>
      </c>
      <c r="AV36" s="9">
        <v>0</v>
      </c>
      <c r="AW36" s="9">
        <v>0</v>
      </c>
      <c r="AX36" t="s">
        <v>7102</v>
      </c>
      <c r="AY36" s="9">
        <v>0</v>
      </c>
      <c r="AZ36" s="9">
        <v>0</v>
      </c>
      <c r="BA36" t="s">
        <v>7252</v>
      </c>
      <c r="BB36" s="9">
        <v>0</v>
      </c>
      <c r="BC36" s="9">
        <v>3</v>
      </c>
      <c r="BD36" s="9">
        <v>0</v>
      </c>
      <c r="BE36" s="9"/>
      <c r="BF36" s="9">
        <v>3</v>
      </c>
      <c r="BG36" s="9">
        <v>3</v>
      </c>
      <c r="BH36" s="9">
        <v>3</v>
      </c>
      <c r="BI36" s="9">
        <v>1</v>
      </c>
      <c r="BJ36" s="9">
        <v>0</v>
      </c>
      <c r="BK36" s="9">
        <v>2</v>
      </c>
      <c r="BL36" s="9"/>
      <c r="BM36" s="9"/>
      <c r="BN36" s="9"/>
      <c r="BO36" s="9"/>
      <c r="BP36" s="9"/>
      <c r="BQ36" s="9"/>
      <c r="BR36" s="9"/>
      <c r="BS36" s="9">
        <v>2</v>
      </c>
      <c r="BT36" s="9"/>
      <c r="BU36" s="9"/>
      <c r="BV36" s="9">
        <v>2</v>
      </c>
      <c r="BW36" s="9">
        <v>1</v>
      </c>
      <c r="BX36" s="9"/>
      <c r="BY36" s="9">
        <v>2</v>
      </c>
      <c r="BZ36" s="9">
        <v>2</v>
      </c>
      <c r="CA36" s="9">
        <v>2</v>
      </c>
      <c r="CB36" s="9">
        <v>1</v>
      </c>
      <c r="CC36" s="9">
        <v>2</v>
      </c>
      <c r="CD36" s="9">
        <v>2</v>
      </c>
      <c r="CE36" s="9">
        <v>2</v>
      </c>
      <c r="CF36" s="9">
        <v>1</v>
      </c>
      <c r="CG36" s="9"/>
      <c r="CH36" s="9">
        <v>1</v>
      </c>
      <c r="CI36" s="9">
        <v>1</v>
      </c>
      <c r="CJ36" s="9">
        <v>1</v>
      </c>
      <c r="CK36" s="9">
        <v>1</v>
      </c>
      <c r="CL36" s="9">
        <v>4</v>
      </c>
      <c r="CM36" s="9">
        <v>1</v>
      </c>
      <c r="CN36" s="9">
        <v>3</v>
      </c>
      <c r="CO36" s="9">
        <v>1</v>
      </c>
      <c r="CP36" s="9">
        <v>4</v>
      </c>
      <c r="CQ36" s="9">
        <v>1</v>
      </c>
      <c r="CR36" s="9">
        <v>2</v>
      </c>
      <c r="CS36" s="9"/>
      <c r="CT36" s="9"/>
      <c r="CU36" s="9"/>
      <c r="CV36" s="9"/>
      <c r="CW36" s="9"/>
      <c r="CX36" s="9"/>
      <c r="CY36" s="9"/>
      <c r="CZ36" s="9">
        <v>2</v>
      </c>
      <c r="DA36" s="9"/>
      <c r="DB36" s="9"/>
      <c r="DC36" s="9"/>
      <c r="DD36" s="9"/>
      <c r="DE36" s="9"/>
      <c r="DF36" s="9"/>
      <c r="DG36" s="9"/>
      <c r="DH36" s="9"/>
      <c r="DI36" s="9">
        <v>2</v>
      </c>
      <c r="DJ36" s="9"/>
      <c r="DK36" s="9"/>
      <c r="DL36" s="9"/>
      <c r="DM36" s="9"/>
      <c r="DN36" s="9"/>
      <c r="DO36" s="9"/>
      <c r="DP36" s="9">
        <v>2</v>
      </c>
      <c r="DQ36" s="9"/>
      <c r="DR36" s="9"/>
      <c r="DS36" s="9">
        <v>2</v>
      </c>
      <c r="DT36" s="9"/>
      <c r="DU36" s="9"/>
      <c r="DV36" s="9"/>
      <c r="DW36" s="9"/>
      <c r="DX36" s="9"/>
      <c r="DY36" s="9"/>
      <c r="DZ36" s="9"/>
      <c r="EA36" s="9"/>
      <c r="EB36" s="9"/>
      <c r="EC36" s="9"/>
      <c r="ED36" s="9"/>
      <c r="EE36" s="9"/>
      <c r="EF36" s="9"/>
      <c r="EG36" s="9"/>
      <c r="EH36" s="9"/>
      <c r="EI36" s="9"/>
      <c r="EJ36" s="9"/>
      <c r="EK36" s="9"/>
      <c r="EL36" s="9"/>
      <c r="EM36" s="9"/>
      <c r="EN36" s="9">
        <v>2</v>
      </c>
      <c r="EO36" s="9"/>
      <c r="EP36" s="9"/>
      <c r="EQ36" s="9">
        <v>2</v>
      </c>
      <c r="ER36" s="9"/>
      <c r="ES36" s="9"/>
      <c r="ET36" s="9">
        <v>2</v>
      </c>
      <c r="EU36" s="9"/>
      <c r="EV36" s="9"/>
      <c r="EW36" s="9">
        <v>2</v>
      </c>
      <c r="EX36" s="9"/>
      <c r="EY36" s="9"/>
      <c r="EZ36" s="9">
        <v>2</v>
      </c>
      <c r="FA36" s="9"/>
      <c r="FB36" s="9"/>
      <c r="FC36" s="9">
        <v>2</v>
      </c>
      <c r="FD36" s="9"/>
      <c r="FE36" s="9"/>
      <c r="FF36" s="9">
        <v>1</v>
      </c>
      <c r="FG36" s="9">
        <v>1</v>
      </c>
      <c r="FH36" s="9"/>
      <c r="FI36" s="9">
        <v>1</v>
      </c>
      <c r="FJ36" s="9">
        <v>1</v>
      </c>
      <c r="FK36" s="9"/>
      <c r="FL36" s="9">
        <v>2</v>
      </c>
      <c r="FM36" s="9"/>
      <c r="FN36" s="9"/>
      <c r="FO36" s="9">
        <v>2</v>
      </c>
      <c r="FP36" s="9"/>
      <c r="FQ36" s="9"/>
      <c r="FR36" s="9">
        <v>2</v>
      </c>
      <c r="FS36" s="9"/>
      <c r="FT36" s="9"/>
      <c r="FU36" s="9">
        <v>2</v>
      </c>
      <c r="FV36" s="9"/>
      <c r="FW36" s="9"/>
      <c r="FX36" s="9">
        <v>3</v>
      </c>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t="s">
        <v>7561</v>
      </c>
      <c r="HH36" s="9"/>
      <c r="HI36" s="9"/>
      <c r="HJ36" s="9"/>
      <c r="HK36" s="9"/>
      <c r="HL36" s="9"/>
      <c r="HM36" s="9"/>
      <c r="HN36" s="9"/>
      <c r="HO36" s="9"/>
      <c r="HP36" s="9"/>
      <c r="HQ36" s="9"/>
      <c r="HR36" s="9"/>
      <c r="HS36" s="9"/>
      <c r="HT36" s="9"/>
      <c r="HU36" s="9"/>
      <c r="HV36" s="9"/>
      <c r="HW36" s="9"/>
      <c r="HX36" t="s">
        <v>7725</v>
      </c>
      <c r="HY36" s="9"/>
      <c r="HZ36" s="9"/>
      <c r="IA36" s="9">
        <v>2</v>
      </c>
      <c r="IB36" s="9"/>
      <c r="IC36" s="9"/>
      <c r="ID36" s="9">
        <v>3</v>
      </c>
      <c r="IE36" s="9"/>
      <c r="IF36" s="9"/>
      <c r="IG36" s="9">
        <v>3</v>
      </c>
      <c r="IH36" s="9"/>
      <c r="II36" s="9"/>
      <c r="IJ36" s="9">
        <v>3</v>
      </c>
      <c r="IK36" s="9"/>
      <c r="IL36" s="9">
        <v>1</v>
      </c>
      <c r="IM36" s="9"/>
      <c r="IN36" s="9">
        <v>1</v>
      </c>
      <c r="IO36" s="9">
        <v>3</v>
      </c>
      <c r="IP36" s="9">
        <v>5</v>
      </c>
      <c r="IQ36" s="9">
        <v>3</v>
      </c>
      <c r="IR36" s="9">
        <v>3</v>
      </c>
      <c r="IS36" s="9"/>
      <c r="IT36" s="9">
        <v>2</v>
      </c>
      <c r="IU36" s="9">
        <v>2</v>
      </c>
      <c r="IV36" s="9">
        <v>2</v>
      </c>
      <c r="IW36" s="9">
        <v>2</v>
      </c>
      <c r="IX36" s="9">
        <v>2</v>
      </c>
      <c r="IY36" s="9">
        <v>2</v>
      </c>
      <c r="IZ36" s="9">
        <v>2</v>
      </c>
      <c r="JA36" s="9">
        <v>2</v>
      </c>
      <c r="JB36" s="9">
        <v>2</v>
      </c>
      <c r="JC36" s="9">
        <v>2</v>
      </c>
      <c r="JD36" s="9">
        <v>2</v>
      </c>
      <c r="JE36" s="9">
        <v>2</v>
      </c>
      <c r="JF36" s="9">
        <v>2</v>
      </c>
      <c r="JG36" s="9">
        <v>2</v>
      </c>
      <c r="JH36" s="9">
        <v>2</v>
      </c>
      <c r="JI36" s="9">
        <v>2</v>
      </c>
      <c r="JJ36" s="9">
        <v>2</v>
      </c>
      <c r="JK36" s="9">
        <v>3</v>
      </c>
      <c r="JL36" s="9">
        <v>3</v>
      </c>
      <c r="JM36" s="9">
        <v>3</v>
      </c>
      <c r="JN36" s="9">
        <v>3</v>
      </c>
      <c r="JO36" s="9">
        <v>3</v>
      </c>
      <c r="JP36" s="9">
        <v>3</v>
      </c>
      <c r="JQ36" s="9">
        <v>3</v>
      </c>
      <c r="JR36" s="9">
        <v>3</v>
      </c>
      <c r="JS36" s="9">
        <v>3</v>
      </c>
      <c r="JT36" s="9">
        <v>3</v>
      </c>
      <c r="JU36" s="9">
        <v>3</v>
      </c>
      <c r="JV36" s="9"/>
      <c r="JW36" s="9">
        <v>3</v>
      </c>
      <c r="JX36" s="9">
        <v>3</v>
      </c>
      <c r="JY36" s="9">
        <v>3</v>
      </c>
      <c r="JZ36" s="9">
        <v>3</v>
      </c>
      <c r="KA36" s="9">
        <v>3</v>
      </c>
      <c r="KB36" s="9">
        <v>3</v>
      </c>
      <c r="KC36" s="9">
        <v>3</v>
      </c>
      <c r="KD36" s="9">
        <v>3</v>
      </c>
      <c r="KE36" s="9">
        <v>3</v>
      </c>
      <c r="KF36" s="9"/>
      <c r="KG36" s="9">
        <v>3</v>
      </c>
      <c r="KH36" s="9">
        <v>3</v>
      </c>
      <c r="KI36" s="9">
        <v>3</v>
      </c>
      <c r="KJ36" s="9"/>
      <c r="KK36" s="9">
        <v>3</v>
      </c>
      <c r="KL36" s="9">
        <v>3</v>
      </c>
      <c r="KM36" s="9">
        <v>3</v>
      </c>
      <c r="KN36" s="9">
        <v>3</v>
      </c>
      <c r="KO36" s="9"/>
      <c r="KP36" s="9">
        <v>2</v>
      </c>
      <c r="KQ36" s="9">
        <v>2</v>
      </c>
      <c r="KR36" s="9">
        <v>2</v>
      </c>
      <c r="KS36" s="9">
        <v>2</v>
      </c>
      <c r="KT36" s="9">
        <v>2</v>
      </c>
      <c r="KU36" s="9">
        <v>2</v>
      </c>
      <c r="KV36" s="9">
        <v>2</v>
      </c>
      <c r="KW36" s="9"/>
      <c r="KX36" s="9"/>
      <c r="KY36" s="9"/>
      <c r="KZ36" s="9"/>
      <c r="LA36" s="9"/>
      <c r="LB36" s="9"/>
      <c r="LC36" s="9">
        <v>3</v>
      </c>
      <c r="LD36" s="9">
        <v>3</v>
      </c>
      <c r="LE36" s="9">
        <v>3</v>
      </c>
      <c r="LF36" s="9">
        <v>1</v>
      </c>
      <c r="LG36" s="9">
        <v>3</v>
      </c>
      <c r="LH36" s="9">
        <v>3</v>
      </c>
      <c r="LI36" s="9"/>
      <c r="LJ36" s="9">
        <v>1</v>
      </c>
      <c r="LK36" s="9">
        <v>3</v>
      </c>
      <c r="LL36" s="9">
        <v>3</v>
      </c>
      <c r="LM36" s="9">
        <v>3</v>
      </c>
      <c r="LN36" s="9"/>
      <c r="LO36" s="9">
        <v>1</v>
      </c>
      <c r="LP36" s="9">
        <v>3</v>
      </c>
      <c r="LQ36" s="9"/>
      <c r="LR36" s="9"/>
      <c r="LS36" s="9">
        <v>1</v>
      </c>
      <c r="LT36" s="9">
        <v>1</v>
      </c>
      <c r="LU36" s="9">
        <v>2</v>
      </c>
      <c r="LV36" s="9">
        <v>1</v>
      </c>
      <c r="LW36" s="9">
        <v>2</v>
      </c>
      <c r="LX36" s="9">
        <v>1</v>
      </c>
      <c r="LY36" s="9">
        <v>3</v>
      </c>
      <c r="LZ36" s="9">
        <v>1</v>
      </c>
      <c r="MA36" s="9">
        <v>1</v>
      </c>
      <c r="MB36" s="9"/>
      <c r="MC36" s="9">
        <v>2</v>
      </c>
      <c r="MD36" s="9">
        <v>2</v>
      </c>
      <c r="ME36" s="9">
        <v>2</v>
      </c>
      <c r="MF36" s="9">
        <v>1</v>
      </c>
      <c r="MG36" s="9">
        <v>2</v>
      </c>
      <c r="MH36" s="9">
        <v>3</v>
      </c>
      <c r="MI36" s="9">
        <v>3</v>
      </c>
      <c r="MJ36" s="9">
        <v>3</v>
      </c>
      <c r="MK36" s="9">
        <v>1</v>
      </c>
      <c r="ML36" s="9">
        <v>1</v>
      </c>
      <c r="MM36" s="9">
        <v>1</v>
      </c>
      <c r="MN36" s="9">
        <v>1</v>
      </c>
      <c r="MO36" s="9">
        <v>1</v>
      </c>
      <c r="MP36" s="9">
        <v>1</v>
      </c>
      <c r="MQ36" s="9">
        <v>2</v>
      </c>
      <c r="MR36" s="9">
        <v>1</v>
      </c>
      <c r="MS36" s="9">
        <v>2</v>
      </c>
      <c r="MT36" s="9"/>
      <c r="MU36" s="9"/>
      <c r="MV36" s="9">
        <v>1</v>
      </c>
      <c r="MW36" s="9"/>
      <c r="MX36" s="9"/>
      <c r="MY36" t="s">
        <v>8003</v>
      </c>
      <c r="MZ36" s="9"/>
      <c r="NA36" s="9">
        <v>199664811</v>
      </c>
      <c r="NB36" t="s">
        <v>8141</v>
      </c>
      <c r="NC36" t="s">
        <v>8272</v>
      </c>
      <c r="ND36" s="9"/>
      <c r="NE36" s="9"/>
      <c r="NF36" t="s">
        <v>8358</v>
      </c>
      <c r="NG36" s="9"/>
      <c r="NH36" s="9"/>
      <c r="NI36" s="9">
        <v>32</v>
      </c>
    </row>
    <row r="37" spans="1:373">
      <c r="A37" t="s">
        <v>6371</v>
      </c>
      <c r="B37" t="s">
        <v>6500</v>
      </c>
      <c r="C37" t="s">
        <v>6627</v>
      </c>
      <c r="D37" t="s">
        <v>6727</v>
      </c>
      <c r="E37" s="9"/>
      <c r="F37" s="9">
        <v>3</v>
      </c>
      <c r="G37" s="9"/>
      <c r="H37" s="9">
        <v>1</v>
      </c>
      <c r="I37" t="s">
        <v>6741</v>
      </c>
      <c r="J37" s="9"/>
      <c r="K37" s="9">
        <v>5</v>
      </c>
      <c r="L37" s="9">
        <v>15</v>
      </c>
      <c r="M37" s="9">
        <v>93</v>
      </c>
      <c r="N37" s="9">
        <v>93</v>
      </c>
      <c r="O37" t="s">
        <v>6759</v>
      </c>
      <c r="P37" s="9">
        <v>2</v>
      </c>
      <c r="Q37" t="s">
        <v>6762</v>
      </c>
      <c r="R37" s="9">
        <v>3</v>
      </c>
      <c r="S37" s="9">
        <v>1</v>
      </c>
      <c r="T37" s="9">
        <v>2</v>
      </c>
      <c r="U37" s="9">
        <v>2</v>
      </c>
      <c r="V37" s="9">
        <v>1</v>
      </c>
      <c r="W37" t="s">
        <v>6803</v>
      </c>
      <c r="X37" s="9"/>
      <c r="Y37" t="s">
        <v>6947</v>
      </c>
      <c r="Z37" s="9"/>
      <c r="AA37" s="9">
        <v>0</v>
      </c>
      <c r="AB37" s="9">
        <v>0</v>
      </c>
      <c r="AC37" s="9">
        <v>6</v>
      </c>
      <c r="AD37" s="9">
        <v>0</v>
      </c>
      <c r="AE37" s="9">
        <v>1</v>
      </c>
      <c r="AF37" s="9">
        <v>0</v>
      </c>
      <c r="AG37" s="9">
        <v>0</v>
      </c>
      <c r="AH37" s="9">
        <v>0</v>
      </c>
      <c r="AI37" s="9">
        <v>0</v>
      </c>
      <c r="AJ37" s="9">
        <v>0</v>
      </c>
      <c r="AK37" s="9">
        <v>0</v>
      </c>
      <c r="AL37" s="9">
        <v>0</v>
      </c>
      <c r="AM37" s="9">
        <v>0</v>
      </c>
      <c r="AN37" s="9">
        <v>0</v>
      </c>
      <c r="AO37" s="9">
        <v>0</v>
      </c>
      <c r="AP37" s="9">
        <v>0</v>
      </c>
      <c r="AQ37" s="9">
        <v>0</v>
      </c>
      <c r="AR37" s="9">
        <v>0</v>
      </c>
      <c r="AS37" s="9">
        <v>0</v>
      </c>
      <c r="AT37" s="9">
        <v>0</v>
      </c>
      <c r="AU37" s="9">
        <v>0</v>
      </c>
      <c r="AV37" s="9">
        <v>0</v>
      </c>
      <c r="AW37" s="9">
        <v>0</v>
      </c>
      <c r="AX37" t="s">
        <v>7103</v>
      </c>
      <c r="AY37" s="9">
        <v>0</v>
      </c>
      <c r="AZ37" s="9">
        <v>0</v>
      </c>
      <c r="BA37" t="s">
        <v>7253</v>
      </c>
      <c r="BB37" s="9">
        <v>0</v>
      </c>
      <c r="BC37" s="9">
        <v>7</v>
      </c>
      <c r="BD37" s="9">
        <v>0</v>
      </c>
      <c r="BE37" s="9"/>
      <c r="BF37" s="9">
        <v>7</v>
      </c>
      <c r="BG37" s="9">
        <v>7</v>
      </c>
      <c r="BH37" s="9">
        <v>6</v>
      </c>
      <c r="BI37" s="9">
        <v>2</v>
      </c>
      <c r="BJ37" s="9">
        <v>0</v>
      </c>
      <c r="BK37" s="9">
        <v>1</v>
      </c>
      <c r="BL37" s="9">
        <v>1</v>
      </c>
      <c r="BM37" s="9">
        <v>1</v>
      </c>
      <c r="BN37" s="9">
        <v>1</v>
      </c>
      <c r="BO37" s="9">
        <v>1</v>
      </c>
      <c r="BP37" s="9">
        <v>1</v>
      </c>
      <c r="BQ37" s="9">
        <v>2</v>
      </c>
      <c r="BR37" s="9">
        <v>2</v>
      </c>
      <c r="BS37" s="9">
        <v>1</v>
      </c>
      <c r="BT37" s="9">
        <v>1</v>
      </c>
      <c r="BU37" s="9">
        <v>2</v>
      </c>
      <c r="BV37" s="9">
        <v>2</v>
      </c>
      <c r="BW37" s="9">
        <v>1</v>
      </c>
      <c r="BX37" s="9"/>
      <c r="BY37" s="9">
        <v>1</v>
      </c>
      <c r="BZ37" s="9">
        <v>1</v>
      </c>
      <c r="CA37" s="9">
        <v>1</v>
      </c>
      <c r="CB37" s="9">
        <v>1</v>
      </c>
      <c r="CC37" s="9">
        <v>1</v>
      </c>
      <c r="CD37" s="9">
        <v>1</v>
      </c>
      <c r="CE37" s="9">
        <v>1</v>
      </c>
      <c r="CF37" s="9">
        <v>1</v>
      </c>
      <c r="CG37" s="9"/>
      <c r="CH37" s="9">
        <v>4</v>
      </c>
      <c r="CI37" s="9">
        <v>1</v>
      </c>
      <c r="CJ37" s="9">
        <v>1</v>
      </c>
      <c r="CK37" s="9">
        <v>1</v>
      </c>
      <c r="CL37" s="9">
        <v>1</v>
      </c>
      <c r="CM37" s="9">
        <v>3</v>
      </c>
      <c r="CN37" s="9">
        <v>1</v>
      </c>
      <c r="CO37" s="9">
        <v>1</v>
      </c>
      <c r="CP37" s="9">
        <v>4</v>
      </c>
      <c r="CQ37" s="9">
        <v>1</v>
      </c>
      <c r="CR37" s="9">
        <v>1</v>
      </c>
      <c r="CS37" s="9">
        <v>1</v>
      </c>
      <c r="CT37" s="9">
        <v>2</v>
      </c>
      <c r="CU37" s="9">
        <v>2</v>
      </c>
      <c r="CV37" s="9">
        <v>2</v>
      </c>
      <c r="CW37" s="9">
        <v>2</v>
      </c>
      <c r="CX37" s="9">
        <v>2</v>
      </c>
      <c r="CY37" s="9">
        <v>2</v>
      </c>
      <c r="CZ37" s="9">
        <v>2</v>
      </c>
      <c r="DA37" s="9"/>
      <c r="DB37" s="9"/>
      <c r="DC37" s="9"/>
      <c r="DD37" s="9"/>
      <c r="DE37" s="9"/>
      <c r="DF37" s="9"/>
      <c r="DG37" s="9"/>
      <c r="DH37" s="9"/>
      <c r="DI37" s="9">
        <v>2</v>
      </c>
      <c r="DJ37" s="9"/>
      <c r="DK37" s="9"/>
      <c r="DL37" s="9"/>
      <c r="DM37" s="9"/>
      <c r="DN37" s="9"/>
      <c r="DO37" s="9"/>
      <c r="DP37" s="9">
        <v>2</v>
      </c>
      <c r="DQ37" s="9"/>
      <c r="DR37" s="9"/>
      <c r="DS37" s="9"/>
      <c r="DT37" s="9"/>
      <c r="DU37" s="9"/>
      <c r="DV37" s="9"/>
      <c r="DW37" s="9"/>
      <c r="DX37" s="9"/>
      <c r="DY37" s="9"/>
      <c r="DZ37" s="9"/>
      <c r="EA37" s="9"/>
      <c r="EB37" s="9"/>
      <c r="EC37" s="9"/>
      <c r="ED37" s="9"/>
      <c r="EE37" s="9"/>
      <c r="EF37" s="9"/>
      <c r="EG37" s="9"/>
      <c r="EH37" s="9"/>
      <c r="EI37" s="9"/>
      <c r="EJ37" s="9"/>
      <c r="EK37" s="9"/>
      <c r="EL37" s="9"/>
      <c r="EM37" s="9"/>
      <c r="EN37" s="9">
        <v>2</v>
      </c>
      <c r="EO37" s="9"/>
      <c r="EP37" s="9"/>
      <c r="EQ37" s="9">
        <v>2</v>
      </c>
      <c r="ER37" s="9"/>
      <c r="ES37" s="9"/>
      <c r="ET37" s="9">
        <v>2</v>
      </c>
      <c r="EU37" s="9"/>
      <c r="EV37" s="9"/>
      <c r="EW37" s="9">
        <v>2</v>
      </c>
      <c r="EX37" s="9"/>
      <c r="EY37" s="9"/>
      <c r="EZ37" s="9">
        <v>1</v>
      </c>
      <c r="FA37" s="9">
        <v>1</v>
      </c>
      <c r="FB37" s="9"/>
      <c r="FC37" s="9">
        <v>1</v>
      </c>
      <c r="FD37" s="9">
        <v>1</v>
      </c>
      <c r="FE37" s="9"/>
      <c r="FF37" s="9">
        <v>1</v>
      </c>
      <c r="FG37" s="9">
        <v>1</v>
      </c>
      <c r="FH37" s="9"/>
      <c r="FI37" s="9">
        <v>1</v>
      </c>
      <c r="FJ37" s="9">
        <v>1</v>
      </c>
      <c r="FK37" s="9"/>
      <c r="FL37" s="9">
        <v>2</v>
      </c>
      <c r="FM37" s="9"/>
      <c r="FN37" s="9"/>
      <c r="FO37" s="9">
        <v>2</v>
      </c>
      <c r="FP37" s="9"/>
      <c r="FQ37" s="9"/>
      <c r="FR37" s="9">
        <v>2</v>
      </c>
      <c r="FS37" s="9"/>
      <c r="FT37" s="9"/>
      <c r="FU37" s="9">
        <v>2</v>
      </c>
      <c r="FV37" s="9"/>
      <c r="FW37" s="9"/>
      <c r="FX37" s="9">
        <v>3</v>
      </c>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t="s">
        <v>7562</v>
      </c>
      <c r="HH37" s="9"/>
      <c r="HI37" s="9"/>
      <c r="HJ37" s="9"/>
      <c r="HK37" s="9"/>
      <c r="HL37" s="9"/>
      <c r="HM37" s="9"/>
      <c r="HN37" s="9"/>
      <c r="HO37" s="9"/>
      <c r="HP37" s="9"/>
      <c r="HQ37" s="9"/>
      <c r="HR37" s="9"/>
      <c r="HS37" s="9"/>
      <c r="HT37" s="9"/>
      <c r="HU37" s="9"/>
      <c r="HV37" s="9"/>
      <c r="HW37" s="9"/>
      <c r="HX37" t="s">
        <v>7726</v>
      </c>
      <c r="HY37" s="9"/>
      <c r="HZ37" s="9"/>
      <c r="IA37" s="9">
        <v>2</v>
      </c>
      <c r="IB37" s="9"/>
      <c r="IC37" s="9"/>
      <c r="ID37" s="9">
        <v>3</v>
      </c>
      <c r="IE37" s="9"/>
      <c r="IF37" s="9"/>
      <c r="IG37" s="9">
        <v>3</v>
      </c>
      <c r="IH37" s="9"/>
      <c r="II37" s="9"/>
      <c r="IJ37" s="9">
        <v>3</v>
      </c>
      <c r="IK37" s="9"/>
      <c r="IL37" s="9">
        <v>1</v>
      </c>
      <c r="IM37" s="9"/>
      <c r="IN37" s="9">
        <v>3</v>
      </c>
      <c r="IO37" s="9">
        <v>1</v>
      </c>
      <c r="IP37" s="9">
        <v>3</v>
      </c>
      <c r="IQ37" s="9">
        <v>3</v>
      </c>
      <c r="IR37" s="9">
        <v>3</v>
      </c>
      <c r="IS37" s="9"/>
      <c r="IT37" s="9">
        <v>2</v>
      </c>
      <c r="IU37" s="9">
        <v>2</v>
      </c>
      <c r="IV37" s="9">
        <v>2</v>
      </c>
      <c r="IW37" s="9">
        <v>2</v>
      </c>
      <c r="IX37" s="9">
        <v>2</v>
      </c>
      <c r="IY37" s="9">
        <v>2</v>
      </c>
      <c r="IZ37" s="9">
        <v>2</v>
      </c>
      <c r="JA37" s="9">
        <v>2</v>
      </c>
      <c r="JB37" s="9">
        <v>2</v>
      </c>
      <c r="JC37" s="9">
        <v>2</v>
      </c>
      <c r="JD37" s="9">
        <v>2</v>
      </c>
      <c r="JE37" s="9">
        <v>2</v>
      </c>
      <c r="JF37" s="9">
        <v>2</v>
      </c>
      <c r="JG37" s="9">
        <v>2</v>
      </c>
      <c r="JH37" s="9">
        <v>2</v>
      </c>
      <c r="JI37" s="9">
        <v>2</v>
      </c>
      <c r="JJ37" s="9">
        <v>1</v>
      </c>
      <c r="JK37" s="9">
        <v>1</v>
      </c>
      <c r="JL37" s="9">
        <v>1</v>
      </c>
      <c r="JM37" s="9">
        <v>3</v>
      </c>
      <c r="JN37" s="9">
        <v>3</v>
      </c>
      <c r="JO37" s="9">
        <v>3</v>
      </c>
      <c r="JP37" s="9">
        <v>3</v>
      </c>
      <c r="JQ37" s="9">
        <v>3</v>
      </c>
      <c r="JR37" s="9">
        <v>3</v>
      </c>
      <c r="JS37" s="9">
        <v>3</v>
      </c>
      <c r="JT37" s="9">
        <v>1</v>
      </c>
      <c r="JU37" s="9">
        <v>3</v>
      </c>
      <c r="JV37" s="9"/>
      <c r="JW37" s="9">
        <v>1</v>
      </c>
      <c r="JX37" s="9">
        <v>3</v>
      </c>
      <c r="JY37" s="9">
        <v>3</v>
      </c>
      <c r="JZ37" s="9">
        <v>3</v>
      </c>
      <c r="KA37" s="9">
        <v>2</v>
      </c>
      <c r="KB37" s="9">
        <v>2</v>
      </c>
      <c r="KC37" s="9">
        <v>1</v>
      </c>
      <c r="KD37" s="9">
        <v>3</v>
      </c>
      <c r="KE37" s="9">
        <v>3</v>
      </c>
      <c r="KF37" s="9"/>
      <c r="KG37" s="9"/>
      <c r="KH37" s="9"/>
      <c r="KI37" s="9"/>
      <c r="KJ37" s="9"/>
      <c r="KK37" s="9"/>
      <c r="KL37" s="9"/>
      <c r="KM37" s="9"/>
      <c r="KN37" s="9"/>
      <c r="KO37" s="9"/>
      <c r="KP37" s="9"/>
      <c r="KQ37" s="9"/>
      <c r="KR37" s="9"/>
      <c r="KS37" s="9"/>
      <c r="KT37" s="9"/>
      <c r="KU37" s="9"/>
      <c r="KV37" s="9">
        <v>2</v>
      </c>
      <c r="KW37" s="9"/>
      <c r="KX37" s="9"/>
      <c r="KY37" s="9"/>
      <c r="KZ37" s="9"/>
      <c r="LA37" s="9"/>
      <c r="LB37" s="9"/>
      <c r="LC37" s="9">
        <v>1</v>
      </c>
      <c r="LD37" s="9">
        <v>1</v>
      </c>
      <c r="LE37" s="9">
        <v>3</v>
      </c>
      <c r="LF37" s="9">
        <v>1</v>
      </c>
      <c r="LG37" s="9">
        <v>1</v>
      </c>
      <c r="LH37" s="9">
        <v>1</v>
      </c>
      <c r="LI37" s="9"/>
      <c r="LJ37" s="9">
        <v>1</v>
      </c>
      <c r="LK37" s="9">
        <v>3</v>
      </c>
      <c r="LL37" s="9">
        <v>3</v>
      </c>
      <c r="LM37" s="9">
        <v>3</v>
      </c>
      <c r="LN37" s="9"/>
      <c r="LO37" s="9">
        <v>1</v>
      </c>
      <c r="LP37" s="9">
        <v>1</v>
      </c>
      <c r="LQ37" s="9">
        <v>1</v>
      </c>
      <c r="LR37" s="9"/>
      <c r="LS37" s="9">
        <v>1</v>
      </c>
      <c r="LT37" s="9">
        <v>1</v>
      </c>
      <c r="LU37" s="9">
        <v>1</v>
      </c>
      <c r="LV37" s="9">
        <v>1</v>
      </c>
      <c r="LW37" s="9">
        <v>1</v>
      </c>
      <c r="LX37" s="9">
        <v>1</v>
      </c>
      <c r="LY37" s="9">
        <v>3</v>
      </c>
      <c r="LZ37" s="9">
        <v>2</v>
      </c>
      <c r="MA37" s="9">
        <v>1</v>
      </c>
      <c r="MB37" s="9"/>
      <c r="MC37" s="9">
        <v>1</v>
      </c>
      <c r="MD37" s="9">
        <v>2</v>
      </c>
      <c r="ME37" s="9">
        <v>2</v>
      </c>
      <c r="MF37" s="9">
        <v>1</v>
      </c>
      <c r="MG37" s="9">
        <v>3</v>
      </c>
      <c r="MH37" s="9">
        <v>3</v>
      </c>
      <c r="MI37" s="9">
        <v>3</v>
      </c>
      <c r="MJ37" s="9">
        <v>3</v>
      </c>
      <c r="MK37" s="9">
        <v>1</v>
      </c>
      <c r="ML37" s="9">
        <v>1</v>
      </c>
      <c r="MM37" s="9">
        <v>1</v>
      </c>
      <c r="MN37" s="9">
        <v>2</v>
      </c>
      <c r="MO37" s="9">
        <v>1</v>
      </c>
      <c r="MP37" s="9">
        <v>2</v>
      </c>
      <c r="MQ37" s="9">
        <v>2</v>
      </c>
      <c r="MR37" s="9">
        <v>1</v>
      </c>
      <c r="MS37" s="9">
        <v>2</v>
      </c>
      <c r="MT37" s="9"/>
      <c r="MU37" s="9"/>
      <c r="MV37" s="9">
        <v>1</v>
      </c>
      <c r="MW37" s="9"/>
      <c r="MX37" s="9"/>
      <c r="MY37" t="s">
        <v>8004</v>
      </c>
      <c r="MZ37" s="9"/>
      <c r="NA37" s="9">
        <v>199857615</v>
      </c>
      <c r="NB37" t="s">
        <v>8142</v>
      </c>
      <c r="NC37" t="s">
        <v>8273</v>
      </c>
      <c r="ND37" s="9"/>
      <c r="NE37" s="9"/>
      <c r="NF37" t="s">
        <v>8358</v>
      </c>
      <c r="NG37" s="9"/>
      <c r="NH37" s="9"/>
      <c r="NI37" s="9">
        <v>61</v>
      </c>
    </row>
    <row r="38" spans="1:373">
      <c r="A38" t="s">
        <v>6371</v>
      </c>
      <c r="B38" t="s">
        <v>6500</v>
      </c>
      <c r="C38" t="s">
        <v>6627</v>
      </c>
      <c r="D38" t="s">
        <v>6727</v>
      </c>
      <c r="E38" s="9"/>
      <c r="F38" s="9">
        <v>3</v>
      </c>
      <c r="G38" s="9"/>
      <c r="H38" s="9">
        <v>1</v>
      </c>
      <c r="I38" t="s">
        <v>6741</v>
      </c>
      <c r="J38" s="9"/>
      <c r="K38" s="9">
        <v>9</v>
      </c>
      <c r="L38" s="9">
        <v>25</v>
      </c>
      <c r="M38" s="9">
        <v>154</v>
      </c>
      <c r="N38" s="9">
        <v>154</v>
      </c>
      <c r="O38" t="s">
        <v>6759</v>
      </c>
      <c r="P38" s="9">
        <v>2</v>
      </c>
      <c r="Q38" t="s">
        <v>6762</v>
      </c>
      <c r="R38" s="9">
        <v>1</v>
      </c>
      <c r="S38" s="9">
        <v>1</v>
      </c>
      <c r="T38" s="9">
        <v>2</v>
      </c>
      <c r="U38" s="9">
        <v>2</v>
      </c>
      <c r="V38" s="9">
        <v>2</v>
      </c>
      <c r="W38" t="s">
        <v>6804</v>
      </c>
      <c r="X38" s="9">
        <v>247769813</v>
      </c>
      <c r="Y38" t="s">
        <v>6947</v>
      </c>
      <c r="Z38" s="9"/>
      <c r="AA38" s="9">
        <v>0</v>
      </c>
      <c r="AB38" s="9">
        <v>0</v>
      </c>
      <c r="AC38" s="9">
        <v>10</v>
      </c>
      <c r="AD38" s="9">
        <v>0</v>
      </c>
      <c r="AE38" s="9">
        <v>1</v>
      </c>
      <c r="AF38" s="9">
        <v>0</v>
      </c>
      <c r="AG38" s="9">
        <v>0</v>
      </c>
      <c r="AH38" s="9">
        <v>0</v>
      </c>
      <c r="AI38" s="9">
        <v>0</v>
      </c>
      <c r="AJ38" s="9">
        <v>0</v>
      </c>
      <c r="AK38" s="9">
        <v>0</v>
      </c>
      <c r="AL38" s="9">
        <v>0</v>
      </c>
      <c r="AM38" s="9">
        <v>0</v>
      </c>
      <c r="AN38" s="9">
        <v>0</v>
      </c>
      <c r="AO38" s="9">
        <v>0</v>
      </c>
      <c r="AP38" s="9">
        <v>0</v>
      </c>
      <c r="AQ38" s="9">
        <v>5</v>
      </c>
      <c r="AR38" s="9">
        <v>0</v>
      </c>
      <c r="AS38" s="9">
        <v>0</v>
      </c>
      <c r="AT38" s="9">
        <v>0</v>
      </c>
      <c r="AU38" s="9">
        <v>0</v>
      </c>
      <c r="AV38" s="9">
        <v>0</v>
      </c>
      <c r="AW38" s="9">
        <v>0</v>
      </c>
      <c r="AX38" t="s">
        <v>7104</v>
      </c>
      <c r="AY38" s="9">
        <v>0</v>
      </c>
      <c r="AZ38" s="9">
        <v>0</v>
      </c>
      <c r="BA38" t="s">
        <v>7254</v>
      </c>
      <c r="BB38" s="9">
        <v>0</v>
      </c>
      <c r="BC38" s="9">
        <v>16</v>
      </c>
      <c r="BD38" s="9">
        <v>0</v>
      </c>
      <c r="BE38" s="9"/>
      <c r="BF38" s="9">
        <v>16</v>
      </c>
      <c r="BG38" s="9">
        <v>16</v>
      </c>
      <c r="BH38" s="9">
        <v>16</v>
      </c>
      <c r="BI38" s="9">
        <v>1</v>
      </c>
      <c r="BJ38" s="9">
        <v>0</v>
      </c>
      <c r="BK38" s="9">
        <v>2</v>
      </c>
      <c r="BL38" s="9"/>
      <c r="BM38" s="9"/>
      <c r="BN38" s="9"/>
      <c r="BO38" s="9"/>
      <c r="BP38" s="9"/>
      <c r="BQ38" s="9"/>
      <c r="BR38" s="9"/>
      <c r="BS38" s="9">
        <v>1</v>
      </c>
      <c r="BT38" s="9">
        <v>1</v>
      </c>
      <c r="BU38" s="9">
        <v>2</v>
      </c>
      <c r="BV38" s="9">
        <v>2</v>
      </c>
      <c r="BW38" s="9">
        <v>1</v>
      </c>
      <c r="BX38" s="9"/>
      <c r="BY38" s="9">
        <v>2</v>
      </c>
      <c r="BZ38" s="9">
        <v>2</v>
      </c>
      <c r="CA38" s="9">
        <v>1</v>
      </c>
      <c r="CB38" s="9">
        <v>1</v>
      </c>
      <c r="CC38" s="9">
        <v>1</v>
      </c>
      <c r="CD38" s="9">
        <v>2</v>
      </c>
      <c r="CE38" s="9">
        <v>1</v>
      </c>
      <c r="CF38" s="9">
        <v>1</v>
      </c>
      <c r="CG38" s="9"/>
      <c r="CH38" s="9">
        <v>1</v>
      </c>
      <c r="CI38" s="9">
        <v>1</v>
      </c>
      <c r="CJ38" s="9">
        <v>1</v>
      </c>
      <c r="CK38" s="9">
        <v>2</v>
      </c>
      <c r="CL38" s="9">
        <v>2</v>
      </c>
      <c r="CM38" s="9">
        <v>1</v>
      </c>
      <c r="CN38" s="9">
        <v>1</v>
      </c>
      <c r="CO38" s="9">
        <v>1</v>
      </c>
      <c r="CP38" s="9">
        <v>4</v>
      </c>
      <c r="CQ38" s="9">
        <v>1</v>
      </c>
      <c r="CR38" s="9">
        <v>1</v>
      </c>
      <c r="CS38" s="9">
        <v>1</v>
      </c>
      <c r="CT38" s="9">
        <v>2</v>
      </c>
      <c r="CU38" s="9">
        <v>1</v>
      </c>
      <c r="CV38" s="9">
        <v>1</v>
      </c>
      <c r="CW38" s="9">
        <v>1</v>
      </c>
      <c r="CX38" s="9">
        <v>1</v>
      </c>
      <c r="CY38" s="9">
        <v>1</v>
      </c>
      <c r="CZ38" s="9">
        <v>2</v>
      </c>
      <c r="DA38" s="9"/>
      <c r="DB38" s="9"/>
      <c r="DC38" s="9"/>
      <c r="DD38" s="9"/>
      <c r="DE38" s="9"/>
      <c r="DF38" s="9"/>
      <c r="DG38" s="9"/>
      <c r="DH38" s="9"/>
      <c r="DI38" s="9">
        <v>2</v>
      </c>
      <c r="DJ38" s="9"/>
      <c r="DK38" s="9"/>
      <c r="DL38" s="9"/>
      <c r="DM38" s="9"/>
      <c r="DN38" s="9"/>
      <c r="DO38" s="9"/>
      <c r="DP38" s="9">
        <v>2</v>
      </c>
      <c r="DQ38" s="9"/>
      <c r="DR38" s="9"/>
      <c r="DS38" s="9"/>
      <c r="DT38" s="9"/>
      <c r="DU38" s="9"/>
      <c r="DV38" s="9"/>
      <c r="DW38" s="9"/>
      <c r="DX38" s="9"/>
      <c r="DY38" s="9"/>
      <c r="DZ38" s="9"/>
      <c r="EA38" s="9"/>
      <c r="EB38" s="9"/>
      <c r="EC38" s="9"/>
      <c r="ED38" s="9"/>
      <c r="EE38" s="9"/>
      <c r="EF38" s="9"/>
      <c r="EG38" s="9"/>
      <c r="EH38" s="9"/>
      <c r="EI38" s="9"/>
      <c r="EJ38" s="9"/>
      <c r="EK38" s="9"/>
      <c r="EL38" s="9"/>
      <c r="EM38" s="9"/>
      <c r="EN38" s="9">
        <v>1</v>
      </c>
      <c r="EO38" s="9">
        <v>2</v>
      </c>
      <c r="EP38" s="9"/>
      <c r="EQ38" s="9">
        <v>1</v>
      </c>
      <c r="ER38" s="9">
        <v>2</v>
      </c>
      <c r="ES38" s="9"/>
      <c r="ET38" s="9">
        <v>1</v>
      </c>
      <c r="EU38" s="9">
        <v>2</v>
      </c>
      <c r="EV38" s="9"/>
      <c r="EW38" s="9">
        <v>1</v>
      </c>
      <c r="EX38" s="9">
        <v>2</v>
      </c>
      <c r="EY38" s="9"/>
      <c r="EZ38" s="9">
        <v>1</v>
      </c>
      <c r="FA38" s="9">
        <v>1</v>
      </c>
      <c r="FB38" s="9"/>
      <c r="FC38" s="9">
        <v>1</v>
      </c>
      <c r="FD38" s="9">
        <v>1</v>
      </c>
      <c r="FE38" s="9"/>
      <c r="FF38" s="9">
        <v>1</v>
      </c>
      <c r="FG38" s="9">
        <v>1</v>
      </c>
      <c r="FH38" s="9"/>
      <c r="FI38" s="9">
        <v>2</v>
      </c>
      <c r="FJ38" s="9"/>
      <c r="FK38" s="9"/>
      <c r="FL38" s="9">
        <v>2</v>
      </c>
      <c r="FM38" s="9"/>
      <c r="FN38" s="9"/>
      <c r="FO38" s="9">
        <v>2</v>
      </c>
      <c r="FP38" s="9"/>
      <c r="FQ38" s="9"/>
      <c r="FR38" s="9">
        <v>2</v>
      </c>
      <c r="FS38" s="9"/>
      <c r="FT38" s="9"/>
      <c r="FU38" s="9">
        <v>2</v>
      </c>
      <c r="FV38" s="9"/>
      <c r="FW38" s="9"/>
      <c r="FX38" s="9">
        <v>4</v>
      </c>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t="s">
        <v>7563</v>
      </c>
      <c r="HH38" s="9">
        <v>7</v>
      </c>
      <c r="HI38" s="9"/>
      <c r="HJ38" s="9"/>
      <c r="HK38" s="9"/>
      <c r="HL38" s="9"/>
      <c r="HM38" s="9"/>
      <c r="HN38" s="9"/>
      <c r="HO38" s="9"/>
      <c r="HP38" s="9">
        <v>0</v>
      </c>
      <c r="HQ38" s="9">
        <v>0</v>
      </c>
      <c r="HR38" s="9">
        <v>0</v>
      </c>
      <c r="HS38" s="9">
        <v>0</v>
      </c>
      <c r="HT38" s="9">
        <v>0</v>
      </c>
      <c r="HU38" s="9">
        <v>0</v>
      </c>
      <c r="HV38" s="9">
        <v>1</v>
      </c>
      <c r="HW38" s="9">
        <v>0</v>
      </c>
      <c r="HX38" t="s">
        <v>7727</v>
      </c>
      <c r="HY38" s="9"/>
      <c r="HZ38" s="9"/>
      <c r="IA38" s="9">
        <v>2</v>
      </c>
      <c r="IB38" s="9"/>
      <c r="IC38" s="9"/>
      <c r="ID38" s="9">
        <v>3</v>
      </c>
      <c r="IE38" s="9"/>
      <c r="IF38" s="9"/>
      <c r="IG38" s="9">
        <v>2</v>
      </c>
      <c r="IH38" s="9"/>
      <c r="II38" s="9"/>
      <c r="IJ38" s="9">
        <v>3</v>
      </c>
      <c r="IK38" s="9"/>
      <c r="IL38" s="9">
        <v>1</v>
      </c>
      <c r="IM38" s="9"/>
      <c r="IN38" s="9">
        <v>4</v>
      </c>
      <c r="IO38" s="9">
        <v>4</v>
      </c>
      <c r="IP38" s="9">
        <v>4</v>
      </c>
      <c r="IQ38" s="9">
        <v>4</v>
      </c>
      <c r="IR38" s="9">
        <v>4</v>
      </c>
      <c r="IS38" s="9"/>
      <c r="IT38" s="9">
        <v>2</v>
      </c>
      <c r="IU38" s="9">
        <v>2</v>
      </c>
      <c r="IV38" s="9">
        <v>2</v>
      </c>
      <c r="IW38" s="9">
        <v>2</v>
      </c>
      <c r="IX38" s="9">
        <v>2</v>
      </c>
      <c r="IY38" s="9">
        <v>2</v>
      </c>
      <c r="IZ38" s="9">
        <v>2</v>
      </c>
      <c r="JA38" s="9">
        <v>2</v>
      </c>
      <c r="JB38" s="9">
        <v>2</v>
      </c>
      <c r="JC38" s="9">
        <v>2</v>
      </c>
      <c r="JD38" s="9">
        <v>2</v>
      </c>
      <c r="JE38" s="9">
        <v>2</v>
      </c>
      <c r="JF38" s="9">
        <v>2</v>
      </c>
      <c r="JG38" s="9">
        <v>2</v>
      </c>
      <c r="JH38" s="9">
        <v>2</v>
      </c>
      <c r="JI38" s="9">
        <v>2</v>
      </c>
      <c r="JJ38" s="9">
        <v>1</v>
      </c>
      <c r="JK38" s="9">
        <v>1</v>
      </c>
      <c r="JL38" s="9">
        <v>1</v>
      </c>
      <c r="JM38" s="9">
        <v>3</v>
      </c>
      <c r="JN38" s="9">
        <v>3</v>
      </c>
      <c r="JO38" s="9">
        <v>3</v>
      </c>
      <c r="JP38" s="9">
        <v>3</v>
      </c>
      <c r="JQ38" s="9">
        <v>3</v>
      </c>
      <c r="JR38" s="9">
        <v>3</v>
      </c>
      <c r="JS38" s="9">
        <v>3</v>
      </c>
      <c r="JT38" s="9">
        <v>3</v>
      </c>
      <c r="JU38" s="9">
        <v>3</v>
      </c>
      <c r="JV38" s="9"/>
      <c r="JW38" s="9">
        <v>3</v>
      </c>
      <c r="JX38" s="9">
        <v>3</v>
      </c>
      <c r="JY38" s="9">
        <v>3</v>
      </c>
      <c r="JZ38" s="9">
        <v>3</v>
      </c>
      <c r="KA38" s="9">
        <v>1</v>
      </c>
      <c r="KB38" s="9">
        <v>1</v>
      </c>
      <c r="KC38" s="9">
        <v>1</v>
      </c>
      <c r="KD38" s="9">
        <v>3</v>
      </c>
      <c r="KE38" s="9">
        <v>2</v>
      </c>
      <c r="KF38" s="9"/>
      <c r="KG38" s="9"/>
      <c r="KH38" s="9"/>
      <c r="KI38" s="9"/>
      <c r="KJ38" s="9"/>
      <c r="KK38" s="9"/>
      <c r="KL38" s="9"/>
      <c r="KM38" s="9"/>
      <c r="KN38" s="9"/>
      <c r="KO38" s="9"/>
      <c r="KP38" s="9"/>
      <c r="KQ38" s="9"/>
      <c r="KR38" s="9"/>
      <c r="KS38" s="9"/>
      <c r="KT38" s="9"/>
      <c r="KU38" s="9"/>
      <c r="KV38" s="9">
        <v>2</v>
      </c>
      <c r="KW38" s="9"/>
      <c r="KX38" s="9"/>
      <c r="KY38" s="9"/>
      <c r="KZ38" s="9"/>
      <c r="LA38" s="9"/>
      <c r="LB38" s="9"/>
      <c r="LC38" s="9">
        <v>3</v>
      </c>
      <c r="LD38" s="9">
        <v>1</v>
      </c>
      <c r="LE38" s="9">
        <v>1</v>
      </c>
      <c r="LF38" s="9">
        <v>1</v>
      </c>
      <c r="LG38" s="9">
        <v>3</v>
      </c>
      <c r="LH38" s="9">
        <v>1</v>
      </c>
      <c r="LI38" s="9"/>
      <c r="LJ38" s="9">
        <v>2</v>
      </c>
      <c r="LK38" s="9">
        <v>3</v>
      </c>
      <c r="LL38" s="9">
        <v>3</v>
      </c>
      <c r="LM38" s="9">
        <v>3</v>
      </c>
      <c r="LN38" s="9"/>
      <c r="LO38" s="9">
        <v>1</v>
      </c>
      <c r="LP38" s="9">
        <v>1</v>
      </c>
      <c r="LQ38" s="9">
        <v>1</v>
      </c>
      <c r="LR38" s="9"/>
      <c r="LS38" s="9">
        <v>1</v>
      </c>
      <c r="LT38" s="9">
        <v>1</v>
      </c>
      <c r="LU38" s="9">
        <v>1</v>
      </c>
      <c r="LV38" s="9">
        <v>1</v>
      </c>
      <c r="LW38" s="9">
        <v>1</v>
      </c>
      <c r="LX38" s="9">
        <v>1</v>
      </c>
      <c r="LY38" s="9">
        <v>3</v>
      </c>
      <c r="LZ38" s="9">
        <v>2</v>
      </c>
      <c r="MA38" s="9">
        <v>1</v>
      </c>
      <c r="MB38" s="9"/>
      <c r="MC38" s="9">
        <v>2</v>
      </c>
      <c r="MD38" s="9">
        <v>2</v>
      </c>
      <c r="ME38" s="9">
        <v>2</v>
      </c>
      <c r="MF38" s="9">
        <v>1</v>
      </c>
      <c r="MG38" s="9">
        <v>2</v>
      </c>
      <c r="MH38" s="9">
        <v>3</v>
      </c>
      <c r="MI38" s="9">
        <v>3</v>
      </c>
      <c r="MJ38" s="9">
        <v>3</v>
      </c>
      <c r="MK38" s="9">
        <v>1</v>
      </c>
      <c r="ML38" s="9">
        <v>1</v>
      </c>
      <c r="MM38" s="9">
        <v>1</v>
      </c>
      <c r="MN38" s="9">
        <v>1</v>
      </c>
      <c r="MO38" s="9">
        <v>1</v>
      </c>
      <c r="MP38" s="9">
        <v>2</v>
      </c>
      <c r="MQ38" s="9">
        <v>2</v>
      </c>
      <c r="MR38" s="9">
        <v>1</v>
      </c>
      <c r="MS38" s="9">
        <v>2</v>
      </c>
      <c r="MT38" s="9"/>
      <c r="MU38" s="9"/>
      <c r="MV38" s="9">
        <v>1</v>
      </c>
      <c r="MW38" s="9"/>
      <c r="MX38" s="9"/>
      <c r="MY38" t="s">
        <v>8005</v>
      </c>
      <c r="MZ38" s="9"/>
      <c r="NA38" s="9">
        <v>199857625</v>
      </c>
      <c r="NB38" t="s">
        <v>8143</v>
      </c>
      <c r="NC38" t="s">
        <v>8273</v>
      </c>
      <c r="ND38" s="9"/>
      <c r="NE38" s="9"/>
      <c r="NF38" t="s">
        <v>8358</v>
      </c>
      <c r="NG38" s="9"/>
      <c r="NH38" s="9"/>
      <c r="NI38" s="9">
        <v>62</v>
      </c>
    </row>
    <row r="39" spans="1:373">
      <c r="A39" t="s">
        <v>6372</v>
      </c>
      <c r="B39" t="s">
        <v>6501</v>
      </c>
      <c r="C39" t="s">
        <v>6628</v>
      </c>
      <c r="D39" t="s">
        <v>6727</v>
      </c>
      <c r="E39" s="9"/>
      <c r="F39" s="9">
        <v>3</v>
      </c>
      <c r="G39" s="9"/>
      <c r="H39" s="9">
        <v>1</v>
      </c>
      <c r="I39" t="s">
        <v>6741</v>
      </c>
      <c r="J39" s="9"/>
      <c r="K39" s="9">
        <v>8</v>
      </c>
      <c r="L39" s="9">
        <v>23</v>
      </c>
      <c r="M39" s="9">
        <v>143</v>
      </c>
      <c r="N39" s="9">
        <v>143</v>
      </c>
      <c r="O39" t="s">
        <v>6759</v>
      </c>
      <c r="P39" s="9">
        <v>2</v>
      </c>
      <c r="Q39" t="s">
        <v>6762</v>
      </c>
      <c r="R39" s="9">
        <v>3</v>
      </c>
      <c r="S39" s="9">
        <v>1</v>
      </c>
      <c r="T39" s="9">
        <v>2</v>
      </c>
      <c r="U39" s="9">
        <v>2</v>
      </c>
      <c r="V39" s="9">
        <v>1</v>
      </c>
      <c r="W39" t="s">
        <v>6805</v>
      </c>
      <c r="X39" s="9"/>
      <c r="Y39" t="s">
        <v>6948</v>
      </c>
      <c r="Z39" s="9"/>
      <c r="AA39" s="9">
        <v>0</v>
      </c>
      <c r="AB39" s="9">
        <v>0</v>
      </c>
      <c r="AC39" s="9">
        <v>4</v>
      </c>
      <c r="AD39" s="9">
        <v>0</v>
      </c>
      <c r="AE39" s="9">
        <v>2</v>
      </c>
      <c r="AF39" s="9">
        <v>0</v>
      </c>
      <c r="AG39" s="9">
        <v>0</v>
      </c>
      <c r="AH39" s="9">
        <v>0</v>
      </c>
      <c r="AI39" s="9">
        <v>0</v>
      </c>
      <c r="AJ39" s="9">
        <v>0</v>
      </c>
      <c r="AK39" s="9">
        <v>0</v>
      </c>
      <c r="AL39" s="9">
        <v>0</v>
      </c>
      <c r="AM39" s="9">
        <v>0</v>
      </c>
      <c r="AN39" s="9">
        <v>0</v>
      </c>
      <c r="AO39" s="9">
        <v>0</v>
      </c>
      <c r="AP39" s="9">
        <v>0</v>
      </c>
      <c r="AQ39" s="9">
        <v>1</v>
      </c>
      <c r="AR39" s="9">
        <v>0</v>
      </c>
      <c r="AS39" s="9">
        <v>0</v>
      </c>
      <c r="AT39" s="9">
        <v>0</v>
      </c>
      <c r="AU39" s="9">
        <v>0</v>
      </c>
      <c r="AV39" s="9">
        <v>0</v>
      </c>
      <c r="AW39" s="9">
        <v>0</v>
      </c>
      <c r="AX39" t="s">
        <v>7105</v>
      </c>
      <c r="AY39" s="9">
        <v>0</v>
      </c>
      <c r="AZ39" s="9">
        <v>0</v>
      </c>
      <c r="BA39" t="s">
        <v>7255</v>
      </c>
      <c r="BB39" s="9">
        <v>0</v>
      </c>
      <c r="BC39" s="9">
        <v>7</v>
      </c>
      <c r="BD39" s="9">
        <v>0</v>
      </c>
      <c r="BE39" s="9"/>
      <c r="BF39" s="9">
        <v>7</v>
      </c>
      <c r="BG39" s="9">
        <v>7</v>
      </c>
      <c r="BH39" s="9">
        <v>7</v>
      </c>
      <c r="BI39" s="9">
        <v>2</v>
      </c>
      <c r="BJ39" s="9">
        <v>0</v>
      </c>
      <c r="BK39" s="9">
        <v>2</v>
      </c>
      <c r="BL39" s="9"/>
      <c r="BM39" s="9"/>
      <c r="BN39" s="9"/>
      <c r="BO39" s="9"/>
      <c r="BP39" s="9"/>
      <c r="BQ39" s="9"/>
      <c r="BR39" s="9"/>
      <c r="BS39" s="9">
        <v>2</v>
      </c>
      <c r="BT39" s="9"/>
      <c r="BU39" s="9"/>
      <c r="BV39" s="9">
        <v>2</v>
      </c>
      <c r="BW39" s="9">
        <v>1</v>
      </c>
      <c r="BX39" s="9"/>
      <c r="BY39" s="9">
        <v>1</v>
      </c>
      <c r="BZ39" s="9">
        <v>1</v>
      </c>
      <c r="CA39" s="9">
        <v>1</v>
      </c>
      <c r="CB39" s="9">
        <v>1</v>
      </c>
      <c r="CC39" s="9">
        <v>1</v>
      </c>
      <c r="CD39" s="9">
        <v>1</v>
      </c>
      <c r="CE39" s="9">
        <v>2</v>
      </c>
      <c r="CF39" s="9">
        <v>1</v>
      </c>
      <c r="CG39" s="9"/>
      <c r="CH39" s="9">
        <v>1</v>
      </c>
      <c r="CI39" s="9">
        <v>3</v>
      </c>
      <c r="CJ39" s="9">
        <v>2</v>
      </c>
      <c r="CK39" s="9">
        <v>1</v>
      </c>
      <c r="CL39" s="9">
        <v>1</v>
      </c>
      <c r="CM39" s="9">
        <v>3</v>
      </c>
      <c r="CN39" s="9">
        <v>3</v>
      </c>
      <c r="CO39" s="9">
        <v>1</v>
      </c>
      <c r="CP39" s="9">
        <v>3</v>
      </c>
      <c r="CQ39" s="9">
        <v>1</v>
      </c>
      <c r="CR39" s="9">
        <v>2</v>
      </c>
      <c r="CS39" s="9"/>
      <c r="CT39" s="9"/>
      <c r="CU39" s="9"/>
      <c r="CV39" s="9"/>
      <c r="CW39" s="9"/>
      <c r="CX39" s="9"/>
      <c r="CY39" s="9"/>
      <c r="CZ39" s="9">
        <v>2</v>
      </c>
      <c r="DA39" s="9"/>
      <c r="DB39" s="9"/>
      <c r="DC39" s="9"/>
      <c r="DD39" s="9"/>
      <c r="DE39" s="9"/>
      <c r="DF39" s="9"/>
      <c r="DG39" s="9"/>
      <c r="DH39" s="9"/>
      <c r="DI39" s="9">
        <v>1</v>
      </c>
      <c r="DJ39" s="9"/>
      <c r="DK39" s="9"/>
      <c r="DL39" s="9"/>
      <c r="DM39" s="9"/>
      <c r="DN39" s="9"/>
      <c r="DO39" s="9"/>
      <c r="DP39" s="9">
        <v>2</v>
      </c>
      <c r="DQ39" s="9"/>
      <c r="DR39" s="9"/>
      <c r="DS39" s="9"/>
      <c r="DT39" s="9"/>
      <c r="DU39" s="9"/>
      <c r="DV39" s="9"/>
      <c r="DW39" s="9"/>
      <c r="DX39" s="9"/>
      <c r="DY39" s="9"/>
      <c r="DZ39" s="9"/>
      <c r="EA39" s="9"/>
      <c r="EB39" s="9"/>
      <c r="EC39" s="9"/>
      <c r="ED39" s="9"/>
      <c r="EE39" s="9"/>
      <c r="EF39" s="9"/>
      <c r="EG39" s="9"/>
      <c r="EH39" s="9"/>
      <c r="EI39" s="9"/>
      <c r="EJ39" s="9"/>
      <c r="EK39" s="9"/>
      <c r="EL39" s="9"/>
      <c r="EM39" s="9"/>
      <c r="EN39" s="9">
        <v>2</v>
      </c>
      <c r="EO39" s="9"/>
      <c r="EP39" s="9"/>
      <c r="EQ39" s="9">
        <v>1</v>
      </c>
      <c r="ER39" s="9">
        <v>2</v>
      </c>
      <c r="ES39" s="9"/>
      <c r="ET39" s="9">
        <v>2</v>
      </c>
      <c r="EU39" s="9"/>
      <c r="EV39" s="9"/>
      <c r="EW39" s="9">
        <v>2</v>
      </c>
      <c r="EX39" s="9"/>
      <c r="EY39" s="9"/>
      <c r="EZ39" s="9">
        <v>1</v>
      </c>
      <c r="FA39" s="9">
        <v>1</v>
      </c>
      <c r="FB39" s="9"/>
      <c r="FC39" s="9">
        <v>1</v>
      </c>
      <c r="FD39" s="9">
        <v>1</v>
      </c>
      <c r="FE39" s="9"/>
      <c r="FF39" s="9">
        <v>1</v>
      </c>
      <c r="FG39" s="9">
        <v>1</v>
      </c>
      <c r="FH39" s="9"/>
      <c r="FI39" s="9">
        <v>1</v>
      </c>
      <c r="FJ39" s="9">
        <v>1</v>
      </c>
      <c r="FK39" s="9"/>
      <c r="FL39" s="9">
        <v>2</v>
      </c>
      <c r="FM39" s="9"/>
      <c r="FN39" s="9"/>
      <c r="FO39" s="9">
        <v>2</v>
      </c>
      <c r="FP39" s="9"/>
      <c r="FQ39" s="9"/>
      <c r="FR39" s="9">
        <v>1</v>
      </c>
      <c r="FS39" s="9">
        <v>1</v>
      </c>
      <c r="FT39" s="9"/>
      <c r="FU39" s="9">
        <v>2</v>
      </c>
      <c r="FV39" s="9"/>
      <c r="FW39" s="9"/>
      <c r="FX39" s="9">
        <v>2</v>
      </c>
      <c r="FY39" s="9">
        <v>7</v>
      </c>
      <c r="FZ39" s="9">
        <v>16</v>
      </c>
      <c r="GA39" s="9"/>
      <c r="GB39" s="9"/>
      <c r="GC39" s="9"/>
      <c r="GD39" s="9"/>
      <c r="GE39" s="9"/>
      <c r="GF39" s="9"/>
      <c r="GG39" s="9"/>
      <c r="GH39" s="9"/>
      <c r="GI39" s="9"/>
      <c r="GJ39" s="9"/>
      <c r="GK39" s="9"/>
      <c r="GL39" s="9"/>
      <c r="GM39" s="9"/>
      <c r="GN39" s="9"/>
      <c r="GO39" s="9"/>
      <c r="GP39" s="9">
        <v>0</v>
      </c>
      <c r="GQ39" s="9">
        <v>0</v>
      </c>
      <c r="GR39" s="9">
        <v>0</v>
      </c>
      <c r="GS39" s="9">
        <v>0</v>
      </c>
      <c r="GT39" s="9">
        <v>0</v>
      </c>
      <c r="GU39" s="9">
        <v>0</v>
      </c>
      <c r="GV39" s="9">
        <v>1</v>
      </c>
      <c r="GW39" s="9">
        <v>0</v>
      </c>
      <c r="GX39" s="9">
        <v>0</v>
      </c>
      <c r="GY39" s="9">
        <v>0</v>
      </c>
      <c r="GZ39" s="9">
        <v>0</v>
      </c>
      <c r="HA39" s="9">
        <v>0</v>
      </c>
      <c r="HB39" s="9">
        <v>0</v>
      </c>
      <c r="HC39" s="9">
        <v>0</v>
      </c>
      <c r="HD39" s="9">
        <v>0</v>
      </c>
      <c r="HE39" s="9">
        <v>1</v>
      </c>
      <c r="HF39" s="9">
        <v>0</v>
      </c>
      <c r="HG39" t="s">
        <v>7564</v>
      </c>
      <c r="HH39" s="9"/>
      <c r="HI39" s="9"/>
      <c r="HJ39" s="9"/>
      <c r="HK39" s="9"/>
      <c r="HL39" s="9"/>
      <c r="HM39" s="9"/>
      <c r="HN39" s="9"/>
      <c r="HO39" s="9"/>
      <c r="HP39" s="9"/>
      <c r="HQ39" s="9"/>
      <c r="HR39" s="9"/>
      <c r="HS39" s="9"/>
      <c r="HT39" s="9"/>
      <c r="HU39" s="9"/>
      <c r="HV39" s="9"/>
      <c r="HW39" s="9"/>
      <c r="HX39" t="s">
        <v>7728</v>
      </c>
      <c r="HY39" s="9"/>
      <c r="HZ39" s="9"/>
      <c r="IA39" s="9">
        <v>1</v>
      </c>
      <c r="IB39" s="9">
        <v>2</v>
      </c>
      <c r="IC39" s="9"/>
      <c r="ID39" s="9">
        <v>2</v>
      </c>
      <c r="IE39" s="9"/>
      <c r="IF39" s="9"/>
      <c r="IG39" s="9">
        <v>2</v>
      </c>
      <c r="IH39" s="9"/>
      <c r="II39" s="9"/>
      <c r="IJ39" s="9">
        <v>3</v>
      </c>
      <c r="IK39" s="9"/>
      <c r="IL39" s="9">
        <v>1</v>
      </c>
      <c r="IM39" s="9"/>
      <c r="IN39" s="9">
        <v>4</v>
      </c>
      <c r="IO39" s="9">
        <v>4</v>
      </c>
      <c r="IP39" s="9">
        <v>3</v>
      </c>
      <c r="IQ39" s="9">
        <v>3</v>
      </c>
      <c r="IR39" s="9">
        <v>4</v>
      </c>
      <c r="IS39" s="9"/>
      <c r="IT39" s="9">
        <v>2</v>
      </c>
      <c r="IU39" s="9">
        <v>2</v>
      </c>
      <c r="IV39" s="9">
        <v>2</v>
      </c>
      <c r="IW39" s="9">
        <v>2</v>
      </c>
      <c r="IX39" s="9">
        <v>2</v>
      </c>
      <c r="IY39" s="9">
        <v>2</v>
      </c>
      <c r="IZ39" s="9">
        <v>2</v>
      </c>
      <c r="JA39" s="9">
        <v>2</v>
      </c>
      <c r="JB39" s="9">
        <v>2</v>
      </c>
      <c r="JC39" s="9">
        <v>2</v>
      </c>
      <c r="JD39" s="9">
        <v>2</v>
      </c>
      <c r="JE39" s="9">
        <v>2</v>
      </c>
      <c r="JF39" s="9">
        <v>2</v>
      </c>
      <c r="JG39" s="9">
        <v>2</v>
      </c>
      <c r="JH39" s="9">
        <v>2</v>
      </c>
      <c r="JI39" s="9">
        <v>2</v>
      </c>
      <c r="JJ39" s="9">
        <v>1</v>
      </c>
      <c r="JK39" s="9">
        <v>2</v>
      </c>
      <c r="JL39" s="9">
        <v>1</v>
      </c>
      <c r="JM39" s="9">
        <v>3</v>
      </c>
      <c r="JN39" s="9">
        <v>3</v>
      </c>
      <c r="JO39" s="9">
        <v>2</v>
      </c>
      <c r="JP39" s="9">
        <v>3</v>
      </c>
      <c r="JQ39" s="9">
        <v>3</v>
      </c>
      <c r="JR39" s="9">
        <v>3</v>
      </c>
      <c r="JS39" s="9">
        <v>3</v>
      </c>
      <c r="JT39" s="9">
        <v>1</v>
      </c>
      <c r="JU39" s="9">
        <v>3</v>
      </c>
      <c r="JV39" s="9"/>
      <c r="JW39" s="9">
        <v>2</v>
      </c>
      <c r="JX39" s="9">
        <v>1</v>
      </c>
      <c r="JY39" s="9">
        <v>3</v>
      </c>
      <c r="JZ39" s="9">
        <v>3</v>
      </c>
      <c r="KA39" s="9">
        <v>1</v>
      </c>
      <c r="KB39" s="9">
        <v>1</v>
      </c>
      <c r="KC39" s="9">
        <v>1</v>
      </c>
      <c r="KD39" s="9">
        <v>3</v>
      </c>
      <c r="KE39" s="9">
        <v>3</v>
      </c>
      <c r="KF39" s="9"/>
      <c r="KG39" s="9"/>
      <c r="KH39" s="9"/>
      <c r="KI39" s="9"/>
      <c r="KJ39" s="9"/>
      <c r="KK39" s="9"/>
      <c r="KL39" s="9"/>
      <c r="KM39" s="9"/>
      <c r="KN39" s="9"/>
      <c r="KO39" s="9"/>
      <c r="KP39" s="9"/>
      <c r="KQ39" s="9"/>
      <c r="KR39" s="9"/>
      <c r="KS39" s="9"/>
      <c r="KT39" s="9"/>
      <c r="KU39" s="9"/>
      <c r="KV39" s="9">
        <v>2</v>
      </c>
      <c r="KW39" s="9"/>
      <c r="KX39" s="9"/>
      <c r="KY39" s="9"/>
      <c r="KZ39" s="9"/>
      <c r="LA39" s="9"/>
      <c r="LB39" s="9"/>
      <c r="LC39" s="9">
        <v>1</v>
      </c>
      <c r="LD39" s="9">
        <v>1</v>
      </c>
      <c r="LE39" s="9">
        <v>1</v>
      </c>
      <c r="LF39" s="9">
        <v>1</v>
      </c>
      <c r="LG39" s="9">
        <v>1</v>
      </c>
      <c r="LH39" s="9">
        <v>1</v>
      </c>
      <c r="LI39" s="9"/>
      <c r="LJ39" s="9">
        <v>1</v>
      </c>
      <c r="LK39" s="9">
        <v>3</v>
      </c>
      <c r="LL39" s="9">
        <v>3</v>
      </c>
      <c r="LM39" s="9">
        <v>3</v>
      </c>
      <c r="LN39" s="9"/>
      <c r="LO39" s="9">
        <v>1</v>
      </c>
      <c r="LP39" s="9">
        <v>1</v>
      </c>
      <c r="LQ39" s="9">
        <v>1</v>
      </c>
      <c r="LR39" s="9"/>
      <c r="LS39" s="9">
        <v>1</v>
      </c>
      <c r="LT39" s="9">
        <v>1</v>
      </c>
      <c r="LU39" s="9">
        <v>1</v>
      </c>
      <c r="LV39" s="9">
        <v>1</v>
      </c>
      <c r="LW39" s="9">
        <v>1</v>
      </c>
      <c r="LX39" s="9">
        <v>1</v>
      </c>
      <c r="LY39" s="9">
        <v>3</v>
      </c>
      <c r="LZ39" s="9">
        <v>1</v>
      </c>
      <c r="MA39" s="9">
        <v>1</v>
      </c>
      <c r="MB39" s="9"/>
      <c r="MC39" s="9">
        <v>1</v>
      </c>
      <c r="MD39" s="9">
        <v>2</v>
      </c>
      <c r="ME39" s="9">
        <v>1</v>
      </c>
      <c r="MF39" s="9">
        <v>1</v>
      </c>
      <c r="MG39" s="9">
        <v>1</v>
      </c>
      <c r="MH39" s="9">
        <v>3</v>
      </c>
      <c r="MI39" s="9">
        <v>3</v>
      </c>
      <c r="MJ39" s="9">
        <v>3</v>
      </c>
      <c r="MK39" s="9">
        <v>1</v>
      </c>
      <c r="ML39" s="9">
        <v>1</v>
      </c>
      <c r="MM39" s="9">
        <v>1</v>
      </c>
      <c r="MN39" s="9">
        <v>2</v>
      </c>
      <c r="MO39" s="9">
        <v>1</v>
      </c>
      <c r="MP39" s="9">
        <v>2</v>
      </c>
      <c r="MQ39" s="9">
        <v>2</v>
      </c>
      <c r="MR39" s="9">
        <v>1</v>
      </c>
      <c r="MS39" s="9">
        <v>2</v>
      </c>
      <c r="MT39" s="9"/>
      <c r="MU39" s="9"/>
      <c r="MV39" s="9">
        <v>1</v>
      </c>
      <c r="MW39" s="9"/>
      <c r="MX39" s="9"/>
      <c r="MY39" t="s">
        <v>8006</v>
      </c>
      <c r="MZ39" s="9"/>
      <c r="NA39" s="9">
        <v>199136305</v>
      </c>
      <c r="NB39" t="s">
        <v>8144</v>
      </c>
      <c r="NC39" t="s">
        <v>8274</v>
      </c>
      <c r="ND39" s="9"/>
      <c r="NE39" s="9"/>
      <c r="NF39" t="s">
        <v>8358</v>
      </c>
      <c r="NG39" s="9"/>
      <c r="NH39" s="9"/>
      <c r="NI39" s="9">
        <v>8</v>
      </c>
    </row>
    <row r="40" spans="1:373">
      <c r="A40" t="s">
        <v>6373</v>
      </c>
      <c r="B40" t="s">
        <v>6502</v>
      </c>
      <c r="C40" t="s">
        <v>6629</v>
      </c>
      <c r="D40" t="s">
        <v>6727</v>
      </c>
      <c r="E40" s="9"/>
      <c r="F40" s="9">
        <v>3</v>
      </c>
      <c r="G40" s="9"/>
      <c r="H40" s="9">
        <v>1</v>
      </c>
      <c r="I40" t="s">
        <v>6741</v>
      </c>
      <c r="J40" s="9"/>
      <c r="K40" s="9">
        <v>5</v>
      </c>
      <c r="L40" s="9">
        <v>14</v>
      </c>
      <c r="M40" s="9">
        <v>85</v>
      </c>
      <c r="N40" s="9">
        <v>85</v>
      </c>
      <c r="O40" t="s">
        <v>6759</v>
      </c>
      <c r="P40" s="9">
        <v>1</v>
      </c>
      <c r="Q40" t="s">
        <v>6762</v>
      </c>
      <c r="R40" s="9">
        <v>6</v>
      </c>
      <c r="S40" s="9">
        <v>1</v>
      </c>
      <c r="T40" s="9">
        <v>1</v>
      </c>
      <c r="U40" s="9">
        <v>1</v>
      </c>
      <c r="V40" s="9">
        <v>2</v>
      </c>
      <c r="W40" t="s">
        <v>6806</v>
      </c>
      <c r="X40" s="9">
        <v>548641784</v>
      </c>
      <c r="Y40" t="s">
        <v>6949</v>
      </c>
      <c r="Z40" s="9"/>
      <c r="AA40" s="9">
        <v>8</v>
      </c>
      <c r="AB40" s="9">
        <v>0</v>
      </c>
      <c r="AC40" s="9">
        <v>167</v>
      </c>
      <c r="AD40" s="9">
        <v>0</v>
      </c>
      <c r="AE40" s="9">
        <v>34</v>
      </c>
      <c r="AF40" s="9">
        <v>0</v>
      </c>
      <c r="AG40" s="9">
        <v>0</v>
      </c>
      <c r="AH40" s="9">
        <v>0</v>
      </c>
      <c r="AI40" s="9">
        <v>13</v>
      </c>
      <c r="AJ40" s="9">
        <v>0</v>
      </c>
      <c r="AK40" s="9">
        <v>1</v>
      </c>
      <c r="AL40" s="9">
        <v>0</v>
      </c>
      <c r="AM40" s="9">
        <v>16</v>
      </c>
      <c r="AN40" s="9">
        <v>0</v>
      </c>
      <c r="AO40" s="9">
        <v>15</v>
      </c>
      <c r="AP40" s="9">
        <v>0</v>
      </c>
      <c r="AQ40" s="9">
        <v>8</v>
      </c>
      <c r="AR40" s="9">
        <v>0</v>
      </c>
      <c r="AS40" s="9">
        <v>2</v>
      </c>
      <c r="AT40" s="9">
        <v>0</v>
      </c>
      <c r="AU40" s="9">
        <v>2</v>
      </c>
      <c r="AV40" s="9">
        <v>0</v>
      </c>
      <c r="AW40" s="9">
        <v>3</v>
      </c>
      <c r="AX40" t="s">
        <v>7106</v>
      </c>
      <c r="AY40" s="9">
        <v>0</v>
      </c>
      <c r="AZ40" s="9">
        <v>59</v>
      </c>
      <c r="BA40" t="s">
        <v>7256</v>
      </c>
      <c r="BB40" s="9">
        <v>0</v>
      </c>
      <c r="BC40" s="9">
        <v>328</v>
      </c>
      <c r="BD40" s="9">
        <v>0</v>
      </c>
      <c r="BE40" s="9"/>
      <c r="BF40" s="9">
        <v>315</v>
      </c>
      <c r="BG40" s="9">
        <v>298</v>
      </c>
      <c r="BH40" s="9">
        <v>260</v>
      </c>
      <c r="BI40" s="9">
        <v>36</v>
      </c>
      <c r="BJ40" s="9">
        <v>0</v>
      </c>
      <c r="BK40" s="9">
        <v>1</v>
      </c>
      <c r="BL40" s="9">
        <v>1</v>
      </c>
      <c r="BM40" s="9">
        <v>1</v>
      </c>
      <c r="BN40" s="9">
        <v>1</v>
      </c>
      <c r="BO40" s="9">
        <v>1</v>
      </c>
      <c r="BP40" s="9">
        <v>2</v>
      </c>
      <c r="BQ40" s="9">
        <v>2</v>
      </c>
      <c r="BR40" s="9">
        <v>2</v>
      </c>
      <c r="BS40" s="9">
        <v>1</v>
      </c>
      <c r="BT40" s="9">
        <v>1</v>
      </c>
      <c r="BU40" s="9">
        <v>2</v>
      </c>
      <c r="BV40" s="9">
        <v>1</v>
      </c>
      <c r="BW40" s="9">
        <v>1</v>
      </c>
      <c r="BX40" s="9"/>
      <c r="BY40" s="9">
        <v>2</v>
      </c>
      <c r="BZ40" s="9">
        <v>2</v>
      </c>
      <c r="CA40" s="9">
        <v>2</v>
      </c>
      <c r="CB40" s="9">
        <v>2</v>
      </c>
      <c r="CC40" s="9">
        <v>1</v>
      </c>
      <c r="CD40" s="9">
        <v>1</v>
      </c>
      <c r="CE40" s="9">
        <v>1</v>
      </c>
      <c r="CF40" s="9">
        <v>1</v>
      </c>
      <c r="CG40" s="9"/>
      <c r="CH40" s="9">
        <v>1</v>
      </c>
      <c r="CI40" s="9">
        <v>2</v>
      </c>
      <c r="CJ40" s="9">
        <v>3</v>
      </c>
      <c r="CK40" s="9">
        <v>1</v>
      </c>
      <c r="CL40" s="9">
        <v>2</v>
      </c>
      <c r="CM40" s="9">
        <v>1</v>
      </c>
      <c r="CN40" s="9">
        <v>1</v>
      </c>
      <c r="CO40" s="9">
        <v>1</v>
      </c>
      <c r="CP40" s="9">
        <v>3</v>
      </c>
      <c r="CQ40" s="9">
        <v>1</v>
      </c>
      <c r="CR40" s="9">
        <v>1</v>
      </c>
      <c r="CS40" s="9">
        <v>1</v>
      </c>
      <c r="CT40" s="9">
        <v>1</v>
      </c>
      <c r="CU40" s="9">
        <v>1</v>
      </c>
      <c r="CV40" s="9">
        <v>1</v>
      </c>
      <c r="CW40" s="9">
        <v>2</v>
      </c>
      <c r="CX40" s="9">
        <v>1</v>
      </c>
      <c r="CY40" s="9">
        <v>1</v>
      </c>
      <c r="CZ40" s="9">
        <v>2</v>
      </c>
      <c r="DA40" s="9"/>
      <c r="DB40" s="9"/>
      <c r="DC40" s="9"/>
      <c r="DD40" s="9"/>
      <c r="DE40" s="9"/>
      <c r="DF40" s="9"/>
      <c r="DG40" s="9"/>
      <c r="DH40" s="9"/>
      <c r="DI40" s="9">
        <v>2</v>
      </c>
      <c r="DJ40" s="9"/>
      <c r="DK40" s="9"/>
      <c r="DL40" s="9"/>
      <c r="DM40" s="9"/>
      <c r="DN40" s="9"/>
      <c r="DO40" s="9"/>
      <c r="DP40" s="9">
        <v>1</v>
      </c>
      <c r="DQ40" s="9">
        <v>1</v>
      </c>
      <c r="DR40" s="9">
        <v>1</v>
      </c>
      <c r="DS40" s="9">
        <v>1</v>
      </c>
      <c r="DT40" s="9">
        <v>97</v>
      </c>
      <c r="DU40" s="9">
        <v>8</v>
      </c>
      <c r="DV40" s="9">
        <v>16</v>
      </c>
      <c r="DW40" s="9">
        <v>0</v>
      </c>
      <c r="DX40" s="9">
        <v>2</v>
      </c>
      <c r="DY40" s="9">
        <v>1</v>
      </c>
      <c r="DZ40" s="9">
        <v>0</v>
      </c>
      <c r="EA40" s="9"/>
      <c r="EB40" s="9">
        <v>2</v>
      </c>
      <c r="EC40" s="9"/>
      <c r="ED40" s="9"/>
      <c r="EE40" s="9"/>
      <c r="EF40" s="9"/>
      <c r="EG40" s="9"/>
      <c r="EH40" s="9"/>
      <c r="EI40" s="9">
        <v>2</v>
      </c>
      <c r="EJ40" s="9"/>
      <c r="EK40" s="9"/>
      <c r="EL40" s="9"/>
      <c r="EM40" s="9"/>
      <c r="EN40" s="9">
        <v>2</v>
      </c>
      <c r="EO40" s="9"/>
      <c r="EP40" s="9"/>
      <c r="EQ40" s="9">
        <v>2</v>
      </c>
      <c r="ER40" s="9"/>
      <c r="ES40" s="9"/>
      <c r="ET40" s="9">
        <v>2</v>
      </c>
      <c r="EU40" s="9"/>
      <c r="EV40" s="9"/>
      <c r="EW40" s="9">
        <v>2</v>
      </c>
      <c r="EX40" s="9"/>
      <c r="EY40" s="9"/>
      <c r="EZ40" s="9">
        <v>1</v>
      </c>
      <c r="FA40" s="9">
        <v>1</v>
      </c>
      <c r="FB40" s="9"/>
      <c r="FC40" s="9">
        <v>1</v>
      </c>
      <c r="FD40" s="9">
        <v>1</v>
      </c>
      <c r="FE40" s="9"/>
      <c r="FF40" s="9">
        <v>1</v>
      </c>
      <c r="FG40" s="9">
        <v>1</v>
      </c>
      <c r="FH40" s="9"/>
      <c r="FI40" s="9">
        <v>2</v>
      </c>
      <c r="FJ40" s="9"/>
      <c r="FK40" s="9"/>
      <c r="FL40" s="9">
        <v>2</v>
      </c>
      <c r="FM40" s="9"/>
      <c r="FN40" s="9"/>
      <c r="FO40" s="9">
        <v>2</v>
      </c>
      <c r="FP40" s="9"/>
      <c r="FQ40" s="9"/>
      <c r="FR40" s="9">
        <v>2</v>
      </c>
      <c r="FS40" s="9"/>
      <c r="FT40" s="9"/>
      <c r="FU40" s="9">
        <v>2</v>
      </c>
      <c r="FV40" s="9"/>
      <c r="FW40" s="9"/>
      <c r="FX40" s="9">
        <v>4</v>
      </c>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t="s">
        <v>7565</v>
      </c>
      <c r="HH40" s="9">
        <v>1</v>
      </c>
      <c r="HI40" s="9">
        <v>2</v>
      </c>
      <c r="HJ40" s="9"/>
      <c r="HK40" s="9"/>
      <c r="HL40" s="9"/>
      <c r="HM40" s="9"/>
      <c r="HN40" s="9"/>
      <c r="HO40" s="9"/>
      <c r="HP40" s="9">
        <v>1</v>
      </c>
      <c r="HQ40" s="9">
        <v>1</v>
      </c>
      <c r="HR40" s="9">
        <v>0</v>
      </c>
      <c r="HS40" s="9">
        <v>0</v>
      </c>
      <c r="HT40" s="9">
        <v>0</v>
      </c>
      <c r="HU40" s="9">
        <v>0</v>
      </c>
      <c r="HV40" s="9">
        <v>0</v>
      </c>
      <c r="HW40" s="9">
        <v>0</v>
      </c>
      <c r="HX40" t="s">
        <v>7729</v>
      </c>
      <c r="HY40" s="9"/>
      <c r="HZ40" s="9"/>
      <c r="IA40" s="9">
        <v>2</v>
      </c>
      <c r="IB40" s="9"/>
      <c r="IC40" s="9"/>
      <c r="ID40" s="9">
        <v>2</v>
      </c>
      <c r="IE40" s="9"/>
      <c r="IF40" s="9"/>
      <c r="IG40" s="9">
        <v>1</v>
      </c>
      <c r="IH40" s="9">
        <v>2</v>
      </c>
      <c r="II40" s="9"/>
      <c r="IJ40" s="9">
        <v>2</v>
      </c>
      <c r="IK40" s="9"/>
      <c r="IL40" s="9">
        <v>2</v>
      </c>
      <c r="IM40" s="9"/>
      <c r="IN40" s="9"/>
      <c r="IO40" s="9"/>
      <c r="IP40" s="9"/>
      <c r="IQ40" s="9"/>
      <c r="IR40" s="9"/>
      <c r="IS40" s="9"/>
      <c r="IT40" s="9">
        <v>1</v>
      </c>
      <c r="IU40" s="9">
        <v>2</v>
      </c>
      <c r="IV40" s="9">
        <v>2</v>
      </c>
      <c r="IW40" s="9">
        <v>2</v>
      </c>
      <c r="IX40" s="9">
        <v>2</v>
      </c>
      <c r="IY40" s="9">
        <v>2</v>
      </c>
      <c r="IZ40" s="9">
        <v>1</v>
      </c>
      <c r="JA40" s="9">
        <v>1</v>
      </c>
      <c r="JB40" s="9">
        <v>1</v>
      </c>
      <c r="JC40" s="9">
        <v>1</v>
      </c>
      <c r="JD40" s="9">
        <v>1</v>
      </c>
      <c r="JE40" s="9">
        <v>2</v>
      </c>
      <c r="JF40" s="9">
        <v>2</v>
      </c>
      <c r="JG40" s="9">
        <v>2</v>
      </c>
      <c r="JH40" s="9">
        <v>2</v>
      </c>
      <c r="JI40" s="9">
        <v>2</v>
      </c>
      <c r="JJ40" s="9">
        <v>1</v>
      </c>
      <c r="JK40" s="9">
        <v>1</v>
      </c>
      <c r="JL40" s="9">
        <v>1</v>
      </c>
      <c r="JM40" s="9">
        <v>1</v>
      </c>
      <c r="JN40" s="9">
        <v>1</v>
      </c>
      <c r="JO40" s="9">
        <v>1</v>
      </c>
      <c r="JP40" s="9">
        <v>3</v>
      </c>
      <c r="JQ40" s="9">
        <v>1</v>
      </c>
      <c r="JR40" s="9">
        <v>3</v>
      </c>
      <c r="JS40" s="9">
        <v>1</v>
      </c>
      <c r="JT40" s="9">
        <v>1</v>
      </c>
      <c r="JU40" s="9">
        <v>1</v>
      </c>
      <c r="JV40" s="9"/>
      <c r="JW40" s="9">
        <v>1</v>
      </c>
      <c r="JX40" s="9">
        <v>1</v>
      </c>
      <c r="JY40" s="9">
        <v>1</v>
      </c>
      <c r="JZ40" s="9">
        <v>1</v>
      </c>
      <c r="KA40" s="9">
        <v>1</v>
      </c>
      <c r="KB40" s="9">
        <v>1</v>
      </c>
      <c r="KC40" s="9">
        <v>1</v>
      </c>
      <c r="KD40" s="9">
        <v>1</v>
      </c>
      <c r="KE40" s="9">
        <v>1</v>
      </c>
      <c r="KF40" s="9"/>
      <c r="KG40" s="9">
        <v>1</v>
      </c>
      <c r="KH40" s="9">
        <v>1</v>
      </c>
      <c r="KI40" s="9">
        <v>1</v>
      </c>
      <c r="KJ40" s="9"/>
      <c r="KK40" s="9">
        <v>1</v>
      </c>
      <c r="KL40" s="9">
        <v>1</v>
      </c>
      <c r="KM40" s="9">
        <v>3</v>
      </c>
      <c r="KN40" s="9">
        <v>3</v>
      </c>
      <c r="KO40" s="9"/>
      <c r="KP40" s="9">
        <v>1</v>
      </c>
      <c r="KQ40" s="9">
        <v>2</v>
      </c>
      <c r="KR40" s="9">
        <v>1</v>
      </c>
      <c r="KS40" s="9">
        <v>1</v>
      </c>
      <c r="KT40" s="9">
        <v>1</v>
      </c>
      <c r="KU40" s="9">
        <v>1</v>
      </c>
      <c r="KV40" s="9">
        <v>1</v>
      </c>
      <c r="KW40" s="9">
        <v>1</v>
      </c>
      <c r="KX40" s="9">
        <v>1</v>
      </c>
      <c r="KY40" s="9">
        <v>1</v>
      </c>
      <c r="KZ40" s="9">
        <v>1</v>
      </c>
      <c r="LA40" s="9">
        <v>1</v>
      </c>
      <c r="LB40" s="9"/>
      <c r="LC40" s="9">
        <v>1</v>
      </c>
      <c r="LD40" s="9">
        <v>1</v>
      </c>
      <c r="LE40" s="9">
        <v>1</v>
      </c>
      <c r="LF40" s="9">
        <v>1</v>
      </c>
      <c r="LG40" s="9">
        <v>1</v>
      </c>
      <c r="LH40" s="9">
        <v>1</v>
      </c>
      <c r="LI40" s="9"/>
      <c r="LJ40" s="9">
        <v>1</v>
      </c>
      <c r="LK40" s="9">
        <v>1</v>
      </c>
      <c r="LL40" s="9">
        <v>1</v>
      </c>
      <c r="LM40" s="9">
        <v>1</v>
      </c>
      <c r="LN40" s="9"/>
      <c r="LO40" s="9">
        <v>1</v>
      </c>
      <c r="LP40" s="9">
        <v>1</v>
      </c>
      <c r="LQ40" s="9">
        <v>1</v>
      </c>
      <c r="LR40" s="9"/>
      <c r="LS40" s="9">
        <v>1</v>
      </c>
      <c r="LT40" s="9">
        <v>1</v>
      </c>
      <c r="LU40" s="9">
        <v>1</v>
      </c>
      <c r="LV40" s="9">
        <v>1</v>
      </c>
      <c r="LW40" s="9">
        <v>1</v>
      </c>
      <c r="LX40" s="9">
        <v>1</v>
      </c>
      <c r="LY40" s="9">
        <v>3</v>
      </c>
      <c r="LZ40" s="9">
        <v>1</v>
      </c>
      <c r="MA40" s="9">
        <v>1</v>
      </c>
      <c r="MB40" s="9"/>
      <c r="MC40" s="9">
        <v>1</v>
      </c>
      <c r="MD40" s="9">
        <v>1</v>
      </c>
      <c r="ME40" s="9">
        <v>1</v>
      </c>
      <c r="MF40" s="9">
        <v>2</v>
      </c>
      <c r="MG40" s="9">
        <v>1</v>
      </c>
      <c r="MH40" s="9">
        <v>3</v>
      </c>
      <c r="MI40" s="9">
        <v>3</v>
      </c>
      <c r="MJ40" s="9">
        <v>1</v>
      </c>
      <c r="MK40" s="9">
        <v>1</v>
      </c>
      <c r="ML40" s="9">
        <v>1</v>
      </c>
      <c r="MM40" s="9">
        <v>1</v>
      </c>
      <c r="MN40" s="9">
        <v>1</v>
      </c>
      <c r="MO40" s="9">
        <v>1</v>
      </c>
      <c r="MP40" s="9">
        <v>2</v>
      </c>
      <c r="MQ40" s="9">
        <v>2</v>
      </c>
      <c r="MR40" s="9">
        <v>1</v>
      </c>
      <c r="MS40" s="9">
        <v>2</v>
      </c>
      <c r="MT40" s="9"/>
      <c r="MU40" s="9"/>
      <c r="MV40" s="9">
        <v>1</v>
      </c>
      <c r="MW40" s="9"/>
      <c r="MX40" s="9"/>
      <c r="MY40" t="s">
        <v>8007</v>
      </c>
      <c r="MZ40" s="9"/>
      <c r="NA40" s="9">
        <v>199664824</v>
      </c>
      <c r="NB40" t="s">
        <v>8145</v>
      </c>
      <c r="NC40" t="s">
        <v>8275</v>
      </c>
      <c r="ND40" s="9"/>
      <c r="NE40" s="9"/>
      <c r="NF40" t="s">
        <v>8358</v>
      </c>
      <c r="NG40" s="9"/>
      <c r="NH40" s="9"/>
      <c r="NI40" s="9">
        <v>37</v>
      </c>
    </row>
    <row r="41" spans="1:373">
      <c r="A41" t="s">
        <v>6374</v>
      </c>
      <c r="B41" t="s">
        <v>6503</v>
      </c>
      <c r="C41" t="s">
        <v>6630</v>
      </c>
      <c r="D41" t="s">
        <v>6727</v>
      </c>
      <c r="E41" s="9"/>
      <c r="F41" s="9">
        <v>3</v>
      </c>
      <c r="G41" s="9"/>
      <c r="H41" s="9">
        <v>1</v>
      </c>
      <c r="I41" t="s">
        <v>6741</v>
      </c>
      <c r="J41" s="9"/>
      <c r="K41" s="9">
        <v>2</v>
      </c>
      <c r="L41" s="9">
        <v>6</v>
      </c>
      <c r="M41" s="9">
        <v>35</v>
      </c>
      <c r="N41" s="9">
        <v>35</v>
      </c>
      <c r="O41" t="s">
        <v>6759</v>
      </c>
      <c r="P41" s="9">
        <v>1</v>
      </c>
      <c r="Q41" t="s">
        <v>6762</v>
      </c>
      <c r="R41" s="9">
        <v>1</v>
      </c>
      <c r="S41" s="9">
        <v>1</v>
      </c>
      <c r="T41" s="9">
        <v>2</v>
      </c>
      <c r="U41" s="9">
        <v>2</v>
      </c>
      <c r="V41" s="9">
        <v>1</v>
      </c>
      <c r="W41" t="s">
        <v>6807</v>
      </c>
      <c r="X41" s="9"/>
      <c r="Y41" t="s">
        <v>6950</v>
      </c>
      <c r="Z41" s="9"/>
      <c r="AA41" s="9">
        <v>0</v>
      </c>
      <c r="AB41" s="9">
        <v>0</v>
      </c>
      <c r="AC41" s="9">
        <v>5</v>
      </c>
      <c r="AD41" s="9">
        <v>0</v>
      </c>
      <c r="AE41" s="9">
        <v>1</v>
      </c>
      <c r="AF41" s="9">
        <v>0</v>
      </c>
      <c r="AG41" s="9">
        <v>0</v>
      </c>
      <c r="AH41" s="9">
        <v>0</v>
      </c>
      <c r="AI41" s="9">
        <v>0</v>
      </c>
      <c r="AJ41" s="9">
        <v>0</v>
      </c>
      <c r="AK41" s="9">
        <v>0</v>
      </c>
      <c r="AL41" s="9">
        <v>0</v>
      </c>
      <c r="AM41" s="9">
        <v>0</v>
      </c>
      <c r="AN41" s="9">
        <v>0</v>
      </c>
      <c r="AO41" s="9">
        <v>0</v>
      </c>
      <c r="AP41" s="9">
        <v>0</v>
      </c>
      <c r="AQ41" s="9">
        <v>2</v>
      </c>
      <c r="AR41" s="9">
        <v>0</v>
      </c>
      <c r="AS41" s="9">
        <v>0</v>
      </c>
      <c r="AT41" s="9">
        <v>0</v>
      </c>
      <c r="AU41" s="9">
        <v>0</v>
      </c>
      <c r="AV41" s="9">
        <v>0</v>
      </c>
      <c r="AW41" s="9">
        <v>0</v>
      </c>
      <c r="AX41" t="s">
        <v>7107</v>
      </c>
      <c r="AY41" s="9">
        <v>0</v>
      </c>
      <c r="AZ41" s="9">
        <v>0</v>
      </c>
      <c r="BA41" t="s">
        <v>7257</v>
      </c>
      <c r="BB41" s="9">
        <v>0</v>
      </c>
      <c r="BC41" s="9">
        <v>8</v>
      </c>
      <c r="BD41" s="9">
        <v>0</v>
      </c>
      <c r="BE41" s="9"/>
      <c r="BF41" s="9">
        <v>8</v>
      </c>
      <c r="BG41" s="9">
        <v>8</v>
      </c>
      <c r="BH41" s="9">
        <v>8</v>
      </c>
      <c r="BI41" s="9">
        <v>1</v>
      </c>
      <c r="BJ41" s="9">
        <v>0</v>
      </c>
      <c r="BK41" s="9">
        <v>1</v>
      </c>
      <c r="BL41" s="9">
        <v>1</v>
      </c>
      <c r="BM41" s="9">
        <v>1</v>
      </c>
      <c r="BN41" s="9">
        <v>1</v>
      </c>
      <c r="BO41" s="9">
        <v>1</v>
      </c>
      <c r="BP41" s="9">
        <v>1</v>
      </c>
      <c r="BQ41" s="9">
        <v>1</v>
      </c>
      <c r="BR41" s="9">
        <v>2</v>
      </c>
      <c r="BS41" s="9">
        <v>1</v>
      </c>
      <c r="BT41" s="9">
        <v>1</v>
      </c>
      <c r="BU41" s="9">
        <v>2</v>
      </c>
      <c r="BV41" s="9">
        <v>2</v>
      </c>
      <c r="BW41" s="9">
        <v>1</v>
      </c>
      <c r="BX41" s="9"/>
      <c r="BY41" s="9">
        <v>1</v>
      </c>
      <c r="BZ41" s="9">
        <v>1</v>
      </c>
      <c r="CA41" s="9">
        <v>1</v>
      </c>
      <c r="CB41" s="9">
        <v>1</v>
      </c>
      <c r="CC41" s="9">
        <v>1</v>
      </c>
      <c r="CD41" s="9">
        <v>1</v>
      </c>
      <c r="CE41" s="9">
        <v>1</v>
      </c>
      <c r="CF41" s="9">
        <v>1</v>
      </c>
      <c r="CG41" s="9"/>
      <c r="CH41" s="9">
        <v>1</v>
      </c>
      <c r="CI41" s="9">
        <v>1</v>
      </c>
      <c r="CJ41" s="9">
        <v>1</v>
      </c>
      <c r="CK41" s="9">
        <v>4</v>
      </c>
      <c r="CL41" s="9">
        <v>4</v>
      </c>
      <c r="CM41" s="9">
        <v>1</v>
      </c>
      <c r="CN41" s="9">
        <v>1</v>
      </c>
      <c r="CO41" s="9">
        <v>1</v>
      </c>
      <c r="CP41" s="9">
        <v>4</v>
      </c>
      <c r="CQ41" s="9">
        <v>1</v>
      </c>
      <c r="CR41" s="9">
        <v>1</v>
      </c>
      <c r="CS41" s="9">
        <v>1</v>
      </c>
      <c r="CT41" s="9">
        <v>2</v>
      </c>
      <c r="CU41" s="9">
        <v>2</v>
      </c>
      <c r="CV41" s="9">
        <v>2</v>
      </c>
      <c r="CW41" s="9">
        <v>1</v>
      </c>
      <c r="CX41" s="9">
        <v>2</v>
      </c>
      <c r="CY41" s="9">
        <v>1</v>
      </c>
      <c r="CZ41" s="9">
        <v>2</v>
      </c>
      <c r="DA41" s="9"/>
      <c r="DB41" s="9"/>
      <c r="DC41" s="9"/>
      <c r="DD41" s="9"/>
      <c r="DE41" s="9"/>
      <c r="DF41" s="9"/>
      <c r="DG41" s="9"/>
      <c r="DH41" s="9"/>
      <c r="DI41" s="9">
        <v>2</v>
      </c>
      <c r="DJ41" s="9"/>
      <c r="DK41" s="9"/>
      <c r="DL41" s="9"/>
      <c r="DM41" s="9"/>
      <c r="DN41" s="9"/>
      <c r="DO41" s="9"/>
      <c r="DP41" s="9">
        <v>2</v>
      </c>
      <c r="DQ41" s="9"/>
      <c r="DR41" s="9"/>
      <c r="DS41" s="9"/>
      <c r="DT41" s="9"/>
      <c r="DU41" s="9"/>
      <c r="DV41" s="9"/>
      <c r="DW41" s="9"/>
      <c r="DX41" s="9"/>
      <c r="DY41" s="9"/>
      <c r="DZ41" s="9"/>
      <c r="EA41" s="9"/>
      <c r="EB41" s="9"/>
      <c r="EC41" s="9"/>
      <c r="ED41" s="9"/>
      <c r="EE41" s="9"/>
      <c r="EF41" s="9"/>
      <c r="EG41" s="9"/>
      <c r="EH41" s="9"/>
      <c r="EI41" s="9"/>
      <c r="EJ41" s="9"/>
      <c r="EK41" s="9"/>
      <c r="EL41" s="9"/>
      <c r="EM41" s="9"/>
      <c r="EN41" s="9">
        <v>1</v>
      </c>
      <c r="EO41" s="9">
        <v>2</v>
      </c>
      <c r="EP41" s="9"/>
      <c r="EQ41" s="9">
        <v>2</v>
      </c>
      <c r="ER41" s="9"/>
      <c r="ES41" s="9"/>
      <c r="ET41" s="9">
        <v>2</v>
      </c>
      <c r="EU41" s="9"/>
      <c r="EV41" s="9"/>
      <c r="EW41" s="9">
        <v>2</v>
      </c>
      <c r="EX41" s="9"/>
      <c r="EY41" s="9"/>
      <c r="EZ41" s="9">
        <v>1</v>
      </c>
      <c r="FA41" s="9">
        <v>1</v>
      </c>
      <c r="FB41" s="9"/>
      <c r="FC41" s="9">
        <v>1</v>
      </c>
      <c r="FD41" s="9">
        <v>1</v>
      </c>
      <c r="FE41" s="9"/>
      <c r="FF41" s="9">
        <v>1</v>
      </c>
      <c r="FG41" s="9">
        <v>1</v>
      </c>
      <c r="FH41" s="9"/>
      <c r="FI41" s="9">
        <v>1</v>
      </c>
      <c r="FJ41" s="9">
        <v>1</v>
      </c>
      <c r="FK41" s="9"/>
      <c r="FL41" s="9">
        <v>2</v>
      </c>
      <c r="FM41" s="9"/>
      <c r="FN41" s="9"/>
      <c r="FO41" s="9">
        <v>2</v>
      </c>
      <c r="FP41" s="9"/>
      <c r="FQ41" s="9"/>
      <c r="FR41" s="9">
        <v>2</v>
      </c>
      <c r="FS41" s="9"/>
      <c r="FT41" s="9"/>
      <c r="FU41" s="9">
        <v>2</v>
      </c>
      <c r="FV41" s="9"/>
      <c r="FW41" s="9"/>
      <c r="FX41" s="9">
        <v>4</v>
      </c>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t="s">
        <v>7566</v>
      </c>
      <c r="HH41" s="9">
        <v>7</v>
      </c>
      <c r="HI41" s="9"/>
      <c r="HJ41" s="9"/>
      <c r="HK41" s="9"/>
      <c r="HL41" s="9"/>
      <c r="HM41" s="9"/>
      <c r="HN41" s="9"/>
      <c r="HO41" s="9"/>
      <c r="HP41" s="9">
        <v>0</v>
      </c>
      <c r="HQ41" s="9">
        <v>0</v>
      </c>
      <c r="HR41" s="9">
        <v>0</v>
      </c>
      <c r="HS41" s="9">
        <v>0</v>
      </c>
      <c r="HT41" s="9">
        <v>0</v>
      </c>
      <c r="HU41" s="9">
        <v>0</v>
      </c>
      <c r="HV41" s="9">
        <v>1</v>
      </c>
      <c r="HW41" s="9">
        <v>0</v>
      </c>
      <c r="HX41" t="s">
        <v>7730</v>
      </c>
      <c r="HY41" s="9"/>
      <c r="HZ41" s="9"/>
      <c r="IA41" s="9">
        <v>2</v>
      </c>
      <c r="IB41" s="9"/>
      <c r="IC41" s="9"/>
      <c r="ID41" s="9">
        <v>3</v>
      </c>
      <c r="IE41" s="9"/>
      <c r="IF41" s="9"/>
      <c r="IG41" s="9">
        <v>2</v>
      </c>
      <c r="IH41" s="9"/>
      <c r="II41" s="9"/>
      <c r="IJ41" s="9">
        <v>3</v>
      </c>
      <c r="IK41" s="9"/>
      <c r="IL41" s="9">
        <v>1</v>
      </c>
      <c r="IM41" s="9"/>
      <c r="IN41" s="9">
        <v>3</v>
      </c>
      <c r="IO41" s="9">
        <v>4</v>
      </c>
      <c r="IP41" s="9">
        <v>3</v>
      </c>
      <c r="IQ41" s="9">
        <v>3</v>
      </c>
      <c r="IR41" s="9">
        <v>4</v>
      </c>
      <c r="IS41" s="9"/>
      <c r="IT41" s="9">
        <v>2</v>
      </c>
      <c r="IU41" s="9">
        <v>2</v>
      </c>
      <c r="IV41" s="9">
        <v>2</v>
      </c>
      <c r="IW41" s="9">
        <v>2</v>
      </c>
      <c r="IX41" s="9">
        <v>2</v>
      </c>
      <c r="IY41" s="9">
        <v>2</v>
      </c>
      <c r="IZ41" s="9">
        <v>2</v>
      </c>
      <c r="JA41" s="9">
        <v>2</v>
      </c>
      <c r="JB41" s="9">
        <v>2</v>
      </c>
      <c r="JC41" s="9">
        <v>2</v>
      </c>
      <c r="JD41" s="9">
        <v>2</v>
      </c>
      <c r="JE41" s="9">
        <v>2</v>
      </c>
      <c r="JF41" s="9">
        <v>2</v>
      </c>
      <c r="JG41" s="9">
        <v>2</v>
      </c>
      <c r="JH41" s="9">
        <v>2</v>
      </c>
      <c r="JI41" s="9">
        <v>2</v>
      </c>
      <c r="JJ41" s="9">
        <v>1</v>
      </c>
      <c r="JK41" s="9">
        <v>1</v>
      </c>
      <c r="JL41" s="9">
        <v>1</v>
      </c>
      <c r="JM41" s="9">
        <v>3</v>
      </c>
      <c r="JN41" s="9">
        <v>3</v>
      </c>
      <c r="JO41" s="9">
        <v>3</v>
      </c>
      <c r="JP41" s="9">
        <v>3</v>
      </c>
      <c r="JQ41" s="9">
        <v>3</v>
      </c>
      <c r="JR41" s="9">
        <v>3</v>
      </c>
      <c r="JS41" s="9">
        <v>3</v>
      </c>
      <c r="JT41" s="9">
        <v>3</v>
      </c>
      <c r="JU41" s="9">
        <v>3</v>
      </c>
      <c r="JV41" s="9"/>
      <c r="JW41" s="9">
        <v>3</v>
      </c>
      <c r="JX41" s="9">
        <v>3</v>
      </c>
      <c r="JY41" s="9">
        <v>3</v>
      </c>
      <c r="JZ41" s="9">
        <v>3</v>
      </c>
      <c r="KA41" s="9">
        <v>1</v>
      </c>
      <c r="KB41" s="9">
        <v>2</v>
      </c>
      <c r="KC41" s="9">
        <v>1</v>
      </c>
      <c r="KD41" s="9">
        <v>3</v>
      </c>
      <c r="KE41" s="9">
        <v>2</v>
      </c>
      <c r="KF41" s="9"/>
      <c r="KG41" s="9"/>
      <c r="KH41" s="9"/>
      <c r="KI41" s="9"/>
      <c r="KJ41" s="9"/>
      <c r="KK41" s="9"/>
      <c r="KL41" s="9"/>
      <c r="KM41" s="9"/>
      <c r="KN41" s="9"/>
      <c r="KO41" s="9"/>
      <c r="KP41" s="9"/>
      <c r="KQ41" s="9"/>
      <c r="KR41" s="9"/>
      <c r="KS41" s="9"/>
      <c r="KT41" s="9"/>
      <c r="KU41" s="9"/>
      <c r="KV41" s="9">
        <v>2</v>
      </c>
      <c r="KW41" s="9"/>
      <c r="KX41" s="9"/>
      <c r="KY41" s="9"/>
      <c r="KZ41" s="9"/>
      <c r="LA41" s="9"/>
      <c r="LB41" s="9"/>
      <c r="LC41" s="9">
        <v>1</v>
      </c>
      <c r="LD41" s="9">
        <v>1</v>
      </c>
      <c r="LE41" s="9">
        <v>1</v>
      </c>
      <c r="LF41" s="9">
        <v>1</v>
      </c>
      <c r="LG41" s="9">
        <v>1</v>
      </c>
      <c r="LH41" s="9">
        <v>1</v>
      </c>
      <c r="LI41" s="9"/>
      <c r="LJ41" s="9">
        <v>1</v>
      </c>
      <c r="LK41" s="9">
        <v>3</v>
      </c>
      <c r="LL41" s="9">
        <v>3</v>
      </c>
      <c r="LM41" s="9">
        <v>3</v>
      </c>
      <c r="LN41" s="9"/>
      <c r="LO41" s="9">
        <v>1</v>
      </c>
      <c r="LP41" s="9">
        <v>1</v>
      </c>
      <c r="LQ41" s="9">
        <v>1</v>
      </c>
      <c r="LR41" s="9"/>
      <c r="LS41" s="9">
        <v>1</v>
      </c>
      <c r="LT41" s="9">
        <v>1</v>
      </c>
      <c r="LU41" s="9">
        <v>2</v>
      </c>
      <c r="LV41" s="9">
        <v>1</v>
      </c>
      <c r="LW41" s="9">
        <v>1</v>
      </c>
      <c r="LX41" s="9">
        <v>1</v>
      </c>
      <c r="LY41" s="9">
        <v>3</v>
      </c>
      <c r="LZ41" s="9">
        <v>2</v>
      </c>
      <c r="MA41" s="9">
        <v>1</v>
      </c>
      <c r="MB41" s="9"/>
      <c r="MC41" s="9">
        <v>2</v>
      </c>
      <c r="MD41" s="9">
        <v>2</v>
      </c>
      <c r="ME41" s="9">
        <v>2</v>
      </c>
      <c r="MF41" s="9">
        <v>1</v>
      </c>
      <c r="MG41" s="9">
        <v>2</v>
      </c>
      <c r="MH41" s="9">
        <v>3</v>
      </c>
      <c r="MI41" s="9">
        <v>3</v>
      </c>
      <c r="MJ41" s="9">
        <v>3</v>
      </c>
      <c r="MK41" s="9">
        <v>1</v>
      </c>
      <c r="ML41" s="9">
        <v>1</v>
      </c>
      <c r="MM41" s="9">
        <v>1</v>
      </c>
      <c r="MN41" s="9">
        <v>1</v>
      </c>
      <c r="MO41" s="9">
        <v>1</v>
      </c>
      <c r="MP41" s="9">
        <v>1</v>
      </c>
      <c r="MQ41" s="9">
        <v>2</v>
      </c>
      <c r="MR41" s="9">
        <v>1</v>
      </c>
      <c r="MS41" s="9">
        <v>2</v>
      </c>
      <c r="MT41" s="9"/>
      <c r="MU41" s="9"/>
      <c r="MV41" s="9">
        <v>1</v>
      </c>
      <c r="MW41" s="9"/>
      <c r="MX41" s="9"/>
      <c r="MY41" t="s">
        <v>8008</v>
      </c>
      <c r="MZ41" s="9"/>
      <c r="NA41" s="9">
        <v>199664821</v>
      </c>
      <c r="NB41" t="s">
        <v>8146</v>
      </c>
      <c r="NC41" t="s">
        <v>8275</v>
      </c>
      <c r="ND41" s="9"/>
      <c r="NE41" s="9"/>
      <c r="NF41" t="s">
        <v>8358</v>
      </c>
      <c r="NG41" s="9"/>
      <c r="NH41" s="9"/>
      <c r="NI41" s="9">
        <v>36</v>
      </c>
    </row>
    <row r="42" spans="1:373">
      <c r="A42" t="s">
        <v>6375</v>
      </c>
      <c r="B42" t="s">
        <v>6504</v>
      </c>
      <c r="C42" t="s">
        <v>6631</v>
      </c>
      <c r="D42" t="s">
        <v>6727</v>
      </c>
      <c r="E42" s="9"/>
      <c r="F42" s="9">
        <v>3</v>
      </c>
      <c r="G42" s="9"/>
      <c r="H42" s="9">
        <v>1</v>
      </c>
      <c r="I42" t="s">
        <v>6741</v>
      </c>
      <c r="J42" s="9"/>
      <c r="K42" s="9">
        <v>4</v>
      </c>
      <c r="L42" s="9">
        <v>11</v>
      </c>
      <c r="M42" s="9">
        <v>66</v>
      </c>
      <c r="N42" s="9">
        <v>66</v>
      </c>
      <c r="O42" t="s">
        <v>6759</v>
      </c>
      <c r="P42" s="9">
        <v>1</v>
      </c>
      <c r="Q42" t="s">
        <v>6762</v>
      </c>
      <c r="R42" s="9">
        <v>7</v>
      </c>
      <c r="S42" s="9">
        <v>1</v>
      </c>
      <c r="T42" s="9">
        <v>1</v>
      </c>
      <c r="U42" s="9">
        <v>1</v>
      </c>
      <c r="V42" s="9">
        <v>2</v>
      </c>
      <c r="W42" t="s">
        <v>6808</v>
      </c>
      <c r="X42" s="9">
        <v>244228539</v>
      </c>
      <c r="Y42" t="s">
        <v>6951</v>
      </c>
      <c r="Z42" s="9"/>
      <c r="AA42" s="9">
        <v>9</v>
      </c>
      <c r="AB42" s="9">
        <v>0</v>
      </c>
      <c r="AC42" s="9">
        <v>346</v>
      </c>
      <c r="AD42" s="9">
        <v>0</v>
      </c>
      <c r="AE42" s="9">
        <v>107</v>
      </c>
      <c r="AF42" s="9">
        <v>0</v>
      </c>
      <c r="AG42" s="9">
        <v>6</v>
      </c>
      <c r="AH42" s="9">
        <v>0</v>
      </c>
      <c r="AI42" s="9">
        <v>23</v>
      </c>
      <c r="AJ42" s="9">
        <v>0</v>
      </c>
      <c r="AK42" s="9">
        <v>1</v>
      </c>
      <c r="AL42" s="9">
        <v>0</v>
      </c>
      <c r="AM42" s="9">
        <v>3</v>
      </c>
      <c r="AN42" s="9">
        <v>0</v>
      </c>
      <c r="AO42" s="9">
        <v>21</v>
      </c>
      <c r="AP42" s="9">
        <v>0</v>
      </c>
      <c r="AQ42" s="9">
        <v>49</v>
      </c>
      <c r="AR42" s="9">
        <v>0</v>
      </c>
      <c r="AS42" s="9">
        <v>4</v>
      </c>
      <c r="AT42" s="9">
        <v>0</v>
      </c>
      <c r="AU42" s="9">
        <v>8</v>
      </c>
      <c r="AV42" s="9">
        <v>0</v>
      </c>
      <c r="AW42" s="9">
        <v>0</v>
      </c>
      <c r="AX42" t="s">
        <v>7108</v>
      </c>
      <c r="AY42" s="9">
        <v>0</v>
      </c>
      <c r="AZ42" s="9">
        <v>0</v>
      </c>
      <c r="BA42" t="s">
        <v>7258</v>
      </c>
      <c r="BB42" s="9">
        <v>0</v>
      </c>
      <c r="BC42" s="9">
        <v>577</v>
      </c>
      <c r="BD42" s="9">
        <v>0</v>
      </c>
      <c r="BE42" s="9"/>
      <c r="BF42" s="9">
        <v>565</v>
      </c>
      <c r="BG42" s="9">
        <v>559</v>
      </c>
      <c r="BH42" s="9">
        <v>386</v>
      </c>
      <c r="BI42" s="9">
        <v>52</v>
      </c>
      <c r="BJ42" s="9">
        <v>0</v>
      </c>
      <c r="BK42" s="9">
        <v>1</v>
      </c>
      <c r="BL42" s="9">
        <v>1</v>
      </c>
      <c r="BM42" s="9">
        <v>1</v>
      </c>
      <c r="BN42" s="9">
        <v>1</v>
      </c>
      <c r="BO42" s="9">
        <v>1</v>
      </c>
      <c r="BP42" s="9">
        <v>1</v>
      </c>
      <c r="BQ42" s="9">
        <v>1</v>
      </c>
      <c r="BR42" s="9">
        <v>1</v>
      </c>
      <c r="BS42" s="9">
        <v>1</v>
      </c>
      <c r="BT42" s="9">
        <v>1</v>
      </c>
      <c r="BU42" s="9">
        <v>1</v>
      </c>
      <c r="BV42" s="9">
        <v>2</v>
      </c>
      <c r="BW42" s="9">
        <v>1</v>
      </c>
      <c r="BX42" s="9"/>
      <c r="BY42" s="9">
        <v>2</v>
      </c>
      <c r="BZ42" s="9">
        <v>2</v>
      </c>
      <c r="CA42" s="9">
        <v>1</v>
      </c>
      <c r="CB42" s="9">
        <v>2</v>
      </c>
      <c r="CC42" s="9">
        <v>1</v>
      </c>
      <c r="CD42" s="9">
        <v>1</v>
      </c>
      <c r="CE42" s="9">
        <v>1</v>
      </c>
      <c r="CF42" s="9">
        <v>1</v>
      </c>
      <c r="CG42" s="9"/>
      <c r="CH42" s="9">
        <v>2</v>
      </c>
      <c r="CI42" s="9">
        <v>2</v>
      </c>
      <c r="CJ42" s="9">
        <v>2</v>
      </c>
      <c r="CK42" s="9">
        <v>2</v>
      </c>
      <c r="CL42" s="9">
        <v>2</v>
      </c>
      <c r="CM42" s="9">
        <v>3</v>
      </c>
      <c r="CN42" s="9">
        <v>1</v>
      </c>
      <c r="CO42" s="9">
        <v>1</v>
      </c>
      <c r="CP42" s="9">
        <v>1</v>
      </c>
      <c r="CQ42" s="9">
        <v>1</v>
      </c>
      <c r="CR42" s="9">
        <v>1</v>
      </c>
      <c r="CS42" s="9">
        <v>1</v>
      </c>
      <c r="CT42" s="9">
        <v>1</v>
      </c>
      <c r="CU42" s="9">
        <v>1</v>
      </c>
      <c r="CV42" s="9">
        <v>1</v>
      </c>
      <c r="CW42" s="9">
        <v>1</v>
      </c>
      <c r="CX42" s="9">
        <v>1</v>
      </c>
      <c r="CY42" s="9">
        <v>1</v>
      </c>
      <c r="CZ42" s="9">
        <v>2</v>
      </c>
      <c r="DA42" s="9"/>
      <c r="DB42" s="9"/>
      <c r="DC42" s="9"/>
      <c r="DD42" s="9"/>
      <c r="DE42" s="9"/>
      <c r="DF42" s="9"/>
      <c r="DG42" s="9"/>
      <c r="DH42" s="9"/>
      <c r="DI42" s="9">
        <v>2</v>
      </c>
      <c r="DJ42" s="9"/>
      <c r="DK42" s="9"/>
      <c r="DL42" s="9"/>
      <c r="DM42" s="9"/>
      <c r="DN42" s="9"/>
      <c r="DO42" s="9"/>
      <c r="DP42" s="9">
        <v>1</v>
      </c>
      <c r="DQ42" s="9">
        <v>1</v>
      </c>
      <c r="DR42" s="9">
        <v>1</v>
      </c>
      <c r="DS42" s="9">
        <v>1</v>
      </c>
      <c r="DT42" s="9">
        <v>141</v>
      </c>
      <c r="DU42" s="9">
        <v>2</v>
      </c>
      <c r="DV42" s="9">
        <v>38</v>
      </c>
      <c r="DW42" s="9">
        <v>0</v>
      </c>
      <c r="DX42" s="9">
        <v>1</v>
      </c>
      <c r="DY42" s="9">
        <v>1</v>
      </c>
      <c r="DZ42" s="9">
        <v>0</v>
      </c>
      <c r="EA42" s="9"/>
      <c r="EB42" s="9">
        <v>2</v>
      </c>
      <c r="EC42" s="9"/>
      <c r="ED42" s="9"/>
      <c r="EE42" s="9"/>
      <c r="EF42" s="9"/>
      <c r="EG42" s="9"/>
      <c r="EH42" s="9"/>
      <c r="EI42" s="9">
        <v>2</v>
      </c>
      <c r="EJ42" s="9"/>
      <c r="EK42" s="9"/>
      <c r="EL42" s="9"/>
      <c r="EM42" s="9"/>
      <c r="EN42" s="9">
        <v>1</v>
      </c>
      <c r="EO42" s="9">
        <v>2</v>
      </c>
      <c r="EP42" s="9"/>
      <c r="EQ42" s="9">
        <v>1</v>
      </c>
      <c r="ER42" s="9">
        <v>2</v>
      </c>
      <c r="ES42" s="9"/>
      <c r="ET42" s="9">
        <v>1</v>
      </c>
      <c r="EU42" s="9">
        <v>2</v>
      </c>
      <c r="EV42" s="9"/>
      <c r="EW42" s="9">
        <v>1</v>
      </c>
      <c r="EX42" s="9">
        <v>2</v>
      </c>
      <c r="EY42" s="9"/>
      <c r="EZ42" s="9">
        <v>1</v>
      </c>
      <c r="FA42" s="9">
        <v>1</v>
      </c>
      <c r="FB42" s="9"/>
      <c r="FC42" s="9">
        <v>1</v>
      </c>
      <c r="FD42" s="9">
        <v>1</v>
      </c>
      <c r="FE42" s="9"/>
      <c r="FF42" s="9">
        <v>1</v>
      </c>
      <c r="FG42" s="9">
        <v>1</v>
      </c>
      <c r="FH42" s="9"/>
      <c r="FI42" s="9">
        <v>2</v>
      </c>
      <c r="FJ42" s="9"/>
      <c r="FK42" s="9"/>
      <c r="FL42" s="9">
        <v>2</v>
      </c>
      <c r="FM42" s="9"/>
      <c r="FN42" s="9"/>
      <c r="FO42" s="9">
        <v>2</v>
      </c>
      <c r="FP42" s="9"/>
      <c r="FQ42" s="9"/>
      <c r="FR42" s="9">
        <v>1</v>
      </c>
      <c r="FS42" s="9">
        <v>2</v>
      </c>
      <c r="FT42" s="9"/>
      <c r="FU42" s="9">
        <v>2</v>
      </c>
      <c r="FV42" s="9"/>
      <c r="FW42" s="9"/>
      <c r="FX42" s="9">
        <v>1</v>
      </c>
      <c r="FY42" s="9">
        <v>2</v>
      </c>
      <c r="FZ42" s="9"/>
      <c r="GA42" s="9"/>
      <c r="GB42" s="9"/>
      <c r="GC42" s="9"/>
      <c r="GD42" s="9"/>
      <c r="GE42" s="9"/>
      <c r="GF42" s="9"/>
      <c r="GG42" s="9"/>
      <c r="GH42" s="9"/>
      <c r="GI42" s="9"/>
      <c r="GJ42" s="9"/>
      <c r="GK42" s="9"/>
      <c r="GL42" s="9"/>
      <c r="GM42" s="9"/>
      <c r="GN42" s="9"/>
      <c r="GO42" s="9"/>
      <c r="GP42" s="9">
        <v>0</v>
      </c>
      <c r="GQ42" s="9">
        <v>1</v>
      </c>
      <c r="GR42" s="9">
        <v>0</v>
      </c>
      <c r="GS42" s="9">
        <v>0</v>
      </c>
      <c r="GT42" s="9">
        <v>0</v>
      </c>
      <c r="GU42" s="9">
        <v>0</v>
      </c>
      <c r="GV42" s="9">
        <v>0</v>
      </c>
      <c r="GW42" s="9">
        <v>0</v>
      </c>
      <c r="GX42" s="9">
        <v>0</v>
      </c>
      <c r="GY42" s="9">
        <v>0</v>
      </c>
      <c r="GZ42" s="9">
        <v>0</v>
      </c>
      <c r="HA42" s="9">
        <v>0</v>
      </c>
      <c r="HB42" s="9">
        <v>0</v>
      </c>
      <c r="HC42" s="9">
        <v>0</v>
      </c>
      <c r="HD42" s="9">
        <v>0</v>
      </c>
      <c r="HE42" s="9">
        <v>0</v>
      </c>
      <c r="HF42" s="9">
        <v>0</v>
      </c>
      <c r="HG42" t="s">
        <v>7567</v>
      </c>
      <c r="HH42" s="9"/>
      <c r="HI42" s="9"/>
      <c r="HJ42" s="9"/>
      <c r="HK42" s="9"/>
      <c r="HL42" s="9"/>
      <c r="HM42" s="9"/>
      <c r="HN42" s="9"/>
      <c r="HO42" s="9"/>
      <c r="HP42" s="9"/>
      <c r="HQ42" s="9"/>
      <c r="HR42" s="9"/>
      <c r="HS42" s="9"/>
      <c r="HT42" s="9"/>
      <c r="HU42" s="9"/>
      <c r="HV42" s="9"/>
      <c r="HW42" s="9"/>
      <c r="HX42" t="s">
        <v>7731</v>
      </c>
      <c r="HY42" s="9"/>
      <c r="HZ42" s="9"/>
      <c r="IA42" s="9">
        <v>1</v>
      </c>
      <c r="IB42" s="9">
        <v>2</v>
      </c>
      <c r="IC42" s="9"/>
      <c r="ID42" s="9">
        <v>1</v>
      </c>
      <c r="IE42" s="9">
        <v>2</v>
      </c>
      <c r="IF42" s="9"/>
      <c r="IG42" s="9">
        <v>1</v>
      </c>
      <c r="IH42" s="9">
        <v>2</v>
      </c>
      <c r="II42" s="9"/>
      <c r="IJ42" s="9">
        <v>1</v>
      </c>
      <c r="IK42" s="9">
        <v>2</v>
      </c>
      <c r="IL42" s="9">
        <v>1</v>
      </c>
      <c r="IM42" s="9"/>
      <c r="IN42" s="9">
        <v>4</v>
      </c>
      <c r="IO42" s="9">
        <v>4</v>
      </c>
      <c r="IP42" s="9">
        <v>4</v>
      </c>
      <c r="IQ42" s="9">
        <v>4</v>
      </c>
      <c r="IR42" s="9">
        <v>4</v>
      </c>
      <c r="IS42" s="9"/>
      <c r="IT42" s="9">
        <v>1</v>
      </c>
      <c r="IU42" s="9">
        <v>2</v>
      </c>
      <c r="IV42" s="9">
        <v>2</v>
      </c>
      <c r="IW42" s="9">
        <v>2</v>
      </c>
      <c r="IX42" s="9">
        <v>2</v>
      </c>
      <c r="IY42" s="9">
        <v>2</v>
      </c>
      <c r="IZ42" s="9">
        <v>2</v>
      </c>
      <c r="JA42" s="9">
        <v>2</v>
      </c>
      <c r="JB42" s="9">
        <v>1</v>
      </c>
      <c r="JC42" s="9">
        <v>2</v>
      </c>
      <c r="JD42" s="9">
        <v>1</v>
      </c>
      <c r="JE42" s="9">
        <v>2</v>
      </c>
      <c r="JF42" s="9">
        <v>2</v>
      </c>
      <c r="JG42" s="9">
        <v>2</v>
      </c>
      <c r="JH42" s="9">
        <v>2</v>
      </c>
      <c r="JI42" s="9">
        <v>2</v>
      </c>
      <c r="JJ42" s="9">
        <v>2</v>
      </c>
      <c r="JK42" s="9">
        <v>2</v>
      </c>
      <c r="JL42" s="9">
        <v>1</v>
      </c>
      <c r="JM42" s="9">
        <v>1</v>
      </c>
      <c r="JN42" s="9">
        <v>1</v>
      </c>
      <c r="JO42" s="9">
        <v>1</v>
      </c>
      <c r="JP42" s="9">
        <v>1</v>
      </c>
      <c r="JQ42" s="9">
        <v>1</v>
      </c>
      <c r="JR42" s="9">
        <v>2</v>
      </c>
      <c r="JS42" s="9">
        <v>2</v>
      </c>
      <c r="JT42" s="9">
        <v>1</v>
      </c>
      <c r="JU42" s="9">
        <v>1</v>
      </c>
      <c r="JV42" s="9"/>
      <c r="JW42" s="9">
        <v>1</v>
      </c>
      <c r="JX42" s="9">
        <v>1</v>
      </c>
      <c r="JY42" s="9">
        <v>2</v>
      </c>
      <c r="JZ42" s="9">
        <v>1</v>
      </c>
      <c r="KA42" s="9">
        <v>1</v>
      </c>
      <c r="KB42" s="9">
        <v>1</v>
      </c>
      <c r="KC42" s="9">
        <v>1</v>
      </c>
      <c r="KD42" s="9">
        <v>1</v>
      </c>
      <c r="KE42" s="9">
        <v>1</v>
      </c>
      <c r="KF42" s="9"/>
      <c r="KG42" s="9">
        <v>2</v>
      </c>
      <c r="KH42" s="9">
        <v>2</v>
      </c>
      <c r="KI42" s="9">
        <v>2</v>
      </c>
      <c r="KJ42" s="9"/>
      <c r="KK42" s="9">
        <v>1</v>
      </c>
      <c r="KL42" s="9">
        <v>1</v>
      </c>
      <c r="KM42" s="9">
        <v>1</v>
      </c>
      <c r="KN42" s="9">
        <v>1</v>
      </c>
      <c r="KO42" s="9"/>
      <c r="KP42" s="9">
        <v>1</v>
      </c>
      <c r="KQ42" s="9">
        <v>2</v>
      </c>
      <c r="KR42" s="9">
        <v>1</v>
      </c>
      <c r="KS42" s="9">
        <v>1</v>
      </c>
      <c r="KT42" s="9">
        <v>2</v>
      </c>
      <c r="KU42" s="9">
        <v>1</v>
      </c>
      <c r="KV42" s="9">
        <v>1</v>
      </c>
      <c r="KW42" s="9">
        <v>2</v>
      </c>
      <c r="KX42" s="9">
        <v>1</v>
      </c>
      <c r="KY42" s="9">
        <v>1</v>
      </c>
      <c r="KZ42" s="9">
        <v>1</v>
      </c>
      <c r="LA42" s="9">
        <v>2</v>
      </c>
      <c r="LB42" s="9"/>
      <c r="LC42" s="9">
        <v>1</v>
      </c>
      <c r="LD42" s="9">
        <v>1</v>
      </c>
      <c r="LE42" s="9">
        <v>1</v>
      </c>
      <c r="LF42" s="9">
        <v>1</v>
      </c>
      <c r="LG42" s="9">
        <v>1</v>
      </c>
      <c r="LH42" s="9">
        <v>1</v>
      </c>
      <c r="LI42" s="9"/>
      <c r="LJ42" s="9">
        <v>1</v>
      </c>
      <c r="LK42" s="9">
        <v>1</v>
      </c>
      <c r="LL42" s="9">
        <v>1</v>
      </c>
      <c r="LM42" s="9">
        <v>1</v>
      </c>
      <c r="LN42" s="9"/>
      <c r="LO42" s="9">
        <v>1</v>
      </c>
      <c r="LP42" s="9">
        <v>1</v>
      </c>
      <c r="LQ42" s="9">
        <v>1</v>
      </c>
      <c r="LR42" s="9"/>
      <c r="LS42" s="9">
        <v>1</v>
      </c>
      <c r="LT42" s="9">
        <v>1</v>
      </c>
      <c r="LU42" s="9">
        <v>1</v>
      </c>
      <c r="LV42" s="9">
        <v>1</v>
      </c>
      <c r="LW42" s="9">
        <v>1</v>
      </c>
      <c r="LX42" s="9">
        <v>1</v>
      </c>
      <c r="LY42" s="9">
        <v>3</v>
      </c>
      <c r="LZ42" s="9">
        <v>2</v>
      </c>
      <c r="MA42" s="9">
        <v>1</v>
      </c>
      <c r="MB42" s="9"/>
      <c r="MC42" s="9">
        <v>1</v>
      </c>
      <c r="MD42" s="9">
        <v>2</v>
      </c>
      <c r="ME42" s="9">
        <v>1</v>
      </c>
      <c r="MF42" s="9">
        <v>1</v>
      </c>
      <c r="MG42" s="9">
        <v>3</v>
      </c>
      <c r="MH42" s="9">
        <v>3</v>
      </c>
      <c r="MI42" s="9">
        <v>3</v>
      </c>
      <c r="MJ42" s="9">
        <v>3</v>
      </c>
      <c r="MK42" s="9">
        <v>1</v>
      </c>
      <c r="ML42" s="9">
        <v>1</v>
      </c>
      <c r="MM42" s="9">
        <v>1</v>
      </c>
      <c r="MN42" s="9">
        <v>1</v>
      </c>
      <c r="MO42" s="9">
        <v>1</v>
      </c>
      <c r="MP42" s="9">
        <v>1</v>
      </c>
      <c r="MQ42" s="9">
        <v>2</v>
      </c>
      <c r="MR42" s="9">
        <v>1</v>
      </c>
      <c r="MS42" s="9">
        <v>2</v>
      </c>
      <c r="MT42" s="9"/>
      <c r="MU42" s="9"/>
      <c r="MV42" s="9">
        <v>1</v>
      </c>
      <c r="MW42" s="9"/>
      <c r="MX42" s="9"/>
      <c r="MY42" t="s">
        <v>8009</v>
      </c>
      <c r="MZ42" s="9"/>
      <c r="NA42" s="9">
        <v>200818111</v>
      </c>
      <c r="NB42" t="s">
        <v>8147</v>
      </c>
      <c r="NC42" t="s">
        <v>8276</v>
      </c>
      <c r="ND42" s="9"/>
      <c r="NE42" s="9"/>
      <c r="NF42" t="s">
        <v>8358</v>
      </c>
      <c r="NG42" s="9"/>
      <c r="NH42" s="9"/>
      <c r="NI42" s="9">
        <v>102</v>
      </c>
    </row>
    <row r="43" spans="1:373">
      <c r="A43" t="s">
        <v>6376</v>
      </c>
      <c r="B43" t="s">
        <v>6505</v>
      </c>
      <c r="C43" t="s">
        <v>6632</v>
      </c>
      <c r="D43" t="s">
        <v>6727</v>
      </c>
      <c r="E43" s="9"/>
      <c r="F43" s="9">
        <v>3</v>
      </c>
      <c r="G43" s="9"/>
      <c r="H43" s="9">
        <v>1</v>
      </c>
      <c r="I43" t="s">
        <v>6741</v>
      </c>
      <c r="J43" s="9"/>
      <c r="K43" s="9">
        <v>6</v>
      </c>
      <c r="L43" s="9">
        <v>17</v>
      </c>
      <c r="M43" s="9">
        <v>105</v>
      </c>
      <c r="N43" s="9">
        <v>105</v>
      </c>
      <c r="O43" t="s">
        <v>6759</v>
      </c>
      <c r="P43" s="9">
        <v>2</v>
      </c>
      <c r="Q43" t="s">
        <v>6762</v>
      </c>
      <c r="R43" s="9">
        <v>2</v>
      </c>
      <c r="S43" s="9">
        <v>4</v>
      </c>
      <c r="T43" s="9">
        <v>2</v>
      </c>
      <c r="U43" s="9">
        <v>2</v>
      </c>
      <c r="V43" s="9">
        <v>1</v>
      </c>
      <c r="W43" t="s">
        <v>6809</v>
      </c>
      <c r="X43" s="9"/>
      <c r="Y43" t="s">
        <v>6952</v>
      </c>
      <c r="Z43" s="9"/>
      <c r="AA43" s="9">
        <v>0</v>
      </c>
      <c r="AB43" s="9">
        <v>0</v>
      </c>
      <c r="AC43" s="9">
        <v>12</v>
      </c>
      <c r="AD43" s="9">
        <v>0</v>
      </c>
      <c r="AE43" s="9">
        <v>3</v>
      </c>
      <c r="AF43" s="9">
        <v>0</v>
      </c>
      <c r="AG43" s="9">
        <v>0</v>
      </c>
      <c r="AH43" s="9">
        <v>0</v>
      </c>
      <c r="AI43" s="9">
        <v>0</v>
      </c>
      <c r="AJ43" s="9">
        <v>0</v>
      </c>
      <c r="AK43" s="9">
        <v>0</v>
      </c>
      <c r="AL43" s="9">
        <v>0</v>
      </c>
      <c r="AM43" s="9">
        <v>2</v>
      </c>
      <c r="AN43" s="9">
        <v>0</v>
      </c>
      <c r="AO43" s="9">
        <v>4</v>
      </c>
      <c r="AP43" s="9">
        <v>0</v>
      </c>
      <c r="AQ43" s="9">
        <v>1</v>
      </c>
      <c r="AR43" s="9">
        <v>0</v>
      </c>
      <c r="AS43" s="9">
        <v>0</v>
      </c>
      <c r="AT43" s="9">
        <v>0</v>
      </c>
      <c r="AU43" s="9">
        <v>0</v>
      </c>
      <c r="AV43" s="9">
        <v>0</v>
      </c>
      <c r="AW43" s="9">
        <v>0</v>
      </c>
      <c r="AX43" t="s">
        <v>7109</v>
      </c>
      <c r="AY43" s="9">
        <v>0</v>
      </c>
      <c r="AZ43" s="9">
        <v>4</v>
      </c>
      <c r="BA43" t="s">
        <v>7259</v>
      </c>
      <c r="BB43" s="9">
        <v>0</v>
      </c>
      <c r="BC43" s="9">
        <v>26</v>
      </c>
      <c r="BD43" s="9">
        <v>0</v>
      </c>
      <c r="BE43" s="9"/>
      <c r="BF43" s="9">
        <v>26</v>
      </c>
      <c r="BG43" s="9">
        <v>24</v>
      </c>
      <c r="BH43" s="9">
        <v>18</v>
      </c>
      <c r="BI43" s="9">
        <v>3</v>
      </c>
      <c r="BJ43" s="9">
        <v>0</v>
      </c>
      <c r="BK43" s="9">
        <v>2</v>
      </c>
      <c r="BL43" s="9"/>
      <c r="BM43" s="9"/>
      <c r="BN43" s="9"/>
      <c r="BO43" s="9"/>
      <c r="BP43" s="9"/>
      <c r="BQ43" s="9"/>
      <c r="BR43" s="9"/>
      <c r="BS43" s="9">
        <v>1</v>
      </c>
      <c r="BT43" s="9">
        <v>1</v>
      </c>
      <c r="BU43" s="9">
        <v>2</v>
      </c>
      <c r="BV43" s="9">
        <v>2</v>
      </c>
      <c r="BW43" s="9">
        <v>1</v>
      </c>
      <c r="BX43" s="9"/>
      <c r="BY43" s="9">
        <v>2</v>
      </c>
      <c r="BZ43" s="9">
        <v>2</v>
      </c>
      <c r="CA43" s="9">
        <v>1</v>
      </c>
      <c r="CB43" s="9">
        <v>1</v>
      </c>
      <c r="CC43" s="9">
        <v>1</v>
      </c>
      <c r="CD43" s="9">
        <v>1</v>
      </c>
      <c r="CE43" s="9">
        <v>1</v>
      </c>
      <c r="CF43" s="9">
        <v>1</v>
      </c>
      <c r="CG43" s="9"/>
      <c r="CH43" s="9">
        <v>1</v>
      </c>
      <c r="CI43" s="9">
        <v>3</v>
      </c>
      <c r="CJ43" s="9">
        <v>1</v>
      </c>
      <c r="CK43" s="9">
        <v>1</v>
      </c>
      <c r="CL43" s="9">
        <v>4</v>
      </c>
      <c r="CM43" s="9">
        <v>1</v>
      </c>
      <c r="CN43" s="9">
        <v>1</v>
      </c>
      <c r="CO43" s="9">
        <v>1</v>
      </c>
      <c r="CP43" s="9">
        <v>4</v>
      </c>
      <c r="CQ43" s="9">
        <v>1</v>
      </c>
      <c r="CR43" s="9">
        <v>2</v>
      </c>
      <c r="CS43" s="9"/>
      <c r="CT43" s="9"/>
      <c r="CU43" s="9"/>
      <c r="CV43" s="9"/>
      <c r="CW43" s="9"/>
      <c r="CX43" s="9"/>
      <c r="CY43" s="9"/>
      <c r="CZ43" s="9">
        <v>2</v>
      </c>
      <c r="DA43" s="9"/>
      <c r="DB43" s="9"/>
      <c r="DC43" s="9"/>
      <c r="DD43" s="9"/>
      <c r="DE43" s="9"/>
      <c r="DF43" s="9"/>
      <c r="DG43" s="9"/>
      <c r="DH43" s="9"/>
      <c r="DI43" s="9">
        <v>2</v>
      </c>
      <c r="DJ43" s="9"/>
      <c r="DK43" s="9"/>
      <c r="DL43" s="9"/>
      <c r="DM43" s="9"/>
      <c r="DN43" s="9"/>
      <c r="DO43" s="9"/>
      <c r="DP43" s="9">
        <v>2</v>
      </c>
      <c r="DQ43" s="9"/>
      <c r="DR43" s="9"/>
      <c r="DS43" s="9"/>
      <c r="DT43" s="9"/>
      <c r="DU43" s="9"/>
      <c r="DV43" s="9"/>
      <c r="DW43" s="9"/>
      <c r="DX43" s="9"/>
      <c r="DY43" s="9"/>
      <c r="DZ43" s="9"/>
      <c r="EA43" s="9"/>
      <c r="EB43" s="9"/>
      <c r="EC43" s="9"/>
      <c r="ED43" s="9"/>
      <c r="EE43" s="9"/>
      <c r="EF43" s="9"/>
      <c r="EG43" s="9"/>
      <c r="EH43" s="9"/>
      <c r="EI43" s="9"/>
      <c r="EJ43" s="9"/>
      <c r="EK43" s="9"/>
      <c r="EL43" s="9"/>
      <c r="EM43" s="9"/>
      <c r="EN43" s="9">
        <v>2</v>
      </c>
      <c r="EO43" s="9"/>
      <c r="EP43" s="9"/>
      <c r="EQ43" s="9">
        <v>2</v>
      </c>
      <c r="ER43" s="9"/>
      <c r="ES43" s="9"/>
      <c r="ET43" s="9">
        <v>2</v>
      </c>
      <c r="EU43" s="9"/>
      <c r="EV43" s="9"/>
      <c r="EW43" s="9">
        <v>2</v>
      </c>
      <c r="EX43" s="9"/>
      <c r="EY43" s="9"/>
      <c r="EZ43" s="9">
        <v>1</v>
      </c>
      <c r="FA43" s="9">
        <v>1</v>
      </c>
      <c r="FB43" s="9"/>
      <c r="FC43" s="9">
        <v>1</v>
      </c>
      <c r="FD43" s="9">
        <v>1</v>
      </c>
      <c r="FE43" s="9"/>
      <c r="FF43" s="9">
        <v>1</v>
      </c>
      <c r="FG43" s="9">
        <v>1</v>
      </c>
      <c r="FH43" s="9"/>
      <c r="FI43" s="9">
        <v>1</v>
      </c>
      <c r="FJ43" s="9">
        <v>1</v>
      </c>
      <c r="FK43" s="9"/>
      <c r="FL43" s="9">
        <v>2</v>
      </c>
      <c r="FM43" s="9"/>
      <c r="FN43" s="9"/>
      <c r="FO43" s="9">
        <v>2</v>
      </c>
      <c r="FP43" s="9"/>
      <c r="FQ43" s="9"/>
      <c r="FR43" s="9">
        <v>2</v>
      </c>
      <c r="FS43" s="9"/>
      <c r="FT43" s="9"/>
      <c r="FU43" s="9">
        <v>2</v>
      </c>
      <c r="FV43" s="9"/>
      <c r="FW43" s="9"/>
      <c r="FX43" s="9">
        <v>2</v>
      </c>
      <c r="FY43" s="9">
        <v>2</v>
      </c>
      <c r="FZ43" s="9"/>
      <c r="GA43" s="9"/>
      <c r="GB43" s="9"/>
      <c r="GC43" s="9"/>
      <c r="GD43" s="9"/>
      <c r="GE43" s="9"/>
      <c r="GF43" s="9"/>
      <c r="GG43" s="9"/>
      <c r="GH43" s="9"/>
      <c r="GI43" s="9"/>
      <c r="GJ43" s="9"/>
      <c r="GK43" s="9"/>
      <c r="GL43" s="9"/>
      <c r="GM43" s="9"/>
      <c r="GN43" s="9"/>
      <c r="GO43" s="9"/>
      <c r="GP43" s="9">
        <v>0</v>
      </c>
      <c r="GQ43" s="9">
        <v>1</v>
      </c>
      <c r="GR43" s="9">
        <v>0</v>
      </c>
      <c r="GS43" s="9">
        <v>0</v>
      </c>
      <c r="GT43" s="9">
        <v>0</v>
      </c>
      <c r="GU43" s="9">
        <v>0</v>
      </c>
      <c r="GV43" s="9">
        <v>0</v>
      </c>
      <c r="GW43" s="9">
        <v>0</v>
      </c>
      <c r="GX43" s="9">
        <v>0</v>
      </c>
      <c r="GY43" s="9">
        <v>0</v>
      </c>
      <c r="GZ43" s="9">
        <v>0</v>
      </c>
      <c r="HA43" s="9">
        <v>0</v>
      </c>
      <c r="HB43" s="9">
        <v>0</v>
      </c>
      <c r="HC43" s="9">
        <v>0</v>
      </c>
      <c r="HD43" s="9">
        <v>0</v>
      </c>
      <c r="HE43" s="9">
        <v>0</v>
      </c>
      <c r="HF43" s="9">
        <v>0</v>
      </c>
      <c r="HG43" t="s">
        <v>7568</v>
      </c>
      <c r="HH43" s="9"/>
      <c r="HI43" s="9"/>
      <c r="HJ43" s="9"/>
      <c r="HK43" s="9"/>
      <c r="HL43" s="9"/>
      <c r="HM43" s="9"/>
      <c r="HN43" s="9"/>
      <c r="HO43" s="9"/>
      <c r="HP43" s="9"/>
      <c r="HQ43" s="9"/>
      <c r="HR43" s="9"/>
      <c r="HS43" s="9"/>
      <c r="HT43" s="9"/>
      <c r="HU43" s="9"/>
      <c r="HV43" s="9"/>
      <c r="HW43" s="9"/>
      <c r="HX43" t="s">
        <v>7732</v>
      </c>
      <c r="HY43" s="9"/>
      <c r="HZ43" s="9"/>
      <c r="IA43" s="9">
        <v>2</v>
      </c>
      <c r="IB43" s="9"/>
      <c r="IC43" s="9"/>
      <c r="ID43" s="9">
        <v>2</v>
      </c>
      <c r="IE43" s="9"/>
      <c r="IF43" s="9"/>
      <c r="IG43" s="9">
        <v>3</v>
      </c>
      <c r="IH43" s="9"/>
      <c r="II43" s="9"/>
      <c r="IJ43" s="9">
        <v>3</v>
      </c>
      <c r="IK43" s="9"/>
      <c r="IL43" s="9">
        <v>1</v>
      </c>
      <c r="IM43" s="9"/>
      <c r="IN43" s="9">
        <v>1</v>
      </c>
      <c r="IO43" s="9">
        <v>3</v>
      </c>
      <c r="IP43" s="9">
        <v>3</v>
      </c>
      <c r="IQ43" s="9">
        <v>3</v>
      </c>
      <c r="IR43" s="9">
        <v>3</v>
      </c>
      <c r="IS43" s="9"/>
      <c r="IT43" s="9">
        <v>2</v>
      </c>
      <c r="IU43" s="9">
        <v>2</v>
      </c>
      <c r="IV43" s="9">
        <v>2</v>
      </c>
      <c r="IW43" s="9">
        <v>2</v>
      </c>
      <c r="IX43" s="9">
        <v>2</v>
      </c>
      <c r="IY43" s="9">
        <v>2</v>
      </c>
      <c r="IZ43" s="9">
        <v>2</v>
      </c>
      <c r="JA43" s="9">
        <v>2</v>
      </c>
      <c r="JB43" s="9">
        <v>2</v>
      </c>
      <c r="JC43" s="9">
        <v>2</v>
      </c>
      <c r="JD43" s="9">
        <v>2</v>
      </c>
      <c r="JE43" s="9">
        <v>2</v>
      </c>
      <c r="JF43" s="9">
        <v>2</v>
      </c>
      <c r="JG43" s="9">
        <v>2</v>
      </c>
      <c r="JH43" s="9">
        <v>2</v>
      </c>
      <c r="JI43" s="9">
        <v>2</v>
      </c>
      <c r="JJ43" s="9">
        <v>1</v>
      </c>
      <c r="JK43" s="9">
        <v>2</v>
      </c>
      <c r="JL43" s="9">
        <v>1</v>
      </c>
      <c r="JM43" s="9">
        <v>3</v>
      </c>
      <c r="JN43" s="9">
        <v>1</v>
      </c>
      <c r="JO43" s="9">
        <v>1</v>
      </c>
      <c r="JP43" s="9">
        <v>3</v>
      </c>
      <c r="JQ43" s="9">
        <v>3</v>
      </c>
      <c r="JR43" s="9">
        <v>3</v>
      </c>
      <c r="JS43" s="9">
        <v>3</v>
      </c>
      <c r="JT43" s="9">
        <v>1</v>
      </c>
      <c r="JU43" s="9">
        <v>1</v>
      </c>
      <c r="JV43" s="9"/>
      <c r="JW43" s="9">
        <v>1</v>
      </c>
      <c r="JX43" s="9">
        <v>3</v>
      </c>
      <c r="JY43" s="9">
        <v>3</v>
      </c>
      <c r="JZ43" s="9">
        <v>3</v>
      </c>
      <c r="KA43" s="9">
        <v>1</v>
      </c>
      <c r="KB43" s="9">
        <v>2</v>
      </c>
      <c r="KC43" s="9">
        <v>1</v>
      </c>
      <c r="KD43" s="9">
        <v>3</v>
      </c>
      <c r="KE43" s="9">
        <v>3</v>
      </c>
      <c r="KF43" s="9"/>
      <c r="KG43" s="9"/>
      <c r="KH43" s="9"/>
      <c r="KI43" s="9"/>
      <c r="KJ43" s="9"/>
      <c r="KK43" s="9"/>
      <c r="KL43" s="9"/>
      <c r="KM43" s="9"/>
      <c r="KN43" s="9"/>
      <c r="KO43" s="9"/>
      <c r="KP43" s="9"/>
      <c r="KQ43" s="9"/>
      <c r="KR43" s="9"/>
      <c r="KS43" s="9"/>
      <c r="KT43" s="9"/>
      <c r="KU43" s="9"/>
      <c r="KV43" s="9">
        <v>2</v>
      </c>
      <c r="KW43" s="9"/>
      <c r="KX43" s="9"/>
      <c r="KY43" s="9"/>
      <c r="KZ43" s="9"/>
      <c r="LA43" s="9"/>
      <c r="LB43" s="9"/>
      <c r="LC43" s="9">
        <v>1</v>
      </c>
      <c r="LD43" s="9">
        <v>1</v>
      </c>
      <c r="LE43" s="9">
        <v>1</v>
      </c>
      <c r="LF43" s="9">
        <v>1</v>
      </c>
      <c r="LG43" s="9">
        <v>1</v>
      </c>
      <c r="LH43" s="9">
        <v>1</v>
      </c>
      <c r="LI43" s="9"/>
      <c r="LJ43" s="9">
        <v>1</v>
      </c>
      <c r="LK43" s="9">
        <v>3</v>
      </c>
      <c r="LL43" s="9">
        <v>3</v>
      </c>
      <c r="LM43" s="9">
        <v>3</v>
      </c>
      <c r="LN43" s="9"/>
      <c r="LO43" s="9">
        <v>1</v>
      </c>
      <c r="LP43" s="9">
        <v>3</v>
      </c>
      <c r="LQ43" s="9"/>
      <c r="LR43" s="9"/>
      <c r="LS43" s="9">
        <v>2</v>
      </c>
      <c r="LT43" s="9">
        <v>1</v>
      </c>
      <c r="LU43" s="9">
        <v>2</v>
      </c>
      <c r="LV43" s="9">
        <v>1</v>
      </c>
      <c r="LW43" s="9">
        <v>1</v>
      </c>
      <c r="LX43" s="9">
        <v>2</v>
      </c>
      <c r="LY43" s="9">
        <v>3</v>
      </c>
      <c r="LZ43" s="9">
        <v>1</v>
      </c>
      <c r="MA43" s="9">
        <v>2</v>
      </c>
      <c r="MB43" s="9"/>
      <c r="MC43" s="9"/>
      <c r="MD43" s="9"/>
      <c r="ME43" s="9"/>
      <c r="MF43" s="9"/>
      <c r="MG43" s="9"/>
      <c r="MH43" s="9"/>
      <c r="MI43" s="9"/>
      <c r="MJ43" s="9"/>
      <c r="MK43" s="9"/>
      <c r="ML43" s="9"/>
      <c r="MM43" s="9"/>
      <c r="MN43" s="9"/>
      <c r="MO43" s="9"/>
      <c r="MP43" s="9"/>
      <c r="MQ43" s="9">
        <v>2</v>
      </c>
      <c r="MR43" s="9">
        <v>1</v>
      </c>
      <c r="MS43" s="9">
        <v>2</v>
      </c>
      <c r="MT43" s="9"/>
      <c r="MU43" s="9"/>
      <c r="MV43" s="9">
        <v>1</v>
      </c>
      <c r="MW43" s="9"/>
      <c r="MX43" s="9"/>
      <c r="MY43" t="s">
        <v>8010</v>
      </c>
      <c r="MZ43" s="9"/>
      <c r="NA43" s="9">
        <v>199664831</v>
      </c>
      <c r="NB43" t="s">
        <v>8148</v>
      </c>
      <c r="NC43" t="s">
        <v>8277</v>
      </c>
      <c r="ND43" s="9"/>
      <c r="NE43" s="9"/>
      <c r="NF43" t="s">
        <v>8358</v>
      </c>
      <c r="NG43" s="9"/>
      <c r="NH43" s="9"/>
      <c r="NI43" s="9">
        <v>38</v>
      </c>
    </row>
    <row r="44" spans="1:373">
      <c r="A44" t="s">
        <v>6376</v>
      </c>
      <c r="B44" t="s">
        <v>6505</v>
      </c>
      <c r="C44" t="s">
        <v>6632</v>
      </c>
      <c r="D44" t="s">
        <v>6727</v>
      </c>
      <c r="E44" s="9"/>
      <c r="F44" s="9">
        <v>3</v>
      </c>
      <c r="G44" s="9"/>
      <c r="H44" s="9">
        <v>1</v>
      </c>
      <c r="I44" t="s">
        <v>6741</v>
      </c>
      <c r="J44" s="9"/>
      <c r="K44" s="9">
        <v>4</v>
      </c>
      <c r="L44" s="9">
        <v>10</v>
      </c>
      <c r="M44" s="9">
        <v>58</v>
      </c>
      <c r="N44" s="9">
        <v>58</v>
      </c>
      <c r="O44" t="s">
        <v>6759</v>
      </c>
      <c r="P44" s="9">
        <v>2</v>
      </c>
      <c r="Q44" t="s">
        <v>6762</v>
      </c>
      <c r="R44" s="9">
        <v>3</v>
      </c>
      <c r="S44" s="9">
        <v>1</v>
      </c>
      <c r="T44" s="9">
        <v>2</v>
      </c>
      <c r="U44" s="9">
        <v>2</v>
      </c>
      <c r="V44" s="9">
        <v>1</v>
      </c>
      <c r="W44" t="s">
        <v>6810</v>
      </c>
      <c r="X44" s="9"/>
      <c r="Y44" t="s">
        <v>6952</v>
      </c>
      <c r="Z44" s="9"/>
      <c r="AA44" s="9">
        <v>0</v>
      </c>
      <c r="AB44" s="9">
        <v>0</v>
      </c>
      <c r="AC44" s="9">
        <v>6</v>
      </c>
      <c r="AD44" s="9">
        <v>0</v>
      </c>
      <c r="AE44" s="9">
        <v>1</v>
      </c>
      <c r="AF44" s="9">
        <v>0</v>
      </c>
      <c r="AG44" s="9">
        <v>0</v>
      </c>
      <c r="AH44" s="9">
        <v>0</v>
      </c>
      <c r="AI44" s="9">
        <v>0</v>
      </c>
      <c r="AJ44" s="9">
        <v>0</v>
      </c>
      <c r="AK44" s="9">
        <v>0</v>
      </c>
      <c r="AL44" s="9">
        <v>0</v>
      </c>
      <c r="AM44" s="9">
        <v>0</v>
      </c>
      <c r="AN44" s="9">
        <v>0</v>
      </c>
      <c r="AO44" s="9">
        <v>0</v>
      </c>
      <c r="AP44" s="9">
        <v>0</v>
      </c>
      <c r="AQ44" s="9">
        <v>1</v>
      </c>
      <c r="AR44" s="9">
        <v>0</v>
      </c>
      <c r="AS44" s="9">
        <v>0</v>
      </c>
      <c r="AT44" s="9">
        <v>0</v>
      </c>
      <c r="AU44" s="9">
        <v>1</v>
      </c>
      <c r="AV44" s="9">
        <v>0</v>
      </c>
      <c r="AW44" s="9">
        <v>0</v>
      </c>
      <c r="AX44" t="s">
        <v>7110</v>
      </c>
      <c r="AY44" s="9">
        <v>0</v>
      </c>
      <c r="AZ44" s="9">
        <v>2</v>
      </c>
      <c r="BA44" t="s">
        <v>7260</v>
      </c>
      <c r="BB44" s="9">
        <v>0</v>
      </c>
      <c r="BC44" s="9">
        <v>11</v>
      </c>
      <c r="BD44" s="9">
        <v>0</v>
      </c>
      <c r="BE44" s="9"/>
      <c r="BF44" s="9">
        <v>11</v>
      </c>
      <c r="BG44" s="9">
        <v>11</v>
      </c>
      <c r="BH44" s="9">
        <v>11</v>
      </c>
      <c r="BI44" s="9">
        <v>0</v>
      </c>
      <c r="BJ44" s="9"/>
      <c r="BK44" s="9">
        <v>2</v>
      </c>
      <c r="BL44" s="9"/>
      <c r="BM44" s="9"/>
      <c r="BN44" s="9"/>
      <c r="BO44" s="9"/>
      <c r="BP44" s="9"/>
      <c r="BQ44" s="9"/>
      <c r="BR44" s="9"/>
      <c r="BS44" s="9">
        <v>1</v>
      </c>
      <c r="BT44" s="9">
        <v>2</v>
      </c>
      <c r="BU44" s="9">
        <v>2</v>
      </c>
      <c r="BV44" s="9">
        <v>2</v>
      </c>
      <c r="BW44" s="9">
        <v>1</v>
      </c>
      <c r="BX44" s="9"/>
      <c r="BY44" s="9">
        <v>2</v>
      </c>
      <c r="BZ44" s="9">
        <v>2</v>
      </c>
      <c r="CA44" s="9">
        <v>2</v>
      </c>
      <c r="CB44" s="9">
        <v>2</v>
      </c>
      <c r="CC44" s="9">
        <v>1</v>
      </c>
      <c r="CD44" s="9">
        <v>1</v>
      </c>
      <c r="CE44" s="9">
        <v>1</v>
      </c>
      <c r="CF44" s="9">
        <v>1</v>
      </c>
      <c r="CG44" s="9"/>
      <c r="CH44" s="9">
        <v>1</v>
      </c>
      <c r="CI44" s="9">
        <v>3</v>
      </c>
      <c r="CJ44" s="9">
        <v>1</v>
      </c>
      <c r="CK44" s="9">
        <v>1</v>
      </c>
      <c r="CL44" s="9">
        <v>1</v>
      </c>
      <c r="CM44" s="9">
        <v>3</v>
      </c>
      <c r="CN44" s="9">
        <v>1</v>
      </c>
      <c r="CO44" s="9">
        <v>1</v>
      </c>
      <c r="CP44" s="9">
        <v>4</v>
      </c>
      <c r="CQ44" s="9">
        <v>1</v>
      </c>
      <c r="CR44" s="9">
        <v>1</v>
      </c>
      <c r="CS44" s="9">
        <v>1</v>
      </c>
      <c r="CT44" s="9">
        <v>1</v>
      </c>
      <c r="CU44" s="9">
        <v>1</v>
      </c>
      <c r="CV44" s="9">
        <v>1</v>
      </c>
      <c r="CW44" s="9">
        <v>2</v>
      </c>
      <c r="CX44" s="9">
        <v>1</v>
      </c>
      <c r="CY44" s="9">
        <v>1</v>
      </c>
      <c r="CZ44" s="9">
        <v>2</v>
      </c>
      <c r="DA44" s="9"/>
      <c r="DB44" s="9"/>
      <c r="DC44" s="9"/>
      <c r="DD44" s="9"/>
      <c r="DE44" s="9"/>
      <c r="DF44" s="9"/>
      <c r="DG44" s="9"/>
      <c r="DH44" s="9"/>
      <c r="DI44" s="9">
        <v>2</v>
      </c>
      <c r="DJ44" s="9"/>
      <c r="DK44" s="9"/>
      <c r="DL44" s="9"/>
      <c r="DM44" s="9"/>
      <c r="DN44" s="9"/>
      <c r="DO44" s="9"/>
      <c r="DP44" s="9">
        <v>2</v>
      </c>
      <c r="DQ44" s="9"/>
      <c r="DR44" s="9"/>
      <c r="DS44" s="9"/>
      <c r="DT44" s="9"/>
      <c r="DU44" s="9"/>
      <c r="DV44" s="9"/>
      <c r="DW44" s="9"/>
      <c r="DX44" s="9"/>
      <c r="DY44" s="9"/>
      <c r="DZ44" s="9"/>
      <c r="EA44" s="9"/>
      <c r="EB44" s="9"/>
      <c r="EC44" s="9"/>
      <c r="ED44" s="9"/>
      <c r="EE44" s="9"/>
      <c r="EF44" s="9"/>
      <c r="EG44" s="9"/>
      <c r="EH44" s="9"/>
      <c r="EI44" s="9"/>
      <c r="EJ44" s="9"/>
      <c r="EK44" s="9"/>
      <c r="EL44" s="9"/>
      <c r="EM44" s="9"/>
      <c r="EN44" s="9">
        <v>2</v>
      </c>
      <c r="EO44" s="9"/>
      <c r="EP44" s="9"/>
      <c r="EQ44" s="9">
        <v>2</v>
      </c>
      <c r="ER44" s="9"/>
      <c r="ES44" s="9"/>
      <c r="ET44" s="9">
        <v>2</v>
      </c>
      <c r="EU44" s="9"/>
      <c r="EV44" s="9"/>
      <c r="EW44" s="9">
        <v>2</v>
      </c>
      <c r="EX44" s="9"/>
      <c r="EY44" s="9"/>
      <c r="EZ44" s="9">
        <v>2</v>
      </c>
      <c r="FA44" s="9"/>
      <c r="FB44" s="9"/>
      <c r="FC44" s="9">
        <v>1</v>
      </c>
      <c r="FD44" s="9">
        <v>1</v>
      </c>
      <c r="FE44" s="9"/>
      <c r="FF44" s="9">
        <v>1</v>
      </c>
      <c r="FG44" s="9">
        <v>1</v>
      </c>
      <c r="FH44" s="9"/>
      <c r="FI44" s="9">
        <v>2</v>
      </c>
      <c r="FJ44" s="9"/>
      <c r="FK44" s="9"/>
      <c r="FL44" s="9">
        <v>2</v>
      </c>
      <c r="FM44" s="9"/>
      <c r="FN44" s="9"/>
      <c r="FO44" s="9">
        <v>2</v>
      </c>
      <c r="FP44" s="9"/>
      <c r="FQ44" s="9"/>
      <c r="FR44" s="9">
        <v>1</v>
      </c>
      <c r="FS44" s="9">
        <v>1</v>
      </c>
      <c r="FT44" s="9"/>
      <c r="FU44" s="9">
        <v>2</v>
      </c>
      <c r="FV44" s="9"/>
      <c r="FW44" s="9"/>
      <c r="FX44" s="9">
        <v>4</v>
      </c>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t="s">
        <v>7569</v>
      </c>
      <c r="HH44" s="9">
        <v>2</v>
      </c>
      <c r="HI44" s="9"/>
      <c r="HJ44" s="9"/>
      <c r="HK44" s="9"/>
      <c r="HL44" s="9"/>
      <c r="HM44" s="9"/>
      <c r="HN44" s="9"/>
      <c r="HO44" s="9"/>
      <c r="HP44" s="9">
        <v>0</v>
      </c>
      <c r="HQ44" s="9">
        <v>1</v>
      </c>
      <c r="HR44" s="9">
        <v>0</v>
      </c>
      <c r="HS44" s="9">
        <v>0</v>
      </c>
      <c r="HT44" s="9">
        <v>0</v>
      </c>
      <c r="HU44" s="9">
        <v>0</v>
      </c>
      <c r="HV44" s="9">
        <v>0</v>
      </c>
      <c r="HW44" s="9">
        <v>0</v>
      </c>
      <c r="HX44" t="s">
        <v>7733</v>
      </c>
      <c r="HY44" s="9"/>
      <c r="HZ44" s="9"/>
      <c r="IA44" s="9">
        <v>2</v>
      </c>
      <c r="IB44" s="9"/>
      <c r="IC44" s="9"/>
      <c r="ID44" s="9">
        <v>2</v>
      </c>
      <c r="IE44" s="9"/>
      <c r="IF44" s="9"/>
      <c r="IG44" s="9">
        <v>3</v>
      </c>
      <c r="IH44" s="9"/>
      <c r="II44" s="9"/>
      <c r="IJ44" s="9">
        <v>3</v>
      </c>
      <c r="IK44" s="9"/>
      <c r="IL44" s="9">
        <v>2</v>
      </c>
      <c r="IM44" s="9"/>
      <c r="IN44" s="9"/>
      <c r="IO44" s="9"/>
      <c r="IP44" s="9"/>
      <c r="IQ44" s="9"/>
      <c r="IR44" s="9"/>
      <c r="IS44" s="9"/>
      <c r="IT44" s="9">
        <v>2</v>
      </c>
      <c r="IU44" s="9">
        <v>2</v>
      </c>
      <c r="IV44" s="9">
        <v>2</v>
      </c>
      <c r="IW44" s="9">
        <v>2</v>
      </c>
      <c r="IX44" s="9">
        <v>2</v>
      </c>
      <c r="IY44" s="9">
        <v>2</v>
      </c>
      <c r="IZ44" s="9">
        <v>2</v>
      </c>
      <c r="JA44" s="9">
        <v>2</v>
      </c>
      <c r="JB44" s="9">
        <v>2</v>
      </c>
      <c r="JC44" s="9">
        <v>2</v>
      </c>
      <c r="JD44" s="9">
        <v>2</v>
      </c>
      <c r="JE44" s="9">
        <v>2</v>
      </c>
      <c r="JF44" s="9">
        <v>2</v>
      </c>
      <c r="JG44" s="9">
        <v>2</v>
      </c>
      <c r="JH44" s="9">
        <v>2</v>
      </c>
      <c r="JI44" s="9">
        <v>2</v>
      </c>
      <c r="JJ44" s="9">
        <v>1</v>
      </c>
      <c r="JK44" s="9">
        <v>1</v>
      </c>
      <c r="JL44" s="9">
        <v>1</v>
      </c>
      <c r="JM44" s="9">
        <v>3</v>
      </c>
      <c r="JN44" s="9">
        <v>1</v>
      </c>
      <c r="JO44" s="9">
        <v>1</v>
      </c>
      <c r="JP44" s="9">
        <v>2</v>
      </c>
      <c r="JQ44" s="9">
        <v>3</v>
      </c>
      <c r="JR44" s="9">
        <v>3</v>
      </c>
      <c r="JS44" s="9">
        <v>3</v>
      </c>
      <c r="JT44" s="9">
        <v>1</v>
      </c>
      <c r="JU44" s="9">
        <v>3</v>
      </c>
      <c r="JV44" s="9"/>
      <c r="JW44" s="9">
        <v>1</v>
      </c>
      <c r="JX44" s="9">
        <v>1</v>
      </c>
      <c r="JY44" s="9">
        <v>1</v>
      </c>
      <c r="JZ44" s="9">
        <v>1</v>
      </c>
      <c r="KA44" s="9">
        <v>1</v>
      </c>
      <c r="KB44" s="9">
        <v>1</v>
      </c>
      <c r="KC44" s="9">
        <v>1</v>
      </c>
      <c r="KD44" s="9">
        <v>3</v>
      </c>
      <c r="KE44" s="9">
        <v>3</v>
      </c>
      <c r="KF44" s="9"/>
      <c r="KG44" s="9"/>
      <c r="KH44" s="9"/>
      <c r="KI44" s="9"/>
      <c r="KJ44" s="9"/>
      <c r="KK44" s="9"/>
      <c r="KL44" s="9"/>
      <c r="KM44" s="9"/>
      <c r="KN44" s="9"/>
      <c r="KO44" s="9"/>
      <c r="KP44" s="9"/>
      <c r="KQ44" s="9"/>
      <c r="KR44" s="9"/>
      <c r="KS44" s="9"/>
      <c r="KT44" s="9"/>
      <c r="KU44" s="9"/>
      <c r="KV44" s="9">
        <v>2</v>
      </c>
      <c r="KW44" s="9"/>
      <c r="KX44" s="9"/>
      <c r="KY44" s="9"/>
      <c r="KZ44" s="9"/>
      <c r="LA44" s="9"/>
      <c r="LB44" s="9"/>
      <c r="LC44" s="9">
        <v>1</v>
      </c>
      <c r="LD44" s="9">
        <v>1</v>
      </c>
      <c r="LE44" s="9">
        <v>1</v>
      </c>
      <c r="LF44" s="9">
        <v>1</v>
      </c>
      <c r="LG44" s="9">
        <v>1</v>
      </c>
      <c r="LH44" s="9">
        <v>1</v>
      </c>
      <c r="LI44" s="9"/>
      <c r="LJ44" s="9">
        <v>1</v>
      </c>
      <c r="LK44" s="9">
        <v>3</v>
      </c>
      <c r="LL44" s="9">
        <v>1</v>
      </c>
      <c r="LM44" s="9">
        <v>3</v>
      </c>
      <c r="LN44" s="9"/>
      <c r="LO44" s="9">
        <v>1</v>
      </c>
      <c r="LP44" s="9">
        <v>1</v>
      </c>
      <c r="LQ44" s="9">
        <v>1</v>
      </c>
      <c r="LR44" s="9"/>
      <c r="LS44" s="9">
        <v>1</v>
      </c>
      <c r="LT44" s="9">
        <v>1</v>
      </c>
      <c r="LU44" s="9">
        <v>1</v>
      </c>
      <c r="LV44" s="9">
        <v>1</v>
      </c>
      <c r="LW44" s="9">
        <v>1</v>
      </c>
      <c r="LX44" s="9">
        <v>1</v>
      </c>
      <c r="LY44" s="9">
        <v>3</v>
      </c>
      <c r="LZ44" s="9">
        <v>2</v>
      </c>
      <c r="MA44" s="9">
        <v>1</v>
      </c>
      <c r="MB44" s="9"/>
      <c r="MC44" s="9">
        <v>2</v>
      </c>
      <c r="MD44" s="9">
        <v>2</v>
      </c>
      <c r="ME44" s="9">
        <v>1</v>
      </c>
      <c r="MF44" s="9">
        <v>1</v>
      </c>
      <c r="MG44" s="9">
        <v>3</v>
      </c>
      <c r="MH44" s="9">
        <v>3</v>
      </c>
      <c r="MI44" s="9">
        <v>3</v>
      </c>
      <c r="MJ44" s="9">
        <v>3</v>
      </c>
      <c r="MK44" s="9">
        <v>1</v>
      </c>
      <c r="ML44" s="9">
        <v>1</v>
      </c>
      <c r="MM44" s="9">
        <v>1</v>
      </c>
      <c r="MN44" s="9">
        <v>1</v>
      </c>
      <c r="MO44" s="9">
        <v>1</v>
      </c>
      <c r="MP44" s="9">
        <v>2</v>
      </c>
      <c r="MQ44" s="9">
        <v>2</v>
      </c>
      <c r="MR44" s="9">
        <v>1</v>
      </c>
      <c r="MS44" s="9">
        <v>2</v>
      </c>
      <c r="MT44" s="9"/>
      <c r="MU44" s="9"/>
      <c r="MV44" s="9">
        <v>1</v>
      </c>
      <c r="MW44" s="9"/>
      <c r="MX44" s="9"/>
      <c r="MY44" t="s">
        <v>8011</v>
      </c>
      <c r="MZ44" s="9"/>
      <c r="NA44" s="9">
        <v>199664837</v>
      </c>
      <c r="NB44" t="s">
        <v>8149</v>
      </c>
      <c r="NC44" t="s">
        <v>8277</v>
      </c>
      <c r="ND44" s="9"/>
      <c r="NE44" s="9"/>
      <c r="NF44" t="s">
        <v>8358</v>
      </c>
      <c r="NG44" s="9"/>
      <c r="NH44" s="9"/>
      <c r="NI44" s="9">
        <v>40</v>
      </c>
    </row>
    <row r="45" spans="1:373">
      <c r="A45" t="s">
        <v>6377</v>
      </c>
      <c r="B45" t="s">
        <v>6506</v>
      </c>
      <c r="C45" t="s">
        <v>6633</v>
      </c>
      <c r="D45" t="s">
        <v>6727</v>
      </c>
      <c r="E45" s="9"/>
      <c r="F45" s="9">
        <v>3</v>
      </c>
      <c r="G45" s="9"/>
      <c r="H45" s="9">
        <v>1</v>
      </c>
      <c r="I45" t="s">
        <v>6741</v>
      </c>
      <c r="J45" s="9"/>
      <c r="K45" s="9">
        <v>1</v>
      </c>
      <c r="L45" s="9">
        <v>2</v>
      </c>
      <c r="M45" s="9">
        <v>10</v>
      </c>
      <c r="N45" s="9">
        <v>10</v>
      </c>
      <c r="O45" t="s">
        <v>6759</v>
      </c>
      <c r="P45" s="9">
        <v>1</v>
      </c>
      <c r="Q45" t="s">
        <v>6762</v>
      </c>
      <c r="R45" s="9">
        <v>1</v>
      </c>
      <c r="S45" s="9">
        <v>1</v>
      </c>
      <c r="T45" s="9">
        <v>2</v>
      </c>
      <c r="U45" s="9">
        <v>2</v>
      </c>
      <c r="V45" s="9">
        <v>1</v>
      </c>
      <c r="W45" t="s">
        <v>6811</v>
      </c>
      <c r="X45" s="9"/>
      <c r="Y45" t="s">
        <v>6953</v>
      </c>
      <c r="Z45" s="9"/>
      <c r="AA45" s="9">
        <v>0</v>
      </c>
      <c r="AB45" s="9">
        <v>0</v>
      </c>
      <c r="AC45" s="9">
        <v>16</v>
      </c>
      <c r="AD45" s="9">
        <v>0</v>
      </c>
      <c r="AE45" s="9">
        <v>8</v>
      </c>
      <c r="AF45" s="9">
        <v>0</v>
      </c>
      <c r="AG45" s="9">
        <v>0</v>
      </c>
      <c r="AH45" s="9">
        <v>0</v>
      </c>
      <c r="AI45" s="9">
        <v>1</v>
      </c>
      <c r="AJ45" s="9">
        <v>0</v>
      </c>
      <c r="AK45" s="9">
        <v>0</v>
      </c>
      <c r="AL45" s="9">
        <v>0</v>
      </c>
      <c r="AM45" s="9">
        <v>1</v>
      </c>
      <c r="AN45" s="9">
        <v>0</v>
      </c>
      <c r="AO45" s="9">
        <v>0</v>
      </c>
      <c r="AP45" s="9">
        <v>0</v>
      </c>
      <c r="AQ45" s="9">
        <v>5</v>
      </c>
      <c r="AR45" s="9">
        <v>0</v>
      </c>
      <c r="AS45" s="9">
        <v>0</v>
      </c>
      <c r="AT45" s="9">
        <v>0</v>
      </c>
      <c r="AU45" s="9">
        <v>2</v>
      </c>
      <c r="AV45" s="9">
        <v>0</v>
      </c>
      <c r="AW45" s="9">
        <v>0</v>
      </c>
      <c r="AX45" t="s">
        <v>7111</v>
      </c>
      <c r="AY45" s="9">
        <v>0</v>
      </c>
      <c r="AZ45" s="9">
        <v>0</v>
      </c>
      <c r="BA45" t="s">
        <v>7261</v>
      </c>
      <c r="BB45" s="9">
        <v>0</v>
      </c>
      <c r="BC45" s="9">
        <v>33</v>
      </c>
      <c r="BD45" s="9">
        <v>0</v>
      </c>
      <c r="BE45" s="9"/>
      <c r="BF45" s="9">
        <v>33</v>
      </c>
      <c r="BG45" s="9">
        <v>33</v>
      </c>
      <c r="BH45" s="9">
        <v>33</v>
      </c>
      <c r="BI45" s="9">
        <v>5</v>
      </c>
      <c r="BJ45" s="9">
        <v>0</v>
      </c>
      <c r="BK45" s="9">
        <v>2</v>
      </c>
      <c r="BL45" s="9"/>
      <c r="BM45" s="9"/>
      <c r="BN45" s="9"/>
      <c r="BO45" s="9"/>
      <c r="BP45" s="9"/>
      <c r="BQ45" s="9"/>
      <c r="BR45" s="9"/>
      <c r="BS45" s="9">
        <v>1</v>
      </c>
      <c r="BT45" s="9">
        <v>1</v>
      </c>
      <c r="BU45" s="9">
        <v>2</v>
      </c>
      <c r="BV45" s="9">
        <v>1</v>
      </c>
      <c r="BW45" s="9">
        <v>1</v>
      </c>
      <c r="BX45" s="9"/>
      <c r="BY45" s="9">
        <v>1</v>
      </c>
      <c r="BZ45" s="9">
        <v>1</v>
      </c>
      <c r="CA45" s="9">
        <v>1</v>
      </c>
      <c r="CB45" s="9">
        <v>1</v>
      </c>
      <c r="CC45" s="9">
        <v>1</v>
      </c>
      <c r="CD45" s="9">
        <v>1</v>
      </c>
      <c r="CE45" s="9">
        <v>1</v>
      </c>
      <c r="CF45" s="9">
        <v>1</v>
      </c>
      <c r="CG45" s="9"/>
      <c r="CH45" s="9">
        <v>1</v>
      </c>
      <c r="CI45" s="9">
        <v>1</v>
      </c>
      <c r="CJ45" s="9">
        <v>1</v>
      </c>
      <c r="CK45" s="9">
        <v>1</v>
      </c>
      <c r="CL45" s="9">
        <v>1</v>
      </c>
      <c r="CM45" s="9">
        <v>1</v>
      </c>
      <c r="CN45" s="9">
        <v>1</v>
      </c>
      <c r="CO45" s="9">
        <v>1</v>
      </c>
      <c r="CP45" s="9">
        <v>4</v>
      </c>
      <c r="CQ45" s="9">
        <v>1</v>
      </c>
      <c r="CR45" s="9">
        <v>1</v>
      </c>
      <c r="CS45" s="9">
        <v>1</v>
      </c>
      <c r="CT45" s="9">
        <v>2</v>
      </c>
      <c r="CU45" s="9">
        <v>1</v>
      </c>
      <c r="CV45" s="9">
        <v>1</v>
      </c>
      <c r="CW45" s="9">
        <v>2</v>
      </c>
      <c r="CX45" s="9">
        <v>2</v>
      </c>
      <c r="CY45" s="9">
        <v>2</v>
      </c>
      <c r="CZ45" s="9">
        <v>2</v>
      </c>
      <c r="DA45" s="9"/>
      <c r="DB45" s="9"/>
      <c r="DC45" s="9"/>
      <c r="DD45" s="9"/>
      <c r="DE45" s="9"/>
      <c r="DF45" s="9"/>
      <c r="DG45" s="9"/>
      <c r="DH45" s="9"/>
      <c r="DI45" s="9">
        <v>2</v>
      </c>
      <c r="DJ45" s="9"/>
      <c r="DK45" s="9"/>
      <c r="DL45" s="9"/>
      <c r="DM45" s="9"/>
      <c r="DN45" s="9"/>
      <c r="DO45" s="9"/>
      <c r="DP45" s="9">
        <v>2</v>
      </c>
      <c r="DQ45" s="9"/>
      <c r="DR45" s="9"/>
      <c r="DS45" s="9"/>
      <c r="DT45" s="9"/>
      <c r="DU45" s="9"/>
      <c r="DV45" s="9"/>
      <c r="DW45" s="9"/>
      <c r="DX45" s="9"/>
      <c r="DY45" s="9"/>
      <c r="DZ45" s="9"/>
      <c r="EA45" s="9"/>
      <c r="EB45" s="9"/>
      <c r="EC45" s="9"/>
      <c r="ED45" s="9"/>
      <c r="EE45" s="9"/>
      <c r="EF45" s="9"/>
      <c r="EG45" s="9"/>
      <c r="EH45" s="9"/>
      <c r="EI45" s="9"/>
      <c r="EJ45" s="9"/>
      <c r="EK45" s="9"/>
      <c r="EL45" s="9"/>
      <c r="EM45" s="9"/>
      <c r="EN45" s="9">
        <v>1</v>
      </c>
      <c r="EO45" s="9">
        <v>2</v>
      </c>
      <c r="EP45" s="9"/>
      <c r="EQ45" s="9">
        <v>1</v>
      </c>
      <c r="ER45" s="9">
        <v>2</v>
      </c>
      <c r="ES45" s="9"/>
      <c r="ET45" s="9">
        <v>1</v>
      </c>
      <c r="EU45" s="9">
        <v>2</v>
      </c>
      <c r="EV45" s="9"/>
      <c r="EW45" s="9">
        <v>1</v>
      </c>
      <c r="EX45" s="9">
        <v>2</v>
      </c>
      <c r="EY45" s="9"/>
      <c r="EZ45" s="9">
        <v>1</v>
      </c>
      <c r="FA45" s="9">
        <v>1</v>
      </c>
      <c r="FB45" s="9"/>
      <c r="FC45" s="9">
        <v>1</v>
      </c>
      <c r="FD45" s="9">
        <v>1</v>
      </c>
      <c r="FE45" s="9"/>
      <c r="FF45" s="9">
        <v>1</v>
      </c>
      <c r="FG45" s="9">
        <v>1</v>
      </c>
      <c r="FH45" s="9"/>
      <c r="FI45" s="9">
        <v>1</v>
      </c>
      <c r="FJ45" s="9">
        <v>1</v>
      </c>
      <c r="FK45" s="9"/>
      <c r="FL45" s="9">
        <v>2</v>
      </c>
      <c r="FM45" s="9"/>
      <c r="FN45" s="9"/>
      <c r="FO45" s="9">
        <v>2</v>
      </c>
      <c r="FP45" s="9"/>
      <c r="FQ45" s="9"/>
      <c r="FR45" s="9">
        <v>1</v>
      </c>
      <c r="FS45" s="9">
        <v>1</v>
      </c>
      <c r="FT45" s="9"/>
      <c r="FU45" s="9">
        <v>2</v>
      </c>
      <c r="FV45" s="9"/>
      <c r="FW45" s="9"/>
      <c r="FX45" s="9">
        <v>1</v>
      </c>
      <c r="FY45" s="9">
        <v>7</v>
      </c>
      <c r="FZ45" s="9">
        <v>16</v>
      </c>
      <c r="GA45" s="9"/>
      <c r="GB45" s="9"/>
      <c r="GC45" s="9"/>
      <c r="GD45" s="9"/>
      <c r="GE45" s="9"/>
      <c r="GF45" s="9"/>
      <c r="GG45" s="9"/>
      <c r="GH45" s="9"/>
      <c r="GI45" s="9"/>
      <c r="GJ45" s="9"/>
      <c r="GK45" s="9"/>
      <c r="GL45" s="9"/>
      <c r="GM45" s="9"/>
      <c r="GN45" s="9"/>
      <c r="GO45" s="9"/>
      <c r="GP45" s="9">
        <v>0</v>
      </c>
      <c r="GQ45" s="9">
        <v>0</v>
      </c>
      <c r="GR45" s="9">
        <v>0</v>
      </c>
      <c r="GS45" s="9">
        <v>0</v>
      </c>
      <c r="GT45" s="9">
        <v>0</v>
      </c>
      <c r="GU45" s="9">
        <v>0</v>
      </c>
      <c r="GV45" s="9">
        <v>1</v>
      </c>
      <c r="GW45" s="9">
        <v>0</v>
      </c>
      <c r="GX45" s="9">
        <v>0</v>
      </c>
      <c r="GY45" s="9">
        <v>0</v>
      </c>
      <c r="GZ45" s="9">
        <v>0</v>
      </c>
      <c r="HA45" s="9">
        <v>0</v>
      </c>
      <c r="HB45" s="9">
        <v>0</v>
      </c>
      <c r="HC45" s="9">
        <v>0</v>
      </c>
      <c r="HD45" s="9">
        <v>0</v>
      </c>
      <c r="HE45" s="9">
        <v>1</v>
      </c>
      <c r="HF45" s="9">
        <v>0</v>
      </c>
      <c r="HG45" t="s">
        <v>7570</v>
      </c>
      <c r="HH45" s="9"/>
      <c r="HI45" s="9"/>
      <c r="HJ45" s="9"/>
      <c r="HK45" s="9"/>
      <c r="HL45" s="9"/>
      <c r="HM45" s="9"/>
      <c r="HN45" s="9"/>
      <c r="HO45" s="9"/>
      <c r="HP45" s="9"/>
      <c r="HQ45" s="9"/>
      <c r="HR45" s="9"/>
      <c r="HS45" s="9"/>
      <c r="HT45" s="9"/>
      <c r="HU45" s="9"/>
      <c r="HV45" s="9"/>
      <c r="HW45" s="9"/>
      <c r="HX45" t="s">
        <v>7734</v>
      </c>
      <c r="HY45" s="9"/>
      <c r="HZ45" s="9"/>
      <c r="IA45" s="9">
        <v>1</v>
      </c>
      <c r="IB45" s="9">
        <v>2</v>
      </c>
      <c r="IC45" s="9"/>
      <c r="ID45" s="9">
        <v>2</v>
      </c>
      <c r="IE45" s="9"/>
      <c r="IF45" s="9"/>
      <c r="IG45" s="9">
        <v>2</v>
      </c>
      <c r="IH45" s="9"/>
      <c r="II45" s="9"/>
      <c r="IJ45" s="9">
        <v>3</v>
      </c>
      <c r="IK45" s="9"/>
      <c r="IL45" s="9">
        <v>1</v>
      </c>
      <c r="IM45" s="9"/>
      <c r="IN45" s="9">
        <v>4</v>
      </c>
      <c r="IO45" s="9">
        <v>4</v>
      </c>
      <c r="IP45" s="9">
        <v>3</v>
      </c>
      <c r="IQ45" s="9">
        <v>5</v>
      </c>
      <c r="IR45" s="9">
        <v>4</v>
      </c>
      <c r="IS45" s="9"/>
      <c r="IT45" s="9">
        <v>2</v>
      </c>
      <c r="IU45" s="9">
        <v>2</v>
      </c>
      <c r="IV45" s="9">
        <v>2</v>
      </c>
      <c r="IW45" s="9">
        <v>2</v>
      </c>
      <c r="IX45" s="9">
        <v>2</v>
      </c>
      <c r="IY45" s="9">
        <v>2</v>
      </c>
      <c r="IZ45" s="9">
        <v>2</v>
      </c>
      <c r="JA45" s="9">
        <v>2</v>
      </c>
      <c r="JB45" s="9">
        <v>2</v>
      </c>
      <c r="JC45" s="9">
        <v>2</v>
      </c>
      <c r="JD45" s="9">
        <v>2</v>
      </c>
      <c r="JE45" s="9">
        <v>2</v>
      </c>
      <c r="JF45" s="9">
        <v>2</v>
      </c>
      <c r="JG45" s="9">
        <v>2</v>
      </c>
      <c r="JH45" s="9">
        <v>2</v>
      </c>
      <c r="JI45" s="9">
        <v>2</v>
      </c>
      <c r="JJ45" s="9">
        <v>1</v>
      </c>
      <c r="JK45" s="9">
        <v>1</v>
      </c>
      <c r="JL45" s="9">
        <v>1</v>
      </c>
      <c r="JM45" s="9">
        <v>3</v>
      </c>
      <c r="JN45" s="9">
        <v>1</v>
      </c>
      <c r="JO45" s="9">
        <v>1</v>
      </c>
      <c r="JP45" s="9">
        <v>3</v>
      </c>
      <c r="JQ45" s="9">
        <v>1</v>
      </c>
      <c r="JR45" s="9">
        <v>3</v>
      </c>
      <c r="JS45" s="9">
        <v>2</v>
      </c>
      <c r="JT45" s="9">
        <v>1</v>
      </c>
      <c r="JU45" s="9">
        <v>1</v>
      </c>
      <c r="JV45" s="9"/>
      <c r="JW45" s="9">
        <v>1</v>
      </c>
      <c r="JX45" s="9">
        <v>1</v>
      </c>
      <c r="JY45" s="9">
        <v>3</v>
      </c>
      <c r="JZ45" s="9">
        <v>3</v>
      </c>
      <c r="KA45" s="9">
        <v>1</v>
      </c>
      <c r="KB45" s="9">
        <v>1</v>
      </c>
      <c r="KC45" s="9">
        <v>1</v>
      </c>
      <c r="KD45" s="9">
        <v>1</v>
      </c>
      <c r="KE45" s="9">
        <v>1</v>
      </c>
      <c r="KF45" s="9"/>
      <c r="KG45" s="9"/>
      <c r="KH45" s="9"/>
      <c r="KI45" s="9"/>
      <c r="KJ45" s="9"/>
      <c r="KK45" s="9"/>
      <c r="KL45" s="9"/>
      <c r="KM45" s="9"/>
      <c r="KN45" s="9"/>
      <c r="KO45" s="9"/>
      <c r="KP45" s="9"/>
      <c r="KQ45" s="9"/>
      <c r="KR45" s="9"/>
      <c r="KS45" s="9"/>
      <c r="KT45" s="9"/>
      <c r="KU45" s="9"/>
      <c r="KV45" s="9">
        <v>2</v>
      </c>
      <c r="KW45" s="9"/>
      <c r="KX45" s="9"/>
      <c r="KY45" s="9"/>
      <c r="KZ45" s="9"/>
      <c r="LA45" s="9"/>
      <c r="LB45" s="9"/>
      <c r="LC45" s="9">
        <v>1</v>
      </c>
      <c r="LD45" s="9">
        <v>1</v>
      </c>
      <c r="LE45" s="9">
        <v>1</v>
      </c>
      <c r="LF45" s="9">
        <v>1</v>
      </c>
      <c r="LG45" s="9">
        <v>1</v>
      </c>
      <c r="LH45" s="9">
        <v>1</v>
      </c>
      <c r="LI45" s="9"/>
      <c r="LJ45" s="9">
        <v>1</v>
      </c>
      <c r="LK45" s="9">
        <v>3</v>
      </c>
      <c r="LL45" s="9">
        <v>1</v>
      </c>
      <c r="LM45" s="9">
        <v>3</v>
      </c>
      <c r="LN45" s="9"/>
      <c r="LO45" s="9">
        <v>1</v>
      </c>
      <c r="LP45" s="9">
        <v>1</v>
      </c>
      <c r="LQ45" s="9">
        <v>1</v>
      </c>
      <c r="LR45" s="9"/>
      <c r="LS45" s="9">
        <v>1</v>
      </c>
      <c r="LT45" s="9">
        <v>1</v>
      </c>
      <c r="LU45" s="9">
        <v>1</v>
      </c>
      <c r="LV45" s="9">
        <v>1</v>
      </c>
      <c r="LW45" s="9">
        <v>1</v>
      </c>
      <c r="LX45" s="9">
        <v>1</v>
      </c>
      <c r="LY45" s="9">
        <v>3</v>
      </c>
      <c r="LZ45" s="9">
        <v>2</v>
      </c>
      <c r="MA45" s="9">
        <v>1</v>
      </c>
      <c r="MB45" s="9"/>
      <c r="MC45" s="9">
        <v>2</v>
      </c>
      <c r="MD45" s="9">
        <v>2</v>
      </c>
      <c r="ME45" s="9">
        <v>2</v>
      </c>
      <c r="MF45" s="9">
        <v>1</v>
      </c>
      <c r="MG45" s="9">
        <v>2</v>
      </c>
      <c r="MH45" s="9">
        <v>3</v>
      </c>
      <c r="MI45" s="9">
        <v>3</v>
      </c>
      <c r="MJ45" s="9">
        <v>2</v>
      </c>
      <c r="MK45" s="9">
        <v>1</v>
      </c>
      <c r="ML45" s="9">
        <v>1</v>
      </c>
      <c r="MM45" s="9">
        <v>1</v>
      </c>
      <c r="MN45" s="9">
        <v>1</v>
      </c>
      <c r="MO45" s="9">
        <v>1</v>
      </c>
      <c r="MP45" s="9">
        <v>2</v>
      </c>
      <c r="MQ45" s="9">
        <v>2</v>
      </c>
      <c r="MR45" s="9">
        <v>1</v>
      </c>
      <c r="MS45" s="9">
        <v>2</v>
      </c>
      <c r="MT45" s="9"/>
      <c r="MU45" s="9"/>
      <c r="MV45" s="9">
        <v>1</v>
      </c>
      <c r="MW45" s="9"/>
      <c r="MX45" s="9"/>
      <c r="MY45" t="s">
        <v>8012</v>
      </c>
      <c r="MZ45" s="9"/>
      <c r="NA45" s="9">
        <v>199664817</v>
      </c>
      <c r="NB45" t="s">
        <v>8150</v>
      </c>
      <c r="NC45" t="s">
        <v>8277</v>
      </c>
      <c r="ND45" s="9"/>
      <c r="NE45" s="9"/>
      <c r="NF45" t="s">
        <v>8358</v>
      </c>
      <c r="NG45" s="9"/>
      <c r="NH45" s="9"/>
      <c r="NI45" s="9">
        <v>34</v>
      </c>
    </row>
    <row r="46" spans="1:373">
      <c r="A46" t="s">
        <v>6378</v>
      </c>
      <c r="B46" t="s">
        <v>6507</v>
      </c>
      <c r="C46" t="s">
        <v>6634</v>
      </c>
      <c r="D46" t="s">
        <v>6727</v>
      </c>
      <c r="E46" s="9"/>
      <c r="F46" s="9">
        <v>3</v>
      </c>
      <c r="G46" s="9"/>
      <c r="H46" s="9">
        <v>1</v>
      </c>
      <c r="I46" t="s">
        <v>6741</v>
      </c>
      <c r="J46" s="9"/>
      <c r="K46" s="9">
        <v>4</v>
      </c>
      <c r="L46" s="9">
        <v>12</v>
      </c>
      <c r="M46" s="9">
        <v>72</v>
      </c>
      <c r="N46" s="9">
        <v>72</v>
      </c>
      <c r="O46" t="s">
        <v>6759</v>
      </c>
      <c r="P46" s="9">
        <v>2</v>
      </c>
      <c r="Q46" t="s">
        <v>6762</v>
      </c>
      <c r="R46" s="9">
        <v>1</v>
      </c>
      <c r="S46" s="9">
        <v>1</v>
      </c>
      <c r="T46" s="9">
        <v>2</v>
      </c>
      <c r="U46" s="9">
        <v>2</v>
      </c>
      <c r="V46" s="9">
        <v>1</v>
      </c>
      <c r="W46" t="s">
        <v>6812</v>
      </c>
      <c r="X46" s="9"/>
      <c r="Y46" t="s">
        <v>6954</v>
      </c>
      <c r="Z46" s="9"/>
      <c r="AA46" s="9">
        <v>0</v>
      </c>
      <c r="AB46" s="9">
        <v>0</v>
      </c>
      <c r="AC46" s="9">
        <v>5</v>
      </c>
      <c r="AD46" s="9">
        <v>0</v>
      </c>
      <c r="AE46" s="9">
        <v>1</v>
      </c>
      <c r="AF46" s="9">
        <v>0</v>
      </c>
      <c r="AG46" s="9">
        <v>0</v>
      </c>
      <c r="AH46" s="9">
        <v>0</v>
      </c>
      <c r="AI46" s="9">
        <v>0</v>
      </c>
      <c r="AJ46" s="9">
        <v>0</v>
      </c>
      <c r="AK46" s="9">
        <v>0</v>
      </c>
      <c r="AL46" s="9">
        <v>0</v>
      </c>
      <c r="AM46" s="9">
        <v>0</v>
      </c>
      <c r="AN46" s="9">
        <v>0</v>
      </c>
      <c r="AO46" s="9">
        <v>0</v>
      </c>
      <c r="AP46" s="9">
        <v>0</v>
      </c>
      <c r="AQ46" s="9">
        <v>0</v>
      </c>
      <c r="AR46" s="9">
        <v>0</v>
      </c>
      <c r="AS46" s="9">
        <v>0</v>
      </c>
      <c r="AT46" s="9">
        <v>0</v>
      </c>
      <c r="AU46" s="9">
        <v>0</v>
      </c>
      <c r="AV46" s="9">
        <v>0</v>
      </c>
      <c r="AW46" s="9">
        <v>0</v>
      </c>
      <c r="AX46" t="s">
        <v>7112</v>
      </c>
      <c r="AY46" s="9">
        <v>0</v>
      </c>
      <c r="AZ46" s="9">
        <v>0</v>
      </c>
      <c r="BA46" t="s">
        <v>7262</v>
      </c>
      <c r="BB46" s="9">
        <v>0</v>
      </c>
      <c r="BC46" s="9">
        <v>6</v>
      </c>
      <c r="BD46" s="9">
        <v>0</v>
      </c>
      <c r="BE46" s="9"/>
      <c r="BF46" s="9">
        <v>6</v>
      </c>
      <c r="BG46" s="9">
        <v>6</v>
      </c>
      <c r="BH46" s="9">
        <v>0</v>
      </c>
      <c r="BI46" s="9">
        <v>0</v>
      </c>
      <c r="BJ46" s="9"/>
      <c r="BK46" s="9">
        <v>1</v>
      </c>
      <c r="BL46" s="9">
        <v>1</v>
      </c>
      <c r="BM46" s="9">
        <v>2</v>
      </c>
      <c r="BN46" s="9">
        <v>1</v>
      </c>
      <c r="BO46" s="9">
        <v>1</v>
      </c>
      <c r="BP46" s="9">
        <v>2</v>
      </c>
      <c r="BQ46" s="9">
        <v>2</v>
      </c>
      <c r="BR46" s="9">
        <v>2</v>
      </c>
      <c r="BS46" s="9">
        <v>1</v>
      </c>
      <c r="BT46" s="9">
        <v>1</v>
      </c>
      <c r="BU46" s="9">
        <v>2</v>
      </c>
      <c r="BV46" s="9">
        <v>2</v>
      </c>
      <c r="BW46" s="9">
        <v>1</v>
      </c>
      <c r="BX46" s="9"/>
      <c r="BY46" s="9">
        <v>1</v>
      </c>
      <c r="BZ46" s="9">
        <v>1</v>
      </c>
      <c r="CA46" s="9">
        <v>1</v>
      </c>
      <c r="CB46" s="9">
        <v>1</v>
      </c>
      <c r="CC46" s="9">
        <v>1</v>
      </c>
      <c r="CD46" s="9">
        <v>1</v>
      </c>
      <c r="CE46" s="9">
        <v>2</v>
      </c>
      <c r="CF46" s="9">
        <v>1</v>
      </c>
      <c r="CG46" s="9"/>
      <c r="CH46" s="9">
        <v>1</v>
      </c>
      <c r="CI46" s="9">
        <v>4</v>
      </c>
      <c r="CJ46" s="9">
        <v>1</v>
      </c>
      <c r="CK46" s="9">
        <v>3</v>
      </c>
      <c r="CL46" s="9">
        <v>2</v>
      </c>
      <c r="CM46" s="9">
        <v>1</v>
      </c>
      <c r="CN46" s="9">
        <v>1</v>
      </c>
      <c r="CO46" s="9">
        <v>1</v>
      </c>
      <c r="CP46" s="9">
        <v>4</v>
      </c>
      <c r="CQ46" s="9">
        <v>1</v>
      </c>
      <c r="CR46" s="9">
        <v>1</v>
      </c>
      <c r="CS46" s="9">
        <v>1</v>
      </c>
      <c r="CT46" s="9">
        <v>2</v>
      </c>
      <c r="CU46" s="9">
        <v>2</v>
      </c>
      <c r="CV46" s="9">
        <v>1</v>
      </c>
      <c r="CW46" s="9">
        <v>1</v>
      </c>
      <c r="CX46" s="9">
        <v>2</v>
      </c>
      <c r="CY46" s="9">
        <v>2</v>
      </c>
      <c r="CZ46" s="9">
        <v>2</v>
      </c>
      <c r="DA46" s="9"/>
      <c r="DB46" s="9"/>
      <c r="DC46" s="9"/>
      <c r="DD46" s="9"/>
      <c r="DE46" s="9"/>
      <c r="DF46" s="9"/>
      <c r="DG46" s="9"/>
      <c r="DH46" s="9"/>
      <c r="DI46" s="9">
        <v>2</v>
      </c>
      <c r="DJ46" s="9"/>
      <c r="DK46" s="9"/>
      <c r="DL46" s="9"/>
      <c r="DM46" s="9"/>
      <c r="DN46" s="9"/>
      <c r="DO46" s="9"/>
      <c r="DP46" s="9">
        <v>2</v>
      </c>
      <c r="DQ46" s="9"/>
      <c r="DR46" s="9"/>
      <c r="DS46" s="9"/>
      <c r="DT46" s="9"/>
      <c r="DU46" s="9"/>
      <c r="DV46" s="9"/>
      <c r="DW46" s="9"/>
      <c r="DX46" s="9"/>
      <c r="DY46" s="9"/>
      <c r="DZ46" s="9"/>
      <c r="EA46" s="9"/>
      <c r="EB46" s="9"/>
      <c r="EC46" s="9"/>
      <c r="ED46" s="9"/>
      <c r="EE46" s="9"/>
      <c r="EF46" s="9"/>
      <c r="EG46" s="9"/>
      <c r="EH46" s="9"/>
      <c r="EI46" s="9"/>
      <c r="EJ46" s="9"/>
      <c r="EK46" s="9"/>
      <c r="EL46" s="9"/>
      <c r="EM46" s="9"/>
      <c r="EN46" s="9">
        <v>2</v>
      </c>
      <c r="EO46" s="9"/>
      <c r="EP46" s="9"/>
      <c r="EQ46" s="9">
        <v>2</v>
      </c>
      <c r="ER46" s="9"/>
      <c r="ES46" s="9"/>
      <c r="ET46" s="9">
        <v>2</v>
      </c>
      <c r="EU46" s="9"/>
      <c r="EV46" s="9"/>
      <c r="EW46" s="9">
        <v>2</v>
      </c>
      <c r="EX46" s="9"/>
      <c r="EY46" s="9"/>
      <c r="EZ46" s="9">
        <v>1</v>
      </c>
      <c r="FA46" s="9">
        <v>1</v>
      </c>
      <c r="FB46" s="9"/>
      <c r="FC46" s="9">
        <v>1</v>
      </c>
      <c r="FD46" s="9">
        <v>1</v>
      </c>
      <c r="FE46" s="9"/>
      <c r="FF46" s="9">
        <v>1</v>
      </c>
      <c r="FG46" s="9">
        <v>1</v>
      </c>
      <c r="FH46" s="9"/>
      <c r="FI46" s="9">
        <v>1</v>
      </c>
      <c r="FJ46" s="9">
        <v>1</v>
      </c>
      <c r="FK46" s="9"/>
      <c r="FL46" s="9">
        <v>2</v>
      </c>
      <c r="FM46" s="9"/>
      <c r="FN46" s="9"/>
      <c r="FO46" s="9">
        <v>2</v>
      </c>
      <c r="FP46" s="9"/>
      <c r="FQ46" s="9"/>
      <c r="FR46" s="9">
        <v>1</v>
      </c>
      <c r="FS46" s="9">
        <v>1</v>
      </c>
      <c r="FT46" s="9"/>
      <c r="FU46" s="9">
        <v>2</v>
      </c>
      <c r="FV46" s="9"/>
      <c r="FW46" s="9"/>
      <c r="FX46" s="9">
        <v>5</v>
      </c>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t="s">
        <v>7571</v>
      </c>
      <c r="HH46" s="9">
        <v>1</v>
      </c>
      <c r="HI46" s="9">
        <v>7</v>
      </c>
      <c r="HJ46" s="9"/>
      <c r="HK46" s="9"/>
      <c r="HL46" s="9"/>
      <c r="HM46" s="9"/>
      <c r="HN46" s="9"/>
      <c r="HO46" s="9"/>
      <c r="HP46" s="9">
        <v>1</v>
      </c>
      <c r="HQ46" s="9">
        <v>0</v>
      </c>
      <c r="HR46" s="9">
        <v>0</v>
      </c>
      <c r="HS46" s="9">
        <v>0</v>
      </c>
      <c r="HT46" s="9">
        <v>0</v>
      </c>
      <c r="HU46" s="9">
        <v>0</v>
      </c>
      <c r="HV46" s="9">
        <v>1</v>
      </c>
      <c r="HW46" s="9">
        <v>0</v>
      </c>
      <c r="HX46" t="s">
        <v>7735</v>
      </c>
      <c r="HY46" s="9"/>
      <c r="HZ46" s="9"/>
      <c r="IA46" s="9">
        <v>1</v>
      </c>
      <c r="IB46" s="9">
        <v>2</v>
      </c>
      <c r="IC46" s="9"/>
      <c r="ID46" s="9">
        <v>1</v>
      </c>
      <c r="IE46" s="9">
        <v>2</v>
      </c>
      <c r="IF46" s="9"/>
      <c r="IG46" s="9">
        <v>3</v>
      </c>
      <c r="IH46" s="9"/>
      <c r="II46" s="9"/>
      <c r="IJ46" s="9">
        <v>3</v>
      </c>
      <c r="IK46" s="9"/>
      <c r="IL46" s="9">
        <v>1</v>
      </c>
      <c r="IM46" s="9"/>
      <c r="IN46" s="9">
        <v>4</v>
      </c>
      <c r="IO46" s="9">
        <v>1</v>
      </c>
      <c r="IP46" s="9">
        <v>1</v>
      </c>
      <c r="IQ46" s="9">
        <v>3</v>
      </c>
      <c r="IR46" s="9">
        <v>4</v>
      </c>
      <c r="IS46" s="9"/>
      <c r="IT46" s="9">
        <v>2</v>
      </c>
      <c r="IU46" s="9">
        <v>2</v>
      </c>
      <c r="IV46" s="9">
        <v>2</v>
      </c>
      <c r="IW46" s="9">
        <v>2</v>
      </c>
      <c r="IX46" s="9">
        <v>2</v>
      </c>
      <c r="IY46" s="9">
        <v>2</v>
      </c>
      <c r="IZ46" s="9">
        <v>2</v>
      </c>
      <c r="JA46" s="9">
        <v>2</v>
      </c>
      <c r="JB46" s="9">
        <v>2</v>
      </c>
      <c r="JC46" s="9">
        <v>2</v>
      </c>
      <c r="JD46" s="9">
        <v>2</v>
      </c>
      <c r="JE46" s="9">
        <v>2</v>
      </c>
      <c r="JF46" s="9">
        <v>2</v>
      </c>
      <c r="JG46" s="9">
        <v>2</v>
      </c>
      <c r="JH46" s="9">
        <v>2</v>
      </c>
      <c r="JI46" s="9">
        <v>2</v>
      </c>
      <c r="JJ46" s="9">
        <v>1</v>
      </c>
      <c r="JK46" s="9">
        <v>1</v>
      </c>
      <c r="JL46" s="9">
        <v>2</v>
      </c>
      <c r="JM46" s="9">
        <v>3</v>
      </c>
      <c r="JN46" s="9">
        <v>3</v>
      </c>
      <c r="JO46" s="9">
        <v>3</v>
      </c>
      <c r="JP46" s="9">
        <v>3</v>
      </c>
      <c r="JQ46" s="9">
        <v>3</v>
      </c>
      <c r="JR46" s="9">
        <v>3</v>
      </c>
      <c r="JS46" s="9">
        <v>3</v>
      </c>
      <c r="JT46" s="9">
        <v>1</v>
      </c>
      <c r="JU46" s="9">
        <v>3</v>
      </c>
      <c r="JV46" s="9"/>
      <c r="JW46" s="9">
        <v>3</v>
      </c>
      <c r="JX46" s="9">
        <v>3</v>
      </c>
      <c r="JY46" s="9">
        <v>3</v>
      </c>
      <c r="JZ46" s="9">
        <v>3</v>
      </c>
      <c r="KA46" s="9">
        <v>2</v>
      </c>
      <c r="KB46" s="9">
        <v>2</v>
      </c>
      <c r="KC46" s="9">
        <v>1</v>
      </c>
      <c r="KD46" s="9">
        <v>3</v>
      </c>
      <c r="KE46" s="9">
        <v>3</v>
      </c>
      <c r="KF46" s="9"/>
      <c r="KG46" s="9"/>
      <c r="KH46" s="9"/>
      <c r="KI46" s="9"/>
      <c r="KJ46" s="9"/>
      <c r="KK46" s="9"/>
      <c r="KL46" s="9"/>
      <c r="KM46" s="9"/>
      <c r="KN46" s="9"/>
      <c r="KO46" s="9"/>
      <c r="KP46" s="9"/>
      <c r="KQ46" s="9"/>
      <c r="KR46" s="9"/>
      <c r="KS46" s="9"/>
      <c r="KT46" s="9"/>
      <c r="KU46" s="9"/>
      <c r="KV46" s="9">
        <v>2</v>
      </c>
      <c r="KW46" s="9"/>
      <c r="KX46" s="9"/>
      <c r="KY46" s="9"/>
      <c r="KZ46" s="9"/>
      <c r="LA46" s="9"/>
      <c r="LB46" s="9"/>
      <c r="LC46" s="9">
        <v>1</v>
      </c>
      <c r="LD46" s="9">
        <v>1</v>
      </c>
      <c r="LE46" s="9">
        <v>1</v>
      </c>
      <c r="LF46" s="9">
        <v>1</v>
      </c>
      <c r="LG46" s="9">
        <v>1</v>
      </c>
      <c r="LH46" s="9">
        <v>1</v>
      </c>
      <c r="LI46" s="9"/>
      <c r="LJ46" s="9">
        <v>1</v>
      </c>
      <c r="LK46" s="9">
        <v>3</v>
      </c>
      <c r="LL46" s="9">
        <v>3</v>
      </c>
      <c r="LM46" s="9">
        <v>3</v>
      </c>
      <c r="LN46" s="9"/>
      <c r="LO46" s="9">
        <v>1</v>
      </c>
      <c r="LP46" s="9">
        <v>3</v>
      </c>
      <c r="LQ46" s="9"/>
      <c r="LR46" s="9"/>
      <c r="LS46" s="9">
        <v>2</v>
      </c>
      <c r="LT46" s="9">
        <v>2</v>
      </c>
      <c r="LU46" s="9">
        <v>2</v>
      </c>
      <c r="LV46" s="9">
        <v>2</v>
      </c>
      <c r="LW46" s="9">
        <v>2</v>
      </c>
      <c r="LX46" s="9">
        <v>2</v>
      </c>
      <c r="LY46" s="9">
        <v>2</v>
      </c>
      <c r="LZ46" s="9">
        <v>1</v>
      </c>
      <c r="MA46" s="9">
        <v>2</v>
      </c>
      <c r="MB46" s="9"/>
      <c r="MC46" s="9"/>
      <c r="MD46" s="9"/>
      <c r="ME46" s="9"/>
      <c r="MF46" s="9"/>
      <c r="MG46" s="9"/>
      <c r="MH46" s="9"/>
      <c r="MI46" s="9"/>
      <c r="MJ46" s="9"/>
      <c r="MK46" s="9"/>
      <c r="ML46" s="9"/>
      <c r="MM46" s="9"/>
      <c r="MN46" s="9"/>
      <c r="MO46" s="9"/>
      <c r="MP46" s="9"/>
      <c r="MQ46" s="9">
        <v>2</v>
      </c>
      <c r="MR46" s="9">
        <v>1</v>
      </c>
      <c r="MS46" s="9">
        <v>2</v>
      </c>
      <c r="MT46" s="9"/>
      <c r="MU46" s="9"/>
      <c r="MV46" s="9">
        <v>1</v>
      </c>
      <c r="MW46" s="9"/>
      <c r="MX46" s="9"/>
      <c r="MY46" t="s">
        <v>8013</v>
      </c>
      <c r="MZ46" s="9"/>
      <c r="NA46" s="9">
        <v>199136320</v>
      </c>
      <c r="NB46" t="s">
        <v>8151</v>
      </c>
      <c r="NC46" t="s">
        <v>8278</v>
      </c>
      <c r="ND46" s="9"/>
      <c r="NE46" s="9"/>
      <c r="NF46" t="s">
        <v>8358</v>
      </c>
      <c r="NG46" s="9"/>
      <c r="NH46" s="9"/>
      <c r="NI46" s="9">
        <v>9</v>
      </c>
    </row>
    <row r="47" spans="1:373">
      <c r="A47" t="s">
        <v>6379</v>
      </c>
      <c r="B47" t="s">
        <v>6508</v>
      </c>
      <c r="C47" t="s">
        <v>6635</v>
      </c>
      <c r="D47" t="s">
        <v>6727</v>
      </c>
      <c r="E47" s="9"/>
      <c r="F47" s="9">
        <v>3</v>
      </c>
      <c r="G47" s="9"/>
      <c r="H47" s="9">
        <v>1</v>
      </c>
      <c r="I47" t="s">
        <v>6741</v>
      </c>
      <c r="J47" s="9"/>
      <c r="K47" s="9">
        <v>6</v>
      </c>
      <c r="L47" s="9">
        <v>16</v>
      </c>
      <c r="M47" s="9">
        <v>96</v>
      </c>
      <c r="N47" s="9">
        <v>96</v>
      </c>
      <c r="O47" t="s">
        <v>6759</v>
      </c>
      <c r="P47" s="9">
        <v>2</v>
      </c>
      <c r="Q47" t="s">
        <v>6762</v>
      </c>
      <c r="R47" s="9">
        <v>3</v>
      </c>
      <c r="S47" s="9">
        <v>1</v>
      </c>
      <c r="T47" s="9">
        <v>1</v>
      </c>
      <c r="U47" s="9">
        <v>1</v>
      </c>
      <c r="V47" s="9">
        <v>1</v>
      </c>
      <c r="W47" t="s">
        <v>6813</v>
      </c>
      <c r="X47" s="9"/>
      <c r="Y47" t="s">
        <v>6955</v>
      </c>
      <c r="Z47" s="9"/>
      <c r="AA47" s="9">
        <v>0</v>
      </c>
      <c r="AB47" s="9">
        <v>0</v>
      </c>
      <c r="AC47" s="9">
        <v>18</v>
      </c>
      <c r="AD47" s="9">
        <v>0</v>
      </c>
      <c r="AE47" s="9">
        <v>2</v>
      </c>
      <c r="AF47" s="9">
        <v>0</v>
      </c>
      <c r="AG47" s="9">
        <v>0</v>
      </c>
      <c r="AH47" s="9">
        <v>0</v>
      </c>
      <c r="AI47" s="9">
        <v>0</v>
      </c>
      <c r="AJ47" s="9">
        <v>0</v>
      </c>
      <c r="AK47" s="9">
        <v>0</v>
      </c>
      <c r="AL47" s="9">
        <v>0</v>
      </c>
      <c r="AM47" s="9">
        <v>0</v>
      </c>
      <c r="AN47" s="9">
        <v>0</v>
      </c>
      <c r="AO47" s="9">
        <v>0</v>
      </c>
      <c r="AP47" s="9">
        <v>0</v>
      </c>
      <c r="AQ47" s="9">
        <v>2</v>
      </c>
      <c r="AR47" s="9">
        <v>0</v>
      </c>
      <c r="AS47" s="9">
        <v>0</v>
      </c>
      <c r="AT47" s="9">
        <v>0</v>
      </c>
      <c r="AU47" s="9">
        <v>1</v>
      </c>
      <c r="AV47" s="9">
        <v>0</v>
      </c>
      <c r="AW47" s="9">
        <v>0</v>
      </c>
      <c r="AX47" t="s">
        <v>7113</v>
      </c>
      <c r="AY47" s="9">
        <v>0</v>
      </c>
      <c r="AZ47" s="9">
        <v>3</v>
      </c>
      <c r="BA47" t="s">
        <v>7263</v>
      </c>
      <c r="BB47" s="9">
        <v>0</v>
      </c>
      <c r="BC47" s="9">
        <v>26</v>
      </c>
      <c r="BD47" s="9">
        <v>0</v>
      </c>
      <c r="BE47" s="9"/>
      <c r="BF47" s="9">
        <v>26</v>
      </c>
      <c r="BG47" s="9">
        <v>26</v>
      </c>
      <c r="BH47" s="9">
        <v>26</v>
      </c>
      <c r="BI47" s="9">
        <v>0</v>
      </c>
      <c r="BJ47" s="9"/>
      <c r="BK47" s="9">
        <v>2</v>
      </c>
      <c r="BL47" s="9"/>
      <c r="BM47" s="9"/>
      <c r="BN47" s="9"/>
      <c r="BO47" s="9"/>
      <c r="BP47" s="9"/>
      <c r="BQ47" s="9"/>
      <c r="BR47" s="9"/>
      <c r="BS47" s="9">
        <v>2</v>
      </c>
      <c r="BT47" s="9"/>
      <c r="BU47" s="9"/>
      <c r="BV47" s="9">
        <v>2</v>
      </c>
      <c r="BW47" s="9">
        <v>1</v>
      </c>
      <c r="BX47" s="9"/>
      <c r="BY47" s="9">
        <v>2</v>
      </c>
      <c r="BZ47" s="9">
        <v>2</v>
      </c>
      <c r="CA47" s="9">
        <v>1</v>
      </c>
      <c r="CB47" s="9">
        <v>1</v>
      </c>
      <c r="CC47" s="9">
        <v>1</v>
      </c>
      <c r="CD47" s="9">
        <v>1</v>
      </c>
      <c r="CE47" s="9">
        <v>1</v>
      </c>
      <c r="CF47" s="9">
        <v>1</v>
      </c>
      <c r="CG47" s="9"/>
      <c r="CH47" s="9">
        <v>3</v>
      </c>
      <c r="CI47" s="9">
        <v>2</v>
      </c>
      <c r="CJ47" s="9">
        <v>1</v>
      </c>
      <c r="CK47" s="9">
        <v>1</v>
      </c>
      <c r="CL47" s="9">
        <v>1</v>
      </c>
      <c r="CM47" s="9">
        <v>3</v>
      </c>
      <c r="CN47" s="9">
        <v>1</v>
      </c>
      <c r="CO47" s="9">
        <v>1</v>
      </c>
      <c r="CP47" s="9">
        <v>1</v>
      </c>
      <c r="CQ47" s="9">
        <v>1</v>
      </c>
      <c r="CR47" s="9">
        <v>1</v>
      </c>
      <c r="CS47" s="9">
        <v>1</v>
      </c>
      <c r="CT47" s="9">
        <v>1</v>
      </c>
      <c r="CU47" s="9">
        <v>1</v>
      </c>
      <c r="CV47" s="9">
        <v>1</v>
      </c>
      <c r="CW47" s="9">
        <v>2</v>
      </c>
      <c r="CX47" s="9">
        <v>1</v>
      </c>
      <c r="CY47" s="9">
        <v>1</v>
      </c>
      <c r="CZ47" s="9">
        <v>2</v>
      </c>
      <c r="DA47" s="9"/>
      <c r="DB47" s="9"/>
      <c r="DC47" s="9"/>
      <c r="DD47" s="9"/>
      <c r="DE47" s="9"/>
      <c r="DF47" s="9"/>
      <c r="DG47" s="9"/>
      <c r="DH47" s="9"/>
      <c r="DI47" s="9">
        <v>2</v>
      </c>
      <c r="DJ47" s="9"/>
      <c r="DK47" s="9"/>
      <c r="DL47" s="9"/>
      <c r="DM47" s="9"/>
      <c r="DN47" s="9"/>
      <c r="DO47" s="9"/>
      <c r="DP47" s="9">
        <v>2</v>
      </c>
      <c r="DQ47" s="9"/>
      <c r="DR47" s="9"/>
      <c r="DS47" s="9">
        <v>2</v>
      </c>
      <c r="DT47" s="9"/>
      <c r="DU47" s="9"/>
      <c r="DV47" s="9"/>
      <c r="DW47" s="9"/>
      <c r="DX47" s="9"/>
      <c r="DY47" s="9"/>
      <c r="DZ47" s="9"/>
      <c r="EA47" s="9"/>
      <c r="EB47" s="9"/>
      <c r="EC47" s="9"/>
      <c r="ED47" s="9"/>
      <c r="EE47" s="9"/>
      <c r="EF47" s="9"/>
      <c r="EG47" s="9"/>
      <c r="EH47" s="9"/>
      <c r="EI47" s="9"/>
      <c r="EJ47" s="9"/>
      <c r="EK47" s="9"/>
      <c r="EL47" s="9"/>
      <c r="EM47" s="9"/>
      <c r="EN47" s="9">
        <v>2</v>
      </c>
      <c r="EO47" s="9"/>
      <c r="EP47" s="9"/>
      <c r="EQ47" s="9">
        <v>2</v>
      </c>
      <c r="ER47" s="9"/>
      <c r="ES47" s="9"/>
      <c r="ET47" s="9">
        <v>2</v>
      </c>
      <c r="EU47" s="9"/>
      <c r="EV47" s="9"/>
      <c r="EW47" s="9">
        <v>2</v>
      </c>
      <c r="EX47" s="9"/>
      <c r="EY47" s="9"/>
      <c r="EZ47" s="9">
        <v>1</v>
      </c>
      <c r="FA47" s="9">
        <v>1</v>
      </c>
      <c r="FB47" s="9"/>
      <c r="FC47" s="9">
        <v>1</v>
      </c>
      <c r="FD47" s="9">
        <v>1</v>
      </c>
      <c r="FE47" s="9"/>
      <c r="FF47" s="9">
        <v>1</v>
      </c>
      <c r="FG47" s="9">
        <v>1</v>
      </c>
      <c r="FH47" s="9"/>
      <c r="FI47" s="9">
        <v>1</v>
      </c>
      <c r="FJ47" s="9">
        <v>1</v>
      </c>
      <c r="FK47" s="9"/>
      <c r="FL47" s="9">
        <v>2</v>
      </c>
      <c r="FM47" s="9"/>
      <c r="FN47" s="9"/>
      <c r="FO47" s="9">
        <v>2</v>
      </c>
      <c r="FP47" s="9"/>
      <c r="FQ47" s="9"/>
      <c r="FR47" s="9">
        <v>2</v>
      </c>
      <c r="FS47" s="9"/>
      <c r="FT47" s="9"/>
      <c r="FU47" s="9">
        <v>2</v>
      </c>
      <c r="FV47" s="9"/>
      <c r="FW47" s="9"/>
      <c r="FX47" s="9">
        <v>2</v>
      </c>
      <c r="FY47" s="9">
        <v>2</v>
      </c>
      <c r="FZ47" s="9"/>
      <c r="GA47" s="9"/>
      <c r="GB47" s="9"/>
      <c r="GC47" s="9"/>
      <c r="GD47" s="9"/>
      <c r="GE47" s="9"/>
      <c r="GF47" s="9"/>
      <c r="GG47" s="9"/>
      <c r="GH47" s="9"/>
      <c r="GI47" s="9"/>
      <c r="GJ47" s="9"/>
      <c r="GK47" s="9"/>
      <c r="GL47" s="9"/>
      <c r="GM47" s="9"/>
      <c r="GN47" s="9"/>
      <c r="GO47" s="9"/>
      <c r="GP47" s="9">
        <v>0</v>
      </c>
      <c r="GQ47" s="9">
        <v>1</v>
      </c>
      <c r="GR47" s="9">
        <v>0</v>
      </c>
      <c r="GS47" s="9">
        <v>0</v>
      </c>
      <c r="GT47" s="9">
        <v>0</v>
      </c>
      <c r="GU47" s="9">
        <v>0</v>
      </c>
      <c r="GV47" s="9">
        <v>0</v>
      </c>
      <c r="GW47" s="9">
        <v>0</v>
      </c>
      <c r="GX47" s="9">
        <v>0</v>
      </c>
      <c r="GY47" s="9">
        <v>0</v>
      </c>
      <c r="GZ47" s="9">
        <v>0</v>
      </c>
      <c r="HA47" s="9">
        <v>0</v>
      </c>
      <c r="HB47" s="9">
        <v>0</v>
      </c>
      <c r="HC47" s="9">
        <v>0</v>
      </c>
      <c r="HD47" s="9">
        <v>0</v>
      </c>
      <c r="HE47" s="9">
        <v>0</v>
      </c>
      <c r="HF47" s="9">
        <v>0</v>
      </c>
      <c r="HG47" t="s">
        <v>7572</v>
      </c>
      <c r="HH47" s="9"/>
      <c r="HI47" s="9"/>
      <c r="HJ47" s="9"/>
      <c r="HK47" s="9"/>
      <c r="HL47" s="9"/>
      <c r="HM47" s="9"/>
      <c r="HN47" s="9"/>
      <c r="HO47" s="9"/>
      <c r="HP47" s="9"/>
      <c r="HQ47" s="9"/>
      <c r="HR47" s="9"/>
      <c r="HS47" s="9"/>
      <c r="HT47" s="9"/>
      <c r="HU47" s="9"/>
      <c r="HV47" s="9"/>
      <c r="HW47" s="9"/>
      <c r="HX47" t="s">
        <v>7736</v>
      </c>
      <c r="HY47" s="9"/>
      <c r="HZ47" s="9"/>
      <c r="IA47" s="9">
        <v>2</v>
      </c>
      <c r="IB47" s="9"/>
      <c r="IC47" s="9"/>
      <c r="ID47" s="9">
        <v>2</v>
      </c>
      <c r="IE47" s="9"/>
      <c r="IF47" s="9"/>
      <c r="IG47" s="9">
        <v>2</v>
      </c>
      <c r="IH47" s="9"/>
      <c r="II47" s="9"/>
      <c r="IJ47" s="9">
        <v>3</v>
      </c>
      <c r="IK47" s="9"/>
      <c r="IL47" s="9">
        <v>1</v>
      </c>
      <c r="IM47" s="9"/>
      <c r="IN47" s="9">
        <v>4</v>
      </c>
      <c r="IO47" s="9">
        <v>3</v>
      </c>
      <c r="IP47" s="9">
        <v>4</v>
      </c>
      <c r="IQ47" s="9">
        <v>5</v>
      </c>
      <c r="IR47" s="9">
        <v>4</v>
      </c>
      <c r="IS47" s="9"/>
      <c r="IT47" s="9">
        <v>2</v>
      </c>
      <c r="IU47" s="9">
        <v>2</v>
      </c>
      <c r="IV47" s="9">
        <v>2</v>
      </c>
      <c r="IW47" s="9">
        <v>2</v>
      </c>
      <c r="IX47" s="9">
        <v>2</v>
      </c>
      <c r="IY47" s="9">
        <v>2</v>
      </c>
      <c r="IZ47" s="9">
        <v>2</v>
      </c>
      <c r="JA47" s="9">
        <v>2</v>
      </c>
      <c r="JB47" s="9">
        <v>2</v>
      </c>
      <c r="JC47" s="9">
        <v>2</v>
      </c>
      <c r="JD47" s="9">
        <v>2</v>
      </c>
      <c r="JE47" s="9">
        <v>2</v>
      </c>
      <c r="JF47" s="9">
        <v>2</v>
      </c>
      <c r="JG47" s="9">
        <v>2</v>
      </c>
      <c r="JH47" s="9">
        <v>2</v>
      </c>
      <c r="JI47" s="9">
        <v>2</v>
      </c>
      <c r="JJ47" s="9">
        <v>1</v>
      </c>
      <c r="JK47" s="9">
        <v>2</v>
      </c>
      <c r="JL47" s="9">
        <v>1</v>
      </c>
      <c r="JM47" s="9">
        <v>1</v>
      </c>
      <c r="JN47" s="9">
        <v>2</v>
      </c>
      <c r="JO47" s="9">
        <v>2</v>
      </c>
      <c r="JP47" s="9">
        <v>3</v>
      </c>
      <c r="JQ47" s="9">
        <v>3</v>
      </c>
      <c r="JR47" s="9">
        <v>3</v>
      </c>
      <c r="JS47" s="9">
        <v>1</v>
      </c>
      <c r="JT47" s="9">
        <v>1</v>
      </c>
      <c r="JU47" s="9">
        <v>1</v>
      </c>
      <c r="JV47" s="9"/>
      <c r="JW47" s="9">
        <v>1</v>
      </c>
      <c r="JX47" s="9">
        <v>1</v>
      </c>
      <c r="JY47" s="9">
        <v>3</v>
      </c>
      <c r="JZ47" s="9">
        <v>1</v>
      </c>
      <c r="KA47" s="9">
        <v>1</v>
      </c>
      <c r="KB47" s="9">
        <v>1</v>
      </c>
      <c r="KC47" s="9">
        <v>1</v>
      </c>
      <c r="KD47" s="9">
        <v>1</v>
      </c>
      <c r="KE47" s="9">
        <v>1</v>
      </c>
      <c r="KF47" s="9"/>
      <c r="KG47" s="9">
        <v>1</v>
      </c>
      <c r="KH47" s="9">
        <v>1</v>
      </c>
      <c r="KI47" s="9">
        <v>2</v>
      </c>
      <c r="KJ47" s="9"/>
      <c r="KK47" s="9">
        <v>3</v>
      </c>
      <c r="KL47" s="9">
        <v>3</v>
      </c>
      <c r="KM47" s="9">
        <v>3</v>
      </c>
      <c r="KN47" s="9">
        <v>3</v>
      </c>
      <c r="KO47" s="9"/>
      <c r="KP47" s="9">
        <v>1</v>
      </c>
      <c r="KQ47" s="9">
        <v>2</v>
      </c>
      <c r="KR47" s="9">
        <v>2</v>
      </c>
      <c r="KS47" s="9">
        <v>2</v>
      </c>
      <c r="KT47" s="9">
        <v>2</v>
      </c>
      <c r="KU47" s="9">
        <v>2</v>
      </c>
      <c r="KV47" s="9">
        <v>1</v>
      </c>
      <c r="KW47" s="9">
        <v>1</v>
      </c>
      <c r="KX47" s="9">
        <v>2</v>
      </c>
      <c r="KY47" s="9"/>
      <c r="KZ47" s="9"/>
      <c r="LA47" s="9"/>
      <c r="LB47" s="9"/>
      <c r="LC47" s="9">
        <v>1</v>
      </c>
      <c r="LD47" s="9">
        <v>1</v>
      </c>
      <c r="LE47" s="9">
        <v>1</v>
      </c>
      <c r="LF47" s="9">
        <v>1</v>
      </c>
      <c r="LG47" s="9">
        <v>1</v>
      </c>
      <c r="LH47" s="9">
        <v>1</v>
      </c>
      <c r="LI47" s="9"/>
      <c r="LJ47" s="9">
        <v>1</v>
      </c>
      <c r="LK47" s="9">
        <v>3</v>
      </c>
      <c r="LL47" s="9">
        <v>3</v>
      </c>
      <c r="LM47" s="9">
        <v>3</v>
      </c>
      <c r="LN47" s="9"/>
      <c r="LO47" s="9">
        <v>1</v>
      </c>
      <c r="LP47" s="9">
        <v>1</v>
      </c>
      <c r="LQ47" s="9">
        <v>1</v>
      </c>
      <c r="LR47" s="9"/>
      <c r="LS47" s="9">
        <v>1</v>
      </c>
      <c r="LT47" s="9">
        <v>1</v>
      </c>
      <c r="LU47" s="9">
        <v>1</v>
      </c>
      <c r="LV47" s="9">
        <v>1</v>
      </c>
      <c r="LW47" s="9">
        <v>1</v>
      </c>
      <c r="LX47" s="9">
        <v>1</v>
      </c>
      <c r="LY47" s="9">
        <v>1</v>
      </c>
      <c r="LZ47" s="9">
        <v>1</v>
      </c>
      <c r="MA47" s="9">
        <v>1</v>
      </c>
      <c r="MB47" s="9"/>
      <c r="MC47" s="9">
        <v>1</v>
      </c>
      <c r="MD47" s="9">
        <v>1</v>
      </c>
      <c r="ME47" s="9">
        <v>1</v>
      </c>
      <c r="MF47" s="9">
        <v>2</v>
      </c>
      <c r="MG47" s="9">
        <v>3</v>
      </c>
      <c r="MH47" s="9">
        <v>3</v>
      </c>
      <c r="MI47" s="9">
        <v>3</v>
      </c>
      <c r="MJ47" s="9">
        <v>3</v>
      </c>
      <c r="MK47" s="9">
        <v>1</v>
      </c>
      <c r="ML47" s="9">
        <v>1</v>
      </c>
      <c r="MM47" s="9">
        <v>1</v>
      </c>
      <c r="MN47" s="9">
        <v>1</v>
      </c>
      <c r="MO47" s="9">
        <v>1</v>
      </c>
      <c r="MP47" s="9">
        <v>2</v>
      </c>
      <c r="MQ47" s="9">
        <v>2</v>
      </c>
      <c r="MR47" s="9">
        <v>1</v>
      </c>
      <c r="MS47" s="9">
        <v>2</v>
      </c>
      <c r="MT47" s="9"/>
      <c r="MU47" s="9"/>
      <c r="MV47" s="9">
        <v>1</v>
      </c>
      <c r="MW47" s="9"/>
      <c r="MX47" s="9"/>
      <c r="MY47" t="s">
        <v>8014</v>
      </c>
      <c r="MZ47" s="9"/>
      <c r="NA47" s="9">
        <v>199664813</v>
      </c>
      <c r="NB47" t="s">
        <v>8152</v>
      </c>
      <c r="NC47" t="s">
        <v>8279</v>
      </c>
      <c r="ND47" s="9"/>
      <c r="NE47" s="9"/>
      <c r="NF47" t="s">
        <v>8358</v>
      </c>
      <c r="NG47" s="9"/>
      <c r="NH47" s="9"/>
      <c r="NI47" s="9">
        <v>33</v>
      </c>
    </row>
    <row r="48" spans="1:373">
      <c r="A48" t="s">
        <v>6380</v>
      </c>
      <c r="B48" t="s">
        <v>6509</v>
      </c>
      <c r="C48" t="s">
        <v>6636</v>
      </c>
      <c r="D48" t="s">
        <v>6727</v>
      </c>
      <c r="E48" s="9"/>
      <c r="F48" s="9">
        <v>3</v>
      </c>
      <c r="G48" s="9"/>
      <c r="H48" s="9">
        <v>1</v>
      </c>
      <c r="I48" t="s">
        <v>6741</v>
      </c>
      <c r="J48" s="9"/>
      <c r="K48" s="9">
        <v>8</v>
      </c>
      <c r="L48" s="9">
        <v>24</v>
      </c>
      <c r="M48" s="9">
        <v>149</v>
      </c>
      <c r="N48" s="9">
        <v>149</v>
      </c>
      <c r="O48" t="s">
        <v>6759</v>
      </c>
      <c r="P48" s="9">
        <v>2</v>
      </c>
      <c r="Q48" t="s">
        <v>6762</v>
      </c>
      <c r="R48" s="9">
        <v>1</v>
      </c>
      <c r="S48" s="9">
        <v>1</v>
      </c>
      <c r="T48" s="9">
        <v>2</v>
      </c>
      <c r="U48" s="9">
        <v>2</v>
      </c>
      <c r="V48" s="9">
        <v>2</v>
      </c>
      <c r="W48" t="s">
        <v>6814</v>
      </c>
      <c r="X48" s="9">
        <v>245122503</v>
      </c>
      <c r="Y48" t="s">
        <v>6956</v>
      </c>
      <c r="Z48" s="9"/>
      <c r="AA48" s="9">
        <v>0</v>
      </c>
      <c r="AB48" s="9">
        <v>0</v>
      </c>
      <c r="AC48" s="9">
        <v>7</v>
      </c>
      <c r="AD48" s="9">
        <v>0</v>
      </c>
      <c r="AE48" s="9">
        <v>1</v>
      </c>
      <c r="AF48" s="9">
        <v>0</v>
      </c>
      <c r="AG48" s="9">
        <v>0</v>
      </c>
      <c r="AH48" s="9">
        <v>0</v>
      </c>
      <c r="AI48" s="9">
        <v>0</v>
      </c>
      <c r="AJ48" s="9">
        <v>0</v>
      </c>
      <c r="AK48" s="9">
        <v>0</v>
      </c>
      <c r="AL48" s="9">
        <v>0</v>
      </c>
      <c r="AM48" s="9">
        <v>0</v>
      </c>
      <c r="AN48" s="9">
        <v>0</v>
      </c>
      <c r="AO48" s="9">
        <v>0</v>
      </c>
      <c r="AP48" s="9">
        <v>0</v>
      </c>
      <c r="AQ48" s="9">
        <v>0</v>
      </c>
      <c r="AR48" s="9">
        <v>0</v>
      </c>
      <c r="AS48" s="9">
        <v>0</v>
      </c>
      <c r="AT48" s="9">
        <v>0</v>
      </c>
      <c r="AU48" s="9">
        <v>0</v>
      </c>
      <c r="AV48" s="9">
        <v>0</v>
      </c>
      <c r="AW48" s="9">
        <v>0</v>
      </c>
      <c r="AX48" t="s">
        <v>7114</v>
      </c>
      <c r="AY48" s="9">
        <v>0</v>
      </c>
      <c r="AZ48" s="9">
        <v>0</v>
      </c>
      <c r="BA48" t="s">
        <v>7264</v>
      </c>
      <c r="BB48" s="9">
        <v>0</v>
      </c>
      <c r="BC48" s="9">
        <v>8</v>
      </c>
      <c r="BD48" s="9">
        <v>0</v>
      </c>
      <c r="BE48" s="9"/>
      <c r="BF48" s="9">
        <v>8</v>
      </c>
      <c r="BG48" s="9">
        <v>8</v>
      </c>
      <c r="BH48" s="9">
        <v>5</v>
      </c>
      <c r="BI48" s="9">
        <v>3</v>
      </c>
      <c r="BJ48" s="9">
        <v>0</v>
      </c>
      <c r="BK48" s="9">
        <v>1</v>
      </c>
      <c r="BL48" s="9">
        <v>1</v>
      </c>
      <c r="BM48" s="9">
        <v>1</v>
      </c>
      <c r="BN48" s="9">
        <v>1</v>
      </c>
      <c r="BO48" s="9">
        <v>1</v>
      </c>
      <c r="BP48" s="9">
        <v>1</v>
      </c>
      <c r="BQ48" s="9">
        <v>1</v>
      </c>
      <c r="BR48" s="9">
        <v>2</v>
      </c>
      <c r="BS48" s="9">
        <v>1</v>
      </c>
      <c r="BT48" s="9">
        <v>1</v>
      </c>
      <c r="BU48" s="9">
        <v>2</v>
      </c>
      <c r="BV48" s="9">
        <v>2</v>
      </c>
      <c r="BW48" s="9">
        <v>1</v>
      </c>
      <c r="BX48" s="9"/>
      <c r="BY48" s="9">
        <v>2</v>
      </c>
      <c r="BZ48" s="9">
        <v>2</v>
      </c>
      <c r="CA48" s="9">
        <v>2</v>
      </c>
      <c r="CB48" s="9">
        <v>1</v>
      </c>
      <c r="CC48" s="9">
        <v>1</v>
      </c>
      <c r="CD48" s="9">
        <v>1</v>
      </c>
      <c r="CE48" s="9">
        <v>1</v>
      </c>
      <c r="CF48" s="9">
        <v>1</v>
      </c>
      <c r="CG48" s="9"/>
      <c r="CH48" s="9">
        <v>1</v>
      </c>
      <c r="CI48" s="9">
        <v>3</v>
      </c>
      <c r="CJ48" s="9">
        <v>1</v>
      </c>
      <c r="CK48" s="9">
        <v>2</v>
      </c>
      <c r="CL48" s="9">
        <v>2</v>
      </c>
      <c r="CM48" s="9">
        <v>3</v>
      </c>
      <c r="CN48" s="9">
        <v>1</v>
      </c>
      <c r="CO48" s="9">
        <v>1</v>
      </c>
      <c r="CP48" s="9">
        <v>4</v>
      </c>
      <c r="CQ48" s="9">
        <v>1</v>
      </c>
      <c r="CR48" s="9">
        <v>1</v>
      </c>
      <c r="CS48" s="9">
        <v>1</v>
      </c>
      <c r="CT48" s="9">
        <v>1</v>
      </c>
      <c r="CU48" s="9">
        <v>1</v>
      </c>
      <c r="CV48" s="9">
        <v>1</v>
      </c>
      <c r="CW48" s="9">
        <v>1</v>
      </c>
      <c r="CX48" s="9">
        <v>1</v>
      </c>
      <c r="CY48" s="9">
        <v>1</v>
      </c>
      <c r="CZ48" s="9">
        <v>2</v>
      </c>
      <c r="DA48" s="9"/>
      <c r="DB48" s="9"/>
      <c r="DC48" s="9"/>
      <c r="DD48" s="9"/>
      <c r="DE48" s="9"/>
      <c r="DF48" s="9"/>
      <c r="DG48" s="9"/>
      <c r="DH48" s="9"/>
      <c r="DI48" s="9">
        <v>2</v>
      </c>
      <c r="DJ48" s="9"/>
      <c r="DK48" s="9"/>
      <c r="DL48" s="9"/>
      <c r="DM48" s="9"/>
      <c r="DN48" s="9"/>
      <c r="DO48" s="9"/>
      <c r="DP48" s="9">
        <v>2</v>
      </c>
      <c r="DQ48" s="9"/>
      <c r="DR48" s="9"/>
      <c r="DS48" s="9"/>
      <c r="DT48" s="9"/>
      <c r="DU48" s="9"/>
      <c r="DV48" s="9"/>
      <c r="DW48" s="9"/>
      <c r="DX48" s="9"/>
      <c r="DY48" s="9"/>
      <c r="DZ48" s="9"/>
      <c r="EA48" s="9"/>
      <c r="EB48" s="9"/>
      <c r="EC48" s="9"/>
      <c r="ED48" s="9"/>
      <c r="EE48" s="9"/>
      <c r="EF48" s="9"/>
      <c r="EG48" s="9"/>
      <c r="EH48" s="9"/>
      <c r="EI48" s="9"/>
      <c r="EJ48" s="9"/>
      <c r="EK48" s="9"/>
      <c r="EL48" s="9"/>
      <c r="EM48" s="9"/>
      <c r="EN48" s="9">
        <v>2</v>
      </c>
      <c r="EO48" s="9"/>
      <c r="EP48" s="9"/>
      <c r="EQ48" s="9">
        <v>2</v>
      </c>
      <c r="ER48" s="9"/>
      <c r="ES48" s="9"/>
      <c r="ET48" s="9">
        <v>1</v>
      </c>
      <c r="EU48" s="9">
        <v>2</v>
      </c>
      <c r="EV48" s="9"/>
      <c r="EW48" s="9">
        <v>1</v>
      </c>
      <c r="EX48" s="9">
        <v>1</v>
      </c>
      <c r="EY48" s="9"/>
      <c r="EZ48" s="9">
        <v>2</v>
      </c>
      <c r="FA48" s="9"/>
      <c r="FB48" s="9"/>
      <c r="FC48" s="9">
        <v>2</v>
      </c>
      <c r="FD48" s="9"/>
      <c r="FE48" s="9"/>
      <c r="FF48" s="9">
        <v>1</v>
      </c>
      <c r="FG48" s="9">
        <v>2</v>
      </c>
      <c r="FH48" s="9"/>
      <c r="FI48" s="9">
        <v>2</v>
      </c>
      <c r="FJ48" s="9"/>
      <c r="FK48" s="9"/>
      <c r="FL48" s="9">
        <v>2</v>
      </c>
      <c r="FM48" s="9"/>
      <c r="FN48" s="9"/>
      <c r="FO48" s="9">
        <v>2</v>
      </c>
      <c r="FP48" s="9"/>
      <c r="FQ48" s="9"/>
      <c r="FR48" s="9">
        <v>1</v>
      </c>
      <c r="FS48" s="9">
        <v>2</v>
      </c>
      <c r="FT48" s="9"/>
      <c r="FU48" s="9">
        <v>2</v>
      </c>
      <c r="FV48" s="9"/>
      <c r="FW48" s="9"/>
      <c r="FX48" s="9">
        <v>4</v>
      </c>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t="s">
        <v>7573</v>
      </c>
      <c r="HH48" s="9">
        <v>2</v>
      </c>
      <c r="HI48" s="9"/>
      <c r="HJ48" s="9"/>
      <c r="HK48" s="9"/>
      <c r="HL48" s="9"/>
      <c r="HM48" s="9"/>
      <c r="HN48" s="9"/>
      <c r="HO48" s="9"/>
      <c r="HP48" s="9">
        <v>0</v>
      </c>
      <c r="HQ48" s="9">
        <v>1</v>
      </c>
      <c r="HR48" s="9">
        <v>0</v>
      </c>
      <c r="HS48" s="9">
        <v>0</v>
      </c>
      <c r="HT48" s="9">
        <v>0</v>
      </c>
      <c r="HU48" s="9">
        <v>0</v>
      </c>
      <c r="HV48" s="9">
        <v>0</v>
      </c>
      <c r="HW48" s="9">
        <v>0</v>
      </c>
      <c r="HX48" t="s">
        <v>7737</v>
      </c>
      <c r="HY48" s="9"/>
      <c r="HZ48" s="9"/>
      <c r="IA48" s="9">
        <v>2</v>
      </c>
      <c r="IB48" s="9"/>
      <c r="IC48" s="9"/>
      <c r="ID48" s="9">
        <v>2</v>
      </c>
      <c r="IE48" s="9"/>
      <c r="IF48" s="9"/>
      <c r="IG48" s="9">
        <v>3</v>
      </c>
      <c r="IH48" s="9"/>
      <c r="II48" s="9"/>
      <c r="IJ48" s="9">
        <v>3</v>
      </c>
      <c r="IK48" s="9"/>
      <c r="IL48" s="9">
        <v>1</v>
      </c>
      <c r="IM48" s="9"/>
      <c r="IN48" s="9">
        <v>4</v>
      </c>
      <c r="IO48" s="9">
        <v>4</v>
      </c>
      <c r="IP48" s="9">
        <v>4</v>
      </c>
      <c r="IQ48" s="9">
        <v>2</v>
      </c>
      <c r="IR48" s="9">
        <v>4</v>
      </c>
      <c r="IS48" s="9"/>
      <c r="IT48" s="9">
        <v>2</v>
      </c>
      <c r="IU48" s="9">
        <v>2</v>
      </c>
      <c r="IV48" s="9">
        <v>2</v>
      </c>
      <c r="IW48" s="9">
        <v>2</v>
      </c>
      <c r="IX48" s="9">
        <v>2</v>
      </c>
      <c r="IY48" s="9">
        <v>2</v>
      </c>
      <c r="IZ48" s="9">
        <v>2</v>
      </c>
      <c r="JA48" s="9">
        <v>2</v>
      </c>
      <c r="JB48" s="9">
        <v>2</v>
      </c>
      <c r="JC48" s="9">
        <v>2</v>
      </c>
      <c r="JD48" s="9">
        <v>2</v>
      </c>
      <c r="JE48" s="9">
        <v>2</v>
      </c>
      <c r="JF48" s="9">
        <v>2</v>
      </c>
      <c r="JG48" s="9">
        <v>2</v>
      </c>
      <c r="JH48" s="9">
        <v>2</v>
      </c>
      <c r="JI48" s="9">
        <v>2</v>
      </c>
      <c r="JJ48" s="9">
        <v>1</v>
      </c>
      <c r="JK48" s="9">
        <v>1</v>
      </c>
      <c r="JL48" s="9">
        <v>1</v>
      </c>
      <c r="JM48" s="9">
        <v>3</v>
      </c>
      <c r="JN48" s="9">
        <v>3</v>
      </c>
      <c r="JO48" s="9">
        <v>1</v>
      </c>
      <c r="JP48" s="9">
        <v>3</v>
      </c>
      <c r="JQ48" s="9">
        <v>3</v>
      </c>
      <c r="JR48" s="9">
        <v>3</v>
      </c>
      <c r="JS48" s="9">
        <v>3</v>
      </c>
      <c r="JT48" s="9">
        <v>1</v>
      </c>
      <c r="JU48" s="9">
        <v>3</v>
      </c>
      <c r="JV48" s="9"/>
      <c r="JW48" s="9">
        <v>3</v>
      </c>
      <c r="JX48" s="9">
        <v>1</v>
      </c>
      <c r="JY48" s="9">
        <v>3</v>
      </c>
      <c r="JZ48" s="9">
        <v>1</v>
      </c>
      <c r="KA48" s="9">
        <v>1</v>
      </c>
      <c r="KB48" s="9">
        <v>1</v>
      </c>
      <c r="KC48" s="9">
        <v>1</v>
      </c>
      <c r="KD48" s="9">
        <v>3</v>
      </c>
      <c r="KE48" s="9">
        <v>3</v>
      </c>
      <c r="KF48" s="9"/>
      <c r="KG48" s="9"/>
      <c r="KH48" s="9"/>
      <c r="KI48" s="9"/>
      <c r="KJ48" s="9"/>
      <c r="KK48" s="9"/>
      <c r="KL48" s="9"/>
      <c r="KM48" s="9"/>
      <c r="KN48" s="9"/>
      <c r="KO48" s="9"/>
      <c r="KP48" s="9"/>
      <c r="KQ48" s="9"/>
      <c r="KR48" s="9"/>
      <c r="KS48" s="9"/>
      <c r="KT48" s="9"/>
      <c r="KU48" s="9"/>
      <c r="KV48" s="9">
        <v>2</v>
      </c>
      <c r="KW48" s="9"/>
      <c r="KX48" s="9"/>
      <c r="KY48" s="9"/>
      <c r="KZ48" s="9"/>
      <c r="LA48" s="9"/>
      <c r="LB48" s="9"/>
      <c r="LC48" s="9">
        <v>1</v>
      </c>
      <c r="LD48" s="9">
        <v>1</v>
      </c>
      <c r="LE48" s="9">
        <v>1</v>
      </c>
      <c r="LF48" s="9">
        <v>1</v>
      </c>
      <c r="LG48" s="9">
        <v>1</v>
      </c>
      <c r="LH48" s="9">
        <v>1</v>
      </c>
      <c r="LI48" s="9"/>
      <c r="LJ48" s="9">
        <v>1</v>
      </c>
      <c r="LK48" s="9">
        <v>3</v>
      </c>
      <c r="LL48" s="9">
        <v>3</v>
      </c>
      <c r="LM48" s="9">
        <v>3</v>
      </c>
      <c r="LN48" s="9"/>
      <c r="LO48" s="9">
        <v>1</v>
      </c>
      <c r="LP48" s="9">
        <v>1</v>
      </c>
      <c r="LQ48" s="9">
        <v>1</v>
      </c>
      <c r="LR48" s="9"/>
      <c r="LS48" s="9">
        <v>1</v>
      </c>
      <c r="LT48" s="9">
        <v>1</v>
      </c>
      <c r="LU48" s="9">
        <v>1</v>
      </c>
      <c r="LV48" s="9">
        <v>1</v>
      </c>
      <c r="LW48" s="9">
        <v>1</v>
      </c>
      <c r="LX48" s="9">
        <v>1</v>
      </c>
      <c r="LY48" s="9">
        <v>1</v>
      </c>
      <c r="LZ48" s="9">
        <v>2</v>
      </c>
      <c r="MA48" s="9">
        <v>1</v>
      </c>
      <c r="MB48" s="9"/>
      <c r="MC48" s="9">
        <v>2</v>
      </c>
      <c r="MD48" s="9">
        <v>2</v>
      </c>
      <c r="ME48" s="9">
        <v>2</v>
      </c>
      <c r="MF48" s="9">
        <v>1</v>
      </c>
      <c r="MG48" s="9">
        <v>2</v>
      </c>
      <c r="MH48" s="9">
        <v>3</v>
      </c>
      <c r="MI48" s="9">
        <v>3</v>
      </c>
      <c r="MJ48" s="9">
        <v>3</v>
      </c>
      <c r="MK48" s="9">
        <v>1</v>
      </c>
      <c r="ML48" s="9">
        <v>1</v>
      </c>
      <c r="MM48" s="9">
        <v>1</v>
      </c>
      <c r="MN48" s="9">
        <v>1</v>
      </c>
      <c r="MO48" s="9">
        <v>1</v>
      </c>
      <c r="MP48" s="9">
        <v>2</v>
      </c>
      <c r="MQ48" s="9">
        <v>2</v>
      </c>
      <c r="MR48" s="9">
        <v>1</v>
      </c>
      <c r="MS48" s="9">
        <v>2</v>
      </c>
      <c r="MT48" s="9"/>
      <c r="MU48" s="9"/>
      <c r="MV48" s="9">
        <v>1</v>
      </c>
      <c r="MW48" s="9"/>
      <c r="MX48" s="9"/>
      <c r="MY48" t="s">
        <v>8015</v>
      </c>
      <c r="MZ48" s="9"/>
      <c r="NA48" s="9">
        <v>200146675</v>
      </c>
      <c r="NB48" t="s">
        <v>8153</v>
      </c>
      <c r="NC48" t="s">
        <v>8280</v>
      </c>
      <c r="ND48" s="9"/>
      <c r="NE48" s="9"/>
      <c r="NF48" t="s">
        <v>8358</v>
      </c>
      <c r="NG48" s="9"/>
      <c r="NH48" s="9"/>
      <c r="NI48" s="9">
        <v>71</v>
      </c>
    </row>
    <row r="49" spans="1:373">
      <c r="A49" t="s">
        <v>6381</v>
      </c>
      <c r="B49" t="s">
        <v>6510</v>
      </c>
      <c r="C49" t="s">
        <v>6637</v>
      </c>
      <c r="D49" t="s">
        <v>6727</v>
      </c>
      <c r="E49" s="9"/>
      <c r="F49" s="9">
        <v>3</v>
      </c>
      <c r="G49" s="9"/>
      <c r="H49" s="9">
        <v>1</v>
      </c>
      <c r="I49" t="s">
        <v>6741</v>
      </c>
      <c r="J49" s="9"/>
      <c r="K49" s="9">
        <v>6</v>
      </c>
      <c r="L49" s="9">
        <v>18</v>
      </c>
      <c r="M49" s="9">
        <v>110</v>
      </c>
      <c r="N49" s="9">
        <v>110</v>
      </c>
      <c r="O49" t="s">
        <v>6759</v>
      </c>
      <c r="P49" s="9">
        <v>2</v>
      </c>
      <c r="Q49" t="s">
        <v>6762</v>
      </c>
      <c r="R49" s="9">
        <v>1</v>
      </c>
      <c r="S49" s="9">
        <v>1</v>
      </c>
      <c r="T49" s="9">
        <v>2</v>
      </c>
      <c r="U49" s="9">
        <v>2</v>
      </c>
      <c r="V49" s="9">
        <v>1</v>
      </c>
      <c r="W49" t="s">
        <v>6815</v>
      </c>
      <c r="X49" s="9"/>
      <c r="Y49" t="s">
        <v>6957</v>
      </c>
      <c r="Z49" s="9"/>
      <c r="AA49" s="9">
        <v>0</v>
      </c>
      <c r="AB49" s="9">
        <v>0</v>
      </c>
      <c r="AC49" s="9">
        <v>3</v>
      </c>
      <c r="AD49" s="9">
        <v>0</v>
      </c>
      <c r="AE49" s="9">
        <v>1</v>
      </c>
      <c r="AF49" s="9">
        <v>0</v>
      </c>
      <c r="AG49" s="9">
        <v>0</v>
      </c>
      <c r="AH49" s="9">
        <v>0</v>
      </c>
      <c r="AI49" s="9">
        <v>0</v>
      </c>
      <c r="AJ49" s="9">
        <v>0</v>
      </c>
      <c r="AK49" s="9">
        <v>0</v>
      </c>
      <c r="AL49" s="9">
        <v>0</v>
      </c>
      <c r="AM49" s="9">
        <v>0</v>
      </c>
      <c r="AN49" s="9">
        <v>0</v>
      </c>
      <c r="AO49" s="9">
        <v>0</v>
      </c>
      <c r="AP49" s="9">
        <v>0</v>
      </c>
      <c r="AQ49" s="9">
        <v>0</v>
      </c>
      <c r="AR49" s="9">
        <v>0</v>
      </c>
      <c r="AS49" s="9">
        <v>0</v>
      </c>
      <c r="AT49" s="9">
        <v>0</v>
      </c>
      <c r="AU49" s="9">
        <v>0</v>
      </c>
      <c r="AV49" s="9">
        <v>0</v>
      </c>
      <c r="AW49" s="9">
        <v>0</v>
      </c>
      <c r="AX49" t="s">
        <v>7115</v>
      </c>
      <c r="AY49" s="9">
        <v>0</v>
      </c>
      <c r="AZ49" s="9">
        <v>0</v>
      </c>
      <c r="BA49" t="s">
        <v>7265</v>
      </c>
      <c r="BB49" s="9">
        <v>0</v>
      </c>
      <c r="BC49" s="9">
        <v>4</v>
      </c>
      <c r="BD49" s="9">
        <v>0</v>
      </c>
      <c r="BE49" s="9"/>
      <c r="BF49" s="9">
        <v>4</v>
      </c>
      <c r="BG49" s="9">
        <v>4</v>
      </c>
      <c r="BH49" s="9">
        <v>4</v>
      </c>
      <c r="BI49" s="9">
        <v>0</v>
      </c>
      <c r="BJ49" s="9"/>
      <c r="BK49" s="9">
        <v>1</v>
      </c>
      <c r="BL49" s="9">
        <v>1</v>
      </c>
      <c r="BM49" s="9">
        <v>1</v>
      </c>
      <c r="BN49" s="9">
        <v>1</v>
      </c>
      <c r="BO49" s="9">
        <v>1</v>
      </c>
      <c r="BP49" s="9">
        <v>1</v>
      </c>
      <c r="BQ49" s="9">
        <v>1</v>
      </c>
      <c r="BR49" s="9">
        <v>1</v>
      </c>
      <c r="BS49" s="9">
        <v>1</v>
      </c>
      <c r="BT49" s="9">
        <v>1</v>
      </c>
      <c r="BU49" s="9">
        <v>2</v>
      </c>
      <c r="BV49" s="9">
        <v>2</v>
      </c>
      <c r="BW49" s="9">
        <v>1</v>
      </c>
      <c r="BX49" s="9"/>
      <c r="BY49" s="9">
        <v>1</v>
      </c>
      <c r="BZ49" s="9">
        <v>1</v>
      </c>
      <c r="CA49" s="9">
        <v>1</v>
      </c>
      <c r="CB49" s="9">
        <v>1</v>
      </c>
      <c r="CC49" s="9">
        <v>1</v>
      </c>
      <c r="CD49" s="9">
        <v>1</v>
      </c>
      <c r="CE49" s="9">
        <v>1</v>
      </c>
      <c r="CF49" s="9">
        <v>1</v>
      </c>
      <c r="CG49" s="9"/>
      <c r="CH49" s="9">
        <v>1</v>
      </c>
      <c r="CI49" s="9">
        <v>3</v>
      </c>
      <c r="CJ49" s="9">
        <v>1</v>
      </c>
      <c r="CK49" s="9">
        <v>3</v>
      </c>
      <c r="CL49" s="9">
        <v>3</v>
      </c>
      <c r="CM49" s="9">
        <v>1</v>
      </c>
      <c r="CN49" s="9">
        <v>1</v>
      </c>
      <c r="CO49" s="9">
        <v>1</v>
      </c>
      <c r="CP49" s="9">
        <v>4</v>
      </c>
      <c r="CQ49" s="9">
        <v>1</v>
      </c>
      <c r="CR49" s="9">
        <v>1</v>
      </c>
      <c r="CS49" s="9">
        <v>1</v>
      </c>
      <c r="CT49" s="9">
        <v>1</v>
      </c>
      <c r="CU49" s="9">
        <v>1</v>
      </c>
      <c r="CV49" s="9">
        <v>1</v>
      </c>
      <c r="CW49" s="9">
        <v>1</v>
      </c>
      <c r="CX49" s="9">
        <v>1</v>
      </c>
      <c r="CY49" s="9">
        <v>1</v>
      </c>
      <c r="CZ49" s="9">
        <v>2</v>
      </c>
      <c r="DA49" s="9"/>
      <c r="DB49" s="9"/>
      <c r="DC49" s="9"/>
      <c r="DD49" s="9"/>
      <c r="DE49" s="9"/>
      <c r="DF49" s="9"/>
      <c r="DG49" s="9"/>
      <c r="DH49" s="9"/>
      <c r="DI49" s="9">
        <v>1</v>
      </c>
      <c r="DJ49" s="9"/>
      <c r="DK49" s="9"/>
      <c r="DL49" s="9"/>
      <c r="DM49" s="9"/>
      <c r="DN49" s="9"/>
      <c r="DO49" s="9"/>
      <c r="DP49" s="9">
        <v>2</v>
      </c>
      <c r="DQ49" s="9"/>
      <c r="DR49" s="9"/>
      <c r="DS49" s="9"/>
      <c r="DT49" s="9"/>
      <c r="DU49" s="9"/>
      <c r="DV49" s="9"/>
      <c r="DW49" s="9"/>
      <c r="DX49" s="9"/>
      <c r="DY49" s="9"/>
      <c r="DZ49" s="9"/>
      <c r="EA49" s="9"/>
      <c r="EB49" s="9"/>
      <c r="EC49" s="9"/>
      <c r="ED49" s="9"/>
      <c r="EE49" s="9"/>
      <c r="EF49" s="9"/>
      <c r="EG49" s="9"/>
      <c r="EH49" s="9"/>
      <c r="EI49" s="9"/>
      <c r="EJ49" s="9"/>
      <c r="EK49" s="9"/>
      <c r="EL49" s="9"/>
      <c r="EM49" s="9"/>
      <c r="EN49" s="9">
        <v>1</v>
      </c>
      <c r="EO49" s="9">
        <v>2</v>
      </c>
      <c r="EP49" s="9"/>
      <c r="EQ49" s="9">
        <v>2</v>
      </c>
      <c r="ER49" s="9"/>
      <c r="ES49" s="9"/>
      <c r="ET49" s="9">
        <v>2</v>
      </c>
      <c r="EU49" s="9"/>
      <c r="EV49" s="9"/>
      <c r="EW49" s="9">
        <v>2</v>
      </c>
      <c r="EX49" s="9"/>
      <c r="EY49" s="9"/>
      <c r="EZ49" s="9">
        <v>1</v>
      </c>
      <c r="FA49" s="9">
        <v>1</v>
      </c>
      <c r="FB49" s="9"/>
      <c r="FC49" s="9">
        <v>1</v>
      </c>
      <c r="FD49" s="9">
        <v>1</v>
      </c>
      <c r="FE49" s="9"/>
      <c r="FF49" s="9">
        <v>1</v>
      </c>
      <c r="FG49" s="9">
        <v>1</v>
      </c>
      <c r="FH49" s="9"/>
      <c r="FI49" s="9">
        <v>1</v>
      </c>
      <c r="FJ49" s="9">
        <v>1</v>
      </c>
      <c r="FK49" s="9"/>
      <c r="FL49" s="9">
        <v>1</v>
      </c>
      <c r="FM49" s="9">
        <v>1</v>
      </c>
      <c r="FN49" s="9"/>
      <c r="FO49" s="9">
        <v>1</v>
      </c>
      <c r="FP49" s="9">
        <v>1</v>
      </c>
      <c r="FQ49" s="9"/>
      <c r="FR49" s="9">
        <v>2</v>
      </c>
      <c r="FS49" s="9"/>
      <c r="FT49" s="9"/>
      <c r="FU49" s="9">
        <v>2</v>
      </c>
      <c r="FV49" s="9"/>
      <c r="FW49" s="9"/>
      <c r="FX49" s="9">
        <v>5</v>
      </c>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t="s">
        <v>7574</v>
      </c>
      <c r="HH49" s="9">
        <v>7</v>
      </c>
      <c r="HI49" s="9">
        <v>6</v>
      </c>
      <c r="HJ49" s="9">
        <v>2</v>
      </c>
      <c r="HK49" s="9"/>
      <c r="HL49" s="9"/>
      <c r="HM49" s="9"/>
      <c r="HN49" s="9"/>
      <c r="HO49" s="9"/>
      <c r="HP49" s="9">
        <v>0</v>
      </c>
      <c r="HQ49" s="9">
        <v>1</v>
      </c>
      <c r="HR49" s="9">
        <v>0</v>
      </c>
      <c r="HS49" s="9">
        <v>0</v>
      </c>
      <c r="HT49" s="9">
        <v>0</v>
      </c>
      <c r="HU49" s="9">
        <v>1</v>
      </c>
      <c r="HV49" s="9">
        <v>1</v>
      </c>
      <c r="HW49" s="9">
        <v>0</v>
      </c>
      <c r="HX49" t="s">
        <v>7738</v>
      </c>
      <c r="HY49" s="9"/>
      <c r="HZ49" s="9"/>
      <c r="IA49" s="9">
        <v>1</v>
      </c>
      <c r="IB49" s="9">
        <v>1</v>
      </c>
      <c r="IC49" s="9"/>
      <c r="ID49" s="9">
        <v>2</v>
      </c>
      <c r="IE49" s="9"/>
      <c r="IF49" s="9"/>
      <c r="IG49" s="9">
        <v>2</v>
      </c>
      <c r="IH49" s="9"/>
      <c r="II49" s="9"/>
      <c r="IJ49" s="9">
        <v>3</v>
      </c>
      <c r="IK49" s="9"/>
      <c r="IL49" s="9">
        <v>1</v>
      </c>
      <c r="IM49" s="9"/>
      <c r="IN49" s="9">
        <v>4</v>
      </c>
      <c r="IO49" s="9">
        <v>4</v>
      </c>
      <c r="IP49" s="9">
        <v>1</v>
      </c>
      <c r="IQ49" s="9">
        <v>4</v>
      </c>
      <c r="IR49" s="9">
        <v>4</v>
      </c>
      <c r="IS49" s="9"/>
      <c r="IT49" s="9">
        <v>2</v>
      </c>
      <c r="IU49" s="9">
        <v>2</v>
      </c>
      <c r="IV49" s="9">
        <v>2</v>
      </c>
      <c r="IW49" s="9">
        <v>2</v>
      </c>
      <c r="IX49" s="9">
        <v>2</v>
      </c>
      <c r="IY49" s="9">
        <v>2</v>
      </c>
      <c r="IZ49" s="9">
        <v>2</v>
      </c>
      <c r="JA49" s="9">
        <v>2</v>
      </c>
      <c r="JB49" s="9">
        <v>2</v>
      </c>
      <c r="JC49" s="9">
        <v>2</v>
      </c>
      <c r="JD49" s="9">
        <v>2</v>
      </c>
      <c r="JE49" s="9">
        <v>2</v>
      </c>
      <c r="JF49" s="9">
        <v>2</v>
      </c>
      <c r="JG49" s="9">
        <v>2</v>
      </c>
      <c r="JH49" s="9">
        <v>2</v>
      </c>
      <c r="JI49" s="9">
        <v>2</v>
      </c>
      <c r="JJ49" s="9">
        <v>1</v>
      </c>
      <c r="JK49" s="9">
        <v>1</v>
      </c>
      <c r="JL49" s="9">
        <v>2</v>
      </c>
      <c r="JM49" s="9">
        <v>2</v>
      </c>
      <c r="JN49" s="9">
        <v>3</v>
      </c>
      <c r="JO49" s="9">
        <v>3</v>
      </c>
      <c r="JP49" s="9">
        <v>3</v>
      </c>
      <c r="JQ49" s="9">
        <v>3</v>
      </c>
      <c r="JR49" s="9">
        <v>3</v>
      </c>
      <c r="JS49" s="9">
        <v>3</v>
      </c>
      <c r="JT49" s="9">
        <v>1</v>
      </c>
      <c r="JU49" s="9">
        <v>3</v>
      </c>
      <c r="JV49" s="9"/>
      <c r="JW49" s="9">
        <v>3</v>
      </c>
      <c r="JX49" s="9">
        <v>3</v>
      </c>
      <c r="JY49" s="9">
        <v>3</v>
      </c>
      <c r="JZ49" s="9">
        <v>3</v>
      </c>
      <c r="KA49" s="9">
        <v>1</v>
      </c>
      <c r="KB49" s="9">
        <v>1</v>
      </c>
      <c r="KC49" s="9">
        <v>1</v>
      </c>
      <c r="KD49" s="9">
        <v>3</v>
      </c>
      <c r="KE49" s="9">
        <v>3</v>
      </c>
      <c r="KF49" s="9"/>
      <c r="KG49" s="9"/>
      <c r="KH49" s="9"/>
      <c r="KI49" s="9"/>
      <c r="KJ49" s="9"/>
      <c r="KK49" s="9"/>
      <c r="KL49" s="9"/>
      <c r="KM49" s="9"/>
      <c r="KN49" s="9"/>
      <c r="KO49" s="9"/>
      <c r="KP49" s="9"/>
      <c r="KQ49" s="9"/>
      <c r="KR49" s="9"/>
      <c r="KS49" s="9"/>
      <c r="KT49" s="9"/>
      <c r="KU49" s="9"/>
      <c r="KV49" s="9">
        <v>2</v>
      </c>
      <c r="KW49" s="9"/>
      <c r="KX49" s="9"/>
      <c r="KY49" s="9"/>
      <c r="KZ49" s="9"/>
      <c r="LA49" s="9"/>
      <c r="LB49" s="9"/>
      <c r="LC49" s="9">
        <v>3</v>
      </c>
      <c r="LD49" s="9">
        <v>1</v>
      </c>
      <c r="LE49" s="9">
        <v>1</v>
      </c>
      <c r="LF49" s="9">
        <v>1</v>
      </c>
      <c r="LG49" s="9">
        <v>1</v>
      </c>
      <c r="LH49" s="9">
        <v>1</v>
      </c>
      <c r="LI49" s="9"/>
      <c r="LJ49" s="9">
        <v>1</v>
      </c>
      <c r="LK49" s="9">
        <v>3</v>
      </c>
      <c r="LL49" s="9">
        <v>3</v>
      </c>
      <c r="LM49" s="9">
        <v>3</v>
      </c>
      <c r="LN49" s="9"/>
      <c r="LO49" s="9">
        <v>1</v>
      </c>
      <c r="LP49" s="9">
        <v>3</v>
      </c>
      <c r="LQ49" s="9"/>
      <c r="LR49" s="9"/>
      <c r="LS49" s="9">
        <v>1</v>
      </c>
      <c r="LT49" s="9">
        <v>1</v>
      </c>
      <c r="LU49" s="9">
        <v>1</v>
      </c>
      <c r="LV49" s="9">
        <v>1</v>
      </c>
      <c r="LW49" s="9">
        <v>1</v>
      </c>
      <c r="LX49" s="9">
        <v>1</v>
      </c>
      <c r="LY49" s="9">
        <v>3</v>
      </c>
      <c r="LZ49" s="9">
        <v>2</v>
      </c>
      <c r="MA49" s="9">
        <v>1</v>
      </c>
      <c r="MB49" s="9"/>
      <c r="MC49" s="9">
        <v>1</v>
      </c>
      <c r="MD49" s="9">
        <v>2</v>
      </c>
      <c r="ME49" s="9">
        <v>2</v>
      </c>
      <c r="MF49" s="9">
        <v>1</v>
      </c>
      <c r="MG49" s="9">
        <v>3</v>
      </c>
      <c r="MH49" s="9">
        <v>3</v>
      </c>
      <c r="MI49" s="9">
        <v>3</v>
      </c>
      <c r="MJ49" s="9">
        <v>3</v>
      </c>
      <c r="MK49" s="9">
        <v>1</v>
      </c>
      <c r="ML49" s="9">
        <v>1</v>
      </c>
      <c r="MM49" s="9">
        <v>1</v>
      </c>
      <c r="MN49" s="9">
        <v>1</v>
      </c>
      <c r="MO49" s="9">
        <v>1</v>
      </c>
      <c r="MP49" s="9">
        <v>2</v>
      </c>
      <c r="MQ49" s="9">
        <v>2</v>
      </c>
      <c r="MR49" s="9">
        <v>1</v>
      </c>
      <c r="MS49" s="9">
        <v>2</v>
      </c>
      <c r="MT49" s="9"/>
      <c r="MU49" s="9"/>
      <c r="MV49" s="9">
        <v>1</v>
      </c>
      <c r="MW49" s="9"/>
      <c r="MX49" s="9"/>
      <c r="MY49" t="s">
        <v>8016</v>
      </c>
      <c r="MZ49" s="9"/>
      <c r="NA49" s="9">
        <v>199664819</v>
      </c>
      <c r="NB49" t="s">
        <v>8154</v>
      </c>
      <c r="NC49" t="s">
        <v>8281</v>
      </c>
      <c r="ND49" s="9"/>
      <c r="NE49" s="9"/>
      <c r="NF49" t="s">
        <v>8358</v>
      </c>
      <c r="NG49" s="9"/>
      <c r="NH49" s="9"/>
      <c r="NI49" s="9">
        <v>35</v>
      </c>
    </row>
    <row r="50" spans="1:373">
      <c r="A50" t="s">
        <v>6382</v>
      </c>
      <c r="B50" t="s">
        <v>6511</v>
      </c>
      <c r="C50" t="s">
        <v>6638</v>
      </c>
      <c r="D50" t="s">
        <v>6727</v>
      </c>
      <c r="E50" s="9"/>
      <c r="F50" s="9">
        <v>3</v>
      </c>
      <c r="G50" s="9"/>
      <c r="H50" s="9">
        <v>1</v>
      </c>
      <c r="I50" t="s">
        <v>6741</v>
      </c>
      <c r="J50" s="9"/>
      <c r="K50" s="9">
        <v>9</v>
      </c>
      <c r="L50" s="9">
        <v>25</v>
      </c>
      <c r="M50" s="9">
        <v>156</v>
      </c>
      <c r="N50" s="9">
        <v>156</v>
      </c>
      <c r="O50" t="s">
        <v>6759</v>
      </c>
      <c r="P50" s="9">
        <v>2</v>
      </c>
      <c r="Q50" t="s">
        <v>6762</v>
      </c>
      <c r="R50" s="9">
        <v>2</v>
      </c>
      <c r="S50" s="9">
        <v>3</v>
      </c>
      <c r="T50" s="9">
        <v>2</v>
      </c>
      <c r="U50" s="9">
        <v>2</v>
      </c>
      <c r="V50" s="9">
        <v>2</v>
      </c>
      <c r="W50" t="s">
        <v>6816</v>
      </c>
      <c r="X50" s="9">
        <v>245678888</v>
      </c>
      <c r="Y50" t="s">
        <v>6958</v>
      </c>
      <c r="Z50" s="9"/>
      <c r="AA50" s="9">
        <v>0</v>
      </c>
      <c r="AB50" s="9">
        <v>0</v>
      </c>
      <c r="AC50" s="9">
        <v>8</v>
      </c>
      <c r="AD50" s="9">
        <v>0</v>
      </c>
      <c r="AE50" s="9">
        <v>3</v>
      </c>
      <c r="AF50" s="9">
        <v>0</v>
      </c>
      <c r="AG50" s="9">
        <v>0</v>
      </c>
      <c r="AH50" s="9">
        <v>0</v>
      </c>
      <c r="AI50" s="9">
        <v>0</v>
      </c>
      <c r="AJ50" s="9">
        <v>0</v>
      </c>
      <c r="AK50" s="9">
        <v>0</v>
      </c>
      <c r="AL50" s="9">
        <v>0</v>
      </c>
      <c r="AM50" s="9">
        <v>0</v>
      </c>
      <c r="AN50" s="9">
        <v>0</v>
      </c>
      <c r="AO50" s="9">
        <v>1</v>
      </c>
      <c r="AP50" s="9">
        <v>0</v>
      </c>
      <c r="AQ50" s="9">
        <v>1</v>
      </c>
      <c r="AR50" s="9">
        <v>0</v>
      </c>
      <c r="AS50" s="9">
        <v>0</v>
      </c>
      <c r="AT50" s="9">
        <v>0</v>
      </c>
      <c r="AU50" s="9">
        <v>1</v>
      </c>
      <c r="AV50" s="9">
        <v>0</v>
      </c>
      <c r="AW50" s="9">
        <v>0</v>
      </c>
      <c r="AX50" t="s">
        <v>7116</v>
      </c>
      <c r="AY50" s="9">
        <v>0</v>
      </c>
      <c r="AZ50" s="9">
        <v>2</v>
      </c>
      <c r="BA50" t="s">
        <v>7266</v>
      </c>
      <c r="BB50" s="9">
        <v>0</v>
      </c>
      <c r="BC50" s="9">
        <v>16</v>
      </c>
      <c r="BD50" s="9">
        <v>0</v>
      </c>
      <c r="BE50" s="9"/>
      <c r="BF50" s="9">
        <v>16</v>
      </c>
      <c r="BG50" s="9">
        <v>16</v>
      </c>
      <c r="BH50" s="9">
        <v>16</v>
      </c>
      <c r="BI50" s="9">
        <v>0</v>
      </c>
      <c r="BJ50" s="9"/>
      <c r="BK50" s="9">
        <v>1</v>
      </c>
      <c r="BL50" s="9">
        <v>1</v>
      </c>
      <c r="BM50" s="9">
        <v>1</v>
      </c>
      <c r="BN50" s="9">
        <v>1</v>
      </c>
      <c r="BO50" s="9">
        <v>1</v>
      </c>
      <c r="BP50" s="9">
        <v>1</v>
      </c>
      <c r="BQ50" s="9">
        <v>1</v>
      </c>
      <c r="BR50" s="9">
        <v>2</v>
      </c>
      <c r="BS50" s="9">
        <v>1</v>
      </c>
      <c r="BT50" s="9">
        <v>1</v>
      </c>
      <c r="BU50" s="9">
        <v>2</v>
      </c>
      <c r="BV50" s="9">
        <v>2</v>
      </c>
      <c r="BW50" s="9">
        <v>1</v>
      </c>
      <c r="BX50" s="9"/>
      <c r="BY50" s="9">
        <v>1</v>
      </c>
      <c r="BZ50" s="9">
        <v>1</v>
      </c>
      <c r="CA50" s="9">
        <v>1</v>
      </c>
      <c r="CB50" s="9">
        <v>1</v>
      </c>
      <c r="CC50" s="9">
        <v>1</v>
      </c>
      <c r="CD50" s="9">
        <v>1</v>
      </c>
      <c r="CE50" s="9">
        <v>1</v>
      </c>
      <c r="CF50" s="9">
        <v>1</v>
      </c>
      <c r="CG50" s="9"/>
      <c r="CH50" s="9">
        <v>1</v>
      </c>
      <c r="CI50" s="9">
        <v>1</v>
      </c>
      <c r="CJ50" s="9">
        <v>1</v>
      </c>
      <c r="CK50" s="9">
        <v>3</v>
      </c>
      <c r="CL50" s="9">
        <v>3</v>
      </c>
      <c r="CM50" s="9">
        <v>1</v>
      </c>
      <c r="CN50" s="9">
        <v>1</v>
      </c>
      <c r="CO50" s="9">
        <v>1</v>
      </c>
      <c r="CP50" s="9">
        <v>1</v>
      </c>
      <c r="CQ50" s="9">
        <v>1</v>
      </c>
      <c r="CR50" s="9">
        <v>1</v>
      </c>
      <c r="CS50" s="9">
        <v>1</v>
      </c>
      <c r="CT50" s="9">
        <v>2</v>
      </c>
      <c r="CU50" s="9">
        <v>1</v>
      </c>
      <c r="CV50" s="9">
        <v>1</v>
      </c>
      <c r="CW50" s="9">
        <v>1</v>
      </c>
      <c r="CX50" s="9">
        <v>1</v>
      </c>
      <c r="CY50" s="9">
        <v>1</v>
      </c>
      <c r="CZ50" s="9">
        <v>2</v>
      </c>
      <c r="DA50" s="9"/>
      <c r="DB50" s="9"/>
      <c r="DC50" s="9"/>
      <c r="DD50" s="9"/>
      <c r="DE50" s="9"/>
      <c r="DF50" s="9"/>
      <c r="DG50" s="9"/>
      <c r="DH50" s="9"/>
      <c r="DI50" s="9">
        <v>2</v>
      </c>
      <c r="DJ50" s="9"/>
      <c r="DK50" s="9"/>
      <c r="DL50" s="9"/>
      <c r="DM50" s="9"/>
      <c r="DN50" s="9"/>
      <c r="DO50" s="9"/>
      <c r="DP50" s="9">
        <v>2</v>
      </c>
      <c r="DQ50" s="9"/>
      <c r="DR50" s="9"/>
      <c r="DS50" s="9"/>
      <c r="DT50" s="9"/>
      <c r="DU50" s="9"/>
      <c r="DV50" s="9"/>
      <c r="DW50" s="9"/>
      <c r="DX50" s="9"/>
      <c r="DY50" s="9"/>
      <c r="DZ50" s="9"/>
      <c r="EA50" s="9"/>
      <c r="EB50" s="9"/>
      <c r="EC50" s="9"/>
      <c r="ED50" s="9"/>
      <c r="EE50" s="9"/>
      <c r="EF50" s="9"/>
      <c r="EG50" s="9"/>
      <c r="EH50" s="9"/>
      <c r="EI50" s="9"/>
      <c r="EJ50" s="9"/>
      <c r="EK50" s="9"/>
      <c r="EL50" s="9"/>
      <c r="EM50" s="9"/>
      <c r="EN50" s="9">
        <v>2</v>
      </c>
      <c r="EO50" s="9"/>
      <c r="EP50" s="9"/>
      <c r="EQ50" s="9">
        <v>2</v>
      </c>
      <c r="ER50" s="9"/>
      <c r="ES50" s="9"/>
      <c r="ET50" s="9">
        <v>2</v>
      </c>
      <c r="EU50" s="9"/>
      <c r="EV50" s="9"/>
      <c r="EW50" s="9">
        <v>2</v>
      </c>
      <c r="EX50" s="9"/>
      <c r="EY50" s="9"/>
      <c r="EZ50" s="9">
        <v>1</v>
      </c>
      <c r="FA50" s="9">
        <v>1</v>
      </c>
      <c r="FB50" s="9"/>
      <c r="FC50" s="9">
        <v>1</v>
      </c>
      <c r="FD50" s="9">
        <v>1</v>
      </c>
      <c r="FE50" s="9"/>
      <c r="FF50" s="9">
        <v>1</v>
      </c>
      <c r="FG50" s="9">
        <v>1</v>
      </c>
      <c r="FH50" s="9"/>
      <c r="FI50" s="9">
        <v>2</v>
      </c>
      <c r="FJ50" s="9"/>
      <c r="FK50" s="9"/>
      <c r="FL50" s="9">
        <v>2</v>
      </c>
      <c r="FM50" s="9"/>
      <c r="FN50" s="9"/>
      <c r="FO50" s="9">
        <v>2</v>
      </c>
      <c r="FP50" s="9"/>
      <c r="FQ50" s="9"/>
      <c r="FR50" s="9">
        <v>1</v>
      </c>
      <c r="FS50" s="9">
        <v>1</v>
      </c>
      <c r="FT50" s="9"/>
      <c r="FU50" s="9">
        <v>2</v>
      </c>
      <c r="FV50" s="9"/>
      <c r="FW50" s="9"/>
      <c r="FX50" s="9">
        <v>2</v>
      </c>
      <c r="FY50" s="9">
        <v>3</v>
      </c>
      <c r="FZ50" s="9"/>
      <c r="GA50" s="9"/>
      <c r="GB50" s="9"/>
      <c r="GC50" s="9"/>
      <c r="GD50" s="9"/>
      <c r="GE50" s="9"/>
      <c r="GF50" s="9"/>
      <c r="GG50" s="9"/>
      <c r="GH50" s="9"/>
      <c r="GI50" s="9"/>
      <c r="GJ50" s="9"/>
      <c r="GK50" s="9"/>
      <c r="GL50" s="9"/>
      <c r="GM50" s="9"/>
      <c r="GN50" s="9"/>
      <c r="GO50" s="9"/>
      <c r="GP50" s="9">
        <v>0</v>
      </c>
      <c r="GQ50" s="9">
        <v>0</v>
      </c>
      <c r="GR50" s="9">
        <v>1</v>
      </c>
      <c r="GS50" s="9">
        <v>0</v>
      </c>
      <c r="GT50" s="9">
        <v>0</v>
      </c>
      <c r="GU50" s="9">
        <v>0</v>
      </c>
      <c r="GV50" s="9">
        <v>0</v>
      </c>
      <c r="GW50" s="9">
        <v>0</v>
      </c>
      <c r="GX50" s="9">
        <v>0</v>
      </c>
      <c r="GY50" s="9">
        <v>0</v>
      </c>
      <c r="GZ50" s="9">
        <v>0</v>
      </c>
      <c r="HA50" s="9">
        <v>0</v>
      </c>
      <c r="HB50" s="9">
        <v>0</v>
      </c>
      <c r="HC50" s="9">
        <v>0</v>
      </c>
      <c r="HD50" s="9">
        <v>0</v>
      </c>
      <c r="HE50" s="9">
        <v>0</v>
      </c>
      <c r="HF50" s="9">
        <v>0</v>
      </c>
      <c r="HG50" t="s">
        <v>7575</v>
      </c>
      <c r="HH50" s="9"/>
      <c r="HI50" s="9"/>
      <c r="HJ50" s="9"/>
      <c r="HK50" s="9"/>
      <c r="HL50" s="9"/>
      <c r="HM50" s="9"/>
      <c r="HN50" s="9"/>
      <c r="HO50" s="9"/>
      <c r="HP50" s="9"/>
      <c r="HQ50" s="9"/>
      <c r="HR50" s="9"/>
      <c r="HS50" s="9"/>
      <c r="HT50" s="9"/>
      <c r="HU50" s="9"/>
      <c r="HV50" s="9"/>
      <c r="HW50" s="9"/>
      <c r="HX50" t="s">
        <v>7739</v>
      </c>
      <c r="HY50" s="9"/>
      <c r="HZ50" s="9"/>
      <c r="IA50" s="9">
        <v>3</v>
      </c>
      <c r="IB50" s="9"/>
      <c r="IC50" s="9"/>
      <c r="ID50" s="9">
        <v>2</v>
      </c>
      <c r="IE50" s="9"/>
      <c r="IF50" s="9"/>
      <c r="IG50" s="9">
        <v>2</v>
      </c>
      <c r="IH50" s="9"/>
      <c r="II50" s="9"/>
      <c r="IJ50" s="9">
        <v>3</v>
      </c>
      <c r="IK50" s="9"/>
      <c r="IL50" s="9">
        <v>2</v>
      </c>
      <c r="IM50" s="9"/>
      <c r="IN50" s="9"/>
      <c r="IO50" s="9"/>
      <c r="IP50" s="9"/>
      <c r="IQ50" s="9"/>
      <c r="IR50" s="9"/>
      <c r="IS50" s="9"/>
      <c r="IT50" s="9">
        <v>2</v>
      </c>
      <c r="IU50" s="9">
        <v>2</v>
      </c>
      <c r="IV50" s="9">
        <v>2</v>
      </c>
      <c r="IW50" s="9">
        <v>2</v>
      </c>
      <c r="IX50" s="9">
        <v>2</v>
      </c>
      <c r="IY50" s="9">
        <v>2</v>
      </c>
      <c r="IZ50" s="9">
        <v>2</v>
      </c>
      <c r="JA50" s="9">
        <v>2</v>
      </c>
      <c r="JB50" s="9">
        <v>2</v>
      </c>
      <c r="JC50" s="9">
        <v>2</v>
      </c>
      <c r="JD50" s="9">
        <v>2</v>
      </c>
      <c r="JE50" s="9">
        <v>2</v>
      </c>
      <c r="JF50" s="9">
        <v>2</v>
      </c>
      <c r="JG50" s="9">
        <v>2</v>
      </c>
      <c r="JH50" s="9">
        <v>2</v>
      </c>
      <c r="JI50" s="9">
        <v>2</v>
      </c>
      <c r="JJ50" s="9">
        <v>1</v>
      </c>
      <c r="JK50" s="9">
        <v>1</v>
      </c>
      <c r="JL50" s="9">
        <v>1</v>
      </c>
      <c r="JM50" s="9">
        <v>1</v>
      </c>
      <c r="JN50" s="9">
        <v>1</v>
      </c>
      <c r="JO50" s="9">
        <v>1</v>
      </c>
      <c r="JP50" s="9">
        <v>3</v>
      </c>
      <c r="JQ50" s="9">
        <v>3</v>
      </c>
      <c r="JR50" s="9">
        <v>3</v>
      </c>
      <c r="JS50" s="9">
        <v>3</v>
      </c>
      <c r="JT50" s="9">
        <v>1</v>
      </c>
      <c r="JU50" s="9">
        <v>2</v>
      </c>
      <c r="JV50" s="9"/>
      <c r="JW50" s="9">
        <v>1</v>
      </c>
      <c r="JX50" s="9">
        <v>3</v>
      </c>
      <c r="JY50" s="9">
        <v>3</v>
      </c>
      <c r="JZ50" s="9">
        <v>3</v>
      </c>
      <c r="KA50" s="9">
        <v>1</v>
      </c>
      <c r="KB50" s="9">
        <v>1</v>
      </c>
      <c r="KC50" s="9">
        <v>1</v>
      </c>
      <c r="KD50" s="9">
        <v>2</v>
      </c>
      <c r="KE50" s="9">
        <v>1</v>
      </c>
      <c r="KF50" s="9"/>
      <c r="KG50" s="9"/>
      <c r="KH50" s="9"/>
      <c r="KI50" s="9"/>
      <c r="KJ50" s="9"/>
      <c r="KK50" s="9"/>
      <c r="KL50" s="9"/>
      <c r="KM50" s="9"/>
      <c r="KN50" s="9"/>
      <c r="KO50" s="9"/>
      <c r="KP50" s="9"/>
      <c r="KQ50" s="9"/>
      <c r="KR50" s="9"/>
      <c r="KS50" s="9"/>
      <c r="KT50" s="9"/>
      <c r="KU50" s="9"/>
      <c r="KV50" s="9">
        <v>2</v>
      </c>
      <c r="KW50" s="9"/>
      <c r="KX50" s="9"/>
      <c r="KY50" s="9"/>
      <c r="KZ50" s="9"/>
      <c r="LA50" s="9"/>
      <c r="LB50" s="9"/>
      <c r="LC50" s="9">
        <v>1</v>
      </c>
      <c r="LD50" s="9">
        <v>3</v>
      </c>
      <c r="LE50" s="9">
        <v>3</v>
      </c>
      <c r="LF50" s="9">
        <v>1</v>
      </c>
      <c r="LG50" s="9">
        <v>1</v>
      </c>
      <c r="LH50" s="9">
        <v>1</v>
      </c>
      <c r="LI50" s="9"/>
      <c r="LJ50" s="9">
        <v>1</v>
      </c>
      <c r="LK50" s="9">
        <v>3</v>
      </c>
      <c r="LL50" s="9">
        <v>1</v>
      </c>
      <c r="LM50" s="9">
        <v>1</v>
      </c>
      <c r="LN50" s="9"/>
      <c r="LO50" s="9">
        <v>2</v>
      </c>
      <c r="LP50" s="9"/>
      <c r="LQ50" s="9"/>
      <c r="LR50" s="9"/>
      <c r="LS50" s="9"/>
      <c r="LT50" s="9"/>
      <c r="LU50" s="9"/>
      <c r="LV50" s="9"/>
      <c r="LW50" s="9"/>
      <c r="LX50" s="9"/>
      <c r="LY50" s="9"/>
      <c r="LZ50" s="9"/>
      <c r="MA50" s="9">
        <v>2</v>
      </c>
      <c r="MB50" s="9"/>
      <c r="MC50" s="9"/>
      <c r="MD50" s="9"/>
      <c r="ME50" s="9"/>
      <c r="MF50" s="9"/>
      <c r="MG50" s="9"/>
      <c r="MH50" s="9"/>
      <c r="MI50" s="9"/>
      <c r="MJ50" s="9"/>
      <c r="MK50" s="9"/>
      <c r="ML50" s="9"/>
      <c r="MM50" s="9"/>
      <c r="MN50" s="9"/>
      <c r="MO50" s="9"/>
      <c r="MP50" s="9"/>
      <c r="MQ50" s="9">
        <v>2</v>
      </c>
      <c r="MR50" s="9">
        <v>2</v>
      </c>
      <c r="MS50" s="9">
        <v>2</v>
      </c>
      <c r="MT50" s="9"/>
      <c r="MU50" s="9"/>
      <c r="MV50" s="9">
        <v>1</v>
      </c>
      <c r="MW50" s="9"/>
      <c r="MX50" s="9"/>
      <c r="MY50" t="s">
        <v>8017</v>
      </c>
      <c r="MZ50" s="9"/>
      <c r="NA50" s="9">
        <v>199664835</v>
      </c>
      <c r="NB50" t="s">
        <v>8155</v>
      </c>
      <c r="NC50" t="s">
        <v>8281</v>
      </c>
      <c r="ND50" s="9"/>
      <c r="NE50" s="9"/>
      <c r="NF50" t="s">
        <v>8358</v>
      </c>
      <c r="NG50" s="9"/>
      <c r="NH50" s="9"/>
      <c r="NI50" s="9">
        <v>39</v>
      </c>
    </row>
    <row r="51" spans="1:373">
      <c r="A51" t="s">
        <v>6383</v>
      </c>
      <c r="B51" t="s">
        <v>6512</v>
      </c>
      <c r="C51" t="s">
        <v>6639</v>
      </c>
      <c r="D51" t="s">
        <v>6728</v>
      </c>
      <c r="E51" s="9"/>
      <c r="F51" s="9">
        <v>4</v>
      </c>
      <c r="G51" s="9"/>
      <c r="H51" s="9">
        <v>1</v>
      </c>
      <c r="I51" t="s">
        <v>6742</v>
      </c>
      <c r="J51" s="9"/>
      <c r="K51" s="9">
        <v>4</v>
      </c>
      <c r="L51" s="9">
        <v>11</v>
      </c>
      <c r="M51" s="9">
        <v>173</v>
      </c>
      <c r="N51" s="9">
        <v>173</v>
      </c>
      <c r="O51" t="s">
        <v>6759</v>
      </c>
      <c r="P51" s="9">
        <v>1</v>
      </c>
      <c r="Q51" t="s">
        <v>6762</v>
      </c>
      <c r="R51" s="9">
        <v>8</v>
      </c>
      <c r="S51" s="9">
        <v>1</v>
      </c>
      <c r="T51" s="9">
        <v>1</v>
      </c>
      <c r="U51" s="9">
        <v>1</v>
      </c>
      <c r="V51" s="9">
        <v>1</v>
      </c>
      <c r="W51" t="s">
        <v>6817</v>
      </c>
      <c r="X51" s="9"/>
      <c r="Y51" t="s">
        <v>6959</v>
      </c>
      <c r="Z51" s="9"/>
      <c r="AA51" s="9">
        <v>224</v>
      </c>
      <c r="AB51" s="9">
        <v>0</v>
      </c>
      <c r="AC51" s="9">
        <v>1471</v>
      </c>
      <c r="AD51" s="9">
        <v>0</v>
      </c>
      <c r="AE51" s="9">
        <v>325</v>
      </c>
      <c r="AF51" s="9">
        <v>0</v>
      </c>
      <c r="AG51" s="9">
        <v>0</v>
      </c>
      <c r="AH51" s="9">
        <v>0</v>
      </c>
      <c r="AI51" s="9">
        <v>0</v>
      </c>
      <c r="AJ51" s="9">
        <v>0</v>
      </c>
      <c r="AK51" s="9">
        <v>0</v>
      </c>
      <c r="AL51" s="9">
        <v>0</v>
      </c>
      <c r="AM51" s="9">
        <v>47</v>
      </c>
      <c r="AN51" s="9">
        <v>0</v>
      </c>
      <c r="AO51" s="9">
        <v>0</v>
      </c>
      <c r="AP51" s="9">
        <v>0</v>
      </c>
      <c r="AQ51" s="9">
        <v>0</v>
      </c>
      <c r="AR51" s="9">
        <v>0</v>
      </c>
      <c r="AS51" s="9">
        <v>0</v>
      </c>
      <c r="AT51" s="9">
        <v>0</v>
      </c>
      <c r="AU51" s="9">
        <v>0</v>
      </c>
      <c r="AV51" s="9">
        <v>0</v>
      </c>
      <c r="AW51" s="9">
        <v>36</v>
      </c>
      <c r="AX51" t="s">
        <v>7117</v>
      </c>
      <c r="AY51" s="9">
        <v>0</v>
      </c>
      <c r="AZ51" s="9">
        <v>1083</v>
      </c>
      <c r="BA51" t="s">
        <v>7267</v>
      </c>
      <c r="BB51" s="9">
        <v>0</v>
      </c>
      <c r="BC51" s="9">
        <v>3186</v>
      </c>
      <c r="BD51" s="9">
        <v>0</v>
      </c>
      <c r="BE51" s="9"/>
      <c r="BF51" s="9">
        <v>0</v>
      </c>
      <c r="BG51" s="9">
        <v>0</v>
      </c>
      <c r="BH51" s="9">
        <v>0</v>
      </c>
      <c r="BI51" s="9">
        <v>0</v>
      </c>
      <c r="BJ51" s="9"/>
      <c r="BK51" s="9">
        <v>1</v>
      </c>
      <c r="BL51" s="9">
        <v>1</v>
      </c>
      <c r="BM51" s="9">
        <v>1</v>
      </c>
      <c r="BN51" s="9">
        <v>1</v>
      </c>
      <c r="BO51" s="9">
        <v>1</v>
      </c>
      <c r="BP51" s="9">
        <v>1</v>
      </c>
      <c r="BQ51" s="9">
        <v>1</v>
      </c>
      <c r="BR51" s="9">
        <v>2</v>
      </c>
      <c r="BS51" s="9">
        <v>2</v>
      </c>
      <c r="BT51" s="9"/>
      <c r="BU51" s="9"/>
      <c r="BV51" s="9">
        <v>1</v>
      </c>
      <c r="BW51" s="9">
        <v>1</v>
      </c>
      <c r="BX51" s="9"/>
      <c r="BY51" s="9">
        <v>2</v>
      </c>
      <c r="BZ51" s="9">
        <v>2</v>
      </c>
      <c r="CA51" s="9">
        <v>1</v>
      </c>
      <c r="CB51" s="9">
        <v>2</v>
      </c>
      <c r="CC51" s="9">
        <v>1</v>
      </c>
      <c r="CD51" s="9">
        <v>1</v>
      </c>
      <c r="CE51" s="9">
        <v>1</v>
      </c>
      <c r="CF51" s="9">
        <v>1</v>
      </c>
      <c r="CG51" s="9"/>
      <c r="CH51" s="9">
        <v>1</v>
      </c>
      <c r="CI51" s="9">
        <v>2</v>
      </c>
      <c r="CJ51" s="9">
        <v>1</v>
      </c>
      <c r="CK51" s="9">
        <v>2</v>
      </c>
      <c r="CL51" s="9">
        <v>2</v>
      </c>
      <c r="CM51" s="9">
        <v>3</v>
      </c>
      <c r="CN51" s="9">
        <v>1</v>
      </c>
      <c r="CO51" s="9">
        <v>1</v>
      </c>
      <c r="CP51" s="9">
        <v>1</v>
      </c>
      <c r="CQ51" s="9">
        <v>1</v>
      </c>
      <c r="CR51" s="9">
        <v>1</v>
      </c>
      <c r="CS51" s="9">
        <v>1</v>
      </c>
      <c r="CT51" s="9">
        <v>1</v>
      </c>
      <c r="CU51" s="9">
        <v>1</v>
      </c>
      <c r="CV51" s="9">
        <v>1</v>
      </c>
      <c r="CW51" s="9">
        <v>1</v>
      </c>
      <c r="CX51" s="9">
        <v>1</v>
      </c>
      <c r="CY51" s="9">
        <v>1</v>
      </c>
      <c r="CZ51" s="9">
        <v>1</v>
      </c>
      <c r="DA51" s="9"/>
      <c r="DB51" s="9"/>
      <c r="DC51" s="9"/>
      <c r="DD51" s="9"/>
      <c r="DE51" s="9"/>
      <c r="DF51" s="9"/>
      <c r="DG51" s="9"/>
      <c r="DH51" s="9"/>
      <c r="DI51" s="9">
        <v>2</v>
      </c>
      <c r="DJ51" s="9"/>
      <c r="DK51" s="9">
        <v>2</v>
      </c>
      <c r="DL51" s="9">
        <v>1</v>
      </c>
      <c r="DM51" s="9">
        <v>1</v>
      </c>
      <c r="DN51" s="9">
        <v>1</v>
      </c>
      <c r="DO51" s="9">
        <v>3</v>
      </c>
      <c r="DP51" s="9">
        <v>1</v>
      </c>
      <c r="DQ51" s="9">
        <v>1</v>
      </c>
      <c r="DR51" s="9">
        <v>1</v>
      </c>
      <c r="DS51" s="9">
        <v>1</v>
      </c>
      <c r="DT51" s="9">
        <v>800</v>
      </c>
      <c r="DU51" s="9">
        <v>0</v>
      </c>
      <c r="DV51" s="9">
        <v>0</v>
      </c>
      <c r="DW51" s="9"/>
      <c r="DX51" s="9">
        <v>1</v>
      </c>
      <c r="DY51" s="9">
        <v>1</v>
      </c>
      <c r="DZ51" s="9">
        <v>0</v>
      </c>
      <c r="EA51" s="9"/>
      <c r="EB51" s="9">
        <v>1</v>
      </c>
      <c r="EC51" s="9"/>
      <c r="ED51" s="9">
        <v>2</v>
      </c>
      <c r="EE51" s="9">
        <v>2</v>
      </c>
      <c r="EF51" s="9">
        <v>2</v>
      </c>
      <c r="EG51" s="9">
        <v>2</v>
      </c>
      <c r="EH51" s="9">
        <v>2</v>
      </c>
      <c r="EI51" s="9">
        <v>2</v>
      </c>
      <c r="EJ51" s="9">
        <v>1</v>
      </c>
      <c r="EK51" s="9">
        <v>1</v>
      </c>
      <c r="EL51" s="9"/>
      <c r="EM51" s="9"/>
      <c r="EN51" s="9">
        <v>1</v>
      </c>
      <c r="EO51" s="9">
        <v>2</v>
      </c>
      <c r="EP51" s="9"/>
      <c r="EQ51" s="9">
        <v>1</v>
      </c>
      <c r="ER51" s="9">
        <v>2</v>
      </c>
      <c r="ES51" s="9"/>
      <c r="ET51" s="9">
        <v>1</v>
      </c>
      <c r="EU51" s="9">
        <v>2</v>
      </c>
      <c r="EV51" s="9"/>
      <c r="EW51" s="9">
        <v>2</v>
      </c>
      <c r="EX51" s="9"/>
      <c r="EY51" s="9"/>
      <c r="EZ51" s="9">
        <v>1</v>
      </c>
      <c r="FA51" s="9">
        <v>1</v>
      </c>
      <c r="FB51" s="9"/>
      <c r="FC51" s="9">
        <v>1</v>
      </c>
      <c r="FD51" s="9">
        <v>1</v>
      </c>
      <c r="FE51" s="9"/>
      <c r="FF51" s="9">
        <v>1</v>
      </c>
      <c r="FG51" s="9">
        <v>1</v>
      </c>
      <c r="FH51" s="9"/>
      <c r="FI51" s="9">
        <v>2</v>
      </c>
      <c r="FJ51" s="9"/>
      <c r="FK51" s="9"/>
      <c r="FL51" s="9">
        <v>1</v>
      </c>
      <c r="FM51" s="9">
        <v>2</v>
      </c>
      <c r="FN51" s="9"/>
      <c r="FO51" s="9">
        <v>2</v>
      </c>
      <c r="FP51" s="9"/>
      <c r="FQ51" s="9"/>
      <c r="FR51" s="9">
        <v>1</v>
      </c>
      <c r="FS51" s="9">
        <v>2</v>
      </c>
      <c r="FT51" s="9"/>
      <c r="FU51" s="9">
        <v>1</v>
      </c>
      <c r="FV51" s="9">
        <v>1</v>
      </c>
      <c r="FW51" s="9"/>
      <c r="FX51" s="9">
        <v>3</v>
      </c>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t="s">
        <v>7576</v>
      </c>
      <c r="HH51" s="9"/>
      <c r="HI51" s="9"/>
      <c r="HJ51" s="9"/>
      <c r="HK51" s="9"/>
      <c r="HL51" s="9"/>
      <c r="HM51" s="9"/>
      <c r="HN51" s="9"/>
      <c r="HO51" s="9"/>
      <c r="HP51" s="9"/>
      <c r="HQ51" s="9"/>
      <c r="HR51" s="9"/>
      <c r="HS51" s="9"/>
      <c r="HT51" s="9"/>
      <c r="HU51" s="9"/>
      <c r="HV51" s="9"/>
      <c r="HW51" s="9"/>
      <c r="HX51" t="s">
        <v>7740</v>
      </c>
      <c r="HY51" s="9"/>
      <c r="HZ51" s="9"/>
      <c r="IA51" s="9">
        <v>1</v>
      </c>
      <c r="IB51" s="9">
        <v>2</v>
      </c>
      <c r="IC51" s="9"/>
      <c r="ID51" s="9">
        <v>1</v>
      </c>
      <c r="IE51" s="9">
        <v>2</v>
      </c>
      <c r="IF51" s="9"/>
      <c r="IG51" s="9">
        <v>2</v>
      </c>
      <c r="IH51" s="9"/>
      <c r="II51" s="9"/>
      <c r="IJ51" s="9">
        <v>1</v>
      </c>
      <c r="IK51" s="9">
        <v>1</v>
      </c>
      <c r="IL51" s="9">
        <v>2</v>
      </c>
      <c r="IM51" s="9"/>
      <c r="IN51" s="9"/>
      <c r="IO51" s="9"/>
      <c r="IP51" s="9"/>
      <c r="IQ51" s="9"/>
      <c r="IR51" s="9"/>
      <c r="IS51" s="9"/>
      <c r="IT51" s="9">
        <v>1</v>
      </c>
      <c r="IU51" s="9">
        <v>1</v>
      </c>
      <c r="IV51" s="9">
        <v>1</v>
      </c>
      <c r="IW51" s="9">
        <v>1</v>
      </c>
      <c r="IX51" s="9">
        <v>1</v>
      </c>
      <c r="IY51" s="9">
        <v>1</v>
      </c>
      <c r="IZ51" s="9">
        <v>1</v>
      </c>
      <c r="JA51" s="9">
        <v>1</v>
      </c>
      <c r="JB51" s="9">
        <v>1</v>
      </c>
      <c r="JC51" s="9">
        <v>1</v>
      </c>
      <c r="JD51" s="9">
        <v>1</v>
      </c>
      <c r="JE51" s="9">
        <v>1</v>
      </c>
      <c r="JF51" s="9">
        <v>1</v>
      </c>
      <c r="JG51" s="9">
        <v>1</v>
      </c>
      <c r="JH51" s="9">
        <v>1</v>
      </c>
      <c r="JI51" s="9">
        <v>1</v>
      </c>
      <c r="JJ51" s="9">
        <v>1</v>
      </c>
      <c r="JK51" s="9">
        <v>1</v>
      </c>
      <c r="JL51" s="9">
        <v>1</v>
      </c>
      <c r="JM51" s="9">
        <v>1</v>
      </c>
      <c r="JN51" s="9">
        <v>1</v>
      </c>
      <c r="JO51" s="9">
        <v>1</v>
      </c>
      <c r="JP51" s="9">
        <v>1</v>
      </c>
      <c r="JQ51" s="9">
        <v>1</v>
      </c>
      <c r="JR51" s="9">
        <v>1</v>
      </c>
      <c r="JS51" s="9">
        <v>1</v>
      </c>
      <c r="JT51" s="9">
        <v>1</v>
      </c>
      <c r="JU51" s="9">
        <v>1</v>
      </c>
      <c r="JV51" s="9"/>
      <c r="JW51" s="9">
        <v>1</v>
      </c>
      <c r="JX51" s="9">
        <v>1</v>
      </c>
      <c r="JY51" s="9">
        <v>1</v>
      </c>
      <c r="JZ51" s="9">
        <v>1</v>
      </c>
      <c r="KA51" s="9">
        <v>1</v>
      </c>
      <c r="KB51" s="9">
        <v>1</v>
      </c>
      <c r="KC51" s="9">
        <v>1</v>
      </c>
      <c r="KD51" s="9">
        <v>1</v>
      </c>
      <c r="KE51" s="9">
        <v>1</v>
      </c>
      <c r="KF51" s="9"/>
      <c r="KG51" s="9">
        <v>1</v>
      </c>
      <c r="KH51" s="9">
        <v>1</v>
      </c>
      <c r="KI51" s="9">
        <v>1</v>
      </c>
      <c r="KJ51" s="9"/>
      <c r="KK51" s="9">
        <v>1</v>
      </c>
      <c r="KL51" s="9">
        <v>1</v>
      </c>
      <c r="KM51" s="9">
        <v>1</v>
      </c>
      <c r="KN51" s="9">
        <v>1</v>
      </c>
      <c r="KO51" s="9"/>
      <c r="KP51" s="9">
        <v>1</v>
      </c>
      <c r="KQ51" s="9">
        <v>1</v>
      </c>
      <c r="KR51" s="9">
        <v>1</v>
      </c>
      <c r="KS51" s="9">
        <v>1</v>
      </c>
      <c r="KT51" s="9">
        <v>1</v>
      </c>
      <c r="KU51" s="9">
        <v>1</v>
      </c>
      <c r="KV51" s="9">
        <v>1</v>
      </c>
      <c r="KW51" s="9">
        <v>1</v>
      </c>
      <c r="KX51" s="9">
        <v>1</v>
      </c>
      <c r="KY51" s="9">
        <v>2</v>
      </c>
      <c r="KZ51" s="9"/>
      <c r="LA51" s="9"/>
      <c r="LB51" s="9"/>
      <c r="LC51" s="9">
        <v>1</v>
      </c>
      <c r="LD51" s="9">
        <v>1</v>
      </c>
      <c r="LE51" s="9">
        <v>1</v>
      </c>
      <c r="LF51" s="9">
        <v>1</v>
      </c>
      <c r="LG51" s="9">
        <v>1</v>
      </c>
      <c r="LH51" s="9">
        <v>1</v>
      </c>
      <c r="LI51" s="9"/>
      <c r="LJ51" s="9">
        <v>1</v>
      </c>
      <c r="LK51" s="9">
        <v>1</v>
      </c>
      <c r="LL51" s="9">
        <v>1</v>
      </c>
      <c r="LM51" s="9">
        <v>1</v>
      </c>
      <c r="LN51" s="9"/>
      <c r="LO51" s="9">
        <v>1</v>
      </c>
      <c r="LP51" s="9">
        <v>1</v>
      </c>
      <c r="LQ51" s="9">
        <v>1</v>
      </c>
      <c r="LR51" s="9"/>
      <c r="LS51" s="9">
        <v>1</v>
      </c>
      <c r="LT51" s="9">
        <v>1</v>
      </c>
      <c r="LU51" s="9">
        <v>1</v>
      </c>
      <c r="LV51" s="9">
        <v>1</v>
      </c>
      <c r="LW51" s="9">
        <v>1</v>
      </c>
      <c r="LX51" s="9">
        <v>1</v>
      </c>
      <c r="LY51" s="9">
        <v>3</v>
      </c>
      <c r="LZ51" s="9">
        <v>2</v>
      </c>
      <c r="MA51" s="9">
        <v>1</v>
      </c>
      <c r="MB51" s="9"/>
      <c r="MC51" s="9">
        <v>1</v>
      </c>
      <c r="MD51" s="9">
        <v>2</v>
      </c>
      <c r="ME51" s="9">
        <v>2</v>
      </c>
      <c r="MF51" s="9">
        <v>1</v>
      </c>
      <c r="MG51" s="9">
        <v>3</v>
      </c>
      <c r="MH51" s="9">
        <v>3</v>
      </c>
      <c r="MI51" s="9">
        <v>3</v>
      </c>
      <c r="MJ51" s="9">
        <v>3</v>
      </c>
      <c r="MK51" s="9">
        <v>1</v>
      </c>
      <c r="ML51" s="9">
        <v>1</v>
      </c>
      <c r="MM51" s="9">
        <v>1</v>
      </c>
      <c r="MN51" s="9">
        <v>1</v>
      </c>
      <c r="MO51" s="9">
        <v>1</v>
      </c>
      <c r="MP51" s="9">
        <v>2</v>
      </c>
      <c r="MQ51" s="9">
        <v>1</v>
      </c>
      <c r="MR51" s="9">
        <v>1</v>
      </c>
      <c r="MS51" s="9">
        <v>2</v>
      </c>
      <c r="MT51" s="9"/>
      <c r="MU51" s="9"/>
      <c r="MV51" s="9">
        <v>1</v>
      </c>
      <c r="MW51" s="9"/>
      <c r="MX51" s="9"/>
      <c r="MY51" t="s">
        <v>8018</v>
      </c>
      <c r="MZ51" s="9"/>
      <c r="NA51" s="9">
        <v>207135628</v>
      </c>
      <c r="NB51" t="s">
        <v>8156</v>
      </c>
      <c r="NC51" t="s">
        <v>8282</v>
      </c>
      <c r="ND51" s="9"/>
      <c r="NE51" s="9"/>
      <c r="NF51" t="s">
        <v>8358</v>
      </c>
      <c r="NG51" s="9"/>
      <c r="NH51" s="9"/>
      <c r="NI51" s="9">
        <v>147</v>
      </c>
    </row>
    <row r="52" spans="1:373">
      <c r="A52" t="s">
        <v>6384</v>
      </c>
      <c r="B52" t="s">
        <v>6513</v>
      </c>
      <c r="C52" t="s">
        <v>6640</v>
      </c>
      <c r="D52" t="s">
        <v>6728</v>
      </c>
      <c r="E52" s="9"/>
      <c r="F52" s="9">
        <v>4</v>
      </c>
      <c r="G52" s="9"/>
      <c r="H52" s="9">
        <v>1</v>
      </c>
      <c r="I52" t="s">
        <v>6742</v>
      </c>
      <c r="J52" s="9"/>
      <c r="K52" s="9">
        <v>1</v>
      </c>
      <c r="L52" s="9">
        <v>3</v>
      </c>
      <c r="M52" s="9">
        <v>17</v>
      </c>
      <c r="N52" s="9">
        <v>17</v>
      </c>
      <c r="O52" t="s">
        <v>6759</v>
      </c>
      <c r="P52" s="9">
        <v>2</v>
      </c>
      <c r="Q52" t="s">
        <v>6762</v>
      </c>
      <c r="R52" s="9">
        <v>1</v>
      </c>
      <c r="S52" s="9">
        <v>1</v>
      </c>
      <c r="T52" s="9">
        <v>2</v>
      </c>
      <c r="U52" s="9">
        <v>2</v>
      </c>
      <c r="V52" s="9">
        <v>1</v>
      </c>
      <c r="W52" t="s">
        <v>6818</v>
      </c>
      <c r="X52" s="9"/>
      <c r="Y52" t="s">
        <v>6960</v>
      </c>
      <c r="Z52" s="9"/>
      <c r="AA52" s="9">
        <v>0</v>
      </c>
      <c r="AB52" s="9">
        <v>0</v>
      </c>
      <c r="AC52" s="9">
        <v>3</v>
      </c>
      <c r="AD52" s="9">
        <v>0</v>
      </c>
      <c r="AE52" s="9">
        <v>0</v>
      </c>
      <c r="AF52" s="9">
        <v>0</v>
      </c>
      <c r="AG52" s="9">
        <v>0</v>
      </c>
      <c r="AH52" s="9">
        <v>0</v>
      </c>
      <c r="AI52" s="9">
        <v>0</v>
      </c>
      <c r="AJ52" s="9">
        <v>0</v>
      </c>
      <c r="AK52" s="9">
        <v>0</v>
      </c>
      <c r="AL52" s="9">
        <v>0</v>
      </c>
      <c r="AM52" s="9">
        <v>0</v>
      </c>
      <c r="AN52" s="9">
        <v>0</v>
      </c>
      <c r="AO52" s="9">
        <v>0</v>
      </c>
      <c r="AP52" s="9">
        <v>0</v>
      </c>
      <c r="AQ52" s="9">
        <v>0</v>
      </c>
      <c r="AR52" s="9">
        <v>0</v>
      </c>
      <c r="AS52" s="9">
        <v>0</v>
      </c>
      <c r="AT52" s="9">
        <v>0</v>
      </c>
      <c r="AU52" s="9">
        <v>0</v>
      </c>
      <c r="AV52" s="9">
        <v>0</v>
      </c>
      <c r="AW52" s="9">
        <v>0</v>
      </c>
      <c r="AX52" t="s">
        <v>7118</v>
      </c>
      <c r="AY52" s="9">
        <v>0</v>
      </c>
      <c r="AZ52" s="9">
        <v>0</v>
      </c>
      <c r="BA52" t="s">
        <v>7268</v>
      </c>
      <c r="BB52" s="9">
        <v>0</v>
      </c>
      <c r="BC52" s="9">
        <v>3</v>
      </c>
      <c r="BD52" s="9">
        <v>0</v>
      </c>
      <c r="BE52" s="9"/>
      <c r="BF52" s="9">
        <v>3</v>
      </c>
      <c r="BG52" s="9">
        <v>3</v>
      </c>
      <c r="BH52" s="9">
        <v>3</v>
      </c>
      <c r="BI52" s="9">
        <v>1</v>
      </c>
      <c r="BJ52" s="9">
        <v>0</v>
      </c>
      <c r="BK52" s="9">
        <v>2</v>
      </c>
      <c r="BL52" s="9"/>
      <c r="BM52" s="9"/>
      <c r="BN52" s="9"/>
      <c r="BO52" s="9"/>
      <c r="BP52" s="9"/>
      <c r="BQ52" s="9"/>
      <c r="BR52" s="9"/>
      <c r="BS52" s="9">
        <v>2</v>
      </c>
      <c r="BT52" s="9"/>
      <c r="BU52" s="9"/>
      <c r="BV52" s="9">
        <v>2</v>
      </c>
      <c r="BW52" s="9">
        <v>1</v>
      </c>
      <c r="BX52" s="9"/>
      <c r="BY52" s="9">
        <v>2</v>
      </c>
      <c r="BZ52" s="9">
        <v>2</v>
      </c>
      <c r="CA52" s="9">
        <v>2</v>
      </c>
      <c r="CB52" s="9">
        <v>1</v>
      </c>
      <c r="CC52" s="9">
        <v>1</v>
      </c>
      <c r="CD52" s="9">
        <v>1</v>
      </c>
      <c r="CE52" s="9">
        <v>1</v>
      </c>
      <c r="CF52" s="9">
        <v>1</v>
      </c>
      <c r="CG52" s="9"/>
      <c r="CH52" s="9">
        <v>3</v>
      </c>
      <c r="CI52" s="9">
        <v>4</v>
      </c>
      <c r="CJ52" s="9">
        <v>1</v>
      </c>
      <c r="CK52" s="9">
        <v>4</v>
      </c>
      <c r="CL52" s="9">
        <v>4</v>
      </c>
      <c r="CM52" s="9">
        <v>2</v>
      </c>
      <c r="CN52" s="9">
        <v>1</v>
      </c>
      <c r="CO52" s="9">
        <v>1</v>
      </c>
      <c r="CP52" s="9">
        <v>3</v>
      </c>
      <c r="CQ52" s="9">
        <v>1</v>
      </c>
      <c r="CR52" s="9">
        <v>2</v>
      </c>
      <c r="CS52" s="9"/>
      <c r="CT52" s="9"/>
      <c r="CU52" s="9"/>
      <c r="CV52" s="9"/>
      <c r="CW52" s="9"/>
      <c r="CX52" s="9"/>
      <c r="CY52" s="9"/>
      <c r="CZ52" s="9">
        <v>2</v>
      </c>
      <c r="DA52" s="9"/>
      <c r="DB52" s="9"/>
      <c r="DC52" s="9"/>
      <c r="DD52" s="9"/>
      <c r="DE52" s="9"/>
      <c r="DF52" s="9"/>
      <c r="DG52" s="9"/>
      <c r="DH52" s="9"/>
      <c r="DI52" s="9">
        <v>2</v>
      </c>
      <c r="DJ52" s="9"/>
      <c r="DK52" s="9"/>
      <c r="DL52" s="9"/>
      <c r="DM52" s="9"/>
      <c r="DN52" s="9"/>
      <c r="DO52" s="9"/>
      <c r="DP52" s="9">
        <v>2</v>
      </c>
      <c r="DQ52" s="9"/>
      <c r="DR52" s="9"/>
      <c r="DS52" s="9"/>
      <c r="DT52" s="9"/>
      <c r="DU52" s="9"/>
      <c r="DV52" s="9"/>
      <c r="DW52" s="9"/>
      <c r="DX52" s="9"/>
      <c r="DY52" s="9"/>
      <c r="DZ52" s="9"/>
      <c r="EA52" s="9"/>
      <c r="EB52" s="9"/>
      <c r="EC52" s="9"/>
      <c r="ED52" s="9"/>
      <c r="EE52" s="9"/>
      <c r="EF52" s="9"/>
      <c r="EG52" s="9"/>
      <c r="EH52" s="9"/>
      <c r="EI52" s="9"/>
      <c r="EJ52" s="9"/>
      <c r="EK52" s="9"/>
      <c r="EL52" s="9"/>
      <c r="EM52" s="9"/>
      <c r="EN52" s="9">
        <v>2</v>
      </c>
      <c r="EO52" s="9"/>
      <c r="EP52" s="9"/>
      <c r="EQ52" s="9">
        <v>2</v>
      </c>
      <c r="ER52" s="9"/>
      <c r="ES52" s="9"/>
      <c r="ET52" s="9">
        <v>2</v>
      </c>
      <c r="EU52" s="9"/>
      <c r="EV52" s="9"/>
      <c r="EW52" s="9">
        <v>2</v>
      </c>
      <c r="EX52" s="9"/>
      <c r="EY52" s="9"/>
      <c r="EZ52" s="9">
        <v>2</v>
      </c>
      <c r="FA52" s="9"/>
      <c r="FB52" s="9"/>
      <c r="FC52" s="9">
        <v>1</v>
      </c>
      <c r="FD52" s="9">
        <v>1</v>
      </c>
      <c r="FE52" s="9"/>
      <c r="FF52" s="9">
        <v>1</v>
      </c>
      <c r="FG52" s="9">
        <v>1</v>
      </c>
      <c r="FH52" s="9"/>
      <c r="FI52" s="9">
        <v>1</v>
      </c>
      <c r="FJ52" s="9">
        <v>1</v>
      </c>
      <c r="FK52" s="9"/>
      <c r="FL52" s="9">
        <v>1</v>
      </c>
      <c r="FM52" s="9">
        <v>1</v>
      </c>
      <c r="FN52" s="9"/>
      <c r="FO52" s="9">
        <v>1</v>
      </c>
      <c r="FP52" s="9">
        <v>1</v>
      </c>
      <c r="FQ52" s="9"/>
      <c r="FR52" s="9">
        <v>2</v>
      </c>
      <c r="FS52" s="9"/>
      <c r="FT52" s="9"/>
      <c r="FU52" s="9">
        <v>1</v>
      </c>
      <c r="FV52" s="9">
        <v>1</v>
      </c>
      <c r="FW52" s="9"/>
      <c r="FX52" s="9">
        <v>3</v>
      </c>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t="s">
        <v>7577</v>
      </c>
      <c r="HH52" s="9"/>
      <c r="HI52" s="9"/>
      <c r="HJ52" s="9"/>
      <c r="HK52" s="9"/>
      <c r="HL52" s="9"/>
      <c r="HM52" s="9"/>
      <c r="HN52" s="9"/>
      <c r="HO52" s="9"/>
      <c r="HP52" s="9"/>
      <c r="HQ52" s="9"/>
      <c r="HR52" s="9"/>
      <c r="HS52" s="9"/>
      <c r="HT52" s="9"/>
      <c r="HU52" s="9"/>
      <c r="HV52" s="9"/>
      <c r="HW52" s="9"/>
      <c r="HX52" t="s">
        <v>7741</v>
      </c>
      <c r="HY52" s="9"/>
      <c r="HZ52" s="9"/>
      <c r="IA52" s="9">
        <v>2</v>
      </c>
      <c r="IB52" s="9"/>
      <c r="IC52" s="9"/>
      <c r="ID52" s="9">
        <v>3</v>
      </c>
      <c r="IE52" s="9"/>
      <c r="IF52" s="9"/>
      <c r="IG52" s="9">
        <v>2</v>
      </c>
      <c r="IH52" s="9"/>
      <c r="II52" s="9"/>
      <c r="IJ52" s="9">
        <v>3</v>
      </c>
      <c r="IK52" s="9"/>
      <c r="IL52" s="9">
        <v>1</v>
      </c>
      <c r="IM52" s="9"/>
      <c r="IN52" s="9">
        <v>3</v>
      </c>
      <c r="IO52" s="9">
        <v>3</v>
      </c>
      <c r="IP52" s="9">
        <v>3</v>
      </c>
      <c r="IQ52" s="9">
        <v>4</v>
      </c>
      <c r="IR52" s="9">
        <v>4</v>
      </c>
      <c r="IS52" s="9"/>
      <c r="IT52" s="9">
        <v>2</v>
      </c>
      <c r="IU52" s="9">
        <v>2</v>
      </c>
      <c r="IV52" s="9">
        <v>2</v>
      </c>
      <c r="IW52" s="9">
        <v>2</v>
      </c>
      <c r="IX52" s="9">
        <v>2</v>
      </c>
      <c r="IY52" s="9">
        <v>2</v>
      </c>
      <c r="IZ52" s="9">
        <v>2</v>
      </c>
      <c r="JA52" s="9">
        <v>2</v>
      </c>
      <c r="JB52" s="9">
        <v>2</v>
      </c>
      <c r="JC52" s="9">
        <v>2</v>
      </c>
      <c r="JD52" s="9">
        <v>2</v>
      </c>
      <c r="JE52" s="9">
        <v>2</v>
      </c>
      <c r="JF52" s="9">
        <v>2</v>
      </c>
      <c r="JG52" s="9">
        <v>2</v>
      </c>
      <c r="JH52" s="9">
        <v>2</v>
      </c>
      <c r="JI52" s="9">
        <v>2</v>
      </c>
      <c r="JJ52" s="9">
        <v>1</v>
      </c>
      <c r="JK52" s="9">
        <v>1</v>
      </c>
      <c r="JL52" s="9">
        <v>3</v>
      </c>
      <c r="JM52" s="9">
        <v>3</v>
      </c>
      <c r="JN52" s="9">
        <v>3</v>
      </c>
      <c r="JO52" s="9">
        <v>3</v>
      </c>
      <c r="JP52" s="9">
        <v>3</v>
      </c>
      <c r="JQ52" s="9">
        <v>3</v>
      </c>
      <c r="JR52" s="9">
        <v>3</v>
      </c>
      <c r="JS52" s="9">
        <v>3</v>
      </c>
      <c r="JT52" s="9">
        <v>3</v>
      </c>
      <c r="JU52" s="9">
        <v>3</v>
      </c>
      <c r="JV52" s="9"/>
      <c r="JW52" s="9">
        <v>3</v>
      </c>
      <c r="JX52" s="9">
        <v>1</v>
      </c>
      <c r="JY52" s="9">
        <v>3</v>
      </c>
      <c r="JZ52" s="9">
        <v>3</v>
      </c>
      <c r="KA52" s="9">
        <v>3</v>
      </c>
      <c r="KB52" s="9">
        <v>3</v>
      </c>
      <c r="KC52" s="9">
        <v>3</v>
      </c>
      <c r="KD52" s="9">
        <v>3</v>
      </c>
      <c r="KE52" s="9">
        <v>3</v>
      </c>
      <c r="KF52" s="9"/>
      <c r="KG52" s="9"/>
      <c r="KH52" s="9"/>
      <c r="KI52" s="9"/>
      <c r="KJ52" s="9"/>
      <c r="KK52" s="9"/>
      <c r="KL52" s="9"/>
      <c r="KM52" s="9"/>
      <c r="KN52" s="9"/>
      <c r="KO52" s="9"/>
      <c r="KP52" s="9"/>
      <c r="KQ52" s="9"/>
      <c r="KR52" s="9"/>
      <c r="KS52" s="9"/>
      <c r="KT52" s="9"/>
      <c r="KU52" s="9"/>
      <c r="KV52" s="9">
        <v>2</v>
      </c>
      <c r="KW52" s="9"/>
      <c r="KX52" s="9"/>
      <c r="KY52" s="9"/>
      <c r="KZ52" s="9"/>
      <c r="LA52" s="9"/>
      <c r="LB52" s="9"/>
      <c r="LC52" s="9">
        <v>1</v>
      </c>
      <c r="LD52" s="9">
        <v>3</v>
      </c>
      <c r="LE52" s="9">
        <v>3</v>
      </c>
      <c r="LF52" s="9">
        <v>3</v>
      </c>
      <c r="LG52" s="9">
        <v>3</v>
      </c>
      <c r="LH52" s="9">
        <v>3</v>
      </c>
      <c r="LI52" s="9"/>
      <c r="LJ52" s="9">
        <v>3</v>
      </c>
      <c r="LK52" s="9">
        <v>3</v>
      </c>
      <c r="LL52" s="9">
        <v>3</v>
      </c>
      <c r="LM52" s="9">
        <v>3</v>
      </c>
      <c r="LN52" s="9"/>
      <c r="LO52" s="9">
        <v>1</v>
      </c>
      <c r="LP52" s="9">
        <v>3</v>
      </c>
      <c r="LQ52" s="9"/>
      <c r="LR52" s="9"/>
      <c r="LS52" s="9">
        <v>1</v>
      </c>
      <c r="LT52" s="9">
        <v>1</v>
      </c>
      <c r="LU52" s="9">
        <v>1</v>
      </c>
      <c r="LV52" s="9">
        <v>1</v>
      </c>
      <c r="LW52" s="9">
        <v>1</v>
      </c>
      <c r="LX52" s="9">
        <v>1</v>
      </c>
      <c r="LY52" s="9">
        <v>3</v>
      </c>
      <c r="LZ52" s="9">
        <v>2</v>
      </c>
      <c r="MA52" s="9">
        <v>1</v>
      </c>
      <c r="MB52" s="9"/>
      <c r="MC52" s="9">
        <v>1</v>
      </c>
      <c r="MD52" s="9">
        <v>2</v>
      </c>
      <c r="ME52" s="9">
        <v>2</v>
      </c>
      <c r="MF52" s="9">
        <v>1</v>
      </c>
      <c r="MG52" s="9">
        <v>2</v>
      </c>
      <c r="MH52" s="9">
        <v>3</v>
      </c>
      <c r="MI52" s="9">
        <v>3</v>
      </c>
      <c r="MJ52" s="9">
        <v>3</v>
      </c>
      <c r="MK52" s="9">
        <v>1</v>
      </c>
      <c r="ML52" s="9">
        <v>1</v>
      </c>
      <c r="MM52" s="9">
        <v>1</v>
      </c>
      <c r="MN52" s="9">
        <v>1</v>
      </c>
      <c r="MO52" s="9">
        <v>1</v>
      </c>
      <c r="MP52" s="9">
        <v>2</v>
      </c>
      <c r="MQ52" s="9">
        <v>1</v>
      </c>
      <c r="MR52" s="9">
        <v>1</v>
      </c>
      <c r="MS52" s="9">
        <v>2</v>
      </c>
      <c r="MT52" s="9"/>
      <c r="MU52" s="9"/>
      <c r="MV52" s="9">
        <v>1</v>
      </c>
      <c r="MW52" s="9"/>
      <c r="MX52" s="9"/>
      <c r="MY52" t="s">
        <v>8019</v>
      </c>
      <c r="MZ52" s="9"/>
      <c r="NA52" s="9">
        <v>199386939</v>
      </c>
      <c r="NB52" t="s">
        <v>8157</v>
      </c>
      <c r="NC52" t="s">
        <v>8283</v>
      </c>
      <c r="ND52" s="9"/>
      <c r="NE52" s="9"/>
      <c r="NF52" t="s">
        <v>8358</v>
      </c>
      <c r="NG52" s="9"/>
      <c r="NH52" s="9"/>
      <c r="NI52" s="9">
        <v>16</v>
      </c>
    </row>
    <row r="53" spans="1:373">
      <c r="A53" t="s">
        <v>6385</v>
      </c>
      <c r="B53" t="s">
        <v>6514</v>
      </c>
      <c r="C53" t="s">
        <v>6641</v>
      </c>
      <c r="D53" t="s">
        <v>6728</v>
      </c>
      <c r="E53" s="9"/>
      <c r="F53" s="9">
        <v>4</v>
      </c>
      <c r="G53" s="9"/>
      <c r="H53" s="9">
        <v>1</v>
      </c>
      <c r="I53" t="s">
        <v>6742</v>
      </c>
      <c r="J53" s="9"/>
      <c r="K53" s="9">
        <v>7</v>
      </c>
      <c r="L53" s="9">
        <v>21</v>
      </c>
      <c r="M53" s="9">
        <v>132</v>
      </c>
      <c r="N53" s="9">
        <v>132</v>
      </c>
      <c r="O53" t="s">
        <v>6759</v>
      </c>
      <c r="P53" s="9">
        <v>2</v>
      </c>
      <c r="Q53" t="s">
        <v>6762</v>
      </c>
      <c r="R53" s="9">
        <v>1</v>
      </c>
      <c r="S53" s="9">
        <v>1</v>
      </c>
      <c r="T53" s="9">
        <v>2</v>
      </c>
      <c r="U53" s="9">
        <v>2</v>
      </c>
      <c r="V53" s="9">
        <v>1</v>
      </c>
      <c r="W53" t="s">
        <v>6819</v>
      </c>
      <c r="X53" s="9"/>
      <c r="Y53" t="s">
        <v>6961</v>
      </c>
      <c r="Z53" s="9"/>
      <c r="AA53" s="9">
        <v>0</v>
      </c>
      <c r="AB53" s="9">
        <v>0</v>
      </c>
      <c r="AC53" s="9">
        <v>2</v>
      </c>
      <c r="AD53" s="9">
        <v>0</v>
      </c>
      <c r="AE53" s="9">
        <v>0</v>
      </c>
      <c r="AF53" s="9">
        <v>0</v>
      </c>
      <c r="AG53" s="9">
        <v>0</v>
      </c>
      <c r="AH53" s="9">
        <v>0</v>
      </c>
      <c r="AI53" s="9">
        <v>0</v>
      </c>
      <c r="AJ53" s="9">
        <v>0</v>
      </c>
      <c r="AK53" s="9">
        <v>0</v>
      </c>
      <c r="AL53" s="9">
        <v>0</v>
      </c>
      <c r="AM53" s="9">
        <v>0</v>
      </c>
      <c r="AN53" s="9">
        <v>0</v>
      </c>
      <c r="AO53" s="9">
        <v>0</v>
      </c>
      <c r="AP53" s="9">
        <v>0</v>
      </c>
      <c r="AQ53" s="9">
        <v>0</v>
      </c>
      <c r="AR53" s="9">
        <v>0</v>
      </c>
      <c r="AS53" s="9">
        <v>0</v>
      </c>
      <c r="AT53" s="9">
        <v>0</v>
      </c>
      <c r="AU53" s="9">
        <v>0</v>
      </c>
      <c r="AV53" s="9">
        <v>0</v>
      </c>
      <c r="AW53" s="9">
        <v>0</v>
      </c>
      <c r="AX53" t="s">
        <v>7119</v>
      </c>
      <c r="AY53" s="9">
        <v>0</v>
      </c>
      <c r="AZ53" s="9">
        <v>0</v>
      </c>
      <c r="BA53" t="s">
        <v>7269</v>
      </c>
      <c r="BB53" s="9">
        <v>0</v>
      </c>
      <c r="BC53" s="9">
        <v>2</v>
      </c>
      <c r="BD53" s="9">
        <v>0</v>
      </c>
      <c r="BE53" s="9"/>
      <c r="BF53" s="9">
        <v>2</v>
      </c>
      <c r="BG53" s="9">
        <v>2</v>
      </c>
      <c r="BH53" s="9">
        <v>2</v>
      </c>
      <c r="BI53" s="9">
        <v>1</v>
      </c>
      <c r="BJ53" s="9">
        <v>0</v>
      </c>
      <c r="BK53" s="9">
        <v>1</v>
      </c>
      <c r="BL53" s="9">
        <v>1</v>
      </c>
      <c r="BM53" s="9">
        <v>1</v>
      </c>
      <c r="BN53" s="9">
        <v>1</v>
      </c>
      <c r="BO53" s="9">
        <v>1</v>
      </c>
      <c r="BP53" s="9">
        <v>1</v>
      </c>
      <c r="BQ53" s="9">
        <v>1</v>
      </c>
      <c r="BR53" s="9">
        <v>1</v>
      </c>
      <c r="BS53" s="9">
        <v>1</v>
      </c>
      <c r="BT53" s="9">
        <v>1</v>
      </c>
      <c r="BU53" s="9">
        <v>1</v>
      </c>
      <c r="BV53" s="9">
        <v>2</v>
      </c>
      <c r="BW53" s="9">
        <v>1</v>
      </c>
      <c r="BX53" s="9"/>
      <c r="BY53" s="9">
        <v>2</v>
      </c>
      <c r="BZ53" s="9">
        <v>2</v>
      </c>
      <c r="CA53" s="9">
        <v>2</v>
      </c>
      <c r="CB53" s="9">
        <v>1</v>
      </c>
      <c r="CC53" s="9">
        <v>1</v>
      </c>
      <c r="CD53" s="9">
        <v>1</v>
      </c>
      <c r="CE53" s="9">
        <v>1</v>
      </c>
      <c r="CF53" s="9">
        <v>1</v>
      </c>
      <c r="CG53" s="9"/>
      <c r="CH53" s="9">
        <v>3</v>
      </c>
      <c r="CI53" s="9">
        <v>4</v>
      </c>
      <c r="CJ53" s="9">
        <v>3</v>
      </c>
      <c r="CK53" s="9">
        <v>4</v>
      </c>
      <c r="CL53" s="9">
        <v>4</v>
      </c>
      <c r="CM53" s="9">
        <v>3</v>
      </c>
      <c r="CN53" s="9">
        <v>3</v>
      </c>
      <c r="CO53" s="9">
        <v>3</v>
      </c>
      <c r="CP53" s="9">
        <v>3</v>
      </c>
      <c r="CQ53" s="9">
        <v>3</v>
      </c>
      <c r="CR53" s="9">
        <v>2</v>
      </c>
      <c r="CS53" s="9"/>
      <c r="CT53" s="9"/>
      <c r="CU53" s="9"/>
      <c r="CV53" s="9"/>
      <c r="CW53" s="9"/>
      <c r="CX53" s="9"/>
      <c r="CY53" s="9"/>
      <c r="CZ53" s="9">
        <v>2</v>
      </c>
      <c r="DA53" s="9"/>
      <c r="DB53" s="9"/>
      <c r="DC53" s="9"/>
      <c r="DD53" s="9"/>
      <c r="DE53" s="9"/>
      <c r="DF53" s="9"/>
      <c r="DG53" s="9"/>
      <c r="DH53" s="9"/>
      <c r="DI53" s="9">
        <v>2</v>
      </c>
      <c r="DJ53" s="9"/>
      <c r="DK53" s="9"/>
      <c r="DL53" s="9"/>
      <c r="DM53" s="9"/>
      <c r="DN53" s="9"/>
      <c r="DO53" s="9"/>
      <c r="DP53" s="9">
        <v>2</v>
      </c>
      <c r="DQ53" s="9"/>
      <c r="DR53" s="9"/>
      <c r="DS53" s="9"/>
      <c r="DT53" s="9"/>
      <c r="DU53" s="9"/>
      <c r="DV53" s="9"/>
      <c r="DW53" s="9"/>
      <c r="DX53" s="9"/>
      <c r="DY53" s="9"/>
      <c r="DZ53" s="9"/>
      <c r="EA53" s="9"/>
      <c r="EB53" s="9"/>
      <c r="EC53" s="9"/>
      <c r="ED53" s="9"/>
      <c r="EE53" s="9"/>
      <c r="EF53" s="9"/>
      <c r="EG53" s="9"/>
      <c r="EH53" s="9"/>
      <c r="EI53" s="9"/>
      <c r="EJ53" s="9"/>
      <c r="EK53" s="9"/>
      <c r="EL53" s="9"/>
      <c r="EM53" s="9"/>
      <c r="EN53" s="9">
        <v>1</v>
      </c>
      <c r="EO53" s="9">
        <v>2</v>
      </c>
      <c r="EP53" s="9"/>
      <c r="EQ53" s="9">
        <v>2</v>
      </c>
      <c r="ER53" s="9"/>
      <c r="ES53" s="9"/>
      <c r="ET53" s="9">
        <v>2</v>
      </c>
      <c r="EU53" s="9"/>
      <c r="EV53" s="9"/>
      <c r="EW53" s="9">
        <v>2</v>
      </c>
      <c r="EX53" s="9"/>
      <c r="EY53" s="9"/>
      <c r="EZ53" s="9">
        <v>2</v>
      </c>
      <c r="FA53" s="9"/>
      <c r="FB53" s="9"/>
      <c r="FC53" s="9">
        <v>1</v>
      </c>
      <c r="FD53" s="9">
        <v>1</v>
      </c>
      <c r="FE53" s="9"/>
      <c r="FF53" s="9">
        <v>1</v>
      </c>
      <c r="FG53" s="9">
        <v>1</v>
      </c>
      <c r="FH53" s="9"/>
      <c r="FI53" s="9">
        <v>1</v>
      </c>
      <c r="FJ53" s="9">
        <v>1</v>
      </c>
      <c r="FK53" s="9"/>
      <c r="FL53" s="9">
        <v>2</v>
      </c>
      <c r="FM53" s="9"/>
      <c r="FN53" s="9"/>
      <c r="FO53" s="9">
        <v>2</v>
      </c>
      <c r="FP53" s="9"/>
      <c r="FQ53" s="9"/>
      <c r="FR53" s="9">
        <v>2</v>
      </c>
      <c r="FS53" s="9"/>
      <c r="FT53" s="9"/>
      <c r="FU53" s="9">
        <v>2</v>
      </c>
      <c r="FV53" s="9"/>
      <c r="FW53" s="9"/>
      <c r="FX53" s="9">
        <v>4</v>
      </c>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t="s">
        <v>7578</v>
      </c>
      <c r="HH53" s="9">
        <v>8</v>
      </c>
      <c r="HI53" s="9"/>
      <c r="HJ53" s="9"/>
      <c r="HK53" s="9"/>
      <c r="HL53" s="9"/>
      <c r="HM53" s="9"/>
      <c r="HN53" s="9"/>
      <c r="HO53" s="9"/>
      <c r="HP53" s="9">
        <v>0</v>
      </c>
      <c r="HQ53" s="9">
        <v>1</v>
      </c>
      <c r="HR53" s="9">
        <v>0</v>
      </c>
      <c r="HS53" s="9">
        <v>0</v>
      </c>
      <c r="HT53" s="9">
        <v>0</v>
      </c>
      <c r="HU53" s="9">
        <v>0</v>
      </c>
      <c r="HV53" s="9">
        <v>0</v>
      </c>
      <c r="HW53" s="9">
        <v>0</v>
      </c>
      <c r="HX53" t="s">
        <v>7742</v>
      </c>
      <c r="HY53" s="9"/>
      <c r="HZ53" s="9"/>
      <c r="IA53" s="9">
        <v>2</v>
      </c>
      <c r="IB53" s="9"/>
      <c r="IC53" s="9"/>
      <c r="ID53" s="9">
        <v>2</v>
      </c>
      <c r="IE53" s="9"/>
      <c r="IF53" s="9"/>
      <c r="IG53" s="9">
        <v>2</v>
      </c>
      <c r="IH53" s="9"/>
      <c r="II53" s="9"/>
      <c r="IJ53" s="9">
        <v>3</v>
      </c>
      <c r="IK53" s="9"/>
      <c r="IL53" s="9">
        <v>1</v>
      </c>
      <c r="IM53" s="9"/>
      <c r="IN53" s="9">
        <v>4</v>
      </c>
      <c r="IO53" s="9">
        <v>4</v>
      </c>
      <c r="IP53" s="9">
        <v>3</v>
      </c>
      <c r="IQ53" s="9">
        <v>3</v>
      </c>
      <c r="IR53" s="9">
        <v>4</v>
      </c>
      <c r="IS53" s="9"/>
      <c r="IT53" s="9">
        <v>2</v>
      </c>
      <c r="IU53" s="9">
        <v>2</v>
      </c>
      <c r="IV53" s="9">
        <v>2</v>
      </c>
      <c r="IW53" s="9">
        <v>2</v>
      </c>
      <c r="IX53" s="9">
        <v>2</v>
      </c>
      <c r="IY53" s="9">
        <v>2</v>
      </c>
      <c r="IZ53" s="9">
        <v>2</v>
      </c>
      <c r="JA53" s="9">
        <v>2</v>
      </c>
      <c r="JB53" s="9">
        <v>2</v>
      </c>
      <c r="JC53" s="9">
        <v>2</v>
      </c>
      <c r="JD53" s="9">
        <v>2</v>
      </c>
      <c r="JE53" s="9">
        <v>2</v>
      </c>
      <c r="JF53" s="9">
        <v>2</v>
      </c>
      <c r="JG53" s="9">
        <v>2</v>
      </c>
      <c r="JH53" s="9">
        <v>2</v>
      </c>
      <c r="JI53" s="9">
        <v>2</v>
      </c>
      <c r="JJ53" s="9">
        <v>1</v>
      </c>
      <c r="JK53" s="9">
        <v>2</v>
      </c>
      <c r="JL53" s="9">
        <v>2</v>
      </c>
      <c r="JM53" s="9">
        <v>3</v>
      </c>
      <c r="JN53" s="9">
        <v>3</v>
      </c>
      <c r="JO53" s="9">
        <v>3</v>
      </c>
      <c r="JP53" s="9">
        <v>3</v>
      </c>
      <c r="JQ53" s="9">
        <v>3</v>
      </c>
      <c r="JR53" s="9">
        <v>3</v>
      </c>
      <c r="JS53" s="9">
        <v>3</v>
      </c>
      <c r="JT53" s="9">
        <v>3</v>
      </c>
      <c r="JU53" s="9">
        <v>3</v>
      </c>
      <c r="JV53" s="9"/>
      <c r="JW53" s="9">
        <v>3</v>
      </c>
      <c r="JX53" s="9">
        <v>3</v>
      </c>
      <c r="JY53" s="9">
        <v>3</v>
      </c>
      <c r="JZ53" s="9">
        <v>3</v>
      </c>
      <c r="KA53" s="9">
        <v>3</v>
      </c>
      <c r="KB53" s="9">
        <v>3</v>
      </c>
      <c r="KC53" s="9">
        <v>2</v>
      </c>
      <c r="KD53" s="9">
        <v>3</v>
      </c>
      <c r="KE53" s="9">
        <v>3</v>
      </c>
      <c r="KF53" s="9"/>
      <c r="KG53" s="9"/>
      <c r="KH53" s="9"/>
      <c r="KI53" s="9"/>
      <c r="KJ53" s="9"/>
      <c r="KK53" s="9"/>
      <c r="KL53" s="9"/>
      <c r="KM53" s="9"/>
      <c r="KN53" s="9"/>
      <c r="KO53" s="9"/>
      <c r="KP53" s="9"/>
      <c r="KQ53" s="9"/>
      <c r="KR53" s="9"/>
      <c r="KS53" s="9"/>
      <c r="KT53" s="9"/>
      <c r="KU53" s="9"/>
      <c r="KV53" s="9">
        <v>2</v>
      </c>
      <c r="KW53" s="9"/>
      <c r="KX53" s="9"/>
      <c r="KY53" s="9"/>
      <c r="KZ53" s="9"/>
      <c r="LA53" s="9"/>
      <c r="LB53" s="9"/>
      <c r="LC53" s="9">
        <v>3</v>
      </c>
      <c r="LD53" s="9">
        <v>3</v>
      </c>
      <c r="LE53" s="9">
        <v>3</v>
      </c>
      <c r="LF53" s="9">
        <v>1</v>
      </c>
      <c r="LG53" s="9">
        <v>3</v>
      </c>
      <c r="LH53" s="9">
        <v>1</v>
      </c>
      <c r="LI53" s="9"/>
      <c r="LJ53" s="9">
        <v>3</v>
      </c>
      <c r="LK53" s="9">
        <v>3</v>
      </c>
      <c r="LL53" s="9">
        <v>3</v>
      </c>
      <c r="LM53" s="9">
        <v>3</v>
      </c>
      <c r="LN53" s="9"/>
      <c r="LO53" s="9">
        <v>1</v>
      </c>
      <c r="LP53" s="9">
        <v>3</v>
      </c>
      <c r="LQ53" s="9"/>
      <c r="LR53" s="9"/>
      <c r="LS53" s="9">
        <v>2</v>
      </c>
      <c r="LT53" s="9">
        <v>1</v>
      </c>
      <c r="LU53" s="9">
        <v>1</v>
      </c>
      <c r="LV53" s="9">
        <v>1</v>
      </c>
      <c r="LW53" s="9">
        <v>1</v>
      </c>
      <c r="LX53" s="9">
        <v>1</v>
      </c>
      <c r="LY53" s="9">
        <v>3</v>
      </c>
      <c r="LZ53" s="9">
        <v>2</v>
      </c>
      <c r="MA53" s="9">
        <v>1</v>
      </c>
      <c r="MB53" s="9"/>
      <c r="MC53" s="9">
        <v>1</v>
      </c>
      <c r="MD53" s="9">
        <v>2</v>
      </c>
      <c r="ME53" s="9">
        <v>2</v>
      </c>
      <c r="MF53" s="9">
        <v>1</v>
      </c>
      <c r="MG53" s="9">
        <v>3</v>
      </c>
      <c r="MH53" s="9">
        <v>3</v>
      </c>
      <c r="MI53" s="9">
        <v>3</v>
      </c>
      <c r="MJ53" s="9">
        <v>3</v>
      </c>
      <c r="MK53" s="9">
        <v>1</v>
      </c>
      <c r="ML53" s="9">
        <v>1</v>
      </c>
      <c r="MM53" s="9">
        <v>1</v>
      </c>
      <c r="MN53" s="9">
        <v>1</v>
      </c>
      <c r="MO53" s="9">
        <v>1</v>
      </c>
      <c r="MP53" s="9">
        <v>2</v>
      </c>
      <c r="MQ53" s="9">
        <v>1</v>
      </c>
      <c r="MR53" s="9">
        <v>1</v>
      </c>
      <c r="MS53" s="9">
        <v>2</v>
      </c>
      <c r="MT53" s="9"/>
      <c r="MU53" s="9"/>
      <c r="MV53" s="9">
        <v>1</v>
      </c>
      <c r="MW53" s="9"/>
      <c r="MX53" s="9"/>
      <c r="MY53" t="s">
        <v>8020</v>
      </c>
      <c r="MZ53" s="9"/>
      <c r="NA53" s="9">
        <v>199806258</v>
      </c>
      <c r="NB53" t="s">
        <v>8158</v>
      </c>
      <c r="NC53" t="s">
        <v>8284</v>
      </c>
      <c r="ND53" s="9"/>
      <c r="NE53" s="9"/>
      <c r="NF53" t="s">
        <v>8358</v>
      </c>
      <c r="NG53" s="9"/>
      <c r="NH53" s="9"/>
      <c r="NI53" s="9">
        <v>55</v>
      </c>
    </row>
    <row r="54" spans="1:373">
      <c r="A54" t="s">
        <v>6386</v>
      </c>
      <c r="B54" t="s">
        <v>6515</v>
      </c>
      <c r="C54" t="s">
        <v>6642</v>
      </c>
      <c r="D54" t="s">
        <v>6728</v>
      </c>
      <c r="E54" s="9"/>
      <c r="F54" s="9">
        <v>4</v>
      </c>
      <c r="G54" s="9"/>
      <c r="H54" s="9">
        <v>1</v>
      </c>
      <c r="I54" t="s">
        <v>6742</v>
      </c>
      <c r="J54" s="9"/>
      <c r="K54" s="9">
        <v>3</v>
      </c>
      <c r="L54" s="9">
        <v>7</v>
      </c>
      <c r="M54" s="9">
        <v>39</v>
      </c>
      <c r="N54" s="9">
        <v>39</v>
      </c>
      <c r="O54" t="s">
        <v>6759</v>
      </c>
      <c r="P54" s="9">
        <v>1</v>
      </c>
      <c r="Q54" t="s">
        <v>6762</v>
      </c>
      <c r="R54" s="9">
        <v>6</v>
      </c>
      <c r="S54" s="9">
        <v>1</v>
      </c>
      <c r="T54" s="9">
        <v>1</v>
      </c>
      <c r="U54" s="9">
        <v>1</v>
      </c>
      <c r="V54" s="9">
        <v>1</v>
      </c>
      <c r="W54" t="s">
        <v>6820</v>
      </c>
      <c r="X54" s="9"/>
      <c r="Y54" t="s">
        <v>6962</v>
      </c>
      <c r="Z54" s="9"/>
      <c r="AA54" s="9">
        <v>6</v>
      </c>
      <c r="AB54" s="9">
        <v>0</v>
      </c>
      <c r="AC54" s="9">
        <v>80</v>
      </c>
      <c r="AD54" s="9">
        <v>0</v>
      </c>
      <c r="AE54" s="9">
        <v>27</v>
      </c>
      <c r="AF54" s="9">
        <v>0</v>
      </c>
      <c r="AG54" s="9">
        <v>3</v>
      </c>
      <c r="AH54" s="9">
        <v>0</v>
      </c>
      <c r="AI54" s="9">
        <v>8</v>
      </c>
      <c r="AJ54" s="9">
        <v>0</v>
      </c>
      <c r="AK54" s="9">
        <v>1</v>
      </c>
      <c r="AL54" s="9">
        <v>0</v>
      </c>
      <c r="AM54" s="9">
        <v>1</v>
      </c>
      <c r="AN54" s="9">
        <v>0</v>
      </c>
      <c r="AO54" s="9">
        <v>7</v>
      </c>
      <c r="AP54" s="9">
        <v>0</v>
      </c>
      <c r="AQ54" s="9">
        <v>10</v>
      </c>
      <c r="AR54" s="9">
        <v>0</v>
      </c>
      <c r="AS54" s="9">
        <v>4</v>
      </c>
      <c r="AT54" s="9">
        <v>0</v>
      </c>
      <c r="AU54" s="9">
        <v>5</v>
      </c>
      <c r="AV54" s="9">
        <v>0</v>
      </c>
      <c r="AW54" s="9">
        <v>4</v>
      </c>
      <c r="AX54" t="s">
        <v>7120</v>
      </c>
      <c r="AY54" s="9">
        <v>0</v>
      </c>
      <c r="AZ54" s="9">
        <v>42</v>
      </c>
      <c r="BA54" t="s">
        <v>7270</v>
      </c>
      <c r="BB54" s="9">
        <v>0</v>
      </c>
      <c r="BC54" s="9">
        <v>198</v>
      </c>
      <c r="BD54" s="9">
        <v>0</v>
      </c>
      <c r="BE54" s="9"/>
      <c r="BF54" s="9">
        <v>145</v>
      </c>
      <c r="BG54" s="9">
        <v>144</v>
      </c>
      <c r="BH54" s="9">
        <v>0</v>
      </c>
      <c r="BI54" s="9">
        <v>5</v>
      </c>
      <c r="BJ54" s="9">
        <v>0</v>
      </c>
      <c r="BK54" s="9">
        <v>1</v>
      </c>
      <c r="BL54" s="9">
        <v>1</v>
      </c>
      <c r="BM54" s="9">
        <v>1</v>
      </c>
      <c r="BN54" s="9">
        <v>1</v>
      </c>
      <c r="BO54" s="9">
        <v>1</v>
      </c>
      <c r="BP54" s="9">
        <v>1</v>
      </c>
      <c r="BQ54" s="9">
        <v>1</v>
      </c>
      <c r="BR54" s="9">
        <v>2</v>
      </c>
      <c r="BS54" s="9">
        <v>2</v>
      </c>
      <c r="BT54" s="9"/>
      <c r="BU54" s="9"/>
      <c r="BV54" s="9">
        <v>1</v>
      </c>
      <c r="BW54" s="9">
        <v>1</v>
      </c>
      <c r="BX54" s="9"/>
      <c r="BY54" s="9">
        <v>2</v>
      </c>
      <c r="BZ54" s="9">
        <v>2</v>
      </c>
      <c r="CA54" s="9">
        <v>1</v>
      </c>
      <c r="CB54" s="9">
        <v>1</v>
      </c>
      <c r="CC54" s="9">
        <v>1</v>
      </c>
      <c r="CD54" s="9">
        <v>1</v>
      </c>
      <c r="CE54" s="9">
        <v>1</v>
      </c>
      <c r="CF54" s="9">
        <v>1</v>
      </c>
      <c r="CG54" s="9"/>
      <c r="CH54" s="9">
        <v>2</v>
      </c>
      <c r="CI54" s="9">
        <v>2</v>
      </c>
      <c r="CJ54" s="9">
        <v>2</v>
      </c>
      <c r="CK54" s="9">
        <v>2</v>
      </c>
      <c r="CL54" s="9">
        <v>2</v>
      </c>
      <c r="CM54" s="9">
        <v>1</v>
      </c>
      <c r="CN54" s="9">
        <v>1</v>
      </c>
      <c r="CO54" s="9">
        <v>1</v>
      </c>
      <c r="CP54" s="9">
        <v>1</v>
      </c>
      <c r="CQ54" s="9">
        <v>1</v>
      </c>
      <c r="CR54" s="9">
        <v>1</v>
      </c>
      <c r="CS54" s="9">
        <v>1</v>
      </c>
      <c r="CT54" s="9">
        <v>1</v>
      </c>
      <c r="CU54" s="9">
        <v>1</v>
      </c>
      <c r="CV54" s="9">
        <v>1</v>
      </c>
      <c r="CW54" s="9">
        <v>1</v>
      </c>
      <c r="CX54" s="9">
        <v>1</v>
      </c>
      <c r="CY54" s="9">
        <v>1</v>
      </c>
      <c r="CZ54" s="9">
        <v>1</v>
      </c>
      <c r="DA54" s="9"/>
      <c r="DB54" s="9"/>
      <c r="DC54" s="9"/>
      <c r="DD54" s="9"/>
      <c r="DE54" s="9"/>
      <c r="DF54" s="9"/>
      <c r="DG54" s="9"/>
      <c r="DH54" s="9"/>
      <c r="DI54" s="9">
        <v>2</v>
      </c>
      <c r="DJ54" s="9"/>
      <c r="DK54" s="9">
        <v>2</v>
      </c>
      <c r="DL54" s="9">
        <v>1</v>
      </c>
      <c r="DM54" s="9">
        <v>1</v>
      </c>
      <c r="DN54" s="9">
        <v>2</v>
      </c>
      <c r="DO54" s="9">
        <v>3</v>
      </c>
      <c r="DP54" s="9">
        <v>1</v>
      </c>
      <c r="DQ54" s="9">
        <v>1</v>
      </c>
      <c r="DR54" s="9">
        <v>1</v>
      </c>
      <c r="DS54" s="9">
        <v>1</v>
      </c>
      <c r="DT54" s="9">
        <v>121</v>
      </c>
      <c r="DU54" s="9">
        <v>0</v>
      </c>
      <c r="DV54" s="9">
        <v>52</v>
      </c>
      <c r="DW54" s="9"/>
      <c r="DX54" s="9">
        <v>1</v>
      </c>
      <c r="DY54" s="9">
        <v>1</v>
      </c>
      <c r="DZ54" s="9">
        <v>0</v>
      </c>
      <c r="EA54" s="9"/>
      <c r="EB54" s="9">
        <v>1</v>
      </c>
      <c r="EC54" s="9"/>
      <c r="ED54" s="9">
        <v>1</v>
      </c>
      <c r="EE54" s="9">
        <v>3</v>
      </c>
      <c r="EF54" s="9">
        <v>3</v>
      </c>
      <c r="EG54" s="9">
        <v>1</v>
      </c>
      <c r="EH54" s="9">
        <v>1</v>
      </c>
      <c r="EI54" s="9">
        <v>2</v>
      </c>
      <c r="EJ54" s="9">
        <v>1</v>
      </c>
      <c r="EK54" s="9">
        <v>1</v>
      </c>
      <c r="EL54" s="9"/>
      <c r="EM54" s="9"/>
      <c r="EN54" s="9">
        <v>2</v>
      </c>
      <c r="EO54" s="9"/>
      <c r="EP54" s="9"/>
      <c r="EQ54" s="9">
        <v>2</v>
      </c>
      <c r="ER54" s="9"/>
      <c r="ES54" s="9"/>
      <c r="ET54" s="9">
        <v>2</v>
      </c>
      <c r="EU54" s="9"/>
      <c r="EV54" s="9"/>
      <c r="EW54" s="9">
        <v>2</v>
      </c>
      <c r="EX54" s="9"/>
      <c r="EY54" s="9"/>
      <c r="EZ54" s="9">
        <v>1</v>
      </c>
      <c r="FA54" s="9">
        <v>1</v>
      </c>
      <c r="FB54" s="9"/>
      <c r="FC54" s="9">
        <v>1</v>
      </c>
      <c r="FD54" s="9">
        <v>1</v>
      </c>
      <c r="FE54" s="9"/>
      <c r="FF54" s="9">
        <v>1</v>
      </c>
      <c r="FG54" s="9">
        <v>1</v>
      </c>
      <c r="FH54" s="9"/>
      <c r="FI54" s="9">
        <v>1</v>
      </c>
      <c r="FJ54" s="9">
        <v>1</v>
      </c>
      <c r="FK54" s="9"/>
      <c r="FL54" s="9">
        <v>2</v>
      </c>
      <c r="FM54" s="9"/>
      <c r="FN54" s="9"/>
      <c r="FO54" s="9">
        <v>2</v>
      </c>
      <c r="FP54" s="9"/>
      <c r="FQ54" s="9"/>
      <c r="FR54" s="9">
        <v>1</v>
      </c>
      <c r="FS54" s="9">
        <v>1</v>
      </c>
      <c r="FT54" s="9"/>
      <c r="FU54" s="9">
        <v>2</v>
      </c>
      <c r="FV54" s="9"/>
      <c r="FW54" s="9"/>
      <c r="FX54" s="9">
        <v>4</v>
      </c>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t="s">
        <v>7579</v>
      </c>
      <c r="HH54" s="9">
        <v>8</v>
      </c>
      <c r="HI54" s="9"/>
      <c r="HJ54" s="9"/>
      <c r="HK54" s="9"/>
      <c r="HL54" s="9"/>
      <c r="HM54" s="9"/>
      <c r="HN54" s="9"/>
      <c r="HO54" s="9"/>
      <c r="HP54" s="9">
        <v>0</v>
      </c>
      <c r="HQ54" s="9">
        <v>0</v>
      </c>
      <c r="HR54" s="9">
        <v>0</v>
      </c>
      <c r="HS54" s="9">
        <v>0</v>
      </c>
      <c r="HT54" s="9">
        <v>0</v>
      </c>
      <c r="HU54" s="9">
        <v>0</v>
      </c>
      <c r="HV54" s="9">
        <v>0</v>
      </c>
      <c r="HW54" s="9">
        <v>1</v>
      </c>
      <c r="HX54" t="s">
        <v>7743</v>
      </c>
      <c r="HY54" s="9"/>
      <c r="HZ54" s="9"/>
      <c r="IA54" s="9">
        <v>2</v>
      </c>
      <c r="IB54" s="9"/>
      <c r="IC54" s="9"/>
      <c r="ID54" s="9">
        <v>2</v>
      </c>
      <c r="IE54" s="9"/>
      <c r="IF54" s="9"/>
      <c r="IG54" s="9">
        <v>2</v>
      </c>
      <c r="IH54" s="9"/>
      <c r="II54" s="9"/>
      <c r="IJ54" s="9">
        <v>2</v>
      </c>
      <c r="IK54" s="9"/>
      <c r="IL54" s="9">
        <v>2</v>
      </c>
      <c r="IM54" s="9"/>
      <c r="IN54" s="9"/>
      <c r="IO54" s="9"/>
      <c r="IP54" s="9"/>
      <c r="IQ54" s="9"/>
      <c r="IR54" s="9"/>
      <c r="IS54" s="9"/>
      <c r="IT54" s="9">
        <v>1</v>
      </c>
      <c r="IU54" s="9">
        <v>2</v>
      </c>
      <c r="IV54" s="9">
        <v>2</v>
      </c>
      <c r="IW54" s="9">
        <v>2</v>
      </c>
      <c r="IX54" s="9">
        <v>2</v>
      </c>
      <c r="IY54" s="9">
        <v>1</v>
      </c>
      <c r="IZ54" s="9">
        <v>1</v>
      </c>
      <c r="JA54" s="9">
        <v>1</v>
      </c>
      <c r="JB54" s="9">
        <v>1</v>
      </c>
      <c r="JC54" s="9">
        <v>2</v>
      </c>
      <c r="JD54" s="9">
        <v>1</v>
      </c>
      <c r="JE54" s="9">
        <v>1</v>
      </c>
      <c r="JF54" s="9">
        <v>1</v>
      </c>
      <c r="JG54" s="9">
        <v>2</v>
      </c>
      <c r="JH54" s="9">
        <v>2</v>
      </c>
      <c r="JI54" s="9">
        <v>2</v>
      </c>
      <c r="JJ54" s="9">
        <v>1</v>
      </c>
      <c r="JK54" s="9">
        <v>1</v>
      </c>
      <c r="JL54" s="9">
        <v>1</v>
      </c>
      <c r="JM54" s="9">
        <v>1</v>
      </c>
      <c r="JN54" s="9">
        <v>1</v>
      </c>
      <c r="JO54" s="9">
        <v>1</v>
      </c>
      <c r="JP54" s="9">
        <v>1</v>
      </c>
      <c r="JQ54" s="9">
        <v>1</v>
      </c>
      <c r="JR54" s="9">
        <v>1</v>
      </c>
      <c r="JS54" s="9">
        <v>1</v>
      </c>
      <c r="JT54" s="9">
        <v>1</v>
      </c>
      <c r="JU54" s="9">
        <v>1</v>
      </c>
      <c r="JV54" s="9"/>
      <c r="JW54" s="9">
        <v>1</v>
      </c>
      <c r="JX54" s="9">
        <v>1</v>
      </c>
      <c r="JY54" s="9">
        <v>1</v>
      </c>
      <c r="JZ54" s="9">
        <v>1</v>
      </c>
      <c r="KA54" s="9">
        <v>1</v>
      </c>
      <c r="KB54" s="9">
        <v>1</v>
      </c>
      <c r="KC54" s="9">
        <v>1</v>
      </c>
      <c r="KD54" s="9">
        <v>1</v>
      </c>
      <c r="KE54" s="9">
        <v>1</v>
      </c>
      <c r="KF54" s="9"/>
      <c r="KG54" s="9">
        <v>1</v>
      </c>
      <c r="KH54" s="9">
        <v>1</v>
      </c>
      <c r="KI54" s="9">
        <v>1</v>
      </c>
      <c r="KJ54" s="9"/>
      <c r="KK54" s="9">
        <v>2</v>
      </c>
      <c r="KL54" s="9">
        <v>1</v>
      </c>
      <c r="KM54" s="9">
        <v>3</v>
      </c>
      <c r="KN54" s="9">
        <v>3</v>
      </c>
      <c r="KO54" s="9"/>
      <c r="KP54" s="9">
        <v>1</v>
      </c>
      <c r="KQ54" s="9">
        <v>2</v>
      </c>
      <c r="KR54" s="9">
        <v>1</v>
      </c>
      <c r="KS54" s="9">
        <v>2</v>
      </c>
      <c r="KT54" s="9">
        <v>2</v>
      </c>
      <c r="KU54" s="9">
        <v>1</v>
      </c>
      <c r="KV54" s="9">
        <v>1</v>
      </c>
      <c r="KW54" s="9">
        <v>1</v>
      </c>
      <c r="KX54" s="9">
        <v>1</v>
      </c>
      <c r="KY54" s="9">
        <v>1</v>
      </c>
      <c r="KZ54" s="9">
        <v>1</v>
      </c>
      <c r="LA54" s="9">
        <v>2</v>
      </c>
      <c r="LB54" s="9"/>
      <c r="LC54" s="9">
        <v>1</v>
      </c>
      <c r="LD54" s="9">
        <v>1</v>
      </c>
      <c r="LE54" s="9">
        <v>1</v>
      </c>
      <c r="LF54" s="9">
        <v>1</v>
      </c>
      <c r="LG54" s="9">
        <v>1</v>
      </c>
      <c r="LH54" s="9">
        <v>1</v>
      </c>
      <c r="LI54" s="9"/>
      <c r="LJ54" s="9">
        <v>1</v>
      </c>
      <c r="LK54" s="9">
        <v>1</v>
      </c>
      <c r="LL54" s="9">
        <v>1</v>
      </c>
      <c r="LM54" s="9">
        <v>2</v>
      </c>
      <c r="LN54" s="9"/>
      <c r="LO54" s="9">
        <v>1</v>
      </c>
      <c r="LP54" s="9">
        <v>1</v>
      </c>
      <c r="LQ54" s="9">
        <v>1</v>
      </c>
      <c r="LR54" s="9"/>
      <c r="LS54" s="9">
        <v>2</v>
      </c>
      <c r="LT54" s="9">
        <v>1</v>
      </c>
      <c r="LU54" s="9">
        <v>2</v>
      </c>
      <c r="LV54" s="9">
        <v>1</v>
      </c>
      <c r="LW54" s="9">
        <v>1</v>
      </c>
      <c r="LX54" s="9">
        <v>1</v>
      </c>
      <c r="LY54" s="9">
        <v>3</v>
      </c>
      <c r="LZ54" s="9">
        <v>1</v>
      </c>
      <c r="MA54" s="9">
        <v>2</v>
      </c>
      <c r="MB54" s="9"/>
      <c r="MC54" s="9"/>
      <c r="MD54" s="9"/>
      <c r="ME54" s="9"/>
      <c r="MF54" s="9"/>
      <c r="MG54" s="9"/>
      <c r="MH54" s="9"/>
      <c r="MI54" s="9"/>
      <c r="MJ54" s="9"/>
      <c r="MK54" s="9"/>
      <c r="ML54" s="9"/>
      <c r="MM54" s="9"/>
      <c r="MN54" s="9"/>
      <c r="MO54" s="9"/>
      <c r="MP54" s="9"/>
      <c r="MQ54" s="9">
        <v>1</v>
      </c>
      <c r="MR54" s="9">
        <v>1</v>
      </c>
      <c r="MS54" s="9">
        <v>2</v>
      </c>
      <c r="MT54" s="9"/>
      <c r="MU54" s="9"/>
      <c r="MV54" s="9">
        <v>1</v>
      </c>
      <c r="MW54" s="9"/>
      <c r="MX54" s="9"/>
      <c r="MY54" t="s">
        <v>8021</v>
      </c>
      <c r="MZ54" s="9"/>
      <c r="NA54" s="9">
        <v>202902161</v>
      </c>
      <c r="NB54" t="s">
        <v>8159</v>
      </c>
      <c r="NC54" t="s">
        <v>8285</v>
      </c>
      <c r="ND54" s="9"/>
      <c r="NE54" s="9"/>
      <c r="NF54" t="s">
        <v>8358</v>
      </c>
      <c r="NG54" s="9"/>
      <c r="NH54" s="9"/>
      <c r="NI54" s="9">
        <v>138</v>
      </c>
    </row>
    <row r="55" spans="1:373">
      <c r="A55" t="s">
        <v>6387</v>
      </c>
      <c r="B55" t="s">
        <v>6516</v>
      </c>
      <c r="C55" t="s">
        <v>6643</v>
      </c>
      <c r="D55" t="s">
        <v>6728</v>
      </c>
      <c r="E55" s="9"/>
      <c r="F55" s="9">
        <v>4</v>
      </c>
      <c r="G55" s="9"/>
      <c r="H55" s="9">
        <v>1</v>
      </c>
      <c r="I55" t="s">
        <v>6742</v>
      </c>
      <c r="J55" s="9"/>
      <c r="K55" s="9">
        <v>2</v>
      </c>
      <c r="L55" s="9">
        <v>6</v>
      </c>
      <c r="M55" s="9">
        <v>32</v>
      </c>
      <c r="N55" s="9">
        <v>32</v>
      </c>
      <c r="O55" t="s">
        <v>6759</v>
      </c>
      <c r="P55" s="9">
        <v>1</v>
      </c>
      <c r="Q55" t="s">
        <v>6762</v>
      </c>
      <c r="R55" s="9">
        <v>3</v>
      </c>
      <c r="S55" s="9">
        <v>1</v>
      </c>
      <c r="T55" s="9">
        <v>2</v>
      </c>
      <c r="U55" s="9">
        <v>2</v>
      </c>
      <c r="V55" s="9">
        <v>1</v>
      </c>
      <c r="W55" t="s">
        <v>6821</v>
      </c>
      <c r="X55" s="9"/>
      <c r="Y55" t="s">
        <v>6963</v>
      </c>
      <c r="Z55" s="9"/>
      <c r="AA55" s="9">
        <v>0</v>
      </c>
      <c r="AB55" s="9">
        <v>0</v>
      </c>
      <c r="AC55" s="9">
        <v>9</v>
      </c>
      <c r="AD55" s="9">
        <v>0</v>
      </c>
      <c r="AE55" s="9">
        <v>4</v>
      </c>
      <c r="AF55" s="9">
        <v>0</v>
      </c>
      <c r="AG55" s="9">
        <v>0</v>
      </c>
      <c r="AH55" s="9">
        <v>0</v>
      </c>
      <c r="AI55" s="9">
        <v>0</v>
      </c>
      <c r="AJ55" s="9">
        <v>0</v>
      </c>
      <c r="AK55" s="9">
        <v>0</v>
      </c>
      <c r="AL55" s="9">
        <v>0</v>
      </c>
      <c r="AM55" s="9">
        <v>0</v>
      </c>
      <c r="AN55" s="9">
        <v>0</v>
      </c>
      <c r="AO55" s="9">
        <v>1</v>
      </c>
      <c r="AP55" s="9">
        <v>0</v>
      </c>
      <c r="AQ55" s="9">
        <v>3</v>
      </c>
      <c r="AR55" s="9">
        <v>0</v>
      </c>
      <c r="AS55" s="9">
        <v>0</v>
      </c>
      <c r="AT55" s="9">
        <v>0</v>
      </c>
      <c r="AU55" s="9">
        <v>1</v>
      </c>
      <c r="AV55" s="9">
        <v>0</v>
      </c>
      <c r="AW55" s="9">
        <v>0</v>
      </c>
      <c r="AX55" t="s">
        <v>7121</v>
      </c>
      <c r="AY55" s="9">
        <v>0</v>
      </c>
      <c r="AZ55" s="9">
        <v>2</v>
      </c>
      <c r="BA55" t="s">
        <v>7271</v>
      </c>
      <c r="BB55" s="9">
        <v>0</v>
      </c>
      <c r="BC55" s="9">
        <v>20</v>
      </c>
      <c r="BD55" s="9">
        <v>0</v>
      </c>
      <c r="BE55" s="9"/>
      <c r="BF55" s="9">
        <v>20</v>
      </c>
      <c r="BG55" s="9">
        <v>20</v>
      </c>
      <c r="BH55" s="9">
        <v>10</v>
      </c>
      <c r="BI55" s="9">
        <v>4</v>
      </c>
      <c r="BJ55" s="9">
        <v>0</v>
      </c>
      <c r="BK55" s="9">
        <v>1</v>
      </c>
      <c r="BL55" s="9">
        <v>1</v>
      </c>
      <c r="BM55" s="9">
        <v>1</v>
      </c>
      <c r="BN55" s="9">
        <v>1</v>
      </c>
      <c r="BO55" s="9">
        <v>1</v>
      </c>
      <c r="BP55" s="9">
        <v>1</v>
      </c>
      <c r="BQ55" s="9">
        <v>1</v>
      </c>
      <c r="BR55" s="9">
        <v>1</v>
      </c>
      <c r="BS55" s="9">
        <v>1</v>
      </c>
      <c r="BT55" s="9">
        <v>1</v>
      </c>
      <c r="BU55" s="9">
        <v>2</v>
      </c>
      <c r="BV55" s="9">
        <v>2</v>
      </c>
      <c r="BW55" s="9">
        <v>1</v>
      </c>
      <c r="BX55" s="9"/>
      <c r="BY55" s="9">
        <v>2</v>
      </c>
      <c r="BZ55" s="9">
        <v>1</v>
      </c>
      <c r="CA55" s="9">
        <v>1</v>
      </c>
      <c r="CB55" s="9">
        <v>1</v>
      </c>
      <c r="CC55" s="9">
        <v>1</v>
      </c>
      <c r="CD55" s="9">
        <v>1</v>
      </c>
      <c r="CE55" s="9">
        <v>1</v>
      </c>
      <c r="CF55" s="9">
        <v>1</v>
      </c>
      <c r="CG55" s="9"/>
      <c r="CH55" s="9">
        <v>1</v>
      </c>
      <c r="CI55" s="9">
        <v>2</v>
      </c>
      <c r="CJ55" s="9">
        <v>1</v>
      </c>
      <c r="CK55" s="9">
        <v>2</v>
      </c>
      <c r="CL55" s="9">
        <v>2</v>
      </c>
      <c r="CM55" s="9">
        <v>3</v>
      </c>
      <c r="CN55" s="9">
        <v>1</v>
      </c>
      <c r="CO55" s="9">
        <v>1</v>
      </c>
      <c r="CP55" s="9">
        <v>1</v>
      </c>
      <c r="CQ55" s="9">
        <v>1</v>
      </c>
      <c r="CR55" s="9">
        <v>1</v>
      </c>
      <c r="CS55" s="9">
        <v>1</v>
      </c>
      <c r="CT55" s="9">
        <v>1</v>
      </c>
      <c r="CU55" s="9">
        <v>1</v>
      </c>
      <c r="CV55" s="9">
        <v>1</v>
      </c>
      <c r="CW55" s="9">
        <v>1</v>
      </c>
      <c r="CX55" s="9">
        <v>1</v>
      </c>
      <c r="CY55" s="9">
        <v>1</v>
      </c>
      <c r="CZ55" s="9">
        <v>2</v>
      </c>
      <c r="DA55" s="9"/>
      <c r="DB55" s="9"/>
      <c r="DC55" s="9"/>
      <c r="DD55" s="9"/>
      <c r="DE55" s="9"/>
      <c r="DF55" s="9"/>
      <c r="DG55" s="9"/>
      <c r="DH55" s="9"/>
      <c r="DI55" s="9">
        <v>2</v>
      </c>
      <c r="DJ55" s="9"/>
      <c r="DK55" s="9"/>
      <c r="DL55" s="9"/>
      <c r="DM55" s="9"/>
      <c r="DN55" s="9"/>
      <c r="DO55" s="9"/>
      <c r="DP55" s="9">
        <v>2</v>
      </c>
      <c r="DQ55" s="9"/>
      <c r="DR55" s="9"/>
      <c r="DS55" s="9"/>
      <c r="DT55" s="9"/>
      <c r="DU55" s="9"/>
      <c r="DV55" s="9"/>
      <c r="DW55" s="9"/>
      <c r="DX55" s="9"/>
      <c r="DY55" s="9"/>
      <c r="DZ55" s="9"/>
      <c r="EA55" s="9"/>
      <c r="EB55" s="9"/>
      <c r="EC55" s="9"/>
      <c r="ED55" s="9"/>
      <c r="EE55" s="9"/>
      <c r="EF55" s="9"/>
      <c r="EG55" s="9"/>
      <c r="EH55" s="9"/>
      <c r="EI55" s="9"/>
      <c r="EJ55" s="9"/>
      <c r="EK55" s="9"/>
      <c r="EL55" s="9"/>
      <c r="EM55" s="9"/>
      <c r="EN55" s="9">
        <v>2</v>
      </c>
      <c r="EO55" s="9"/>
      <c r="EP55" s="9"/>
      <c r="EQ55" s="9">
        <v>2</v>
      </c>
      <c r="ER55" s="9"/>
      <c r="ES55" s="9"/>
      <c r="ET55" s="9">
        <v>2</v>
      </c>
      <c r="EU55" s="9"/>
      <c r="EV55" s="9"/>
      <c r="EW55" s="9">
        <v>2</v>
      </c>
      <c r="EX55" s="9"/>
      <c r="EY55" s="9"/>
      <c r="EZ55" s="9">
        <v>1</v>
      </c>
      <c r="FA55" s="9">
        <v>1</v>
      </c>
      <c r="FB55" s="9"/>
      <c r="FC55" s="9">
        <v>2</v>
      </c>
      <c r="FD55" s="9"/>
      <c r="FE55" s="9"/>
      <c r="FF55" s="9">
        <v>1</v>
      </c>
      <c r="FG55" s="9">
        <v>1</v>
      </c>
      <c r="FH55" s="9"/>
      <c r="FI55" s="9">
        <v>2</v>
      </c>
      <c r="FJ55" s="9"/>
      <c r="FK55" s="9"/>
      <c r="FL55" s="9">
        <v>2</v>
      </c>
      <c r="FM55" s="9"/>
      <c r="FN55" s="9"/>
      <c r="FO55" s="9">
        <v>2</v>
      </c>
      <c r="FP55" s="9"/>
      <c r="FQ55" s="9"/>
      <c r="FR55" s="9">
        <v>2</v>
      </c>
      <c r="FS55" s="9"/>
      <c r="FT55" s="9"/>
      <c r="FU55" s="9">
        <v>2</v>
      </c>
      <c r="FV55" s="9"/>
      <c r="FW55" s="9"/>
      <c r="FX55" s="9">
        <v>4</v>
      </c>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t="s">
        <v>7580</v>
      </c>
      <c r="HH55" s="9">
        <v>7</v>
      </c>
      <c r="HI55" s="9"/>
      <c r="HJ55" s="9"/>
      <c r="HK55" s="9"/>
      <c r="HL55" s="9"/>
      <c r="HM55" s="9"/>
      <c r="HN55" s="9"/>
      <c r="HO55" s="9"/>
      <c r="HP55" s="9">
        <v>0</v>
      </c>
      <c r="HQ55" s="9">
        <v>0</v>
      </c>
      <c r="HR55" s="9">
        <v>0</v>
      </c>
      <c r="HS55" s="9">
        <v>0</v>
      </c>
      <c r="HT55" s="9">
        <v>0</v>
      </c>
      <c r="HU55" s="9">
        <v>0</v>
      </c>
      <c r="HV55" s="9">
        <v>1</v>
      </c>
      <c r="HW55" s="9">
        <v>0</v>
      </c>
      <c r="HX55" t="s">
        <v>7744</v>
      </c>
      <c r="HY55" s="9"/>
      <c r="HZ55" s="9"/>
      <c r="IA55" s="9">
        <v>2</v>
      </c>
      <c r="IB55" s="9"/>
      <c r="IC55" s="9"/>
      <c r="ID55" s="9">
        <v>2</v>
      </c>
      <c r="IE55" s="9"/>
      <c r="IF55" s="9"/>
      <c r="IG55" s="9">
        <v>2</v>
      </c>
      <c r="IH55" s="9"/>
      <c r="II55" s="9"/>
      <c r="IJ55" s="9">
        <v>3</v>
      </c>
      <c r="IK55" s="9"/>
      <c r="IL55" s="9">
        <v>1</v>
      </c>
      <c r="IM55" s="9"/>
      <c r="IN55" s="9">
        <v>4</v>
      </c>
      <c r="IO55" s="9">
        <v>4</v>
      </c>
      <c r="IP55" s="9">
        <v>4</v>
      </c>
      <c r="IQ55" s="9">
        <v>4</v>
      </c>
      <c r="IR55" s="9">
        <v>4</v>
      </c>
      <c r="IS55" s="9"/>
      <c r="IT55" s="9">
        <v>1</v>
      </c>
      <c r="IU55" s="9">
        <v>2</v>
      </c>
      <c r="IV55" s="9">
        <v>2</v>
      </c>
      <c r="IW55" s="9">
        <v>2</v>
      </c>
      <c r="IX55" s="9">
        <v>2</v>
      </c>
      <c r="IY55" s="9">
        <v>2</v>
      </c>
      <c r="IZ55" s="9">
        <v>2</v>
      </c>
      <c r="JA55" s="9">
        <v>2</v>
      </c>
      <c r="JB55" s="9">
        <v>2</v>
      </c>
      <c r="JC55" s="9">
        <v>2</v>
      </c>
      <c r="JD55" s="9">
        <v>2</v>
      </c>
      <c r="JE55" s="9">
        <v>2</v>
      </c>
      <c r="JF55" s="9">
        <v>2</v>
      </c>
      <c r="JG55" s="9">
        <v>2</v>
      </c>
      <c r="JH55" s="9">
        <v>2</v>
      </c>
      <c r="JI55" s="9">
        <v>2</v>
      </c>
      <c r="JJ55" s="9">
        <v>1</v>
      </c>
      <c r="JK55" s="9">
        <v>1</v>
      </c>
      <c r="JL55" s="9">
        <v>1</v>
      </c>
      <c r="JM55" s="9">
        <v>3</v>
      </c>
      <c r="JN55" s="9">
        <v>1</v>
      </c>
      <c r="JO55" s="9">
        <v>2</v>
      </c>
      <c r="JP55" s="9">
        <v>3</v>
      </c>
      <c r="JQ55" s="9">
        <v>3</v>
      </c>
      <c r="JR55" s="9">
        <v>3</v>
      </c>
      <c r="JS55" s="9">
        <v>3</v>
      </c>
      <c r="JT55" s="9">
        <v>1</v>
      </c>
      <c r="JU55" s="9">
        <v>1</v>
      </c>
      <c r="JV55" s="9"/>
      <c r="JW55" s="9">
        <v>1</v>
      </c>
      <c r="JX55" s="9">
        <v>1</v>
      </c>
      <c r="JY55" s="9">
        <v>2</v>
      </c>
      <c r="JZ55" s="9">
        <v>3</v>
      </c>
      <c r="KA55" s="9">
        <v>1</v>
      </c>
      <c r="KB55" s="9">
        <v>1</v>
      </c>
      <c r="KC55" s="9">
        <v>1</v>
      </c>
      <c r="KD55" s="9">
        <v>3</v>
      </c>
      <c r="KE55" s="9">
        <v>2</v>
      </c>
      <c r="KF55" s="9"/>
      <c r="KG55" s="9"/>
      <c r="KH55" s="9"/>
      <c r="KI55" s="9"/>
      <c r="KJ55" s="9"/>
      <c r="KK55" s="9"/>
      <c r="KL55" s="9"/>
      <c r="KM55" s="9"/>
      <c r="KN55" s="9"/>
      <c r="KO55" s="9"/>
      <c r="KP55" s="9"/>
      <c r="KQ55" s="9"/>
      <c r="KR55" s="9"/>
      <c r="KS55" s="9"/>
      <c r="KT55" s="9"/>
      <c r="KU55" s="9"/>
      <c r="KV55" s="9">
        <v>2</v>
      </c>
      <c r="KW55" s="9"/>
      <c r="KX55" s="9"/>
      <c r="KY55" s="9"/>
      <c r="KZ55" s="9"/>
      <c r="LA55" s="9"/>
      <c r="LB55" s="9"/>
      <c r="LC55" s="9">
        <v>1</v>
      </c>
      <c r="LD55" s="9">
        <v>1</v>
      </c>
      <c r="LE55" s="9">
        <v>1</v>
      </c>
      <c r="LF55" s="9">
        <v>1</v>
      </c>
      <c r="LG55" s="9">
        <v>1</v>
      </c>
      <c r="LH55" s="9">
        <v>1</v>
      </c>
      <c r="LI55" s="9"/>
      <c r="LJ55" s="9">
        <v>1</v>
      </c>
      <c r="LK55" s="9">
        <v>3</v>
      </c>
      <c r="LL55" s="9">
        <v>3</v>
      </c>
      <c r="LM55" s="9">
        <v>3</v>
      </c>
      <c r="LN55" s="9"/>
      <c r="LO55" s="9">
        <v>1</v>
      </c>
      <c r="LP55" s="9">
        <v>3</v>
      </c>
      <c r="LQ55" s="9"/>
      <c r="LR55" s="9"/>
      <c r="LS55" s="9">
        <v>1</v>
      </c>
      <c r="LT55" s="9">
        <v>1</v>
      </c>
      <c r="LU55" s="9">
        <v>1</v>
      </c>
      <c r="LV55" s="9">
        <v>1</v>
      </c>
      <c r="LW55" s="9">
        <v>1</v>
      </c>
      <c r="LX55" s="9">
        <v>1</v>
      </c>
      <c r="LY55" s="9">
        <v>3</v>
      </c>
      <c r="LZ55" s="9">
        <v>2</v>
      </c>
      <c r="MA55" s="9">
        <v>1</v>
      </c>
      <c r="MB55" s="9"/>
      <c r="MC55" s="9">
        <v>1</v>
      </c>
      <c r="MD55" s="9">
        <v>2</v>
      </c>
      <c r="ME55" s="9">
        <v>2</v>
      </c>
      <c r="MF55" s="9">
        <v>2</v>
      </c>
      <c r="MG55" s="9">
        <v>1</v>
      </c>
      <c r="MH55" s="9">
        <v>3</v>
      </c>
      <c r="MI55" s="9">
        <v>3</v>
      </c>
      <c r="MJ55" s="9">
        <v>3</v>
      </c>
      <c r="MK55" s="9">
        <v>1</v>
      </c>
      <c r="ML55" s="9">
        <v>1</v>
      </c>
      <c r="MM55" s="9">
        <v>1</v>
      </c>
      <c r="MN55" s="9">
        <v>1</v>
      </c>
      <c r="MO55" s="9">
        <v>1</v>
      </c>
      <c r="MP55" s="9">
        <v>2</v>
      </c>
      <c r="MQ55" s="9">
        <v>2</v>
      </c>
      <c r="MR55" s="9">
        <v>1</v>
      </c>
      <c r="MS55" s="9">
        <v>2</v>
      </c>
      <c r="MT55" s="9"/>
      <c r="MU55" s="9"/>
      <c r="MV55" s="9">
        <v>1</v>
      </c>
      <c r="MW55" s="9"/>
      <c r="MX55" s="9"/>
      <c r="MY55" t="s">
        <v>8022</v>
      </c>
      <c r="MZ55" s="9"/>
      <c r="NA55" s="9">
        <v>199660566</v>
      </c>
      <c r="NB55" t="s">
        <v>8160</v>
      </c>
      <c r="NC55" t="s">
        <v>8286</v>
      </c>
      <c r="ND55" s="9"/>
      <c r="NE55" s="9"/>
      <c r="NF55" t="s">
        <v>8358</v>
      </c>
      <c r="NG55" s="9"/>
      <c r="NH55" s="9"/>
      <c r="NI55" s="9">
        <v>31</v>
      </c>
    </row>
    <row r="56" spans="1:373">
      <c r="A56" t="s">
        <v>6388</v>
      </c>
      <c r="B56" t="s">
        <v>6517</v>
      </c>
      <c r="C56" t="s">
        <v>6644</v>
      </c>
      <c r="D56" t="s">
        <v>6728</v>
      </c>
      <c r="E56" s="9"/>
      <c r="F56" s="9">
        <v>4</v>
      </c>
      <c r="G56" s="9"/>
      <c r="H56" s="9">
        <v>1</v>
      </c>
      <c r="I56" t="s">
        <v>6742</v>
      </c>
      <c r="J56" s="9"/>
      <c r="K56" s="9">
        <v>8</v>
      </c>
      <c r="L56" s="9">
        <v>22</v>
      </c>
      <c r="M56" s="9">
        <v>135</v>
      </c>
      <c r="N56" s="9">
        <v>135</v>
      </c>
      <c r="O56" t="s">
        <v>6759</v>
      </c>
      <c r="P56" s="9">
        <v>1</v>
      </c>
      <c r="Q56" t="s">
        <v>6762</v>
      </c>
      <c r="R56" s="9">
        <v>6</v>
      </c>
      <c r="S56" s="9">
        <v>1</v>
      </c>
      <c r="T56" s="9">
        <v>1</v>
      </c>
      <c r="U56" s="9">
        <v>1</v>
      </c>
      <c r="V56" s="9">
        <v>2</v>
      </c>
      <c r="W56" t="s">
        <v>6822</v>
      </c>
      <c r="X56" s="9">
        <v>244451394</v>
      </c>
      <c r="Y56" t="s">
        <v>6964</v>
      </c>
      <c r="Z56" s="9"/>
      <c r="AA56" s="9">
        <v>4</v>
      </c>
      <c r="AB56" s="9">
        <v>0</v>
      </c>
      <c r="AC56" s="9">
        <v>233</v>
      </c>
      <c r="AD56" s="9">
        <v>5</v>
      </c>
      <c r="AE56" s="9">
        <v>70</v>
      </c>
      <c r="AF56" s="9">
        <v>0</v>
      </c>
      <c r="AG56" s="9">
        <v>0</v>
      </c>
      <c r="AH56" s="9">
        <v>0</v>
      </c>
      <c r="AI56" s="9">
        <v>16</v>
      </c>
      <c r="AJ56" s="9">
        <v>0</v>
      </c>
      <c r="AK56" s="9">
        <v>2</v>
      </c>
      <c r="AL56" s="9">
        <v>0</v>
      </c>
      <c r="AM56" s="9">
        <v>2</v>
      </c>
      <c r="AN56" s="9">
        <v>0</v>
      </c>
      <c r="AO56" s="9">
        <v>25</v>
      </c>
      <c r="AP56" s="9">
        <v>0</v>
      </c>
      <c r="AQ56" s="9">
        <v>181</v>
      </c>
      <c r="AR56" s="9">
        <v>0</v>
      </c>
      <c r="AS56" s="9">
        <v>1</v>
      </c>
      <c r="AT56" s="9">
        <v>0</v>
      </c>
      <c r="AU56" s="9">
        <v>6</v>
      </c>
      <c r="AV56" s="9">
        <v>0</v>
      </c>
      <c r="AW56" s="9">
        <v>0</v>
      </c>
      <c r="AX56" t="s">
        <v>7122</v>
      </c>
      <c r="AY56" s="9">
        <v>0</v>
      </c>
      <c r="AZ56" s="9">
        <v>0</v>
      </c>
      <c r="BA56" t="s">
        <v>7272</v>
      </c>
      <c r="BB56" s="9">
        <v>0</v>
      </c>
      <c r="BC56" s="9">
        <v>540</v>
      </c>
      <c r="BD56" s="9">
        <v>5</v>
      </c>
      <c r="BE56" s="9"/>
      <c r="BF56" s="9">
        <v>500</v>
      </c>
      <c r="BG56" s="9">
        <v>500</v>
      </c>
      <c r="BH56" s="9">
        <v>400</v>
      </c>
      <c r="BI56" s="9">
        <v>30</v>
      </c>
      <c r="BJ56" s="9">
        <v>0</v>
      </c>
      <c r="BK56" s="9">
        <v>2</v>
      </c>
      <c r="BL56" s="9"/>
      <c r="BM56" s="9"/>
      <c r="BN56" s="9"/>
      <c r="BO56" s="9"/>
      <c r="BP56" s="9"/>
      <c r="BQ56" s="9"/>
      <c r="BR56" s="9"/>
      <c r="BS56" s="9">
        <v>2</v>
      </c>
      <c r="BT56" s="9"/>
      <c r="BU56" s="9"/>
      <c r="BV56" s="9">
        <v>2</v>
      </c>
      <c r="BW56" s="9">
        <v>1</v>
      </c>
      <c r="BX56" s="9"/>
      <c r="BY56" s="9">
        <v>2</v>
      </c>
      <c r="BZ56" s="9">
        <v>2</v>
      </c>
      <c r="CA56" s="9">
        <v>2</v>
      </c>
      <c r="CB56" s="9">
        <v>1</v>
      </c>
      <c r="CC56" s="9">
        <v>1</v>
      </c>
      <c r="CD56" s="9">
        <v>1</v>
      </c>
      <c r="CE56" s="9">
        <v>1</v>
      </c>
      <c r="CF56" s="9">
        <v>1</v>
      </c>
      <c r="CG56" s="9"/>
      <c r="CH56" s="9">
        <v>2</v>
      </c>
      <c r="CI56" s="9">
        <v>2</v>
      </c>
      <c r="CJ56" s="9">
        <v>1</v>
      </c>
      <c r="CK56" s="9">
        <v>3</v>
      </c>
      <c r="CL56" s="9">
        <v>3</v>
      </c>
      <c r="CM56" s="9">
        <v>3</v>
      </c>
      <c r="CN56" s="9">
        <v>1</v>
      </c>
      <c r="CO56" s="9">
        <v>1</v>
      </c>
      <c r="CP56" s="9">
        <v>1</v>
      </c>
      <c r="CQ56" s="9">
        <v>1</v>
      </c>
      <c r="CR56" s="9">
        <v>1</v>
      </c>
      <c r="CS56" s="9">
        <v>1</v>
      </c>
      <c r="CT56" s="9">
        <v>1</v>
      </c>
      <c r="CU56" s="9">
        <v>1</v>
      </c>
      <c r="CV56" s="9">
        <v>1</v>
      </c>
      <c r="CW56" s="9">
        <v>1</v>
      </c>
      <c r="CX56" s="9">
        <v>1</v>
      </c>
      <c r="CY56" s="9">
        <v>1</v>
      </c>
      <c r="CZ56" s="9">
        <v>1</v>
      </c>
      <c r="DA56" s="9"/>
      <c r="DB56" s="9"/>
      <c r="DC56" s="9"/>
      <c r="DD56" s="9"/>
      <c r="DE56" s="9"/>
      <c r="DF56" s="9"/>
      <c r="DG56" s="9"/>
      <c r="DH56" s="9"/>
      <c r="DI56" s="9">
        <v>1</v>
      </c>
      <c r="DJ56" s="9"/>
      <c r="DK56" s="9">
        <v>1</v>
      </c>
      <c r="DL56" s="9">
        <v>1</v>
      </c>
      <c r="DM56" s="9">
        <v>1</v>
      </c>
      <c r="DN56" s="9">
        <v>1</v>
      </c>
      <c r="DO56" s="9">
        <v>1</v>
      </c>
      <c r="DP56" s="9">
        <v>1</v>
      </c>
      <c r="DQ56" s="9">
        <v>1</v>
      </c>
      <c r="DR56" s="9">
        <v>1</v>
      </c>
      <c r="DS56" s="9">
        <v>1</v>
      </c>
      <c r="DT56" s="9">
        <v>152</v>
      </c>
      <c r="DU56" s="9">
        <v>0</v>
      </c>
      <c r="DV56" s="9">
        <v>40</v>
      </c>
      <c r="DW56" s="9"/>
      <c r="DX56" s="9">
        <v>2</v>
      </c>
      <c r="DY56" s="9">
        <v>1</v>
      </c>
      <c r="DZ56" s="9">
        <v>0</v>
      </c>
      <c r="EA56" s="9"/>
      <c r="EB56" s="9">
        <v>2</v>
      </c>
      <c r="EC56" s="9"/>
      <c r="ED56" s="9"/>
      <c r="EE56" s="9"/>
      <c r="EF56" s="9"/>
      <c r="EG56" s="9"/>
      <c r="EH56" s="9"/>
      <c r="EI56" s="9">
        <v>2</v>
      </c>
      <c r="EJ56" s="9"/>
      <c r="EK56" s="9"/>
      <c r="EL56" s="9"/>
      <c r="EM56" s="9"/>
      <c r="EN56" s="9">
        <v>2</v>
      </c>
      <c r="EO56" s="9"/>
      <c r="EP56" s="9"/>
      <c r="EQ56" s="9">
        <v>2</v>
      </c>
      <c r="ER56" s="9"/>
      <c r="ES56" s="9"/>
      <c r="ET56" s="9">
        <v>2</v>
      </c>
      <c r="EU56" s="9"/>
      <c r="EV56" s="9"/>
      <c r="EW56" s="9">
        <v>2</v>
      </c>
      <c r="EX56" s="9"/>
      <c r="EY56" s="9"/>
      <c r="EZ56" s="9">
        <v>1</v>
      </c>
      <c r="FA56" s="9">
        <v>1</v>
      </c>
      <c r="FB56" s="9"/>
      <c r="FC56" s="9">
        <v>1</v>
      </c>
      <c r="FD56" s="9">
        <v>1</v>
      </c>
      <c r="FE56" s="9"/>
      <c r="FF56" s="9">
        <v>1</v>
      </c>
      <c r="FG56" s="9">
        <v>1</v>
      </c>
      <c r="FH56" s="9"/>
      <c r="FI56" s="9">
        <v>1</v>
      </c>
      <c r="FJ56" s="9">
        <v>1</v>
      </c>
      <c r="FK56" s="9"/>
      <c r="FL56" s="9">
        <v>2</v>
      </c>
      <c r="FM56" s="9"/>
      <c r="FN56" s="9"/>
      <c r="FO56" s="9">
        <v>2</v>
      </c>
      <c r="FP56" s="9"/>
      <c r="FQ56" s="9"/>
      <c r="FR56" s="9">
        <v>1</v>
      </c>
      <c r="FS56" s="9">
        <v>2</v>
      </c>
      <c r="FT56" s="9"/>
      <c r="FU56" s="9">
        <v>2</v>
      </c>
      <c r="FV56" s="9"/>
      <c r="FW56" s="9"/>
      <c r="FX56" s="9">
        <v>3</v>
      </c>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t="s">
        <v>7581</v>
      </c>
      <c r="HH56" s="9"/>
      <c r="HI56" s="9"/>
      <c r="HJ56" s="9"/>
      <c r="HK56" s="9"/>
      <c r="HL56" s="9"/>
      <c r="HM56" s="9"/>
      <c r="HN56" s="9"/>
      <c r="HO56" s="9"/>
      <c r="HP56" s="9"/>
      <c r="HQ56" s="9"/>
      <c r="HR56" s="9"/>
      <c r="HS56" s="9"/>
      <c r="HT56" s="9"/>
      <c r="HU56" s="9"/>
      <c r="HV56" s="9"/>
      <c r="HW56" s="9"/>
      <c r="HX56" t="s">
        <v>7745</v>
      </c>
      <c r="HY56" s="9"/>
      <c r="HZ56" s="9"/>
      <c r="IA56" s="9">
        <v>2</v>
      </c>
      <c r="IB56" s="9"/>
      <c r="IC56" s="9"/>
      <c r="ID56" s="9">
        <v>2</v>
      </c>
      <c r="IE56" s="9"/>
      <c r="IF56" s="9"/>
      <c r="IG56" s="9">
        <v>1</v>
      </c>
      <c r="IH56" s="9">
        <v>2</v>
      </c>
      <c r="II56" s="9"/>
      <c r="IJ56" s="9">
        <v>2</v>
      </c>
      <c r="IK56" s="9"/>
      <c r="IL56" s="9">
        <v>1</v>
      </c>
      <c r="IM56" s="9"/>
      <c r="IN56" s="9">
        <v>4</v>
      </c>
      <c r="IO56" s="9">
        <v>3</v>
      </c>
      <c r="IP56" s="9">
        <v>3</v>
      </c>
      <c r="IQ56" s="9">
        <v>3</v>
      </c>
      <c r="IR56" s="9">
        <v>3</v>
      </c>
      <c r="IS56" s="9"/>
      <c r="IT56" s="9">
        <v>1</v>
      </c>
      <c r="IU56" s="9">
        <v>2</v>
      </c>
      <c r="IV56" s="9">
        <v>2</v>
      </c>
      <c r="IW56" s="9">
        <v>2</v>
      </c>
      <c r="IX56" s="9">
        <v>2</v>
      </c>
      <c r="IY56" s="9">
        <v>2</v>
      </c>
      <c r="IZ56" s="9">
        <v>2</v>
      </c>
      <c r="JA56" s="9">
        <v>2</v>
      </c>
      <c r="JB56" s="9">
        <v>1</v>
      </c>
      <c r="JC56" s="9">
        <v>2</v>
      </c>
      <c r="JD56" s="9">
        <v>1</v>
      </c>
      <c r="JE56" s="9">
        <v>1</v>
      </c>
      <c r="JF56" s="9">
        <v>2</v>
      </c>
      <c r="JG56" s="9">
        <v>2</v>
      </c>
      <c r="JH56" s="9">
        <v>2</v>
      </c>
      <c r="JI56" s="9">
        <v>2</v>
      </c>
      <c r="JJ56" s="9">
        <v>1</v>
      </c>
      <c r="JK56" s="9">
        <v>1</v>
      </c>
      <c r="JL56" s="9">
        <v>1</v>
      </c>
      <c r="JM56" s="9">
        <v>1</v>
      </c>
      <c r="JN56" s="9">
        <v>1</v>
      </c>
      <c r="JO56" s="9">
        <v>1</v>
      </c>
      <c r="JP56" s="9">
        <v>2</v>
      </c>
      <c r="JQ56" s="9">
        <v>2</v>
      </c>
      <c r="JR56" s="9">
        <v>1</v>
      </c>
      <c r="JS56" s="9">
        <v>2</v>
      </c>
      <c r="JT56" s="9">
        <v>1</v>
      </c>
      <c r="JU56" s="9">
        <v>1</v>
      </c>
      <c r="JV56" s="9"/>
      <c r="JW56" s="9">
        <v>1</v>
      </c>
      <c r="JX56" s="9">
        <v>1</v>
      </c>
      <c r="JY56" s="9">
        <v>2</v>
      </c>
      <c r="JZ56" s="9">
        <v>1</v>
      </c>
      <c r="KA56" s="9">
        <v>1</v>
      </c>
      <c r="KB56" s="9">
        <v>1</v>
      </c>
      <c r="KC56" s="9">
        <v>1</v>
      </c>
      <c r="KD56" s="9">
        <v>1</v>
      </c>
      <c r="KE56" s="9">
        <v>1</v>
      </c>
      <c r="KF56" s="9"/>
      <c r="KG56" s="9">
        <v>1</v>
      </c>
      <c r="KH56" s="9">
        <v>1</v>
      </c>
      <c r="KI56" s="9">
        <v>1</v>
      </c>
      <c r="KJ56" s="9"/>
      <c r="KK56" s="9">
        <v>2</v>
      </c>
      <c r="KL56" s="9">
        <v>1</v>
      </c>
      <c r="KM56" s="9">
        <v>3</v>
      </c>
      <c r="KN56" s="9">
        <v>3</v>
      </c>
      <c r="KO56" s="9"/>
      <c r="KP56" s="9">
        <v>2</v>
      </c>
      <c r="KQ56" s="9">
        <v>2</v>
      </c>
      <c r="KR56" s="9">
        <v>1</v>
      </c>
      <c r="KS56" s="9">
        <v>2</v>
      </c>
      <c r="KT56" s="9">
        <v>2</v>
      </c>
      <c r="KU56" s="9">
        <v>1</v>
      </c>
      <c r="KV56" s="9">
        <v>1</v>
      </c>
      <c r="KW56" s="9">
        <v>1</v>
      </c>
      <c r="KX56" s="9">
        <v>2</v>
      </c>
      <c r="KY56" s="9"/>
      <c r="KZ56" s="9"/>
      <c r="LA56" s="9"/>
      <c r="LB56" s="9"/>
      <c r="LC56" s="9">
        <v>1</v>
      </c>
      <c r="LD56" s="9">
        <v>1</v>
      </c>
      <c r="LE56" s="9">
        <v>1</v>
      </c>
      <c r="LF56" s="9">
        <v>1</v>
      </c>
      <c r="LG56" s="9">
        <v>1</v>
      </c>
      <c r="LH56" s="9">
        <v>1</v>
      </c>
      <c r="LI56" s="9"/>
      <c r="LJ56" s="9">
        <v>1</v>
      </c>
      <c r="LK56" s="9">
        <v>1</v>
      </c>
      <c r="LL56" s="9">
        <v>1</v>
      </c>
      <c r="LM56" s="9">
        <v>1</v>
      </c>
      <c r="LN56" s="9"/>
      <c r="LO56" s="9">
        <v>1</v>
      </c>
      <c r="LP56" s="9">
        <v>1</v>
      </c>
      <c r="LQ56" s="9">
        <v>1</v>
      </c>
      <c r="LR56" s="9"/>
      <c r="LS56" s="9">
        <v>1</v>
      </c>
      <c r="LT56" s="9">
        <v>1</v>
      </c>
      <c r="LU56" s="9">
        <v>1</v>
      </c>
      <c r="LV56" s="9">
        <v>1</v>
      </c>
      <c r="LW56" s="9">
        <v>1</v>
      </c>
      <c r="LX56" s="9">
        <v>1</v>
      </c>
      <c r="LY56" s="9">
        <v>1</v>
      </c>
      <c r="LZ56" s="9">
        <v>2</v>
      </c>
      <c r="MA56" s="9">
        <v>1</v>
      </c>
      <c r="MB56" s="9"/>
      <c r="MC56" s="9">
        <v>3</v>
      </c>
      <c r="MD56" s="9">
        <v>3</v>
      </c>
      <c r="ME56" s="9">
        <v>1</v>
      </c>
      <c r="MF56" s="9">
        <v>1</v>
      </c>
      <c r="MG56" s="9">
        <v>3</v>
      </c>
      <c r="MH56" s="9">
        <v>3</v>
      </c>
      <c r="MI56" s="9">
        <v>3</v>
      </c>
      <c r="MJ56" s="9">
        <v>3</v>
      </c>
      <c r="MK56" s="9">
        <v>1</v>
      </c>
      <c r="ML56" s="9">
        <v>1</v>
      </c>
      <c r="MM56" s="9">
        <v>1</v>
      </c>
      <c r="MN56" s="9">
        <v>1</v>
      </c>
      <c r="MO56" s="9">
        <v>1</v>
      </c>
      <c r="MP56" s="9">
        <v>2</v>
      </c>
      <c r="MQ56" s="9">
        <v>1</v>
      </c>
      <c r="MR56" s="9">
        <v>1</v>
      </c>
      <c r="MS56" s="9">
        <v>2</v>
      </c>
      <c r="MT56" s="9"/>
      <c r="MU56" s="9"/>
      <c r="MV56" s="9">
        <v>1</v>
      </c>
      <c r="MW56" s="9"/>
      <c r="MX56" s="9"/>
      <c r="MY56" t="s">
        <v>8023</v>
      </c>
      <c r="MZ56" s="9"/>
      <c r="NA56" s="9">
        <v>204776929</v>
      </c>
      <c r="NB56" t="s">
        <v>8161</v>
      </c>
      <c r="NC56" t="s">
        <v>8287</v>
      </c>
      <c r="ND56" s="9"/>
      <c r="NE56" s="9"/>
      <c r="NF56" t="s">
        <v>8358</v>
      </c>
      <c r="NG56" s="9"/>
      <c r="NH56" s="9"/>
      <c r="NI56" s="9">
        <v>141</v>
      </c>
    </row>
    <row r="57" spans="1:373">
      <c r="A57" t="s">
        <v>6389</v>
      </c>
      <c r="B57" t="s">
        <v>6518</v>
      </c>
      <c r="C57" t="s">
        <v>6645</v>
      </c>
      <c r="D57" t="s">
        <v>6728</v>
      </c>
      <c r="E57" s="9"/>
      <c r="F57" s="9">
        <v>4</v>
      </c>
      <c r="G57" s="9"/>
      <c r="H57" s="9">
        <v>1</v>
      </c>
      <c r="I57" t="s">
        <v>6742</v>
      </c>
      <c r="J57" s="9"/>
      <c r="K57" s="9">
        <v>5</v>
      </c>
      <c r="L57" s="9">
        <v>13</v>
      </c>
      <c r="M57" s="9">
        <v>81</v>
      </c>
      <c r="N57" s="9">
        <v>81</v>
      </c>
      <c r="O57" t="s">
        <v>6759</v>
      </c>
      <c r="P57" s="9">
        <v>2</v>
      </c>
      <c r="Q57" t="s">
        <v>6762</v>
      </c>
      <c r="R57" s="9">
        <v>3</v>
      </c>
      <c r="S57" s="9">
        <v>1</v>
      </c>
      <c r="T57" s="9">
        <v>2</v>
      </c>
      <c r="U57" s="9">
        <v>2</v>
      </c>
      <c r="V57" s="9">
        <v>1</v>
      </c>
      <c r="W57" t="s">
        <v>6823</v>
      </c>
      <c r="X57" s="9"/>
      <c r="Y57" t="s">
        <v>6965</v>
      </c>
      <c r="Z57" s="9"/>
      <c r="AA57" s="9">
        <v>0</v>
      </c>
      <c r="AB57" s="9">
        <v>0</v>
      </c>
      <c r="AC57" s="9">
        <v>11</v>
      </c>
      <c r="AD57" s="9">
        <v>0</v>
      </c>
      <c r="AE57" s="9">
        <v>2</v>
      </c>
      <c r="AF57" s="9">
        <v>0</v>
      </c>
      <c r="AG57" s="9">
        <v>0</v>
      </c>
      <c r="AH57" s="9">
        <v>0</v>
      </c>
      <c r="AI57" s="9">
        <v>1</v>
      </c>
      <c r="AJ57" s="9">
        <v>0</v>
      </c>
      <c r="AK57" s="9">
        <v>0</v>
      </c>
      <c r="AL57" s="9">
        <v>0</v>
      </c>
      <c r="AM57" s="9">
        <v>0</v>
      </c>
      <c r="AN57" s="9">
        <v>0</v>
      </c>
      <c r="AO57" s="9">
        <v>0</v>
      </c>
      <c r="AP57" s="9">
        <v>0</v>
      </c>
      <c r="AQ57" s="9">
        <v>0</v>
      </c>
      <c r="AR57" s="9">
        <v>0</v>
      </c>
      <c r="AS57" s="9">
        <v>0</v>
      </c>
      <c r="AT57" s="9">
        <v>0</v>
      </c>
      <c r="AU57" s="9">
        <v>0</v>
      </c>
      <c r="AV57" s="9">
        <v>0</v>
      </c>
      <c r="AW57" s="9">
        <v>0</v>
      </c>
      <c r="AX57" t="s">
        <v>7123</v>
      </c>
      <c r="AY57" s="9">
        <v>0</v>
      </c>
      <c r="AZ57" s="9">
        <v>0</v>
      </c>
      <c r="BA57" t="s">
        <v>7273</v>
      </c>
      <c r="BB57" s="9">
        <v>0</v>
      </c>
      <c r="BC57" s="9">
        <v>14</v>
      </c>
      <c r="BD57" s="9">
        <v>0</v>
      </c>
      <c r="BE57" s="9"/>
      <c r="BF57" s="9">
        <v>14</v>
      </c>
      <c r="BG57" s="9">
        <v>14</v>
      </c>
      <c r="BH57" s="9">
        <v>8</v>
      </c>
      <c r="BI57" s="9">
        <v>4</v>
      </c>
      <c r="BJ57" s="9">
        <v>0</v>
      </c>
      <c r="BK57" s="9">
        <v>2</v>
      </c>
      <c r="BL57" s="9"/>
      <c r="BM57" s="9"/>
      <c r="BN57" s="9"/>
      <c r="BO57" s="9"/>
      <c r="BP57" s="9"/>
      <c r="BQ57" s="9"/>
      <c r="BR57" s="9"/>
      <c r="BS57" s="9">
        <v>1</v>
      </c>
      <c r="BT57" s="9">
        <v>2</v>
      </c>
      <c r="BU57" s="9">
        <v>1</v>
      </c>
      <c r="BV57" s="9">
        <v>2</v>
      </c>
      <c r="BW57" s="9">
        <v>1</v>
      </c>
      <c r="BX57" s="9"/>
      <c r="BY57" s="9">
        <v>1</v>
      </c>
      <c r="BZ57" s="9">
        <v>1</v>
      </c>
      <c r="CA57" s="9">
        <v>1</v>
      </c>
      <c r="CB57" s="9">
        <v>1</v>
      </c>
      <c r="CC57" s="9">
        <v>1</v>
      </c>
      <c r="CD57" s="9">
        <v>1</v>
      </c>
      <c r="CE57" s="9">
        <v>1</v>
      </c>
      <c r="CF57" s="9">
        <v>1</v>
      </c>
      <c r="CG57" s="9"/>
      <c r="CH57" s="9">
        <v>1</v>
      </c>
      <c r="CI57" s="9">
        <v>3</v>
      </c>
      <c r="CJ57" s="9">
        <v>1</v>
      </c>
      <c r="CK57" s="9">
        <v>2</v>
      </c>
      <c r="CL57" s="9">
        <v>2</v>
      </c>
      <c r="CM57" s="9">
        <v>1</v>
      </c>
      <c r="CN57" s="9">
        <v>1</v>
      </c>
      <c r="CO57" s="9">
        <v>1</v>
      </c>
      <c r="CP57" s="9">
        <v>1</v>
      </c>
      <c r="CQ57" s="9">
        <v>1</v>
      </c>
      <c r="CR57" s="9">
        <v>1</v>
      </c>
      <c r="CS57" s="9">
        <v>1</v>
      </c>
      <c r="CT57" s="9">
        <v>2</v>
      </c>
      <c r="CU57" s="9">
        <v>2</v>
      </c>
      <c r="CV57" s="9">
        <v>2</v>
      </c>
      <c r="CW57" s="9">
        <v>2</v>
      </c>
      <c r="CX57" s="9">
        <v>1</v>
      </c>
      <c r="CY57" s="9">
        <v>1</v>
      </c>
      <c r="CZ57" s="9">
        <v>2</v>
      </c>
      <c r="DA57" s="9"/>
      <c r="DB57" s="9"/>
      <c r="DC57" s="9"/>
      <c r="DD57" s="9"/>
      <c r="DE57" s="9"/>
      <c r="DF57" s="9"/>
      <c r="DG57" s="9"/>
      <c r="DH57" s="9"/>
      <c r="DI57" s="9">
        <v>1</v>
      </c>
      <c r="DJ57" s="9"/>
      <c r="DK57" s="9"/>
      <c r="DL57" s="9"/>
      <c r="DM57" s="9"/>
      <c r="DN57" s="9"/>
      <c r="DO57" s="9"/>
      <c r="DP57" s="9">
        <v>2</v>
      </c>
      <c r="DQ57" s="9"/>
      <c r="DR57" s="9"/>
      <c r="DS57" s="9"/>
      <c r="DT57" s="9"/>
      <c r="DU57" s="9"/>
      <c r="DV57" s="9"/>
      <c r="DW57" s="9"/>
      <c r="DX57" s="9"/>
      <c r="DY57" s="9"/>
      <c r="DZ57" s="9"/>
      <c r="EA57" s="9"/>
      <c r="EB57" s="9"/>
      <c r="EC57" s="9"/>
      <c r="ED57" s="9"/>
      <c r="EE57" s="9"/>
      <c r="EF57" s="9"/>
      <c r="EG57" s="9"/>
      <c r="EH57" s="9"/>
      <c r="EI57" s="9"/>
      <c r="EJ57" s="9"/>
      <c r="EK57" s="9"/>
      <c r="EL57" s="9"/>
      <c r="EM57" s="9"/>
      <c r="EN57" s="9">
        <v>2</v>
      </c>
      <c r="EO57" s="9"/>
      <c r="EP57" s="9"/>
      <c r="EQ57" s="9">
        <v>2</v>
      </c>
      <c r="ER57" s="9"/>
      <c r="ES57" s="9"/>
      <c r="ET57" s="9">
        <v>2</v>
      </c>
      <c r="EU57" s="9"/>
      <c r="EV57" s="9"/>
      <c r="EW57" s="9">
        <v>1</v>
      </c>
      <c r="EX57" s="9">
        <v>2</v>
      </c>
      <c r="EY57" s="9"/>
      <c r="EZ57" s="9">
        <v>1</v>
      </c>
      <c r="FA57" s="9">
        <v>1</v>
      </c>
      <c r="FB57" s="9"/>
      <c r="FC57" s="9">
        <v>1</v>
      </c>
      <c r="FD57" s="9">
        <v>2</v>
      </c>
      <c r="FE57" s="9"/>
      <c r="FF57" s="9">
        <v>1</v>
      </c>
      <c r="FG57" s="9">
        <v>1</v>
      </c>
      <c r="FH57" s="9"/>
      <c r="FI57" s="9">
        <v>1</v>
      </c>
      <c r="FJ57" s="9">
        <v>1</v>
      </c>
      <c r="FK57" s="9"/>
      <c r="FL57" s="9">
        <v>1</v>
      </c>
      <c r="FM57" s="9">
        <v>1</v>
      </c>
      <c r="FN57" s="9"/>
      <c r="FO57" s="9">
        <v>1</v>
      </c>
      <c r="FP57" s="9">
        <v>1</v>
      </c>
      <c r="FQ57" s="9"/>
      <c r="FR57" s="9">
        <v>1</v>
      </c>
      <c r="FS57" s="9">
        <v>1</v>
      </c>
      <c r="FT57" s="9"/>
      <c r="FU57" s="9">
        <v>2</v>
      </c>
      <c r="FV57" s="9"/>
      <c r="FW57" s="9"/>
      <c r="FX57" s="9">
        <v>4</v>
      </c>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t="s">
        <v>7582</v>
      </c>
      <c r="HH57" s="9">
        <v>8</v>
      </c>
      <c r="HI57" s="9"/>
      <c r="HJ57" s="9"/>
      <c r="HK57" s="9"/>
      <c r="HL57" s="9"/>
      <c r="HM57" s="9"/>
      <c r="HN57" s="9"/>
      <c r="HO57" s="9"/>
      <c r="HP57" s="9">
        <v>0</v>
      </c>
      <c r="HQ57" s="9">
        <v>0</v>
      </c>
      <c r="HR57" s="9">
        <v>0</v>
      </c>
      <c r="HS57" s="9">
        <v>0</v>
      </c>
      <c r="HT57" s="9">
        <v>0</v>
      </c>
      <c r="HU57" s="9">
        <v>0</v>
      </c>
      <c r="HV57" s="9">
        <v>0</v>
      </c>
      <c r="HW57" s="9">
        <v>1</v>
      </c>
      <c r="HX57" t="s">
        <v>7746</v>
      </c>
      <c r="HY57" s="9"/>
      <c r="HZ57" s="9"/>
      <c r="IA57" s="9">
        <v>1</v>
      </c>
      <c r="IB57" s="9">
        <v>2</v>
      </c>
      <c r="IC57" s="9"/>
      <c r="ID57" s="9">
        <v>2</v>
      </c>
      <c r="IE57" s="9"/>
      <c r="IF57" s="9"/>
      <c r="IG57" s="9">
        <v>2</v>
      </c>
      <c r="IH57" s="9"/>
      <c r="II57" s="9"/>
      <c r="IJ57" s="9">
        <v>3</v>
      </c>
      <c r="IK57" s="9"/>
      <c r="IL57" s="9">
        <v>1</v>
      </c>
      <c r="IM57" s="9"/>
      <c r="IN57" s="9">
        <v>3</v>
      </c>
      <c r="IO57" s="9">
        <v>4</v>
      </c>
      <c r="IP57" s="9">
        <v>1</v>
      </c>
      <c r="IQ57" s="9">
        <v>4</v>
      </c>
      <c r="IR57" s="9">
        <v>4</v>
      </c>
      <c r="IS57" s="9"/>
      <c r="IT57" s="9">
        <v>1</v>
      </c>
      <c r="IU57" s="9">
        <v>2</v>
      </c>
      <c r="IV57" s="9">
        <v>2</v>
      </c>
      <c r="IW57" s="9">
        <v>2</v>
      </c>
      <c r="IX57" s="9">
        <v>2</v>
      </c>
      <c r="IY57" s="9">
        <v>2</v>
      </c>
      <c r="IZ57" s="9">
        <v>2</v>
      </c>
      <c r="JA57" s="9">
        <v>2</v>
      </c>
      <c r="JB57" s="9">
        <v>1</v>
      </c>
      <c r="JC57" s="9">
        <v>2</v>
      </c>
      <c r="JD57" s="9">
        <v>2</v>
      </c>
      <c r="JE57" s="9">
        <v>2</v>
      </c>
      <c r="JF57" s="9">
        <v>2</v>
      </c>
      <c r="JG57" s="9">
        <v>2</v>
      </c>
      <c r="JH57" s="9">
        <v>2</v>
      </c>
      <c r="JI57" s="9">
        <v>2</v>
      </c>
      <c r="JJ57" s="9">
        <v>1</v>
      </c>
      <c r="JK57" s="9">
        <v>1</v>
      </c>
      <c r="JL57" s="9">
        <v>1</v>
      </c>
      <c r="JM57" s="9">
        <v>3</v>
      </c>
      <c r="JN57" s="9">
        <v>3</v>
      </c>
      <c r="JO57" s="9">
        <v>1</v>
      </c>
      <c r="JP57" s="9">
        <v>3</v>
      </c>
      <c r="JQ57" s="9">
        <v>3</v>
      </c>
      <c r="JR57" s="9">
        <v>3</v>
      </c>
      <c r="JS57" s="9">
        <v>3</v>
      </c>
      <c r="JT57" s="9">
        <v>1</v>
      </c>
      <c r="JU57" s="9">
        <v>3</v>
      </c>
      <c r="JV57" s="9"/>
      <c r="JW57" s="9">
        <v>1</v>
      </c>
      <c r="JX57" s="9">
        <v>1</v>
      </c>
      <c r="JY57" s="9">
        <v>3</v>
      </c>
      <c r="JZ57" s="9">
        <v>1</v>
      </c>
      <c r="KA57" s="9">
        <v>1</v>
      </c>
      <c r="KB57" s="9">
        <v>1</v>
      </c>
      <c r="KC57" s="9">
        <v>1</v>
      </c>
      <c r="KD57" s="9">
        <v>1</v>
      </c>
      <c r="KE57" s="9">
        <v>3</v>
      </c>
      <c r="KF57" s="9"/>
      <c r="KG57" s="9"/>
      <c r="KH57" s="9"/>
      <c r="KI57" s="9"/>
      <c r="KJ57" s="9"/>
      <c r="KK57" s="9"/>
      <c r="KL57" s="9"/>
      <c r="KM57" s="9"/>
      <c r="KN57" s="9"/>
      <c r="KO57" s="9"/>
      <c r="KP57" s="9"/>
      <c r="KQ57" s="9"/>
      <c r="KR57" s="9"/>
      <c r="KS57" s="9"/>
      <c r="KT57" s="9"/>
      <c r="KU57" s="9"/>
      <c r="KV57" s="9">
        <v>2</v>
      </c>
      <c r="KW57" s="9"/>
      <c r="KX57" s="9"/>
      <c r="KY57" s="9"/>
      <c r="KZ57" s="9"/>
      <c r="LA57" s="9"/>
      <c r="LB57" s="9"/>
      <c r="LC57" s="9">
        <v>1</v>
      </c>
      <c r="LD57" s="9">
        <v>1</v>
      </c>
      <c r="LE57" s="9">
        <v>1</v>
      </c>
      <c r="LF57" s="9">
        <v>1</v>
      </c>
      <c r="LG57" s="9">
        <v>1</v>
      </c>
      <c r="LH57" s="9">
        <v>1</v>
      </c>
      <c r="LI57" s="9"/>
      <c r="LJ57" s="9">
        <v>1</v>
      </c>
      <c r="LK57" s="9">
        <v>1</v>
      </c>
      <c r="LL57" s="9">
        <v>3</v>
      </c>
      <c r="LM57" s="9">
        <v>3</v>
      </c>
      <c r="LN57" s="9"/>
      <c r="LO57" s="9">
        <v>1</v>
      </c>
      <c r="LP57" s="9">
        <v>1</v>
      </c>
      <c r="LQ57" s="9">
        <v>1</v>
      </c>
      <c r="LR57" s="9"/>
      <c r="LS57" s="9">
        <v>1</v>
      </c>
      <c r="LT57" s="9">
        <v>1</v>
      </c>
      <c r="LU57" s="9">
        <v>1</v>
      </c>
      <c r="LV57" s="9">
        <v>1</v>
      </c>
      <c r="LW57" s="9">
        <v>1</v>
      </c>
      <c r="LX57" s="9">
        <v>1</v>
      </c>
      <c r="LY57" s="9">
        <v>3</v>
      </c>
      <c r="LZ57" s="9">
        <v>2</v>
      </c>
      <c r="MA57" s="9">
        <v>1</v>
      </c>
      <c r="MB57" s="9"/>
      <c r="MC57" s="9">
        <v>1</v>
      </c>
      <c r="MD57" s="9">
        <v>2</v>
      </c>
      <c r="ME57" s="9">
        <v>2</v>
      </c>
      <c r="MF57" s="9">
        <v>1</v>
      </c>
      <c r="MG57" s="9">
        <v>3</v>
      </c>
      <c r="MH57" s="9">
        <v>3</v>
      </c>
      <c r="MI57" s="9">
        <v>3</v>
      </c>
      <c r="MJ57" s="9">
        <v>3</v>
      </c>
      <c r="MK57" s="9">
        <v>1</v>
      </c>
      <c r="ML57" s="9">
        <v>1</v>
      </c>
      <c r="MM57" s="9">
        <v>1</v>
      </c>
      <c r="MN57" s="9">
        <v>1</v>
      </c>
      <c r="MO57" s="9">
        <v>1</v>
      </c>
      <c r="MP57" s="9">
        <v>2</v>
      </c>
      <c r="MQ57" s="9">
        <v>1</v>
      </c>
      <c r="MR57" s="9">
        <v>1</v>
      </c>
      <c r="MS57" s="9">
        <v>2</v>
      </c>
      <c r="MT57" s="9"/>
      <c r="MU57" s="9"/>
      <c r="MV57" s="9">
        <v>1</v>
      </c>
      <c r="MW57" s="9"/>
      <c r="MX57" s="9"/>
      <c r="MY57" t="s">
        <v>8024</v>
      </c>
      <c r="MZ57" s="9"/>
      <c r="NA57" s="9">
        <v>199626827</v>
      </c>
      <c r="NB57" t="s">
        <v>8162</v>
      </c>
      <c r="NC57" t="s">
        <v>8288</v>
      </c>
      <c r="ND57" s="9"/>
      <c r="NE57" s="9"/>
      <c r="NF57" t="s">
        <v>8358</v>
      </c>
      <c r="NG57" s="9"/>
      <c r="NH57" s="9"/>
      <c r="NI57" s="9">
        <v>28</v>
      </c>
    </row>
    <row r="58" spans="1:373">
      <c r="A58" t="s">
        <v>6390</v>
      </c>
      <c r="B58" t="s">
        <v>6519</v>
      </c>
      <c r="C58" t="s">
        <v>6646</v>
      </c>
      <c r="D58" t="s">
        <v>6728</v>
      </c>
      <c r="E58" s="9"/>
      <c r="F58" s="9">
        <v>4</v>
      </c>
      <c r="G58" s="9"/>
      <c r="H58" s="9">
        <v>1</v>
      </c>
      <c r="I58" t="s">
        <v>6742</v>
      </c>
      <c r="J58" s="9"/>
      <c r="K58" s="9">
        <v>7</v>
      </c>
      <c r="L58" s="9">
        <v>19</v>
      </c>
      <c r="M58" s="9">
        <v>115</v>
      </c>
      <c r="N58" s="9">
        <v>115</v>
      </c>
      <c r="O58" t="s">
        <v>6759</v>
      </c>
      <c r="P58" s="9">
        <v>1</v>
      </c>
      <c r="Q58" t="s">
        <v>6762</v>
      </c>
      <c r="R58" s="9">
        <v>5</v>
      </c>
      <c r="S58" s="9">
        <v>4</v>
      </c>
      <c r="T58" s="9">
        <v>1</v>
      </c>
      <c r="U58" s="9">
        <v>1</v>
      </c>
      <c r="V58" s="9">
        <v>2</v>
      </c>
      <c r="W58" t="s">
        <v>6824</v>
      </c>
      <c r="X58" s="9">
        <v>243675746</v>
      </c>
      <c r="Y58" t="s">
        <v>6966</v>
      </c>
      <c r="Z58" s="9"/>
      <c r="AA58" s="9">
        <v>2</v>
      </c>
      <c r="AB58" s="9">
        <v>0</v>
      </c>
      <c r="AC58" s="9">
        <v>91</v>
      </c>
      <c r="AD58" s="9">
        <v>0</v>
      </c>
      <c r="AE58" s="9">
        <v>24</v>
      </c>
      <c r="AF58" s="9">
        <v>0</v>
      </c>
      <c r="AG58" s="9">
        <v>2</v>
      </c>
      <c r="AH58" s="9">
        <v>0</v>
      </c>
      <c r="AI58" s="9">
        <v>4</v>
      </c>
      <c r="AJ58" s="9">
        <v>0</v>
      </c>
      <c r="AK58" s="9">
        <v>2</v>
      </c>
      <c r="AL58" s="9">
        <v>0</v>
      </c>
      <c r="AM58" s="9">
        <v>11</v>
      </c>
      <c r="AN58" s="9">
        <v>0</v>
      </c>
      <c r="AO58" s="9">
        <v>6</v>
      </c>
      <c r="AP58" s="9">
        <v>0</v>
      </c>
      <c r="AQ58" s="9">
        <v>58</v>
      </c>
      <c r="AR58" s="9">
        <v>0</v>
      </c>
      <c r="AS58" s="9">
        <v>2</v>
      </c>
      <c r="AT58" s="9">
        <v>0</v>
      </c>
      <c r="AU58" s="9">
        <v>7</v>
      </c>
      <c r="AV58" s="9">
        <v>0</v>
      </c>
      <c r="AW58" s="9">
        <v>0</v>
      </c>
      <c r="AX58" t="s">
        <v>7124</v>
      </c>
      <c r="AY58" s="9">
        <v>0</v>
      </c>
      <c r="AZ58" s="9">
        <v>8</v>
      </c>
      <c r="BA58" t="s">
        <v>7274</v>
      </c>
      <c r="BB58" s="9">
        <v>0</v>
      </c>
      <c r="BC58" s="9">
        <v>217</v>
      </c>
      <c r="BD58" s="9">
        <v>0</v>
      </c>
      <c r="BE58" s="9"/>
      <c r="BF58" s="9">
        <v>217</v>
      </c>
      <c r="BG58" s="9">
        <v>217</v>
      </c>
      <c r="BH58" s="9">
        <v>100</v>
      </c>
      <c r="BI58" s="9">
        <v>0</v>
      </c>
      <c r="BJ58" s="9"/>
      <c r="BK58" s="9">
        <v>2</v>
      </c>
      <c r="BL58" s="9"/>
      <c r="BM58" s="9"/>
      <c r="BN58" s="9"/>
      <c r="BO58" s="9"/>
      <c r="BP58" s="9"/>
      <c r="BQ58" s="9"/>
      <c r="BR58" s="9"/>
      <c r="BS58" s="9">
        <v>2</v>
      </c>
      <c r="BT58" s="9"/>
      <c r="BU58" s="9"/>
      <c r="BV58" s="9">
        <v>2</v>
      </c>
      <c r="BW58" s="9">
        <v>1</v>
      </c>
      <c r="BX58" s="9"/>
      <c r="BY58" s="9">
        <v>2</v>
      </c>
      <c r="BZ58" s="9">
        <v>2</v>
      </c>
      <c r="CA58" s="9">
        <v>2</v>
      </c>
      <c r="CB58" s="9">
        <v>2</v>
      </c>
      <c r="CC58" s="9">
        <v>1</v>
      </c>
      <c r="CD58" s="9">
        <v>1</v>
      </c>
      <c r="CE58" s="9">
        <v>2</v>
      </c>
      <c r="CF58" s="9">
        <v>1</v>
      </c>
      <c r="CG58" s="9"/>
      <c r="CH58" s="9">
        <v>1</v>
      </c>
      <c r="CI58" s="9">
        <v>3</v>
      </c>
      <c r="CJ58" s="9">
        <v>1</v>
      </c>
      <c r="CK58" s="9">
        <v>2</v>
      </c>
      <c r="CL58" s="9">
        <v>2</v>
      </c>
      <c r="CM58" s="9">
        <v>4</v>
      </c>
      <c r="CN58" s="9">
        <v>2</v>
      </c>
      <c r="CO58" s="9">
        <v>1</v>
      </c>
      <c r="CP58" s="9">
        <v>3</v>
      </c>
      <c r="CQ58" s="9">
        <v>1</v>
      </c>
      <c r="CR58" s="9">
        <v>1</v>
      </c>
      <c r="CS58" s="9">
        <v>1</v>
      </c>
      <c r="CT58" s="9">
        <v>1</v>
      </c>
      <c r="CU58" s="9">
        <v>1</v>
      </c>
      <c r="CV58" s="9">
        <v>1</v>
      </c>
      <c r="CW58" s="9">
        <v>1</v>
      </c>
      <c r="CX58" s="9">
        <v>1</v>
      </c>
      <c r="CY58" s="9">
        <v>1</v>
      </c>
      <c r="CZ58" s="9">
        <v>2</v>
      </c>
      <c r="DA58" s="9"/>
      <c r="DB58" s="9"/>
      <c r="DC58" s="9"/>
      <c r="DD58" s="9"/>
      <c r="DE58" s="9"/>
      <c r="DF58" s="9"/>
      <c r="DG58" s="9"/>
      <c r="DH58" s="9"/>
      <c r="DI58" s="9">
        <v>2</v>
      </c>
      <c r="DJ58" s="9"/>
      <c r="DK58" s="9"/>
      <c r="DL58" s="9"/>
      <c r="DM58" s="9"/>
      <c r="DN58" s="9"/>
      <c r="DO58" s="9"/>
      <c r="DP58" s="9">
        <v>1</v>
      </c>
      <c r="DQ58" s="9">
        <v>1</v>
      </c>
      <c r="DR58" s="9">
        <v>1</v>
      </c>
      <c r="DS58" s="9">
        <v>1</v>
      </c>
      <c r="DT58" s="9">
        <v>401</v>
      </c>
      <c r="DU58" s="9">
        <v>10</v>
      </c>
      <c r="DV58" s="9">
        <v>49</v>
      </c>
      <c r="DW58" s="9">
        <v>0</v>
      </c>
      <c r="DX58" s="9">
        <v>1</v>
      </c>
      <c r="DY58" s="9">
        <v>1</v>
      </c>
      <c r="DZ58" s="9">
        <v>0</v>
      </c>
      <c r="EA58" s="9"/>
      <c r="EB58" s="9">
        <v>2</v>
      </c>
      <c r="EC58" s="9"/>
      <c r="ED58" s="9"/>
      <c r="EE58" s="9"/>
      <c r="EF58" s="9"/>
      <c r="EG58" s="9"/>
      <c r="EH58" s="9"/>
      <c r="EI58" s="9">
        <v>2</v>
      </c>
      <c r="EJ58" s="9"/>
      <c r="EK58" s="9"/>
      <c r="EL58" s="9"/>
      <c r="EM58" s="9"/>
      <c r="EN58" s="9">
        <v>1</v>
      </c>
      <c r="EO58" s="9">
        <v>2</v>
      </c>
      <c r="EP58" s="9"/>
      <c r="EQ58" s="9">
        <v>1</v>
      </c>
      <c r="ER58" s="9">
        <v>2</v>
      </c>
      <c r="ES58" s="9"/>
      <c r="ET58" s="9">
        <v>1</v>
      </c>
      <c r="EU58" s="9">
        <v>2</v>
      </c>
      <c r="EV58" s="9"/>
      <c r="EW58" s="9">
        <v>2</v>
      </c>
      <c r="EX58" s="9"/>
      <c r="EY58" s="9"/>
      <c r="EZ58" s="9">
        <v>1</v>
      </c>
      <c r="FA58" s="9">
        <v>2</v>
      </c>
      <c r="FB58" s="9"/>
      <c r="FC58" s="9">
        <v>1</v>
      </c>
      <c r="FD58" s="9">
        <v>2</v>
      </c>
      <c r="FE58" s="9"/>
      <c r="FF58" s="9">
        <v>1</v>
      </c>
      <c r="FG58" s="9">
        <v>2</v>
      </c>
      <c r="FH58" s="9"/>
      <c r="FI58" s="9">
        <v>1</v>
      </c>
      <c r="FJ58" s="9">
        <v>2</v>
      </c>
      <c r="FK58" s="9"/>
      <c r="FL58" s="9">
        <v>1</v>
      </c>
      <c r="FM58" s="9">
        <v>2</v>
      </c>
      <c r="FN58" s="9"/>
      <c r="FO58" s="9">
        <v>2</v>
      </c>
      <c r="FP58" s="9"/>
      <c r="FQ58" s="9"/>
      <c r="FR58" s="9">
        <v>1</v>
      </c>
      <c r="FS58" s="9">
        <v>2</v>
      </c>
      <c r="FT58" s="9"/>
      <c r="FU58" s="9">
        <v>1</v>
      </c>
      <c r="FV58" s="9">
        <v>2</v>
      </c>
      <c r="FW58" s="9"/>
      <c r="FX58" s="9">
        <v>1</v>
      </c>
      <c r="FY58" s="9">
        <v>17</v>
      </c>
      <c r="FZ58" s="9"/>
      <c r="GA58" s="9"/>
      <c r="GB58" s="9"/>
      <c r="GC58" s="9"/>
      <c r="GD58" s="9"/>
      <c r="GE58" s="9"/>
      <c r="GF58" s="9"/>
      <c r="GG58" s="9"/>
      <c r="GH58" s="9"/>
      <c r="GI58" s="9"/>
      <c r="GJ58" s="9"/>
      <c r="GK58" s="9"/>
      <c r="GL58" s="9"/>
      <c r="GM58" s="9"/>
      <c r="GN58" s="9"/>
      <c r="GO58" s="9"/>
      <c r="GP58" s="9">
        <v>0</v>
      </c>
      <c r="GQ58" s="9">
        <v>0</v>
      </c>
      <c r="GR58" s="9">
        <v>0</v>
      </c>
      <c r="GS58" s="9">
        <v>0</v>
      </c>
      <c r="GT58" s="9">
        <v>0</v>
      </c>
      <c r="GU58" s="9">
        <v>0</v>
      </c>
      <c r="GV58" s="9">
        <v>0</v>
      </c>
      <c r="GW58" s="9">
        <v>0</v>
      </c>
      <c r="GX58" s="9">
        <v>0</v>
      </c>
      <c r="GY58" s="9">
        <v>0</v>
      </c>
      <c r="GZ58" s="9">
        <v>0</v>
      </c>
      <c r="HA58" s="9">
        <v>0</v>
      </c>
      <c r="HB58" s="9">
        <v>0</v>
      </c>
      <c r="HC58" s="9">
        <v>0</v>
      </c>
      <c r="HD58" s="9">
        <v>0</v>
      </c>
      <c r="HE58" s="9">
        <v>0</v>
      </c>
      <c r="HF58" s="9">
        <v>1</v>
      </c>
      <c r="HG58" t="s">
        <v>7583</v>
      </c>
      <c r="HH58" s="9"/>
      <c r="HI58" s="9"/>
      <c r="HJ58" s="9"/>
      <c r="HK58" s="9"/>
      <c r="HL58" s="9"/>
      <c r="HM58" s="9"/>
      <c r="HN58" s="9"/>
      <c r="HO58" s="9"/>
      <c r="HP58" s="9"/>
      <c r="HQ58" s="9"/>
      <c r="HR58" s="9"/>
      <c r="HS58" s="9"/>
      <c r="HT58" s="9"/>
      <c r="HU58" s="9"/>
      <c r="HV58" s="9"/>
      <c r="HW58" s="9"/>
      <c r="HX58" t="s">
        <v>7747</v>
      </c>
      <c r="HY58" s="9"/>
      <c r="HZ58" s="9"/>
      <c r="IA58" s="9">
        <v>2</v>
      </c>
      <c r="IB58" s="9"/>
      <c r="IC58" s="9"/>
      <c r="ID58" s="9">
        <v>2</v>
      </c>
      <c r="IE58" s="9"/>
      <c r="IF58" s="9"/>
      <c r="IG58" s="9">
        <v>2</v>
      </c>
      <c r="IH58" s="9"/>
      <c r="II58" s="9"/>
      <c r="IJ58" s="9">
        <v>2</v>
      </c>
      <c r="IK58" s="9"/>
      <c r="IL58" s="9">
        <v>1</v>
      </c>
      <c r="IM58" s="9"/>
      <c r="IN58" s="9">
        <v>3</v>
      </c>
      <c r="IO58" s="9">
        <v>3</v>
      </c>
      <c r="IP58" s="9">
        <v>3</v>
      </c>
      <c r="IQ58" s="9">
        <v>5</v>
      </c>
      <c r="IR58" s="9">
        <v>5</v>
      </c>
      <c r="IS58" s="9"/>
      <c r="IT58" s="9">
        <v>1</v>
      </c>
      <c r="IU58" s="9">
        <v>2</v>
      </c>
      <c r="IV58" s="9">
        <v>2</v>
      </c>
      <c r="IW58" s="9">
        <v>2</v>
      </c>
      <c r="IX58" s="9">
        <v>2</v>
      </c>
      <c r="IY58" s="9">
        <v>1</v>
      </c>
      <c r="IZ58" s="9">
        <v>1</v>
      </c>
      <c r="JA58" s="9">
        <v>1</v>
      </c>
      <c r="JB58" s="9">
        <v>1</v>
      </c>
      <c r="JC58" s="9">
        <v>1</v>
      </c>
      <c r="JD58" s="9">
        <v>1</v>
      </c>
      <c r="JE58" s="9">
        <v>1</v>
      </c>
      <c r="JF58" s="9">
        <v>2</v>
      </c>
      <c r="JG58" s="9">
        <v>2</v>
      </c>
      <c r="JH58" s="9">
        <v>2</v>
      </c>
      <c r="JI58" s="9">
        <v>2</v>
      </c>
      <c r="JJ58" s="9">
        <v>1</v>
      </c>
      <c r="JK58" s="9">
        <v>1</v>
      </c>
      <c r="JL58" s="9">
        <v>1</v>
      </c>
      <c r="JM58" s="9">
        <v>1</v>
      </c>
      <c r="JN58" s="9">
        <v>1</v>
      </c>
      <c r="JO58" s="9">
        <v>1</v>
      </c>
      <c r="JP58" s="9">
        <v>1</v>
      </c>
      <c r="JQ58" s="9">
        <v>1</v>
      </c>
      <c r="JR58" s="9">
        <v>1</v>
      </c>
      <c r="JS58" s="9">
        <v>1</v>
      </c>
      <c r="JT58" s="9">
        <v>1</v>
      </c>
      <c r="JU58" s="9">
        <v>1</v>
      </c>
      <c r="JV58" s="9"/>
      <c r="JW58" s="9">
        <v>1</v>
      </c>
      <c r="JX58" s="9">
        <v>1</v>
      </c>
      <c r="JY58" s="9">
        <v>1</v>
      </c>
      <c r="JZ58" s="9">
        <v>1</v>
      </c>
      <c r="KA58" s="9">
        <v>1</v>
      </c>
      <c r="KB58" s="9">
        <v>1</v>
      </c>
      <c r="KC58" s="9">
        <v>1</v>
      </c>
      <c r="KD58" s="9">
        <v>1</v>
      </c>
      <c r="KE58" s="9">
        <v>1</v>
      </c>
      <c r="KF58" s="9"/>
      <c r="KG58" s="9">
        <v>1</v>
      </c>
      <c r="KH58" s="9">
        <v>1</v>
      </c>
      <c r="KI58" s="9">
        <v>1</v>
      </c>
      <c r="KJ58" s="9"/>
      <c r="KK58" s="9">
        <v>1</v>
      </c>
      <c r="KL58" s="9">
        <v>1</v>
      </c>
      <c r="KM58" s="9">
        <v>3</v>
      </c>
      <c r="KN58" s="9">
        <v>3</v>
      </c>
      <c r="KO58" s="9"/>
      <c r="KP58" s="9">
        <v>1</v>
      </c>
      <c r="KQ58" s="9">
        <v>1</v>
      </c>
      <c r="KR58" s="9">
        <v>1</v>
      </c>
      <c r="KS58" s="9">
        <v>2</v>
      </c>
      <c r="KT58" s="9">
        <v>2</v>
      </c>
      <c r="KU58" s="9">
        <v>1</v>
      </c>
      <c r="KV58" s="9">
        <v>1</v>
      </c>
      <c r="KW58" s="9">
        <v>1</v>
      </c>
      <c r="KX58" s="9">
        <v>1</v>
      </c>
      <c r="KY58" s="9">
        <v>1</v>
      </c>
      <c r="KZ58" s="9">
        <v>1</v>
      </c>
      <c r="LA58" s="9">
        <v>1</v>
      </c>
      <c r="LB58" s="9"/>
      <c r="LC58" s="9">
        <v>1</v>
      </c>
      <c r="LD58" s="9">
        <v>1</v>
      </c>
      <c r="LE58" s="9">
        <v>1</v>
      </c>
      <c r="LF58" s="9">
        <v>1</v>
      </c>
      <c r="LG58" s="9">
        <v>1</v>
      </c>
      <c r="LH58" s="9">
        <v>1</v>
      </c>
      <c r="LI58" s="9"/>
      <c r="LJ58" s="9">
        <v>1</v>
      </c>
      <c r="LK58" s="9">
        <v>1</v>
      </c>
      <c r="LL58" s="9">
        <v>1</v>
      </c>
      <c r="LM58" s="9">
        <v>1</v>
      </c>
      <c r="LN58" s="9"/>
      <c r="LO58" s="9">
        <v>1</v>
      </c>
      <c r="LP58" s="9">
        <v>1</v>
      </c>
      <c r="LQ58" s="9">
        <v>1</v>
      </c>
      <c r="LR58" s="9"/>
      <c r="LS58" s="9">
        <v>1</v>
      </c>
      <c r="LT58" s="9">
        <v>1</v>
      </c>
      <c r="LU58" s="9">
        <v>1</v>
      </c>
      <c r="LV58" s="9">
        <v>1</v>
      </c>
      <c r="LW58" s="9">
        <v>1</v>
      </c>
      <c r="LX58" s="9">
        <v>1</v>
      </c>
      <c r="LY58" s="9">
        <v>3</v>
      </c>
      <c r="LZ58" s="9">
        <v>2</v>
      </c>
      <c r="MA58" s="9">
        <v>1</v>
      </c>
      <c r="MB58" s="9"/>
      <c r="MC58" s="9">
        <v>1</v>
      </c>
      <c r="MD58" s="9">
        <v>3</v>
      </c>
      <c r="ME58" s="9">
        <v>1</v>
      </c>
      <c r="MF58" s="9">
        <v>3</v>
      </c>
      <c r="MG58" s="9">
        <v>3</v>
      </c>
      <c r="MH58" s="9">
        <v>3</v>
      </c>
      <c r="MI58" s="9">
        <v>3</v>
      </c>
      <c r="MJ58" s="9">
        <v>3</v>
      </c>
      <c r="MK58" s="9">
        <v>1</v>
      </c>
      <c r="ML58" s="9">
        <v>1</v>
      </c>
      <c r="MM58" s="9">
        <v>1</v>
      </c>
      <c r="MN58" s="9">
        <v>1</v>
      </c>
      <c r="MO58" s="9">
        <v>1</v>
      </c>
      <c r="MP58" s="9">
        <v>2</v>
      </c>
      <c r="MQ58" s="9">
        <v>1</v>
      </c>
      <c r="MR58" s="9">
        <v>1</v>
      </c>
      <c r="MS58" s="9">
        <v>2</v>
      </c>
      <c r="MT58" s="9"/>
      <c r="MU58" s="9"/>
      <c r="MV58" s="9">
        <v>1</v>
      </c>
      <c r="MW58" s="9"/>
      <c r="MX58" s="9"/>
      <c r="MY58" t="s">
        <v>8025</v>
      </c>
      <c r="MZ58" s="9"/>
      <c r="NA58" s="9">
        <v>201941467</v>
      </c>
      <c r="NB58" t="s">
        <v>8163</v>
      </c>
      <c r="NC58" t="s">
        <v>8289</v>
      </c>
      <c r="ND58" s="9"/>
      <c r="NE58" s="9"/>
      <c r="NF58" t="s">
        <v>8358</v>
      </c>
      <c r="NG58" s="9"/>
      <c r="NH58" s="9"/>
      <c r="NI58" s="9">
        <v>128</v>
      </c>
    </row>
    <row r="59" spans="1:373">
      <c r="A59" t="s">
        <v>6391</v>
      </c>
      <c r="B59" t="s">
        <v>6520</v>
      </c>
      <c r="C59" t="s">
        <v>6647</v>
      </c>
      <c r="D59" t="s">
        <v>6728</v>
      </c>
      <c r="E59" s="9"/>
      <c r="F59" s="9">
        <v>4</v>
      </c>
      <c r="G59" s="9"/>
      <c r="H59" s="9">
        <v>1</v>
      </c>
      <c r="I59" t="s">
        <v>6742</v>
      </c>
      <c r="J59" s="9"/>
      <c r="K59" s="9">
        <v>3</v>
      </c>
      <c r="L59" s="9">
        <v>9</v>
      </c>
      <c r="M59" s="9">
        <v>55</v>
      </c>
      <c r="N59" s="9">
        <v>55</v>
      </c>
      <c r="O59" t="s">
        <v>6759</v>
      </c>
      <c r="P59" s="9">
        <v>1</v>
      </c>
      <c r="Q59" t="s">
        <v>6762</v>
      </c>
      <c r="R59" s="9">
        <v>1</v>
      </c>
      <c r="S59" s="9">
        <v>1</v>
      </c>
      <c r="T59" s="9">
        <v>2</v>
      </c>
      <c r="U59" s="9">
        <v>2</v>
      </c>
      <c r="V59" s="9">
        <v>1</v>
      </c>
      <c r="W59" t="s">
        <v>6825</v>
      </c>
      <c r="X59" s="9"/>
      <c r="Y59" t="s">
        <v>6967</v>
      </c>
      <c r="Z59" s="9"/>
      <c r="AA59" s="9">
        <v>0</v>
      </c>
      <c r="AB59" s="9">
        <v>0</v>
      </c>
      <c r="AC59" s="9">
        <v>4</v>
      </c>
      <c r="AD59" s="9">
        <v>0</v>
      </c>
      <c r="AE59" s="9">
        <v>0</v>
      </c>
      <c r="AF59" s="9">
        <v>0</v>
      </c>
      <c r="AG59" s="9">
        <v>0</v>
      </c>
      <c r="AH59" s="9">
        <v>0</v>
      </c>
      <c r="AI59" s="9">
        <v>0</v>
      </c>
      <c r="AJ59" s="9">
        <v>0</v>
      </c>
      <c r="AK59" s="9">
        <v>0</v>
      </c>
      <c r="AL59" s="9">
        <v>0</v>
      </c>
      <c r="AM59" s="9">
        <v>0</v>
      </c>
      <c r="AN59" s="9">
        <v>0</v>
      </c>
      <c r="AO59" s="9">
        <v>0</v>
      </c>
      <c r="AP59" s="9">
        <v>0</v>
      </c>
      <c r="AQ59" s="9">
        <v>0</v>
      </c>
      <c r="AR59" s="9">
        <v>0</v>
      </c>
      <c r="AS59" s="9">
        <v>0</v>
      </c>
      <c r="AT59" s="9">
        <v>0</v>
      </c>
      <c r="AU59" s="9">
        <v>0</v>
      </c>
      <c r="AV59" s="9">
        <v>0</v>
      </c>
      <c r="AW59" s="9">
        <v>0</v>
      </c>
      <c r="AX59" t="s">
        <v>7125</v>
      </c>
      <c r="AY59" s="9">
        <v>0</v>
      </c>
      <c r="AZ59" s="9">
        <v>0</v>
      </c>
      <c r="BA59" t="s">
        <v>7275</v>
      </c>
      <c r="BB59" s="9">
        <v>0</v>
      </c>
      <c r="BC59" s="9">
        <v>4</v>
      </c>
      <c r="BD59" s="9">
        <v>0</v>
      </c>
      <c r="BE59" s="9"/>
      <c r="BF59" s="9">
        <v>4</v>
      </c>
      <c r="BG59" s="9">
        <v>4</v>
      </c>
      <c r="BH59" s="9">
        <v>4</v>
      </c>
      <c r="BI59" s="9">
        <v>2</v>
      </c>
      <c r="BJ59" s="9">
        <v>0</v>
      </c>
      <c r="BK59" s="9">
        <v>1</v>
      </c>
      <c r="BL59" s="9">
        <v>1</v>
      </c>
      <c r="BM59" s="9">
        <v>1</v>
      </c>
      <c r="BN59" s="9">
        <v>1</v>
      </c>
      <c r="BO59" s="9">
        <v>1</v>
      </c>
      <c r="BP59" s="9">
        <v>1</v>
      </c>
      <c r="BQ59" s="9">
        <v>2</v>
      </c>
      <c r="BR59" s="9">
        <v>2</v>
      </c>
      <c r="BS59" s="9">
        <v>2</v>
      </c>
      <c r="BT59" s="9"/>
      <c r="BU59" s="9"/>
      <c r="BV59" s="9">
        <v>2</v>
      </c>
      <c r="BW59" s="9">
        <v>1</v>
      </c>
      <c r="BX59" s="9"/>
      <c r="BY59" s="9">
        <v>2</v>
      </c>
      <c r="BZ59" s="9">
        <v>2</v>
      </c>
      <c r="CA59" s="9">
        <v>1</v>
      </c>
      <c r="CB59" s="9">
        <v>2</v>
      </c>
      <c r="CC59" s="9">
        <v>1</v>
      </c>
      <c r="CD59" s="9">
        <v>1</v>
      </c>
      <c r="CE59" s="9">
        <v>1</v>
      </c>
      <c r="CF59" s="9">
        <v>1</v>
      </c>
      <c r="CG59" s="9"/>
      <c r="CH59" s="9">
        <v>3</v>
      </c>
      <c r="CI59" s="9">
        <v>4</v>
      </c>
      <c r="CJ59" s="9">
        <v>1</v>
      </c>
      <c r="CK59" s="9">
        <v>4</v>
      </c>
      <c r="CL59" s="9">
        <v>4</v>
      </c>
      <c r="CM59" s="9">
        <v>1</v>
      </c>
      <c r="CN59" s="9">
        <v>1</v>
      </c>
      <c r="CO59" s="9">
        <v>1</v>
      </c>
      <c r="CP59" s="9">
        <v>1</v>
      </c>
      <c r="CQ59" s="9">
        <v>1</v>
      </c>
      <c r="CR59" s="9">
        <v>1</v>
      </c>
      <c r="CS59" s="9">
        <v>1</v>
      </c>
      <c r="CT59" s="9">
        <v>2</v>
      </c>
      <c r="CU59" s="9">
        <v>1</v>
      </c>
      <c r="CV59" s="9">
        <v>2</v>
      </c>
      <c r="CW59" s="9">
        <v>1</v>
      </c>
      <c r="CX59" s="9">
        <v>1</v>
      </c>
      <c r="CY59" s="9">
        <v>1</v>
      </c>
      <c r="CZ59" s="9">
        <v>2</v>
      </c>
      <c r="DA59" s="9"/>
      <c r="DB59" s="9"/>
      <c r="DC59" s="9"/>
      <c r="DD59" s="9"/>
      <c r="DE59" s="9"/>
      <c r="DF59" s="9"/>
      <c r="DG59" s="9"/>
      <c r="DH59" s="9"/>
      <c r="DI59" s="9">
        <v>1</v>
      </c>
      <c r="DJ59" s="9"/>
      <c r="DK59" s="9"/>
      <c r="DL59" s="9"/>
      <c r="DM59" s="9"/>
      <c r="DN59" s="9"/>
      <c r="DO59" s="9"/>
      <c r="DP59" s="9">
        <v>2</v>
      </c>
      <c r="DQ59" s="9"/>
      <c r="DR59" s="9"/>
      <c r="DS59" s="9"/>
      <c r="DT59" s="9"/>
      <c r="DU59" s="9"/>
      <c r="DV59" s="9"/>
      <c r="DW59" s="9"/>
      <c r="DX59" s="9"/>
      <c r="DY59" s="9"/>
      <c r="DZ59" s="9"/>
      <c r="EA59" s="9"/>
      <c r="EB59" s="9"/>
      <c r="EC59" s="9"/>
      <c r="ED59" s="9"/>
      <c r="EE59" s="9"/>
      <c r="EF59" s="9"/>
      <c r="EG59" s="9"/>
      <c r="EH59" s="9"/>
      <c r="EI59" s="9"/>
      <c r="EJ59" s="9"/>
      <c r="EK59" s="9"/>
      <c r="EL59" s="9"/>
      <c r="EM59" s="9"/>
      <c r="EN59" s="9">
        <v>2</v>
      </c>
      <c r="EO59" s="9"/>
      <c r="EP59" s="9"/>
      <c r="EQ59" s="9">
        <v>2</v>
      </c>
      <c r="ER59" s="9"/>
      <c r="ES59" s="9"/>
      <c r="ET59" s="9">
        <v>2</v>
      </c>
      <c r="EU59" s="9"/>
      <c r="EV59" s="9"/>
      <c r="EW59" s="9">
        <v>2</v>
      </c>
      <c r="EX59" s="9"/>
      <c r="EY59" s="9"/>
      <c r="EZ59" s="9">
        <v>2</v>
      </c>
      <c r="FA59" s="9"/>
      <c r="FB59" s="9"/>
      <c r="FC59" s="9">
        <v>1</v>
      </c>
      <c r="FD59" s="9">
        <v>1</v>
      </c>
      <c r="FE59" s="9"/>
      <c r="FF59" s="9">
        <v>1</v>
      </c>
      <c r="FG59" s="9">
        <v>1</v>
      </c>
      <c r="FH59" s="9"/>
      <c r="FI59" s="9">
        <v>1</v>
      </c>
      <c r="FJ59" s="9">
        <v>1</v>
      </c>
      <c r="FK59" s="9"/>
      <c r="FL59" s="9">
        <v>2</v>
      </c>
      <c r="FM59" s="9"/>
      <c r="FN59" s="9"/>
      <c r="FO59" s="9">
        <v>1</v>
      </c>
      <c r="FP59" s="9">
        <v>1</v>
      </c>
      <c r="FQ59" s="9"/>
      <c r="FR59" s="9">
        <v>2</v>
      </c>
      <c r="FS59" s="9"/>
      <c r="FT59" s="9"/>
      <c r="FU59" s="9">
        <v>2</v>
      </c>
      <c r="FV59" s="9"/>
      <c r="FW59" s="9"/>
      <c r="FX59" s="9">
        <v>3</v>
      </c>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t="s">
        <v>7584</v>
      </c>
      <c r="HH59" s="9"/>
      <c r="HI59" s="9"/>
      <c r="HJ59" s="9"/>
      <c r="HK59" s="9"/>
      <c r="HL59" s="9"/>
      <c r="HM59" s="9"/>
      <c r="HN59" s="9"/>
      <c r="HO59" s="9"/>
      <c r="HP59" s="9"/>
      <c r="HQ59" s="9"/>
      <c r="HR59" s="9"/>
      <c r="HS59" s="9"/>
      <c r="HT59" s="9"/>
      <c r="HU59" s="9"/>
      <c r="HV59" s="9"/>
      <c r="HW59" s="9"/>
      <c r="HX59" t="s">
        <v>7748</v>
      </c>
      <c r="HY59" s="9"/>
      <c r="HZ59" s="9"/>
      <c r="IA59" s="9">
        <v>1</v>
      </c>
      <c r="IB59" s="9">
        <v>2</v>
      </c>
      <c r="IC59" s="9"/>
      <c r="ID59" s="9">
        <v>2</v>
      </c>
      <c r="IE59" s="9"/>
      <c r="IF59" s="9"/>
      <c r="IG59" s="9">
        <v>3</v>
      </c>
      <c r="IH59" s="9"/>
      <c r="II59" s="9"/>
      <c r="IJ59" s="9">
        <v>3</v>
      </c>
      <c r="IK59" s="9"/>
      <c r="IL59" s="9">
        <v>1</v>
      </c>
      <c r="IM59" s="9"/>
      <c r="IN59" s="9">
        <v>3</v>
      </c>
      <c r="IO59" s="9">
        <v>3</v>
      </c>
      <c r="IP59" s="9">
        <v>3</v>
      </c>
      <c r="IQ59" s="9">
        <v>3</v>
      </c>
      <c r="IR59" s="9">
        <v>4</v>
      </c>
      <c r="IS59" s="9"/>
      <c r="IT59" s="9">
        <v>2</v>
      </c>
      <c r="IU59" s="9">
        <v>2</v>
      </c>
      <c r="IV59" s="9">
        <v>2</v>
      </c>
      <c r="IW59" s="9">
        <v>2</v>
      </c>
      <c r="IX59" s="9">
        <v>2</v>
      </c>
      <c r="IY59" s="9">
        <v>2</v>
      </c>
      <c r="IZ59" s="9">
        <v>2</v>
      </c>
      <c r="JA59" s="9">
        <v>2</v>
      </c>
      <c r="JB59" s="9">
        <v>2</v>
      </c>
      <c r="JC59" s="9">
        <v>2</v>
      </c>
      <c r="JD59" s="9">
        <v>2</v>
      </c>
      <c r="JE59" s="9">
        <v>2</v>
      </c>
      <c r="JF59" s="9">
        <v>2</v>
      </c>
      <c r="JG59" s="9">
        <v>2</v>
      </c>
      <c r="JH59" s="9">
        <v>2</v>
      </c>
      <c r="JI59" s="9">
        <v>2</v>
      </c>
      <c r="JJ59" s="9">
        <v>1</v>
      </c>
      <c r="JK59" s="9">
        <v>1</v>
      </c>
      <c r="JL59" s="9">
        <v>1</v>
      </c>
      <c r="JM59" s="9">
        <v>3</v>
      </c>
      <c r="JN59" s="9">
        <v>3</v>
      </c>
      <c r="JO59" s="9">
        <v>3</v>
      </c>
      <c r="JP59" s="9">
        <v>3</v>
      </c>
      <c r="JQ59" s="9">
        <v>3</v>
      </c>
      <c r="JR59" s="9">
        <v>3</v>
      </c>
      <c r="JS59" s="9">
        <v>3</v>
      </c>
      <c r="JT59" s="9">
        <v>3</v>
      </c>
      <c r="JU59" s="9">
        <v>3</v>
      </c>
      <c r="JV59" s="9"/>
      <c r="JW59" s="9">
        <v>3</v>
      </c>
      <c r="JX59" s="9">
        <v>3</v>
      </c>
      <c r="JY59" s="9">
        <v>3</v>
      </c>
      <c r="JZ59" s="9">
        <v>3</v>
      </c>
      <c r="KA59" s="9">
        <v>3</v>
      </c>
      <c r="KB59" s="9">
        <v>3</v>
      </c>
      <c r="KC59" s="9">
        <v>1</v>
      </c>
      <c r="KD59" s="9">
        <v>3</v>
      </c>
      <c r="KE59" s="9">
        <v>3</v>
      </c>
      <c r="KF59" s="9"/>
      <c r="KG59" s="9"/>
      <c r="KH59" s="9"/>
      <c r="KI59" s="9"/>
      <c r="KJ59" s="9"/>
      <c r="KK59" s="9"/>
      <c r="KL59" s="9"/>
      <c r="KM59" s="9"/>
      <c r="KN59" s="9"/>
      <c r="KO59" s="9"/>
      <c r="KP59" s="9"/>
      <c r="KQ59" s="9"/>
      <c r="KR59" s="9"/>
      <c r="KS59" s="9"/>
      <c r="KT59" s="9"/>
      <c r="KU59" s="9"/>
      <c r="KV59" s="9">
        <v>2</v>
      </c>
      <c r="KW59" s="9"/>
      <c r="KX59" s="9"/>
      <c r="KY59" s="9"/>
      <c r="KZ59" s="9"/>
      <c r="LA59" s="9"/>
      <c r="LB59" s="9"/>
      <c r="LC59" s="9">
        <v>1</v>
      </c>
      <c r="LD59" s="9">
        <v>3</v>
      </c>
      <c r="LE59" s="9">
        <v>3</v>
      </c>
      <c r="LF59" s="9">
        <v>1</v>
      </c>
      <c r="LG59" s="9">
        <v>3</v>
      </c>
      <c r="LH59" s="9">
        <v>3</v>
      </c>
      <c r="LI59" s="9"/>
      <c r="LJ59" s="9">
        <v>3</v>
      </c>
      <c r="LK59" s="9">
        <v>3</v>
      </c>
      <c r="LL59" s="9">
        <v>3</v>
      </c>
      <c r="LM59" s="9">
        <v>3</v>
      </c>
      <c r="LN59" s="9"/>
      <c r="LO59" s="9">
        <v>1</v>
      </c>
      <c r="LP59" s="9">
        <v>3</v>
      </c>
      <c r="LQ59" s="9"/>
      <c r="LR59" s="9"/>
      <c r="LS59" s="9">
        <v>1</v>
      </c>
      <c r="LT59" s="9">
        <v>1</v>
      </c>
      <c r="LU59" s="9">
        <v>1</v>
      </c>
      <c r="LV59" s="9">
        <v>1</v>
      </c>
      <c r="LW59" s="9">
        <v>1</v>
      </c>
      <c r="LX59" s="9">
        <v>1</v>
      </c>
      <c r="LY59" s="9">
        <v>3</v>
      </c>
      <c r="LZ59" s="9">
        <v>2</v>
      </c>
      <c r="MA59" s="9">
        <v>1</v>
      </c>
      <c r="MB59" s="9"/>
      <c r="MC59" s="9">
        <v>2</v>
      </c>
      <c r="MD59" s="9">
        <v>2</v>
      </c>
      <c r="ME59" s="9">
        <v>2</v>
      </c>
      <c r="MF59" s="9">
        <v>1</v>
      </c>
      <c r="MG59" s="9">
        <v>3</v>
      </c>
      <c r="MH59" s="9">
        <v>3</v>
      </c>
      <c r="MI59" s="9">
        <v>3</v>
      </c>
      <c r="MJ59" s="9">
        <v>2</v>
      </c>
      <c r="MK59" s="9">
        <v>1</v>
      </c>
      <c r="ML59" s="9">
        <v>1</v>
      </c>
      <c r="MM59" s="9">
        <v>1</v>
      </c>
      <c r="MN59" s="9">
        <v>1</v>
      </c>
      <c r="MO59" s="9">
        <v>1</v>
      </c>
      <c r="MP59" s="9">
        <v>2</v>
      </c>
      <c r="MQ59" s="9">
        <v>1</v>
      </c>
      <c r="MR59" s="9">
        <v>1</v>
      </c>
      <c r="MS59" s="9">
        <v>2</v>
      </c>
      <c r="MT59" s="9"/>
      <c r="MU59" s="9"/>
      <c r="MV59" s="9">
        <v>1</v>
      </c>
      <c r="MW59" s="9"/>
      <c r="MX59" s="9"/>
      <c r="MY59" t="s">
        <v>8026</v>
      </c>
      <c r="MZ59" s="9"/>
      <c r="NA59" s="9">
        <v>199792612</v>
      </c>
      <c r="NB59" t="s">
        <v>8164</v>
      </c>
      <c r="NC59" t="s">
        <v>8290</v>
      </c>
      <c r="ND59" s="9"/>
      <c r="NE59" s="9"/>
      <c r="NF59" t="s">
        <v>8358</v>
      </c>
      <c r="NG59" s="9"/>
      <c r="NH59" s="9"/>
      <c r="NI59" s="9">
        <v>54</v>
      </c>
    </row>
    <row r="60" spans="1:373">
      <c r="A60" t="s">
        <v>6392</v>
      </c>
      <c r="B60" t="s">
        <v>6521</v>
      </c>
      <c r="C60" t="s">
        <v>6648</v>
      </c>
      <c r="D60" t="s">
        <v>6728</v>
      </c>
      <c r="E60" s="9"/>
      <c r="F60" s="9">
        <v>4</v>
      </c>
      <c r="G60" s="9"/>
      <c r="H60" s="9">
        <v>1</v>
      </c>
      <c r="I60" t="s">
        <v>6742</v>
      </c>
      <c r="J60" s="9"/>
      <c r="K60" s="9">
        <v>9</v>
      </c>
      <c r="L60" s="9">
        <v>25</v>
      </c>
      <c r="M60" s="9">
        <v>153</v>
      </c>
      <c r="N60" s="9">
        <v>153</v>
      </c>
      <c r="O60" t="s">
        <v>6759</v>
      </c>
      <c r="P60" s="9">
        <v>1</v>
      </c>
      <c r="Q60" t="s">
        <v>6762</v>
      </c>
      <c r="R60" s="9">
        <v>1</v>
      </c>
      <c r="S60" s="9">
        <v>1</v>
      </c>
      <c r="T60" s="9">
        <v>1</v>
      </c>
      <c r="U60" s="9">
        <v>1</v>
      </c>
      <c r="V60" s="9">
        <v>1</v>
      </c>
      <c r="W60" t="s">
        <v>6826</v>
      </c>
      <c r="X60" s="9"/>
      <c r="Y60" t="s">
        <v>6968</v>
      </c>
      <c r="Z60" s="9"/>
      <c r="AA60" s="9">
        <v>0</v>
      </c>
      <c r="AB60" s="9">
        <v>0</v>
      </c>
      <c r="AC60" s="9">
        <v>16</v>
      </c>
      <c r="AD60" s="9">
        <v>0</v>
      </c>
      <c r="AE60" s="9">
        <v>2</v>
      </c>
      <c r="AF60" s="9">
        <v>0</v>
      </c>
      <c r="AG60" s="9">
        <v>0</v>
      </c>
      <c r="AH60" s="9">
        <v>0</v>
      </c>
      <c r="AI60" s="9">
        <v>0</v>
      </c>
      <c r="AJ60" s="9">
        <v>0</v>
      </c>
      <c r="AK60" s="9">
        <v>0</v>
      </c>
      <c r="AL60" s="9">
        <v>0</v>
      </c>
      <c r="AM60" s="9">
        <v>0</v>
      </c>
      <c r="AN60" s="9">
        <v>0</v>
      </c>
      <c r="AO60" s="9">
        <v>0</v>
      </c>
      <c r="AP60" s="9">
        <v>0</v>
      </c>
      <c r="AQ60" s="9">
        <v>0</v>
      </c>
      <c r="AR60" s="9">
        <v>0</v>
      </c>
      <c r="AS60" s="9">
        <v>0</v>
      </c>
      <c r="AT60" s="9">
        <v>0</v>
      </c>
      <c r="AU60" s="9">
        <v>1</v>
      </c>
      <c r="AV60" s="9">
        <v>0</v>
      </c>
      <c r="AW60" s="9">
        <v>0</v>
      </c>
      <c r="AX60" t="s">
        <v>7126</v>
      </c>
      <c r="AY60" s="9">
        <v>0</v>
      </c>
      <c r="AZ60" s="9">
        <v>0</v>
      </c>
      <c r="BA60" t="s">
        <v>7276</v>
      </c>
      <c r="BB60" s="9">
        <v>0</v>
      </c>
      <c r="BC60" s="9">
        <v>19</v>
      </c>
      <c r="BD60" s="9">
        <v>0</v>
      </c>
      <c r="BE60" s="9"/>
      <c r="BF60" s="9">
        <v>19</v>
      </c>
      <c r="BG60" s="9">
        <v>19</v>
      </c>
      <c r="BH60" s="9">
        <v>19</v>
      </c>
      <c r="BI60" s="9">
        <v>4</v>
      </c>
      <c r="BJ60" s="9">
        <v>0</v>
      </c>
      <c r="BK60" s="9">
        <v>1</v>
      </c>
      <c r="BL60" s="9">
        <v>1</v>
      </c>
      <c r="BM60" s="9">
        <v>1</v>
      </c>
      <c r="BN60" s="9">
        <v>1</v>
      </c>
      <c r="BO60" s="9">
        <v>1</v>
      </c>
      <c r="BP60" s="9">
        <v>1</v>
      </c>
      <c r="BQ60" s="9">
        <v>1</v>
      </c>
      <c r="BR60" s="9">
        <v>1</v>
      </c>
      <c r="BS60" s="9">
        <v>1</v>
      </c>
      <c r="BT60" s="9">
        <v>1</v>
      </c>
      <c r="BU60" s="9">
        <v>1</v>
      </c>
      <c r="BV60" s="9">
        <v>1</v>
      </c>
      <c r="BW60" s="9">
        <v>1</v>
      </c>
      <c r="BX60" s="9"/>
      <c r="BY60" s="9">
        <v>2</v>
      </c>
      <c r="BZ60" s="9">
        <v>1</v>
      </c>
      <c r="CA60" s="9">
        <v>1</v>
      </c>
      <c r="CB60" s="9">
        <v>1</v>
      </c>
      <c r="CC60" s="9">
        <v>1</v>
      </c>
      <c r="CD60" s="9">
        <v>1</v>
      </c>
      <c r="CE60" s="9">
        <v>1</v>
      </c>
      <c r="CF60" s="9">
        <v>1</v>
      </c>
      <c r="CG60" s="9"/>
      <c r="CH60" s="9">
        <v>1</v>
      </c>
      <c r="CI60" s="9">
        <v>2</v>
      </c>
      <c r="CJ60" s="9">
        <v>1</v>
      </c>
      <c r="CK60" s="9">
        <v>1</v>
      </c>
      <c r="CL60" s="9">
        <v>1</v>
      </c>
      <c r="CM60" s="9">
        <v>1</v>
      </c>
      <c r="CN60" s="9">
        <v>1</v>
      </c>
      <c r="CO60" s="9">
        <v>1</v>
      </c>
      <c r="CP60" s="9">
        <v>1</v>
      </c>
      <c r="CQ60" s="9">
        <v>1</v>
      </c>
      <c r="CR60" s="9">
        <v>1</v>
      </c>
      <c r="CS60" s="9">
        <v>1</v>
      </c>
      <c r="CT60" s="9">
        <v>1</v>
      </c>
      <c r="CU60" s="9">
        <v>1</v>
      </c>
      <c r="CV60" s="9">
        <v>1</v>
      </c>
      <c r="CW60" s="9">
        <v>1</v>
      </c>
      <c r="CX60" s="9">
        <v>1</v>
      </c>
      <c r="CY60" s="9">
        <v>1</v>
      </c>
      <c r="CZ60" s="9">
        <v>1</v>
      </c>
      <c r="DA60" s="9"/>
      <c r="DB60" s="9"/>
      <c r="DC60" s="9"/>
      <c r="DD60" s="9"/>
      <c r="DE60" s="9"/>
      <c r="DF60" s="9">
        <v>1</v>
      </c>
      <c r="DG60" s="9">
        <v>1</v>
      </c>
      <c r="DH60" s="9"/>
      <c r="DI60" s="9">
        <v>1</v>
      </c>
      <c r="DJ60" s="9"/>
      <c r="DK60" s="9">
        <v>1</v>
      </c>
      <c r="DL60" s="9">
        <v>1</v>
      </c>
      <c r="DM60" s="9">
        <v>1</v>
      </c>
      <c r="DN60" s="9">
        <v>1</v>
      </c>
      <c r="DO60" s="9">
        <v>1</v>
      </c>
      <c r="DP60" s="9">
        <v>2</v>
      </c>
      <c r="DQ60" s="9"/>
      <c r="DR60" s="9"/>
      <c r="DS60" s="9">
        <v>2</v>
      </c>
      <c r="DT60" s="9"/>
      <c r="DU60" s="9"/>
      <c r="DV60" s="9"/>
      <c r="DW60" s="9"/>
      <c r="DX60" s="9"/>
      <c r="DY60" s="9"/>
      <c r="DZ60" s="9"/>
      <c r="EA60" s="9"/>
      <c r="EB60" s="9"/>
      <c r="EC60" s="9"/>
      <c r="ED60" s="9"/>
      <c r="EE60" s="9"/>
      <c r="EF60" s="9"/>
      <c r="EG60" s="9"/>
      <c r="EH60" s="9"/>
      <c r="EI60" s="9"/>
      <c r="EJ60" s="9"/>
      <c r="EK60" s="9"/>
      <c r="EL60" s="9"/>
      <c r="EM60" s="9"/>
      <c r="EN60" s="9">
        <v>2</v>
      </c>
      <c r="EO60" s="9"/>
      <c r="EP60" s="9"/>
      <c r="EQ60" s="9">
        <v>2</v>
      </c>
      <c r="ER60" s="9"/>
      <c r="ES60" s="9"/>
      <c r="ET60" s="9">
        <v>2</v>
      </c>
      <c r="EU60" s="9"/>
      <c r="EV60" s="9"/>
      <c r="EW60" s="9">
        <v>2</v>
      </c>
      <c r="EX60" s="9"/>
      <c r="EY60" s="9"/>
      <c r="EZ60" s="9">
        <v>1</v>
      </c>
      <c r="FA60" s="9">
        <v>1</v>
      </c>
      <c r="FB60" s="9"/>
      <c r="FC60" s="9">
        <v>1</v>
      </c>
      <c r="FD60" s="9">
        <v>1</v>
      </c>
      <c r="FE60" s="9"/>
      <c r="FF60" s="9">
        <v>1</v>
      </c>
      <c r="FG60" s="9">
        <v>2</v>
      </c>
      <c r="FH60" s="9"/>
      <c r="FI60" s="9">
        <v>1</v>
      </c>
      <c r="FJ60" s="9">
        <v>1</v>
      </c>
      <c r="FK60" s="9"/>
      <c r="FL60" s="9">
        <v>1</v>
      </c>
      <c r="FM60" s="9">
        <v>2</v>
      </c>
      <c r="FN60" s="9"/>
      <c r="FO60" s="9">
        <v>2</v>
      </c>
      <c r="FP60" s="9"/>
      <c r="FQ60" s="9"/>
      <c r="FR60" s="9">
        <v>1</v>
      </c>
      <c r="FS60" s="9">
        <v>1</v>
      </c>
      <c r="FT60" s="9"/>
      <c r="FU60" s="9">
        <v>2</v>
      </c>
      <c r="FV60" s="9"/>
      <c r="FW60" s="9"/>
      <c r="FX60" s="9">
        <v>3</v>
      </c>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t="s">
        <v>7585</v>
      </c>
      <c r="HH60" s="9"/>
      <c r="HI60" s="9"/>
      <c r="HJ60" s="9"/>
      <c r="HK60" s="9"/>
      <c r="HL60" s="9"/>
      <c r="HM60" s="9"/>
      <c r="HN60" s="9"/>
      <c r="HO60" s="9"/>
      <c r="HP60" s="9"/>
      <c r="HQ60" s="9"/>
      <c r="HR60" s="9"/>
      <c r="HS60" s="9"/>
      <c r="HT60" s="9"/>
      <c r="HU60" s="9"/>
      <c r="HV60" s="9"/>
      <c r="HW60" s="9"/>
      <c r="HX60" t="s">
        <v>7749</v>
      </c>
      <c r="HY60" s="9"/>
      <c r="HZ60" s="9"/>
      <c r="IA60" s="9">
        <v>2</v>
      </c>
      <c r="IB60" s="9"/>
      <c r="IC60" s="9"/>
      <c r="ID60" s="9">
        <v>2</v>
      </c>
      <c r="IE60" s="9"/>
      <c r="IF60" s="9"/>
      <c r="IG60" s="9">
        <v>2</v>
      </c>
      <c r="IH60" s="9"/>
      <c r="II60" s="9"/>
      <c r="IJ60" s="9">
        <v>3</v>
      </c>
      <c r="IK60" s="9"/>
      <c r="IL60" s="9">
        <v>1</v>
      </c>
      <c r="IM60" s="9"/>
      <c r="IN60" s="9">
        <v>1</v>
      </c>
      <c r="IO60" s="9">
        <v>3</v>
      </c>
      <c r="IP60" s="9">
        <v>3</v>
      </c>
      <c r="IQ60" s="9">
        <v>1</v>
      </c>
      <c r="IR60" s="9">
        <v>3</v>
      </c>
      <c r="IS60" s="9"/>
      <c r="IT60" s="9">
        <v>1</v>
      </c>
      <c r="IU60" s="9">
        <v>2</v>
      </c>
      <c r="IV60" s="9">
        <v>2</v>
      </c>
      <c r="IW60" s="9">
        <v>2</v>
      </c>
      <c r="IX60" s="9">
        <v>2</v>
      </c>
      <c r="IY60" s="9">
        <v>2</v>
      </c>
      <c r="IZ60" s="9">
        <v>2</v>
      </c>
      <c r="JA60" s="9">
        <v>2</v>
      </c>
      <c r="JB60" s="9">
        <v>1</v>
      </c>
      <c r="JC60" s="9">
        <v>2</v>
      </c>
      <c r="JD60" s="9">
        <v>2</v>
      </c>
      <c r="JE60" s="9">
        <v>2</v>
      </c>
      <c r="JF60" s="9">
        <v>2</v>
      </c>
      <c r="JG60" s="9">
        <v>2</v>
      </c>
      <c r="JH60" s="9">
        <v>2</v>
      </c>
      <c r="JI60" s="9">
        <v>2</v>
      </c>
      <c r="JJ60" s="9">
        <v>1</v>
      </c>
      <c r="JK60" s="9">
        <v>1</v>
      </c>
      <c r="JL60" s="9">
        <v>1</v>
      </c>
      <c r="JM60" s="9">
        <v>3</v>
      </c>
      <c r="JN60" s="9">
        <v>3</v>
      </c>
      <c r="JO60" s="9">
        <v>3</v>
      </c>
      <c r="JP60" s="9">
        <v>3</v>
      </c>
      <c r="JQ60" s="9">
        <v>3</v>
      </c>
      <c r="JR60" s="9">
        <v>3</v>
      </c>
      <c r="JS60" s="9">
        <v>3</v>
      </c>
      <c r="JT60" s="9">
        <v>3</v>
      </c>
      <c r="JU60" s="9">
        <v>1</v>
      </c>
      <c r="JV60" s="9"/>
      <c r="JW60" s="9">
        <v>1</v>
      </c>
      <c r="JX60" s="9">
        <v>1</v>
      </c>
      <c r="JY60" s="9">
        <v>3</v>
      </c>
      <c r="JZ60" s="9">
        <v>3</v>
      </c>
      <c r="KA60" s="9">
        <v>1</v>
      </c>
      <c r="KB60" s="9">
        <v>1</v>
      </c>
      <c r="KC60" s="9">
        <v>1</v>
      </c>
      <c r="KD60" s="9">
        <v>2</v>
      </c>
      <c r="KE60" s="9">
        <v>1</v>
      </c>
      <c r="KF60" s="9"/>
      <c r="KG60" s="9">
        <v>1</v>
      </c>
      <c r="KH60" s="9">
        <v>1</v>
      </c>
      <c r="KI60" s="9">
        <v>1</v>
      </c>
      <c r="KJ60" s="9"/>
      <c r="KK60" s="9">
        <v>3</v>
      </c>
      <c r="KL60" s="9">
        <v>1</v>
      </c>
      <c r="KM60" s="9">
        <v>3</v>
      </c>
      <c r="KN60" s="9">
        <v>3</v>
      </c>
      <c r="KO60" s="9"/>
      <c r="KP60" s="9">
        <v>2</v>
      </c>
      <c r="KQ60" s="9">
        <v>2</v>
      </c>
      <c r="KR60" s="9">
        <v>1</v>
      </c>
      <c r="KS60" s="9">
        <v>2</v>
      </c>
      <c r="KT60" s="9">
        <v>2</v>
      </c>
      <c r="KU60" s="9">
        <v>1</v>
      </c>
      <c r="KV60" s="9">
        <v>1</v>
      </c>
      <c r="KW60" s="9">
        <v>1</v>
      </c>
      <c r="KX60" s="9">
        <v>2</v>
      </c>
      <c r="KY60" s="9"/>
      <c r="KZ60" s="9"/>
      <c r="LA60" s="9"/>
      <c r="LB60" s="9"/>
      <c r="LC60" s="9">
        <v>1</v>
      </c>
      <c r="LD60" s="9">
        <v>1</v>
      </c>
      <c r="LE60" s="9">
        <v>1</v>
      </c>
      <c r="LF60" s="9">
        <v>1</v>
      </c>
      <c r="LG60" s="9">
        <v>1</v>
      </c>
      <c r="LH60" s="9">
        <v>1</v>
      </c>
      <c r="LI60" s="9"/>
      <c r="LJ60" s="9">
        <v>1</v>
      </c>
      <c r="LK60" s="9">
        <v>3</v>
      </c>
      <c r="LL60" s="9">
        <v>3</v>
      </c>
      <c r="LM60" s="9">
        <v>3</v>
      </c>
      <c r="LN60" s="9"/>
      <c r="LO60" s="9">
        <v>1</v>
      </c>
      <c r="LP60" s="9">
        <v>1</v>
      </c>
      <c r="LQ60" s="9">
        <v>1</v>
      </c>
      <c r="LR60" s="9"/>
      <c r="LS60" s="9">
        <v>1</v>
      </c>
      <c r="LT60" s="9">
        <v>1</v>
      </c>
      <c r="LU60" s="9">
        <v>1</v>
      </c>
      <c r="LV60" s="9">
        <v>1</v>
      </c>
      <c r="LW60" s="9">
        <v>1</v>
      </c>
      <c r="LX60" s="9">
        <v>1</v>
      </c>
      <c r="LY60" s="9">
        <v>1</v>
      </c>
      <c r="LZ60" s="9">
        <v>2</v>
      </c>
      <c r="MA60" s="9">
        <v>1</v>
      </c>
      <c r="MB60" s="9"/>
      <c r="MC60" s="9">
        <v>2</v>
      </c>
      <c r="MD60" s="9">
        <v>2</v>
      </c>
      <c r="ME60" s="9">
        <v>2</v>
      </c>
      <c r="MF60" s="9">
        <v>1</v>
      </c>
      <c r="MG60" s="9">
        <v>2</v>
      </c>
      <c r="MH60" s="9">
        <v>3</v>
      </c>
      <c r="MI60" s="9">
        <v>3</v>
      </c>
      <c r="MJ60" s="9">
        <v>3</v>
      </c>
      <c r="MK60" s="9">
        <v>1</v>
      </c>
      <c r="ML60" s="9">
        <v>1</v>
      </c>
      <c r="MM60" s="9">
        <v>1</v>
      </c>
      <c r="MN60" s="9">
        <v>1</v>
      </c>
      <c r="MO60" s="9">
        <v>1</v>
      </c>
      <c r="MP60" s="9">
        <v>2</v>
      </c>
      <c r="MQ60" s="9">
        <v>1</v>
      </c>
      <c r="MR60" s="9">
        <v>1</v>
      </c>
      <c r="MS60" s="9">
        <v>1</v>
      </c>
      <c r="MT60" s="9">
        <v>206026301</v>
      </c>
      <c r="MU60" s="9">
        <v>206026301</v>
      </c>
      <c r="MV60" s="9">
        <v>1</v>
      </c>
      <c r="MW60" s="9"/>
      <c r="MX60" s="9"/>
      <c r="MY60" t="s">
        <v>8027</v>
      </c>
      <c r="MZ60" s="9"/>
      <c r="NA60" s="9">
        <v>200048113</v>
      </c>
      <c r="NB60" t="s">
        <v>8165</v>
      </c>
      <c r="NC60" t="s">
        <v>8291</v>
      </c>
      <c r="ND60" s="9"/>
      <c r="NE60" s="9"/>
      <c r="NF60" t="s">
        <v>8358</v>
      </c>
      <c r="NG60" s="9"/>
      <c r="NH60" s="9"/>
      <c r="NI60" s="9">
        <v>69</v>
      </c>
    </row>
    <row r="61" spans="1:373">
      <c r="A61" t="s">
        <v>6393</v>
      </c>
      <c r="B61" t="s">
        <v>6522</v>
      </c>
      <c r="C61" t="s">
        <v>6649</v>
      </c>
      <c r="D61" t="s">
        <v>6728</v>
      </c>
      <c r="E61" s="9"/>
      <c r="F61" s="9">
        <v>4</v>
      </c>
      <c r="G61" s="9"/>
      <c r="H61" s="9">
        <v>1</v>
      </c>
      <c r="I61" t="s">
        <v>6742</v>
      </c>
      <c r="J61" s="9"/>
      <c r="K61" s="9">
        <v>7</v>
      </c>
      <c r="L61" s="9">
        <v>20</v>
      </c>
      <c r="M61" s="9">
        <v>125</v>
      </c>
      <c r="N61" s="9">
        <v>125</v>
      </c>
      <c r="O61" t="s">
        <v>6759</v>
      </c>
      <c r="P61" s="9">
        <v>2</v>
      </c>
      <c r="Q61" t="s">
        <v>6762</v>
      </c>
      <c r="R61" s="9">
        <v>3</v>
      </c>
      <c r="S61" s="9">
        <v>1</v>
      </c>
      <c r="T61" s="9">
        <v>1</v>
      </c>
      <c r="U61" s="9">
        <v>1</v>
      </c>
      <c r="V61" s="9">
        <v>1</v>
      </c>
      <c r="W61" t="s">
        <v>6827</v>
      </c>
      <c r="X61" s="9"/>
      <c r="Y61" t="s">
        <v>6969</v>
      </c>
      <c r="Z61" s="9"/>
      <c r="AA61" s="9">
        <v>0</v>
      </c>
      <c r="AB61" s="9">
        <v>0</v>
      </c>
      <c r="AC61" s="9">
        <v>10</v>
      </c>
      <c r="AD61" s="9">
        <v>0</v>
      </c>
      <c r="AE61" s="9">
        <v>4</v>
      </c>
      <c r="AF61" s="9">
        <v>0</v>
      </c>
      <c r="AG61" s="9">
        <v>0</v>
      </c>
      <c r="AH61" s="9">
        <v>0</v>
      </c>
      <c r="AI61" s="9">
        <v>1</v>
      </c>
      <c r="AJ61" s="9">
        <v>0</v>
      </c>
      <c r="AK61" s="9">
        <v>0</v>
      </c>
      <c r="AL61" s="9">
        <v>0</v>
      </c>
      <c r="AM61" s="9">
        <v>0</v>
      </c>
      <c r="AN61" s="9">
        <v>0</v>
      </c>
      <c r="AO61" s="9">
        <v>0</v>
      </c>
      <c r="AP61" s="9">
        <v>0</v>
      </c>
      <c r="AQ61" s="9">
        <v>0</v>
      </c>
      <c r="AR61" s="9">
        <v>0</v>
      </c>
      <c r="AS61" s="9">
        <v>0</v>
      </c>
      <c r="AT61" s="9">
        <v>0</v>
      </c>
      <c r="AU61" s="9">
        <v>2</v>
      </c>
      <c r="AV61" s="9">
        <v>0</v>
      </c>
      <c r="AW61" s="9">
        <v>0</v>
      </c>
      <c r="AX61" t="s">
        <v>7127</v>
      </c>
      <c r="AY61" s="9">
        <v>0</v>
      </c>
      <c r="AZ61" s="9">
        <v>0</v>
      </c>
      <c r="BA61" t="s">
        <v>7277</v>
      </c>
      <c r="BB61" s="9">
        <v>0</v>
      </c>
      <c r="BC61" s="9">
        <v>17</v>
      </c>
      <c r="BD61" s="9">
        <v>0</v>
      </c>
      <c r="BE61" s="9"/>
      <c r="BF61" s="9">
        <v>17</v>
      </c>
      <c r="BG61" s="9">
        <v>17</v>
      </c>
      <c r="BH61" s="9">
        <v>17</v>
      </c>
      <c r="BI61" s="9">
        <v>2</v>
      </c>
      <c r="BJ61" s="9">
        <v>0</v>
      </c>
      <c r="BK61" s="9">
        <v>1</v>
      </c>
      <c r="BL61" s="9">
        <v>1</v>
      </c>
      <c r="BM61" s="9">
        <v>1</v>
      </c>
      <c r="BN61" s="9">
        <v>1</v>
      </c>
      <c r="BO61" s="9">
        <v>1</v>
      </c>
      <c r="BP61" s="9">
        <v>1</v>
      </c>
      <c r="BQ61" s="9">
        <v>1</v>
      </c>
      <c r="BR61" s="9">
        <v>1</v>
      </c>
      <c r="BS61" s="9">
        <v>1</v>
      </c>
      <c r="BT61" s="9">
        <v>1</v>
      </c>
      <c r="BU61" s="9">
        <v>1</v>
      </c>
      <c r="BV61" s="9">
        <v>2</v>
      </c>
      <c r="BW61" s="9">
        <v>1</v>
      </c>
      <c r="BX61" s="9"/>
      <c r="BY61" s="9">
        <v>2</v>
      </c>
      <c r="BZ61" s="9">
        <v>1</v>
      </c>
      <c r="CA61" s="9">
        <v>1</v>
      </c>
      <c r="CB61" s="9">
        <v>1</v>
      </c>
      <c r="CC61" s="9">
        <v>1</v>
      </c>
      <c r="CD61" s="9">
        <v>1</v>
      </c>
      <c r="CE61" s="9">
        <v>1</v>
      </c>
      <c r="CF61" s="9">
        <v>1</v>
      </c>
      <c r="CG61" s="9"/>
      <c r="CH61" s="9">
        <v>1</v>
      </c>
      <c r="CI61" s="9">
        <v>1</v>
      </c>
      <c r="CJ61" s="9">
        <v>1</v>
      </c>
      <c r="CK61" s="9">
        <v>2</v>
      </c>
      <c r="CL61" s="9">
        <v>2</v>
      </c>
      <c r="CM61" s="9">
        <v>3</v>
      </c>
      <c r="CN61" s="9">
        <v>1</v>
      </c>
      <c r="CO61" s="9">
        <v>1</v>
      </c>
      <c r="CP61" s="9">
        <v>1</v>
      </c>
      <c r="CQ61" s="9">
        <v>1</v>
      </c>
      <c r="CR61" s="9">
        <v>1</v>
      </c>
      <c r="CS61" s="9">
        <v>1</v>
      </c>
      <c r="CT61" s="9">
        <v>1</v>
      </c>
      <c r="CU61" s="9">
        <v>1</v>
      </c>
      <c r="CV61" s="9">
        <v>1</v>
      </c>
      <c r="CW61" s="9">
        <v>1</v>
      </c>
      <c r="CX61" s="9">
        <v>1</v>
      </c>
      <c r="CY61" s="9">
        <v>1</v>
      </c>
      <c r="CZ61" s="9">
        <v>2</v>
      </c>
      <c r="DA61" s="9"/>
      <c r="DB61" s="9"/>
      <c r="DC61" s="9"/>
      <c r="DD61" s="9"/>
      <c r="DE61" s="9"/>
      <c r="DF61" s="9"/>
      <c r="DG61" s="9"/>
      <c r="DH61" s="9"/>
      <c r="DI61" s="9">
        <v>1</v>
      </c>
      <c r="DJ61" s="9"/>
      <c r="DK61" s="9"/>
      <c r="DL61" s="9"/>
      <c r="DM61" s="9"/>
      <c r="DN61" s="9"/>
      <c r="DO61" s="9"/>
      <c r="DP61" s="9">
        <v>2</v>
      </c>
      <c r="DQ61" s="9"/>
      <c r="DR61" s="9"/>
      <c r="DS61" s="9">
        <v>2</v>
      </c>
      <c r="DT61" s="9"/>
      <c r="DU61" s="9"/>
      <c r="DV61" s="9"/>
      <c r="DW61" s="9"/>
      <c r="DX61" s="9"/>
      <c r="DY61" s="9"/>
      <c r="DZ61" s="9"/>
      <c r="EA61" s="9"/>
      <c r="EB61" s="9"/>
      <c r="EC61" s="9"/>
      <c r="ED61" s="9"/>
      <c r="EE61" s="9"/>
      <c r="EF61" s="9"/>
      <c r="EG61" s="9"/>
      <c r="EH61" s="9"/>
      <c r="EI61" s="9"/>
      <c r="EJ61" s="9"/>
      <c r="EK61" s="9"/>
      <c r="EL61" s="9"/>
      <c r="EM61" s="9"/>
      <c r="EN61" s="9">
        <v>2</v>
      </c>
      <c r="EO61" s="9"/>
      <c r="EP61" s="9"/>
      <c r="EQ61" s="9">
        <v>2</v>
      </c>
      <c r="ER61" s="9"/>
      <c r="ES61" s="9"/>
      <c r="ET61" s="9">
        <v>2</v>
      </c>
      <c r="EU61" s="9"/>
      <c r="EV61" s="9"/>
      <c r="EW61" s="9">
        <v>2</v>
      </c>
      <c r="EX61" s="9"/>
      <c r="EY61" s="9"/>
      <c r="EZ61" s="9">
        <v>1</v>
      </c>
      <c r="FA61" s="9">
        <v>1</v>
      </c>
      <c r="FB61" s="9"/>
      <c r="FC61" s="9">
        <v>1</v>
      </c>
      <c r="FD61" s="9">
        <v>1</v>
      </c>
      <c r="FE61" s="9"/>
      <c r="FF61" s="9">
        <v>1</v>
      </c>
      <c r="FG61" s="9">
        <v>1</v>
      </c>
      <c r="FH61" s="9"/>
      <c r="FI61" s="9">
        <v>1</v>
      </c>
      <c r="FJ61" s="9">
        <v>1</v>
      </c>
      <c r="FK61" s="9"/>
      <c r="FL61" s="9">
        <v>2</v>
      </c>
      <c r="FM61" s="9"/>
      <c r="FN61" s="9"/>
      <c r="FO61" s="9">
        <v>1</v>
      </c>
      <c r="FP61" s="9">
        <v>1</v>
      </c>
      <c r="FQ61" s="9"/>
      <c r="FR61" s="9">
        <v>1</v>
      </c>
      <c r="FS61" s="9">
        <v>1</v>
      </c>
      <c r="FT61" s="9"/>
      <c r="FU61" s="9">
        <v>2</v>
      </c>
      <c r="FV61" s="9"/>
      <c r="FW61" s="9"/>
      <c r="FX61" s="9">
        <v>4</v>
      </c>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t="s">
        <v>7586</v>
      </c>
      <c r="HH61" s="9">
        <v>1</v>
      </c>
      <c r="HI61" s="9">
        <v>8</v>
      </c>
      <c r="HJ61" s="9"/>
      <c r="HK61" s="9"/>
      <c r="HL61" s="9"/>
      <c r="HM61" s="9"/>
      <c r="HN61" s="9"/>
      <c r="HO61" s="9"/>
      <c r="HP61" s="9">
        <v>1</v>
      </c>
      <c r="HQ61" s="9">
        <v>1</v>
      </c>
      <c r="HR61" s="9">
        <v>0</v>
      </c>
      <c r="HS61" s="9">
        <v>0</v>
      </c>
      <c r="HT61" s="9">
        <v>0</v>
      </c>
      <c r="HU61" s="9">
        <v>0</v>
      </c>
      <c r="HV61" s="9">
        <v>0</v>
      </c>
      <c r="HW61" s="9">
        <v>0</v>
      </c>
      <c r="HX61" t="s">
        <v>7750</v>
      </c>
      <c r="HY61" s="9"/>
      <c r="HZ61" s="9"/>
      <c r="IA61" s="9">
        <v>2</v>
      </c>
      <c r="IB61" s="9"/>
      <c r="IC61" s="9"/>
      <c r="ID61" s="9">
        <v>2</v>
      </c>
      <c r="IE61" s="9"/>
      <c r="IF61" s="9"/>
      <c r="IG61" s="9">
        <v>2</v>
      </c>
      <c r="IH61" s="9"/>
      <c r="II61" s="9"/>
      <c r="IJ61" s="9">
        <v>3</v>
      </c>
      <c r="IK61" s="9"/>
      <c r="IL61" s="9">
        <v>1</v>
      </c>
      <c r="IM61" s="9"/>
      <c r="IN61" s="9">
        <v>3</v>
      </c>
      <c r="IO61" s="9">
        <v>3</v>
      </c>
      <c r="IP61" s="9">
        <v>3</v>
      </c>
      <c r="IQ61" s="9">
        <v>3</v>
      </c>
      <c r="IR61" s="9">
        <v>3</v>
      </c>
      <c r="IS61" s="9"/>
      <c r="IT61" s="9">
        <v>1</v>
      </c>
      <c r="IU61" s="9">
        <v>2</v>
      </c>
      <c r="IV61" s="9">
        <v>2</v>
      </c>
      <c r="IW61" s="9">
        <v>2</v>
      </c>
      <c r="IX61" s="9">
        <v>2</v>
      </c>
      <c r="IY61" s="9">
        <v>2</v>
      </c>
      <c r="IZ61" s="9">
        <v>2</v>
      </c>
      <c r="JA61" s="9">
        <v>2</v>
      </c>
      <c r="JB61" s="9">
        <v>2</v>
      </c>
      <c r="JC61" s="9">
        <v>2</v>
      </c>
      <c r="JD61" s="9">
        <v>2</v>
      </c>
      <c r="JE61" s="9">
        <v>2</v>
      </c>
      <c r="JF61" s="9">
        <v>2</v>
      </c>
      <c r="JG61" s="9">
        <v>2</v>
      </c>
      <c r="JH61" s="9">
        <v>2</v>
      </c>
      <c r="JI61" s="9">
        <v>2</v>
      </c>
      <c r="JJ61" s="9">
        <v>2</v>
      </c>
      <c r="JK61" s="9">
        <v>1</v>
      </c>
      <c r="JL61" s="9">
        <v>2</v>
      </c>
      <c r="JM61" s="9">
        <v>3</v>
      </c>
      <c r="JN61" s="9">
        <v>3</v>
      </c>
      <c r="JO61" s="9">
        <v>3</v>
      </c>
      <c r="JP61" s="9">
        <v>3</v>
      </c>
      <c r="JQ61" s="9">
        <v>3</v>
      </c>
      <c r="JR61" s="9">
        <v>3</v>
      </c>
      <c r="JS61" s="9">
        <v>3</v>
      </c>
      <c r="JT61" s="9">
        <v>3</v>
      </c>
      <c r="JU61" s="9">
        <v>1</v>
      </c>
      <c r="JV61" s="9"/>
      <c r="JW61" s="9">
        <v>1</v>
      </c>
      <c r="JX61" s="9">
        <v>2</v>
      </c>
      <c r="JY61" s="9">
        <v>2</v>
      </c>
      <c r="JZ61" s="9">
        <v>1</v>
      </c>
      <c r="KA61" s="9">
        <v>1</v>
      </c>
      <c r="KB61" s="9">
        <v>1</v>
      </c>
      <c r="KC61" s="9">
        <v>1</v>
      </c>
      <c r="KD61" s="9">
        <v>2</v>
      </c>
      <c r="KE61" s="9">
        <v>2</v>
      </c>
      <c r="KF61" s="9"/>
      <c r="KG61" s="9">
        <v>1</v>
      </c>
      <c r="KH61" s="9">
        <v>1</v>
      </c>
      <c r="KI61" s="9">
        <v>1</v>
      </c>
      <c r="KJ61" s="9"/>
      <c r="KK61" s="9">
        <v>3</v>
      </c>
      <c r="KL61" s="9">
        <v>3</v>
      </c>
      <c r="KM61" s="9">
        <v>3</v>
      </c>
      <c r="KN61" s="9">
        <v>3</v>
      </c>
      <c r="KO61" s="9"/>
      <c r="KP61" s="9">
        <v>1</v>
      </c>
      <c r="KQ61" s="9">
        <v>2</v>
      </c>
      <c r="KR61" s="9">
        <v>1</v>
      </c>
      <c r="KS61" s="9">
        <v>2</v>
      </c>
      <c r="KT61" s="9">
        <v>2</v>
      </c>
      <c r="KU61" s="9">
        <v>1</v>
      </c>
      <c r="KV61" s="9">
        <v>1</v>
      </c>
      <c r="KW61" s="9">
        <v>2</v>
      </c>
      <c r="KX61" s="9">
        <v>2</v>
      </c>
      <c r="KY61" s="9"/>
      <c r="KZ61" s="9"/>
      <c r="LA61" s="9"/>
      <c r="LB61" s="9"/>
      <c r="LC61" s="9">
        <v>1</v>
      </c>
      <c r="LD61" s="9">
        <v>1</v>
      </c>
      <c r="LE61" s="9">
        <v>1</v>
      </c>
      <c r="LF61" s="9">
        <v>1</v>
      </c>
      <c r="LG61" s="9">
        <v>1</v>
      </c>
      <c r="LH61" s="9">
        <v>1</v>
      </c>
      <c r="LI61" s="9"/>
      <c r="LJ61" s="9">
        <v>1</v>
      </c>
      <c r="LK61" s="9">
        <v>3</v>
      </c>
      <c r="LL61" s="9">
        <v>3</v>
      </c>
      <c r="LM61" s="9">
        <v>3</v>
      </c>
      <c r="LN61" s="9"/>
      <c r="LO61" s="9">
        <v>1</v>
      </c>
      <c r="LP61" s="9">
        <v>1</v>
      </c>
      <c r="LQ61" s="9">
        <v>1</v>
      </c>
      <c r="LR61" s="9"/>
      <c r="LS61" s="9">
        <v>1</v>
      </c>
      <c r="LT61" s="9">
        <v>1</v>
      </c>
      <c r="LU61" s="9">
        <v>1</v>
      </c>
      <c r="LV61" s="9">
        <v>1</v>
      </c>
      <c r="LW61" s="9">
        <v>1</v>
      </c>
      <c r="LX61" s="9">
        <v>1</v>
      </c>
      <c r="LY61" s="9">
        <v>1</v>
      </c>
      <c r="LZ61" s="9">
        <v>2</v>
      </c>
      <c r="MA61" s="9">
        <v>1</v>
      </c>
      <c r="MB61" s="9"/>
      <c r="MC61" s="9">
        <v>2</v>
      </c>
      <c r="MD61" s="9">
        <v>2</v>
      </c>
      <c r="ME61" s="9">
        <v>2</v>
      </c>
      <c r="MF61" s="9">
        <v>2</v>
      </c>
      <c r="MG61" s="9">
        <v>2</v>
      </c>
      <c r="MH61" s="9">
        <v>2</v>
      </c>
      <c r="MI61" s="9">
        <v>2</v>
      </c>
      <c r="MJ61" s="9">
        <v>2</v>
      </c>
      <c r="MK61" s="9">
        <v>1</v>
      </c>
      <c r="ML61" s="9">
        <v>1</v>
      </c>
      <c r="MM61" s="9">
        <v>1</v>
      </c>
      <c r="MN61" s="9">
        <v>1</v>
      </c>
      <c r="MO61" s="9">
        <v>1</v>
      </c>
      <c r="MP61" s="9">
        <v>2</v>
      </c>
      <c r="MQ61" s="9">
        <v>2</v>
      </c>
      <c r="MR61" s="9">
        <v>1</v>
      </c>
      <c r="MS61" s="9">
        <v>2</v>
      </c>
      <c r="MT61" s="9"/>
      <c r="MU61" s="9"/>
      <c r="MV61" s="9">
        <v>1</v>
      </c>
      <c r="MW61" s="9"/>
      <c r="MX61" s="9"/>
      <c r="MY61" t="s">
        <v>8028</v>
      </c>
      <c r="MZ61" s="9"/>
      <c r="NA61" s="9">
        <v>199572438</v>
      </c>
      <c r="NB61" t="s">
        <v>8166</v>
      </c>
      <c r="NC61" t="s">
        <v>8292</v>
      </c>
      <c r="ND61" s="9"/>
      <c r="NE61" s="9"/>
      <c r="NF61" t="s">
        <v>8358</v>
      </c>
      <c r="NG61" s="9"/>
      <c r="NH61" s="9"/>
      <c r="NI61" s="9">
        <v>26</v>
      </c>
    </row>
    <row r="62" spans="1:373">
      <c r="A62" t="s">
        <v>6394</v>
      </c>
      <c r="B62" t="s">
        <v>6523</v>
      </c>
      <c r="C62" t="s">
        <v>6650</v>
      </c>
      <c r="D62" t="s">
        <v>6728</v>
      </c>
      <c r="E62" s="9"/>
      <c r="F62" s="9">
        <v>4</v>
      </c>
      <c r="G62" s="9"/>
      <c r="H62" s="9">
        <v>1</v>
      </c>
      <c r="I62" t="s">
        <v>6742</v>
      </c>
      <c r="J62" s="9"/>
      <c r="K62" s="9">
        <v>5</v>
      </c>
      <c r="L62" s="9">
        <v>15</v>
      </c>
      <c r="M62" s="9">
        <v>91</v>
      </c>
      <c r="N62" s="9">
        <v>91</v>
      </c>
      <c r="O62" t="s">
        <v>6759</v>
      </c>
      <c r="P62" s="9">
        <v>2</v>
      </c>
      <c r="Q62" t="s">
        <v>6762</v>
      </c>
      <c r="R62" s="9">
        <v>1</v>
      </c>
      <c r="S62" s="9">
        <v>1</v>
      </c>
      <c r="T62" s="9">
        <v>1</v>
      </c>
      <c r="U62" s="9">
        <v>1</v>
      </c>
      <c r="V62" s="9">
        <v>1</v>
      </c>
      <c r="W62" t="s">
        <v>6828</v>
      </c>
      <c r="X62" s="9"/>
      <c r="Y62" t="s">
        <v>6970</v>
      </c>
      <c r="Z62" s="9"/>
      <c r="AA62" s="9">
        <v>0</v>
      </c>
      <c r="AB62" s="9">
        <v>0</v>
      </c>
      <c r="AC62" s="9">
        <v>7</v>
      </c>
      <c r="AD62" s="9">
        <v>0</v>
      </c>
      <c r="AE62" s="9">
        <v>1</v>
      </c>
      <c r="AF62" s="9">
        <v>0</v>
      </c>
      <c r="AG62" s="9">
        <v>0</v>
      </c>
      <c r="AH62" s="9">
        <v>0</v>
      </c>
      <c r="AI62" s="9">
        <v>0</v>
      </c>
      <c r="AJ62" s="9">
        <v>0</v>
      </c>
      <c r="AK62" s="9">
        <v>0</v>
      </c>
      <c r="AL62" s="9">
        <v>0</v>
      </c>
      <c r="AM62" s="9">
        <v>0</v>
      </c>
      <c r="AN62" s="9">
        <v>0</v>
      </c>
      <c r="AO62" s="9">
        <v>0</v>
      </c>
      <c r="AP62" s="9">
        <v>0</v>
      </c>
      <c r="AQ62" s="9">
        <v>0</v>
      </c>
      <c r="AR62" s="9">
        <v>0</v>
      </c>
      <c r="AS62" s="9">
        <v>0</v>
      </c>
      <c r="AT62" s="9">
        <v>0</v>
      </c>
      <c r="AU62" s="9">
        <v>0</v>
      </c>
      <c r="AV62" s="9">
        <v>0</v>
      </c>
      <c r="AW62" s="9">
        <v>0</v>
      </c>
      <c r="AX62" t="s">
        <v>7128</v>
      </c>
      <c r="AY62" s="9">
        <v>0</v>
      </c>
      <c r="AZ62" s="9">
        <v>0</v>
      </c>
      <c r="BA62" t="s">
        <v>7278</v>
      </c>
      <c r="BB62" s="9">
        <v>0</v>
      </c>
      <c r="BC62" s="9">
        <v>8</v>
      </c>
      <c r="BD62" s="9">
        <v>0</v>
      </c>
      <c r="BE62" s="9"/>
      <c r="BF62" s="9">
        <v>8</v>
      </c>
      <c r="BG62" s="9">
        <v>8</v>
      </c>
      <c r="BH62" s="9">
        <v>8</v>
      </c>
      <c r="BI62" s="9">
        <v>2</v>
      </c>
      <c r="BJ62" s="9">
        <v>0</v>
      </c>
      <c r="BK62" s="9">
        <v>1</v>
      </c>
      <c r="BL62" s="9">
        <v>1</v>
      </c>
      <c r="BM62" s="9">
        <v>1</v>
      </c>
      <c r="BN62" s="9">
        <v>1</v>
      </c>
      <c r="BO62" s="9">
        <v>1</v>
      </c>
      <c r="BP62" s="9">
        <v>1</v>
      </c>
      <c r="BQ62" s="9">
        <v>1</v>
      </c>
      <c r="BR62" s="9">
        <v>2</v>
      </c>
      <c r="BS62" s="9">
        <v>1</v>
      </c>
      <c r="BT62" s="9">
        <v>1</v>
      </c>
      <c r="BU62" s="9">
        <v>1</v>
      </c>
      <c r="BV62" s="9">
        <v>2</v>
      </c>
      <c r="BW62" s="9">
        <v>1</v>
      </c>
      <c r="BX62" s="9"/>
      <c r="BY62" s="9">
        <v>1</v>
      </c>
      <c r="BZ62" s="9">
        <v>1</v>
      </c>
      <c r="CA62" s="9">
        <v>1</v>
      </c>
      <c r="CB62" s="9">
        <v>1</v>
      </c>
      <c r="CC62" s="9">
        <v>1</v>
      </c>
      <c r="CD62" s="9">
        <v>1</v>
      </c>
      <c r="CE62" s="9">
        <v>1</v>
      </c>
      <c r="CF62" s="9">
        <v>1</v>
      </c>
      <c r="CG62" s="9"/>
      <c r="CH62" s="9">
        <v>1</v>
      </c>
      <c r="CI62" s="9">
        <v>2</v>
      </c>
      <c r="CJ62" s="9">
        <v>1</v>
      </c>
      <c r="CK62" s="9">
        <v>3</v>
      </c>
      <c r="CL62" s="9">
        <v>2</v>
      </c>
      <c r="CM62" s="9">
        <v>1</v>
      </c>
      <c r="CN62" s="9">
        <v>1</v>
      </c>
      <c r="CO62" s="9">
        <v>1</v>
      </c>
      <c r="CP62" s="9">
        <v>3</v>
      </c>
      <c r="CQ62" s="9">
        <v>1</v>
      </c>
      <c r="CR62" s="9">
        <v>1</v>
      </c>
      <c r="CS62" s="9">
        <v>1</v>
      </c>
      <c r="CT62" s="9">
        <v>1</v>
      </c>
      <c r="CU62" s="9">
        <v>2</v>
      </c>
      <c r="CV62" s="9">
        <v>2</v>
      </c>
      <c r="CW62" s="9">
        <v>1</v>
      </c>
      <c r="CX62" s="9">
        <v>1</v>
      </c>
      <c r="CY62" s="9">
        <v>1</v>
      </c>
      <c r="CZ62" s="9">
        <v>2</v>
      </c>
      <c r="DA62" s="9"/>
      <c r="DB62" s="9"/>
      <c r="DC62" s="9"/>
      <c r="DD62" s="9"/>
      <c r="DE62" s="9"/>
      <c r="DF62" s="9"/>
      <c r="DG62" s="9"/>
      <c r="DH62" s="9"/>
      <c r="DI62" s="9">
        <v>2</v>
      </c>
      <c r="DJ62" s="9"/>
      <c r="DK62" s="9"/>
      <c r="DL62" s="9"/>
      <c r="DM62" s="9"/>
      <c r="DN62" s="9"/>
      <c r="DO62" s="9"/>
      <c r="DP62" s="9">
        <v>2</v>
      </c>
      <c r="DQ62" s="9"/>
      <c r="DR62" s="9"/>
      <c r="DS62" s="9">
        <v>2</v>
      </c>
      <c r="DT62" s="9"/>
      <c r="DU62" s="9"/>
      <c r="DV62" s="9"/>
      <c r="DW62" s="9"/>
      <c r="DX62" s="9"/>
      <c r="DY62" s="9"/>
      <c r="DZ62" s="9"/>
      <c r="EA62" s="9"/>
      <c r="EB62" s="9"/>
      <c r="EC62" s="9"/>
      <c r="ED62" s="9"/>
      <c r="EE62" s="9"/>
      <c r="EF62" s="9"/>
      <c r="EG62" s="9"/>
      <c r="EH62" s="9"/>
      <c r="EI62" s="9"/>
      <c r="EJ62" s="9"/>
      <c r="EK62" s="9"/>
      <c r="EL62" s="9"/>
      <c r="EM62" s="9"/>
      <c r="EN62" s="9">
        <v>2</v>
      </c>
      <c r="EO62" s="9"/>
      <c r="EP62" s="9"/>
      <c r="EQ62" s="9">
        <v>2</v>
      </c>
      <c r="ER62" s="9"/>
      <c r="ES62" s="9"/>
      <c r="ET62" s="9">
        <v>1</v>
      </c>
      <c r="EU62" s="9">
        <v>2</v>
      </c>
      <c r="EV62" s="9"/>
      <c r="EW62" s="9">
        <v>1</v>
      </c>
      <c r="EX62" s="9">
        <v>2</v>
      </c>
      <c r="EY62" s="9"/>
      <c r="EZ62" s="9">
        <v>2</v>
      </c>
      <c r="FA62" s="9"/>
      <c r="FB62" s="9"/>
      <c r="FC62" s="9">
        <v>2</v>
      </c>
      <c r="FD62" s="9"/>
      <c r="FE62" s="9"/>
      <c r="FF62" s="9">
        <v>2</v>
      </c>
      <c r="FG62" s="9"/>
      <c r="FH62" s="9"/>
      <c r="FI62" s="9">
        <v>2</v>
      </c>
      <c r="FJ62" s="9"/>
      <c r="FK62" s="9"/>
      <c r="FL62" s="9">
        <v>2</v>
      </c>
      <c r="FM62" s="9"/>
      <c r="FN62" s="9"/>
      <c r="FO62" s="9">
        <v>2</v>
      </c>
      <c r="FP62" s="9"/>
      <c r="FQ62" s="9"/>
      <c r="FR62" s="9">
        <v>2</v>
      </c>
      <c r="FS62" s="9"/>
      <c r="FT62" s="9"/>
      <c r="FU62" s="9">
        <v>2</v>
      </c>
      <c r="FV62" s="9"/>
      <c r="FW62" s="9"/>
      <c r="FX62" s="9">
        <v>3</v>
      </c>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t="s">
        <v>7587</v>
      </c>
      <c r="HH62" s="9"/>
      <c r="HI62" s="9"/>
      <c r="HJ62" s="9"/>
      <c r="HK62" s="9"/>
      <c r="HL62" s="9"/>
      <c r="HM62" s="9"/>
      <c r="HN62" s="9"/>
      <c r="HO62" s="9"/>
      <c r="HP62" s="9"/>
      <c r="HQ62" s="9"/>
      <c r="HR62" s="9"/>
      <c r="HS62" s="9"/>
      <c r="HT62" s="9"/>
      <c r="HU62" s="9"/>
      <c r="HV62" s="9"/>
      <c r="HW62" s="9"/>
      <c r="HX62" t="s">
        <v>7751</v>
      </c>
      <c r="HY62" s="9"/>
      <c r="HZ62" s="9"/>
      <c r="IA62" s="9">
        <v>1</v>
      </c>
      <c r="IB62" s="9">
        <v>2</v>
      </c>
      <c r="IC62" s="9"/>
      <c r="ID62" s="9">
        <v>2</v>
      </c>
      <c r="IE62" s="9"/>
      <c r="IF62" s="9"/>
      <c r="IG62" s="9">
        <v>1</v>
      </c>
      <c r="IH62" s="9">
        <v>2</v>
      </c>
      <c r="II62" s="9"/>
      <c r="IJ62" s="9">
        <v>3</v>
      </c>
      <c r="IK62" s="9"/>
      <c r="IL62" s="9">
        <v>1</v>
      </c>
      <c r="IM62" s="9"/>
      <c r="IN62" s="9">
        <v>4</v>
      </c>
      <c r="IO62" s="9">
        <v>4</v>
      </c>
      <c r="IP62" s="9">
        <v>4</v>
      </c>
      <c r="IQ62" s="9">
        <v>4</v>
      </c>
      <c r="IR62" s="9">
        <v>4</v>
      </c>
      <c r="IS62" s="9"/>
      <c r="IT62" s="9">
        <v>2</v>
      </c>
      <c r="IU62" s="9">
        <v>2</v>
      </c>
      <c r="IV62" s="9">
        <v>2</v>
      </c>
      <c r="IW62" s="9">
        <v>2</v>
      </c>
      <c r="IX62" s="9">
        <v>2</v>
      </c>
      <c r="IY62" s="9">
        <v>2</v>
      </c>
      <c r="IZ62" s="9">
        <v>2</v>
      </c>
      <c r="JA62" s="9">
        <v>2</v>
      </c>
      <c r="JB62" s="9">
        <v>2</v>
      </c>
      <c r="JC62" s="9">
        <v>2</v>
      </c>
      <c r="JD62" s="9">
        <v>2</v>
      </c>
      <c r="JE62" s="9">
        <v>2</v>
      </c>
      <c r="JF62" s="9">
        <v>2</v>
      </c>
      <c r="JG62" s="9">
        <v>2</v>
      </c>
      <c r="JH62" s="9">
        <v>2</v>
      </c>
      <c r="JI62" s="9">
        <v>2</v>
      </c>
      <c r="JJ62" s="9">
        <v>1</v>
      </c>
      <c r="JK62" s="9">
        <v>2</v>
      </c>
      <c r="JL62" s="9">
        <v>1</v>
      </c>
      <c r="JM62" s="9">
        <v>3</v>
      </c>
      <c r="JN62" s="9">
        <v>3</v>
      </c>
      <c r="JO62" s="9">
        <v>3</v>
      </c>
      <c r="JP62" s="9">
        <v>3</v>
      </c>
      <c r="JQ62" s="9">
        <v>3</v>
      </c>
      <c r="JR62" s="9">
        <v>3</v>
      </c>
      <c r="JS62" s="9">
        <v>3</v>
      </c>
      <c r="JT62" s="9">
        <v>1</v>
      </c>
      <c r="JU62" s="9">
        <v>3</v>
      </c>
      <c r="JV62" s="9"/>
      <c r="JW62" s="9">
        <v>3</v>
      </c>
      <c r="JX62" s="9">
        <v>3</v>
      </c>
      <c r="JY62" s="9">
        <v>3</v>
      </c>
      <c r="JZ62" s="9">
        <v>1</v>
      </c>
      <c r="KA62" s="9">
        <v>1</v>
      </c>
      <c r="KB62" s="9">
        <v>3</v>
      </c>
      <c r="KC62" s="9">
        <v>1</v>
      </c>
      <c r="KD62" s="9">
        <v>3</v>
      </c>
      <c r="KE62" s="9">
        <v>3</v>
      </c>
      <c r="KF62" s="9"/>
      <c r="KG62" s="9">
        <v>1</v>
      </c>
      <c r="KH62" s="9">
        <v>3</v>
      </c>
      <c r="KI62" s="9">
        <v>3</v>
      </c>
      <c r="KJ62" s="9"/>
      <c r="KK62" s="9">
        <v>3</v>
      </c>
      <c r="KL62" s="9">
        <v>3</v>
      </c>
      <c r="KM62" s="9">
        <v>3</v>
      </c>
      <c r="KN62" s="9">
        <v>3</v>
      </c>
      <c r="KO62" s="9"/>
      <c r="KP62" s="9">
        <v>2</v>
      </c>
      <c r="KQ62" s="9">
        <v>2</v>
      </c>
      <c r="KR62" s="9">
        <v>2</v>
      </c>
      <c r="KS62" s="9">
        <v>2</v>
      </c>
      <c r="KT62" s="9">
        <v>2</v>
      </c>
      <c r="KU62" s="9">
        <v>2</v>
      </c>
      <c r="KV62" s="9">
        <v>2</v>
      </c>
      <c r="KW62" s="9"/>
      <c r="KX62" s="9"/>
      <c r="KY62" s="9"/>
      <c r="KZ62" s="9"/>
      <c r="LA62" s="9"/>
      <c r="LB62" s="9"/>
      <c r="LC62" s="9">
        <v>1</v>
      </c>
      <c r="LD62" s="9">
        <v>3</v>
      </c>
      <c r="LE62" s="9">
        <v>3</v>
      </c>
      <c r="LF62" s="9">
        <v>1</v>
      </c>
      <c r="LG62" s="9">
        <v>1</v>
      </c>
      <c r="LH62" s="9">
        <v>1</v>
      </c>
      <c r="LI62" s="9"/>
      <c r="LJ62" s="9">
        <v>1</v>
      </c>
      <c r="LK62" s="9">
        <v>3</v>
      </c>
      <c r="LL62" s="9">
        <v>3</v>
      </c>
      <c r="LM62" s="9">
        <v>3</v>
      </c>
      <c r="LN62" s="9"/>
      <c r="LO62" s="9">
        <v>1</v>
      </c>
      <c r="LP62" s="9">
        <v>1</v>
      </c>
      <c r="LQ62" s="9">
        <v>1</v>
      </c>
      <c r="LR62" s="9"/>
      <c r="LS62" s="9">
        <v>1</v>
      </c>
      <c r="LT62" s="9">
        <v>1</v>
      </c>
      <c r="LU62" s="9">
        <v>1</v>
      </c>
      <c r="LV62" s="9">
        <v>1</v>
      </c>
      <c r="LW62" s="9">
        <v>1</v>
      </c>
      <c r="LX62" s="9">
        <v>1</v>
      </c>
      <c r="LY62" s="9">
        <v>3</v>
      </c>
      <c r="LZ62" s="9">
        <v>2</v>
      </c>
      <c r="MA62" s="9">
        <v>1</v>
      </c>
      <c r="MB62" s="9"/>
      <c r="MC62" s="9">
        <v>1</v>
      </c>
      <c r="MD62" s="9">
        <v>2</v>
      </c>
      <c r="ME62" s="9">
        <v>2</v>
      </c>
      <c r="MF62" s="9">
        <v>1</v>
      </c>
      <c r="MG62" s="9">
        <v>3</v>
      </c>
      <c r="MH62" s="9">
        <v>3</v>
      </c>
      <c r="MI62" s="9">
        <v>3</v>
      </c>
      <c r="MJ62" s="9">
        <v>3</v>
      </c>
      <c r="MK62" s="9">
        <v>1</v>
      </c>
      <c r="ML62" s="9">
        <v>1</v>
      </c>
      <c r="MM62" s="9">
        <v>1</v>
      </c>
      <c r="MN62" s="9">
        <v>1</v>
      </c>
      <c r="MO62" s="9">
        <v>1</v>
      </c>
      <c r="MP62" s="9">
        <v>2</v>
      </c>
      <c r="MQ62" s="9">
        <v>2</v>
      </c>
      <c r="MR62" s="9">
        <v>1</v>
      </c>
      <c r="MS62" s="9">
        <v>2</v>
      </c>
      <c r="MT62" s="9"/>
      <c r="MU62" s="9"/>
      <c r="MV62" s="9">
        <v>1</v>
      </c>
      <c r="MW62" s="9"/>
      <c r="MX62" s="9"/>
      <c r="MY62" t="s">
        <v>8029</v>
      </c>
      <c r="MZ62" s="9"/>
      <c r="NA62" s="9">
        <v>199853115</v>
      </c>
      <c r="NB62" t="s">
        <v>8167</v>
      </c>
      <c r="NC62" t="s">
        <v>8293</v>
      </c>
      <c r="ND62" s="9"/>
      <c r="NE62" s="9"/>
      <c r="NF62" t="s">
        <v>8358</v>
      </c>
      <c r="NG62" s="9"/>
      <c r="NH62" s="9"/>
      <c r="NI62" s="9">
        <v>59</v>
      </c>
    </row>
    <row r="63" spans="1:373">
      <c r="A63" t="s">
        <v>6394</v>
      </c>
      <c r="B63" t="s">
        <v>6523</v>
      </c>
      <c r="C63" t="s">
        <v>6650</v>
      </c>
      <c r="D63" t="s">
        <v>6728</v>
      </c>
      <c r="E63" s="9"/>
      <c r="F63" s="9">
        <v>4</v>
      </c>
      <c r="G63" s="9"/>
      <c r="H63" s="9">
        <v>1</v>
      </c>
      <c r="I63" t="s">
        <v>6742</v>
      </c>
      <c r="J63" s="9"/>
      <c r="K63" s="9">
        <v>9</v>
      </c>
      <c r="L63" s="9">
        <v>27</v>
      </c>
      <c r="M63" s="9">
        <v>169</v>
      </c>
      <c r="N63" s="9">
        <v>169</v>
      </c>
      <c r="O63" t="s">
        <v>6759</v>
      </c>
      <c r="P63" s="9">
        <v>1</v>
      </c>
      <c r="Q63" t="s">
        <v>6762</v>
      </c>
      <c r="R63" s="9">
        <v>1</v>
      </c>
      <c r="S63" s="9">
        <v>1</v>
      </c>
      <c r="T63" s="9">
        <v>2</v>
      </c>
      <c r="U63" s="9">
        <v>2</v>
      </c>
      <c r="V63" s="9">
        <v>1</v>
      </c>
      <c r="W63" t="s">
        <v>6829</v>
      </c>
      <c r="X63" s="9"/>
      <c r="Y63" t="s">
        <v>6970</v>
      </c>
      <c r="Z63" s="9"/>
      <c r="AA63" s="9">
        <v>0</v>
      </c>
      <c r="AB63" s="9">
        <v>0</v>
      </c>
      <c r="AC63" s="9">
        <v>4</v>
      </c>
      <c r="AD63" s="9">
        <v>0</v>
      </c>
      <c r="AE63" s="9">
        <v>0</v>
      </c>
      <c r="AF63" s="9">
        <v>0</v>
      </c>
      <c r="AG63" s="9">
        <v>0</v>
      </c>
      <c r="AH63" s="9">
        <v>0</v>
      </c>
      <c r="AI63" s="9">
        <v>0</v>
      </c>
      <c r="AJ63" s="9">
        <v>0</v>
      </c>
      <c r="AK63" s="9">
        <v>0</v>
      </c>
      <c r="AL63" s="9">
        <v>0</v>
      </c>
      <c r="AM63" s="9">
        <v>0</v>
      </c>
      <c r="AN63" s="9">
        <v>0</v>
      </c>
      <c r="AO63" s="9">
        <v>0</v>
      </c>
      <c r="AP63" s="9">
        <v>0</v>
      </c>
      <c r="AQ63" s="9">
        <v>0</v>
      </c>
      <c r="AR63" s="9">
        <v>0</v>
      </c>
      <c r="AS63" s="9">
        <v>0</v>
      </c>
      <c r="AT63" s="9">
        <v>0</v>
      </c>
      <c r="AU63" s="9">
        <v>0</v>
      </c>
      <c r="AV63" s="9">
        <v>0</v>
      </c>
      <c r="AW63" s="9">
        <v>0</v>
      </c>
      <c r="AX63" t="s">
        <v>7129</v>
      </c>
      <c r="AY63" s="9">
        <v>0</v>
      </c>
      <c r="AZ63" s="9">
        <v>0</v>
      </c>
      <c r="BA63" t="s">
        <v>7279</v>
      </c>
      <c r="BB63" s="9">
        <v>0</v>
      </c>
      <c r="BC63" s="9">
        <v>4</v>
      </c>
      <c r="BD63" s="9">
        <v>0</v>
      </c>
      <c r="BE63" s="9"/>
      <c r="BF63" s="9">
        <v>4</v>
      </c>
      <c r="BG63" s="9">
        <v>4</v>
      </c>
      <c r="BH63" s="9">
        <v>3</v>
      </c>
      <c r="BI63" s="9">
        <v>1</v>
      </c>
      <c r="BJ63" s="9">
        <v>0</v>
      </c>
      <c r="BK63" s="9">
        <v>2</v>
      </c>
      <c r="BL63" s="9"/>
      <c r="BM63" s="9"/>
      <c r="BN63" s="9"/>
      <c r="BO63" s="9"/>
      <c r="BP63" s="9"/>
      <c r="BQ63" s="9"/>
      <c r="BR63" s="9"/>
      <c r="BS63" s="9">
        <v>2</v>
      </c>
      <c r="BT63" s="9"/>
      <c r="BU63" s="9"/>
      <c r="BV63" s="9">
        <v>1</v>
      </c>
      <c r="BW63" s="9">
        <v>1</v>
      </c>
      <c r="BX63" s="9"/>
      <c r="BY63" s="9">
        <v>2</v>
      </c>
      <c r="BZ63" s="9">
        <v>2</v>
      </c>
      <c r="CA63" s="9">
        <v>2</v>
      </c>
      <c r="CB63" s="9">
        <v>1</v>
      </c>
      <c r="CC63" s="9">
        <v>1</v>
      </c>
      <c r="CD63" s="9">
        <v>1</v>
      </c>
      <c r="CE63" s="9">
        <v>1</v>
      </c>
      <c r="CF63" s="9">
        <v>1</v>
      </c>
      <c r="CG63" s="9"/>
      <c r="CH63" s="9">
        <v>1</v>
      </c>
      <c r="CI63" s="9">
        <v>2</v>
      </c>
      <c r="CJ63" s="9">
        <v>1</v>
      </c>
      <c r="CK63" s="9">
        <v>2</v>
      </c>
      <c r="CL63" s="9">
        <v>2</v>
      </c>
      <c r="CM63" s="9">
        <v>1</v>
      </c>
      <c r="CN63" s="9">
        <v>1</v>
      </c>
      <c r="CO63" s="9">
        <v>1</v>
      </c>
      <c r="CP63" s="9">
        <v>3</v>
      </c>
      <c r="CQ63" s="9">
        <v>1</v>
      </c>
      <c r="CR63" s="9">
        <v>2</v>
      </c>
      <c r="CS63" s="9"/>
      <c r="CT63" s="9"/>
      <c r="CU63" s="9"/>
      <c r="CV63" s="9"/>
      <c r="CW63" s="9"/>
      <c r="CX63" s="9"/>
      <c r="CY63" s="9"/>
      <c r="CZ63" s="9">
        <v>2</v>
      </c>
      <c r="DA63" s="9"/>
      <c r="DB63" s="9"/>
      <c r="DC63" s="9"/>
      <c r="DD63" s="9"/>
      <c r="DE63" s="9"/>
      <c r="DF63" s="9"/>
      <c r="DG63" s="9"/>
      <c r="DH63" s="9"/>
      <c r="DI63" s="9">
        <v>2</v>
      </c>
      <c r="DJ63" s="9"/>
      <c r="DK63" s="9"/>
      <c r="DL63" s="9"/>
      <c r="DM63" s="9"/>
      <c r="DN63" s="9"/>
      <c r="DO63" s="9"/>
      <c r="DP63" s="9">
        <v>2</v>
      </c>
      <c r="DQ63" s="9"/>
      <c r="DR63" s="9"/>
      <c r="DS63" s="9"/>
      <c r="DT63" s="9"/>
      <c r="DU63" s="9"/>
      <c r="DV63" s="9"/>
      <c r="DW63" s="9"/>
      <c r="DX63" s="9"/>
      <c r="DY63" s="9"/>
      <c r="DZ63" s="9"/>
      <c r="EA63" s="9"/>
      <c r="EB63" s="9"/>
      <c r="EC63" s="9"/>
      <c r="ED63" s="9"/>
      <c r="EE63" s="9"/>
      <c r="EF63" s="9"/>
      <c r="EG63" s="9"/>
      <c r="EH63" s="9"/>
      <c r="EI63" s="9"/>
      <c r="EJ63" s="9"/>
      <c r="EK63" s="9"/>
      <c r="EL63" s="9"/>
      <c r="EM63" s="9"/>
      <c r="EN63" s="9">
        <v>2</v>
      </c>
      <c r="EO63" s="9"/>
      <c r="EP63" s="9"/>
      <c r="EQ63" s="9">
        <v>2</v>
      </c>
      <c r="ER63" s="9"/>
      <c r="ES63" s="9"/>
      <c r="ET63" s="9">
        <v>1</v>
      </c>
      <c r="EU63" s="9">
        <v>2</v>
      </c>
      <c r="EV63" s="9"/>
      <c r="EW63" s="9">
        <v>2</v>
      </c>
      <c r="EX63" s="9"/>
      <c r="EY63" s="9"/>
      <c r="EZ63" s="9">
        <v>2</v>
      </c>
      <c r="FA63" s="9"/>
      <c r="FB63" s="9"/>
      <c r="FC63" s="9">
        <v>2</v>
      </c>
      <c r="FD63" s="9"/>
      <c r="FE63" s="9"/>
      <c r="FF63" s="9">
        <v>2</v>
      </c>
      <c r="FG63" s="9"/>
      <c r="FH63" s="9"/>
      <c r="FI63" s="9">
        <v>1</v>
      </c>
      <c r="FJ63" s="9">
        <v>1</v>
      </c>
      <c r="FK63" s="9"/>
      <c r="FL63" s="9">
        <v>2</v>
      </c>
      <c r="FM63" s="9"/>
      <c r="FN63" s="9"/>
      <c r="FO63" s="9">
        <v>2</v>
      </c>
      <c r="FP63" s="9"/>
      <c r="FQ63" s="9"/>
      <c r="FR63" s="9">
        <v>2</v>
      </c>
      <c r="FS63" s="9"/>
      <c r="FT63" s="9"/>
      <c r="FU63" s="9">
        <v>2</v>
      </c>
      <c r="FV63" s="9"/>
      <c r="FW63" s="9"/>
      <c r="FX63" s="9">
        <v>3</v>
      </c>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t="s">
        <v>7588</v>
      </c>
      <c r="HH63" s="9"/>
      <c r="HI63" s="9"/>
      <c r="HJ63" s="9"/>
      <c r="HK63" s="9"/>
      <c r="HL63" s="9"/>
      <c r="HM63" s="9"/>
      <c r="HN63" s="9"/>
      <c r="HO63" s="9"/>
      <c r="HP63" s="9"/>
      <c r="HQ63" s="9"/>
      <c r="HR63" s="9"/>
      <c r="HS63" s="9"/>
      <c r="HT63" s="9"/>
      <c r="HU63" s="9"/>
      <c r="HV63" s="9"/>
      <c r="HW63" s="9"/>
      <c r="HX63" t="s">
        <v>7752</v>
      </c>
      <c r="HY63" s="9"/>
      <c r="HZ63" s="9"/>
      <c r="IA63" s="9">
        <v>2</v>
      </c>
      <c r="IB63" s="9"/>
      <c r="IC63" s="9"/>
      <c r="ID63" s="9">
        <v>3</v>
      </c>
      <c r="IE63" s="9"/>
      <c r="IF63" s="9"/>
      <c r="IG63" s="9">
        <v>3</v>
      </c>
      <c r="IH63" s="9"/>
      <c r="II63" s="9"/>
      <c r="IJ63" s="9">
        <v>3</v>
      </c>
      <c r="IK63" s="9"/>
      <c r="IL63" s="9">
        <v>1</v>
      </c>
      <c r="IM63" s="9"/>
      <c r="IN63" s="9">
        <v>3</v>
      </c>
      <c r="IO63" s="9">
        <v>4</v>
      </c>
      <c r="IP63" s="9">
        <v>3</v>
      </c>
      <c r="IQ63" s="9">
        <v>5</v>
      </c>
      <c r="IR63" s="9">
        <v>4</v>
      </c>
      <c r="IS63" s="9"/>
      <c r="IT63" s="9">
        <v>2</v>
      </c>
      <c r="IU63" s="9">
        <v>2</v>
      </c>
      <c r="IV63" s="9">
        <v>2</v>
      </c>
      <c r="IW63" s="9">
        <v>2</v>
      </c>
      <c r="IX63" s="9">
        <v>2</v>
      </c>
      <c r="IY63" s="9">
        <v>2</v>
      </c>
      <c r="IZ63" s="9">
        <v>2</v>
      </c>
      <c r="JA63" s="9">
        <v>2</v>
      </c>
      <c r="JB63" s="9">
        <v>2</v>
      </c>
      <c r="JC63" s="9">
        <v>2</v>
      </c>
      <c r="JD63" s="9">
        <v>2</v>
      </c>
      <c r="JE63" s="9">
        <v>2</v>
      </c>
      <c r="JF63" s="9">
        <v>2</v>
      </c>
      <c r="JG63" s="9">
        <v>2</v>
      </c>
      <c r="JH63" s="9">
        <v>2</v>
      </c>
      <c r="JI63" s="9">
        <v>2</v>
      </c>
      <c r="JJ63" s="9">
        <v>1</v>
      </c>
      <c r="JK63" s="9">
        <v>1</v>
      </c>
      <c r="JL63" s="9">
        <v>2</v>
      </c>
      <c r="JM63" s="9">
        <v>3</v>
      </c>
      <c r="JN63" s="9">
        <v>3</v>
      </c>
      <c r="JO63" s="9">
        <v>3</v>
      </c>
      <c r="JP63" s="9">
        <v>3</v>
      </c>
      <c r="JQ63" s="9">
        <v>3</v>
      </c>
      <c r="JR63" s="9">
        <v>3</v>
      </c>
      <c r="JS63" s="9">
        <v>3</v>
      </c>
      <c r="JT63" s="9">
        <v>3</v>
      </c>
      <c r="JU63" s="9">
        <v>3</v>
      </c>
      <c r="JV63" s="9"/>
      <c r="JW63" s="9">
        <v>3</v>
      </c>
      <c r="JX63" s="9">
        <v>3</v>
      </c>
      <c r="JY63" s="9">
        <v>3</v>
      </c>
      <c r="JZ63" s="9">
        <v>3</v>
      </c>
      <c r="KA63" s="9">
        <v>3</v>
      </c>
      <c r="KB63" s="9">
        <v>3</v>
      </c>
      <c r="KC63" s="9">
        <v>3</v>
      </c>
      <c r="KD63" s="9">
        <v>3</v>
      </c>
      <c r="KE63" s="9">
        <v>3</v>
      </c>
      <c r="KF63" s="9"/>
      <c r="KG63" s="9"/>
      <c r="KH63" s="9"/>
      <c r="KI63" s="9"/>
      <c r="KJ63" s="9"/>
      <c r="KK63" s="9"/>
      <c r="KL63" s="9"/>
      <c r="KM63" s="9"/>
      <c r="KN63" s="9"/>
      <c r="KO63" s="9"/>
      <c r="KP63" s="9"/>
      <c r="KQ63" s="9"/>
      <c r="KR63" s="9"/>
      <c r="KS63" s="9"/>
      <c r="KT63" s="9"/>
      <c r="KU63" s="9"/>
      <c r="KV63" s="9">
        <v>2</v>
      </c>
      <c r="KW63" s="9"/>
      <c r="KX63" s="9"/>
      <c r="KY63" s="9"/>
      <c r="KZ63" s="9"/>
      <c r="LA63" s="9"/>
      <c r="LB63" s="9"/>
      <c r="LC63" s="9">
        <v>3</v>
      </c>
      <c r="LD63" s="9">
        <v>3</v>
      </c>
      <c r="LE63" s="9">
        <v>3</v>
      </c>
      <c r="LF63" s="9">
        <v>1</v>
      </c>
      <c r="LG63" s="9">
        <v>3</v>
      </c>
      <c r="LH63" s="9">
        <v>3</v>
      </c>
      <c r="LI63" s="9"/>
      <c r="LJ63" s="9">
        <v>3</v>
      </c>
      <c r="LK63" s="9">
        <v>3</v>
      </c>
      <c r="LL63" s="9">
        <v>3</v>
      </c>
      <c r="LM63" s="9">
        <v>3</v>
      </c>
      <c r="LN63" s="9"/>
      <c r="LO63" s="9">
        <v>1</v>
      </c>
      <c r="LP63" s="9">
        <v>1</v>
      </c>
      <c r="LQ63" s="9">
        <v>1</v>
      </c>
      <c r="LR63" s="9"/>
      <c r="LS63" s="9">
        <v>1</v>
      </c>
      <c r="LT63" s="9">
        <v>1</v>
      </c>
      <c r="LU63" s="9">
        <v>1</v>
      </c>
      <c r="LV63" s="9">
        <v>1</v>
      </c>
      <c r="LW63" s="9">
        <v>1</v>
      </c>
      <c r="LX63" s="9">
        <v>1</v>
      </c>
      <c r="LY63" s="9">
        <v>3</v>
      </c>
      <c r="LZ63" s="9">
        <v>2</v>
      </c>
      <c r="MA63" s="9">
        <v>1</v>
      </c>
      <c r="MB63" s="9"/>
      <c r="MC63" s="9">
        <v>2</v>
      </c>
      <c r="MD63" s="9">
        <v>2</v>
      </c>
      <c r="ME63" s="9">
        <v>1</v>
      </c>
      <c r="MF63" s="9">
        <v>1</v>
      </c>
      <c r="MG63" s="9">
        <v>3</v>
      </c>
      <c r="MH63" s="9">
        <v>3</v>
      </c>
      <c r="MI63" s="9">
        <v>3</v>
      </c>
      <c r="MJ63" s="9">
        <v>3</v>
      </c>
      <c r="MK63" s="9">
        <v>1</v>
      </c>
      <c r="ML63" s="9">
        <v>1</v>
      </c>
      <c r="MM63" s="9">
        <v>1</v>
      </c>
      <c r="MN63" s="9">
        <v>1</v>
      </c>
      <c r="MO63" s="9">
        <v>1</v>
      </c>
      <c r="MP63" s="9">
        <v>2</v>
      </c>
      <c r="MQ63" s="9">
        <v>2</v>
      </c>
      <c r="MR63" s="9">
        <v>1</v>
      </c>
      <c r="MS63" s="9">
        <v>2</v>
      </c>
      <c r="MT63" s="9"/>
      <c r="MU63" s="9"/>
      <c r="MV63" s="9">
        <v>1</v>
      </c>
      <c r="MW63" s="9"/>
      <c r="MX63" s="9"/>
      <c r="MY63" t="s">
        <v>8030</v>
      </c>
      <c r="MZ63" s="9"/>
      <c r="NA63" s="9">
        <v>199835720</v>
      </c>
      <c r="NB63" t="s">
        <v>8168</v>
      </c>
      <c r="NC63" t="s">
        <v>8293</v>
      </c>
      <c r="ND63" s="9"/>
      <c r="NE63" s="9"/>
      <c r="NF63" t="s">
        <v>8358</v>
      </c>
      <c r="NG63" s="9"/>
      <c r="NH63" s="9"/>
      <c r="NI63" s="9">
        <v>56</v>
      </c>
    </row>
    <row r="64" spans="1:373">
      <c r="A64" t="s">
        <v>6395</v>
      </c>
      <c r="B64" t="s">
        <v>6524</v>
      </c>
      <c r="C64" t="s">
        <v>6651</v>
      </c>
      <c r="D64" t="s">
        <v>6728</v>
      </c>
      <c r="E64" s="9"/>
      <c r="F64" s="9">
        <v>4</v>
      </c>
      <c r="G64" s="9"/>
      <c r="H64" s="9">
        <v>1</v>
      </c>
      <c r="I64" t="s">
        <v>6742</v>
      </c>
      <c r="J64" s="9"/>
      <c r="K64" s="9">
        <v>1</v>
      </c>
      <c r="L64" s="9">
        <v>29</v>
      </c>
      <c r="M64" s="9">
        <v>8</v>
      </c>
      <c r="N64" s="9">
        <v>8</v>
      </c>
      <c r="O64" t="s">
        <v>6759</v>
      </c>
      <c r="P64" s="9">
        <v>1</v>
      </c>
      <c r="Q64" t="s">
        <v>6762</v>
      </c>
      <c r="R64" s="9">
        <v>7</v>
      </c>
      <c r="S64" s="9">
        <v>1</v>
      </c>
      <c r="T64" s="9">
        <v>1</v>
      </c>
      <c r="U64" s="9">
        <v>1</v>
      </c>
      <c r="V64" s="9">
        <v>1</v>
      </c>
      <c r="W64" t="s">
        <v>6830</v>
      </c>
      <c r="X64" s="9"/>
      <c r="Y64" t="s">
        <v>6971</v>
      </c>
      <c r="Z64" s="9"/>
      <c r="AA64" s="9">
        <v>40</v>
      </c>
      <c r="AB64" s="9">
        <v>0</v>
      </c>
      <c r="AC64" s="9">
        <v>277</v>
      </c>
      <c r="AD64" s="9">
        <v>0</v>
      </c>
      <c r="AE64" s="9">
        <v>148</v>
      </c>
      <c r="AF64" s="9">
        <v>0</v>
      </c>
      <c r="AG64" s="9">
        <v>9</v>
      </c>
      <c r="AH64" s="9">
        <v>0</v>
      </c>
      <c r="AI64" s="9">
        <v>32</v>
      </c>
      <c r="AJ64" s="9">
        <v>0</v>
      </c>
      <c r="AK64" s="9">
        <v>2</v>
      </c>
      <c r="AL64" s="9">
        <v>0</v>
      </c>
      <c r="AM64" s="9">
        <v>12</v>
      </c>
      <c r="AN64" s="9">
        <v>0</v>
      </c>
      <c r="AO64" s="9">
        <v>0</v>
      </c>
      <c r="AP64" s="9">
        <v>0</v>
      </c>
      <c r="AQ64" s="9">
        <v>134</v>
      </c>
      <c r="AR64" s="9">
        <v>0</v>
      </c>
      <c r="AS64" s="9">
        <v>8</v>
      </c>
      <c r="AT64" s="9">
        <v>0</v>
      </c>
      <c r="AU64" s="9">
        <v>8</v>
      </c>
      <c r="AV64" s="9">
        <v>0</v>
      </c>
      <c r="AW64" s="9">
        <v>46</v>
      </c>
      <c r="AX64" t="s">
        <v>7130</v>
      </c>
      <c r="AY64" s="9">
        <v>0</v>
      </c>
      <c r="AZ64" s="9">
        <v>0</v>
      </c>
      <c r="BA64" t="s">
        <v>7280</v>
      </c>
      <c r="BB64" s="9">
        <v>0</v>
      </c>
      <c r="BC64" s="9">
        <v>716</v>
      </c>
      <c r="BD64" s="9">
        <v>0</v>
      </c>
      <c r="BE64" s="9"/>
      <c r="BF64" s="9">
        <v>650</v>
      </c>
      <c r="BG64" s="9">
        <v>650</v>
      </c>
      <c r="BH64" s="9">
        <v>650</v>
      </c>
      <c r="BI64" s="9">
        <v>0</v>
      </c>
      <c r="BJ64" s="9"/>
      <c r="BK64" s="9">
        <v>1</v>
      </c>
      <c r="BL64" s="9">
        <v>1</v>
      </c>
      <c r="BM64" s="9">
        <v>1</v>
      </c>
      <c r="BN64" s="9">
        <v>1</v>
      </c>
      <c r="BO64" s="9">
        <v>1</v>
      </c>
      <c r="BP64" s="9">
        <v>1</v>
      </c>
      <c r="BQ64" s="9">
        <v>1</v>
      </c>
      <c r="BR64" s="9">
        <v>1</v>
      </c>
      <c r="BS64" s="9">
        <v>1</v>
      </c>
      <c r="BT64" s="9">
        <v>1</v>
      </c>
      <c r="BU64" s="9">
        <v>2</v>
      </c>
      <c r="BV64" s="9">
        <v>1</v>
      </c>
      <c r="BW64" s="9">
        <v>1</v>
      </c>
      <c r="BX64" s="9"/>
      <c r="BY64" s="9">
        <v>2</v>
      </c>
      <c r="BZ64" s="9">
        <v>2</v>
      </c>
      <c r="CA64" s="9">
        <v>1</v>
      </c>
      <c r="CB64" s="9">
        <v>1</v>
      </c>
      <c r="CC64" s="9">
        <v>1</v>
      </c>
      <c r="CD64" s="9">
        <v>1</v>
      </c>
      <c r="CE64" s="9">
        <v>1</v>
      </c>
      <c r="CF64" s="9">
        <v>1</v>
      </c>
      <c r="CG64" s="9"/>
      <c r="CH64" s="9">
        <v>1</v>
      </c>
      <c r="CI64" s="9">
        <v>2</v>
      </c>
      <c r="CJ64" s="9">
        <v>2</v>
      </c>
      <c r="CK64" s="9">
        <v>2</v>
      </c>
      <c r="CL64" s="9">
        <v>2</v>
      </c>
      <c r="CM64" s="9">
        <v>1</v>
      </c>
      <c r="CN64" s="9">
        <v>1</v>
      </c>
      <c r="CO64" s="9">
        <v>1</v>
      </c>
      <c r="CP64" s="9">
        <v>1</v>
      </c>
      <c r="CQ64" s="9">
        <v>1</v>
      </c>
      <c r="CR64" s="9">
        <v>1</v>
      </c>
      <c r="CS64" s="9">
        <v>1</v>
      </c>
      <c r="CT64" s="9">
        <v>1</v>
      </c>
      <c r="CU64" s="9">
        <v>1</v>
      </c>
      <c r="CV64" s="9">
        <v>1</v>
      </c>
      <c r="CW64" s="9">
        <v>1</v>
      </c>
      <c r="CX64" s="9">
        <v>1</v>
      </c>
      <c r="CY64" s="9">
        <v>1</v>
      </c>
      <c r="CZ64" s="9">
        <v>2</v>
      </c>
      <c r="DA64" s="9"/>
      <c r="DB64" s="9"/>
      <c r="DC64" s="9"/>
      <c r="DD64" s="9"/>
      <c r="DE64" s="9"/>
      <c r="DF64" s="9"/>
      <c r="DG64" s="9"/>
      <c r="DH64" s="9"/>
      <c r="DI64" s="9">
        <v>2</v>
      </c>
      <c r="DJ64" s="9"/>
      <c r="DK64" s="9"/>
      <c r="DL64" s="9"/>
      <c r="DM64" s="9"/>
      <c r="DN64" s="9"/>
      <c r="DO64" s="9"/>
      <c r="DP64" s="9">
        <v>1</v>
      </c>
      <c r="DQ64" s="9">
        <v>1</v>
      </c>
      <c r="DR64" s="9">
        <v>1</v>
      </c>
      <c r="DS64" s="9">
        <v>1</v>
      </c>
      <c r="DT64" s="9">
        <v>127</v>
      </c>
      <c r="DU64" s="9">
        <v>13</v>
      </c>
      <c r="DV64" s="9">
        <v>12</v>
      </c>
      <c r="DW64" s="9">
        <v>0</v>
      </c>
      <c r="DX64" s="9">
        <v>1</v>
      </c>
      <c r="DY64" s="9">
        <v>1</v>
      </c>
      <c r="DZ64" s="9">
        <v>0</v>
      </c>
      <c r="EA64" s="9"/>
      <c r="EB64" s="9">
        <v>1</v>
      </c>
      <c r="EC64" s="9"/>
      <c r="ED64" s="9">
        <v>4</v>
      </c>
      <c r="EE64" s="9">
        <v>4</v>
      </c>
      <c r="EF64" s="9">
        <v>4</v>
      </c>
      <c r="EG64" s="9">
        <v>4</v>
      </c>
      <c r="EH64" s="9">
        <v>4</v>
      </c>
      <c r="EI64" s="9">
        <v>2</v>
      </c>
      <c r="EJ64" s="9">
        <v>1</v>
      </c>
      <c r="EK64" s="9">
        <v>1</v>
      </c>
      <c r="EL64" s="9"/>
      <c r="EM64" s="9"/>
      <c r="EN64" s="9">
        <v>2</v>
      </c>
      <c r="EO64" s="9"/>
      <c r="EP64" s="9"/>
      <c r="EQ64" s="9">
        <v>2</v>
      </c>
      <c r="ER64" s="9"/>
      <c r="ES64" s="9"/>
      <c r="ET64" s="9">
        <v>1</v>
      </c>
      <c r="EU64" s="9">
        <v>2</v>
      </c>
      <c r="EV64" s="9"/>
      <c r="EW64" s="9">
        <v>2</v>
      </c>
      <c r="EX64" s="9"/>
      <c r="EY64" s="9"/>
      <c r="EZ64" s="9">
        <v>2</v>
      </c>
      <c r="FA64" s="9"/>
      <c r="FB64" s="9"/>
      <c r="FC64" s="9">
        <v>2</v>
      </c>
      <c r="FD64" s="9"/>
      <c r="FE64" s="9"/>
      <c r="FF64" s="9">
        <v>1</v>
      </c>
      <c r="FG64" s="9">
        <v>2</v>
      </c>
      <c r="FH64" s="9"/>
      <c r="FI64" s="9">
        <v>2</v>
      </c>
      <c r="FJ64" s="9"/>
      <c r="FK64" s="9"/>
      <c r="FL64" s="9">
        <v>1</v>
      </c>
      <c r="FM64" s="9">
        <v>2</v>
      </c>
      <c r="FN64" s="9"/>
      <c r="FO64" s="9">
        <v>2</v>
      </c>
      <c r="FP64" s="9"/>
      <c r="FQ64" s="9"/>
      <c r="FR64" s="9">
        <v>1</v>
      </c>
      <c r="FS64" s="9">
        <v>2</v>
      </c>
      <c r="FT64" s="9"/>
      <c r="FU64" s="9">
        <v>2</v>
      </c>
      <c r="FV64" s="9"/>
      <c r="FW64" s="9"/>
      <c r="FX64" s="9">
        <v>3</v>
      </c>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t="s">
        <v>7589</v>
      </c>
      <c r="HH64" s="9"/>
      <c r="HI64" s="9"/>
      <c r="HJ64" s="9"/>
      <c r="HK64" s="9"/>
      <c r="HL64" s="9"/>
      <c r="HM64" s="9"/>
      <c r="HN64" s="9"/>
      <c r="HO64" s="9"/>
      <c r="HP64" s="9"/>
      <c r="HQ64" s="9"/>
      <c r="HR64" s="9"/>
      <c r="HS64" s="9"/>
      <c r="HT64" s="9"/>
      <c r="HU64" s="9"/>
      <c r="HV64" s="9"/>
      <c r="HW64" s="9"/>
      <c r="HX64" t="s">
        <v>7753</v>
      </c>
      <c r="HY64" s="9"/>
      <c r="HZ64" s="9"/>
      <c r="IA64" s="9">
        <v>2</v>
      </c>
      <c r="IB64" s="9"/>
      <c r="IC64" s="9"/>
      <c r="ID64" s="9">
        <v>2</v>
      </c>
      <c r="IE64" s="9"/>
      <c r="IF64" s="9"/>
      <c r="IG64" s="9">
        <v>2</v>
      </c>
      <c r="IH64" s="9"/>
      <c r="II64" s="9"/>
      <c r="IJ64" s="9">
        <v>2</v>
      </c>
      <c r="IK64" s="9"/>
      <c r="IL64" s="9">
        <v>1</v>
      </c>
      <c r="IM64" s="9"/>
      <c r="IN64" s="9">
        <v>3</v>
      </c>
      <c r="IO64" s="9">
        <v>3</v>
      </c>
      <c r="IP64" s="9">
        <v>3</v>
      </c>
      <c r="IQ64" s="9">
        <v>3</v>
      </c>
      <c r="IR64" s="9">
        <v>3</v>
      </c>
      <c r="IS64" s="9"/>
      <c r="IT64" s="9">
        <v>1</v>
      </c>
      <c r="IU64" s="9">
        <v>2</v>
      </c>
      <c r="IV64" s="9">
        <v>2</v>
      </c>
      <c r="IW64" s="9">
        <v>2</v>
      </c>
      <c r="IX64" s="9">
        <v>2</v>
      </c>
      <c r="IY64" s="9">
        <v>1</v>
      </c>
      <c r="IZ64" s="9">
        <v>1</v>
      </c>
      <c r="JA64" s="9">
        <v>1</v>
      </c>
      <c r="JB64" s="9">
        <v>1</v>
      </c>
      <c r="JC64" s="9">
        <v>2</v>
      </c>
      <c r="JD64" s="9">
        <v>1</v>
      </c>
      <c r="JE64" s="9">
        <v>1</v>
      </c>
      <c r="JF64" s="9">
        <v>1</v>
      </c>
      <c r="JG64" s="9">
        <v>2</v>
      </c>
      <c r="JH64" s="9">
        <v>2</v>
      </c>
      <c r="JI64" s="9">
        <v>2</v>
      </c>
      <c r="JJ64" s="9">
        <v>1</v>
      </c>
      <c r="JK64" s="9">
        <v>1</v>
      </c>
      <c r="JL64" s="9">
        <v>1</v>
      </c>
      <c r="JM64" s="9">
        <v>1</v>
      </c>
      <c r="JN64" s="9">
        <v>1</v>
      </c>
      <c r="JO64" s="9">
        <v>1</v>
      </c>
      <c r="JP64" s="9">
        <v>1</v>
      </c>
      <c r="JQ64" s="9">
        <v>1</v>
      </c>
      <c r="JR64" s="9">
        <v>1</v>
      </c>
      <c r="JS64" s="9">
        <v>1</v>
      </c>
      <c r="JT64" s="9">
        <v>1</v>
      </c>
      <c r="JU64" s="9">
        <v>1</v>
      </c>
      <c r="JV64" s="9"/>
      <c r="JW64" s="9">
        <v>1</v>
      </c>
      <c r="JX64" s="9">
        <v>1</v>
      </c>
      <c r="JY64" s="9">
        <v>1</v>
      </c>
      <c r="JZ64" s="9">
        <v>1</v>
      </c>
      <c r="KA64" s="9">
        <v>1</v>
      </c>
      <c r="KB64" s="9">
        <v>1</v>
      </c>
      <c r="KC64" s="9">
        <v>1</v>
      </c>
      <c r="KD64" s="9">
        <v>1</v>
      </c>
      <c r="KE64" s="9">
        <v>1</v>
      </c>
      <c r="KF64" s="9"/>
      <c r="KG64" s="9">
        <v>1</v>
      </c>
      <c r="KH64" s="9">
        <v>1</v>
      </c>
      <c r="KI64" s="9">
        <v>1</v>
      </c>
      <c r="KJ64" s="9"/>
      <c r="KK64" s="9">
        <v>1</v>
      </c>
      <c r="KL64" s="9">
        <v>1</v>
      </c>
      <c r="KM64" s="9">
        <v>1</v>
      </c>
      <c r="KN64" s="9">
        <v>1</v>
      </c>
      <c r="KO64" s="9"/>
      <c r="KP64" s="9">
        <v>2</v>
      </c>
      <c r="KQ64" s="9">
        <v>2</v>
      </c>
      <c r="KR64" s="9">
        <v>1</v>
      </c>
      <c r="KS64" s="9">
        <v>1</v>
      </c>
      <c r="KT64" s="9">
        <v>1</v>
      </c>
      <c r="KU64" s="9">
        <v>1</v>
      </c>
      <c r="KV64" s="9">
        <v>1</v>
      </c>
      <c r="KW64" s="9">
        <v>1</v>
      </c>
      <c r="KX64" s="9">
        <v>1</v>
      </c>
      <c r="KY64" s="9">
        <v>1</v>
      </c>
      <c r="KZ64" s="9">
        <v>1</v>
      </c>
      <c r="LA64" s="9">
        <v>1</v>
      </c>
      <c r="LB64" s="9"/>
      <c r="LC64" s="9">
        <v>1</v>
      </c>
      <c r="LD64" s="9">
        <v>1</v>
      </c>
      <c r="LE64" s="9">
        <v>1</v>
      </c>
      <c r="LF64" s="9">
        <v>1</v>
      </c>
      <c r="LG64" s="9">
        <v>1</v>
      </c>
      <c r="LH64" s="9">
        <v>1</v>
      </c>
      <c r="LI64" s="9"/>
      <c r="LJ64" s="9">
        <v>1</v>
      </c>
      <c r="LK64" s="9">
        <v>1</v>
      </c>
      <c r="LL64" s="9">
        <v>1</v>
      </c>
      <c r="LM64" s="9">
        <v>1</v>
      </c>
      <c r="LN64" s="9"/>
      <c r="LO64" s="9">
        <v>1</v>
      </c>
      <c r="LP64" s="9">
        <v>1</v>
      </c>
      <c r="LQ64" s="9">
        <v>1</v>
      </c>
      <c r="LR64" s="9"/>
      <c r="LS64" s="9">
        <v>1</v>
      </c>
      <c r="LT64" s="9">
        <v>1</v>
      </c>
      <c r="LU64" s="9">
        <v>1</v>
      </c>
      <c r="LV64" s="9">
        <v>1</v>
      </c>
      <c r="LW64" s="9">
        <v>1</v>
      </c>
      <c r="LX64" s="9">
        <v>1</v>
      </c>
      <c r="LY64" s="9">
        <v>1</v>
      </c>
      <c r="LZ64" s="9">
        <v>2</v>
      </c>
      <c r="MA64" s="9">
        <v>1</v>
      </c>
      <c r="MB64" s="9"/>
      <c r="MC64" s="9">
        <v>1</v>
      </c>
      <c r="MD64" s="9">
        <v>2</v>
      </c>
      <c r="ME64" s="9">
        <v>1</v>
      </c>
      <c r="MF64" s="9">
        <v>1</v>
      </c>
      <c r="MG64" s="9">
        <v>1</v>
      </c>
      <c r="MH64" s="9">
        <v>3</v>
      </c>
      <c r="MI64" s="9">
        <v>3</v>
      </c>
      <c r="MJ64" s="9">
        <v>1</v>
      </c>
      <c r="MK64" s="9">
        <v>1</v>
      </c>
      <c r="ML64" s="9">
        <v>1</v>
      </c>
      <c r="MM64" s="9">
        <v>1</v>
      </c>
      <c r="MN64" s="9">
        <v>1</v>
      </c>
      <c r="MO64" s="9">
        <v>1</v>
      </c>
      <c r="MP64" s="9">
        <v>2</v>
      </c>
      <c r="MQ64" s="9">
        <v>1</v>
      </c>
      <c r="MR64" s="9">
        <v>1</v>
      </c>
      <c r="MS64" s="9">
        <v>2</v>
      </c>
      <c r="MT64" s="9"/>
      <c r="MU64" s="9"/>
      <c r="MV64" s="9">
        <v>1</v>
      </c>
      <c r="MW64" s="9"/>
      <c r="MX64" s="9"/>
      <c r="MY64" t="s">
        <v>8031</v>
      </c>
      <c r="MZ64" s="9"/>
      <c r="NA64" s="9">
        <v>204776934</v>
      </c>
      <c r="NB64" t="s">
        <v>8169</v>
      </c>
      <c r="NC64" t="s">
        <v>8294</v>
      </c>
      <c r="ND64" s="9"/>
      <c r="NE64" s="9"/>
      <c r="NF64" t="s">
        <v>8358</v>
      </c>
      <c r="NG64" s="9"/>
      <c r="NH64" s="9"/>
      <c r="NI64" s="9">
        <v>142</v>
      </c>
    </row>
    <row r="65" spans="1:373">
      <c r="A65" t="s">
        <v>6396</v>
      </c>
      <c r="B65" t="s">
        <v>6525</v>
      </c>
      <c r="C65" t="s">
        <v>6652</v>
      </c>
      <c r="D65" t="s">
        <v>6728</v>
      </c>
      <c r="E65" s="9"/>
      <c r="F65" s="9">
        <v>4</v>
      </c>
      <c r="G65" s="9"/>
      <c r="H65" s="9">
        <v>1</v>
      </c>
      <c r="I65" t="s">
        <v>6742</v>
      </c>
      <c r="J65" s="9"/>
      <c r="K65" s="9">
        <v>10</v>
      </c>
      <c r="L65" s="9">
        <v>28</v>
      </c>
      <c r="M65" s="9">
        <v>172</v>
      </c>
      <c r="N65" s="9">
        <v>172</v>
      </c>
      <c r="O65" t="s">
        <v>6759</v>
      </c>
      <c r="P65" s="9">
        <v>1</v>
      </c>
      <c r="Q65" t="s">
        <v>6762</v>
      </c>
      <c r="R65" s="9">
        <v>8</v>
      </c>
      <c r="S65" s="9">
        <v>1</v>
      </c>
      <c r="T65" s="9">
        <v>1</v>
      </c>
      <c r="U65" s="9">
        <v>1</v>
      </c>
      <c r="V65" s="9">
        <v>1</v>
      </c>
      <c r="W65" t="s">
        <v>6831</v>
      </c>
      <c r="X65" s="9"/>
      <c r="Y65" t="s">
        <v>6972</v>
      </c>
      <c r="Z65" s="9"/>
      <c r="AA65" s="9">
        <v>280</v>
      </c>
      <c r="AB65" s="9">
        <v>0</v>
      </c>
      <c r="AC65" s="9">
        <v>700</v>
      </c>
      <c r="AD65" s="9">
        <v>0</v>
      </c>
      <c r="AE65" s="9">
        <v>230</v>
      </c>
      <c r="AF65" s="9">
        <v>0</v>
      </c>
      <c r="AG65" s="9">
        <v>0</v>
      </c>
      <c r="AH65" s="9">
        <v>0</v>
      </c>
      <c r="AI65" s="9">
        <v>70</v>
      </c>
      <c r="AJ65" s="9">
        <v>0</v>
      </c>
      <c r="AK65" s="9">
        <v>8</v>
      </c>
      <c r="AL65" s="9">
        <v>0</v>
      </c>
      <c r="AM65" s="9">
        <v>25</v>
      </c>
      <c r="AN65" s="9">
        <v>0</v>
      </c>
      <c r="AO65" s="9">
        <v>50</v>
      </c>
      <c r="AP65" s="9">
        <v>0</v>
      </c>
      <c r="AQ65" s="9">
        <v>150</v>
      </c>
      <c r="AR65" s="9">
        <v>0</v>
      </c>
      <c r="AS65" s="9">
        <v>16</v>
      </c>
      <c r="AT65" s="9">
        <v>0</v>
      </c>
      <c r="AU65" s="9">
        <v>1</v>
      </c>
      <c r="AV65" s="9">
        <v>0</v>
      </c>
      <c r="AW65" s="9">
        <v>0</v>
      </c>
      <c r="AX65" t="s">
        <v>7131</v>
      </c>
      <c r="AY65" s="9">
        <v>0</v>
      </c>
      <c r="AZ65" s="9">
        <v>0</v>
      </c>
      <c r="BA65" t="s">
        <v>7281</v>
      </c>
      <c r="BB65" s="9">
        <v>0</v>
      </c>
      <c r="BC65" s="9">
        <v>1530</v>
      </c>
      <c r="BD65" s="9">
        <v>0</v>
      </c>
      <c r="BE65" s="9"/>
      <c r="BF65" s="9">
        <v>612</v>
      </c>
      <c r="BG65" s="9">
        <v>459</v>
      </c>
      <c r="BH65" s="9">
        <v>306</v>
      </c>
      <c r="BI65" s="9">
        <v>0</v>
      </c>
      <c r="BJ65" s="9"/>
      <c r="BK65" s="9">
        <v>2</v>
      </c>
      <c r="BL65" s="9"/>
      <c r="BM65" s="9"/>
      <c r="BN65" s="9"/>
      <c r="BO65" s="9"/>
      <c r="BP65" s="9"/>
      <c r="BQ65" s="9"/>
      <c r="BR65" s="9"/>
      <c r="BS65" s="9">
        <v>2</v>
      </c>
      <c r="BT65" s="9"/>
      <c r="BU65" s="9"/>
      <c r="BV65" s="9">
        <v>1</v>
      </c>
      <c r="BW65" s="9">
        <v>1</v>
      </c>
      <c r="BX65" s="9"/>
      <c r="BY65" s="9">
        <v>2</v>
      </c>
      <c r="BZ65" s="9">
        <v>2</v>
      </c>
      <c r="CA65" s="9">
        <v>2</v>
      </c>
      <c r="CB65" s="9">
        <v>2</v>
      </c>
      <c r="CC65" s="9">
        <v>2</v>
      </c>
      <c r="CD65" s="9">
        <v>1</v>
      </c>
      <c r="CE65" s="9">
        <v>1</v>
      </c>
      <c r="CF65" s="9">
        <v>1</v>
      </c>
      <c r="CG65" s="9"/>
      <c r="CH65" s="9">
        <v>1</v>
      </c>
      <c r="CI65" s="9">
        <v>2</v>
      </c>
      <c r="CJ65" s="9">
        <v>1</v>
      </c>
      <c r="CK65" s="9">
        <v>2</v>
      </c>
      <c r="CL65" s="9">
        <v>2</v>
      </c>
      <c r="CM65" s="9">
        <v>3</v>
      </c>
      <c r="CN65" s="9">
        <v>1</v>
      </c>
      <c r="CO65" s="9">
        <v>1</v>
      </c>
      <c r="CP65" s="9">
        <v>1</v>
      </c>
      <c r="CQ65" s="9">
        <v>1</v>
      </c>
      <c r="CR65" s="9">
        <v>1</v>
      </c>
      <c r="CS65" s="9">
        <v>1</v>
      </c>
      <c r="CT65" s="9">
        <v>1</v>
      </c>
      <c r="CU65" s="9">
        <v>1</v>
      </c>
      <c r="CV65" s="9">
        <v>1</v>
      </c>
      <c r="CW65" s="9">
        <v>1</v>
      </c>
      <c r="CX65" s="9">
        <v>1</v>
      </c>
      <c r="CY65" s="9">
        <v>1</v>
      </c>
      <c r="CZ65" s="9">
        <v>2</v>
      </c>
      <c r="DA65" s="9"/>
      <c r="DB65" s="9"/>
      <c r="DC65" s="9"/>
      <c r="DD65" s="9"/>
      <c r="DE65" s="9"/>
      <c r="DF65" s="9"/>
      <c r="DG65" s="9"/>
      <c r="DH65" s="9"/>
      <c r="DI65" s="9">
        <v>2</v>
      </c>
      <c r="DJ65" s="9"/>
      <c r="DK65" s="9"/>
      <c r="DL65" s="9"/>
      <c r="DM65" s="9"/>
      <c r="DN65" s="9"/>
      <c r="DO65" s="9"/>
      <c r="DP65" s="9">
        <v>1</v>
      </c>
      <c r="DQ65" s="9">
        <v>1</v>
      </c>
      <c r="DR65" s="9">
        <v>1</v>
      </c>
      <c r="DS65" s="9">
        <v>1</v>
      </c>
      <c r="DT65" s="9">
        <v>400</v>
      </c>
      <c r="DU65" s="9">
        <v>10</v>
      </c>
      <c r="DV65" s="9">
        <v>175</v>
      </c>
      <c r="DW65" s="9">
        <v>0</v>
      </c>
      <c r="DX65" s="9">
        <v>1</v>
      </c>
      <c r="DY65" s="9">
        <v>1</v>
      </c>
      <c r="DZ65" s="9">
        <v>0</v>
      </c>
      <c r="EA65" s="9"/>
      <c r="EB65" s="9">
        <v>1</v>
      </c>
      <c r="EC65" s="9"/>
      <c r="ED65" s="9">
        <v>4</v>
      </c>
      <c r="EE65" s="9">
        <v>4</v>
      </c>
      <c r="EF65" s="9">
        <v>4</v>
      </c>
      <c r="EG65" s="9">
        <v>4</v>
      </c>
      <c r="EH65" s="9">
        <v>4</v>
      </c>
      <c r="EI65" s="9">
        <v>2</v>
      </c>
      <c r="EJ65" s="9">
        <v>1</v>
      </c>
      <c r="EK65" s="9">
        <v>1</v>
      </c>
      <c r="EL65" s="9"/>
      <c r="EM65" s="9"/>
      <c r="EN65" s="9">
        <v>1</v>
      </c>
      <c r="EO65" s="9">
        <v>2</v>
      </c>
      <c r="EP65" s="9"/>
      <c r="EQ65" s="9">
        <v>1</v>
      </c>
      <c r="ER65" s="9">
        <v>2</v>
      </c>
      <c r="ES65" s="9"/>
      <c r="ET65" s="9">
        <v>1</v>
      </c>
      <c r="EU65" s="9">
        <v>2</v>
      </c>
      <c r="EV65" s="9"/>
      <c r="EW65" s="9">
        <v>2</v>
      </c>
      <c r="EX65" s="9"/>
      <c r="EY65" s="9"/>
      <c r="EZ65" s="9">
        <v>1</v>
      </c>
      <c r="FA65" s="9">
        <v>1</v>
      </c>
      <c r="FB65" s="9"/>
      <c r="FC65" s="9">
        <v>1</v>
      </c>
      <c r="FD65" s="9">
        <v>1</v>
      </c>
      <c r="FE65" s="9"/>
      <c r="FF65" s="9">
        <v>1</v>
      </c>
      <c r="FG65" s="9">
        <v>1</v>
      </c>
      <c r="FH65" s="9"/>
      <c r="FI65" s="9">
        <v>1</v>
      </c>
      <c r="FJ65" s="9">
        <v>1</v>
      </c>
      <c r="FK65" s="9"/>
      <c r="FL65" s="9">
        <v>1</v>
      </c>
      <c r="FM65" s="9">
        <v>2</v>
      </c>
      <c r="FN65" s="9"/>
      <c r="FO65" s="9">
        <v>1</v>
      </c>
      <c r="FP65" s="9">
        <v>2</v>
      </c>
      <c r="FQ65" s="9"/>
      <c r="FR65" s="9">
        <v>1</v>
      </c>
      <c r="FS65" s="9">
        <v>2</v>
      </c>
      <c r="FT65" s="9"/>
      <c r="FU65" s="9">
        <v>2</v>
      </c>
      <c r="FV65" s="9"/>
      <c r="FW65" s="9"/>
      <c r="FX65" s="9">
        <v>3</v>
      </c>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t="s">
        <v>7590</v>
      </c>
      <c r="HH65" s="9"/>
      <c r="HI65" s="9"/>
      <c r="HJ65" s="9"/>
      <c r="HK65" s="9"/>
      <c r="HL65" s="9"/>
      <c r="HM65" s="9"/>
      <c r="HN65" s="9"/>
      <c r="HO65" s="9"/>
      <c r="HP65" s="9"/>
      <c r="HQ65" s="9"/>
      <c r="HR65" s="9"/>
      <c r="HS65" s="9"/>
      <c r="HT65" s="9"/>
      <c r="HU65" s="9"/>
      <c r="HV65" s="9"/>
      <c r="HW65" s="9"/>
      <c r="HX65" t="s">
        <v>7754</v>
      </c>
      <c r="HY65" s="9"/>
      <c r="HZ65" s="9"/>
      <c r="IA65" s="9">
        <v>1</v>
      </c>
      <c r="IB65" s="9">
        <v>2</v>
      </c>
      <c r="IC65" s="9"/>
      <c r="ID65" s="9">
        <v>1</v>
      </c>
      <c r="IE65" s="9">
        <v>2</v>
      </c>
      <c r="IF65" s="9"/>
      <c r="IG65" s="9">
        <v>2</v>
      </c>
      <c r="IH65" s="9"/>
      <c r="II65" s="9"/>
      <c r="IJ65" s="9">
        <v>1</v>
      </c>
      <c r="IK65" s="9">
        <v>2</v>
      </c>
      <c r="IL65" s="9">
        <v>1</v>
      </c>
      <c r="IM65" s="9"/>
      <c r="IN65" s="9">
        <v>3</v>
      </c>
      <c r="IO65" s="9">
        <v>3</v>
      </c>
      <c r="IP65" s="9">
        <v>3</v>
      </c>
      <c r="IQ65" s="9">
        <v>3</v>
      </c>
      <c r="IR65" s="9">
        <v>3</v>
      </c>
      <c r="IS65" s="9"/>
      <c r="IT65" s="9">
        <v>1</v>
      </c>
      <c r="IU65" s="9">
        <v>2</v>
      </c>
      <c r="IV65" s="9">
        <v>2</v>
      </c>
      <c r="IW65" s="9">
        <v>2</v>
      </c>
      <c r="IX65" s="9">
        <v>2</v>
      </c>
      <c r="IY65" s="9">
        <v>1</v>
      </c>
      <c r="IZ65" s="9">
        <v>1</v>
      </c>
      <c r="JA65" s="9">
        <v>1</v>
      </c>
      <c r="JB65" s="9">
        <v>1</v>
      </c>
      <c r="JC65" s="9">
        <v>2</v>
      </c>
      <c r="JD65" s="9">
        <v>1</v>
      </c>
      <c r="JE65" s="9">
        <v>1</v>
      </c>
      <c r="JF65" s="9">
        <v>1</v>
      </c>
      <c r="JG65" s="9">
        <v>1</v>
      </c>
      <c r="JH65" s="9">
        <v>2</v>
      </c>
      <c r="JI65" s="9">
        <v>1</v>
      </c>
      <c r="JJ65" s="9">
        <v>1</v>
      </c>
      <c r="JK65" s="9">
        <v>1</v>
      </c>
      <c r="JL65" s="9">
        <v>1</v>
      </c>
      <c r="JM65" s="9">
        <v>1</v>
      </c>
      <c r="JN65" s="9">
        <v>1</v>
      </c>
      <c r="JO65" s="9">
        <v>1</v>
      </c>
      <c r="JP65" s="9">
        <v>1</v>
      </c>
      <c r="JQ65" s="9">
        <v>1</v>
      </c>
      <c r="JR65" s="9">
        <v>1</v>
      </c>
      <c r="JS65" s="9">
        <v>1</v>
      </c>
      <c r="JT65" s="9">
        <v>1</v>
      </c>
      <c r="JU65" s="9">
        <v>1</v>
      </c>
      <c r="JV65" s="9"/>
      <c r="JW65" s="9">
        <v>1</v>
      </c>
      <c r="JX65" s="9">
        <v>1</v>
      </c>
      <c r="JY65" s="9">
        <v>2</v>
      </c>
      <c r="JZ65" s="9">
        <v>1</v>
      </c>
      <c r="KA65" s="9">
        <v>1</v>
      </c>
      <c r="KB65" s="9">
        <v>1</v>
      </c>
      <c r="KC65" s="9">
        <v>1</v>
      </c>
      <c r="KD65" s="9">
        <v>1</v>
      </c>
      <c r="KE65" s="9">
        <v>1</v>
      </c>
      <c r="KF65" s="9"/>
      <c r="KG65" s="9">
        <v>1</v>
      </c>
      <c r="KH65" s="9">
        <v>1</v>
      </c>
      <c r="KI65" s="9">
        <v>1</v>
      </c>
      <c r="KJ65" s="9"/>
      <c r="KK65" s="9">
        <v>1</v>
      </c>
      <c r="KL65" s="9">
        <v>1</v>
      </c>
      <c r="KM65" s="9">
        <v>1</v>
      </c>
      <c r="KN65" s="9">
        <v>1</v>
      </c>
      <c r="KO65" s="9"/>
      <c r="KP65" s="9">
        <v>1</v>
      </c>
      <c r="KQ65" s="9">
        <v>1</v>
      </c>
      <c r="KR65" s="9">
        <v>1</v>
      </c>
      <c r="KS65" s="9">
        <v>1</v>
      </c>
      <c r="KT65" s="9">
        <v>1</v>
      </c>
      <c r="KU65" s="9">
        <v>1</v>
      </c>
      <c r="KV65" s="9">
        <v>1</v>
      </c>
      <c r="KW65" s="9">
        <v>1</v>
      </c>
      <c r="KX65" s="9">
        <v>1</v>
      </c>
      <c r="KY65" s="9">
        <v>1</v>
      </c>
      <c r="KZ65" s="9">
        <v>2</v>
      </c>
      <c r="LA65" s="9">
        <v>2</v>
      </c>
      <c r="LB65" s="9"/>
      <c r="LC65" s="9">
        <v>1</v>
      </c>
      <c r="LD65" s="9">
        <v>1</v>
      </c>
      <c r="LE65" s="9">
        <v>1</v>
      </c>
      <c r="LF65" s="9">
        <v>1</v>
      </c>
      <c r="LG65" s="9">
        <v>1</v>
      </c>
      <c r="LH65" s="9">
        <v>1</v>
      </c>
      <c r="LI65" s="9"/>
      <c r="LJ65" s="9">
        <v>1</v>
      </c>
      <c r="LK65" s="9">
        <v>1</v>
      </c>
      <c r="LL65" s="9">
        <v>1</v>
      </c>
      <c r="LM65" s="9">
        <v>1</v>
      </c>
      <c r="LN65" s="9"/>
      <c r="LO65" s="9">
        <v>1</v>
      </c>
      <c r="LP65" s="9">
        <v>1</v>
      </c>
      <c r="LQ65" s="9">
        <v>1</v>
      </c>
      <c r="LR65" s="9"/>
      <c r="LS65" s="9">
        <v>1</v>
      </c>
      <c r="LT65" s="9">
        <v>1</v>
      </c>
      <c r="LU65" s="9">
        <v>1</v>
      </c>
      <c r="LV65" s="9">
        <v>1</v>
      </c>
      <c r="LW65" s="9">
        <v>1</v>
      </c>
      <c r="LX65" s="9">
        <v>1</v>
      </c>
      <c r="LY65" s="9">
        <v>3</v>
      </c>
      <c r="LZ65" s="9">
        <v>2</v>
      </c>
      <c r="MA65" s="9">
        <v>1</v>
      </c>
      <c r="MB65" s="9"/>
      <c r="MC65" s="9">
        <v>3</v>
      </c>
      <c r="MD65" s="9">
        <v>3</v>
      </c>
      <c r="ME65" s="9">
        <v>3</v>
      </c>
      <c r="MF65" s="9">
        <v>3</v>
      </c>
      <c r="MG65" s="9">
        <v>3</v>
      </c>
      <c r="MH65" s="9">
        <v>3</v>
      </c>
      <c r="MI65" s="9">
        <v>3</v>
      </c>
      <c r="MJ65" s="9">
        <v>3</v>
      </c>
      <c r="MK65" s="9">
        <v>1</v>
      </c>
      <c r="ML65" s="9">
        <v>1</v>
      </c>
      <c r="MM65" s="9">
        <v>1</v>
      </c>
      <c r="MN65" s="9">
        <v>1</v>
      </c>
      <c r="MO65" s="9">
        <v>1</v>
      </c>
      <c r="MP65" s="9">
        <v>2</v>
      </c>
      <c r="MQ65" s="9">
        <v>1</v>
      </c>
      <c r="MR65" s="9">
        <v>1</v>
      </c>
      <c r="MS65" s="9">
        <v>2</v>
      </c>
      <c r="MT65" s="9"/>
      <c r="MU65" s="9"/>
      <c r="MV65" s="9">
        <v>1</v>
      </c>
      <c r="MW65" s="9"/>
      <c r="MX65" s="9"/>
      <c r="MY65" t="s">
        <v>8032</v>
      </c>
      <c r="MZ65" s="9"/>
      <c r="NA65" s="9">
        <v>207018434</v>
      </c>
      <c r="NB65" t="s">
        <v>8170</v>
      </c>
      <c r="NC65" t="s">
        <v>8295</v>
      </c>
      <c r="ND65" s="9"/>
      <c r="NE65" s="9"/>
      <c r="NF65" t="s">
        <v>8358</v>
      </c>
      <c r="NG65" s="9"/>
      <c r="NH65" s="9"/>
      <c r="NI65" s="9">
        <v>146</v>
      </c>
    </row>
    <row r="66" spans="1:373">
      <c r="A66" t="s">
        <v>6397</v>
      </c>
      <c r="B66" t="s">
        <v>6526</v>
      </c>
      <c r="C66" t="s">
        <v>6653</v>
      </c>
      <c r="D66" t="s">
        <v>6728</v>
      </c>
      <c r="E66" s="9"/>
      <c r="F66" s="9">
        <v>4</v>
      </c>
      <c r="G66" s="9"/>
      <c r="H66" s="9">
        <v>1</v>
      </c>
      <c r="I66" t="s">
        <v>6742</v>
      </c>
      <c r="J66" s="9"/>
      <c r="K66" s="9">
        <v>9</v>
      </c>
      <c r="L66" s="9">
        <v>27</v>
      </c>
      <c r="M66" s="9">
        <v>168</v>
      </c>
      <c r="N66" s="9">
        <v>168</v>
      </c>
      <c r="O66" t="s">
        <v>6759</v>
      </c>
      <c r="P66" s="9">
        <v>1</v>
      </c>
      <c r="Q66" t="s">
        <v>6762</v>
      </c>
      <c r="R66" s="9">
        <v>3</v>
      </c>
      <c r="S66" s="9">
        <v>1</v>
      </c>
      <c r="T66" s="9">
        <v>2</v>
      </c>
      <c r="U66" s="9">
        <v>2</v>
      </c>
      <c r="V66" s="9">
        <v>1</v>
      </c>
      <c r="W66" t="s">
        <v>6832</v>
      </c>
      <c r="X66" s="9"/>
      <c r="Y66" t="s">
        <v>6973</v>
      </c>
      <c r="Z66" s="9"/>
      <c r="AA66" s="9">
        <v>0</v>
      </c>
      <c r="AB66" s="9">
        <v>0</v>
      </c>
      <c r="AC66" s="9">
        <v>16</v>
      </c>
      <c r="AD66" s="9">
        <v>0</v>
      </c>
      <c r="AE66" s="9">
        <v>3</v>
      </c>
      <c r="AF66" s="9">
        <v>0</v>
      </c>
      <c r="AG66" s="9">
        <v>5</v>
      </c>
      <c r="AH66" s="9">
        <v>0</v>
      </c>
      <c r="AI66" s="9">
        <v>0</v>
      </c>
      <c r="AJ66" s="9">
        <v>0</v>
      </c>
      <c r="AK66" s="9">
        <v>0</v>
      </c>
      <c r="AL66" s="9">
        <v>0</v>
      </c>
      <c r="AM66" s="9">
        <v>0</v>
      </c>
      <c r="AN66" s="9">
        <v>0</v>
      </c>
      <c r="AO66" s="9">
        <v>2</v>
      </c>
      <c r="AP66" s="9">
        <v>0</v>
      </c>
      <c r="AQ66" s="9">
        <v>2</v>
      </c>
      <c r="AR66" s="9">
        <v>0</v>
      </c>
      <c r="AS66" s="9">
        <v>0</v>
      </c>
      <c r="AT66" s="9">
        <v>0</v>
      </c>
      <c r="AU66" s="9">
        <v>1</v>
      </c>
      <c r="AV66" s="9">
        <v>0</v>
      </c>
      <c r="AW66" s="9">
        <v>0</v>
      </c>
      <c r="AX66" t="s">
        <v>7132</v>
      </c>
      <c r="AY66" s="9">
        <v>0</v>
      </c>
      <c r="AZ66" s="9">
        <v>0</v>
      </c>
      <c r="BA66" t="s">
        <v>7282</v>
      </c>
      <c r="BB66" s="9">
        <v>0</v>
      </c>
      <c r="BC66" s="9">
        <v>29</v>
      </c>
      <c r="BD66" s="9">
        <v>0</v>
      </c>
      <c r="BE66" s="9"/>
      <c r="BF66" s="9">
        <v>29</v>
      </c>
      <c r="BG66" s="9">
        <v>29</v>
      </c>
      <c r="BH66" s="9">
        <v>29</v>
      </c>
      <c r="BI66" s="9">
        <v>5</v>
      </c>
      <c r="BJ66" s="9">
        <v>0</v>
      </c>
      <c r="BK66" s="9">
        <v>1</v>
      </c>
      <c r="BL66" s="9">
        <v>1</v>
      </c>
      <c r="BM66" s="9">
        <v>1</v>
      </c>
      <c r="BN66" s="9">
        <v>1</v>
      </c>
      <c r="BO66" s="9">
        <v>1</v>
      </c>
      <c r="BP66" s="9">
        <v>1</v>
      </c>
      <c r="BQ66" s="9">
        <v>1</v>
      </c>
      <c r="BR66" s="9">
        <v>2</v>
      </c>
      <c r="BS66" s="9">
        <v>1</v>
      </c>
      <c r="BT66" s="9">
        <v>1</v>
      </c>
      <c r="BU66" s="9">
        <v>2</v>
      </c>
      <c r="BV66" s="9">
        <v>1</v>
      </c>
      <c r="BW66" s="9">
        <v>1</v>
      </c>
      <c r="BX66" s="9"/>
      <c r="BY66" s="9">
        <v>2</v>
      </c>
      <c r="BZ66" s="9">
        <v>1</v>
      </c>
      <c r="CA66" s="9">
        <v>1</v>
      </c>
      <c r="CB66" s="9">
        <v>1</v>
      </c>
      <c r="CC66" s="9">
        <v>2</v>
      </c>
      <c r="CD66" s="9">
        <v>1</v>
      </c>
      <c r="CE66" s="9">
        <v>1</v>
      </c>
      <c r="CF66" s="9">
        <v>1</v>
      </c>
      <c r="CG66" s="9"/>
      <c r="CH66" s="9">
        <v>1</v>
      </c>
      <c r="CI66" s="9">
        <v>4</v>
      </c>
      <c r="CJ66" s="9">
        <v>1</v>
      </c>
      <c r="CK66" s="9">
        <v>4</v>
      </c>
      <c r="CL66" s="9">
        <v>4</v>
      </c>
      <c r="CM66" s="9">
        <v>3</v>
      </c>
      <c r="CN66" s="9">
        <v>1</v>
      </c>
      <c r="CO66" s="9">
        <v>1</v>
      </c>
      <c r="CP66" s="9">
        <v>1</v>
      </c>
      <c r="CQ66" s="9">
        <v>1</v>
      </c>
      <c r="CR66" s="9">
        <v>1</v>
      </c>
      <c r="CS66" s="9">
        <v>1</v>
      </c>
      <c r="CT66" s="9">
        <v>1</v>
      </c>
      <c r="CU66" s="9">
        <v>1</v>
      </c>
      <c r="CV66" s="9">
        <v>1</v>
      </c>
      <c r="CW66" s="9">
        <v>1</v>
      </c>
      <c r="CX66" s="9">
        <v>1</v>
      </c>
      <c r="CY66" s="9">
        <v>1</v>
      </c>
      <c r="CZ66" s="9">
        <v>2</v>
      </c>
      <c r="DA66" s="9"/>
      <c r="DB66" s="9"/>
      <c r="DC66" s="9"/>
      <c r="DD66" s="9"/>
      <c r="DE66" s="9"/>
      <c r="DF66" s="9"/>
      <c r="DG66" s="9"/>
      <c r="DH66" s="9"/>
      <c r="DI66" s="9">
        <v>2</v>
      </c>
      <c r="DJ66" s="9"/>
      <c r="DK66" s="9"/>
      <c r="DL66" s="9"/>
      <c r="DM66" s="9"/>
      <c r="DN66" s="9"/>
      <c r="DO66" s="9"/>
      <c r="DP66" s="9">
        <v>2</v>
      </c>
      <c r="DQ66" s="9"/>
      <c r="DR66" s="9"/>
      <c r="DS66" s="9"/>
      <c r="DT66" s="9"/>
      <c r="DU66" s="9"/>
      <c r="DV66" s="9"/>
      <c r="DW66" s="9"/>
      <c r="DX66" s="9"/>
      <c r="DY66" s="9"/>
      <c r="DZ66" s="9"/>
      <c r="EA66" s="9"/>
      <c r="EB66" s="9"/>
      <c r="EC66" s="9"/>
      <c r="ED66" s="9"/>
      <c r="EE66" s="9"/>
      <c r="EF66" s="9"/>
      <c r="EG66" s="9"/>
      <c r="EH66" s="9"/>
      <c r="EI66" s="9"/>
      <c r="EJ66" s="9"/>
      <c r="EK66" s="9"/>
      <c r="EL66" s="9"/>
      <c r="EM66" s="9"/>
      <c r="EN66" s="9">
        <v>2</v>
      </c>
      <c r="EO66" s="9"/>
      <c r="EP66" s="9"/>
      <c r="EQ66" s="9">
        <v>2</v>
      </c>
      <c r="ER66" s="9"/>
      <c r="ES66" s="9"/>
      <c r="ET66" s="9">
        <v>2</v>
      </c>
      <c r="EU66" s="9"/>
      <c r="EV66" s="9"/>
      <c r="EW66" s="9">
        <v>1</v>
      </c>
      <c r="EX66" s="9">
        <v>2</v>
      </c>
      <c r="EY66" s="9"/>
      <c r="EZ66" s="9">
        <v>1</v>
      </c>
      <c r="FA66" s="9">
        <v>1</v>
      </c>
      <c r="FB66" s="9"/>
      <c r="FC66" s="9">
        <v>2</v>
      </c>
      <c r="FD66" s="9"/>
      <c r="FE66" s="9"/>
      <c r="FF66" s="9">
        <v>1</v>
      </c>
      <c r="FG66" s="9">
        <v>1</v>
      </c>
      <c r="FH66" s="9"/>
      <c r="FI66" s="9">
        <v>1</v>
      </c>
      <c r="FJ66" s="9">
        <v>1</v>
      </c>
      <c r="FK66" s="9"/>
      <c r="FL66" s="9">
        <v>2</v>
      </c>
      <c r="FM66" s="9"/>
      <c r="FN66" s="9"/>
      <c r="FO66" s="9">
        <v>2</v>
      </c>
      <c r="FP66" s="9"/>
      <c r="FQ66" s="9"/>
      <c r="FR66" s="9">
        <v>1</v>
      </c>
      <c r="FS66" s="9">
        <v>2</v>
      </c>
      <c r="FT66" s="9"/>
      <c r="FU66" s="9">
        <v>2</v>
      </c>
      <c r="FV66" s="9"/>
      <c r="FW66" s="9"/>
      <c r="FX66" s="9">
        <v>2</v>
      </c>
      <c r="FY66" s="9">
        <v>13</v>
      </c>
      <c r="FZ66" s="9"/>
      <c r="GA66" s="9"/>
      <c r="GB66" s="9"/>
      <c r="GC66" s="9"/>
      <c r="GD66" s="9"/>
      <c r="GE66" s="9"/>
      <c r="GF66" s="9"/>
      <c r="GG66" s="9"/>
      <c r="GH66" s="9"/>
      <c r="GI66" s="9"/>
      <c r="GJ66" s="9"/>
      <c r="GK66" s="9"/>
      <c r="GL66" s="9"/>
      <c r="GM66" s="9"/>
      <c r="GN66" s="9"/>
      <c r="GO66" s="9"/>
      <c r="GP66" s="9">
        <v>0</v>
      </c>
      <c r="GQ66" s="9">
        <v>0</v>
      </c>
      <c r="GR66" s="9">
        <v>0</v>
      </c>
      <c r="GS66" s="9">
        <v>0</v>
      </c>
      <c r="GT66" s="9">
        <v>0</v>
      </c>
      <c r="GU66" s="9">
        <v>0</v>
      </c>
      <c r="GV66" s="9">
        <v>0</v>
      </c>
      <c r="GW66" s="9">
        <v>0</v>
      </c>
      <c r="GX66" s="9">
        <v>0</v>
      </c>
      <c r="GY66" s="9">
        <v>0</v>
      </c>
      <c r="GZ66" s="9">
        <v>0</v>
      </c>
      <c r="HA66" s="9">
        <v>0</v>
      </c>
      <c r="HB66" s="9">
        <v>1</v>
      </c>
      <c r="HC66" s="9">
        <v>0</v>
      </c>
      <c r="HD66" s="9">
        <v>0</v>
      </c>
      <c r="HE66" s="9">
        <v>0</v>
      </c>
      <c r="HF66" s="9">
        <v>0</v>
      </c>
      <c r="HG66" t="s">
        <v>7591</v>
      </c>
      <c r="HH66" s="9"/>
      <c r="HI66" s="9"/>
      <c r="HJ66" s="9"/>
      <c r="HK66" s="9"/>
      <c r="HL66" s="9"/>
      <c r="HM66" s="9"/>
      <c r="HN66" s="9"/>
      <c r="HO66" s="9"/>
      <c r="HP66" s="9"/>
      <c r="HQ66" s="9"/>
      <c r="HR66" s="9"/>
      <c r="HS66" s="9"/>
      <c r="HT66" s="9"/>
      <c r="HU66" s="9"/>
      <c r="HV66" s="9"/>
      <c r="HW66" s="9"/>
      <c r="HX66" t="s">
        <v>7755</v>
      </c>
      <c r="HY66" s="9"/>
      <c r="HZ66" s="9"/>
      <c r="IA66" s="9">
        <v>2</v>
      </c>
      <c r="IB66" s="9"/>
      <c r="IC66" s="9"/>
      <c r="ID66" s="9">
        <v>2</v>
      </c>
      <c r="IE66" s="9"/>
      <c r="IF66" s="9"/>
      <c r="IG66" s="9">
        <v>2</v>
      </c>
      <c r="IH66" s="9"/>
      <c r="II66" s="9"/>
      <c r="IJ66" s="9">
        <v>3</v>
      </c>
      <c r="IK66" s="9"/>
      <c r="IL66" s="9">
        <v>1</v>
      </c>
      <c r="IM66" s="9"/>
      <c r="IN66" s="9">
        <v>3</v>
      </c>
      <c r="IO66" s="9">
        <v>3</v>
      </c>
      <c r="IP66" s="9">
        <v>3</v>
      </c>
      <c r="IQ66" s="9">
        <v>3</v>
      </c>
      <c r="IR66" s="9">
        <v>3</v>
      </c>
      <c r="IS66" s="9"/>
      <c r="IT66" s="9">
        <v>1</v>
      </c>
      <c r="IU66" s="9">
        <v>2</v>
      </c>
      <c r="IV66" s="9">
        <v>1</v>
      </c>
      <c r="IW66" s="9">
        <v>2</v>
      </c>
      <c r="IX66" s="9">
        <v>2</v>
      </c>
      <c r="IY66" s="9">
        <v>2</v>
      </c>
      <c r="IZ66" s="9">
        <v>2</v>
      </c>
      <c r="JA66" s="9">
        <v>2</v>
      </c>
      <c r="JB66" s="9">
        <v>1</v>
      </c>
      <c r="JC66" s="9">
        <v>2</v>
      </c>
      <c r="JD66" s="9">
        <v>1</v>
      </c>
      <c r="JE66" s="9">
        <v>2</v>
      </c>
      <c r="JF66" s="9">
        <v>2</v>
      </c>
      <c r="JG66" s="9">
        <v>2</v>
      </c>
      <c r="JH66" s="9">
        <v>2</v>
      </c>
      <c r="JI66" s="9">
        <v>2</v>
      </c>
      <c r="JJ66" s="9">
        <v>1</v>
      </c>
      <c r="JK66" s="9">
        <v>1</v>
      </c>
      <c r="JL66" s="9">
        <v>1</v>
      </c>
      <c r="JM66" s="9">
        <v>1</v>
      </c>
      <c r="JN66" s="9">
        <v>3</v>
      </c>
      <c r="JO66" s="9">
        <v>3</v>
      </c>
      <c r="JP66" s="9">
        <v>3</v>
      </c>
      <c r="JQ66" s="9">
        <v>3</v>
      </c>
      <c r="JR66" s="9">
        <v>3</v>
      </c>
      <c r="JS66" s="9">
        <v>1</v>
      </c>
      <c r="JT66" s="9">
        <v>1</v>
      </c>
      <c r="JU66" s="9">
        <v>1</v>
      </c>
      <c r="JV66" s="9"/>
      <c r="JW66" s="9">
        <v>1</v>
      </c>
      <c r="JX66" s="9">
        <v>1</v>
      </c>
      <c r="JY66" s="9">
        <v>1</v>
      </c>
      <c r="JZ66" s="9">
        <v>3</v>
      </c>
      <c r="KA66" s="9">
        <v>2</v>
      </c>
      <c r="KB66" s="9">
        <v>3</v>
      </c>
      <c r="KC66" s="9">
        <v>1</v>
      </c>
      <c r="KD66" s="9">
        <v>1</v>
      </c>
      <c r="KE66" s="9">
        <v>1</v>
      </c>
      <c r="KF66" s="9"/>
      <c r="KG66" s="9"/>
      <c r="KH66" s="9"/>
      <c r="KI66" s="9"/>
      <c r="KJ66" s="9"/>
      <c r="KK66" s="9"/>
      <c r="KL66" s="9"/>
      <c r="KM66" s="9"/>
      <c r="KN66" s="9"/>
      <c r="KO66" s="9"/>
      <c r="KP66" s="9"/>
      <c r="KQ66" s="9"/>
      <c r="KR66" s="9"/>
      <c r="KS66" s="9"/>
      <c r="KT66" s="9"/>
      <c r="KU66" s="9"/>
      <c r="KV66" s="9">
        <v>2</v>
      </c>
      <c r="KW66" s="9"/>
      <c r="KX66" s="9"/>
      <c r="KY66" s="9"/>
      <c r="KZ66" s="9"/>
      <c r="LA66" s="9"/>
      <c r="LB66" s="9"/>
      <c r="LC66" s="9">
        <v>1</v>
      </c>
      <c r="LD66" s="9">
        <v>1</v>
      </c>
      <c r="LE66" s="9">
        <v>1</v>
      </c>
      <c r="LF66" s="9">
        <v>1</v>
      </c>
      <c r="LG66" s="9">
        <v>2</v>
      </c>
      <c r="LH66" s="9">
        <v>1</v>
      </c>
      <c r="LI66" s="9"/>
      <c r="LJ66" s="9">
        <v>1</v>
      </c>
      <c r="LK66" s="9">
        <v>3</v>
      </c>
      <c r="LL66" s="9">
        <v>3</v>
      </c>
      <c r="LM66" s="9">
        <v>3</v>
      </c>
      <c r="LN66" s="9"/>
      <c r="LO66" s="9">
        <v>1</v>
      </c>
      <c r="LP66" s="9">
        <v>1</v>
      </c>
      <c r="LQ66" s="9">
        <v>1</v>
      </c>
      <c r="LR66" s="9"/>
      <c r="LS66" s="9">
        <v>1</v>
      </c>
      <c r="LT66" s="9">
        <v>1</v>
      </c>
      <c r="LU66" s="9">
        <v>1</v>
      </c>
      <c r="LV66" s="9">
        <v>1</v>
      </c>
      <c r="LW66" s="9">
        <v>1</v>
      </c>
      <c r="LX66" s="9">
        <v>1</v>
      </c>
      <c r="LY66" s="9">
        <v>1</v>
      </c>
      <c r="LZ66" s="9">
        <v>2</v>
      </c>
      <c r="MA66" s="9">
        <v>1</v>
      </c>
      <c r="MB66" s="9"/>
      <c r="MC66" s="9">
        <v>2</v>
      </c>
      <c r="MD66" s="9">
        <v>2</v>
      </c>
      <c r="ME66" s="9">
        <v>2</v>
      </c>
      <c r="MF66" s="9">
        <v>1</v>
      </c>
      <c r="MG66" s="9">
        <v>3</v>
      </c>
      <c r="MH66" s="9">
        <v>3</v>
      </c>
      <c r="MI66" s="9">
        <v>3</v>
      </c>
      <c r="MJ66" s="9">
        <v>3</v>
      </c>
      <c r="MK66" s="9">
        <v>1</v>
      </c>
      <c r="ML66" s="9">
        <v>1</v>
      </c>
      <c r="MM66" s="9">
        <v>1</v>
      </c>
      <c r="MN66" s="9">
        <v>1</v>
      </c>
      <c r="MO66" s="9">
        <v>1</v>
      </c>
      <c r="MP66" s="9">
        <v>2</v>
      </c>
      <c r="MQ66" s="9">
        <v>2</v>
      </c>
      <c r="MR66" s="9">
        <v>1</v>
      </c>
      <c r="MS66" s="9">
        <v>2</v>
      </c>
      <c r="MT66" s="9"/>
      <c r="MU66" s="9"/>
      <c r="MV66" s="9">
        <v>1</v>
      </c>
      <c r="MW66" s="9"/>
      <c r="MX66" s="9"/>
      <c r="MY66" t="s">
        <v>8033</v>
      </c>
      <c r="MZ66" s="9"/>
      <c r="NA66" s="9">
        <v>199507946</v>
      </c>
      <c r="NB66" t="s">
        <v>8171</v>
      </c>
      <c r="NC66" t="s">
        <v>8296</v>
      </c>
      <c r="ND66" s="9"/>
      <c r="NE66" s="9"/>
      <c r="NF66" t="s">
        <v>8358</v>
      </c>
      <c r="NG66" s="9"/>
      <c r="NH66" s="9"/>
      <c r="NI66" s="9">
        <v>18</v>
      </c>
    </row>
    <row r="67" spans="1:373">
      <c r="A67" t="s">
        <v>6398</v>
      </c>
      <c r="B67" t="s">
        <v>6527</v>
      </c>
      <c r="C67" t="s">
        <v>6654</v>
      </c>
      <c r="D67" t="s">
        <v>6728</v>
      </c>
      <c r="E67" s="9"/>
      <c r="F67" s="9">
        <v>4</v>
      </c>
      <c r="G67" s="9"/>
      <c r="H67" s="9">
        <v>1</v>
      </c>
      <c r="I67" t="s">
        <v>6742</v>
      </c>
      <c r="J67" s="9"/>
      <c r="K67" s="9">
        <v>2</v>
      </c>
      <c r="L67" s="9">
        <v>4</v>
      </c>
      <c r="M67" s="9">
        <v>23</v>
      </c>
      <c r="N67" s="9">
        <v>23</v>
      </c>
      <c r="O67" t="s">
        <v>6759</v>
      </c>
      <c r="P67" s="9">
        <v>2</v>
      </c>
      <c r="Q67" t="s">
        <v>6762</v>
      </c>
      <c r="R67" s="9">
        <v>1</v>
      </c>
      <c r="S67" s="9">
        <v>1</v>
      </c>
      <c r="T67" s="9">
        <v>2</v>
      </c>
      <c r="U67" s="9">
        <v>2</v>
      </c>
      <c r="V67" s="9">
        <v>1</v>
      </c>
      <c r="W67" t="s">
        <v>6833</v>
      </c>
      <c r="X67" s="9"/>
      <c r="Y67" t="s">
        <v>6974</v>
      </c>
      <c r="Z67" s="9"/>
      <c r="AA67" s="9">
        <v>0</v>
      </c>
      <c r="AB67" s="9">
        <v>0</v>
      </c>
      <c r="AC67" s="9">
        <v>4</v>
      </c>
      <c r="AD67" s="9">
        <v>0</v>
      </c>
      <c r="AE67" s="9">
        <v>0</v>
      </c>
      <c r="AF67" s="9">
        <v>0</v>
      </c>
      <c r="AG67" s="9">
        <v>0</v>
      </c>
      <c r="AH67" s="9">
        <v>0</v>
      </c>
      <c r="AI67" s="9">
        <v>0</v>
      </c>
      <c r="AJ67" s="9">
        <v>0</v>
      </c>
      <c r="AK67" s="9">
        <v>0</v>
      </c>
      <c r="AL67" s="9">
        <v>0</v>
      </c>
      <c r="AM67" s="9">
        <v>0</v>
      </c>
      <c r="AN67" s="9">
        <v>0</v>
      </c>
      <c r="AO67" s="9">
        <v>0</v>
      </c>
      <c r="AP67" s="9">
        <v>0</v>
      </c>
      <c r="AQ67" s="9">
        <v>0</v>
      </c>
      <c r="AR67" s="9">
        <v>0</v>
      </c>
      <c r="AS67" s="9">
        <v>0</v>
      </c>
      <c r="AT67" s="9">
        <v>0</v>
      </c>
      <c r="AU67" s="9">
        <v>0</v>
      </c>
      <c r="AV67" s="9">
        <v>0</v>
      </c>
      <c r="AW67" s="9">
        <v>0</v>
      </c>
      <c r="AX67" t="s">
        <v>7133</v>
      </c>
      <c r="AY67" s="9">
        <v>0</v>
      </c>
      <c r="AZ67" s="9">
        <v>0</v>
      </c>
      <c r="BA67" t="s">
        <v>7283</v>
      </c>
      <c r="BB67" s="9">
        <v>0</v>
      </c>
      <c r="BC67" s="9">
        <v>4</v>
      </c>
      <c r="BD67" s="9">
        <v>0</v>
      </c>
      <c r="BE67" s="9"/>
      <c r="BF67" s="9">
        <v>4</v>
      </c>
      <c r="BG67" s="9">
        <v>4</v>
      </c>
      <c r="BH67" s="9">
        <v>3</v>
      </c>
      <c r="BI67" s="9">
        <v>1</v>
      </c>
      <c r="BJ67" s="9">
        <v>0</v>
      </c>
      <c r="BK67" s="9">
        <v>1</v>
      </c>
      <c r="BL67" s="9">
        <v>1</v>
      </c>
      <c r="BM67" s="9">
        <v>1</v>
      </c>
      <c r="BN67" s="9">
        <v>1</v>
      </c>
      <c r="BO67" s="9">
        <v>1</v>
      </c>
      <c r="BP67" s="9">
        <v>1</v>
      </c>
      <c r="BQ67" s="9">
        <v>1</v>
      </c>
      <c r="BR67" s="9">
        <v>1</v>
      </c>
      <c r="BS67" s="9">
        <v>1</v>
      </c>
      <c r="BT67" s="9">
        <v>2</v>
      </c>
      <c r="BU67" s="9">
        <v>2</v>
      </c>
      <c r="BV67" s="9">
        <v>2</v>
      </c>
      <c r="BW67" s="9">
        <v>1</v>
      </c>
      <c r="BX67" s="9"/>
      <c r="BY67" s="9">
        <v>1</v>
      </c>
      <c r="BZ67" s="9">
        <v>1</v>
      </c>
      <c r="CA67" s="9">
        <v>2</v>
      </c>
      <c r="CB67" s="9">
        <v>2</v>
      </c>
      <c r="CC67" s="9">
        <v>1</v>
      </c>
      <c r="CD67" s="9">
        <v>1</v>
      </c>
      <c r="CE67" s="9">
        <v>1</v>
      </c>
      <c r="CF67" s="9">
        <v>1</v>
      </c>
      <c r="CG67" s="9"/>
      <c r="CH67" s="9">
        <v>1</v>
      </c>
      <c r="CI67" s="9">
        <v>2</v>
      </c>
      <c r="CJ67" s="9">
        <v>1</v>
      </c>
      <c r="CK67" s="9">
        <v>2</v>
      </c>
      <c r="CL67" s="9">
        <v>2</v>
      </c>
      <c r="CM67" s="9">
        <v>1</v>
      </c>
      <c r="CN67" s="9">
        <v>1</v>
      </c>
      <c r="CO67" s="9">
        <v>1</v>
      </c>
      <c r="CP67" s="9">
        <v>4</v>
      </c>
      <c r="CQ67" s="9">
        <v>1</v>
      </c>
      <c r="CR67" s="9">
        <v>1</v>
      </c>
      <c r="CS67" s="9">
        <v>1</v>
      </c>
      <c r="CT67" s="9">
        <v>2</v>
      </c>
      <c r="CU67" s="9">
        <v>1</v>
      </c>
      <c r="CV67" s="9">
        <v>1</v>
      </c>
      <c r="CW67" s="9">
        <v>2</v>
      </c>
      <c r="CX67" s="9">
        <v>2</v>
      </c>
      <c r="CY67" s="9">
        <v>1</v>
      </c>
      <c r="CZ67" s="9">
        <v>2</v>
      </c>
      <c r="DA67" s="9"/>
      <c r="DB67" s="9"/>
      <c r="DC67" s="9"/>
      <c r="DD67" s="9"/>
      <c r="DE67" s="9"/>
      <c r="DF67" s="9"/>
      <c r="DG67" s="9"/>
      <c r="DH67" s="9"/>
      <c r="DI67" s="9">
        <v>1</v>
      </c>
      <c r="DJ67" s="9"/>
      <c r="DK67" s="9"/>
      <c r="DL67" s="9"/>
      <c r="DM67" s="9"/>
      <c r="DN67" s="9"/>
      <c r="DO67" s="9"/>
      <c r="DP67" s="9">
        <v>2</v>
      </c>
      <c r="DQ67" s="9"/>
      <c r="DR67" s="9"/>
      <c r="DS67" s="9"/>
      <c r="DT67" s="9"/>
      <c r="DU67" s="9"/>
      <c r="DV67" s="9"/>
      <c r="DW67" s="9"/>
      <c r="DX67" s="9"/>
      <c r="DY67" s="9"/>
      <c r="DZ67" s="9"/>
      <c r="EA67" s="9"/>
      <c r="EB67" s="9"/>
      <c r="EC67" s="9"/>
      <c r="ED67" s="9"/>
      <c r="EE67" s="9"/>
      <c r="EF67" s="9"/>
      <c r="EG67" s="9"/>
      <c r="EH67" s="9"/>
      <c r="EI67" s="9"/>
      <c r="EJ67" s="9"/>
      <c r="EK67" s="9"/>
      <c r="EL67" s="9"/>
      <c r="EM67" s="9"/>
      <c r="EN67" s="9">
        <v>1</v>
      </c>
      <c r="EO67" s="9">
        <v>2</v>
      </c>
      <c r="EP67" s="9"/>
      <c r="EQ67" s="9">
        <v>1</v>
      </c>
      <c r="ER67" s="9">
        <v>2</v>
      </c>
      <c r="ES67" s="9"/>
      <c r="ET67" s="9">
        <v>1</v>
      </c>
      <c r="EU67" s="9">
        <v>2</v>
      </c>
      <c r="EV67" s="9"/>
      <c r="EW67" s="9">
        <v>1</v>
      </c>
      <c r="EX67" s="9">
        <v>2</v>
      </c>
      <c r="EY67" s="9"/>
      <c r="EZ67" s="9">
        <v>1</v>
      </c>
      <c r="FA67" s="9">
        <v>1</v>
      </c>
      <c r="FB67" s="9"/>
      <c r="FC67" s="9">
        <v>1</v>
      </c>
      <c r="FD67" s="9">
        <v>1</v>
      </c>
      <c r="FE67" s="9"/>
      <c r="FF67" s="9">
        <v>1</v>
      </c>
      <c r="FG67" s="9">
        <v>1</v>
      </c>
      <c r="FH67" s="9"/>
      <c r="FI67" s="9">
        <v>1</v>
      </c>
      <c r="FJ67" s="9">
        <v>2</v>
      </c>
      <c r="FK67" s="9"/>
      <c r="FL67" s="9">
        <v>2</v>
      </c>
      <c r="FM67" s="9"/>
      <c r="FN67" s="9"/>
      <c r="FO67" s="9">
        <v>2</v>
      </c>
      <c r="FP67" s="9"/>
      <c r="FQ67" s="9"/>
      <c r="FR67" s="9">
        <v>2</v>
      </c>
      <c r="FS67" s="9"/>
      <c r="FT67" s="9"/>
      <c r="FU67" s="9">
        <v>2</v>
      </c>
      <c r="FV67" s="9"/>
      <c r="FW67" s="9"/>
      <c r="FX67" s="9">
        <v>4</v>
      </c>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t="s">
        <v>7592</v>
      </c>
      <c r="HH67" s="9">
        <v>1</v>
      </c>
      <c r="HI67" s="9"/>
      <c r="HJ67" s="9"/>
      <c r="HK67" s="9"/>
      <c r="HL67" s="9"/>
      <c r="HM67" s="9"/>
      <c r="HN67" s="9"/>
      <c r="HO67" s="9"/>
      <c r="HP67" s="9">
        <v>1</v>
      </c>
      <c r="HQ67" s="9">
        <v>0</v>
      </c>
      <c r="HR67" s="9">
        <v>0</v>
      </c>
      <c r="HS67" s="9">
        <v>0</v>
      </c>
      <c r="HT67" s="9">
        <v>0</v>
      </c>
      <c r="HU67" s="9">
        <v>0</v>
      </c>
      <c r="HV67" s="9">
        <v>0</v>
      </c>
      <c r="HW67" s="9">
        <v>0</v>
      </c>
      <c r="HX67" t="s">
        <v>7756</v>
      </c>
      <c r="HY67" s="9"/>
      <c r="HZ67" s="9"/>
      <c r="IA67" s="9">
        <v>1</v>
      </c>
      <c r="IB67" s="9">
        <v>2</v>
      </c>
      <c r="IC67" s="9"/>
      <c r="ID67" s="9">
        <v>1</v>
      </c>
      <c r="IE67" s="9">
        <v>2</v>
      </c>
      <c r="IF67" s="9"/>
      <c r="IG67" s="9">
        <v>1</v>
      </c>
      <c r="IH67" s="9">
        <v>2</v>
      </c>
      <c r="II67" s="9"/>
      <c r="IJ67" s="9">
        <v>3</v>
      </c>
      <c r="IK67" s="9"/>
      <c r="IL67" s="9">
        <v>1</v>
      </c>
      <c r="IM67" s="9"/>
      <c r="IN67" s="9">
        <v>4</v>
      </c>
      <c r="IO67" s="9">
        <v>4</v>
      </c>
      <c r="IP67" s="9">
        <v>3</v>
      </c>
      <c r="IQ67" s="9">
        <v>4</v>
      </c>
      <c r="IR67" s="9">
        <v>4</v>
      </c>
      <c r="IS67" s="9"/>
      <c r="IT67" s="9">
        <v>2</v>
      </c>
      <c r="IU67" s="9">
        <v>2</v>
      </c>
      <c r="IV67" s="9">
        <v>2</v>
      </c>
      <c r="IW67" s="9">
        <v>2</v>
      </c>
      <c r="IX67" s="9">
        <v>2</v>
      </c>
      <c r="IY67" s="9">
        <v>2</v>
      </c>
      <c r="IZ67" s="9">
        <v>2</v>
      </c>
      <c r="JA67" s="9">
        <v>2</v>
      </c>
      <c r="JB67" s="9">
        <v>2</v>
      </c>
      <c r="JC67" s="9">
        <v>2</v>
      </c>
      <c r="JD67" s="9">
        <v>2</v>
      </c>
      <c r="JE67" s="9">
        <v>2</v>
      </c>
      <c r="JF67" s="9">
        <v>2</v>
      </c>
      <c r="JG67" s="9">
        <v>2</v>
      </c>
      <c r="JH67" s="9">
        <v>2</v>
      </c>
      <c r="JI67" s="9">
        <v>2</v>
      </c>
      <c r="JJ67" s="9">
        <v>1</v>
      </c>
      <c r="JK67" s="9">
        <v>1</v>
      </c>
      <c r="JL67" s="9">
        <v>1</v>
      </c>
      <c r="JM67" s="9">
        <v>3</v>
      </c>
      <c r="JN67" s="9">
        <v>2</v>
      </c>
      <c r="JO67" s="9">
        <v>3</v>
      </c>
      <c r="JP67" s="9">
        <v>3</v>
      </c>
      <c r="JQ67" s="9">
        <v>3</v>
      </c>
      <c r="JR67" s="9">
        <v>3</v>
      </c>
      <c r="JS67" s="9">
        <v>3</v>
      </c>
      <c r="JT67" s="9">
        <v>3</v>
      </c>
      <c r="JU67" s="9">
        <v>3</v>
      </c>
      <c r="JV67" s="9"/>
      <c r="JW67" s="9">
        <v>3</v>
      </c>
      <c r="JX67" s="9">
        <v>3</v>
      </c>
      <c r="JY67" s="9">
        <v>3</v>
      </c>
      <c r="JZ67" s="9">
        <v>3</v>
      </c>
      <c r="KA67" s="9">
        <v>1</v>
      </c>
      <c r="KB67" s="9">
        <v>1</v>
      </c>
      <c r="KC67" s="9">
        <v>1</v>
      </c>
      <c r="KD67" s="9">
        <v>3</v>
      </c>
      <c r="KE67" s="9">
        <v>3</v>
      </c>
      <c r="KF67" s="9"/>
      <c r="KG67" s="9"/>
      <c r="KH67" s="9"/>
      <c r="KI67" s="9"/>
      <c r="KJ67" s="9"/>
      <c r="KK67" s="9"/>
      <c r="KL67" s="9"/>
      <c r="KM67" s="9"/>
      <c r="KN67" s="9"/>
      <c r="KO67" s="9"/>
      <c r="KP67" s="9"/>
      <c r="KQ67" s="9"/>
      <c r="KR67" s="9"/>
      <c r="KS67" s="9"/>
      <c r="KT67" s="9"/>
      <c r="KU67" s="9"/>
      <c r="KV67" s="9">
        <v>2</v>
      </c>
      <c r="KW67" s="9"/>
      <c r="KX67" s="9"/>
      <c r="KY67" s="9"/>
      <c r="KZ67" s="9"/>
      <c r="LA67" s="9"/>
      <c r="LB67" s="9"/>
      <c r="LC67" s="9">
        <v>1</v>
      </c>
      <c r="LD67" s="9">
        <v>3</v>
      </c>
      <c r="LE67" s="9">
        <v>3</v>
      </c>
      <c r="LF67" s="9">
        <v>1</v>
      </c>
      <c r="LG67" s="9">
        <v>3</v>
      </c>
      <c r="LH67" s="9">
        <v>1</v>
      </c>
      <c r="LI67" s="9"/>
      <c r="LJ67" s="9">
        <v>1</v>
      </c>
      <c r="LK67" s="9">
        <v>3</v>
      </c>
      <c r="LL67" s="9">
        <v>3</v>
      </c>
      <c r="LM67" s="9">
        <v>3</v>
      </c>
      <c r="LN67" s="9"/>
      <c r="LO67" s="9">
        <v>1</v>
      </c>
      <c r="LP67" s="9">
        <v>1</v>
      </c>
      <c r="LQ67" s="9">
        <v>1</v>
      </c>
      <c r="LR67" s="9"/>
      <c r="LS67" s="9">
        <v>1</v>
      </c>
      <c r="LT67" s="9">
        <v>1</v>
      </c>
      <c r="LU67" s="9">
        <v>1</v>
      </c>
      <c r="LV67" s="9">
        <v>1</v>
      </c>
      <c r="LW67" s="9">
        <v>1</v>
      </c>
      <c r="LX67" s="9">
        <v>1</v>
      </c>
      <c r="LY67" s="9">
        <v>3</v>
      </c>
      <c r="LZ67" s="9">
        <v>2</v>
      </c>
      <c r="MA67" s="9">
        <v>1</v>
      </c>
      <c r="MB67" s="9"/>
      <c r="MC67" s="9">
        <v>1</v>
      </c>
      <c r="MD67" s="9">
        <v>2</v>
      </c>
      <c r="ME67" s="9">
        <v>1</v>
      </c>
      <c r="MF67" s="9">
        <v>1</v>
      </c>
      <c r="MG67" s="9">
        <v>3</v>
      </c>
      <c r="MH67" s="9">
        <v>3</v>
      </c>
      <c r="MI67" s="9">
        <v>3</v>
      </c>
      <c r="MJ67" s="9">
        <v>3</v>
      </c>
      <c r="MK67" s="9">
        <v>1</v>
      </c>
      <c r="ML67" s="9">
        <v>1</v>
      </c>
      <c r="MM67" s="9">
        <v>1</v>
      </c>
      <c r="MN67" s="9">
        <v>1</v>
      </c>
      <c r="MO67" s="9">
        <v>1</v>
      </c>
      <c r="MP67" s="9">
        <v>2</v>
      </c>
      <c r="MQ67" s="9">
        <v>1</v>
      </c>
      <c r="MR67" s="9">
        <v>1</v>
      </c>
      <c r="MS67" s="9">
        <v>2</v>
      </c>
      <c r="MT67" s="9"/>
      <c r="MU67" s="9"/>
      <c r="MV67" s="9">
        <v>1</v>
      </c>
      <c r="MW67" s="9"/>
      <c r="MX67" s="9"/>
      <c r="MY67" t="s">
        <v>8034</v>
      </c>
      <c r="MZ67" s="9"/>
      <c r="NA67" s="9">
        <v>199162272</v>
      </c>
      <c r="NB67" t="s">
        <v>8172</v>
      </c>
      <c r="NC67" t="s">
        <v>8297</v>
      </c>
      <c r="ND67" s="9"/>
      <c r="NE67" s="9"/>
      <c r="NF67" t="s">
        <v>8358</v>
      </c>
      <c r="NG67" s="9"/>
      <c r="NH67" s="9"/>
      <c r="NI67" s="9">
        <v>11</v>
      </c>
    </row>
    <row r="68" spans="1:373">
      <c r="A68" t="s">
        <v>6399</v>
      </c>
      <c r="B68" t="s">
        <v>6528</v>
      </c>
      <c r="C68" t="s">
        <v>6655</v>
      </c>
      <c r="D68" t="s">
        <v>6729</v>
      </c>
      <c r="E68" s="9"/>
      <c r="F68" s="9">
        <v>5</v>
      </c>
      <c r="G68" s="9"/>
      <c r="H68" s="9">
        <v>1</v>
      </c>
      <c r="I68" t="s">
        <v>6743</v>
      </c>
      <c r="J68" s="9"/>
      <c r="K68" s="9">
        <v>7</v>
      </c>
      <c r="L68" s="9">
        <v>20</v>
      </c>
      <c r="M68" s="9">
        <v>124</v>
      </c>
      <c r="N68" s="9">
        <v>124</v>
      </c>
      <c r="O68" t="s">
        <v>6759</v>
      </c>
      <c r="P68" s="9">
        <v>2</v>
      </c>
      <c r="Q68" t="s">
        <v>6762</v>
      </c>
      <c r="R68" s="9">
        <v>3</v>
      </c>
      <c r="S68" s="9">
        <v>1</v>
      </c>
      <c r="T68" s="9">
        <v>2</v>
      </c>
      <c r="U68" s="9">
        <v>2</v>
      </c>
      <c r="V68" s="9">
        <v>1</v>
      </c>
      <c r="W68" t="s">
        <v>6834</v>
      </c>
      <c r="X68" s="9"/>
      <c r="Y68" t="s">
        <v>6975</v>
      </c>
      <c r="Z68" s="9"/>
      <c r="AA68" s="9">
        <v>0</v>
      </c>
      <c r="AB68" s="9">
        <v>0</v>
      </c>
      <c r="AC68" s="9">
        <v>21</v>
      </c>
      <c r="AD68" s="9">
        <v>0</v>
      </c>
      <c r="AE68" s="9">
        <v>9</v>
      </c>
      <c r="AF68" s="9">
        <v>0</v>
      </c>
      <c r="AG68" s="9">
        <v>0</v>
      </c>
      <c r="AH68" s="9">
        <v>0</v>
      </c>
      <c r="AI68" s="9">
        <v>1</v>
      </c>
      <c r="AJ68" s="9">
        <v>0</v>
      </c>
      <c r="AK68" s="9">
        <v>0</v>
      </c>
      <c r="AL68" s="9">
        <v>0</v>
      </c>
      <c r="AM68" s="9">
        <v>0</v>
      </c>
      <c r="AN68" s="9">
        <v>0</v>
      </c>
      <c r="AO68" s="9">
        <v>1</v>
      </c>
      <c r="AP68" s="9">
        <v>0</v>
      </c>
      <c r="AQ68" s="9">
        <v>7</v>
      </c>
      <c r="AR68" s="9">
        <v>0</v>
      </c>
      <c r="AS68" s="9">
        <v>0</v>
      </c>
      <c r="AT68" s="9">
        <v>0</v>
      </c>
      <c r="AU68" s="9">
        <v>1</v>
      </c>
      <c r="AV68" s="9">
        <v>0</v>
      </c>
      <c r="AW68" s="9">
        <v>0</v>
      </c>
      <c r="AX68" t="s">
        <v>7134</v>
      </c>
      <c r="AY68" s="9">
        <v>0</v>
      </c>
      <c r="AZ68" s="9">
        <v>2</v>
      </c>
      <c r="BA68" t="s">
        <v>7284</v>
      </c>
      <c r="BB68" s="9">
        <v>0</v>
      </c>
      <c r="BC68" s="9">
        <v>42</v>
      </c>
      <c r="BD68" s="9">
        <v>0</v>
      </c>
      <c r="BE68" s="9"/>
      <c r="BF68" s="9">
        <v>42</v>
      </c>
      <c r="BG68" s="9">
        <v>42</v>
      </c>
      <c r="BH68" s="9">
        <v>42</v>
      </c>
      <c r="BI68" s="9">
        <v>6</v>
      </c>
      <c r="BJ68" s="9">
        <v>0</v>
      </c>
      <c r="BK68" s="9">
        <v>1</v>
      </c>
      <c r="BL68" s="9">
        <v>1</v>
      </c>
      <c r="BM68" s="9">
        <v>1</v>
      </c>
      <c r="BN68" s="9">
        <v>1</v>
      </c>
      <c r="BO68" s="9">
        <v>1</v>
      </c>
      <c r="BP68" s="9">
        <v>1</v>
      </c>
      <c r="BQ68" s="9">
        <v>1</v>
      </c>
      <c r="BR68" s="9">
        <v>1</v>
      </c>
      <c r="BS68" s="9">
        <v>1</v>
      </c>
      <c r="BT68" s="9">
        <v>1</v>
      </c>
      <c r="BU68" s="9">
        <v>1</v>
      </c>
      <c r="BV68" s="9">
        <v>1</v>
      </c>
      <c r="BW68" s="9">
        <v>1</v>
      </c>
      <c r="BX68" s="9"/>
      <c r="BY68" s="9">
        <v>2</v>
      </c>
      <c r="BZ68" s="9">
        <v>2</v>
      </c>
      <c r="CA68" s="9">
        <v>1</v>
      </c>
      <c r="CB68" s="9">
        <v>2</v>
      </c>
      <c r="CC68" s="9">
        <v>1</v>
      </c>
      <c r="CD68" s="9">
        <v>1</v>
      </c>
      <c r="CE68" s="9">
        <v>1</v>
      </c>
      <c r="CF68" s="9">
        <v>1</v>
      </c>
      <c r="CG68" s="9"/>
      <c r="CH68" s="9">
        <v>1</v>
      </c>
      <c r="CI68" s="9">
        <v>2</v>
      </c>
      <c r="CJ68" s="9">
        <v>1</v>
      </c>
      <c r="CK68" s="9">
        <v>2</v>
      </c>
      <c r="CL68" s="9">
        <v>2</v>
      </c>
      <c r="CM68" s="9">
        <v>1</v>
      </c>
      <c r="CN68" s="9">
        <v>1</v>
      </c>
      <c r="CO68" s="9">
        <v>1</v>
      </c>
      <c r="CP68" s="9">
        <v>4</v>
      </c>
      <c r="CQ68" s="9">
        <v>1</v>
      </c>
      <c r="CR68" s="9">
        <v>1</v>
      </c>
      <c r="CS68" s="9">
        <v>1</v>
      </c>
      <c r="CT68" s="9">
        <v>1</v>
      </c>
      <c r="CU68" s="9">
        <v>1</v>
      </c>
      <c r="CV68" s="9">
        <v>1</v>
      </c>
      <c r="CW68" s="9">
        <v>1</v>
      </c>
      <c r="CX68" s="9">
        <v>1</v>
      </c>
      <c r="CY68" s="9">
        <v>1</v>
      </c>
      <c r="CZ68" s="9">
        <v>2</v>
      </c>
      <c r="DA68" s="9"/>
      <c r="DB68" s="9"/>
      <c r="DC68" s="9"/>
      <c r="DD68" s="9"/>
      <c r="DE68" s="9"/>
      <c r="DF68" s="9"/>
      <c r="DG68" s="9"/>
      <c r="DH68" s="9"/>
      <c r="DI68" s="9">
        <v>2</v>
      </c>
      <c r="DJ68" s="9"/>
      <c r="DK68" s="9"/>
      <c r="DL68" s="9"/>
      <c r="DM68" s="9"/>
      <c r="DN68" s="9"/>
      <c r="DO68" s="9"/>
      <c r="DP68" s="9">
        <v>2</v>
      </c>
      <c r="DQ68" s="9"/>
      <c r="DR68" s="9"/>
      <c r="DS68" s="9"/>
      <c r="DT68" s="9"/>
      <c r="DU68" s="9"/>
      <c r="DV68" s="9"/>
      <c r="DW68" s="9"/>
      <c r="DX68" s="9"/>
      <c r="DY68" s="9"/>
      <c r="DZ68" s="9"/>
      <c r="EA68" s="9"/>
      <c r="EB68" s="9"/>
      <c r="EC68" s="9"/>
      <c r="ED68" s="9"/>
      <c r="EE68" s="9"/>
      <c r="EF68" s="9"/>
      <c r="EG68" s="9"/>
      <c r="EH68" s="9"/>
      <c r="EI68" s="9"/>
      <c r="EJ68" s="9"/>
      <c r="EK68" s="9"/>
      <c r="EL68" s="9"/>
      <c r="EM68" s="9"/>
      <c r="EN68" s="9">
        <v>1</v>
      </c>
      <c r="EO68" s="9">
        <v>2</v>
      </c>
      <c r="EP68" s="9"/>
      <c r="EQ68" s="9">
        <v>1</v>
      </c>
      <c r="ER68" s="9">
        <v>2</v>
      </c>
      <c r="ES68" s="9"/>
      <c r="ET68" s="9">
        <v>1</v>
      </c>
      <c r="EU68" s="9">
        <v>2</v>
      </c>
      <c r="EV68" s="9"/>
      <c r="EW68" s="9">
        <v>1</v>
      </c>
      <c r="EX68" s="9">
        <v>2</v>
      </c>
      <c r="EY68" s="9"/>
      <c r="EZ68" s="9">
        <v>1</v>
      </c>
      <c r="FA68" s="9">
        <v>2</v>
      </c>
      <c r="FB68" s="9"/>
      <c r="FC68" s="9">
        <v>1</v>
      </c>
      <c r="FD68" s="9">
        <v>2</v>
      </c>
      <c r="FE68" s="9"/>
      <c r="FF68" s="9">
        <v>1</v>
      </c>
      <c r="FG68" s="9">
        <v>2</v>
      </c>
      <c r="FH68" s="9"/>
      <c r="FI68" s="9">
        <v>1</v>
      </c>
      <c r="FJ68" s="9">
        <v>2</v>
      </c>
      <c r="FK68" s="9"/>
      <c r="FL68" s="9">
        <v>1</v>
      </c>
      <c r="FM68" s="9">
        <v>2</v>
      </c>
      <c r="FN68" s="9"/>
      <c r="FO68" s="9">
        <v>1</v>
      </c>
      <c r="FP68" s="9">
        <v>2</v>
      </c>
      <c r="FQ68" s="9"/>
      <c r="FR68" s="9">
        <v>1</v>
      </c>
      <c r="FS68" s="9">
        <v>2</v>
      </c>
      <c r="FT68" s="9"/>
      <c r="FU68" s="9">
        <v>1</v>
      </c>
      <c r="FV68" s="9">
        <v>2</v>
      </c>
      <c r="FW68" s="9"/>
      <c r="FX68" s="9">
        <v>3</v>
      </c>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t="s">
        <v>7593</v>
      </c>
      <c r="HH68" s="9"/>
      <c r="HI68" s="9"/>
      <c r="HJ68" s="9"/>
      <c r="HK68" s="9"/>
      <c r="HL68" s="9"/>
      <c r="HM68" s="9"/>
      <c r="HN68" s="9"/>
      <c r="HO68" s="9"/>
      <c r="HP68" s="9"/>
      <c r="HQ68" s="9"/>
      <c r="HR68" s="9"/>
      <c r="HS68" s="9"/>
      <c r="HT68" s="9"/>
      <c r="HU68" s="9"/>
      <c r="HV68" s="9"/>
      <c r="HW68" s="9"/>
      <c r="HX68" t="s">
        <v>7757</v>
      </c>
      <c r="HY68" s="9"/>
      <c r="HZ68" s="9"/>
      <c r="IA68" s="9">
        <v>1</v>
      </c>
      <c r="IB68" s="9">
        <v>2</v>
      </c>
      <c r="IC68" s="9"/>
      <c r="ID68" s="9">
        <v>1</v>
      </c>
      <c r="IE68" s="9">
        <v>2</v>
      </c>
      <c r="IF68" s="9"/>
      <c r="IG68" s="9">
        <v>3</v>
      </c>
      <c r="IH68" s="9"/>
      <c r="II68" s="9"/>
      <c r="IJ68" s="9">
        <v>3</v>
      </c>
      <c r="IK68" s="9"/>
      <c r="IL68" s="9">
        <v>1</v>
      </c>
      <c r="IM68" s="9"/>
      <c r="IN68" s="9">
        <v>4</v>
      </c>
      <c r="IO68" s="9">
        <v>4</v>
      </c>
      <c r="IP68" s="9">
        <v>4</v>
      </c>
      <c r="IQ68" s="9">
        <v>5</v>
      </c>
      <c r="IR68" s="9">
        <v>4</v>
      </c>
      <c r="IS68" s="9"/>
      <c r="IT68" s="9">
        <v>1</v>
      </c>
      <c r="IU68" s="9">
        <v>2</v>
      </c>
      <c r="IV68" s="9">
        <v>2</v>
      </c>
      <c r="IW68" s="9">
        <v>2</v>
      </c>
      <c r="IX68" s="9">
        <v>2</v>
      </c>
      <c r="IY68" s="9">
        <v>2</v>
      </c>
      <c r="IZ68" s="9">
        <v>2</v>
      </c>
      <c r="JA68" s="9">
        <v>2</v>
      </c>
      <c r="JB68" s="9">
        <v>2</v>
      </c>
      <c r="JC68" s="9">
        <v>2</v>
      </c>
      <c r="JD68" s="9">
        <v>2</v>
      </c>
      <c r="JE68" s="9">
        <v>2</v>
      </c>
      <c r="JF68" s="9">
        <v>2</v>
      </c>
      <c r="JG68" s="9">
        <v>2</v>
      </c>
      <c r="JH68" s="9">
        <v>2</v>
      </c>
      <c r="JI68" s="9">
        <v>2</v>
      </c>
      <c r="JJ68" s="9">
        <v>1</v>
      </c>
      <c r="JK68" s="9">
        <v>1</v>
      </c>
      <c r="JL68" s="9">
        <v>1</v>
      </c>
      <c r="JM68" s="9">
        <v>2</v>
      </c>
      <c r="JN68" s="9">
        <v>2</v>
      </c>
      <c r="JO68" s="9">
        <v>2</v>
      </c>
      <c r="JP68" s="9">
        <v>3</v>
      </c>
      <c r="JQ68" s="9">
        <v>3</v>
      </c>
      <c r="JR68" s="9">
        <v>2</v>
      </c>
      <c r="JS68" s="9">
        <v>2</v>
      </c>
      <c r="JT68" s="9">
        <v>1</v>
      </c>
      <c r="JU68" s="9">
        <v>3</v>
      </c>
      <c r="JV68" s="9"/>
      <c r="JW68" s="9">
        <v>3</v>
      </c>
      <c r="JX68" s="9">
        <v>3</v>
      </c>
      <c r="JY68" s="9">
        <v>2</v>
      </c>
      <c r="JZ68" s="9">
        <v>2</v>
      </c>
      <c r="KA68" s="9">
        <v>1</v>
      </c>
      <c r="KB68" s="9">
        <v>1</v>
      </c>
      <c r="KC68" s="9">
        <v>1</v>
      </c>
      <c r="KD68" s="9">
        <v>3</v>
      </c>
      <c r="KE68" s="9">
        <v>3</v>
      </c>
      <c r="KF68" s="9"/>
      <c r="KG68" s="9"/>
      <c r="KH68" s="9"/>
      <c r="KI68" s="9"/>
      <c r="KJ68" s="9"/>
      <c r="KK68" s="9"/>
      <c r="KL68" s="9"/>
      <c r="KM68" s="9"/>
      <c r="KN68" s="9"/>
      <c r="KO68" s="9"/>
      <c r="KP68" s="9"/>
      <c r="KQ68" s="9"/>
      <c r="KR68" s="9"/>
      <c r="KS68" s="9"/>
      <c r="KT68" s="9"/>
      <c r="KU68" s="9"/>
      <c r="KV68" s="9">
        <v>2</v>
      </c>
      <c r="KW68" s="9"/>
      <c r="KX68" s="9"/>
      <c r="KY68" s="9"/>
      <c r="KZ68" s="9"/>
      <c r="LA68" s="9"/>
      <c r="LB68" s="9"/>
      <c r="LC68" s="9">
        <v>1</v>
      </c>
      <c r="LD68" s="9">
        <v>1</v>
      </c>
      <c r="LE68" s="9">
        <v>1</v>
      </c>
      <c r="LF68" s="9">
        <v>1</v>
      </c>
      <c r="LG68" s="9">
        <v>2</v>
      </c>
      <c r="LH68" s="9">
        <v>3</v>
      </c>
      <c r="LI68" s="9"/>
      <c r="LJ68" s="9">
        <v>1</v>
      </c>
      <c r="LK68" s="9">
        <v>2</v>
      </c>
      <c r="LL68" s="9">
        <v>2</v>
      </c>
      <c r="LM68" s="9">
        <v>2</v>
      </c>
      <c r="LN68" s="9"/>
      <c r="LO68" s="9">
        <v>1</v>
      </c>
      <c r="LP68" s="9">
        <v>2</v>
      </c>
      <c r="LQ68" s="9">
        <v>2</v>
      </c>
      <c r="LR68" s="9"/>
      <c r="LS68" s="9">
        <v>1</v>
      </c>
      <c r="LT68" s="9">
        <v>1</v>
      </c>
      <c r="LU68" s="9">
        <v>1</v>
      </c>
      <c r="LV68" s="9">
        <v>1</v>
      </c>
      <c r="LW68" s="9">
        <v>1</v>
      </c>
      <c r="LX68" s="9">
        <v>1</v>
      </c>
      <c r="LY68" s="9">
        <v>3</v>
      </c>
      <c r="LZ68" s="9">
        <v>2</v>
      </c>
      <c r="MA68" s="9">
        <v>1</v>
      </c>
      <c r="MB68" s="9"/>
      <c r="MC68" s="9">
        <v>1</v>
      </c>
      <c r="MD68" s="9">
        <v>1</v>
      </c>
      <c r="ME68" s="9">
        <v>1</v>
      </c>
      <c r="MF68" s="9">
        <v>1</v>
      </c>
      <c r="MG68" s="9">
        <v>2</v>
      </c>
      <c r="MH68" s="9">
        <v>3</v>
      </c>
      <c r="MI68" s="9">
        <v>3</v>
      </c>
      <c r="MJ68" s="9">
        <v>3</v>
      </c>
      <c r="MK68" s="9">
        <v>1</v>
      </c>
      <c r="ML68" s="9">
        <v>1</v>
      </c>
      <c r="MM68" s="9">
        <v>1</v>
      </c>
      <c r="MN68" s="9">
        <v>1</v>
      </c>
      <c r="MO68" s="9">
        <v>1</v>
      </c>
      <c r="MP68" s="9">
        <v>2</v>
      </c>
      <c r="MQ68" s="9">
        <v>2</v>
      </c>
      <c r="MR68" s="9">
        <v>1</v>
      </c>
      <c r="MS68" s="9">
        <v>1</v>
      </c>
      <c r="MT68" s="9">
        <v>207473674</v>
      </c>
      <c r="MU68" s="9">
        <v>207473674</v>
      </c>
      <c r="MV68" s="9">
        <v>1</v>
      </c>
      <c r="MW68" s="9"/>
      <c r="MX68" s="9"/>
      <c r="MY68" t="s">
        <v>8035</v>
      </c>
      <c r="MZ68" s="9"/>
      <c r="NA68" s="9">
        <v>202185005</v>
      </c>
      <c r="NB68" t="s">
        <v>8173</v>
      </c>
      <c r="NC68" t="s">
        <v>8298</v>
      </c>
      <c r="ND68" s="9"/>
      <c r="NE68" s="9"/>
      <c r="NF68" t="s">
        <v>8358</v>
      </c>
      <c r="NG68" s="9"/>
      <c r="NH68" s="9"/>
      <c r="NI68" s="9">
        <v>130</v>
      </c>
    </row>
    <row r="69" spans="1:373">
      <c r="A69" t="s">
        <v>6400</v>
      </c>
      <c r="B69" t="s">
        <v>6529</v>
      </c>
      <c r="C69" t="s">
        <v>6656</v>
      </c>
      <c r="D69" t="s">
        <v>6729</v>
      </c>
      <c r="E69" s="9"/>
      <c r="F69" s="9">
        <v>5</v>
      </c>
      <c r="G69" s="9"/>
      <c r="H69" s="9">
        <v>1</v>
      </c>
      <c r="I69" t="s">
        <v>6743</v>
      </c>
      <c r="J69" s="9"/>
      <c r="K69" s="9">
        <v>1</v>
      </c>
      <c r="L69" s="9">
        <v>2</v>
      </c>
      <c r="M69" s="9">
        <v>175</v>
      </c>
      <c r="N69" s="9">
        <v>175</v>
      </c>
      <c r="O69" t="s">
        <v>6759</v>
      </c>
      <c r="P69" s="9">
        <v>1</v>
      </c>
      <c r="Q69" t="s">
        <v>6762</v>
      </c>
      <c r="R69" s="9">
        <v>8</v>
      </c>
      <c r="S69" s="9">
        <v>1</v>
      </c>
      <c r="T69" s="9">
        <v>1</v>
      </c>
      <c r="U69" s="9">
        <v>1</v>
      </c>
      <c r="V69" s="9">
        <v>2</v>
      </c>
      <c r="W69" t="s">
        <v>6835</v>
      </c>
      <c r="X69" s="9">
        <v>244674690</v>
      </c>
      <c r="Y69" t="s">
        <v>6976</v>
      </c>
      <c r="Z69" s="9"/>
      <c r="AA69" s="9">
        <v>234</v>
      </c>
      <c r="AB69" s="9">
        <v>0</v>
      </c>
      <c r="AC69" s="9">
        <v>1789</v>
      </c>
      <c r="AD69" s="9">
        <v>0</v>
      </c>
      <c r="AE69" s="9">
        <v>391</v>
      </c>
      <c r="AF69" s="9">
        <v>0</v>
      </c>
      <c r="AG69" s="9">
        <v>72</v>
      </c>
      <c r="AH69" s="9">
        <v>0</v>
      </c>
      <c r="AI69" s="9">
        <v>70</v>
      </c>
      <c r="AJ69" s="9">
        <v>0</v>
      </c>
      <c r="AK69" s="9">
        <v>20</v>
      </c>
      <c r="AL69" s="9">
        <v>0</v>
      </c>
      <c r="AM69" s="9">
        <v>80</v>
      </c>
      <c r="AN69" s="9">
        <v>0</v>
      </c>
      <c r="AO69" s="9">
        <v>61</v>
      </c>
      <c r="AP69" s="9">
        <v>0</v>
      </c>
      <c r="AQ69" s="9">
        <v>1121</v>
      </c>
      <c r="AR69" s="9">
        <v>0</v>
      </c>
      <c r="AS69" s="9">
        <v>42</v>
      </c>
      <c r="AT69" s="9">
        <v>0</v>
      </c>
      <c r="AU69" s="9">
        <v>3</v>
      </c>
      <c r="AV69" s="9">
        <v>0</v>
      </c>
      <c r="AW69" s="9">
        <v>15</v>
      </c>
      <c r="AX69" t="s">
        <v>7135</v>
      </c>
      <c r="AY69" s="9">
        <v>0</v>
      </c>
      <c r="AZ69" s="9">
        <v>99</v>
      </c>
      <c r="BA69" t="s">
        <v>7285</v>
      </c>
      <c r="BB69" s="9">
        <v>0</v>
      </c>
      <c r="BC69" s="9">
        <v>3997</v>
      </c>
      <c r="BD69" s="9">
        <v>0</v>
      </c>
      <c r="BE69" s="9"/>
      <c r="BF69" s="9">
        <v>2798</v>
      </c>
      <c r="BG69" s="9">
        <v>1999</v>
      </c>
      <c r="BH69" s="9">
        <v>1599</v>
      </c>
      <c r="BI69" s="9">
        <v>0</v>
      </c>
      <c r="BJ69" s="9"/>
      <c r="BK69" s="9">
        <v>1</v>
      </c>
      <c r="BL69" s="9">
        <v>1</v>
      </c>
      <c r="BM69" s="9">
        <v>1</v>
      </c>
      <c r="BN69" s="9">
        <v>1</v>
      </c>
      <c r="BO69" s="9">
        <v>1</v>
      </c>
      <c r="BP69" s="9">
        <v>1</v>
      </c>
      <c r="BQ69" s="9">
        <v>1</v>
      </c>
      <c r="BR69" s="9">
        <v>2</v>
      </c>
      <c r="BS69" s="9">
        <v>2</v>
      </c>
      <c r="BT69" s="9"/>
      <c r="BU69" s="9"/>
      <c r="BV69" s="9">
        <v>1</v>
      </c>
      <c r="BW69" s="9">
        <v>1</v>
      </c>
      <c r="BX69" s="9"/>
      <c r="BY69" s="9">
        <v>2</v>
      </c>
      <c r="BZ69" s="9">
        <v>2</v>
      </c>
      <c r="CA69" s="9">
        <v>1</v>
      </c>
      <c r="CB69" s="9">
        <v>2</v>
      </c>
      <c r="CC69" s="9">
        <v>1</v>
      </c>
      <c r="CD69" s="9">
        <v>1</v>
      </c>
      <c r="CE69" s="9">
        <v>1</v>
      </c>
      <c r="CF69" s="9">
        <v>1</v>
      </c>
      <c r="CG69" s="9"/>
      <c r="CH69" s="9">
        <v>1</v>
      </c>
      <c r="CI69" s="9">
        <v>2</v>
      </c>
      <c r="CJ69" s="9">
        <v>1</v>
      </c>
      <c r="CK69" s="9">
        <v>1</v>
      </c>
      <c r="CL69" s="9">
        <v>1</v>
      </c>
      <c r="CM69" s="9">
        <v>1</v>
      </c>
      <c r="CN69" s="9">
        <v>1</v>
      </c>
      <c r="CO69" s="9">
        <v>1</v>
      </c>
      <c r="CP69" s="9">
        <v>1</v>
      </c>
      <c r="CQ69" s="9">
        <v>1</v>
      </c>
      <c r="CR69" s="9">
        <v>1</v>
      </c>
      <c r="CS69" s="9">
        <v>1</v>
      </c>
      <c r="CT69" s="9">
        <v>1</v>
      </c>
      <c r="CU69" s="9">
        <v>1</v>
      </c>
      <c r="CV69" s="9">
        <v>1</v>
      </c>
      <c r="CW69" s="9">
        <v>1</v>
      </c>
      <c r="CX69" s="9">
        <v>1</v>
      </c>
      <c r="CY69" s="9">
        <v>1</v>
      </c>
      <c r="CZ69" s="9">
        <v>1</v>
      </c>
      <c r="DA69" s="9"/>
      <c r="DB69" s="9"/>
      <c r="DC69" s="9"/>
      <c r="DD69" s="9"/>
      <c r="DE69" s="9"/>
      <c r="DF69" s="9"/>
      <c r="DG69" s="9"/>
      <c r="DH69" s="9"/>
      <c r="DI69" s="9">
        <v>2</v>
      </c>
      <c r="DJ69" s="9"/>
      <c r="DK69" s="9">
        <v>1</v>
      </c>
      <c r="DL69" s="9">
        <v>2</v>
      </c>
      <c r="DM69" s="9">
        <v>1</v>
      </c>
      <c r="DN69" s="9">
        <v>2</v>
      </c>
      <c r="DO69" s="9">
        <v>1</v>
      </c>
      <c r="DP69" s="9">
        <v>1</v>
      </c>
      <c r="DQ69" s="9">
        <v>1</v>
      </c>
      <c r="DR69" s="9">
        <v>1</v>
      </c>
      <c r="DS69" s="9">
        <v>1</v>
      </c>
      <c r="DT69" s="9">
        <v>848</v>
      </c>
      <c r="DU69" s="9">
        <v>17</v>
      </c>
      <c r="DV69" s="9">
        <v>615</v>
      </c>
      <c r="DW69" s="9">
        <v>11</v>
      </c>
      <c r="DX69" s="9">
        <v>1</v>
      </c>
      <c r="DY69" s="9">
        <v>1</v>
      </c>
      <c r="DZ69" s="9">
        <v>0</v>
      </c>
      <c r="EA69" s="9"/>
      <c r="EB69" s="9">
        <v>1</v>
      </c>
      <c r="EC69" s="9"/>
      <c r="ED69" s="9">
        <v>1</v>
      </c>
      <c r="EE69" s="9">
        <v>1</v>
      </c>
      <c r="EF69" s="9">
        <v>1</v>
      </c>
      <c r="EG69" s="9">
        <v>1</v>
      </c>
      <c r="EH69" s="9">
        <v>1</v>
      </c>
      <c r="EI69" s="9">
        <v>2</v>
      </c>
      <c r="EJ69" s="9">
        <v>1</v>
      </c>
      <c r="EK69" s="9">
        <v>1</v>
      </c>
      <c r="EL69" s="9"/>
      <c r="EM69" s="9"/>
      <c r="EN69" s="9">
        <v>1</v>
      </c>
      <c r="EO69" s="9">
        <v>2</v>
      </c>
      <c r="EP69" s="9"/>
      <c r="EQ69" s="9">
        <v>1</v>
      </c>
      <c r="ER69" s="9">
        <v>2</v>
      </c>
      <c r="ES69" s="9"/>
      <c r="ET69" s="9">
        <v>1</v>
      </c>
      <c r="EU69" s="9">
        <v>2</v>
      </c>
      <c r="EV69" s="9"/>
      <c r="EW69" s="9">
        <v>2</v>
      </c>
      <c r="EX69" s="9"/>
      <c r="EY69" s="9"/>
      <c r="EZ69" s="9">
        <v>1</v>
      </c>
      <c r="FA69" s="9">
        <v>2</v>
      </c>
      <c r="FB69" s="9"/>
      <c r="FC69" s="9">
        <v>2</v>
      </c>
      <c r="FD69" s="9"/>
      <c r="FE69" s="9"/>
      <c r="FF69" s="9">
        <v>1</v>
      </c>
      <c r="FG69" s="9">
        <v>2</v>
      </c>
      <c r="FH69" s="9"/>
      <c r="FI69" s="9">
        <v>1</v>
      </c>
      <c r="FJ69" s="9">
        <v>2</v>
      </c>
      <c r="FK69" s="9"/>
      <c r="FL69" s="9">
        <v>1</v>
      </c>
      <c r="FM69" s="9">
        <v>2</v>
      </c>
      <c r="FN69" s="9"/>
      <c r="FO69" s="9">
        <v>1</v>
      </c>
      <c r="FP69" s="9">
        <v>2</v>
      </c>
      <c r="FQ69" s="9"/>
      <c r="FR69" s="9">
        <v>1</v>
      </c>
      <c r="FS69" s="9">
        <v>2</v>
      </c>
      <c r="FT69" s="9"/>
      <c r="FU69" s="9">
        <v>2</v>
      </c>
      <c r="FV69" s="9"/>
      <c r="FW69" s="9"/>
      <c r="FX69" s="9">
        <v>3</v>
      </c>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t="s">
        <v>7594</v>
      </c>
      <c r="HH69" s="9"/>
      <c r="HI69" s="9"/>
      <c r="HJ69" s="9"/>
      <c r="HK69" s="9"/>
      <c r="HL69" s="9"/>
      <c r="HM69" s="9"/>
      <c r="HN69" s="9"/>
      <c r="HO69" s="9"/>
      <c r="HP69" s="9"/>
      <c r="HQ69" s="9"/>
      <c r="HR69" s="9"/>
      <c r="HS69" s="9"/>
      <c r="HT69" s="9"/>
      <c r="HU69" s="9"/>
      <c r="HV69" s="9"/>
      <c r="HW69" s="9"/>
      <c r="HX69" t="s">
        <v>7758</v>
      </c>
      <c r="HY69" s="9"/>
      <c r="HZ69" s="9"/>
      <c r="IA69" s="9">
        <v>2</v>
      </c>
      <c r="IB69" s="9"/>
      <c r="IC69" s="9"/>
      <c r="ID69" s="9">
        <v>1</v>
      </c>
      <c r="IE69" s="9">
        <v>2</v>
      </c>
      <c r="IF69" s="9"/>
      <c r="IG69" s="9">
        <v>1</v>
      </c>
      <c r="IH69" s="9">
        <v>2</v>
      </c>
      <c r="II69" s="9"/>
      <c r="IJ69" s="9">
        <v>1</v>
      </c>
      <c r="IK69" s="9">
        <v>1</v>
      </c>
      <c r="IL69" s="9">
        <v>2</v>
      </c>
      <c r="IM69" s="9"/>
      <c r="IN69" s="9"/>
      <c r="IO69" s="9"/>
      <c r="IP69" s="9"/>
      <c r="IQ69" s="9"/>
      <c r="IR69" s="9"/>
      <c r="IS69" s="9"/>
      <c r="IT69" s="9">
        <v>1</v>
      </c>
      <c r="IU69" s="9">
        <v>2</v>
      </c>
      <c r="IV69" s="9">
        <v>2</v>
      </c>
      <c r="IW69" s="9">
        <v>2</v>
      </c>
      <c r="IX69" s="9">
        <v>1</v>
      </c>
      <c r="IY69" s="9">
        <v>1</v>
      </c>
      <c r="IZ69" s="9">
        <v>1</v>
      </c>
      <c r="JA69" s="9">
        <v>1</v>
      </c>
      <c r="JB69" s="9">
        <v>1</v>
      </c>
      <c r="JC69" s="9">
        <v>1</v>
      </c>
      <c r="JD69" s="9">
        <v>1</v>
      </c>
      <c r="JE69" s="9">
        <v>1</v>
      </c>
      <c r="JF69" s="9">
        <v>1</v>
      </c>
      <c r="JG69" s="9">
        <v>1</v>
      </c>
      <c r="JH69" s="9">
        <v>2</v>
      </c>
      <c r="JI69" s="9">
        <v>1</v>
      </c>
      <c r="JJ69" s="9">
        <v>1</v>
      </c>
      <c r="JK69" s="9">
        <v>1</v>
      </c>
      <c r="JL69" s="9">
        <v>1</v>
      </c>
      <c r="JM69" s="9">
        <v>3</v>
      </c>
      <c r="JN69" s="9">
        <v>1</v>
      </c>
      <c r="JO69" s="9">
        <v>1</v>
      </c>
      <c r="JP69" s="9">
        <v>1</v>
      </c>
      <c r="JQ69" s="9">
        <v>1</v>
      </c>
      <c r="JR69" s="9">
        <v>1</v>
      </c>
      <c r="JS69" s="9">
        <v>1</v>
      </c>
      <c r="JT69" s="9">
        <v>1</v>
      </c>
      <c r="JU69" s="9">
        <v>1</v>
      </c>
      <c r="JV69" s="9"/>
      <c r="JW69" s="9">
        <v>1</v>
      </c>
      <c r="JX69" s="9">
        <v>1</v>
      </c>
      <c r="JY69" s="9">
        <v>1</v>
      </c>
      <c r="JZ69" s="9">
        <v>1</v>
      </c>
      <c r="KA69" s="9">
        <v>1</v>
      </c>
      <c r="KB69" s="9">
        <v>1</v>
      </c>
      <c r="KC69" s="9">
        <v>1</v>
      </c>
      <c r="KD69" s="9">
        <v>1</v>
      </c>
      <c r="KE69" s="9">
        <v>1</v>
      </c>
      <c r="KF69" s="9"/>
      <c r="KG69" s="9">
        <v>1</v>
      </c>
      <c r="KH69" s="9">
        <v>1</v>
      </c>
      <c r="KI69" s="9">
        <v>1</v>
      </c>
      <c r="KJ69" s="9"/>
      <c r="KK69" s="9">
        <v>1</v>
      </c>
      <c r="KL69" s="9">
        <v>1</v>
      </c>
      <c r="KM69" s="9">
        <v>1</v>
      </c>
      <c r="KN69" s="9">
        <v>1</v>
      </c>
      <c r="KO69" s="9"/>
      <c r="KP69" s="9">
        <v>1</v>
      </c>
      <c r="KQ69" s="9">
        <v>2</v>
      </c>
      <c r="KR69" s="9">
        <v>1</v>
      </c>
      <c r="KS69" s="9">
        <v>1</v>
      </c>
      <c r="KT69" s="9">
        <v>1</v>
      </c>
      <c r="KU69" s="9">
        <v>1</v>
      </c>
      <c r="KV69" s="9">
        <v>1</v>
      </c>
      <c r="KW69" s="9">
        <v>1</v>
      </c>
      <c r="KX69" s="9">
        <v>1</v>
      </c>
      <c r="KY69" s="9">
        <v>1</v>
      </c>
      <c r="KZ69" s="9">
        <v>1</v>
      </c>
      <c r="LA69" s="9">
        <v>1</v>
      </c>
      <c r="LB69" s="9"/>
      <c r="LC69" s="9">
        <v>1</v>
      </c>
      <c r="LD69" s="9">
        <v>1</v>
      </c>
      <c r="LE69" s="9">
        <v>1</v>
      </c>
      <c r="LF69" s="9">
        <v>1</v>
      </c>
      <c r="LG69" s="9">
        <v>1</v>
      </c>
      <c r="LH69" s="9">
        <v>1</v>
      </c>
      <c r="LI69" s="9"/>
      <c r="LJ69" s="9">
        <v>1</v>
      </c>
      <c r="LK69" s="9">
        <v>1</v>
      </c>
      <c r="LL69" s="9">
        <v>1</v>
      </c>
      <c r="LM69" s="9">
        <v>1</v>
      </c>
      <c r="LN69" s="9"/>
      <c r="LO69" s="9">
        <v>1</v>
      </c>
      <c r="LP69" s="9">
        <v>1</v>
      </c>
      <c r="LQ69" s="9">
        <v>1</v>
      </c>
      <c r="LR69" s="9"/>
      <c r="LS69" s="9">
        <v>1</v>
      </c>
      <c r="LT69" s="9">
        <v>1</v>
      </c>
      <c r="LU69" s="9">
        <v>1</v>
      </c>
      <c r="LV69" s="9">
        <v>1</v>
      </c>
      <c r="LW69" s="9">
        <v>1</v>
      </c>
      <c r="LX69" s="9">
        <v>1</v>
      </c>
      <c r="LY69" s="9">
        <v>3</v>
      </c>
      <c r="LZ69" s="9">
        <v>2</v>
      </c>
      <c r="MA69" s="9">
        <v>1</v>
      </c>
      <c r="MB69" s="9"/>
      <c r="MC69" s="9">
        <v>1</v>
      </c>
      <c r="MD69" s="9">
        <v>2</v>
      </c>
      <c r="ME69" s="9">
        <v>2</v>
      </c>
      <c r="MF69" s="9">
        <v>1</v>
      </c>
      <c r="MG69" s="9">
        <v>2</v>
      </c>
      <c r="MH69" s="9">
        <v>3</v>
      </c>
      <c r="MI69" s="9">
        <v>3</v>
      </c>
      <c r="MJ69" s="9">
        <v>3</v>
      </c>
      <c r="MK69" s="9">
        <v>1</v>
      </c>
      <c r="ML69" s="9">
        <v>1</v>
      </c>
      <c r="MM69" s="9">
        <v>1</v>
      </c>
      <c r="MN69" s="9">
        <v>1</v>
      </c>
      <c r="MO69" s="9">
        <v>1</v>
      </c>
      <c r="MP69" s="9">
        <v>2</v>
      </c>
      <c r="MQ69" s="9">
        <v>1</v>
      </c>
      <c r="MR69" s="9">
        <v>1</v>
      </c>
      <c r="MS69" s="9">
        <v>2</v>
      </c>
      <c r="MT69" s="9"/>
      <c r="MU69" s="9"/>
      <c r="MV69" s="9">
        <v>1</v>
      </c>
      <c r="MW69" s="9"/>
      <c r="MX69" s="9"/>
      <c r="MY69" t="s">
        <v>8036</v>
      </c>
      <c r="MZ69" s="9"/>
      <c r="NA69" s="9">
        <v>204815004</v>
      </c>
      <c r="NB69" t="s">
        <v>8174</v>
      </c>
      <c r="NC69" t="s">
        <v>8299</v>
      </c>
      <c r="ND69" s="9"/>
      <c r="NE69" s="9"/>
      <c r="NF69" t="s">
        <v>8358</v>
      </c>
      <c r="NG69" s="9"/>
      <c r="NH69" s="9"/>
      <c r="NI69" s="9">
        <v>143</v>
      </c>
    </row>
    <row r="70" spans="1:373">
      <c r="A70" t="s">
        <v>6401</v>
      </c>
      <c r="B70" t="s">
        <v>6530</v>
      </c>
      <c r="C70" t="s">
        <v>6657</v>
      </c>
      <c r="D70" t="s">
        <v>6729</v>
      </c>
      <c r="E70" s="9"/>
      <c r="F70" s="9">
        <v>5</v>
      </c>
      <c r="G70" s="9"/>
      <c r="H70" s="9">
        <v>1</v>
      </c>
      <c r="I70" t="s">
        <v>6743</v>
      </c>
      <c r="J70" s="9"/>
      <c r="K70" s="9">
        <v>9</v>
      </c>
      <c r="L70" s="9">
        <v>26</v>
      </c>
      <c r="M70" s="9">
        <v>163</v>
      </c>
      <c r="N70" s="9">
        <v>163</v>
      </c>
      <c r="O70" t="s">
        <v>6759</v>
      </c>
      <c r="P70" s="9">
        <v>2</v>
      </c>
      <c r="Q70" t="s">
        <v>6762</v>
      </c>
      <c r="R70" s="9">
        <v>3</v>
      </c>
      <c r="S70" s="9">
        <v>1</v>
      </c>
      <c r="T70" s="9">
        <v>2</v>
      </c>
      <c r="U70" s="9">
        <v>2</v>
      </c>
      <c r="V70" s="9">
        <v>1</v>
      </c>
      <c r="W70" t="s">
        <v>6836</v>
      </c>
      <c r="X70" s="9"/>
      <c r="Y70" t="s">
        <v>6977</v>
      </c>
      <c r="Z70" s="9"/>
      <c r="AA70" s="9">
        <v>0</v>
      </c>
      <c r="AB70" s="9">
        <v>0</v>
      </c>
      <c r="AC70" s="9">
        <v>15</v>
      </c>
      <c r="AD70" s="9">
        <v>0</v>
      </c>
      <c r="AE70" s="9">
        <v>5</v>
      </c>
      <c r="AF70" s="9">
        <v>0</v>
      </c>
      <c r="AG70" s="9">
        <v>0</v>
      </c>
      <c r="AH70" s="9">
        <v>0</v>
      </c>
      <c r="AI70" s="9">
        <v>1</v>
      </c>
      <c r="AJ70" s="9">
        <v>0</v>
      </c>
      <c r="AK70" s="9">
        <v>0</v>
      </c>
      <c r="AL70" s="9">
        <v>0</v>
      </c>
      <c r="AM70" s="9">
        <v>0</v>
      </c>
      <c r="AN70" s="9">
        <v>0</v>
      </c>
      <c r="AO70" s="9">
        <v>0</v>
      </c>
      <c r="AP70" s="9">
        <v>0</v>
      </c>
      <c r="AQ70" s="9">
        <v>5</v>
      </c>
      <c r="AR70" s="9">
        <v>0</v>
      </c>
      <c r="AS70" s="9">
        <v>0</v>
      </c>
      <c r="AT70" s="9">
        <v>0</v>
      </c>
      <c r="AU70" s="9">
        <v>1</v>
      </c>
      <c r="AV70" s="9">
        <v>0</v>
      </c>
      <c r="AW70" s="9">
        <v>4</v>
      </c>
      <c r="AX70" t="s">
        <v>7136</v>
      </c>
      <c r="AY70" s="9">
        <v>0</v>
      </c>
      <c r="AZ70" s="9">
        <v>0</v>
      </c>
      <c r="BA70" t="s">
        <v>7286</v>
      </c>
      <c r="BB70" s="9">
        <v>0</v>
      </c>
      <c r="BC70" s="9">
        <v>31</v>
      </c>
      <c r="BD70" s="9">
        <v>0</v>
      </c>
      <c r="BE70" s="9"/>
      <c r="BF70" s="9">
        <v>29</v>
      </c>
      <c r="BG70" s="9">
        <v>29</v>
      </c>
      <c r="BH70" s="9">
        <v>15</v>
      </c>
      <c r="BI70" s="9">
        <v>3</v>
      </c>
      <c r="BJ70" s="9">
        <v>0</v>
      </c>
      <c r="BK70" s="9">
        <v>1</v>
      </c>
      <c r="BL70" s="9">
        <v>1</v>
      </c>
      <c r="BM70" s="9">
        <v>1</v>
      </c>
      <c r="BN70" s="9">
        <v>1</v>
      </c>
      <c r="BO70" s="9">
        <v>1</v>
      </c>
      <c r="BP70" s="9">
        <v>1</v>
      </c>
      <c r="BQ70" s="9">
        <v>1</v>
      </c>
      <c r="BR70" s="9">
        <v>2</v>
      </c>
      <c r="BS70" s="9">
        <v>1</v>
      </c>
      <c r="BT70" s="9">
        <v>2</v>
      </c>
      <c r="BU70" s="9">
        <v>1</v>
      </c>
      <c r="BV70" s="9">
        <v>1</v>
      </c>
      <c r="BW70" s="9">
        <v>1</v>
      </c>
      <c r="BX70" s="9"/>
      <c r="BY70" s="9">
        <v>2</v>
      </c>
      <c r="BZ70" s="9">
        <v>2</v>
      </c>
      <c r="CA70" s="9">
        <v>1</v>
      </c>
      <c r="CB70" s="9">
        <v>2</v>
      </c>
      <c r="CC70" s="9">
        <v>1</v>
      </c>
      <c r="CD70" s="9">
        <v>1</v>
      </c>
      <c r="CE70" s="9">
        <v>1</v>
      </c>
      <c r="CF70" s="9">
        <v>1</v>
      </c>
      <c r="CG70" s="9"/>
      <c r="CH70" s="9">
        <v>1</v>
      </c>
      <c r="CI70" s="9">
        <v>1</v>
      </c>
      <c r="CJ70" s="9">
        <v>2</v>
      </c>
      <c r="CK70" s="9">
        <v>2</v>
      </c>
      <c r="CL70" s="9">
        <v>2</v>
      </c>
      <c r="CM70" s="9">
        <v>3</v>
      </c>
      <c r="CN70" s="9">
        <v>1</v>
      </c>
      <c r="CO70" s="9">
        <v>1</v>
      </c>
      <c r="CP70" s="9">
        <v>1</v>
      </c>
      <c r="CQ70" s="9">
        <v>1</v>
      </c>
      <c r="CR70" s="9">
        <v>1</v>
      </c>
      <c r="CS70" s="9">
        <v>1</v>
      </c>
      <c r="CT70" s="9">
        <v>1</v>
      </c>
      <c r="CU70" s="9">
        <v>1</v>
      </c>
      <c r="CV70" s="9">
        <v>1</v>
      </c>
      <c r="CW70" s="9">
        <v>1</v>
      </c>
      <c r="CX70" s="9">
        <v>2</v>
      </c>
      <c r="CY70" s="9">
        <v>1</v>
      </c>
      <c r="CZ70" s="9">
        <v>2</v>
      </c>
      <c r="DA70" s="9"/>
      <c r="DB70" s="9"/>
      <c r="DC70" s="9"/>
      <c r="DD70" s="9"/>
      <c r="DE70" s="9"/>
      <c r="DF70" s="9"/>
      <c r="DG70" s="9"/>
      <c r="DH70" s="9"/>
      <c r="DI70" s="9">
        <v>2</v>
      </c>
      <c r="DJ70" s="9"/>
      <c r="DK70" s="9"/>
      <c r="DL70" s="9"/>
      <c r="DM70" s="9"/>
      <c r="DN70" s="9"/>
      <c r="DO70" s="9"/>
      <c r="DP70" s="9">
        <v>2</v>
      </c>
      <c r="DQ70" s="9"/>
      <c r="DR70" s="9"/>
      <c r="DS70" s="9"/>
      <c r="DT70" s="9"/>
      <c r="DU70" s="9"/>
      <c r="DV70" s="9"/>
      <c r="DW70" s="9"/>
      <c r="DX70" s="9"/>
      <c r="DY70" s="9"/>
      <c r="DZ70" s="9"/>
      <c r="EA70" s="9"/>
      <c r="EB70" s="9"/>
      <c r="EC70" s="9"/>
      <c r="ED70" s="9"/>
      <c r="EE70" s="9"/>
      <c r="EF70" s="9"/>
      <c r="EG70" s="9"/>
      <c r="EH70" s="9"/>
      <c r="EI70" s="9"/>
      <c r="EJ70" s="9"/>
      <c r="EK70" s="9"/>
      <c r="EL70" s="9"/>
      <c r="EM70" s="9"/>
      <c r="EN70" s="9">
        <v>1</v>
      </c>
      <c r="EO70" s="9">
        <v>2</v>
      </c>
      <c r="EP70" s="9"/>
      <c r="EQ70" s="9">
        <v>1</v>
      </c>
      <c r="ER70" s="9">
        <v>2</v>
      </c>
      <c r="ES70" s="9"/>
      <c r="ET70" s="9">
        <v>1</v>
      </c>
      <c r="EU70" s="9">
        <v>2</v>
      </c>
      <c r="EV70" s="9"/>
      <c r="EW70" s="9">
        <v>2</v>
      </c>
      <c r="EX70" s="9"/>
      <c r="EY70" s="9"/>
      <c r="EZ70" s="9">
        <v>1</v>
      </c>
      <c r="FA70" s="9">
        <v>2</v>
      </c>
      <c r="FB70" s="9"/>
      <c r="FC70" s="9">
        <v>1</v>
      </c>
      <c r="FD70" s="9">
        <v>2</v>
      </c>
      <c r="FE70" s="9"/>
      <c r="FF70" s="9">
        <v>1</v>
      </c>
      <c r="FG70" s="9">
        <v>2</v>
      </c>
      <c r="FH70" s="9"/>
      <c r="FI70" s="9">
        <v>1</v>
      </c>
      <c r="FJ70" s="9">
        <v>1</v>
      </c>
      <c r="FK70" s="9"/>
      <c r="FL70" s="9">
        <v>2</v>
      </c>
      <c r="FM70" s="9"/>
      <c r="FN70" s="9"/>
      <c r="FO70" s="9">
        <v>1</v>
      </c>
      <c r="FP70" s="9">
        <v>2</v>
      </c>
      <c r="FQ70" s="9"/>
      <c r="FR70" s="9">
        <v>1</v>
      </c>
      <c r="FS70" s="9">
        <v>2</v>
      </c>
      <c r="FT70" s="9"/>
      <c r="FU70" s="9">
        <v>2</v>
      </c>
      <c r="FV70" s="9"/>
      <c r="FW70" s="9"/>
      <c r="FX70" s="9">
        <v>4</v>
      </c>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t="s">
        <v>7595</v>
      </c>
      <c r="HH70" s="9">
        <v>8</v>
      </c>
      <c r="HI70" s="9"/>
      <c r="HJ70" s="9"/>
      <c r="HK70" s="9"/>
      <c r="HL70" s="9"/>
      <c r="HM70" s="9"/>
      <c r="HN70" s="9"/>
      <c r="HO70" s="9"/>
      <c r="HP70" s="9">
        <v>0</v>
      </c>
      <c r="HQ70" s="9">
        <v>0</v>
      </c>
      <c r="HR70" s="9">
        <v>0</v>
      </c>
      <c r="HS70" s="9">
        <v>0</v>
      </c>
      <c r="HT70" s="9">
        <v>0</v>
      </c>
      <c r="HU70" s="9">
        <v>1</v>
      </c>
      <c r="HV70" s="9">
        <v>0</v>
      </c>
      <c r="HW70" s="9">
        <v>0</v>
      </c>
      <c r="HX70" t="s">
        <v>7759</v>
      </c>
      <c r="HY70" s="9"/>
      <c r="HZ70" s="9"/>
      <c r="IA70" s="9">
        <v>2</v>
      </c>
      <c r="IB70" s="9"/>
      <c r="IC70" s="9"/>
      <c r="ID70" s="9">
        <v>2</v>
      </c>
      <c r="IE70" s="9"/>
      <c r="IF70" s="9"/>
      <c r="IG70" s="9">
        <v>3</v>
      </c>
      <c r="IH70" s="9"/>
      <c r="II70" s="9"/>
      <c r="IJ70" s="9">
        <v>3</v>
      </c>
      <c r="IK70" s="9"/>
      <c r="IL70" s="9">
        <v>1</v>
      </c>
      <c r="IM70" s="9"/>
      <c r="IN70" s="9">
        <v>3</v>
      </c>
      <c r="IO70" s="9">
        <v>3</v>
      </c>
      <c r="IP70" s="9">
        <v>3</v>
      </c>
      <c r="IQ70" s="9">
        <v>5</v>
      </c>
      <c r="IR70" s="9">
        <v>3</v>
      </c>
      <c r="IS70" s="9"/>
      <c r="IT70" s="9">
        <v>1</v>
      </c>
      <c r="IU70" s="9">
        <v>2</v>
      </c>
      <c r="IV70" s="9">
        <v>2</v>
      </c>
      <c r="IW70" s="9">
        <v>2</v>
      </c>
      <c r="IX70" s="9">
        <v>2</v>
      </c>
      <c r="IY70" s="9">
        <v>2</v>
      </c>
      <c r="IZ70" s="9">
        <v>2</v>
      </c>
      <c r="JA70" s="9">
        <v>2</v>
      </c>
      <c r="JB70" s="9">
        <v>1</v>
      </c>
      <c r="JC70" s="9">
        <v>2</v>
      </c>
      <c r="JD70" s="9">
        <v>1</v>
      </c>
      <c r="JE70" s="9">
        <v>2</v>
      </c>
      <c r="JF70" s="9">
        <v>2</v>
      </c>
      <c r="JG70" s="9">
        <v>2</v>
      </c>
      <c r="JH70" s="9">
        <v>2</v>
      </c>
      <c r="JI70" s="9">
        <v>2</v>
      </c>
      <c r="JJ70" s="9">
        <v>1</v>
      </c>
      <c r="JK70" s="9">
        <v>1</v>
      </c>
      <c r="JL70" s="9">
        <v>1</v>
      </c>
      <c r="JM70" s="9">
        <v>1</v>
      </c>
      <c r="JN70" s="9">
        <v>3</v>
      </c>
      <c r="JO70" s="9">
        <v>3</v>
      </c>
      <c r="JP70" s="9">
        <v>3</v>
      </c>
      <c r="JQ70" s="9">
        <v>3</v>
      </c>
      <c r="JR70" s="9">
        <v>3</v>
      </c>
      <c r="JS70" s="9">
        <v>3</v>
      </c>
      <c r="JT70" s="9">
        <v>1</v>
      </c>
      <c r="JU70" s="9">
        <v>2</v>
      </c>
      <c r="JV70" s="9"/>
      <c r="JW70" s="9">
        <v>1</v>
      </c>
      <c r="JX70" s="9">
        <v>1</v>
      </c>
      <c r="JY70" s="9">
        <v>2</v>
      </c>
      <c r="JZ70" s="9">
        <v>1</v>
      </c>
      <c r="KA70" s="9">
        <v>1</v>
      </c>
      <c r="KB70" s="9">
        <v>1</v>
      </c>
      <c r="KC70" s="9">
        <v>1</v>
      </c>
      <c r="KD70" s="9">
        <v>1</v>
      </c>
      <c r="KE70" s="9">
        <v>1</v>
      </c>
      <c r="KF70" s="9"/>
      <c r="KG70" s="9"/>
      <c r="KH70" s="9"/>
      <c r="KI70" s="9"/>
      <c r="KJ70" s="9"/>
      <c r="KK70" s="9"/>
      <c r="KL70" s="9"/>
      <c r="KM70" s="9"/>
      <c r="KN70" s="9"/>
      <c r="KO70" s="9"/>
      <c r="KP70" s="9"/>
      <c r="KQ70" s="9"/>
      <c r="KR70" s="9"/>
      <c r="KS70" s="9"/>
      <c r="KT70" s="9"/>
      <c r="KU70" s="9"/>
      <c r="KV70" s="9">
        <v>1</v>
      </c>
      <c r="KW70" s="9">
        <v>1</v>
      </c>
      <c r="KX70" s="9">
        <v>2</v>
      </c>
      <c r="KY70" s="9"/>
      <c r="KZ70" s="9"/>
      <c r="LA70" s="9"/>
      <c r="LB70" s="9"/>
      <c r="LC70" s="9">
        <v>1</v>
      </c>
      <c r="LD70" s="9">
        <v>1</v>
      </c>
      <c r="LE70" s="9">
        <v>1</v>
      </c>
      <c r="LF70" s="9">
        <v>1</v>
      </c>
      <c r="LG70" s="9">
        <v>1</v>
      </c>
      <c r="LH70" s="9">
        <v>1</v>
      </c>
      <c r="LI70" s="9"/>
      <c r="LJ70" s="9">
        <v>1</v>
      </c>
      <c r="LK70" s="9">
        <v>2</v>
      </c>
      <c r="LL70" s="9">
        <v>1</v>
      </c>
      <c r="LM70" s="9">
        <v>2</v>
      </c>
      <c r="LN70" s="9"/>
      <c r="LO70" s="9">
        <v>1</v>
      </c>
      <c r="LP70" s="9">
        <v>1</v>
      </c>
      <c r="LQ70" s="9">
        <v>1</v>
      </c>
      <c r="LR70" s="9"/>
      <c r="LS70" s="9">
        <v>1</v>
      </c>
      <c r="LT70" s="9">
        <v>1</v>
      </c>
      <c r="LU70" s="9">
        <v>2</v>
      </c>
      <c r="LV70" s="9">
        <v>1</v>
      </c>
      <c r="LW70" s="9">
        <v>1</v>
      </c>
      <c r="LX70" s="9">
        <v>1</v>
      </c>
      <c r="LY70" s="9">
        <v>3</v>
      </c>
      <c r="LZ70" s="9">
        <v>2</v>
      </c>
      <c r="MA70" s="9">
        <v>1</v>
      </c>
      <c r="MB70" s="9"/>
      <c r="MC70" s="9">
        <v>2</v>
      </c>
      <c r="MD70" s="9">
        <v>2</v>
      </c>
      <c r="ME70" s="9">
        <v>2</v>
      </c>
      <c r="MF70" s="9">
        <v>1</v>
      </c>
      <c r="MG70" s="9">
        <v>3</v>
      </c>
      <c r="MH70" s="9">
        <v>3</v>
      </c>
      <c r="MI70" s="9">
        <v>3</v>
      </c>
      <c r="MJ70" s="9">
        <v>3</v>
      </c>
      <c r="MK70" s="9">
        <v>1</v>
      </c>
      <c r="ML70" s="9">
        <v>1</v>
      </c>
      <c r="MM70" s="9">
        <v>1</v>
      </c>
      <c r="MN70" s="9">
        <v>1</v>
      </c>
      <c r="MO70" s="9">
        <v>1</v>
      </c>
      <c r="MP70" s="9">
        <v>2</v>
      </c>
      <c r="MQ70" s="9">
        <v>1</v>
      </c>
      <c r="MR70" s="9">
        <v>1</v>
      </c>
      <c r="MS70" s="9">
        <v>2</v>
      </c>
      <c r="MT70" s="9"/>
      <c r="MU70" s="9"/>
      <c r="MV70" s="9">
        <v>1</v>
      </c>
      <c r="MW70" s="9"/>
      <c r="MX70" s="9"/>
      <c r="MY70" t="s">
        <v>8037</v>
      </c>
      <c r="MZ70" s="9"/>
      <c r="NA70" s="9">
        <v>199145420</v>
      </c>
      <c r="NB70" t="s">
        <v>8175</v>
      </c>
      <c r="NC70" t="s">
        <v>8300</v>
      </c>
      <c r="ND70" s="9"/>
      <c r="NE70" s="9"/>
      <c r="NF70" t="s">
        <v>8358</v>
      </c>
      <c r="NG70" s="9"/>
      <c r="NH70" s="9"/>
      <c r="NI70" s="9">
        <v>10</v>
      </c>
    </row>
    <row r="71" spans="1:373">
      <c r="A71" t="s">
        <v>6402</v>
      </c>
      <c r="B71" t="s">
        <v>6531</v>
      </c>
      <c r="C71" t="s">
        <v>6658</v>
      </c>
      <c r="D71" t="s">
        <v>6729</v>
      </c>
      <c r="E71" s="9"/>
      <c r="F71" s="9">
        <v>5</v>
      </c>
      <c r="G71" s="9"/>
      <c r="H71" s="9">
        <v>1</v>
      </c>
      <c r="I71" t="s">
        <v>6743</v>
      </c>
      <c r="J71" s="9"/>
      <c r="K71" s="9">
        <v>1</v>
      </c>
      <c r="L71" s="9">
        <v>3</v>
      </c>
      <c r="M71" s="9">
        <v>14</v>
      </c>
      <c r="N71" s="9">
        <v>14</v>
      </c>
      <c r="O71" t="s">
        <v>6759</v>
      </c>
      <c r="P71" s="9">
        <v>2</v>
      </c>
      <c r="Q71" t="s">
        <v>6762</v>
      </c>
      <c r="R71" s="9">
        <v>1</v>
      </c>
      <c r="S71" s="9">
        <v>1</v>
      </c>
      <c r="T71" s="9">
        <v>2</v>
      </c>
      <c r="U71" s="9">
        <v>2</v>
      </c>
      <c r="V71" s="9">
        <v>1</v>
      </c>
      <c r="W71" t="s">
        <v>6837</v>
      </c>
      <c r="X71" s="9"/>
      <c r="Y71" t="s">
        <v>6978</v>
      </c>
      <c r="Z71" s="9"/>
      <c r="AA71" s="9">
        <v>0</v>
      </c>
      <c r="AB71" s="9">
        <v>0</v>
      </c>
      <c r="AC71" s="9">
        <v>3</v>
      </c>
      <c r="AD71" s="9">
        <v>0</v>
      </c>
      <c r="AE71" s="9">
        <v>0</v>
      </c>
      <c r="AF71" s="9">
        <v>0</v>
      </c>
      <c r="AG71" s="9">
        <v>0</v>
      </c>
      <c r="AH71" s="9">
        <v>0</v>
      </c>
      <c r="AI71" s="9">
        <v>0</v>
      </c>
      <c r="AJ71" s="9">
        <v>0</v>
      </c>
      <c r="AK71" s="9">
        <v>0</v>
      </c>
      <c r="AL71" s="9">
        <v>0</v>
      </c>
      <c r="AM71" s="9">
        <v>0</v>
      </c>
      <c r="AN71" s="9">
        <v>0</v>
      </c>
      <c r="AO71" s="9">
        <v>0</v>
      </c>
      <c r="AP71" s="9">
        <v>0</v>
      </c>
      <c r="AQ71" s="9">
        <v>1</v>
      </c>
      <c r="AR71" s="9">
        <v>0</v>
      </c>
      <c r="AS71" s="9">
        <v>0</v>
      </c>
      <c r="AT71" s="9">
        <v>0</v>
      </c>
      <c r="AU71" s="9">
        <v>0</v>
      </c>
      <c r="AV71" s="9">
        <v>0</v>
      </c>
      <c r="AW71" s="9">
        <v>0</v>
      </c>
      <c r="AX71" t="s">
        <v>7137</v>
      </c>
      <c r="AY71" s="9">
        <v>0</v>
      </c>
      <c r="AZ71" s="9">
        <v>0</v>
      </c>
      <c r="BA71" t="s">
        <v>7287</v>
      </c>
      <c r="BB71" s="9">
        <v>0</v>
      </c>
      <c r="BC71" s="9">
        <v>4</v>
      </c>
      <c r="BD71" s="9">
        <v>0</v>
      </c>
      <c r="BE71" s="9"/>
      <c r="BF71" s="9">
        <v>3</v>
      </c>
      <c r="BG71" s="9">
        <v>3</v>
      </c>
      <c r="BH71" s="9">
        <v>3</v>
      </c>
      <c r="BI71" s="9">
        <v>0</v>
      </c>
      <c r="BJ71" s="9"/>
      <c r="BK71" s="9">
        <v>1</v>
      </c>
      <c r="BL71" s="9">
        <v>1</v>
      </c>
      <c r="BM71" s="9">
        <v>1</v>
      </c>
      <c r="BN71" s="9">
        <v>1</v>
      </c>
      <c r="BO71" s="9">
        <v>1</v>
      </c>
      <c r="BP71" s="9">
        <v>1</v>
      </c>
      <c r="BQ71" s="9">
        <v>1</v>
      </c>
      <c r="BR71" s="9">
        <v>1</v>
      </c>
      <c r="BS71" s="9">
        <v>1</v>
      </c>
      <c r="BT71" s="9">
        <v>1</v>
      </c>
      <c r="BU71" s="9">
        <v>1</v>
      </c>
      <c r="BV71" s="9">
        <v>2</v>
      </c>
      <c r="BW71" s="9">
        <v>1</v>
      </c>
      <c r="BX71" s="9"/>
      <c r="BY71" s="9">
        <v>2</v>
      </c>
      <c r="BZ71" s="9">
        <v>2</v>
      </c>
      <c r="CA71" s="9">
        <v>2</v>
      </c>
      <c r="CB71" s="9">
        <v>2</v>
      </c>
      <c r="CC71" s="9">
        <v>1</v>
      </c>
      <c r="CD71" s="9">
        <v>1</v>
      </c>
      <c r="CE71" s="9">
        <v>1</v>
      </c>
      <c r="CF71" s="9">
        <v>1</v>
      </c>
      <c r="CG71" s="9"/>
      <c r="CH71" s="9">
        <v>1</v>
      </c>
      <c r="CI71" s="9">
        <v>1</v>
      </c>
      <c r="CJ71" s="9">
        <v>1</v>
      </c>
      <c r="CK71" s="9">
        <v>1</v>
      </c>
      <c r="CL71" s="9">
        <v>1</v>
      </c>
      <c r="CM71" s="9">
        <v>1</v>
      </c>
      <c r="CN71" s="9">
        <v>1</v>
      </c>
      <c r="CO71" s="9">
        <v>1</v>
      </c>
      <c r="CP71" s="9">
        <v>4</v>
      </c>
      <c r="CQ71" s="9">
        <v>1</v>
      </c>
      <c r="CR71" s="9">
        <v>1</v>
      </c>
      <c r="CS71" s="9">
        <v>1</v>
      </c>
      <c r="CT71" s="9">
        <v>1</v>
      </c>
      <c r="CU71" s="9">
        <v>1</v>
      </c>
      <c r="CV71" s="9">
        <v>1</v>
      </c>
      <c r="CW71" s="9">
        <v>1</v>
      </c>
      <c r="CX71" s="9">
        <v>1</v>
      </c>
      <c r="CY71" s="9">
        <v>1</v>
      </c>
      <c r="CZ71" s="9">
        <v>2</v>
      </c>
      <c r="DA71" s="9"/>
      <c r="DB71" s="9"/>
      <c r="DC71" s="9"/>
      <c r="DD71" s="9"/>
      <c r="DE71" s="9"/>
      <c r="DF71" s="9"/>
      <c r="DG71" s="9"/>
      <c r="DH71" s="9"/>
      <c r="DI71" s="9">
        <v>1</v>
      </c>
      <c r="DJ71" s="9"/>
      <c r="DK71" s="9"/>
      <c r="DL71" s="9"/>
      <c r="DM71" s="9"/>
      <c r="DN71" s="9"/>
      <c r="DO71" s="9"/>
      <c r="DP71" s="9">
        <v>2</v>
      </c>
      <c r="DQ71" s="9"/>
      <c r="DR71" s="9"/>
      <c r="DS71" s="9"/>
      <c r="DT71" s="9"/>
      <c r="DU71" s="9"/>
      <c r="DV71" s="9"/>
      <c r="DW71" s="9"/>
      <c r="DX71" s="9"/>
      <c r="DY71" s="9"/>
      <c r="DZ71" s="9"/>
      <c r="EA71" s="9"/>
      <c r="EB71" s="9"/>
      <c r="EC71" s="9"/>
      <c r="ED71" s="9"/>
      <c r="EE71" s="9"/>
      <c r="EF71" s="9"/>
      <c r="EG71" s="9"/>
      <c r="EH71" s="9"/>
      <c r="EI71" s="9"/>
      <c r="EJ71" s="9"/>
      <c r="EK71" s="9"/>
      <c r="EL71" s="9"/>
      <c r="EM71" s="9"/>
      <c r="EN71" s="9">
        <v>1</v>
      </c>
      <c r="EO71" s="9">
        <v>2</v>
      </c>
      <c r="EP71" s="9"/>
      <c r="EQ71" s="9">
        <v>2</v>
      </c>
      <c r="ER71" s="9"/>
      <c r="ES71" s="9"/>
      <c r="ET71" s="9">
        <v>2</v>
      </c>
      <c r="EU71" s="9"/>
      <c r="EV71" s="9"/>
      <c r="EW71" s="9">
        <v>2</v>
      </c>
      <c r="EX71" s="9"/>
      <c r="EY71" s="9"/>
      <c r="EZ71" s="9">
        <v>1</v>
      </c>
      <c r="FA71" s="9">
        <v>1</v>
      </c>
      <c r="FB71" s="9"/>
      <c r="FC71" s="9">
        <v>1</v>
      </c>
      <c r="FD71" s="9">
        <v>2</v>
      </c>
      <c r="FE71" s="9"/>
      <c r="FF71" s="9">
        <v>1</v>
      </c>
      <c r="FG71" s="9">
        <v>1</v>
      </c>
      <c r="FH71" s="9"/>
      <c r="FI71" s="9">
        <v>1</v>
      </c>
      <c r="FJ71" s="9">
        <v>2</v>
      </c>
      <c r="FK71" s="9"/>
      <c r="FL71" s="9">
        <v>2</v>
      </c>
      <c r="FM71" s="9"/>
      <c r="FN71" s="9"/>
      <c r="FO71" s="9">
        <v>2</v>
      </c>
      <c r="FP71" s="9"/>
      <c r="FQ71" s="9"/>
      <c r="FR71" s="9">
        <v>2</v>
      </c>
      <c r="FS71" s="9"/>
      <c r="FT71" s="9"/>
      <c r="FU71" s="9">
        <v>2</v>
      </c>
      <c r="FV71" s="9"/>
      <c r="FW71" s="9"/>
      <c r="FX71" s="9">
        <v>4</v>
      </c>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t="s">
        <v>7596</v>
      </c>
      <c r="HH71" s="9">
        <v>8</v>
      </c>
      <c r="HI71" s="9"/>
      <c r="HJ71" s="9"/>
      <c r="HK71" s="9"/>
      <c r="HL71" s="9"/>
      <c r="HM71" s="9"/>
      <c r="HN71" s="9"/>
      <c r="HO71" s="9"/>
      <c r="HP71" s="9">
        <v>0</v>
      </c>
      <c r="HQ71" s="9">
        <v>1</v>
      </c>
      <c r="HR71" s="9">
        <v>0</v>
      </c>
      <c r="HS71" s="9">
        <v>0</v>
      </c>
      <c r="HT71" s="9">
        <v>0</v>
      </c>
      <c r="HU71" s="9">
        <v>0</v>
      </c>
      <c r="HV71" s="9">
        <v>0</v>
      </c>
      <c r="HW71" s="9">
        <v>0</v>
      </c>
      <c r="HX71" t="s">
        <v>7760</v>
      </c>
      <c r="HY71" s="9"/>
      <c r="HZ71" s="9"/>
      <c r="IA71" s="9">
        <v>1</v>
      </c>
      <c r="IB71" s="9">
        <v>2</v>
      </c>
      <c r="IC71" s="9"/>
      <c r="ID71" s="9">
        <v>3</v>
      </c>
      <c r="IE71" s="9"/>
      <c r="IF71" s="9"/>
      <c r="IG71" s="9">
        <v>3</v>
      </c>
      <c r="IH71" s="9"/>
      <c r="II71" s="9"/>
      <c r="IJ71" s="9">
        <v>3</v>
      </c>
      <c r="IK71" s="9"/>
      <c r="IL71" s="9">
        <v>1</v>
      </c>
      <c r="IM71" s="9"/>
      <c r="IN71" s="9">
        <v>3</v>
      </c>
      <c r="IO71" s="9">
        <v>4</v>
      </c>
      <c r="IP71" s="9">
        <v>3</v>
      </c>
      <c r="IQ71" s="9">
        <v>1</v>
      </c>
      <c r="IR71" s="9">
        <v>4</v>
      </c>
      <c r="IS71" s="9"/>
      <c r="IT71" s="9">
        <v>1</v>
      </c>
      <c r="IU71" s="9">
        <v>2</v>
      </c>
      <c r="IV71" s="9">
        <v>2</v>
      </c>
      <c r="IW71" s="9">
        <v>2</v>
      </c>
      <c r="IX71" s="9">
        <v>2</v>
      </c>
      <c r="IY71" s="9">
        <v>2</v>
      </c>
      <c r="IZ71" s="9">
        <v>2</v>
      </c>
      <c r="JA71" s="9">
        <v>2</v>
      </c>
      <c r="JB71" s="9">
        <v>1</v>
      </c>
      <c r="JC71" s="9">
        <v>2</v>
      </c>
      <c r="JD71" s="9">
        <v>2</v>
      </c>
      <c r="JE71" s="9">
        <v>2</v>
      </c>
      <c r="JF71" s="9">
        <v>2</v>
      </c>
      <c r="JG71" s="9">
        <v>2</v>
      </c>
      <c r="JH71" s="9">
        <v>2</v>
      </c>
      <c r="JI71" s="9">
        <v>2</v>
      </c>
      <c r="JJ71" s="9">
        <v>1</v>
      </c>
      <c r="JK71" s="9">
        <v>1</v>
      </c>
      <c r="JL71" s="9">
        <v>1</v>
      </c>
      <c r="JM71" s="9">
        <v>3</v>
      </c>
      <c r="JN71" s="9">
        <v>1</v>
      </c>
      <c r="JO71" s="9">
        <v>2</v>
      </c>
      <c r="JP71" s="9">
        <v>3</v>
      </c>
      <c r="JQ71" s="9">
        <v>3</v>
      </c>
      <c r="JR71" s="9">
        <v>3</v>
      </c>
      <c r="JS71" s="9">
        <v>3</v>
      </c>
      <c r="JT71" s="9">
        <v>1</v>
      </c>
      <c r="JU71" s="9">
        <v>3</v>
      </c>
      <c r="JV71" s="9"/>
      <c r="JW71" s="9">
        <v>2</v>
      </c>
      <c r="JX71" s="9">
        <v>3</v>
      </c>
      <c r="JY71" s="9">
        <v>3</v>
      </c>
      <c r="JZ71" s="9">
        <v>3</v>
      </c>
      <c r="KA71" s="9">
        <v>1</v>
      </c>
      <c r="KB71" s="9">
        <v>1</v>
      </c>
      <c r="KC71" s="9">
        <v>1</v>
      </c>
      <c r="KD71" s="9">
        <v>3</v>
      </c>
      <c r="KE71" s="9">
        <v>3</v>
      </c>
      <c r="KF71" s="9"/>
      <c r="KG71" s="9"/>
      <c r="KH71" s="9"/>
      <c r="KI71" s="9"/>
      <c r="KJ71" s="9"/>
      <c r="KK71" s="9"/>
      <c r="KL71" s="9"/>
      <c r="KM71" s="9"/>
      <c r="KN71" s="9"/>
      <c r="KO71" s="9"/>
      <c r="KP71" s="9"/>
      <c r="KQ71" s="9"/>
      <c r="KR71" s="9"/>
      <c r="KS71" s="9"/>
      <c r="KT71" s="9"/>
      <c r="KU71" s="9"/>
      <c r="KV71" s="9">
        <v>2</v>
      </c>
      <c r="KW71" s="9"/>
      <c r="KX71" s="9"/>
      <c r="KY71" s="9"/>
      <c r="KZ71" s="9"/>
      <c r="LA71" s="9"/>
      <c r="LB71" s="9"/>
      <c r="LC71" s="9">
        <v>1</v>
      </c>
      <c r="LD71" s="9">
        <v>3</v>
      </c>
      <c r="LE71" s="9">
        <v>3</v>
      </c>
      <c r="LF71" s="9">
        <v>1</v>
      </c>
      <c r="LG71" s="9">
        <v>2</v>
      </c>
      <c r="LH71" s="9">
        <v>1</v>
      </c>
      <c r="LI71" s="9"/>
      <c r="LJ71" s="9">
        <v>1</v>
      </c>
      <c r="LK71" s="9">
        <v>2</v>
      </c>
      <c r="LL71" s="9">
        <v>2</v>
      </c>
      <c r="LM71" s="9">
        <v>2</v>
      </c>
      <c r="LN71" s="9"/>
      <c r="LO71" s="9">
        <v>1</v>
      </c>
      <c r="LP71" s="9">
        <v>1</v>
      </c>
      <c r="LQ71" s="9">
        <v>1</v>
      </c>
      <c r="LR71" s="9"/>
      <c r="LS71" s="9">
        <v>1</v>
      </c>
      <c r="LT71" s="9">
        <v>3</v>
      </c>
      <c r="LU71" s="9">
        <v>1</v>
      </c>
      <c r="LV71" s="9">
        <v>1</v>
      </c>
      <c r="LW71" s="9">
        <v>1</v>
      </c>
      <c r="LX71" s="9">
        <v>1</v>
      </c>
      <c r="LY71" s="9">
        <v>3</v>
      </c>
      <c r="LZ71" s="9">
        <v>2</v>
      </c>
      <c r="MA71" s="9">
        <v>1</v>
      </c>
      <c r="MB71" s="9"/>
      <c r="MC71" s="9">
        <v>3</v>
      </c>
      <c r="MD71" s="9">
        <v>3</v>
      </c>
      <c r="ME71" s="9">
        <v>3</v>
      </c>
      <c r="MF71" s="9">
        <v>3</v>
      </c>
      <c r="MG71" s="9">
        <v>3</v>
      </c>
      <c r="MH71" s="9">
        <v>3</v>
      </c>
      <c r="MI71" s="9">
        <v>3</v>
      </c>
      <c r="MJ71" s="9">
        <v>3</v>
      </c>
      <c r="MK71" s="9">
        <v>1</v>
      </c>
      <c r="ML71" s="9">
        <v>1</v>
      </c>
      <c r="MM71" s="9">
        <v>1</v>
      </c>
      <c r="MN71" s="9">
        <v>1</v>
      </c>
      <c r="MO71" s="9">
        <v>1</v>
      </c>
      <c r="MP71" s="9">
        <v>1</v>
      </c>
      <c r="MQ71" s="9">
        <v>2</v>
      </c>
      <c r="MR71" s="9">
        <v>1</v>
      </c>
      <c r="MS71" s="9">
        <v>2</v>
      </c>
      <c r="MT71" s="9"/>
      <c r="MU71" s="9"/>
      <c r="MV71" s="9">
        <v>1</v>
      </c>
      <c r="MW71" s="9"/>
      <c r="MX71" s="9"/>
      <c r="MY71" t="s">
        <v>8038</v>
      </c>
      <c r="MZ71" s="9"/>
      <c r="NA71" s="9">
        <v>199620342</v>
      </c>
      <c r="NB71" t="s">
        <v>8176</v>
      </c>
      <c r="NC71" t="s">
        <v>8301</v>
      </c>
      <c r="ND71" s="9"/>
      <c r="NE71" s="9"/>
      <c r="NF71" t="s">
        <v>8358</v>
      </c>
      <c r="NG71" s="9"/>
      <c r="NH71" s="9"/>
      <c r="NI71" s="9">
        <v>27</v>
      </c>
    </row>
    <row r="72" spans="1:373">
      <c r="A72" t="s">
        <v>6403</v>
      </c>
      <c r="B72" t="s">
        <v>6532</v>
      </c>
      <c r="C72" t="s">
        <v>6659</v>
      </c>
      <c r="D72" t="s">
        <v>6729</v>
      </c>
      <c r="E72" s="9"/>
      <c r="F72" s="9">
        <v>5</v>
      </c>
      <c r="G72" s="9"/>
      <c r="H72" s="9">
        <v>1</v>
      </c>
      <c r="I72" t="s">
        <v>6743</v>
      </c>
      <c r="J72" s="9"/>
      <c r="K72" s="9">
        <v>7</v>
      </c>
      <c r="L72" s="9">
        <v>21</v>
      </c>
      <c r="M72" s="9">
        <v>130</v>
      </c>
      <c r="N72" s="9">
        <v>130</v>
      </c>
      <c r="O72" t="s">
        <v>6759</v>
      </c>
      <c r="P72" s="9">
        <v>2</v>
      </c>
      <c r="Q72" t="s">
        <v>6762</v>
      </c>
      <c r="R72" s="9">
        <v>1</v>
      </c>
      <c r="S72" s="9">
        <v>1</v>
      </c>
      <c r="T72" s="9">
        <v>2</v>
      </c>
      <c r="U72" s="9">
        <v>2</v>
      </c>
      <c r="V72" s="9">
        <v>2</v>
      </c>
      <c r="W72" t="s">
        <v>6838</v>
      </c>
      <c r="X72" s="9">
        <v>246310281</v>
      </c>
      <c r="Y72" t="s">
        <v>6979</v>
      </c>
      <c r="Z72" s="9"/>
      <c r="AA72" s="9">
        <v>0</v>
      </c>
      <c r="AB72" s="9">
        <v>0</v>
      </c>
      <c r="AC72" s="9">
        <v>3</v>
      </c>
      <c r="AD72" s="9">
        <v>0</v>
      </c>
      <c r="AE72" s="9">
        <v>1</v>
      </c>
      <c r="AF72" s="9">
        <v>0</v>
      </c>
      <c r="AG72" s="9">
        <v>0</v>
      </c>
      <c r="AH72" s="9">
        <v>0</v>
      </c>
      <c r="AI72" s="9">
        <v>0</v>
      </c>
      <c r="AJ72" s="9">
        <v>0</v>
      </c>
      <c r="AK72" s="9">
        <v>0</v>
      </c>
      <c r="AL72" s="9">
        <v>0</v>
      </c>
      <c r="AM72" s="9">
        <v>0</v>
      </c>
      <c r="AN72" s="9">
        <v>0</v>
      </c>
      <c r="AO72" s="9">
        <v>0</v>
      </c>
      <c r="AP72" s="9">
        <v>0</v>
      </c>
      <c r="AQ72" s="9">
        <v>0</v>
      </c>
      <c r="AR72" s="9">
        <v>0</v>
      </c>
      <c r="AS72" s="9">
        <v>0</v>
      </c>
      <c r="AT72" s="9">
        <v>0</v>
      </c>
      <c r="AU72" s="9">
        <v>0</v>
      </c>
      <c r="AV72" s="9">
        <v>0</v>
      </c>
      <c r="AW72" s="9">
        <v>0</v>
      </c>
      <c r="AX72" t="s">
        <v>7138</v>
      </c>
      <c r="AY72" s="9">
        <v>0</v>
      </c>
      <c r="AZ72" s="9">
        <v>0</v>
      </c>
      <c r="BA72" t="s">
        <v>7288</v>
      </c>
      <c r="BB72" s="9">
        <v>0</v>
      </c>
      <c r="BC72" s="9">
        <v>4</v>
      </c>
      <c r="BD72" s="9">
        <v>0</v>
      </c>
      <c r="BE72" s="9"/>
      <c r="BF72" s="9">
        <v>4</v>
      </c>
      <c r="BG72" s="9">
        <v>3</v>
      </c>
      <c r="BH72" s="9">
        <v>1</v>
      </c>
      <c r="BI72" s="9">
        <v>1</v>
      </c>
      <c r="BJ72" s="9">
        <v>0</v>
      </c>
      <c r="BK72" s="9">
        <v>2</v>
      </c>
      <c r="BL72" s="9"/>
      <c r="BM72" s="9"/>
      <c r="BN72" s="9"/>
      <c r="BO72" s="9"/>
      <c r="BP72" s="9"/>
      <c r="BQ72" s="9"/>
      <c r="BR72" s="9"/>
      <c r="BS72" s="9">
        <v>2</v>
      </c>
      <c r="BT72" s="9"/>
      <c r="BU72" s="9"/>
      <c r="BV72" s="9">
        <v>2</v>
      </c>
      <c r="BW72" s="9">
        <v>1</v>
      </c>
      <c r="BX72" s="9"/>
      <c r="BY72" s="9">
        <v>2</v>
      </c>
      <c r="BZ72" s="9">
        <v>2</v>
      </c>
      <c r="CA72" s="9">
        <v>2</v>
      </c>
      <c r="CB72" s="9">
        <v>1</v>
      </c>
      <c r="CC72" s="9">
        <v>2</v>
      </c>
      <c r="CD72" s="9">
        <v>2</v>
      </c>
      <c r="CE72" s="9">
        <v>1</v>
      </c>
      <c r="CF72" s="9">
        <v>1</v>
      </c>
      <c r="CG72" s="9"/>
      <c r="CH72" s="9">
        <v>1</v>
      </c>
      <c r="CI72" s="9">
        <v>3</v>
      </c>
      <c r="CJ72" s="9">
        <v>1</v>
      </c>
      <c r="CK72" s="9">
        <v>4</v>
      </c>
      <c r="CL72" s="9">
        <v>4</v>
      </c>
      <c r="CM72" s="9">
        <v>3</v>
      </c>
      <c r="CN72" s="9">
        <v>3</v>
      </c>
      <c r="CO72" s="9">
        <v>2</v>
      </c>
      <c r="CP72" s="9">
        <v>4</v>
      </c>
      <c r="CQ72" s="9">
        <v>1</v>
      </c>
      <c r="CR72" s="9">
        <v>2</v>
      </c>
      <c r="CS72" s="9"/>
      <c r="CT72" s="9"/>
      <c r="CU72" s="9"/>
      <c r="CV72" s="9"/>
      <c r="CW72" s="9"/>
      <c r="CX72" s="9"/>
      <c r="CY72" s="9"/>
      <c r="CZ72" s="9">
        <v>2</v>
      </c>
      <c r="DA72" s="9"/>
      <c r="DB72" s="9"/>
      <c r="DC72" s="9"/>
      <c r="DD72" s="9"/>
      <c r="DE72" s="9"/>
      <c r="DF72" s="9"/>
      <c r="DG72" s="9"/>
      <c r="DH72" s="9"/>
      <c r="DI72" s="9">
        <v>1</v>
      </c>
      <c r="DJ72" s="9"/>
      <c r="DK72" s="9"/>
      <c r="DL72" s="9"/>
      <c r="DM72" s="9"/>
      <c r="DN72" s="9"/>
      <c r="DO72" s="9"/>
      <c r="DP72" s="9">
        <v>2</v>
      </c>
      <c r="DQ72" s="9"/>
      <c r="DR72" s="9"/>
      <c r="DS72" s="9"/>
      <c r="DT72" s="9"/>
      <c r="DU72" s="9"/>
      <c r="DV72" s="9"/>
      <c r="DW72" s="9"/>
      <c r="DX72" s="9"/>
      <c r="DY72" s="9"/>
      <c r="DZ72" s="9"/>
      <c r="EA72" s="9"/>
      <c r="EB72" s="9"/>
      <c r="EC72" s="9"/>
      <c r="ED72" s="9"/>
      <c r="EE72" s="9"/>
      <c r="EF72" s="9"/>
      <c r="EG72" s="9"/>
      <c r="EH72" s="9"/>
      <c r="EI72" s="9"/>
      <c r="EJ72" s="9"/>
      <c r="EK72" s="9"/>
      <c r="EL72" s="9"/>
      <c r="EM72" s="9"/>
      <c r="EN72" s="9">
        <v>1</v>
      </c>
      <c r="EO72" s="9">
        <v>2</v>
      </c>
      <c r="EP72" s="9"/>
      <c r="EQ72" s="9">
        <v>1</v>
      </c>
      <c r="ER72" s="9">
        <v>2</v>
      </c>
      <c r="ES72" s="9"/>
      <c r="ET72" s="9">
        <v>1</v>
      </c>
      <c r="EU72" s="9">
        <v>2</v>
      </c>
      <c r="EV72" s="9"/>
      <c r="EW72" s="9">
        <v>1</v>
      </c>
      <c r="EX72" s="9">
        <v>2</v>
      </c>
      <c r="EY72" s="9"/>
      <c r="EZ72" s="9">
        <v>1</v>
      </c>
      <c r="FA72" s="9">
        <v>2</v>
      </c>
      <c r="FB72" s="9"/>
      <c r="FC72" s="9">
        <v>1</v>
      </c>
      <c r="FD72" s="9">
        <v>2</v>
      </c>
      <c r="FE72" s="9"/>
      <c r="FF72" s="9">
        <v>2</v>
      </c>
      <c r="FG72" s="9"/>
      <c r="FH72" s="9"/>
      <c r="FI72" s="9">
        <v>2</v>
      </c>
      <c r="FJ72" s="9"/>
      <c r="FK72" s="9"/>
      <c r="FL72" s="9">
        <v>1</v>
      </c>
      <c r="FM72" s="9">
        <v>2</v>
      </c>
      <c r="FN72" s="9"/>
      <c r="FO72" s="9">
        <v>2</v>
      </c>
      <c r="FP72" s="9"/>
      <c r="FQ72" s="9"/>
      <c r="FR72" s="9">
        <v>2</v>
      </c>
      <c r="FS72" s="9"/>
      <c r="FT72" s="9"/>
      <c r="FU72" s="9">
        <v>2</v>
      </c>
      <c r="FV72" s="9"/>
      <c r="FW72" s="9"/>
      <c r="FX72" s="9">
        <v>4</v>
      </c>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t="s">
        <v>7597</v>
      </c>
      <c r="HH72" s="9">
        <v>8</v>
      </c>
      <c r="HI72" s="9"/>
      <c r="HJ72" s="9"/>
      <c r="HK72" s="9"/>
      <c r="HL72" s="9"/>
      <c r="HM72" s="9"/>
      <c r="HN72" s="9"/>
      <c r="HO72" s="9"/>
      <c r="HP72" s="9">
        <v>0</v>
      </c>
      <c r="HQ72" s="9">
        <v>1</v>
      </c>
      <c r="HR72" s="9">
        <v>0</v>
      </c>
      <c r="HS72" s="9">
        <v>0</v>
      </c>
      <c r="HT72" s="9">
        <v>0</v>
      </c>
      <c r="HU72" s="9">
        <v>0</v>
      </c>
      <c r="HV72" s="9">
        <v>0</v>
      </c>
      <c r="HW72" s="9">
        <v>0</v>
      </c>
      <c r="HX72" t="s">
        <v>7761</v>
      </c>
      <c r="HY72" s="9"/>
      <c r="HZ72" s="9"/>
      <c r="IA72" s="9">
        <v>1</v>
      </c>
      <c r="IB72" s="9">
        <v>2</v>
      </c>
      <c r="IC72" s="9"/>
      <c r="ID72" s="9">
        <v>1</v>
      </c>
      <c r="IE72" s="9">
        <v>2</v>
      </c>
      <c r="IF72" s="9"/>
      <c r="IG72" s="9">
        <v>1</v>
      </c>
      <c r="IH72" s="9">
        <v>2</v>
      </c>
      <c r="II72" s="9"/>
      <c r="IJ72" s="9">
        <v>3</v>
      </c>
      <c r="IK72" s="9"/>
      <c r="IL72" s="9">
        <v>1</v>
      </c>
      <c r="IM72" s="9"/>
      <c r="IN72" s="9">
        <v>3</v>
      </c>
      <c r="IO72" s="9">
        <v>1</v>
      </c>
      <c r="IP72" s="9">
        <v>3</v>
      </c>
      <c r="IQ72" s="9">
        <v>3</v>
      </c>
      <c r="IR72" s="9">
        <v>3</v>
      </c>
      <c r="IS72" s="9"/>
      <c r="IT72" s="9">
        <v>2</v>
      </c>
      <c r="IU72" s="9">
        <v>2</v>
      </c>
      <c r="IV72" s="9">
        <v>2</v>
      </c>
      <c r="IW72" s="9">
        <v>2</v>
      </c>
      <c r="IX72" s="9">
        <v>2</v>
      </c>
      <c r="IY72" s="9">
        <v>2</v>
      </c>
      <c r="IZ72" s="9">
        <v>2</v>
      </c>
      <c r="JA72" s="9">
        <v>2</v>
      </c>
      <c r="JB72" s="9">
        <v>2</v>
      </c>
      <c r="JC72" s="9">
        <v>2</v>
      </c>
      <c r="JD72" s="9">
        <v>2</v>
      </c>
      <c r="JE72" s="9">
        <v>2</v>
      </c>
      <c r="JF72" s="9">
        <v>2</v>
      </c>
      <c r="JG72" s="9">
        <v>2</v>
      </c>
      <c r="JH72" s="9">
        <v>2</v>
      </c>
      <c r="JI72" s="9">
        <v>2</v>
      </c>
      <c r="JJ72" s="9">
        <v>1</v>
      </c>
      <c r="JK72" s="9">
        <v>3</v>
      </c>
      <c r="JL72" s="9">
        <v>2</v>
      </c>
      <c r="JM72" s="9">
        <v>3</v>
      </c>
      <c r="JN72" s="9">
        <v>3</v>
      </c>
      <c r="JO72" s="9">
        <v>3</v>
      </c>
      <c r="JP72" s="9">
        <v>3</v>
      </c>
      <c r="JQ72" s="9">
        <v>3</v>
      </c>
      <c r="JR72" s="9">
        <v>2</v>
      </c>
      <c r="JS72" s="9">
        <v>3</v>
      </c>
      <c r="JT72" s="9">
        <v>3</v>
      </c>
      <c r="JU72" s="9">
        <v>3</v>
      </c>
      <c r="JV72" s="9"/>
      <c r="JW72" s="9">
        <v>3</v>
      </c>
      <c r="JX72" s="9">
        <v>3</v>
      </c>
      <c r="JY72" s="9">
        <v>3</v>
      </c>
      <c r="JZ72" s="9">
        <v>3</v>
      </c>
      <c r="KA72" s="9">
        <v>1</v>
      </c>
      <c r="KB72" s="9">
        <v>2</v>
      </c>
      <c r="KC72" s="9">
        <v>1</v>
      </c>
      <c r="KD72" s="9">
        <v>3</v>
      </c>
      <c r="KE72" s="9">
        <v>3</v>
      </c>
      <c r="KF72" s="9"/>
      <c r="KG72" s="9"/>
      <c r="KH72" s="9"/>
      <c r="KI72" s="9"/>
      <c r="KJ72" s="9"/>
      <c r="KK72" s="9"/>
      <c r="KL72" s="9"/>
      <c r="KM72" s="9"/>
      <c r="KN72" s="9"/>
      <c r="KO72" s="9"/>
      <c r="KP72" s="9"/>
      <c r="KQ72" s="9"/>
      <c r="KR72" s="9"/>
      <c r="KS72" s="9"/>
      <c r="KT72" s="9"/>
      <c r="KU72" s="9"/>
      <c r="KV72" s="9">
        <v>2</v>
      </c>
      <c r="KW72" s="9"/>
      <c r="KX72" s="9"/>
      <c r="KY72" s="9"/>
      <c r="KZ72" s="9"/>
      <c r="LA72" s="9"/>
      <c r="LB72" s="9"/>
      <c r="LC72" s="9">
        <v>3</v>
      </c>
      <c r="LD72" s="9">
        <v>3</v>
      </c>
      <c r="LE72" s="9">
        <v>3</v>
      </c>
      <c r="LF72" s="9">
        <v>3</v>
      </c>
      <c r="LG72" s="9">
        <v>3</v>
      </c>
      <c r="LH72" s="9">
        <v>3</v>
      </c>
      <c r="LI72" s="9"/>
      <c r="LJ72" s="9">
        <v>1</v>
      </c>
      <c r="LK72" s="9">
        <v>2</v>
      </c>
      <c r="LL72" s="9">
        <v>2</v>
      </c>
      <c r="LM72" s="9">
        <v>2</v>
      </c>
      <c r="LN72" s="9"/>
      <c r="LO72" s="9">
        <v>1</v>
      </c>
      <c r="LP72" s="9">
        <v>3</v>
      </c>
      <c r="LQ72" s="9"/>
      <c r="LR72" s="9"/>
      <c r="LS72" s="9">
        <v>1</v>
      </c>
      <c r="LT72" s="9">
        <v>1</v>
      </c>
      <c r="LU72" s="9">
        <v>1</v>
      </c>
      <c r="LV72" s="9">
        <v>1</v>
      </c>
      <c r="LW72" s="9">
        <v>1</v>
      </c>
      <c r="LX72" s="9">
        <v>1</v>
      </c>
      <c r="LY72" s="9">
        <v>3</v>
      </c>
      <c r="LZ72" s="9">
        <v>2</v>
      </c>
      <c r="MA72" s="9">
        <v>1</v>
      </c>
      <c r="MB72" s="9"/>
      <c r="MC72" s="9">
        <v>2</v>
      </c>
      <c r="MD72" s="9">
        <v>2</v>
      </c>
      <c r="ME72" s="9">
        <v>2</v>
      </c>
      <c r="MF72" s="9">
        <v>2</v>
      </c>
      <c r="MG72" s="9">
        <v>2</v>
      </c>
      <c r="MH72" s="9">
        <v>3</v>
      </c>
      <c r="MI72" s="9">
        <v>3</v>
      </c>
      <c r="MJ72" s="9">
        <v>3</v>
      </c>
      <c r="MK72" s="9">
        <v>1</v>
      </c>
      <c r="ML72" s="9">
        <v>1</v>
      </c>
      <c r="MM72" s="9">
        <v>1</v>
      </c>
      <c r="MN72" s="9">
        <v>1</v>
      </c>
      <c r="MO72" s="9">
        <v>1</v>
      </c>
      <c r="MP72" s="9">
        <v>2</v>
      </c>
      <c r="MQ72" s="9">
        <v>2</v>
      </c>
      <c r="MR72" s="9">
        <v>1</v>
      </c>
      <c r="MS72" s="9">
        <v>2</v>
      </c>
      <c r="MT72" s="9"/>
      <c r="MU72" s="9"/>
      <c r="MV72" s="9">
        <v>1</v>
      </c>
      <c r="MW72" s="9"/>
      <c r="MX72" s="9"/>
      <c r="MY72" t="s">
        <v>8039</v>
      </c>
      <c r="MZ72" s="9"/>
      <c r="NA72" s="9">
        <v>199560175</v>
      </c>
      <c r="NB72" t="s">
        <v>8177</v>
      </c>
      <c r="NC72" t="s">
        <v>8301</v>
      </c>
      <c r="ND72" s="9"/>
      <c r="NE72" s="9"/>
      <c r="NF72" t="s">
        <v>8358</v>
      </c>
      <c r="NG72" s="9"/>
      <c r="NH72" s="9"/>
      <c r="NI72" s="9">
        <v>22</v>
      </c>
    </row>
    <row r="73" spans="1:373">
      <c r="A73" t="s">
        <v>6404</v>
      </c>
      <c r="B73" t="s">
        <v>6533</v>
      </c>
      <c r="C73" t="s">
        <v>6659</v>
      </c>
      <c r="D73" t="s">
        <v>6729</v>
      </c>
      <c r="E73" s="9"/>
      <c r="F73" s="9">
        <v>5</v>
      </c>
      <c r="G73" s="9"/>
      <c r="H73" s="9">
        <v>1</v>
      </c>
      <c r="I73" t="s">
        <v>6743</v>
      </c>
      <c r="J73" s="9"/>
      <c r="K73" s="9">
        <v>5</v>
      </c>
      <c r="L73" s="9">
        <v>15</v>
      </c>
      <c r="M73" s="9">
        <v>89</v>
      </c>
      <c r="N73" s="9">
        <v>89</v>
      </c>
      <c r="O73" t="s">
        <v>6759</v>
      </c>
      <c r="P73" s="9">
        <v>1</v>
      </c>
      <c r="Q73" t="s">
        <v>6762</v>
      </c>
      <c r="R73" s="9">
        <v>1</v>
      </c>
      <c r="S73" s="9">
        <v>1</v>
      </c>
      <c r="T73" s="9">
        <v>2</v>
      </c>
      <c r="U73" s="9">
        <v>2</v>
      </c>
      <c r="V73" s="9">
        <v>1</v>
      </c>
      <c r="W73" t="s">
        <v>6839</v>
      </c>
      <c r="X73" s="9"/>
      <c r="Y73" t="s">
        <v>6980</v>
      </c>
      <c r="Z73" s="9"/>
      <c r="AA73" s="9">
        <v>0</v>
      </c>
      <c r="AB73" s="9">
        <v>0</v>
      </c>
      <c r="AC73" s="9">
        <v>4</v>
      </c>
      <c r="AD73" s="9">
        <v>0</v>
      </c>
      <c r="AE73" s="9">
        <v>1</v>
      </c>
      <c r="AF73" s="9">
        <v>0</v>
      </c>
      <c r="AG73" s="9">
        <v>0</v>
      </c>
      <c r="AH73" s="9">
        <v>0</v>
      </c>
      <c r="AI73" s="9">
        <v>0</v>
      </c>
      <c r="AJ73" s="9">
        <v>0</v>
      </c>
      <c r="AK73" s="9">
        <v>0</v>
      </c>
      <c r="AL73" s="9">
        <v>0</v>
      </c>
      <c r="AM73" s="9">
        <v>0</v>
      </c>
      <c r="AN73" s="9">
        <v>0</v>
      </c>
      <c r="AO73" s="9">
        <v>0</v>
      </c>
      <c r="AP73" s="9">
        <v>0</v>
      </c>
      <c r="AQ73" s="9">
        <v>0</v>
      </c>
      <c r="AR73" s="9">
        <v>0</v>
      </c>
      <c r="AS73" s="9">
        <v>0</v>
      </c>
      <c r="AT73" s="9">
        <v>0</v>
      </c>
      <c r="AU73" s="9">
        <v>0</v>
      </c>
      <c r="AV73" s="9">
        <v>0</v>
      </c>
      <c r="AW73" s="9">
        <v>0</v>
      </c>
      <c r="AX73" t="s">
        <v>7139</v>
      </c>
      <c r="AY73" s="9">
        <v>0</v>
      </c>
      <c r="AZ73" s="9">
        <v>0</v>
      </c>
      <c r="BA73" t="s">
        <v>7289</v>
      </c>
      <c r="BB73" s="9">
        <v>0</v>
      </c>
      <c r="BC73" s="9">
        <v>5</v>
      </c>
      <c r="BD73" s="9">
        <v>0</v>
      </c>
      <c r="BE73" s="9"/>
      <c r="BF73" s="9">
        <v>5</v>
      </c>
      <c r="BG73" s="9">
        <v>5</v>
      </c>
      <c r="BH73" s="9">
        <v>5</v>
      </c>
      <c r="BI73" s="9">
        <v>0</v>
      </c>
      <c r="BJ73" s="9"/>
      <c r="BK73" s="9">
        <v>2</v>
      </c>
      <c r="BL73" s="9"/>
      <c r="BM73" s="9"/>
      <c r="BN73" s="9"/>
      <c r="BO73" s="9"/>
      <c r="BP73" s="9"/>
      <c r="BQ73" s="9"/>
      <c r="BR73" s="9"/>
      <c r="BS73" s="9">
        <v>1</v>
      </c>
      <c r="BT73" s="9">
        <v>1</v>
      </c>
      <c r="BU73" s="9">
        <v>2</v>
      </c>
      <c r="BV73" s="9">
        <v>2</v>
      </c>
      <c r="BW73" s="9">
        <v>1</v>
      </c>
      <c r="BX73" s="9"/>
      <c r="BY73" s="9">
        <v>2</v>
      </c>
      <c r="BZ73" s="9">
        <v>2</v>
      </c>
      <c r="CA73" s="9">
        <v>2</v>
      </c>
      <c r="CB73" s="9">
        <v>1</v>
      </c>
      <c r="CC73" s="9">
        <v>1</v>
      </c>
      <c r="CD73" s="9">
        <v>1</v>
      </c>
      <c r="CE73" s="9">
        <v>2</v>
      </c>
      <c r="CF73" s="9">
        <v>1</v>
      </c>
      <c r="CG73" s="9"/>
      <c r="CH73" s="9">
        <v>1</v>
      </c>
      <c r="CI73" s="9">
        <v>1</v>
      </c>
      <c r="CJ73" s="9">
        <v>1</v>
      </c>
      <c r="CK73" s="9">
        <v>1</v>
      </c>
      <c r="CL73" s="9">
        <v>3</v>
      </c>
      <c r="CM73" s="9">
        <v>1</v>
      </c>
      <c r="CN73" s="9">
        <v>1</v>
      </c>
      <c r="CO73" s="9">
        <v>1</v>
      </c>
      <c r="CP73" s="9">
        <v>3</v>
      </c>
      <c r="CQ73" s="9">
        <v>1</v>
      </c>
      <c r="CR73" s="9">
        <v>1</v>
      </c>
      <c r="CS73" s="9">
        <v>2</v>
      </c>
      <c r="CT73" s="9">
        <v>2</v>
      </c>
      <c r="CU73" s="9">
        <v>2</v>
      </c>
      <c r="CV73" s="9">
        <v>2</v>
      </c>
      <c r="CW73" s="9">
        <v>2</v>
      </c>
      <c r="CX73" s="9">
        <v>1</v>
      </c>
      <c r="CY73" s="9">
        <v>1</v>
      </c>
      <c r="CZ73" s="9">
        <v>2</v>
      </c>
      <c r="DA73" s="9"/>
      <c r="DB73" s="9"/>
      <c r="DC73" s="9"/>
      <c r="DD73" s="9"/>
      <c r="DE73" s="9"/>
      <c r="DF73" s="9"/>
      <c r="DG73" s="9"/>
      <c r="DH73" s="9"/>
      <c r="DI73" s="9">
        <v>2</v>
      </c>
      <c r="DJ73" s="9"/>
      <c r="DK73" s="9"/>
      <c r="DL73" s="9"/>
      <c r="DM73" s="9"/>
      <c r="DN73" s="9"/>
      <c r="DO73" s="9"/>
      <c r="DP73" s="9">
        <v>2</v>
      </c>
      <c r="DQ73" s="9"/>
      <c r="DR73" s="9"/>
      <c r="DS73" s="9"/>
      <c r="DT73" s="9"/>
      <c r="DU73" s="9"/>
      <c r="DV73" s="9"/>
      <c r="DW73" s="9"/>
      <c r="DX73" s="9"/>
      <c r="DY73" s="9"/>
      <c r="DZ73" s="9"/>
      <c r="EA73" s="9"/>
      <c r="EB73" s="9"/>
      <c r="EC73" s="9"/>
      <c r="ED73" s="9"/>
      <c r="EE73" s="9"/>
      <c r="EF73" s="9"/>
      <c r="EG73" s="9"/>
      <c r="EH73" s="9"/>
      <c r="EI73" s="9"/>
      <c r="EJ73" s="9"/>
      <c r="EK73" s="9"/>
      <c r="EL73" s="9"/>
      <c r="EM73" s="9"/>
      <c r="EN73" s="9">
        <v>1</v>
      </c>
      <c r="EO73" s="9">
        <v>2</v>
      </c>
      <c r="EP73" s="9"/>
      <c r="EQ73" s="9">
        <v>1</v>
      </c>
      <c r="ER73" s="9">
        <v>2</v>
      </c>
      <c r="ES73" s="9"/>
      <c r="ET73" s="9">
        <v>1</v>
      </c>
      <c r="EU73" s="9">
        <v>2</v>
      </c>
      <c r="EV73" s="9"/>
      <c r="EW73" s="9">
        <v>1</v>
      </c>
      <c r="EX73" s="9">
        <v>1</v>
      </c>
      <c r="EY73" s="9"/>
      <c r="EZ73" s="9">
        <v>1</v>
      </c>
      <c r="FA73" s="9">
        <v>1</v>
      </c>
      <c r="FB73" s="9"/>
      <c r="FC73" s="9">
        <v>2</v>
      </c>
      <c r="FD73" s="9"/>
      <c r="FE73" s="9"/>
      <c r="FF73" s="9">
        <v>2</v>
      </c>
      <c r="FG73" s="9"/>
      <c r="FH73" s="9"/>
      <c r="FI73" s="9">
        <v>2</v>
      </c>
      <c r="FJ73" s="9"/>
      <c r="FK73" s="9"/>
      <c r="FL73" s="9">
        <v>2</v>
      </c>
      <c r="FM73" s="9"/>
      <c r="FN73" s="9"/>
      <c r="FO73" s="9">
        <v>2</v>
      </c>
      <c r="FP73" s="9"/>
      <c r="FQ73" s="9"/>
      <c r="FR73" s="9">
        <v>2</v>
      </c>
      <c r="FS73" s="9"/>
      <c r="FT73" s="9"/>
      <c r="FU73" s="9">
        <v>2</v>
      </c>
      <c r="FV73" s="9"/>
      <c r="FW73" s="9"/>
      <c r="FX73" s="9">
        <v>4</v>
      </c>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t="s">
        <v>7598</v>
      </c>
      <c r="HH73" s="9">
        <v>7</v>
      </c>
      <c r="HI73" s="9"/>
      <c r="HJ73" s="9"/>
      <c r="HK73" s="9"/>
      <c r="HL73" s="9"/>
      <c r="HM73" s="9"/>
      <c r="HN73" s="9"/>
      <c r="HO73" s="9"/>
      <c r="HP73" s="9">
        <v>0</v>
      </c>
      <c r="HQ73" s="9">
        <v>0</v>
      </c>
      <c r="HR73" s="9">
        <v>0</v>
      </c>
      <c r="HS73" s="9">
        <v>0</v>
      </c>
      <c r="HT73" s="9">
        <v>0</v>
      </c>
      <c r="HU73" s="9">
        <v>0</v>
      </c>
      <c r="HV73" s="9">
        <v>1</v>
      </c>
      <c r="HW73" s="9">
        <v>0</v>
      </c>
      <c r="HX73" t="s">
        <v>7762</v>
      </c>
      <c r="HY73" s="9"/>
      <c r="HZ73" s="9"/>
      <c r="IA73" s="9">
        <v>2</v>
      </c>
      <c r="IB73" s="9"/>
      <c r="IC73" s="9"/>
      <c r="ID73" s="9">
        <v>3</v>
      </c>
      <c r="IE73" s="9"/>
      <c r="IF73" s="9"/>
      <c r="IG73" s="9">
        <v>3</v>
      </c>
      <c r="IH73" s="9"/>
      <c r="II73" s="9"/>
      <c r="IJ73" s="9">
        <v>3</v>
      </c>
      <c r="IK73" s="9"/>
      <c r="IL73" s="9">
        <v>1</v>
      </c>
      <c r="IM73" s="9"/>
      <c r="IN73" s="9">
        <v>4</v>
      </c>
      <c r="IO73" s="9">
        <v>3</v>
      </c>
      <c r="IP73" s="9">
        <v>3</v>
      </c>
      <c r="IQ73" s="9">
        <v>5</v>
      </c>
      <c r="IR73" s="9">
        <v>4</v>
      </c>
      <c r="IS73" s="9"/>
      <c r="IT73" s="9">
        <v>1</v>
      </c>
      <c r="IU73" s="9">
        <v>2</v>
      </c>
      <c r="IV73" s="9">
        <v>2</v>
      </c>
      <c r="IW73" s="9">
        <v>2</v>
      </c>
      <c r="IX73" s="9">
        <v>2</v>
      </c>
      <c r="IY73" s="9">
        <v>2</v>
      </c>
      <c r="IZ73" s="9">
        <v>2</v>
      </c>
      <c r="JA73" s="9">
        <v>2</v>
      </c>
      <c r="JB73" s="9">
        <v>1</v>
      </c>
      <c r="JC73" s="9">
        <v>2</v>
      </c>
      <c r="JD73" s="9">
        <v>2</v>
      </c>
      <c r="JE73" s="9">
        <v>2</v>
      </c>
      <c r="JF73" s="9">
        <v>2</v>
      </c>
      <c r="JG73" s="9">
        <v>2</v>
      </c>
      <c r="JH73" s="9">
        <v>2</v>
      </c>
      <c r="JI73" s="9">
        <v>2</v>
      </c>
      <c r="JJ73" s="9">
        <v>1</v>
      </c>
      <c r="JK73" s="9">
        <v>1</v>
      </c>
      <c r="JL73" s="9">
        <v>1</v>
      </c>
      <c r="JM73" s="9">
        <v>3</v>
      </c>
      <c r="JN73" s="9">
        <v>3</v>
      </c>
      <c r="JO73" s="9">
        <v>2</v>
      </c>
      <c r="JP73" s="9">
        <v>3</v>
      </c>
      <c r="JQ73" s="9">
        <v>3</v>
      </c>
      <c r="JR73" s="9">
        <v>3</v>
      </c>
      <c r="JS73" s="9">
        <v>3</v>
      </c>
      <c r="JT73" s="9">
        <v>1</v>
      </c>
      <c r="JU73" s="9">
        <v>3</v>
      </c>
      <c r="JV73" s="9"/>
      <c r="JW73" s="9">
        <v>3</v>
      </c>
      <c r="JX73" s="9">
        <v>3</v>
      </c>
      <c r="JY73" s="9">
        <v>3</v>
      </c>
      <c r="JZ73" s="9">
        <v>3</v>
      </c>
      <c r="KA73" s="9">
        <v>2</v>
      </c>
      <c r="KB73" s="9">
        <v>2</v>
      </c>
      <c r="KC73" s="9">
        <v>1</v>
      </c>
      <c r="KD73" s="9">
        <v>3</v>
      </c>
      <c r="KE73" s="9">
        <v>2</v>
      </c>
      <c r="KF73" s="9"/>
      <c r="KG73" s="9"/>
      <c r="KH73" s="9"/>
      <c r="KI73" s="9"/>
      <c r="KJ73" s="9"/>
      <c r="KK73" s="9"/>
      <c r="KL73" s="9"/>
      <c r="KM73" s="9"/>
      <c r="KN73" s="9"/>
      <c r="KO73" s="9"/>
      <c r="KP73" s="9"/>
      <c r="KQ73" s="9"/>
      <c r="KR73" s="9"/>
      <c r="KS73" s="9"/>
      <c r="KT73" s="9"/>
      <c r="KU73" s="9"/>
      <c r="KV73" s="9">
        <v>2</v>
      </c>
      <c r="KW73" s="9"/>
      <c r="KX73" s="9"/>
      <c r="KY73" s="9"/>
      <c r="KZ73" s="9"/>
      <c r="LA73" s="9"/>
      <c r="LB73" s="9"/>
      <c r="LC73" s="9">
        <v>2</v>
      </c>
      <c r="LD73" s="9">
        <v>3</v>
      </c>
      <c r="LE73" s="9">
        <v>1</v>
      </c>
      <c r="LF73" s="9">
        <v>2</v>
      </c>
      <c r="LG73" s="9">
        <v>2</v>
      </c>
      <c r="LH73" s="9">
        <v>2</v>
      </c>
      <c r="LI73" s="9"/>
      <c r="LJ73" s="9">
        <v>1</v>
      </c>
      <c r="LK73" s="9">
        <v>2</v>
      </c>
      <c r="LL73" s="9">
        <v>2</v>
      </c>
      <c r="LM73" s="9">
        <v>2</v>
      </c>
      <c r="LN73" s="9"/>
      <c r="LO73" s="9">
        <v>1</v>
      </c>
      <c r="LP73" s="9">
        <v>2</v>
      </c>
      <c r="LQ73" s="9">
        <v>2</v>
      </c>
      <c r="LR73" s="9"/>
      <c r="LS73" s="9">
        <v>1</v>
      </c>
      <c r="LT73" s="9">
        <v>1</v>
      </c>
      <c r="LU73" s="9">
        <v>1</v>
      </c>
      <c r="LV73" s="9">
        <v>1</v>
      </c>
      <c r="LW73" s="9">
        <v>1</v>
      </c>
      <c r="LX73" s="9">
        <v>2</v>
      </c>
      <c r="LY73" s="9">
        <v>3</v>
      </c>
      <c r="LZ73" s="9">
        <v>2</v>
      </c>
      <c r="MA73" s="9">
        <v>1</v>
      </c>
      <c r="MB73" s="9"/>
      <c r="MC73" s="9">
        <v>1</v>
      </c>
      <c r="MD73" s="9">
        <v>2</v>
      </c>
      <c r="ME73" s="9">
        <v>2</v>
      </c>
      <c r="MF73" s="9">
        <v>1</v>
      </c>
      <c r="MG73" s="9">
        <v>3</v>
      </c>
      <c r="MH73" s="9">
        <v>3</v>
      </c>
      <c r="MI73" s="9">
        <v>3</v>
      </c>
      <c r="MJ73" s="9">
        <v>3</v>
      </c>
      <c r="MK73" s="9">
        <v>1</v>
      </c>
      <c r="ML73" s="9">
        <v>1</v>
      </c>
      <c r="MM73" s="9">
        <v>1</v>
      </c>
      <c r="MN73" s="9">
        <v>2</v>
      </c>
      <c r="MO73" s="9">
        <v>1</v>
      </c>
      <c r="MP73" s="9">
        <v>1</v>
      </c>
      <c r="MQ73" s="9">
        <v>1</v>
      </c>
      <c r="MR73" s="9">
        <v>2</v>
      </c>
      <c r="MS73" s="9">
        <v>1</v>
      </c>
      <c r="MT73" s="9">
        <v>240414952</v>
      </c>
      <c r="MU73" s="9">
        <v>240414952</v>
      </c>
      <c r="MV73" s="9">
        <v>1</v>
      </c>
      <c r="MW73" s="9"/>
      <c r="MX73" s="9"/>
      <c r="MY73" t="s">
        <v>8040</v>
      </c>
      <c r="MZ73" s="9"/>
      <c r="NA73" s="9">
        <v>199118061</v>
      </c>
      <c r="NB73" t="s">
        <v>8178</v>
      </c>
      <c r="NC73" t="s">
        <v>8302</v>
      </c>
      <c r="ND73" s="9"/>
      <c r="NE73" s="9"/>
      <c r="NF73" t="s">
        <v>8358</v>
      </c>
      <c r="NG73" s="9"/>
      <c r="NH73" s="9"/>
      <c r="NI73" s="9">
        <v>1</v>
      </c>
    </row>
    <row r="74" spans="1:373">
      <c r="A74" t="s">
        <v>6405</v>
      </c>
      <c r="B74" t="s">
        <v>6534</v>
      </c>
      <c r="C74" t="s">
        <v>6660</v>
      </c>
      <c r="D74" t="s">
        <v>6729</v>
      </c>
      <c r="E74" s="9"/>
      <c r="F74" s="9">
        <v>5</v>
      </c>
      <c r="G74" s="9"/>
      <c r="H74" s="9">
        <v>1</v>
      </c>
      <c r="I74" t="s">
        <v>6743</v>
      </c>
      <c r="J74" s="9"/>
      <c r="K74" s="9">
        <v>4</v>
      </c>
      <c r="L74" s="9">
        <v>11</v>
      </c>
      <c r="M74" s="9">
        <v>68</v>
      </c>
      <c r="N74" s="9">
        <v>68</v>
      </c>
      <c r="O74" t="s">
        <v>6759</v>
      </c>
      <c r="P74" s="9">
        <v>1</v>
      </c>
      <c r="Q74" t="s">
        <v>6762</v>
      </c>
      <c r="R74" s="9">
        <v>5</v>
      </c>
      <c r="S74" s="9">
        <v>4</v>
      </c>
      <c r="T74" s="9">
        <v>2</v>
      </c>
      <c r="U74" s="9">
        <v>2</v>
      </c>
      <c r="V74" s="9">
        <v>2</v>
      </c>
      <c r="W74" t="s">
        <v>6840</v>
      </c>
      <c r="X74" s="9">
        <v>246224543</v>
      </c>
      <c r="Y74" t="s">
        <v>6981</v>
      </c>
      <c r="Z74" s="9"/>
      <c r="AA74" s="9">
        <v>4</v>
      </c>
      <c r="AB74" s="9">
        <v>0</v>
      </c>
      <c r="AC74" s="9">
        <v>150</v>
      </c>
      <c r="AD74" s="9">
        <v>0</v>
      </c>
      <c r="AE74" s="9">
        <v>27</v>
      </c>
      <c r="AF74" s="9">
        <v>0</v>
      </c>
      <c r="AG74" s="9">
        <v>0</v>
      </c>
      <c r="AH74" s="9">
        <v>0</v>
      </c>
      <c r="AI74" s="9">
        <v>11</v>
      </c>
      <c r="AJ74" s="9">
        <v>0</v>
      </c>
      <c r="AK74" s="9">
        <v>1</v>
      </c>
      <c r="AL74" s="9">
        <v>0</v>
      </c>
      <c r="AM74" s="9">
        <v>1</v>
      </c>
      <c r="AN74" s="9">
        <v>0</v>
      </c>
      <c r="AO74" s="9">
        <v>48</v>
      </c>
      <c r="AP74" s="9">
        <v>0</v>
      </c>
      <c r="AQ74" s="9">
        <v>22</v>
      </c>
      <c r="AR74" s="9">
        <v>0</v>
      </c>
      <c r="AS74" s="9">
        <v>2</v>
      </c>
      <c r="AT74" s="9">
        <v>0</v>
      </c>
      <c r="AU74" s="9">
        <v>13</v>
      </c>
      <c r="AV74" s="9">
        <v>0</v>
      </c>
      <c r="AW74" s="9">
        <v>9</v>
      </c>
      <c r="AX74" t="s">
        <v>7140</v>
      </c>
      <c r="AY74" s="9">
        <v>0</v>
      </c>
      <c r="AZ74" s="9">
        <v>24</v>
      </c>
      <c r="BA74" t="s">
        <v>7290</v>
      </c>
      <c r="BB74" s="9">
        <v>0</v>
      </c>
      <c r="BC74" s="9">
        <v>312</v>
      </c>
      <c r="BD74" s="9">
        <v>0</v>
      </c>
      <c r="BE74" s="9"/>
      <c r="BF74" s="9">
        <v>214</v>
      </c>
      <c r="BG74" s="9">
        <v>131</v>
      </c>
      <c r="BH74" s="9">
        <v>42</v>
      </c>
      <c r="BI74" s="9">
        <v>26</v>
      </c>
      <c r="BJ74" s="9">
        <v>0</v>
      </c>
      <c r="BK74" s="9">
        <v>1</v>
      </c>
      <c r="BL74" s="9">
        <v>1</v>
      </c>
      <c r="BM74" s="9">
        <v>1</v>
      </c>
      <c r="BN74" s="9">
        <v>1</v>
      </c>
      <c r="BO74" s="9">
        <v>1</v>
      </c>
      <c r="BP74" s="9">
        <v>1</v>
      </c>
      <c r="BQ74" s="9">
        <v>1</v>
      </c>
      <c r="BR74" s="9">
        <v>2</v>
      </c>
      <c r="BS74" s="9">
        <v>2</v>
      </c>
      <c r="BT74" s="9"/>
      <c r="BU74" s="9"/>
      <c r="BV74" s="9">
        <v>2</v>
      </c>
      <c r="BW74" s="9">
        <v>1</v>
      </c>
      <c r="BX74" s="9"/>
      <c r="BY74" s="9">
        <v>2</v>
      </c>
      <c r="BZ74" s="9">
        <v>2</v>
      </c>
      <c r="CA74" s="9">
        <v>2</v>
      </c>
      <c r="CB74" s="9">
        <v>1</v>
      </c>
      <c r="CC74" s="9">
        <v>1</v>
      </c>
      <c r="CD74" s="9">
        <v>1</v>
      </c>
      <c r="CE74" s="9">
        <v>1</v>
      </c>
      <c r="CF74" s="9">
        <v>1</v>
      </c>
      <c r="CG74" s="9"/>
      <c r="CH74" s="9">
        <v>2</v>
      </c>
      <c r="CI74" s="9">
        <v>4</v>
      </c>
      <c r="CJ74" s="9">
        <v>1</v>
      </c>
      <c r="CK74" s="9">
        <v>2</v>
      </c>
      <c r="CL74" s="9">
        <v>2</v>
      </c>
      <c r="CM74" s="9">
        <v>3</v>
      </c>
      <c r="CN74" s="9">
        <v>1</v>
      </c>
      <c r="CO74" s="9">
        <v>1</v>
      </c>
      <c r="CP74" s="9">
        <v>1</v>
      </c>
      <c r="CQ74" s="9">
        <v>1</v>
      </c>
      <c r="CR74" s="9">
        <v>1</v>
      </c>
      <c r="CS74" s="9">
        <v>1</v>
      </c>
      <c r="CT74" s="9">
        <v>1</v>
      </c>
      <c r="CU74" s="9">
        <v>1</v>
      </c>
      <c r="CV74" s="9">
        <v>1</v>
      </c>
      <c r="CW74" s="9">
        <v>1</v>
      </c>
      <c r="CX74" s="9">
        <v>1</v>
      </c>
      <c r="CY74" s="9">
        <v>1</v>
      </c>
      <c r="CZ74" s="9">
        <v>2</v>
      </c>
      <c r="DA74" s="9"/>
      <c r="DB74" s="9"/>
      <c r="DC74" s="9"/>
      <c r="DD74" s="9"/>
      <c r="DE74" s="9"/>
      <c r="DF74" s="9"/>
      <c r="DG74" s="9"/>
      <c r="DH74" s="9"/>
      <c r="DI74" s="9">
        <v>2</v>
      </c>
      <c r="DJ74" s="9"/>
      <c r="DK74" s="9"/>
      <c r="DL74" s="9"/>
      <c r="DM74" s="9"/>
      <c r="DN74" s="9"/>
      <c r="DO74" s="9"/>
      <c r="DP74" s="9">
        <v>1</v>
      </c>
      <c r="DQ74" s="9">
        <v>1</v>
      </c>
      <c r="DR74" s="9">
        <v>1</v>
      </c>
      <c r="DS74" s="9">
        <v>1</v>
      </c>
      <c r="DT74" s="9">
        <v>87</v>
      </c>
      <c r="DU74" s="9">
        <v>6</v>
      </c>
      <c r="DV74" s="9">
        <v>63</v>
      </c>
      <c r="DW74" s="9">
        <v>5</v>
      </c>
      <c r="DX74" s="9">
        <v>1</v>
      </c>
      <c r="DY74" s="9">
        <v>2</v>
      </c>
      <c r="DZ74" s="9"/>
      <c r="EA74" s="9"/>
      <c r="EB74" s="9">
        <v>2</v>
      </c>
      <c r="EC74" s="9"/>
      <c r="ED74" s="9"/>
      <c r="EE74" s="9"/>
      <c r="EF74" s="9"/>
      <c r="EG74" s="9"/>
      <c r="EH74" s="9"/>
      <c r="EI74" s="9">
        <v>1</v>
      </c>
      <c r="EJ74" s="9"/>
      <c r="EK74" s="9"/>
      <c r="EL74" s="9"/>
      <c r="EM74" s="9"/>
      <c r="EN74" s="9">
        <v>2</v>
      </c>
      <c r="EO74" s="9"/>
      <c r="EP74" s="9"/>
      <c r="EQ74" s="9">
        <v>2</v>
      </c>
      <c r="ER74" s="9"/>
      <c r="ES74" s="9"/>
      <c r="ET74" s="9">
        <v>2</v>
      </c>
      <c r="EU74" s="9"/>
      <c r="EV74" s="9"/>
      <c r="EW74" s="9">
        <v>2</v>
      </c>
      <c r="EX74" s="9"/>
      <c r="EY74" s="9"/>
      <c r="EZ74" s="9">
        <v>1</v>
      </c>
      <c r="FA74" s="9">
        <v>1</v>
      </c>
      <c r="FB74" s="9"/>
      <c r="FC74" s="9">
        <v>1</v>
      </c>
      <c r="FD74" s="9">
        <v>1</v>
      </c>
      <c r="FE74" s="9"/>
      <c r="FF74" s="9">
        <v>1</v>
      </c>
      <c r="FG74" s="9">
        <v>1</v>
      </c>
      <c r="FH74" s="9"/>
      <c r="FI74" s="9">
        <v>2</v>
      </c>
      <c r="FJ74" s="9"/>
      <c r="FK74" s="9"/>
      <c r="FL74" s="9">
        <v>2</v>
      </c>
      <c r="FM74" s="9"/>
      <c r="FN74" s="9"/>
      <c r="FO74" s="9">
        <v>2</v>
      </c>
      <c r="FP74" s="9"/>
      <c r="FQ74" s="9"/>
      <c r="FR74" s="9">
        <v>1</v>
      </c>
      <c r="FS74" s="9">
        <v>1</v>
      </c>
      <c r="FT74" s="9"/>
      <c r="FU74" s="9">
        <v>2</v>
      </c>
      <c r="FV74" s="9"/>
      <c r="FW74" s="9"/>
      <c r="FX74" s="9">
        <v>4</v>
      </c>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t="s">
        <v>7599</v>
      </c>
      <c r="HH74" s="9">
        <v>8</v>
      </c>
      <c r="HI74" s="9"/>
      <c r="HJ74" s="9"/>
      <c r="HK74" s="9"/>
      <c r="HL74" s="9"/>
      <c r="HM74" s="9"/>
      <c r="HN74" s="9"/>
      <c r="HO74" s="9"/>
      <c r="HP74" s="9">
        <v>1</v>
      </c>
      <c r="HQ74" s="9">
        <v>0</v>
      </c>
      <c r="HR74" s="9">
        <v>0</v>
      </c>
      <c r="HS74" s="9">
        <v>0</v>
      </c>
      <c r="HT74" s="9">
        <v>0</v>
      </c>
      <c r="HU74" s="9">
        <v>0</v>
      </c>
      <c r="HV74" s="9">
        <v>0</v>
      </c>
      <c r="HW74" s="9">
        <v>0</v>
      </c>
      <c r="HX74" t="s">
        <v>7763</v>
      </c>
      <c r="HY74" s="9"/>
      <c r="HZ74" s="9"/>
      <c r="IA74" s="9">
        <v>2</v>
      </c>
      <c r="IB74" s="9"/>
      <c r="IC74" s="9"/>
      <c r="ID74" s="9">
        <v>2</v>
      </c>
      <c r="IE74" s="9"/>
      <c r="IF74" s="9"/>
      <c r="IG74" s="9">
        <v>2</v>
      </c>
      <c r="IH74" s="9"/>
      <c r="II74" s="9"/>
      <c r="IJ74" s="9">
        <v>2</v>
      </c>
      <c r="IK74" s="9"/>
      <c r="IL74" s="9">
        <v>1</v>
      </c>
      <c r="IM74" s="9"/>
      <c r="IN74" s="9">
        <v>1</v>
      </c>
      <c r="IO74" s="9">
        <v>5</v>
      </c>
      <c r="IP74" s="9">
        <v>2</v>
      </c>
      <c r="IQ74" s="9">
        <v>5</v>
      </c>
      <c r="IR74" s="9">
        <v>2</v>
      </c>
      <c r="IS74" s="9"/>
      <c r="IT74" s="9">
        <v>1</v>
      </c>
      <c r="IU74" s="9">
        <v>2</v>
      </c>
      <c r="IV74" s="9">
        <v>2</v>
      </c>
      <c r="IW74" s="9">
        <v>2</v>
      </c>
      <c r="IX74" s="9">
        <v>2</v>
      </c>
      <c r="IY74" s="9">
        <v>2</v>
      </c>
      <c r="IZ74" s="9">
        <v>2</v>
      </c>
      <c r="JA74" s="9">
        <v>2</v>
      </c>
      <c r="JB74" s="9">
        <v>1</v>
      </c>
      <c r="JC74" s="9">
        <v>1</v>
      </c>
      <c r="JD74" s="9">
        <v>2</v>
      </c>
      <c r="JE74" s="9">
        <v>2</v>
      </c>
      <c r="JF74" s="9">
        <v>2</v>
      </c>
      <c r="JG74" s="9">
        <v>2</v>
      </c>
      <c r="JH74" s="9">
        <v>2</v>
      </c>
      <c r="JI74" s="9">
        <v>2</v>
      </c>
      <c r="JJ74" s="9">
        <v>1</v>
      </c>
      <c r="JK74" s="9">
        <v>1</v>
      </c>
      <c r="JL74" s="9">
        <v>1</v>
      </c>
      <c r="JM74" s="9">
        <v>2</v>
      </c>
      <c r="JN74" s="9">
        <v>1</v>
      </c>
      <c r="JO74" s="9">
        <v>2</v>
      </c>
      <c r="JP74" s="9">
        <v>2</v>
      </c>
      <c r="JQ74" s="9">
        <v>2</v>
      </c>
      <c r="JR74" s="9">
        <v>2</v>
      </c>
      <c r="JS74" s="9">
        <v>2</v>
      </c>
      <c r="JT74" s="9">
        <v>2</v>
      </c>
      <c r="JU74" s="9">
        <v>1</v>
      </c>
      <c r="JV74" s="9"/>
      <c r="JW74" s="9">
        <v>1</v>
      </c>
      <c r="JX74" s="9">
        <v>1</v>
      </c>
      <c r="JY74" s="9">
        <v>2</v>
      </c>
      <c r="JZ74" s="9">
        <v>2</v>
      </c>
      <c r="KA74" s="9">
        <v>2</v>
      </c>
      <c r="KB74" s="9">
        <v>1</v>
      </c>
      <c r="KC74" s="9">
        <v>1</v>
      </c>
      <c r="KD74" s="9">
        <v>1</v>
      </c>
      <c r="KE74" s="9">
        <v>1</v>
      </c>
      <c r="KF74" s="9"/>
      <c r="KG74" s="9">
        <v>1</v>
      </c>
      <c r="KH74" s="9">
        <v>1</v>
      </c>
      <c r="KI74" s="9">
        <v>1</v>
      </c>
      <c r="KJ74" s="9"/>
      <c r="KK74" s="9">
        <v>3</v>
      </c>
      <c r="KL74" s="9">
        <v>1</v>
      </c>
      <c r="KM74" s="9">
        <v>3</v>
      </c>
      <c r="KN74" s="9">
        <v>3</v>
      </c>
      <c r="KO74" s="9"/>
      <c r="KP74" s="9">
        <v>1</v>
      </c>
      <c r="KQ74" s="9">
        <v>2</v>
      </c>
      <c r="KR74" s="9">
        <v>1</v>
      </c>
      <c r="KS74" s="9">
        <v>2</v>
      </c>
      <c r="KT74" s="9">
        <v>2</v>
      </c>
      <c r="KU74" s="9">
        <v>1</v>
      </c>
      <c r="KV74" s="9">
        <v>1</v>
      </c>
      <c r="KW74" s="9">
        <v>1</v>
      </c>
      <c r="KX74" s="9">
        <v>2</v>
      </c>
      <c r="KY74" s="9"/>
      <c r="KZ74" s="9"/>
      <c r="LA74" s="9"/>
      <c r="LB74" s="9"/>
      <c r="LC74" s="9">
        <v>1</v>
      </c>
      <c r="LD74" s="9">
        <v>1</v>
      </c>
      <c r="LE74" s="9">
        <v>1</v>
      </c>
      <c r="LF74" s="9">
        <v>1</v>
      </c>
      <c r="LG74" s="9">
        <v>1</v>
      </c>
      <c r="LH74" s="9">
        <v>1</v>
      </c>
      <c r="LI74" s="9"/>
      <c r="LJ74" s="9">
        <v>1</v>
      </c>
      <c r="LK74" s="9">
        <v>3</v>
      </c>
      <c r="LL74" s="9">
        <v>1</v>
      </c>
      <c r="LM74" s="9">
        <v>3</v>
      </c>
      <c r="LN74" s="9"/>
      <c r="LO74" s="9">
        <v>1</v>
      </c>
      <c r="LP74" s="9">
        <v>1</v>
      </c>
      <c r="LQ74" s="9">
        <v>1</v>
      </c>
      <c r="LR74" s="9"/>
      <c r="LS74" s="9">
        <v>1</v>
      </c>
      <c r="LT74" s="9">
        <v>1</v>
      </c>
      <c r="LU74" s="9">
        <v>1</v>
      </c>
      <c r="LV74" s="9">
        <v>1</v>
      </c>
      <c r="LW74" s="9">
        <v>1</v>
      </c>
      <c r="LX74" s="9">
        <v>1</v>
      </c>
      <c r="LY74" s="9">
        <v>3</v>
      </c>
      <c r="LZ74" s="9">
        <v>2</v>
      </c>
      <c r="MA74" s="9">
        <v>1</v>
      </c>
      <c r="MB74" s="9"/>
      <c r="MC74" s="9">
        <v>2</v>
      </c>
      <c r="MD74" s="9">
        <v>2</v>
      </c>
      <c r="ME74" s="9">
        <v>2</v>
      </c>
      <c r="MF74" s="9">
        <v>2</v>
      </c>
      <c r="MG74" s="9">
        <v>2</v>
      </c>
      <c r="MH74" s="9">
        <v>3</v>
      </c>
      <c r="MI74" s="9">
        <v>3</v>
      </c>
      <c r="MJ74" s="9">
        <v>3</v>
      </c>
      <c r="MK74" s="9">
        <v>1</v>
      </c>
      <c r="ML74" s="9">
        <v>1</v>
      </c>
      <c r="MM74" s="9">
        <v>1</v>
      </c>
      <c r="MN74" s="9">
        <v>1</v>
      </c>
      <c r="MO74" s="9">
        <v>1</v>
      </c>
      <c r="MP74" s="9">
        <v>2</v>
      </c>
      <c r="MQ74" s="9">
        <v>2</v>
      </c>
      <c r="MR74" s="9">
        <v>1</v>
      </c>
      <c r="MS74" s="9">
        <v>2</v>
      </c>
      <c r="MT74" s="9"/>
      <c r="MU74" s="9"/>
      <c r="MV74" s="9">
        <v>1</v>
      </c>
      <c r="MW74" s="9"/>
      <c r="MX74" s="9"/>
      <c r="MY74" t="s">
        <v>8041</v>
      </c>
      <c r="MZ74" s="9"/>
      <c r="NA74" s="9">
        <v>202185019</v>
      </c>
      <c r="NB74" t="s">
        <v>8179</v>
      </c>
      <c r="NC74" t="s">
        <v>8303</v>
      </c>
      <c r="ND74" s="9"/>
      <c r="NE74" s="9"/>
      <c r="NF74" t="s">
        <v>8358</v>
      </c>
      <c r="NG74" s="9"/>
      <c r="NH74" s="9"/>
      <c r="NI74" s="9">
        <v>132</v>
      </c>
    </row>
    <row r="75" spans="1:373">
      <c r="A75" t="s">
        <v>6406</v>
      </c>
      <c r="B75" t="s">
        <v>6535</v>
      </c>
      <c r="C75" t="s">
        <v>6661</v>
      </c>
      <c r="D75" t="s">
        <v>6729</v>
      </c>
      <c r="E75" s="9"/>
      <c r="F75" s="9">
        <v>5</v>
      </c>
      <c r="G75" s="9"/>
      <c r="H75" s="9">
        <v>1</v>
      </c>
      <c r="I75" t="s">
        <v>6743</v>
      </c>
      <c r="J75" s="9"/>
      <c r="K75" s="9">
        <v>1</v>
      </c>
      <c r="L75" s="9">
        <v>3</v>
      </c>
      <c r="M75" s="9">
        <v>16</v>
      </c>
      <c r="N75" s="9">
        <v>16</v>
      </c>
      <c r="O75" t="s">
        <v>6759</v>
      </c>
      <c r="P75" s="9">
        <v>2</v>
      </c>
      <c r="Q75" t="s">
        <v>6762</v>
      </c>
      <c r="R75" s="9">
        <v>3</v>
      </c>
      <c r="S75" s="9">
        <v>1</v>
      </c>
      <c r="T75" s="9">
        <v>2</v>
      </c>
      <c r="U75" s="9">
        <v>2</v>
      </c>
      <c r="V75" s="9">
        <v>1</v>
      </c>
      <c r="W75" t="s">
        <v>6841</v>
      </c>
      <c r="X75" s="9"/>
      <c r="Y75" t="s">
        <v>6982</v>
      </c>
      <c r="Z75" s="9"/>
      <c r="AA75" s="9">
        <v>0</v>
      </c>
      <c r="AB75" s="9">
        <v>0</v>
      </c>
      <c r="AC75" s="9">
        <v>15</v>
      </c>
      <c r="AD75" s="9">
        <v>0</v>
      </c>
      <c r="AE75" s="9">
        <v>3</v>
      </c>
      <c r="AF75" s="9">
        <v>0</v>
      </c>
      <c r="AG75" s="9">
        <v>0</v>
      </c>
      <c r="AH75" s="9">
        <v>0</v>
      </c>
      <c r="AI75" s="9">
        <v>0</v>
      </c>
      <c r="AJ75" s="9">
        <v>0</v>
      </c>
      <c r="AK75" s="9">
        <v>0</v>
      </c>
      <c r="AL75" s="9">
        <v>0</v>
      </c>
      <c r="AM75" s="9">
        <v>0</v>
      </c>
      <c r="AN75" s="9">
        <v>0</v>
      </c>
      <c r="AO75" s="9">
        <v>1</v>
      </c>
      <c r="AP75" s="9">
        <v>0</v>
      </c>
      <c r="AQ75" s="9">
        <v>3</v>
      </c>
      <c r="AR75" s="9">
        <v>0</v>
      </c>
      <c r="AS75" s="9">
        <v>0</v>
      </c>
      <c r="AT75" s="9">
        <v>0</v>
      </c>
      <c r="AU75" s="9">
        <v>1</v>
      </c>
      <c r="AV75" s="9">
        <v>0</v>
      </c>
      <c r="AW75" s="9">
        <v>0</v>
      </c>
      <c r="AX75" t="s">
        <v>7141</v>
      </c>
      <c r="AY75" s="9">
        <v>0</v>
      </c>
      <c r="AZ75" s="9">
        <v>1</v>
      </c>
      <c r="BA75" t="s">
        <v>7291</v>
      </c>
      <c r="BB75" s="9">
        <v>0</v>
      </c>
      <c r="BC75" s="9">
        <v>23</v>
      </c>
      <c r="BD75" s="9">
        <v>0</v>
      </c>
      <c r="BE75" s="9"/>
      <c r="BF75" s="9">
        <v>23</v>
      </c>
      <c r="BG75" s="9">
        <v>23</v>
      </c>
      <c r="BH75" s="9">
        <v>1</v>
      </c>
      <c r="BI75" s="9">
        <v>3</v>
      </c>
      <c r="BJ75" s="9">
        <v>0</v>
      </c>
      <c r="BK75" s="9">
        <v>1</v>
      </c>
      <c r="BL75" s="9">
        <v>1</v>
      </c>
      <c r="BM75" s="9">
        <v>1</v>
      </c>
      <c r="BN75" s="9">
        <v>1</v>
      </c>
      <c r="BO75" s="9">
        <v>1</v>
      </c>
      <c r="BP75" s="9">
        <v>1</v>
      </c>
      <c r="BQ75" s="9">
        <v>1</v>
      </c>
      <c r="BR75" s="9">
        <v>2</v>
      </c>
      <c r="BS75" s="9">
        <v>1</v>
      </c>
      <c r="BT75" s="9">
        <v>1</v>
      </c>
      <c r="BU75" s="9">
        <v>1</v>
      </c>
      <c r="BV75" s="9">
        <v>2</v>
      </c>
      <c r="BW75" s="9">
        <v>2</v>
      </c>
      <c r="BX75" s="9"/>
      <c r="BY75" s="9"/>
      <c r="BZ75" s="9"/>
      <c r="CA75" s="9"/>
      <c r="CB75" s="9"/>
      <c r="CC75" s="9"/>
      <c r="CD75" s="9"/>
      <c r="CE75" s="9"/>
      <c r="CF75" s="9">
        <v>1</v>
      </c>
      <c r="CG75" s="9"/>
      <c r="CH75" s="9">
        <v>1</v>
      </c>
      <c r="CI75" s="9">
        <v>3</v>
      </c>
      <c r="CJ75" s="9">
        <v>1</v>
      </c>
      <c r="CK75" s="9">
        <v>3</v>
      </c>
      <c r="CL75" s="9">
        <v>3</v>
      </c>
      <c r="CM75" s="9">
        <v>1</v>
      </c>
      <c r="CN75" s="9">
        <v>1</v>
      </c>
      <c r="CO75" s="9">
        <v>1</v>
      </c>
      <c r="CP75" s="9">
        <v>3</v>
      </c>
      <c r="CQ75" s="9">
        <v>1</v>
      </c>
      <c r="CR75" s="9">
        <v>1</v>
      </c>
      <c r="CS75" s="9">
        <v>1</v>
      </c>
      <c r="CT75" s="9">
        <v>1</v>
      </c>
      <c r="CU75" s="9">
        <v>1</v>
      </c>
      <c r="CV75" s="9">
        <v>2</v>
      </c>
      <c r="CW75" s="9">
        <v>2</v>
      </c>
      <c r="CX75" s="9">
        <v>1</v>
      </c>
      <c r="CY75" s="9">
        <v>1</v>
      </c>
      <c r="CZ75" s="9">
        <v>2</v>
      </c>
      <c r="DA75" s="9"/>
      <c r="DB75" s="9"/>
      <c r="DC75" s="9"/>
      <c r="DD75" s="9"/>
      <c r="DE75" s="9"/>
      <c r="DF75" s="9"/>
      <c r="DG75" s="9"/>
      <c r="DH75" s="9"/>
      <c r="DI75" s="9">
        <v>2</v>
      </c>
      <c r="DJ75" s="9"/>
      <c r="DK75" s="9"/>
      <c r="DL75" s="9"/>
      <c r="DM75" s="9"/>
      <c r="DN75" s="9"/>
      <c r="DO75" s="9"/>
      <c r="DP75" s="9">
        <v>2</v>
      </c>
      <c r="DQ75" s="9"/>
      <c r="DR75" s="9"/>
      <c r="DS75" s="9"/>
      <c r="DT75" s="9"/>
      <c r="DU75" s="9"/>
      <c r="DV75" s="9"/>
      <c r="DW75" s="9"/>
      <c r="DX75" s="9"/>
      <c r="DY75" s="9"/>
      <c r="DZ75" s="9"/>
      <c r="EA75" s="9"/>
      <c r="EB75" s="9"/>
      <c r="EC75" s="9"/>
      <c r="ED75" s="9"/>
      <c r="EE75" s="9"/>
      <c r="EF75" s="9"/>
      <c r="EG75" s="9"/>
      <c r="EH75" s="9"/>
      <c r="EI75" s="9"/>
      <c r="EJ75" s="9"/>
      <c r="EK75" s="9"/>
      <c r="EL75" s="9"/>
      <c r="EM75" s="9"/>
      <c r="EN75" s="9">
        <v>1</v>
      </c>
      <c r="EO75" s="9">
        <v>2</v>
      </c>
      <c r="EP75" s="9"/>
      <c r="EQ75" s="9">
        <v>1</v>
      </c>
      <c r="ER75" s="9">
        <v>2</v>
      </c>
      <c r="ES75" s="9"/>
      <c r="ET75" s="9">
        <v>2</v>
      </c>
      <c r="EU75" s="9"/>
      <c r="EV75" s="9"/>
      <c r="EW75" s="9">
        <v>2</v>
      </c>
      <c r="EX75" s="9"/>
      <c r="EY75" s="9"/>
      <c r="EZ75" s="9">
        <v>2</v>
      </c>
      <c r="FA75" s="9"/>
      <c r="FB75" s="9"/>
      <c r="FC75" s="9">
        <v>2</v>
      </c>
      <c r="FD75" s="9"/>
      <c r="FE75" s="9"/>
      <c r="FF75" s="9">
        <v>2</v>
      </c>
      <c r="FG75" s="9"/>
      <c r="FH75" s="9"/>
      <c r="FI75" s="9">
        <v>2</v>
      </c>
      <c r="FJ75" s="9"/>
      <c r="FK75" s="9"/>
      <c r="FL75" s="9">
        <v>2</v>
      </c>
      <c r="FM75" s="9"/>
      <c r="FN75" s="9"/>
      <c r="FO75" s="9">
        <v>2</v>
      </c>
      <c r="FP75" s="9"/>
      <c r="FQ75" s="9"/>
      <c r="FR75" s="9">
        <v>2</v>
      </c>
      <c r="FS75" s="9"/>
      <c r="FT75" s="9"/>
      <c r="FU75" s="9">
        <v>2</v>
      </c>
      <c r="FV75" s="9"/>
      <c r="FW75" s="9"/>
      <c r="FX75" s="9">
        <v>3</v>
      </c>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t="s">
        <v>7600</v>
      </c>
      <c r="HH75" s="9"/>
      <c r="HI75" s="9"/>
      <c r="HJ75" s="9"/>
      <c r="HK75" s="9"/>
      <c r="HL75" s="9"/>
      <c r="HM75" s="9"/>
      <c r="HN75" s="9"/>
      <c r="HO75" s="9"/>
      <c r="HP75" s="9"/>
      <c r="HQ75" s="9"/>
      <c r="HR75" s="9"/>
      <c r="HS75" s="9"/>
      <c r="HT75" s="9"/>
      <c r="HU75" s="9"/>
      <c r="HV75" s="9"/>
      <c r="HW75" s="9"/>
      <c r="HX75" t="s">
        <v>7764</v>
      </c>
      <c r="HY75" s="9"/>
      <c r="HZ75" s="9"/>
      <c r="IA75" s="9">
        <v>2</v>
      </c>
      <c r="IB75" s="9"/>
      <c r="IC75" s="9"/>
      <c r="ID75" s="9">
        <v>2</v>
      </c>
      <c r="IE75" s="9"/>
      <c r="IF75" s="9"/>
      <c r="IG75" s="9">
        <v>2</v>
      </c>
      <c r="IH75" s="9"/>
      <c r="II75" s="9"/>
      <c r="IJ75" s="9">
        <v>3</v>
      </c>
      <c r="IK75" s="9"/>
      <c r="IL75" s="9">
        <v>1</v>
      </c>
      <c r="IM75" s="9"/>
      <c r="IN75" s="9">
        <v>4</v>
      </c>
      <c r="IO75" s="9">
        <v>4</v>
      </c>
      <c r="IP75" s="9">
        <v>4</v>
      </c>
      <c r="IQ75" s="9">
        <v>4</v>
      </c>
      <c r="IR75" s="9">
        <v>4</v>
      </c>
      <c r="IS75" s="9"/>
      <c r="IT75" s="9">
        <v>1</v>
      </c>
      <c r="IU75" s="9">
        <v>2</v>
      </c>
      <c r="IV75" s="9">
        <v>2</v>
      </c>
      <c r="IW75" s="9">
        <v>2</v>
      </c>
      <c r="IX75" s="9">
        <v>2</v>
      </c>
      <c r="IY75" s="9">
        <v>2</v>
      </c>
      <c r="IZ75" s="9">
        <v>2</v>
      </c>
      <c r="JA75" s="9">
        <v>2</v>
      </c>
      <c r="JB75" s="9">
        <v>2</v>
      </c>
      <c r="JC75" s="9">
        <v>2</v>
      </c>
      <c r="JD75" s="9">
        <v>2</v>
      </c>
      <c r="JE75" s="9">
        <v>2</v>
      </c>
      <c r="JF75" s="9">
        <v>2</v>
      </c>
      <c r="JG75" s="9">
        <v>2</v>
      </c>
      <c r="JH75" s="9">
        <v>2</v>
      </c>
      <c r="JI75" s="9">
        <v>2</v>
      </c>
      <c r="JJ75" s="9">
        <v>1</v>
      </c>
      <c r="JK75" s="9">
        <v>1</v>
      </c>
      <c r="JL75" s="9">
        <v>1</v>
      </c>
      <c r="JM75" s="9">
        <v>1</v>
      </c>
      <c r="JN75" s="9">
        <v>1</v>
      </c>
      <c r="JO75" s="9">
        <v>3</v>
      </c>
      <c r="JP75" s="9">
        <v>3</v>
      </c>
      <c r="JQ75" s="9">
        <v>3</v>
      </c>
      <c r="JR75" s="9">
        <v>3</v>
      </c>
      <c r="JS75" s="9">
        <v>3</v>
      </c>
      <c r="JT75" s="9">
        <v>1</v>
      </c>
      <c r="JU75" s="9">
        <v>3</v>
      </c>
      <c r="JV75" s="9"/>
      <c r="JW75" s="9">
        <v>2</v>
      </c>
      <c r="JX75" s="9">
        <v>1</v>
      </c>
      <c r="JY75" s="9">
        <v>3</v>
      </c>
      <c r="JZ75" s="9">
        <v>3</v>
      </c>
      <c r="KA75" s="9">
        <v>1</v>
      </c>
      <c r="KB75" s="9">
        <v>1</v>
      </c>
      <c r="KC75" s="9">
        <v>1</v>
      </c>
      <c r="KD75" s="9">
        <v>3</v>
      </c>
      <c r="KE75" s="9">
        <v>3</v>
      </c>
      <c r="KF75" s="9"/>
      <c r="KG75" s="9"/>
      <c r="KH75" s="9"/>
      <c r="KI75" s="9"/>
      <c r="KJ75" s="9"/>
      <c r="KK75" s="9"/>
      <c r="KL75" s="9"/>
      <c r="KM75" s="9"/>
      <c r="KN75" s="9"/>
      <c r="KO75" s="9"/>
      <c r="KP75" s="9"/>
      <c r="KQ75" s="9"/>
      <c r="KR75" s="9"/>
      <c r="KS75" s="9"/>
      <c r="KT75" s="9"/>
      <c r="KU75" s="9"/>
      <c r="KV75" s="9">
        <v>2</v>
      </c>
      <c r="KW75" s="9"/>
      <c r="KX75" s="9"/>
      <c r="KY75" s="9"/>
      <c r="KZ75" s="9"/>
      <c r="LA75" s="9"/>
      <c r="LB75" s="9"/>
      <c r="LC75" s="9">
        <v>1</v>
      </c>
      <c r="LD75" s="9">
        <v>1</v>
      </c>
      <c r="LE75" s="9">
        <v>1</v>
      </c>
      <c r="LF75" s="9">
        <v>1</v>
      </c>
      <c r="LG75" s="9">
        <v>1</v>
      </c>
      <c r="LH75" s="9">
        <v>3</v>
      </c>
      <c r="LI75" s="9"/>
      <c r="LJ75" s="9">
        <v>1</v>
      </c>
      <c r="LK75" s="9">
        <v>2</v>
      </c>
      <c r="LL75" s="9">
        <v>2</v>
      </c>
      <c r="LM75" s="9">
        <v>2</v>
      </c>
      <c r="LN75" s="9"/>
      <c r="LO75" s="9">
        <v>1</v>
      </c>
      <c r="LP75" s="9">
        <v>1</v>
      </c>
      <c r="LQ75" s="9">
        <v>1</v>
      </c>
      <c r="LR75" s="9"/>
      <c r="LS75" s="9">
        <v>1</v>
      </c>
      <c r="LT75" s="9">
        <v>1</v>
      </c>
      <c r="LU75" s="9">
        <v>1</v>
      </c>
      <c r="LV75" s="9">
        <v>1</v>
      </c>
      <c r="LW75" s="9">
        <v>1</v>
      </c>
      <c r="LX75" s="9">
        <v>1</v>
      </c>
      <c r="LY75" s="9">
        <v>1</v>
      </c>
      <c r="LZ75" s="9">
        <v>2</v>
      </c>
      <c r="MA75" s="9">
        <v>1</v>
      </c>
      <c r="MB75" s="9"/>
      <c r="MC75" s="9">
        <v>2</v>
      </c>
      <c r="MD75" s="9">
        <v>2</v>
      </c>
      <c r="ME75" s="9">
        <v>1</v>
      </c>
      <c r="MF75" s="9">
        <v>2</v>
      </c>
      <c r="MG75" s="9">
        <v>3</v>
      </c>
      <c r="MH75" s="9">
        <v>3</v>
      </c>
      <c r="MI75" s="9">
        <v>3</v>
      </c>
      <c r="MJ75" s="9">
        <v>3</v>
      </c>
      <c r="MK75" s="9">
        <v>1</v>
      </c>
      <c r="ML75" s="9">
        <v>1</v>
      </c>
      <c r="MM75" s="9">
        <v>1</v>
      </c>
      <c r="MN75" s="9">
        <v>1</v>
      </c>
      <c r="MO75" s="9">
        <v>1</v>
      </c>
      <c r="MP75" s="9">
        <v>2</v>
      </c>
      <c r="MQ75" s="9">
        <v>2</v>
      </c>
      <c r="MR75" s="9">
        <v>1</v>
      </c>
      <c r="MS75" s="9">
        <v>1</v>
      </c>
      <c r="MT75" s="9">
        <v>242044066</v>
      </c>
      <c r="MU75" s="9">
        <v>242044066</v>
      </c>
      <c r="MV75" s="9">
        <v>1</v>
      </c>
      <c r="MW75" s="9"/>
      <c r="MX75" s="9"/>
      <c r="MY75" t="s">
        <v>8042</v>
      </c>
      <c r="MZ75" s="9"/>
      <c r="NA75" s="9">
        <v>199118084</v>
      </c>
      <c r="NB75" t="s">
        <v>8180</v>
      </c>
      <c r="NC75" t="s">
        <v>8304</v>
      </c>
      <c r="ND75" s="9"/>
      <c r="NE75" s="9"/>
      <c r="NF75" t="s">
        <v>8358</v>
      </c>
      <c r="NG75" s="9"/>
      <c r="NH75" s="9"/>
      <c r="NI75" s="9">
        <v>3</v>
      </c>
    </row>
    <row r="76" spans="1:373">
      <c r="A76" t="s">
        <v>6407</v>
      </c>
      <c r="B76" t="s">
        <v>6536</v>
      </c>
      <c r="C76" t="s">
        <v>6662</v>
      </c>
      <c r="D76" t="s">
        <v>6729</v>
      </c>
      <c r="E76" s="9"/>
      <c r="F76" s="9">
        <v>5</v>
      </c>
      <c r="G76" s="9"/>
      <c r="H76" s="9">
        <v>1</v>
      </c>
      <c r="I76" t="s">
        <v>6743</v>
      </c>
      <c r="J76" s="9"/>
      <c r="K76" s="9">
        <v>2</v>
      </c>
      <c r="L76" s="9">
        <v>4</v>
      </c>
      <c r="M76" s="9">
        <v>22</v>
      </c>
      <c r="N76" s="9">
        <v>22</v>
      </c>
      <c r="O76" t="s">
        <v>6759</v>
      </c>
      <c r="P76" s="9">
        <v>2</v>
      </c>
      <c r="Q76" t="s">
        <v>6762</v>
      </c>
      <c r="R76" s="9">
        <v>1</v>
      </c>
      <c r="S76" s="9">
        <v>1</v>
      </c>
      <c r="T76" s="9">
        <v>2</v>
      </c>
      <c r="U76" s="9">
        <v>2</v>
      </c>
      <c r="V76" s="9">
        <v>1</v>
      </c>
      <c r="W76" t="s">
        <v>6842</v>
      </c>
      <c r="X76" s="9"/>
      <c r="Y76" t="s">
        <v>6983</v>
      </c>
      <c r="Z76" s="9"/>
      <c r="AA76" s="9">
        <v>0</v>
      </c>
      <c r="AB76" s="9">
        <v>0</v>
      </c>
      <c r="AC76" s="9">
        <v>4</v>
      </c>
      <c r="AD76" s="9">
        <v>0</v>
      </c>
      <c r="AE76" s="9">
        <v>0</v>
      </c>
      <c r="AF76" s="9">
        <v>0</v>
      </c>
      <c r="AG76" s="9">
        <v>0</v>
      </c>
      <c r="AH76" s="9">
        <v>0</v>
      </c>
      <c r="AI76" s="9">
        <v>0</v>
      </c>
      <c r="AJ76" s="9">
        <v>0</v>
      </c>
      <c r="AK76" s="9">
        <v>0</v>
      </c>
      <c r="AL76" s="9">
        <v>0</v>
      </c>
      <c r="AM76" s="9">
        <v>0</v>
      </c>
      <c r="AN76" s="9">
        <v>0</v>
      </c>
      <c r="AO76" s="9">
        <v>0</v>
      </c>
      <c r="AP76" s="9">
        <v>0</v>
      </c>
      <c r="AQ76" s="9">
        <v>0</v>
      </c>
      <c r="AR76" s="9">
        <v>0</v>
      </c>
      <c r="AS76" s="9">
        <v>0</v>
      </c>
      <c r="AT76" s="9">
        <v>0</v>
      </c>
      <c r="AU76" s="9">
        <v>0</v>
      </c>
      <c r="AV76" s="9">
        <v>0</v>
      </c>
      <c r="AW76" s="9">
        <v>0</v>
      </c>
      <c r="AX76" t="s">
        <v>7142</v>
      </c>
      <c r="AY76" s="9">
        <v>0</v>
      </c>
      <c r="AZ76" s="9">
        <v>0</v>
      </c>
      <c r="BA76" t="s">
        <v>7292</v>
      </c>
      <c r="BB76" s="9">
        <v>0</v>
      </c>
      <c r="BC76" s="9">
        <v>4</v>
      </c>
      <c r="BD76" s="9">
        <v>0</v>
      </c>
      <c r="BE76" s="9"/>
      <c r="BF76" s="9">
        <v>4</v>
      </c>
      <c r="BG76" s="9">
        <v>4</v>
      </c>
      <c r="BH76" s="9">
        <v>1</v>
      </c>
      <c r="BI76" s="9">
        <v>2</v>
      </c>
      <c r="BJ76" s="9">
        <v>0</v>
      </c>
      <c r="BK76" s="9">
        <v>1</v>
      </c>
      <c r="BL76" s="9">
        <v>1</v>
      </c>
      <c r="BM76" s="9">
        <v>1</v>
      </c>
      <c r="BN76" s="9">
        <v>1</v>
      </c>
      <c r="BO76" s="9">
        <v>1</v>
      </c>
      <c r="BP76" s="9">
        <v>2</v>
      </c>
      <c r="BQ76" s="9">
        <v>2</v>
      </c>
      <c r="BR76" s="9">
        <v>2</v>
      </c>
      <c r="BS76" s="9">
        <v>1</v>
      </c>
      <c r="BT76" s="9">
        <v>1</v>
      </c>
      <c r="BU76" s="9">
        <v>1</v>
      </c>
      <c r="BV76" s="9">
        <v>2</v>
      </c>
      <c r="BW76" s="9">
        <v>1</v>
      </c>
      <c r="BX76" s="9"/>
      <c r="BY76" s="9">
        <v>1</v>
      </c>
      <c r="BZ76" s="9">
        <v>1</v>
      </c>
      <c r="CA76" s="9">
        <v>1</v>
      </c>
      <c r="CB76" s="9">
        <v>1</v>
      </c>
      <c r="CC76" s="9">
        <v>1</v>
      </c>
      <c r="CD76" s="9">
        <v>1</v>
      </c>
      <c r="CE76" s="9">
        <v>1</v>
      </c>
      <c r="CF76" s="9">
        <v>1</v>
      </c>
      <c r="CG76" s="9"/>
      <c r="CH76" s="9">
        <v>2</v>
      </c>
      <c r="CI76" s="9">
        <v>4</v>
      </c>
      <c r="CJ76" s="9">
        <v>1</v>
      </c>
      <c r="CK76" s="9">
        <v>1</v>
      </c>
      <c r="CL76" s="9">
        <v>4</v>
      </c>
      <c r="CM76" s="9">
        <v>1</v>
      </c>
      <c r="CN76" s="9">
        <v>1</v>
      </c>
      <c r="CO76" s="9">
        <v>1</v>
      </c>
      <c r="CP76" s="9">
        <v>3</v>
      </c>
      <c r="CQ76" s="9">
        <v>1</v>
      </c>
      <c r="CR76" s="9">
        <v>1</v>
      </c>
      <c r="CS76" s="9">
        <v>1</v>
      </c>
      <c r="CT76" s="9">
        <v>1</v>
      </c>
      <c r="CU76" s="9">
        <v>1</v>
      </c>
      <c r="CV76" s="9">
        <v>1</v>
      </c>
      <c r="CW76" s="9">
        <v>1</v>
      </c>
      <c r="CX76" s="9">
        <v>1</v>
      </c>
      <c r="CY76" s="9">
        <v>1</v>
      </c>
      <c r="CZ76" s="9">
        <v>2</v>
      </c>
      <c r="DA76" s="9"/>
      <c r="DB76" s="9"/>
      <c r="DC76" s="9"/>
      <c r="DD76" s="9"/>
      <c r="DE76" s="9"/>
      <c r="DF76" s="9"/>
      <c r="DG76" s="9"/>
      <c r="DH76" s="9"/>
      <c r="DI76" s="9">
        <v>1</v>
      </c>
      <c r="DJ76" s="9"/>
      <c r="DK76" s="9"/>
      <c r="DL76" s="9"/>
      <c r="DM76" s="9"/>
      <c r="DN76" s="9"/>
      <c r="DO76" s="9"/>
      <c r="DP76" s="9">
        <v>2</v>
      </c>
      <c r="DQ76" s="9"/>
      <c r="DR76" s="9"/>
      <c r="DS76" s="9"/>
      <c r="DT76" s="9"/>
      <c r="DU76" s="9"/>
      <c r="DV76" s="9"/>
      <c r="DW76" s="9"/>
      <c r="DX76" s="9"/>
      <c r="DY76" s="9"/>
      <c r="DZ76" s="9"/>
      <c r="EA76" s="9"/>
      <c r="EB76" s="9"/>
      <c r="EC76" s="9"/>
      <c r="ED76" s="9"/>
      <c r="EE76" s="9"/>
      <c r="EF76" s="9"/>
      <c r="EG76" s="9"/>
      <c r="EH76" s="9"/>
      <c r="EI76" s="9"/>
      <c r="EJ76" s="9"/>
      <c r="EK76" s="9"/>
      <c r="EL76" s="9"/>
      <c r="EM76" s="9"/>
      <c r="EN76" s="9">
        <v>2</v>
      </c>
      <c r="EO76" s="9"/>
      <c r="EP76" s="9"/>
      <c r="EQ76" s="9">
        <v>2</v>
      </c>
      <c r="ER76" s="9"/>
      <c r="ES76" s="9"/>
      <c r="ET76" s="9">
        <v>2</v>
      </c>
      <c r="EU76" s="9"/>
      <c r="EV76" s="9"/>
      <c r="EW76" s="9">
        <v>2</v>
      </c>
      <c r="EX76" s="9"/>
      <c r="EY76" s="9"/>
      <c r="EZ76" s="9">
        <v>2</v>
      </c>
      <c r="FA76" s="9"/>
      <c r="FB76" s="9"/>
      <c r="FC76" s="9">
        <v>2</v>
      </c>
      <c r="FD76" s="9"/>
      <c r="FE76" s="9"/>
      <c r="FF76" s="9">
        <v>2</v>
      </c>
      <c r="FG76" s="9"/>
      <c r="FH76" s="9"/>
      <c r="FI76" s="9">
        <v>2</v>
      </c>
      <c r="FJ76" s="9"/>
      <c r="FK76" s="9"/>
      <c r="FL76" s="9">
        <v>2</v>
      </c>
      <c r="FM76" s="9"/>
      <c r="FN76" s="9"/>
      <c r="FO76" s="9">
        <v>2</v>
      </c>
      <c r="FP76" s="9"/>
      <c r="FQ76" s="9"/>
      <c r="FR76" s="9">
        <v>2</v>
      </c>
      <c r="FS76" s="9"/>
      <c r="FT76" s="9"/>
      <c r="FU76" s="9">
        <v>2</v>
      </c>
      <c r="FV76" s="9"/>
      <c r="FW76" s="9"/>
      <c r="FX76" s="9">
        <v>3</v>
      </c>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t="s">
        <v>7601</v>
      </c>
      <c r="HH76" s="9"/>
      <c r="HI76" s="9"/>
      <c r="HJ76" s="9"/>
      <c r="HK76" s="9"/>
      <c r="HL76" s="9"/>
      <c r="HM76" s="9"/>
      <c r="HN76" s="9"/>
      <c r="HO76" s="9"/>
      <c r="HP76" s="9"/>
      <c r="HQ76" s="9"/>
      <c r="HR76" s="9"/>
      <c r="HS76" s="9"/>
      <c r="HT76" s="9"/>
      <c r="HU76" s="9"/>
      <c r="HV76" s="9"/>
      <c r="HW76" s="9"/>
      <c r="HX76" t="s">
        <v>7765</v>
      </c>
      <c r="HY76" s="9"/>
      <c r="HZ76" s="9"/>
      <c r="IA76" s="9">
        <v>2</v>
      </c>
      <c r="IB76" s="9"/>
      <c r="IC76" s="9"/>
      <c r="ID76" s="9">
        <v>2</v>
      </c>
      <c r="IE76" s="9"/>
      <c r="IF76" s="9"/>
      <c r="IG76" s="9">
        <v>3</v>
      </c>
      <c r="IH76" s="9"/>
      <c r="II76" s="9"/>
      <c r="IJ76" s="9">
        <v>3</v>
      </c>
      <c r="IK76" s="9"/>
      <c r="IL76" s="9">
        <v>1</v>
      </c>
      <c r="IM76" s="9"/>
      <c r="IN76" s="9">
        <v>3</v>
      </c>
      <c r="IO76" s="9">
        <v>3</v>
      </c>
      <c r="IP76" s="9">
        <v>3</v>
      </c>
      <c r="IQ76" s="9">
        <v>4</v>
      </c>
      <c r="IR76" s="9">
        <v>4</v>
      </c>
      <c r="IS76" s="9"/>
      <c r="IT76" s="9">
        <v>2</v>
      </c>
      <c r="IU76" s="9">
        <v>2</v>
      </c>
      <c r="IV76" s="9">
        <v>2</v>
      </c>
      <c r="IW76" s="9">
        <v>2</v>
      </c>
      <c r="IX76" s="9">
        <v>2</v>
      </c>
      <c r="IY76" s="9">
        <v>2</v>
      </c>
      <c r="IZ76" s="9">
        <v>2</v>
      </c>
      <c r="JA76" s="9">
        <v>2</v>
      </c>
      <c r="JB76" s="9">
        <v>2</v>
      </c>
      <c r="JC76" s="9">
        <v>2</v>
      </c>
      <c r="JD76" s="9">
        <v>2</v>
      </c>
      <c r="JE76" s="9">
        <v>2</v>
      </c>
      <c r="JF76" s="9">
        <v>2</v>
      </c>
      <c r="JG76" s="9">
        <v>2</v>
      </c>
      <c r="JH76" s="9">
        <v>2</v>
      </c>
      <c r="JI76" s="9">
        <v>2</v>
      </c>
      <c r="JJ76" s="9">
        <v>1</v>
      </c>
      <c r="JK76" s="9">
        <v>3</v>
      </c>
      <c r="JL76" s="9">
        <v>1</v>
      </c>
      <c r="JM76" s="9">
        <v>3</v>
      </c>
      <c r="JN76" s="9">
        <v>3</v>
      </c>
      <c r="JO76" s="9">
        <v>3</v>
      </c>
      <c r="JP76" s="9">
        <v>3</v>
      </c>
      <c r="JQ76" s="9">
        <v>3</v>
      </c>
      <c r="JR76" s="9">
        <v>3</v>
      </c>
      <c r="JS76" s="9">
        <v>3</v>
      </c>
      <c r="JT76" s="9">
        <v>3</v>
      </c>
      <c r="JU76" s="9">
        <v>3</v>
      </c>
      <c r="JV76" s="9"/>
      <c r="JW76" s="9">
        <v>3</v>
      </c>
      <c r="JX76" s="9">
        <v>3</v>
      </c>
      <c r="JY76" s="9">
        <v>3</v>
      </c>
      <c r="JZ76" s="9">
        <v>3</v>
      </c>
      <c r="KA76" s="9">
        <v>1</v>
      </c>
      <c r="KB76" s="9">
        <v>3</v>
      </c>
      <c r="KC76" s="9">
        <v>1</v>
      </c>
      <c r="KD76" s="9">
        <v>3</v>
      </c>
      <c r="KE76" s="9">
        <v>3</v>
      </c>
      <c r="KF76" s="9"/>
      <c r="KG76" s="9"/>
      <c r="KH76" s="9"/>
      <c r="KI76" s="9"/>
      <c r="KJ76" s="9"/>
      <c r="KK76" s="9"/>
      <c r="KL76" s="9"/>
      <c r="KM76" s="9"/>
      <c r="KN76" s="9"/>
      <c r="KO76" s="9"/>
      <c r="KP76" s="9"/>
      <c r="KQ76" s="9"/>
      <c r="KR76" s="9"/>
      <c r="KS76" s="9"/>
      <c r="KT76" s="9"/>
      <c r="KU76" s="9"/>
      <c r="KV76" s="9">
        <v>2</v>
      </c>
      <c r="KW76" s="9"/>
      <c r="KX76" s="9"/>
      <c r="KY76" s="9"/>
      <c r="KZ76" s="9"/>
      <c r="LA76" s="9"/>
      <c r="LB76" s="9"/>
      <c r="LC76" s="9">
        <v>3</v>
      </c>
      <c r="LD76" s="9">
        <v>3</v>
      </c>
      <c r="LE76" s="9">
        <v>3</v>
      </c>
      <c r="LF76" s="9">
        <v>1</v>
      </c>
      <c r="LG76" s="9">
        <v>3</v>
      </c>
      <c r="LH76" s="9">
        <v>3</v>
      </c>
      <c r="LI76" s="9"/>
      <c r="LJ76" s="9">
        <v>1</v>
      </c>
      <c r="LK76" s="9">
        <v>2</v>
      </c>
      <c r="LL76" s="9">
        <v>2</v>
      </c>
      <c r="LM76" s="9">
        <v>2</v>
      </c>
      <c r="LN76" s="9"/>
      <c r="LO76" s="9">
        <v>1</v>
      </c>
      <c r="LP76" s="9">
        <v>3</v>
      </c>
      <c r="LQ76" s="9"/>
      <c r="LR76" s="9"/>
      <c r="LS76" s="9">
        <v>1</v>
      </c>
      <c r="LT76" s="9">
        <v>1</v>
      </c>
      <c r="LU76" s="9">
        <v>1</v>
      </c>
      <c r="LV76" s="9">
        <v>1</v>
      </c>
      <c r="LW76" s="9">
        <v>1</v>
      </c>
      <c r="LX76" s="9">
        <v>1</v>
      </c>
      <c r="LY76" s="9">
        <v>3</v>
      </c>
      <c r="LZ76" s="9">
        <v>2</v>
      </c>
      <c r="MA76" s="9">
        <v>1</v>
      </c>
      <c r="MB76" s="9"/>
      <c r="MC76" s="9">
        <v>1</v>
      </c>
      <c r="MD76" s="9">
        <v>1</v>
      </c>
      <c r="ME76" s="9">
        <v>1</v>
      </c>
      <c r="MF76" s="9">
        <v>2</v>
      </c>
      <c r="MG76" s="9">
        <v>3</v>
      </c>
      <c r="MH76" s="9">
        <v>3</v>
      </c>
      <c r="MI76" s="9">
        <v>3</v>
      </c>
      <c r="MJ76" s="9">
        <v>3</v>
      </c>
      <c r="MK76" s="9">
        <v>1</v>
      </c>
      <c r="ML76" s="9">
        <v>1</v>
      </c>
      <c r="MM76" s="9">
        <v>1</v>
      </c>
      <c r="MN76" s="9">
        <v>1</v>
      </c>
      <c r="MO76" s="9">
        <v>1</v>
      </c>
      <c r="MP76" s="9">
        <v>2</v>
      </c>
      <c r="MQ76" s="9">
        <v>1</v>
      </c>
      <c r="MR76" s="9">
        <v>2</v>
      </c>
      <c r="MS76" s="9">
        <v>2</v>
      </c>
      <c r="MT76" s="9"/>
      <c r="MU76" s="9"/>
      <c r="MV76" s="9">
        <v>1</v>
      </c>
      <c r="MW76" s="9"/>
      <c r="MX76" s="9"/>
      <c r="MY76" t="s">
        <v>8043</v>
      </c>
      <c r="MZ76" s="9"/>
      <c r="NA76" s="9">
        <v>199560149</v>
      </c>
      <c r="NB76" t="s">
        <v>8181</v>
      </c>
      <c r="NC76" t="s">
        <v>8305</v>
      </c>
      <c r="ND76" s="9"/>
      <c r="NE76" s="9"/>
      <c r="NF76" t="s">
        <v>8358</v>
      </c>
      <c r="NG76" s="9"/>
      <c r="NH76" s="9"/>
      <c r="NI76" s="9">
        <v>19</v>
      </c>
    </row>
    <row r="77" spans="1:373">
      <c r="A77" t="s">
        <v>6407</v>
      </c>
      <c r="B77" t="s">
        <v>6536</v>
      </c>
      <c r="C77" t="s">
        <v>6662</v>
      </c>
      <c r="D77" t="s">
        <v>6729</v>
      </c>
      <c r="E77" s="9"/>
      <c r="F77" s="9">
        <v>5</v>
      </c>
      <c r="G77" s="9"/>
      <c r="H77" s="9">
        <v>1</v>
      </c>
      <c r="I77" t="s">
        <v>6743</v>
      </c>
      <c r="J77" s="9"/>
      <c r="K77" s="9">
        <v>2</v>
      </c>
      <c r="L77" s="9">
        <v>5</v>
      </c>
      <c r="M77" s="9">
        <v>29</v>
      </c>
      <c r="N77" s="9">
        <v>29</v>
      </c>
      <c r="O77" t="s">
        <v>6759</v>
      </c>
      <c r="P77" s="9">
        <v>2</v>
      </c>
      <c r="Q77" t="s">
        <v>6762</v>
      </c>
      <c r="R77" s="9">
        <v>3</v>
      </c>
      <c r="S77" s="9">
        <v>1</v>
      </c>
      <c r="T77" s="9">
        <v>2</v>
      </c>
      <c r="U77" s="9">
        <v>2</v>
      </c>
      <c r="V77" s="9">
        <v>1</v>
      </c>
      <c r="W77" t="s">
        <v>6843</v>
      </c>
      <c r="X77" s="9"/>
      <c r="Y77" t="s">
        <v>6983</v>
      </c>
      <c r="Z77" s="9"/>
      <c r="AA77" s="9">
        <v>0</v>
      </c>
      <c r="AB77" s="9">
        <v>0</v>
      </c>
      <c r="AC77" s="9">
        <v>4</v>
      </c>
      <c r="AD77" s="9">
        <v>0</v>
      </c>
      <c r="AE77" s="9">
        <v>2</v>
      </c>
      <c r="AF77" s="9">
        <v>0</v>
      </c>
      <c r="AG77" s="9">
        <v>0</v>
      </c>
      <c r="AH77" s="9">
        <v>0</v>
      </c>
      <c r="AI77" s="9">
        <v>0</v>
      </c>
      <c r="AJ77" s="9">
        <v>0</v>
      </c>
      <c r="AK77" s="9">
        <v>0</v>
      </c>
      <c r="AL77" s="9">
        <v>0</v>
      </c>
      <c r="AM77" s="9">
        <v>0</v>
      </c>
      <c r="AN77" s="9">
        <v>0</v>
      </c>
      <c r="AO77" s="9">
        <v>0</v>
      </c>
      <c r="AP77" s="9">
        <v>0</v>
      </c>
      <c r="AQ77" s="9">
        <v>1</v>
      </c>
      <c r="AR77" s="9">
        <v>0</v>
      </c>
      <c r="AS77" s="9">
        <v>0</v>
      </c>
      <c r="AT77" s="9">
        <v>0</v>
      </c>
      <c r="AU77" s="9">
        <v>1</v>
      </c>
      <c r="AV77" s="9">
        <v>0</v>
      </c>
      <c r="AW77" s="9">
        <v>0</v>
      </c>
      <c r="AX77" t="s">
        <v>7143</v>
      </c>
      <c r="AY77" s="9">
        <v>0</v>
      </c>
      <c r="AZ77" s="9">
        <v>0</v>
      </c>
      <c r="BA77" t="s">
        <v>7293</v>
      </c>
      <c r="BB77" s="9">
        <v>0</v>
      </c>
      <c r="BC77" s="9">
        <v>8</v>
      </c>
      <c r="BD77" s="9">
        <v>0</v>
      </c>
      <c r="BE77" s="9"/>
      <c r="BF77" s="9">
        <v>8</v>
      </c>
      <c r="BG77" s="9">
        <v>8</v>
      </c>
      <c r="BH77" s="9">
        <v>8</v>
      </c>
      <c r="BI77" s="9">
        <v>0</v>
      </c>
      <c r="BJ77" s="9"/>
      <c r="BK77" s="9">
        <v>2</v>
      </c>
      <c r="BL77" s="9"/>
      <c r="BM77" s="9"/>
      <c r="BN77" s="9"/>
      <c r="BO77" s="9"/>
      <c r="BP77" s="9"/>
      <c r="BQ77" s="9"/>
      <c r="BR77" s="9"/>
      <c r="BS77" s="9">
        <v>1</v>
      </c>
      <c r="BT77" s="9">
        <v>1</v>
      </c>
      <c r="BU77" s="9">
        <v>1</v>
      </c>
      <c r="BV77" s="9">
        <v>2</v>
      </c>
      <c r="BW77" s="9">
        <v>1</v>
      </c>
      <c r="BX77" s="9"/>
      <c r="BY77" s="9">
        <v>1</v>
      </c>
      <c r="BZ77" s="9">
        <v>1</v>
      </c>
      <c r="CA77" s="9">
        <v>2</v>
      </c>
      <c r="CB77" s="9">
        <v>1</v>
      </c>
      <c r="CC77" s="9">
        <v>1</v>
      </c>
      <c r="CD77" s="9">
        <v>1</v>
      </c>
      <c r="CE77" s="9">
        <v>1</v>
      </c>
      <c r="CF77" s="9">
        <v>1</v>
      </c>
      <c r="CG77" s="9"/>
      <c r="CH77" s="9">
        <v>1</v>
      </c>
      <c r="CI77" s="9">
        <v>1</v>
      </c>
      <c r="CJ77" s="9">
        <v>1</v>
      </c>
      <c r="CK77" s="9">
        <v>1</v>
      </c>
      <c r="CL77" s="9">
        <v>1</v>
      </c>
      <c r="CM77" s="9">
        <v>3</v>
      </c>
      <c r="CN77" s="9">
        <v>1</v>
      </c>
      <c r="CO77" s="9">
        <v>1</v>
      </c>
      <c r="CP77" s="9">
        <v>4</v>
      </c>
      <c r="CQ77" s="9">
        <v>1</v>
      </c>
      <c r="CR77" s="9">
        <v>1</v>
      </c>
      <c r="CS77" s="9">
        <v>1</v>
      </c>
      <c r="CT77" s="9">
        <v>2</v>
      </c>
      <c r="CU77" s="9">
        <v>1</v>
      </c>
      <c r="CV77" s="9">
        <v>1</v>
      </c>
      <c r="CW77" s="9">
        <v>2</v>
      </c>
      <c r="CX77" s="9">
        <v>2</v>
      </c>
      <c r="CY77" s="9">
        <v>1</v>
      </c>
      <c r="CZ77" s="9">
        <v>2</v>
      </c>
      <c r="DA77" s="9"/>
      <c r="DB77" s="9"/>
      <c r="DC77" s="9"/>
      <c r="DD77" s="9"/>
      <c r="DE77" s="9"/>
      <c r="DF77" s="9"/>
      <c r="DG77" s="9"/>
      <c r="DH77" s="9"/>
      <c r="DI77" s="9">
        <v>2</v>
      </c>
      <c r="DJ77" s="9"/>
      <c r="DK77" s="9"/>
      <c r="DL77" s="9"/>
      <c r="DM77" s="9"/>
      <c r="DN77" s="9"/>
      <c r="DO77" s="9"/>
      <c r="DP77" s="9">
        <v>2</v>
      </c>
      <c r="DQ77" s="9"/>
      <c r="DR77" s="9"/>
      <c r="DS77" s="9"/>
      <c r="DT77" s="9"/>
      <c r="DU77" s="9"/>
      <c r="DV77" s="9"/>
      <c r="DW77" s="9"/>
      <c r="DX77" s="9"/>
      <c r="DY77" s="9"/>
      <c r="DZ77" s="9"/>
      <c r="EA77" s="9"/>
      <c r="EB77" s="9"/>
      <c r="EC77" s="9"/>
      <c r="ED77" s="9"/>
      <c r="EE77" s="9"/>
      <c r="EF77" s="9"/>
      <c r="EG77" s="9"/>
      <c r="EH77" s="9"/>
      <c r="EI77" s="9"/>
      <c r="EJ77" s="9"/>
      <c r="EK77" s="9"/>
      <c r="EL77" s="9"/>
      <c r="EM77" s="9"/>
      <c r="EN77" s="9">
        <v>1</v>
      </c>
      <c r="EO77" s="9">
        <v>2</v>
      </c>
      <c r="EP77" s="9"/>
      <c r="EQ77" s="9">
        <v>2</v>
      </c>
      <c r="ER77" s="9"/>
      <c r="ES77" s="9"/>
      <c r="ET77" s="9">
        <v>2</v>
      </c>
      <c r="EU77" s="9"/>
      <c r="EV77" s="9"/>
      <c r="EW77" s="9">
        <v>2</v>
      </c>
      <c r="EX77" s="9"/>
      <c r="EY77" s="9"/>
      <c r="EZ77" s="9">
        <v>1</v>
      </c>
      <c r="FA77" s="9">
        <v>1</v>
      </c>
      <c r="FB77" s="9"/>
      <c r="FC77" s="9">
        <v>1</v>
      </c>
      <c r="FD77" s="9">
        <v>1</v>
      </c>
      <c r="FE77" s="9"/>
      <c r="FF77" s="9">
        <v>1</v>
      </c>
      <c r="FG77" s="9">
        <v>2</v>
      </c>
      <c r="FH77" s="9"/>
      <c r="FI77" s="9">
        <v>1</v>
      </c>
      <c r="FJ77" s="9">
        <v>2</v>
      </c>
      <c r="FK77" s="9"/>
      <c r="FL77" s="9">
        <v>1</v>
      </c>
      <c r="FM77" s="9">
        <v>2</v>
      </c>
      <c r="FN77" s="9"/>
      <c r="FO77" s="9">
        <v>2</v>
      </c>
      <c r="FP77" s="9"/>
      <c r="FQ77" s="9"/>
      <c r="FR77" s="9">
        <v>1</v>
      </c>
      <c r="FS77" s="9">
        <v>2</v>
      </c>
      <c r="FT77" s="9"/>
      <c r="FU77" s="9">
        <v>2</v>
      </c>
      <c r="FV77" s="9"/>
      <c r="FW77" s="9"/>
      <c r="FX77" s="9">
        <v>4</v>
      </c>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t="s">
        <v>7602</v>
      </c>
      <c r="HH77" s="9">
        <v>8</v>
      </c>
      <c r="HI77" s="9"/>
      <c r="HJ77" s="9"/>
      <c r="HK77" s="9"/>
      <c r="HL77" s="9"/>
      <c r="HM77" s="9"/>
      <c r="HN77" s="9"/>
      <c r="HO77" s="9"/>
      <c r="HP77" s="9">
        <v>0</v>
      </c>
      <c r="HQ77" s="9">
        <v>1</v>
      </c>
      <c r="HR77" s="9">
        <v>0</v>
      </c>
      <c r="HS77" s="9">
        <v>0</v>
      </c>
      <c r="HT77" s="9">
        <v>0</v>
      </c>
      <c r="HU77" s="9">
        <v>0</v>
      </c>
      <c r="HV77" s="9">
        <v>0</v>
      </c>
      <c r="HW77" s="9">
        <v>0</v>
      </c>
      <c r="HX77" t="s">
        <v>7766</v>
      </c>
      <c r="HY77" s="9"/>
      <c r="HZ77" s="9"/>
      <c r="IA77" s="9">
        <v>2</v>
      </c>
      <c r="IB77" s="9"/>
      <c r="IC77" s="9"/>
      <c r="ID77" s="9">
        <v>2</v>
      </c>
      <c r="IE77" s="9"/>
      <c r="IF77" s="9"/>
      <c r="IG77" s="9">
        <v>2</v>
      </c>
      <c r="IH77" s="9"/>
      <c r="II77" s="9"/>
      <c r="IJ77" s="9">
        <v>3</v>
      </c>
      <c r="IK77" s="9"/>
      <c r="IL77" s="9">
        <v>1</v>
      </c>
      <c r="IM77" s="9"/>
      <c r="IN77" s="9">
        <v>3</v>
      </c>
      <c r="IO77" s="9">
        <v>4</v>
      </c>
      <c r="IP77" s="9">
        <v>5</v>
      </c>
      <c r="IQ77" s="9">
        <v>3</v>
      </c>
      <c r="IR77" s="9">
        <v>4</v>
      </c>
      <c r="IS77" s="9"/>
      <c r="IT77" s="9">
        <v>1</v>
      </c>
      <c r="IU77" s="9">
        <v>2</v>
      </c>
      <c r="IV77" s="9">
        <v>2</v>
      </c>
      <c r="IW77" s="9">
        <v>2</v>
      </c>
      <c r="IX77" s="9">
        <v>2</v>
      </c>
      <c r="IY77" s="9">
        <v>2</v>
      </c>
      <c r="IZ77" s="9">
        <v>2</v>
      </c>
      <c r="JA77" s="9">
        <v>2</v>
      </c>
      <c r="JB77" s="9">
        <v>1</v>
      </c>
      <c r="JC77" s="9">
        <v>2</v>
      </c>
      <c r="JD77" s="9">
        <v>1</v>
      </c>
      <c r="JE77" s="9">
        <v>2</v>
      </c>
      <c r="JF77" s="9">
        <v>2</v>
      </c>
      <c r="JG77" s="9">
        <v>2</v>
      </c>
      <c r="JH77" s="9">
        <v>2</v>
      </c>
      <c r="JI77" s="9">
        <v>2</v>
      </c>
      <c r="JJ77" s="9">
        <v>1</v>
      </c>
      <c r="JK77" s="9">
        <v>1</v>
      </c>
      <c r="JL77" s="9">
        <v>1</v>
      </c>
      <c r="JM77" s="9">
        <v>3</v>
      </c>
      <c r="JN77" s="9">
        <v>1</v>
      </c>
      <c r="JO77" s="9">
        <v>2</v>
      </c>
      <c r="JP77" s="9">
        <v>3</v>
      </c>
      <c r="JQ77" s="9">
        <v>3</v>
      </c>
      <c r="JR77" s="9">
        <v>3</v>
      </c>
      <c r="JS77" s="9">
        <v>3</v>
      </c>
      <c r="JT77" s="9">
        <v>1</v>
      </c>
      <c r="JU77" s="9">
        <v>2</v>
      </c>
      <c r="JV77" s="9"/>
      <c r="JW77" s="9">
        <v>1</v>
      </c>
      <c r="JX77" s="9">
        <v>2</v>
      </c>
      <c r="JY77" s="9">
        <v>3</v>
      </c>
      <c r="JZ77" s="9">
        <v>3</v>
      </c>
      <c r="KA77" s="9">
        <v>1</v>
      </c>
      <c r="KB77" s="9">
        <v>2</v>
      </c>
      <c r="KC77" s="9">
        <v>1</v>
      </c>
      <c r="KD77" s="9">
        <v>2</v>
      </c>
      <c r="KE77" s="9">
        <v>2</v>
      </c>
      <c r="KF77" s="9"/>
      <c r="KG77" s="9"/>
      <c r="KH77" s="9"/>
      <c r="KI77" s="9"/>
      <c r="KJ77" s="9"/>
      <c r="KK77" s="9"/>
      <c r="KL77" s="9"/>
      <c r="KM77" s="9"/>
      <c r="KN77" s="9"/>
      <c r="KO77" s="9"/>
      <c r="KP77" s="9"/>
      <c r="KQ77" s="9"/>
      <c r="KR77" s="9"/>
      <c r="KS77" s="9"/>
      <c r="KT77" s="9"/>
      <c r="KU77" s="9"/>
      <c r="KV77" s="9">
        <v>1</v>
      </c>
      <c r="KW77" s="9">
        <v>1</v>
      </c>
      <c r="KX77" s="9">
        <v>2</v>
      </c>
      <c r="KY77" s="9"/>
      <c r="KZ77" s="9"/>
      <c r="LA77" s="9"/>
      <c r="LB77" s="9"/>
      <c r="LC77" s="9">
        <v>1</v>
      </c>
      <c r="LD77" s="9">
        <v>3</v>
      </c>
      <c r="LE77" s="9">
        <v>3</v>
      </c>
      <c r="LF77" s="9">
        <v>1</v>
      </c>
      <c r="LG77" s="9">
        <v>1</v>
      </c>
      <c r="LH77" s="9">
        <v>1</v>
      </c>
      <c r="LI77" s="9"/>
      <c r="LJ77" s="9">
        <v>1</v>
      </c>
      <c r="LK77" s="9">
        <v>2</v>
      </c>
      <c r="LL77" s="9">
        <v>2</v>
      </c>
      <c r="LM77" s="9">
        <v>2</v>
      </c>
      <c r="LN77" s="9"/>
      <c r="LO77" s="9">
        <v>1</v>
      </c>
      <c r="LP77" s="9">
        <v>1</v>
      </c>
      <c r="LQ77" s="9">
        <v>1</v>
      </c>
      <c r="LR77" s="9"/>
      <c r="LS77" s="9">
        <v>1</v>
      </c>
      <c r="LT77" s="9">
        <v>1</v>
      </c>
      <c r="LU77" s="9">
        <v>1</v>
      </c>
      <c r="LV77" s="9">
        <v>1</v>
      </c>
      <c r="LW77" s="9">
        <v>1</v>
      </c>
      <c r="LX77" s="9">
        <v>1</v>
      </c>
      <c r="LY77" s="9">
        <v>2</v>
      </c>
      <c r="LZ77" s="9">
        <v>2</v>
      </c>
      <c r="MA77" s="9">
        <v>1</v>
      </c>
      <c r="MB77" s="9"/>
      <c r="MC77" s="9">
        <v>2</v>
      </c>
      <c r="MD77" s="9">
        <v>2</v>
      </c>
      <c r="ME77" s="9">
        <v>1</v>
      </c>
      <c r="MF77" s="9">
        <v>1</v>
      </c>
      <c r="MG77" s="9">
        <v>3</v>
      </c>
      <c r="MH77" s="9">
        <v>3</v>
      </c>
      <c r="MI77" s="9">
        <v>3</v>
      </c>
      <c r="MJ77" s="9">
        <v>3</v>
      </c>
      <c r="MK77" s="9">
        <v>1</v>
      </c>
      <c r="ML77" s="9">
        <v>1</v>
      </c>
      <c r="MM77" s="9">
        <v>1</v>
      </c>
      <c r="MN77" s="9">
        <v>1</v>
      </c>
      <c r="MO77" s="9">
        <v>1</v>
      </c>
      <c r="MP77" s="9">
        <v>2</v>
      </c>
      <c r="MQ77" s="9">
        <v>2</v>
      </c>
      <c r="MR77" s="9">
        <v>1</v>
      </c>
      <c r="MS77" s="9">
        <v>2</v>
      </c>
      <c r="MT77" s="9"/>
      <c r="MU77" s="9"/>
      <c r="MV77" s="9">
        <v>1</v>
      </c>
      <c r="MW77" s="9"/>
      <c r="MX77" s="9"/>
      <c r="MY77" t="s">
        <v>8044</v>
      </c>
      <c r="MZ77" s="9"/>
      <c r="NA77" s="9">
        <v>199560162</v>
      </c>
      <c r="NB77" t="s">
        <v>8182</v>
      </c>
      <c r="NC77" t="s">
        <v>8305</v>
      </c>
      <c r="ND77" s="9"/>
      <c r="NE77" s="9"/>
      <c r="NF77" t="s">
        <v>8358</v>
      </c>
      <c r="NG77" s="9"/>
      <c r="NH77" s="9"/>
      <c r="NI77" s="9">
        <v>20</v>
      </c>
    </row>
    <row r="78" spans="1:373">
      <c r="A78" t="s">
        <v>6408</v>
      </c>
      <c r="B78" t="s">
        <v>6537</v>
      </c>
      <c r="C78" t="s">
        <v>6663</v>
      </c>
      <c r="D78" t="s">
        <v>6729</v>
      </c>
      <c r="E78" s="9"/>
      <c r="F78" s="9">
        <v>5</v>
      </c>
      <c r="G78" s="9"/>
      <c r="H78" s="9">
        <v>1</v>
      </c>
      <c r="I78" t="s">
        <v>6743</v>
      </c>
      <c r="J78" s="9"/>
      <c r="K78" s="9">
        <v>7</v>
      </c>
      <c r="L78" s="9">
        <v>21</v>
      </c>
      <c r="M78" s="9">
        <v>129</v>
      </c>
      <c r="N78" s="9">
        <v>129</v>
      </c>
      <c r="O78" t="s">
        <v>6759</v>
      </c>
      <c r="P78" s="9">
        <v>1</v>
      </c>
      <c r="Q78" t="s">
        <v>6762</v>
      </c>
      <c r="R78" s="9">
        <v>6</v>
      </c>
      <c r="S78" s="9">
        <v>1</v>
      </c>
      <c r="T78" s="9">
        <v>1</v>
      </c>
      <c r="U78" s="9">
        <v>1</v>
      </c>
      <c r="V78" s="9">
        <v>2</v>
      </c>
      <c r="W78" t="s">
        <v>6844</v>
      </c>
      <c r="X78" s="9">
        <v>208626523</v>
      </c>
      <c r="Y78" t="s">
        <v>6984</v>
      </c>
      <c r="Z78" s="9"/>
      <c r="AA78" s="9">
        <v>4</v>
      </c>
      <c r="AB78" s="9">
        <v>0</v>
      </c>
      <c r="AC78" s="9">
        <v>186</v>
      </c>
      <c r="AD78" s="9">
        <v>0</v>
      </c>
      <c r="AE78" s="9">
        <v>23</v>
      </c>
      <c r="AF78" s="9">
        <v>0</v>
      </c>
      <c r="AG78" s="9">
        <v>3</v>
      </c>
      <c r="AH78" s="9">
        <v>0</v>
      </c>
      <c r="AI78" s="9">
        <v>8</v>
      </c>
      <c r="AJ78" s="9">
        <v>0</v>
      </c>
      <c r="AK78" s="9">
        <v>0</v>
      </c>
      <c r="AL78" s="9">
        <v>0</v>
      </c>
      <c r="AM78" s="9">
        <v>1</v>
      </c>
      <c r="AN78" s="9">
        <v>0</v>
      </c>
      <c r="AO78" s="9">
        <v>4</v>
      </c>
      <c r="AP78" s="9">
        <v>0</v>
      </c>
      <c r="AQ78" s="9">
        <v>39</v>
      </c>
      <c r="AR78" s="9">
        <v>0</v>
      </c>
      <c r="AS78" s="9">
        <v>3</v>
      </c>
      <c r="AT78" s="9">
        <v>0</v>
      </c>
      <c r="AU78" s="9">
        <v>4</v>
      </c>
      <c r="AV78" s="9">
        <v>0</v>
      </c>
      <c r="AW78" s="9">
        <v>3</v>
      </c>
      <c r="AX78" t="s">
        <v>7144</v>
      </c>
      <c r="AY78" s="9">
        <v>0</v>
      </c>
      <c r="AZ78" s="9">
        <v>4</v>
      </c>
      <c r="BA78" t="s">
        <v>7294</v>
      </c>
      <c r="BB78" s="9">
        <v>0</v>
      </c>
      <c r="BC78" s="9">
        <v>282</v>
      </c>
      <c r="BD78" s="9">
        <v>0</v>
      </c>
      <c r="BE78" s="9"/>
      <c r="BF78" s="9">
        <v>282</v>
      </c>
      <c r="BG78" s="9">
        <v>282</v>
      </c>
      <c r="BH78" s="9">
        <v>282</v>
      </c>
      <c r="BI78" s="9">
        <v>28</v>
      </c>
      <c r="BJ78" s="9">
        <v>0</v>
      </c>
      <c r="BK78" s="9">
        <v>1</v>
      </c>
      <c r="BL78" s="9">
        <v>1</v>
      </c>
      <c r="BM78" s="9">
        <v>1</v>
      </c>
      <c r="BN78" s="9">
        <v>1</v>
      </c>
      <c r="BO78" s="9">
        <v>1</v>
      </c>
      <c r="BP78" s="9">
        <v>1</v>
      </c>
      <c r="BQ78" s="9">
        <v>2</v>
      </c>
      <c r="BR78" s="9">
        <v>2</v>
      </c>
      <c r="BS78" s="9">
        <v>2</v>
      </c>
      <c r="BT78" s="9"/>
      <c r="BU78" s="9"/>
      <c r="BV78" s="9">
        <v>1</v>
      </c>
      <c r="BW78" s="9">
        <v>2</v>
      </c>
      <c r="BX78" s="9"/>
      <c r="BY78" s="9"/>
      <c r="BZ78" s="9"/>
      <c r="CA78" s="9"/>
      <c r="CB78" s="9"/>
      <c r="CC78" s="9"/>
      <c r="CD78" s="9"/>
      <c r="CE78" s="9"/>
      <c r="CF78" s="9">
        <v>1</v>
      </c>
      <c r="CG78" s="9"/>
      <c r="CH78" s="9">
        <v>1</v>
      </c>
      <c r="CI78" s="9">
        <v>1</v>
      </c>
      <c r="CJ78" s="9">
        <v>1</v>
      </c>
      <c r="CK78" s="9">
        <v>2</v>
      </c>
      <c r="CL78" s="9">
        <v>1</v>
      </c>
      <c r="CM78" s="9">
        <v>3</v>
      </c>
      <c r="CN78" s="9">
        <v>1</v>
      </c>
      <c r="CO78" s="9">
        <v>1</v>
      </c>
      <c r="CP78" s="9">
        <v>4</v>
      </c>
      <c r="CQ78" s="9">
        <v>2</v>
      </c>
      <c r="CR78" s="9">
        <v>1</v>
      </c>
      <c r="CS78" s="9">
        <v>1</v>
      </c>
      <c r="CT78" s="9">
        <v>1</v>
      </c>
      <c r="CU78" s="9">
        <v>1</v>
      </c>
      <c r="CV78" s="9">
        <v>1</v>
      </c>
      <c r="CW78" s="9">
        <v>1</v>
      </c>
      <c r="CX78" s="9">
        <v>1</v>
      </c>
      <c r="CY78" s="9">
        <v>1</v>
      </c>
      <c r="CZ78" s="9">
        <v>2</v>
      </c>
      <c r="DA78" s="9"/>
      <c r="DB78" s="9"/>
      <c r="DC78" s="9"/>
      <c r="DD78" s="9"/>
      <c r="DE78" s="9"/>
      <c r="DF78" s="9"/>
      <c r="DG78" s="9"/>
      <c r="DH78" s="9"/>
      <c r="DI78" s="9">
        <v>2</v>
      </c>
      <c r="DJ78" s="9"/>
      <c r="DK78" s="9"/>
      <c r="DL78" s="9"/>
      <c r="DM78" s="9"/>
      <c r="DN78" s="9"/>
      <c r="DO78" s="9"/>
      <c r="DP78" s="9">
        <v>1</v>
      </c>
      <c r="DQ78" s="9">
        <v>1</v>
      </c>
      <c r="DR78" s="9">
        <v>1</v>
      </c>
      <c r="DS78" s="9">
        <v>1</v>
      </c>
      <c r="DT78" s="9">
        <v>130</v>
      </c>
      <c r="DU78" s="9">
        <v>3</v>
      </c>
      <c r="DV78" s="9">
        <v>101</v>
      </c>
      <c r="DW78" s="9">
        <v>0</v>
      </c>
      <c r="DX78" s="9">
        <v>1</v>
      </c>
      <c r="DY78" s="9">
        <v>1</v>
      </c>
      <c r="DZ78" s="9">
        <v>0</v>
      </c>
      <c r="EA78" s="9"/>
      <c r="EB78" s="9">
        <v>1</v>
      </c>
      <c r="EC78" s="9"/>
      <c r="ED78" s="9">
        <v>4</v>
      </c>
      <c r="EE78" s="9">
        <v>4</v>
      </c>
      <c r="EF78" s="9">
        <v>4</v>
      </c>
      <c r="EG78" s="9">
        <v>4</v>
      </c>
      <c r="EH78" s="9">
        <v>4</v>
      </c>
      <c r="EI78" s="9">
        <v>2</v>
      </c>
      <c r="EJ78" s="9">
        <v>2</v>
      </c>
      <c r="EK78" s="9">
        <v>2</v>
      </c>
      <c r="EL78" s="9"/>
      <c r="EM78" s="9"/>
      <c r="EN78" s="9">
        <v>2</v>
      </c>
      <c r="EO78" s="9"/>
      <c r="EP78" s="9"/>
      <c r="EQ78" s="9">
        <v>2</v>
      </c>
      <c r="ER78" s="9"/>
      <c r="ES78" s="9"/>
      <c r="ET78" s="9">
        <v>2</v>
      </c>
      <c r="EU78" s="9"/>
      <c r="EV78" s="9"/>
      <c r="EW78" s="9">
        <v>2</v>
      </c>
      <c r="EX78" s="9"/>
      <c r="EY78" s="9"/>
      <c r="EZ78" s="9">
        <v>1</v>
      </c>
      <c r="FA78" s="9">
        <v>2</v>
      </c>
      <c r="FB78" s="9"/>
      <c r="FC78" s="9">
        <v>1</v>
      </c>
      <c r="FD78" s="9">
        <v>1</v>
      </c>
      <c r="FE78" s="9"/>
      <c r="FF78" s="9">
        <v>1</v>
      </c>
      <c r="FG78" s="9">
        <v>1</v>
      </c>
      <c r="FH78" s="9"/>
      <c r="FI78" s="9">
        <v>1</v>
      </c>
      <c r="FJ78" s="9">
        <v>2</v>
      </c>
      <c r="FK78" s="9"/>
      <c r="FL78" s="9">
        <v>2</v>
      </c>
      <c r="FM78" s="9"/>
      <c r="FN78" s="9"/>
      <c r="FO78" s="9">
        <v>2</v>
      </c>
      <c r="FP78" s="9"/>
      <c r="FQ78" s="9"/>
      <c r="FR78" s="9">
        <v>2</v>
      </c>
      <c r="FS78" s="9"/>
      <c r="FT78" s="9"/>
      <c r="FU78" s="9">
        <v>2</v>
      </c>
      <c r="FV78" s="9"/>
      <c r="FW78" s="9"/>
      <c r="FX78" s="9">
        <v>2</v>
      </c>
      <c r="FY78" s="9">
        <v>17</v>
      </c>
      <c r="FZ78" s="9"/>
      <c r="GA78" s="9"/>
      <c r="GB78" s="9"/>
      <c r="GC78" s="9"/>
      <c r="GD78" s="9"/>
      <c r="GE78" s="9"/>
      <c r="GF78" s="9"/>
      <c r="GG78" s="9"/>
      <c r="GH78" s="9"/>
      <c r="GI78" s="9"/>
      <c r="GJ78" s="9"/>
      <c r="GK78" s="9"/>
      <c r="GL78" s="9"/>
      <c r="GM78" s="9"/>
      <c r="GN78" s="9"/>
      <c r="GO78" s="9"/>
      <c r="GP78" s="9">
        <v>0</v>
      </c>
      <c r="GQ78" s="9">
        <v>1</v>
      </c>
      <c r="GR78" s="9">
        <v>0</v>
      </c>
      <c r="GS78" s="9">
        <v>0</v>
      </c>
      <c r="GT78" s="9">
        <v>0</v>
      </c>
      <c r="GU78" s="9">
        <v>0</v>
      </c>
      <c r="GV78" s="9">
        <v>0</v>
      </c>
      <c r="GW78" s="9">
        <v>0</v>
      </c>
      <c r="GX78" s="9">
        <v>0</v>
      </c>
      <c r="GY78" s="9">
        <v>0</v>
      </c>
      <c r="GZ78" s="9">
        <v>0</v>
      </c>
      <c r="HA78" s="9">
        <v>0</v>
      </c>
      <c r="HB78" s="9">
        <v>0</v>
      </c>
      <c r="HC78" s="9">
        <v>0</v>
      </c>
      <c r="HD78" s="9">
        <v>0</v>
      </c>
      <c r="HE78" s="9">
        <v>0</v>
      </c>
      <c r="HF78" s="9">
        <v>0</v>
      </c>
      <c r="HG78" t="s">
        <v>7603</v>
      </c>
      <c r="HH78" s="9"/>
      <c r="HI78" s="9"/>
      <c r="HJ78" s="9"/>
      <c r="HK78" s="9"/>
      <c r="HL78" s="9"/>
      <c r="HM78" s="9"/>
      <c r="HN78" s="9"/>
      <c r="HO78" s="9"/>
      <c r="HP78" s="9"/>
      <c r="HQ78" s="9"/>
      <c r="HR78" s="9"/>
      <c r="HS78" s="9"/>
      <c r="HT78" s="9"/>
      <c r="HU78" s="9"/>
      <c r="HV78" s="9"/>
      <c r="HW78" s="9"/>
      <c r="HX78" t="s">
        <v>7767</v>
      </c>
      <c r="HY78" s="9"/>
      <c r="HZ78" s="9"/>
      <c r="IA78" s="9">
        <v>2</v>
      </c>
      <c r="IB78" s="9"/>
      <c r="IC78" s="9"/>
      <c r="ID78" s="9">
        <v>2</v>
      </c>
      <c r="IE78" s="9"/>
      <c r="IF78" s="9"/>
      <c r="IG78" s="9">
        <v>2</v>
      </c>
      <c r="IH78" s="9"/>
      <c r="II78" s="9"/>
      <c r="IJ78" s="9">
        <v>2</v>
      </c>
      <c r="IK78" s="9"/>
      <c r="IL78" s="9">
        <v>1</v>
      </c>
      <c r="IM78" s="9"/>
      <c r="IN78" s="9">
        <v>5</v>
      </c>
      <c r="IO78" s="9">
        <v>5</v>
      </c>
      <c r="IP78" s="9">
        <v>5</v>
      </c>
      <c r="IQ78" s="9">
        <v>5</v>
      </c>
      <c r="IR78" s="9">
        <v>3</v>
      </c>
      <c r="IS78" s="9"/>
      <c r="IT78" s="9">
        <v>1</v>
      </c>
      <c r="IU78" s="9">
        <v>2</v>
      </c>
      <c r="IV78" s="9">
        <v>2</v>
      </c>
      <c r="IW78" s="9">
        <v>2</v>
      </c>
      <c r="IX78" s="9">
        <v>2</v>
      </c>
      <c r="IY78" s="9">
        <v>1</v>
      </c>
      <c r="IZ78" s="9">
        <v>2</v>
      </c>
      <c r="JA78" s="9">
        <v>2</v>
      </c>
      <c r="JB78" s="9">
        <v>1</v>
      </c>
      <c r="JC78" s="9">
        <v>2</v>
      </c>
      <c r="JD78" s="9">
        <v>1</v>
      </c>
      <c r="JE78" s="9">
        <v>1</v>
      </c>
      <c r="JF78" s="9">
        <v>2</v>
      </c>
      <c r="JG78" s="9">
        <v>2</v>
      </c>
      <c r="JH78" s="9">
        <v>2</v>
      </c>
      <c r="JI78" s="9">
        <v>2</v>
      </c>
      <c r="JJ78" s="9">
        <v>1</v>
      </c>
      <c r="JK78" s="9">
        <v>2</v>
      </c>
      <c r="JL78" s="9">
        <v>1</v>
      </c>
      <c r="JM78" s="9">
        <v>1</v>
      </c>
      <c r="JN78" s="9">
        <v>1</v>
      </c>
      <c r="JO78" s="9">
        <v>2</v>
      </c>
      <c r="JP78" s="9">
        <v>1</v>
      </c>
      <c r="JQ78" s="9">
        <v>1</v>
      </c>
      <c r="JR78" s="9">
        <v>1</v>
      </c>
      <c r="JS78" s="9">
        <v>1</v>
      </c>
      <c r="JT78" s="9">
        <v>1</v>
      </c>
      <c r="JU78" s="9">
        <v>1</v>
      </c>
      <c r="JV78" s="9"/>
      <c r="JW78" s="9">
        <v>1</v>
      </c>
      <c r="JX78" s="9">
        <v>1</v>
      </c>
      <c r="JY78" s="9">
        <v>2</v>
      </c>
      <c r="JZ78" s="9">
        <v>1</v>
      </c>
      <c r="KA78" s="9">
        <v>1</v>
      </c>
      <c r="KB78" s="9">
        <v>1</v>
      </c>
      <c r="KC78" s="9">
        <v>1</v>
      </c>
      <c r="KD78" s="9">
        <v>1</v>
      </c>
      <c r="KE78" s="9">
        <v>1</v>
      </c>
      <c r="KF78" s="9"/>
      <c r="KG78" s="9">
        <v>1</v>
      </c>
      <c r="KH78" s="9">
        <v>2</v>
      </c>
      <c r="KI78" s="9">
        <v>2</v>
      </c>
      <c r="KJ78" s="9"/>
      <c r="KK78" s="9">
        <v>2</v>
      </c>
      <c r="KL78" s="9">
        <v>1</v>
      </c>
      <c r="KM78" s="9">
        <v>3</v>
      </c>
      <c r="KN78" s="9">
        <v>3</v>
      </c>
      <c r="KO78" s="9"/>
      <c r="KP78" s="9">
        <v>1</v>
      </c>
      <c r="KQ78" s="9">
        <v>2</v>
      </c>
      <c r="KR78" s="9">
        <v>1</v>
      </c>
      <c r="KS78" s="9">
        <v>2</v>
      </c>
      <c r="KT78" s="9">
        <v>2</v>
      </c>
      <c r="KU78" s="9">
        <v>1</v>
      </c>
      <c r="KV78" s="9">
        <v>1</v>
      </c>
      <c r="KW78" s="9">
        <v>1</v>
      </c>
      <c r="KX78" s="9">
        <v>1</v>
      </c>
      <c r="KY78" s="9">
        <v>1</v>
      </c>
      <c r="KZ78" s="9">
        <v>1</v>
      </c>
      <c r="LA78" s="9">
        <v>2</v>
      </c>
      <c r="LB78" s="9"/>
      <c r="LC78" s="9">
        <v>1</v>
      </c>
      <c r="LD78" s="9">
        <v>3</v>
      </c>
      <c r="LE78" s="9">
        <v>3</v>
      </c>
      <c r="LF78" s="9">
        <v>1</v>
      </c>
      <c r="LG78" s="9">
        <v>1</v>
      </c>
      <c r="LH78" s="9">
        <v>1</v>
      </c>
      <c r="LI78" s="9"/>
      <c r="LJ78" s="9">
        <v>1</v>
      </c>
      <c r="LK78" s="9">
        <v>1</v>
      </c>
      <c r="LL78" s="9">
        <v>1</v>
      </c>
      <c r="LM78" s="9">
        <v>2</v>
      </c>
      <c r="LN78" s="9"/>
      <c r="LO78" s="9">
        <v>1</v>
      </c>
      <c r="LP78" s="9">
        <v>1</v>
      </c>
      <c r="LQ78" s="9">
        <v>1</v>
      </c>
      <c r="LR78" s="9"/>
      <c r="LS78" s="9">
        <v>1</v>
      </c>
      <c r="LT78" s="9">
        <v>1</v>
      </c>
      <c r="LU78" s="9">
        <v>1</v>
      </c>
      <c r="LV78" s="9">
        <v>1</v>
      </c>
      <c r="LW78" s="9">
        <v>1</v>
      </c>
      <c r="LX78" s="9">
        <v>1</v>
      </c>
      <c r="LY78" s="9">
        <v>3</v>
      </c>
      <c r="LZ78" s="9">
        <v>2</v>
      </c>
      <c r="MA78" s="9">
        <v>1</v>
      </c>
      <c r="MB78" s="9"/>
      <c r="MC78" s="9">
        <v>2</v>
      </c>
      <c r="MD78" s="9">
        <v>2</v>
      </c>
      <c r="ME78" s="9">
        <v>2</v>
      </c>
      <c r="MF78" s="9">
        <v>2</v>
      </c>
      <c r="MG78" s="9">
        <v>2</v>
      </c>
      <c r="MH78" s="9">
        <v>3</v>
      </c>
      <c r="MI78" s="9">
        <v>3</v>
      </c>
      <c r="MJ78" s="9">
        <v>2</v>
      </c>
      <c r="MK78" s="9">
        <v>1</v>
      </c>
      <c r="ML78" s="9">
        <v>2</v>
      </c>
      <c r="MM78" s="9">
        <v>1</v>
      </c>
      <c r="MN78" s="9">
        <v>1</v>
      </c>
      <c r="MO78" s="9">
        <v>1</v>
      </c>
      <c r="MP78" s="9">
        <v>2</v>
      </c>
      <c r="MQ78" s="9">
        <v>2</v>
      </c>
      <c r="MR78" s="9">
        <v>1</v>
      </c>
      <c r="MS78" s="9">
        <v>2</v>
      </c>
      <c r="MT78" s="9"/>
      <c r="MU78" s="9"/>
      <c r="MV78" s="9">
        <v>1</v>
      </c>
      <c r="MW78" s="9"/>
      <c r="MX78" s="9"/>
      <c r="MY78" t="s">
        <v>8045</v>
      </c>
      <c r="MZ78" s="9"/>
      <c r="NA78" s="9">
        <v>202782624</v>
      </c>
      <c r="NB78" t="s">
        <v>8183</v>
      </c>
      <c r="NC78" t="s">
        <v>8306</v>
      </c>
      <c r="ND78" s="9"/>
      <c r="NE78" s="9"/>
      <c r="NF78" t="s">
        <v>8358</v>
      </c>
      <c r="NG78" s="9"/>
      <c r="NH78" s="9"/>
      <c r="NI78" s="9">
        <v>137</v>
      </c>
    </row>
    <row r="79" spans="1:373">
      <c r="A79" t="s">
        <v>6409</v>
      </c>
      <c r="B79" t="s">
        <v>6538</v>
      </c>
      <c r="C79" t="s">
        <v>6664</v>
      </c>
      <c r="D79" t="s">
        <v>6729</v>
      </c>
      <c r="E79" s="9"/>
      <c r="F79" s="9">
        <v>5</v>
      </c>
      <c r="G79" s="9"/>
      <c r="H79" s="9">
        <v>1</v>
      </c>
      <c r="I79" t="s">
        <v>6743</v>
      </c>
      <c r="J79" s="9"/>
      <c r="K79" s="9">
        <v>5</v>
      </c>
      <c r="L79" s="9">
        <v>13</v>
      </c>
      <c r="M79" s="9">
        <v>78</v>
      </c>
      <c r="N79" s="9">
        <v>78</v>
      </c>
      <c r="O79" t="s">
        <v>6759</v>
      </c>
      <c r="P79" s="9">
        <v>2</v>
      </c>
      <c r="Q79" t="s">
        <v>6762</v>
      </c>
      <c r="R79" s="9">
        <v>3</v>
      </c>
      <c r="S79" s="9">
        <v>3</v>
      </c>
      <c r="T79" s="9">
        <v>2</v>
      </c>
      <c r="U79" s="9">
        <v>2</v>
      </c>
      <c r="V79" s="9">
        <v>1</v>
      </c>
      <c r="W79" t="s">
        <v>6845</v>
      </c>
      <c r="X79" s="9"/>
      <c r="Y79" t="s">
        <v>6985</v>
      </c>
      <c r="Z79" s="9"/>
      <c r="AA79" s="9">
        <v>1</v>
      </c>
      <c r="AB79" s="9">
        <v>0</v>
      </c>
      <c r="AC79" s="9">
        <v>2</v>
      </c>
      <c r="AD79" s="9">
        <v>0</v>
      </c>
      <c r="AE79" s="9">
        <v>2</v>
      </c>
      <c r="AF79" s="9">
        <v>0</v>
      </c>
      <c r="AG79" s="9">
        <v>0</v>
      </c>
      <c r="AH79" s="9">
        <v>0</v>
      </c>
      <c r="AI79" s="9">
        <v>1</v>
      </c>
      <c r="AJ79" s="9">
        <v>0</v>
      </c>
      <c r="AK79" s="9">
        <v>0</v>
      </c>
      <c r="AL79" s="9">
        <v>0</v>
      </c>
      <c r="AM79" s="9">
        <v>0</v>
      </c>
      <c r="AN79" s="9">
        <v>0</v>
      </c>
      <c r="AO79" s="9">
        <v>1</v>
      </c>
      <c r="AP79" s="9">
        <v>0</v>
      </c>
      <c r="AQ79" s="9">
        <v>3</v>
      </c>
      <c r="AR79" s="9">
        <v>0</v>
      </c>
      <c r="AS79" s="9">
        <v>0</v>
      </c>
      <c r="AT79" s="9">
        <v>0</v>
      </c>
      <c r="AU79" s="9">
        <v>1</v>
      </c>
      <c r="AV79" s="9">
        <v>0</v>
      </c>
      <c r="AW79" s="9">
        <v>0</v>
      </c>
      <c r="AX79" t="s">
        <v>7145</v>
      </c>
      <c r="AY79" s="9">
        <v>0</v>
      </c>
      <c r="AZ79" s="9">
        <v>0</v>
      </c>
      <c r="BA79" t="s">
        <v>7295</v>
      </c>
      <c r="BB79" s="9">
        <v>0</v>
      </c>
      <c r="BC79" s="9">
        <v>11</v>
      </c>
      <c r="BD79" s="9">
        <v>0</v>
      </c>
      <c r="BE79" s="9"/>
      <c r="BF79" s="9">
        <v>11</v>
      </c>
      <c r="BG79" s="9">
        <v>11</v>
      </c>
      <c r="BH79" s="9">
        <v>1</v>
      </c>
      <c r="BI79" s="9">
        <v>0</v>
      </c>
      <c r="BJ79" s="9"/>
      <c r="BK79" s="9">
        <v>1</v>
      </c>
      <c r="BL79" s="9">
        <v>1</v>
      </c>
      <c r="BM79" s="9">
        <v>1</v>
      </c>
      <c r="BN79" s="9">
        <v>1</v>
      </c>
      <c r="BO79" s="9">
        <v>1</v>
      </c>
      <c r="BP79" s="9">
        <v>1</v>
      </c>
      <c r="BQ79" s="9">
        <v>1</v>
      </c>
      <c r="BR79" s="9">
        <v>2</v>
      </c>
      <c r="BS79" s="9">
        <v>1</v>
      </c>
      <c r="BT79" s="9">
        <v>1</v>
      </c>
      <c r="BU79" s="9">
        <v>1</v>
      </c>
      <c r="BV79" s="9">
        <v>1</v>
      </c>
      <c r="BW79" s="9">
        <v>1</v>
      </c>
      <c r="BX79" s="9"/>
      <c r="BY79" s="9">
        <v>1</v>
      </c>
      <c r="BZ79" s="9">
        <v>1</v>
      </c>
      <c r="CA79" s="9">
        <v>1</v>
      </c>
      <c r="CB79" s="9">
        <v>1</v>
      </c>
      <c r="CC79" s="9">
        <v>1</v>
      </c>
      <c r="CD79" s="9">
        <v>1</v>
      </c>
      <c r="CE79" s="9">
        <v>1</v>
      </c>
      <c r="CF79" s="9">
        <v>1</v>
      </c>
      <c r="CG79" s="9"/>
      <c r="CH79" s="9">
        <v>1</v>
      </c>
      <c r="CI79" s="9">
        <v>2</v>
      </c>
      <c r="CJ79" s="9">
        <v>1</v>
      </c>
      <c r="CK79" s="9">
        <v>1</v>
      </c>
      <c r="CL79" s="9">
        <v>2</v>
      </c>
      <c r="CM79" s="9">
        <v>1</v>
      </c>
      <c r="CN79" s="9">
        <v>1</v>
      </c>
      <c r="CO79" s="9">
        <v>1</v>
      </c>
      <c r="CP79" s="9">
        <v>1</v>
      </c>
      <c r="CQ79" s="9">
        <v>1</v>
      </c>
      <c r="CR79" s="9">
        <v>1</v>
      </c>
      <c r="CS79" s="9">
        <v>1</v>
      </c>
      <c r="CT79" s="9">
        <v>1</v>
      </c>
      <c r="CU79" s="9">
        <v>1</v>
      </c>
      <c r="CV79" s="9">
        <v>1</v>
      </c>
      <c r="CW79" s="9">
        <v>1</v>
      </c>
      <c r="CX79" s="9">
        <v>1</v>
      </c>
      <c r="CY79" s="9">
        <v>1</v>
      </c>
      <c r="CZ79" s="9">
        <v>2</v>
      </c>
      <c r="DA79" s="9"/>
      <c r="DB79" s="9"/>
      <c r="DC79" s="9"/>
      <c r="DD79" s="9"/>
      <c r="DE79" s="9"/>
      <c r="DF79" s="9"/>
      <c r="DG79" s="9"/>
      <c r="DH79" s="9"/>
      <c r="DI79" s="9">
        <v>2</v>
      </c>
      <c r="DJ79" s="9"/>
      <c r="DK79" s="9"/>
      <c r="DL79" s="9"/>
      <c r="DM79" s="9"/>
      <c r="DN79" s="9"/>
      <c r="DO79" s="9"/>
      <c r="DP79" s="9">
        <v>2</v>
      </c>
      <c r="DQ79" s="9"/>
      <c r="DR79" s="9"/>
      <c r="DS79" s="9"/>
      <c r="DT79" s="9"/>
      <c r="DU79" s="9"/>
      <c r="DV79" s="9"/>
      <c r="DW79" s="9"/>
      <c r="DX79" s="9"/>
      <c r="DY79" s="9"/>
      <c r="DZ79" s="9"/>
      <c r="EA79" s="9"/>
      <c r="EB79" s="9"/>
      <c r="EC79" s="9"/>
      <c r="ED79" s="9"/>
      <c r="EE79" s="9"/>
      <c r="EF79" s="9"/>
      <c r="EG79" s="9"/>
      <c r="EH79" s="9"/>
      <c r="EI79" s="9"/>
      <c r="EJ79" s="9"/>
      <c r="EK79" s="9"/>
      <c r="EL79" s="9"/>
      <c r="EM79" s="9"/>
      <c r="EN79" s="9">
        <v>2</v>
      </c>
      <c r="EO79" s="9"/>
      <c r="EP79" s="9"/>
      <c r="EQ79" s="9">
        <v>2</v>
      </c>
      <c r="ER79" s="9"/>
      <c r="ES79" s="9"/>
      <c r="ET79" s="9">
        <v>2</v>
      </c>
      <c r="EU79" s="9"/>
      <c r="EV79" s="9"/>
      <c r="EW79" s="9">
        <v>1</v>
      </c>
      <c r="EX79" s="9">
        <v>1</v>
      </c>
      <c r="EY79" s="9"/>
      <c r="EZ79" s="9">
        <v>1</v>
      </c>
      <c r="FA79" s="9">
        <v>1</v>
      </c>
      <c r="FB79" s="9"/>
      <c r="FC79" s="9">
        <v>1</v>
      </c>
      <c r="FD79" s="9">
        <v>1</v>
      </c>
      <c r="FE79" s="9"/>
      <c r="FF79" s="9">
        <v>1</v>
      </c>
      <c r="FG79" s="9">
        <v>1</v>
      </c>
      <c r="FH79" s="9"/>
      <c r="FI79" s="9">
        <v>2</v>
      </c>
      <c r="FJ79" s="9"/>
      <c r="FK79" s="9"/>
      <c r="FL79" s="9">
        <v>2</v>
      </c>
      <c r="FM79" s="9"/>
      <c r="FN79" s="9"/>
      <c r="FO79" s="9">
        <v>2</v>
      </c>
      <c r="FP79" s="9"/>
      <c r="FQ79" s="9"/>
      <c r="FR79" s="9">
        <v>2</v>
      </c>
      <c r="FS79" s="9"/>
      <c r="FT79" s="9"/>
      <c r="FU79" s="9">
        <v>2</v>
      </c>
      <c r="FV79" s="9"/>
      <c r="FW79" s="9"/>
      <c r="FX79" s="9">
        <v>5</v>
      </c>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t="s">
        <v>7604</v>
      </c>
      <c r="HH79" s="9">
        <v>8</v>
      </c>
      <c r="HI79" s="9"/>
      <c r="HJ79" s="9"/>
      <c r="HK79" s="9"/>
      <c r="HL79" s="9"/>
      <c r="HM79" s="9"/>
      <c r="HN79" s="9"/>
      <c r="HO79" s="9"/>
      <c r="HP79" s="9">
        <v>0</v>
      </c>
      <c r="HQ79" s="9">
        <v>1</v>
      </c>
      <c r="HR79" s="9">
        <v>0</v>
      </c>
      <c r="HS79" s="9">
        <v>0</v>
      </c>
      <c r="HT79" s="9">
        <v>0</v>
      </c>
      <c r="HU79" s="9">
        <v>0</v>
      </c>
      <c r="HV79" s="9">
        <v>0</v>
      </c>
      <c r="HW79" s="9">
        <v>0</v>
      </c>
      <c r="HX79" t="s">
        <v>7768</v>
      </c>
      <c r="HY79" s="9"/>
      <c r="HZ79" s="9"/>
      <c r="IA79" s="9">
        <v>2</v>
      </c>
      <c r="IB79" s="9"/>
      <c r="IC79" s="9"/>
      <c r="ID79" s="9">
        <v>2</v>
      </c>
      <c r="IE79" s="9"/>
      <c r="IF79" s="9"/>
      <c r="IG79" s="9">
        <v>2</v>
      </c>
      <c r="IH79" s="9"/>
      <c r="II79" s="9"/>
      <c r="IJ79" s="9">
        <v>2</v>
      </c>
      <c r="IK79" s="9"/>
      <c r="IL79" s="9">
        <v>1</v>
      </c>
      <c r="IM79" s="9"/>
      <c r="IN79" s="9">
        <v>3</v>
      </c>
      <c r="IO79" s="9">
        <v>3</v>
      </c>
      <c r="IP79" s="9">
        <v>3</v>
      </c>
      <c r="IQ79" s="9">
        <v>3</v>
      </c>
      <c r="IR79" s="9">
        <v>3</v>
      </c>
      <c r="IS79" s="9"/>
      <c r="IT79" s="9">
        <v>1</v>
      </c>
      <c r="IU79" s="9">
        <v>2</v>
      </c>
      <c r="IV79" s="9">
        <v>2</v>
      </c>
      <c r="IW79" s="9">
        <v>2</v>
      </c>
      <c r="IX79" s="9">
        <v>2</v>
      </c>
      <c r="IY79" s="9">
        <v>2</v>
      </c>
      <c r="IZ79" s="9">
        <v>2</v>
      </c>
      <c r="JA79" s="9">
        <v>2</v>
      </c>
      <c r="JB79" s="9">
        <v>1</v>
      </c>
      <c r="JC79" s="9">
        <v>2</v>
      </c>
      <c r="JD79" s="9">
        <v>2</v>
      </c>
      <c r="JE79" s="9">
        <v>2</v>
      </c>
      <c r="JF79" s="9">
        <v>2</v>
      </c>
      <c r="JG79" s="9">
        <v>2</v>
      </c>
      <c r="JH79" s="9">
        <v>2</v>
      </c>
      <c r="JI79" s="9">
        <v>2</v>
      </c>
      <c r="JJ79" s="9">
        <v>1</v>
      </c>
      <c r="JK79" s="9">
        <v>1</v>
      </c>
      <c r="JL79" s="9">
        <v>1</v>
      </c>
      <c r="JM79" s="9">
        <v>2</v>
      </c>
      <c r="JN79" s="9">
        <v>3</v>
      </c>
      <c r="JO79" s="9">
        <v>1</v>
      </c>
      <c r="JP79" s="9">
        <v>2</v>
      </c>
      <c r="JQ79" s="9">
        <v>2</v>
      </c>
      <c r="JR79" s="9">
        <v>2</v>
      </c>
      <c r="JS79" s="9">
        <v>1</v>
      </c>
      <c r="JT79" s="9">
        <v>1</v>
      </c>
      <c r="JU79" s="9">
        <v>1</v>
      </c>
      <c r="JV79" s="9"/>
      <c r="JW79" s="9">
        <v>1</v>
      </c>
      <c r="JX79" s="9">
        <v>1</v>
      </c>
      <c r="JY79" s="9">
        <v>2</v>
      </c>
      <c r="JZ79" s="9">
        <v>2</v>
      </c>
      <c r="KA79" s="9">
        <v>1</v>
      </c>
      <c r="KB79" s="9">
        <v>1</v>
      </c>
      <c r="KC79" s="9">
        <v>1</v>
      </c>
      <c r="KD79" s="9">
        <v>2</v>
      </c>
      <c r="KE79" s="9">
        <v>2</v>
      </c>
      <c r="KF79" s="9"/>
      <c r="KG79" s="9"/>
      <c r="KH79" s="9"/>
      <c r="KI79" s="9"/>
      <c r="KJ79" s="9"/>
      <c r="KK79" s="9"/>
      <c r="KL79" s="9"/>
      <c r="KM79" s="9"/>
      <c r="KN79" s="9"/>
      <c r="KO79" s="9"/>
      <c r="KP79" s="9"/>
      <c r="KQ79" s="9"/>
      <c r="KR79" s="9"/>
      <c r="KS79" s="9"/>
      <c r="KT79" s="9"/>
      <c r="KU79" s="9"/>
      <c r="KV79" s="9">
        <v>2</v>
      </c>
      <c r="KW79" s="9"/>
      <c r="KX79" s="9"/>
      <c r="KY79" s="9"/>
      <c r="KZ79" s="9"/>
      <c r="LA79" s="9"/>
      <c r="LB79" s="9"/>
      <c r="LC79" s="9">
        <v>1</v>
      </c>
      <c r="LD79" s="9">
        <v>1</v>
      </c>
      <c r="LE79" s="9">
        <v>1</v>
      </c>
      <c r="LF79" s="9">
        <v>1</v>
      </c>
      <c r="LG79" s="9">
        <v>1</v>
      </c>
      <c r="LH79" s="9">
        <v>1</v>
      </c>
      <c r="LI79" s="9"/>
      <c r="LJ79" s="9">
        <v>1</v>
      </c>
      <c r="LK79" s="9">
        <v>2</v>
      </c>
      <c r="LL79" s="9">
        <v>1</v>
      </c>
      <c r="LM79" s="9">
        <v>2</v>
      </c>
      <c r="LN79" s="9"/>
      <c r="LO79" s="9">
        <v>2</v>
      </c>
      <c r="LP79" s="9"/>
      <c r="LQ79" s="9"/>
      <c r="LR79" s="9"/>
      <c r="LS79" s="9"/>
      <c r="LT79" s="9"/>
      <c r="LU79" s="9"/>
      <c r="LV79" s="9"/>
      <c r="LW79" s="9"/>
      <c r="LX79" s="9"/>
      <c r="LY79" s="9"/>
      <c r="LZ79" s="9"/>
      <c r="MA79" s="9">
        <v>2</v>
      </c>
      <c r="MB79" s="9"/>
      <c r="MC79" s="9"/>
      <c r="MD79" s="9"/>
      <c r="ME79" s="9"/>
      <c r="MF79" s="9"/>
      <c r="MG79" s="9"/>
      <c r="MH79" s="9"/>
      <c r="MI79" s="9"/>
      <c r="MJ79" s="9"/>
      <c r="MK79" s="9"/>
      <c r="ML79" s="9"/>
      <c r="MM79" s="9"/>
      <c r="MN79" s="9"/>
      <c r="MO79" s="9"/>
      <c r="MP79" s="9"/>
      <c r="MQ79" s="9">
        <v>1</v>
      </c>
      <c r="MR79" s="9">
        <v>1</v>
      </c>
      <c r="MS79" s="9">
        <v>1</v>
      </c>
      <c r="MT79" s="9">
        <v>248803825</v>
      </c>
      <c r="MU79" s="9">
        <v>248803825</v>
      </c>
      <c r="MV79" s="9">
        <v>1</v>
      </c>
      <c r="MW79" s="9"/>
      <c r="MX79" s="9"/>
      <c r="MY79" t="s">
        <v>8046</v>
      </c>
      <c r="MZ79" s="9"/>
      <c r="NA79" s="9">
        <v>199118074</v>
      </c>
      <c r="NB79" t="s">
        <v>8184</v>
      </c>
      <c r="NC79" t="s">
        <v>8307</v>
      </c>
      <c r="ND79" s="9"/>
      <c r="NE79" s="9"/>
      <c r="NF79" t="s">
        <v>8358</v>
      </c>
      <c r="NG79" s="9"/>
      <c r="NH79" s="9"/>
      <c r="NI79" s="9">
        <v>2</v>
      </c>
    </row>
    <row r="80" spans="1:373">
      <c r="A80" t="s">
        <v>6410</v>
      </c>
      <c r="B80" t="s">
        <v>6539</v>
      </c>
      <c r="C80" t="s">
        <v>6665</v>
      </c>
      <c r="D80" t="s">
        <v>6729</v>
      </c>
      <c r="E80" s="9"/>
      <c r="F80" s="9">
        <v>5</v>
      </c>
      <c r="G80" s="9"/>
      <c r="H80" s="9">
        <v>1</v>
      </c>
      <c r="I80" t="s">
        <v>6743</v>
      </c>
      <c r="J80" s="9"/>
      <c r="K80" s="9">
        <v>9</v>
      </c>
      <c r="L80" s="9">
        <v>27</v>
      </c>
      <c r="M80" s="9">
        <v>167</v>
      </c>
      <c r="N80" s="9">
        <v>167</v>
      </c>
      <c r="O80" t="s">
        <v>6759</v>
      </c>
      <c r="P80" s="9">
        <v>2</v>
      </c>
      <c r="Q80" t="s">
        <v>6762</v>
      </c>
      <c r="R80" s="9">
        <v>1</v>
      </c>
      <c r="S80" s="9">
        <v>1</v>
      </c>
      <c r="T80" s="9">
        <v>2</v>
      </c>
      <c r="U80" s="9">
        <v>2</v>
      </c>
      <c r="V80" s="9">
        <v>1</v>
      </c>
      <c r="W80" t="s">
        <v>6846</v>
      </c>
      <c r="X80" s="9"/>
      <c r="Y80" t="s">
        <v>6986</v>
      </c>
      <c r="Z80" s="9"/>
      <c r="AA80" s="9">
        <v>0</v>
      </c>
      <c r="AB80" s="9">
        <v>0</v>
      </c>
      <c r="AC80" s="9">
        <v>6</v>
      </c>
      <c r="AD80" s="9">
        <v>0</v>
      </c>
      <c r="AE80" s="9">
        <v>0</v>
      </c>
      <c r="AF80" s="9">
        <v>0</v>
      </c>
      <c r="AG80" s="9">
        <v>0</v>
      </c>
      <c r="AH80" s="9">
        <v>0</v>
      </c>
      <c r="AI80" s="9">
        <v>0</v>
      </c>
      <c r="AJ80" s="9">
        <v>0</v>
      </c>
      <c r="AK80" s="9">
        <v>0</v>
      </c>
      <c r="AL80" s="9">
        <v>0</v>
      </c>
      <c r="AM80" s="9">
        <v>0</v>
      </c>
      <c r="AN80" s="9">
        <v>0</v>
      </c>
      <c r="AO80" s="9">
        <v>0</v>
      </c>
      <c r="AP80" s="9">
        <v>0</v>
      </c>
      <c r="AQ80" s="9">
        <v>0</v>
      </c>
      <c r="AR80" s="9">
        <v>0</v>
      </c>
      <c r="AS80" s="9">
        <v>0</v>
      </c>
      <c r="AT80" s="9">
        <v>0</v>
      </c>
      <c r="AU80" s="9">
        <v>0</v>
      </c>
      <c r="AV80" s="9">
        <v>0</v>
      </c>
      <c r="AW80" s="9">
        <v>0</v>
      </c>
      <c r="AX80" t="s">
        <v>7146</v>
      </c>
      <c r="AY80" s="9">
        <v>0</v>
      </c>
      <c r="AZ80" s="9">
        <v>0</v>
      </c>
      <c r="BA80" t="s">
        <v>7296</v>
      </c>
      <c r="BB80" s="9">
        <v>0</v>
      </c>
      <c r="BC80" s="9">
        <v>6</v>
      </c>
      <c r="BD80" s="9">
        <v>0</v>
      </c>
      <c r="BE80" s="9"/>
      <c r="BF80" s="9">
        <v>6</v>
      </c>
      <c r="BG80" s="9">
        <v>6</v>
      </c>
      <c r="BH80" s="9">
        <v>3</v>
      </c>
      <c r="BI80" s="9">
        <v>1</v>
      </c>
      <c r="BJ80" s="9">
        <v>0</v>
      </c>
      <c r="BK80" s="9">
        <v>2</v>
      </c>
      <c r="BL80" s="9"/>
      <c r="BM80" s="9"/>
      <c r="BN80" s="9"/>
      <c r="BO80" s="9"/>
      <c r="BP80" s="9"/>
      <c r="BQ80" s="9"/>
      <c r="BR80" s="9"/>
      <c r="BS80" s="9">
        <v>2</v>
      </c>
      <c r="BT80" s="9"/>
      <c r="BU80" s="9"/>
      <c r="BV80" s="9">
        <v>2</v>
      </c>
      <c r="BW80" s="9">
        <v>1</v>
      </c>
      <c r="BX80" s="9"/>
      <c r="BY80" s="9">
        <v>2</v>
      </c>
      <c r="BZ80" s="9">
        <v>2</v>
      </c>
      <c r="CA80" s="9">
        <v>2</v>
      </c>
      <c r="CB80" s="9">
        <v>1</v>
      </c>
      <c r="CC80" s="9">
        <v>1</v>
      </c>
      <c r="CD80" s="9">
        <v>1</v>
      </c>
      <c r="CE80" s="9">
        <v>1</v>
      </c>
      <c r="CF80" s="9">
        <v>1</v>
      </c>
      <c r="CG80" s="9"/>
      <c r="CH80" s="9">
        <v>1</v>
      </c>
      <c r="CI80" s="9">
        <v>4</v>
      </c>
      <c r="CJ80" s="9">
        <v>1</v>
      </c>
      <c r="CK80" s="9">
        <v>4</v>
      </c>
      <c r="CL80" s="9">
        <v>2</v>
      </c>
      <c r="CM80" s="9">
        <v>1</v>
      </c>
      <c r="CN80" s="9">
        <v>1</v>
      </c>
      <c r="CO80" s="9">
        <v>1</v>
      </c>
      <c r="CP80" s="9">
        <v>4</v>
      </c>
      <c r="CQ80" s="9">
        <v>1</v>
      </c>
      <c r="CR80" s="9">
        <v>1</v>
      </c>
      <c r="CS80" s="9">
        <v>1</v>
      </c>
      <c r="CT80" s="9">
        <v>1</v>
      </c>
      <c r="CU80" s="9">
        <v>1</v>
      </c>
      <c r="CV80" s="9">
        <v>1</v>
      </c>
      <c r="CW80" s="9">
        <v>1</v>
      </c>
      <c r="CX80" s="9">
        <v>1</v>
      </c>
      <c r="CY80" s="9">
        <v>1</v>
      </c>
      <c r="CZ80" s="9">
        <v>2</v>
      </c>
      <c r="DA80" s="9"/>
      <c r="DB80" s="9"/>
      <c r="DC80" s="9"/>
      <c r="DD80" s="9"/>
      <c r="DE80" s="9"/>
      <c r="DF80" s="9"/>
      <c r="DG80" s="9"/>
      <c r="DH80" s="9"/>
      <c r="DI80" s="9">
        <v>2</v>
      </c>
      <c r="DJ80" s="9"/>
      <c r="DK80" s="9"/>
      <c r="DL80" s="9"/>
      <c r="DM80" s="9"/>
      <c r="DN80" s="9"/>
      <c r="DO80" s="9"/>
      <c r="DP80" s="9">
        <v>2</v>
      </c>
      <c r="DQ80" s="9"/>
      <c r="DR80" s="9"/>
      <c r="DS80" s="9"/>
      <c r="DT80" s="9"/>
      <c r="DU80" s="9"/>
      <c r="DV80" s="9"/>
      <c r="DW80" s="9"/>
      <c r="DX80" s="9"/>
      <c r="DY80" s="9"/>
      <c r="DZ80" s="9"/>
      <c r="EA80" s="9"/>
      <c r="EB80" s="9"/>
      <c r="EC80" s="9"/>
      <c r="ED80" s="9"/>
      <c r="EE80" s="9"/>
      <c r="EF80" s="9"/>
      <c r="EG80" s="9"/>
      <c r="EH80" s="9"/>
      <c r="EI80" s="9"/>
      <c r="EJ80" s="9"/>
      <c r="EK80" s="9"/>
      <c r="EL80" s="9"/>
      <c r="EM80" s="9"/>
      <c r="EN80" s="9">
        <v>2</v>
      </c>
      <c r="EO80" s="9"/>
      <c r="EP80" s="9"/>
      <c r="EQ80" s="9">
        <v>2</v>
      </c>
      <c r="ER80" s="9"/>
      <c r="ES80" s="9"/>
      <c r="ET80" s="9">
        <v>1</v>
      </c>
      <c r="EU80" s="9">
        <v>2</v>
      </c>
      <c r="EV80" s="9"/>
      <c r="EW80" s="9">
        <v>2</v>
      </c>
      <c r="EX80" s="9"/>
      <c r="EY80" s="9"/>
      <c r="EZ80" s="9">
        <v>1</v>
      </c>
      <c r="FA80" s="9">
        <v>2</v>
      </c>
      <c r="FB80" s="9"/>
      <c r="FC80" s="9">
        <v>1</v>
      </c>
      <c r="FD80" s="9">
        <v>1</v>
      </c>
      <c r="FE80" s="9"/>
      <c r="FF80" s="9">
        <v>1</v>
      </c>
      <c r="FG80" s="9">
        <v>1</v>
      </c>
      <c r="FH80" s="9"/>
      <c r="FI80" s="9">
        <v>1</v>
      </c>
      <c r="FJ80" s="9">
        <v>1</v>
      </c>
      <c r="FK80" s="9"/>
      <c r="FL80" s="9">
        <v>2</v>
      </c>
      <c r="FM80" s="9"/>
      <c r="FN80" s="9"/>
      <c r="FO80" s="9">
        <v>2</v>
      </c>
      <c r="FP80" s="9"/>
      <c r="FQ80" s="9"/>
      <c r="FR80" s="9">
        <v>2</v>
      </c>
      <c r="FS80" s="9"/>
      <c r="FT80" s="9"/>
      <c r="FU80" s="9">
        <v>2</v>
      </c>
      <c r="FV80" s="9"/>
      <c r="FW80" s="9"/>
      <c r="FX80" s="9">
        <v>4</v>
      </c>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t="s">
        <v>7605</v>
      </c>
      <c r="HH80" s="9">
        <v>8</v>
      </c>
      <c r="HI80" s="9"/>
      <c r="HJ80" s="9"/>
      <c r="HK80" s="9"/>
      <c r="HL80" s="9"/>
      <c r="HM80" s="9"/>
      <c r="HN80" s="9"/>
      <c r="HO80" s="9"/>
      <c r="HP80" s="9">
        <v>0</v>
      </c>
      <c r="HQ80" s="9">
        <v>0</v>
      </c>
      <c r="HR80" s="9">
        <v>0</v>
      </c>
      <c r="HS80" s="9">
        <v>0</v>
      </c>
      <c r="HT80" s="9">
        <v>0</v>
      </c>
      <c r="HU80" s="9">
        <v>0</v>
      </c>
      <c r="HV80" s="9">
        <v>1</v>
      </c>
      <c r="HW80" s="9">
        <v>0</v>
      </c>
      <c r="HX80" t="s">
        <v>7769</v>
      </c>
      <c r="HY80" s="9"/>
      <c r="HZ80" s="9"/>
      <c r="IA80" s="9">
        <v>1</v>
      </c>
      <c r="IB80" s="9">
        <v>2</v>
      </c>
      <c r="IC80" s="9"/>
      <c r="ID80" s="9">
        <v>3</v>
      </c>
      <c r="IE80" s="9"/>
      <c r="IF80" s="9"/>
      <c r="IG80" s="9">
        <v>2</v>
      </c>
      <c r="IH80" s="9"/>
      <c r="II80" s="9"/>
      <c r="IJ80" s="9">
        <v>3</v>
      </c>
      <c r="IK80" s="9"/>
      <c r="IL80" s="9">
        <v>1</v>
      </c>
      <c r="IM80" s="9"/>
      <c r="IN80" s="9">
        <v>4</v>
      </c>
      <c r="IO80" s="9">
        <v>4</v>
      </c>
      <c r="IP80" s="9">
        <v>5</v>
      </c>
      <c r="IQ80" s="9">
        <v>4</v>
      </c>
      <c r="IR80" s="9">
        <v>4</v>
      </c>
      <c r="IS80" s="9"/>
      <c r="IT80" s="9">
        <v>2</v>
      </c>
      <c r="IU80" s="9">
        <v>2</v>
      </c>
      <c r="IV80" s="9">
        <v>2</v>
      </c>
      <c r="IW80" s="9">
        <v>2</v>
      </c>
      <c r="IX80" s="9">
        <v>2</v>
      </c>
      <c r="IY80" s="9">
        <v>2</v>
      </c>
      <c r="IZ80" s="9">
        <v>2</v>
      </c>
      <c r="JA80" s="9">
        <v>2</v>
      </c>
      <c r="JB80" s="9">
        <v>2</v>
      </c>
      <c r="JC80" s="9">
        <v>2</v>
      </c>
      <c r="JD80" s="9">
        <v>2</v>
      </c>
      <c r="JE80" s="9">
        <v>2</v>
      </c>
      <c r="JF80" s="9">
        <v>2</v>
      </c>
      <c r="JG80" s="9">
        <v>2</v>
      </c>
      <c r="JH80" s="9">
        <v>2</v>
      </c>
      <c r="JI80" s="9">
        <v>2</v>
      </c>
      <c r="JJ80" s="9">
        <v>1</v>
      </c>
      <c r="JK80" s="9">
        <v>2</v>
      </c>
      <c r="JL80" s="9">
        <v>1</v>
      </c>
      <c r="JM80" s="9">
        <v>3</v>
      </c>
      <c r="JN80" s="9">
        <v>3</v>
      </c>
      <c r="JO80" s="9">
        <v>3</v>
      </c>
      <c r="JP80" s="9">
        <v>3</v>
      </c>
      <c r="JQ80" s="9">
        <v>3</v>
      </c>
      <c r="JR80" s="9">
        <v>3</v>
      </c>
      <c r="JS80" s="9">
        <v>3</v>
      </c>
      <c r="JT80" s="9">
        <v>3</v>
      </c>
      <c r="JU80" s="9">
        <v>3</v>
      </c>
      <c r="JV80" s="9"/>
      <c r="JW80" s="9">
        <v>3</v>
      </c>
      <c r="JX80" s="9">
        <v>3</v>
      </c>
      <c r="JY80" s="9">
        <v>3</v>
      </c>
      <c r="JZ80" s="9">
        <v>3</v>
      </c>
      <c r="KA80" s="9">
        <v>3</v>
      </c>
      <c r="KB80" s="9">
        <v>3</v>
      </c>
      <c r="KC80" s="9">
        <v>3</v>
      </c>
      <c r="KD80" s="9">
        <v>1</v>
      </c>
      <c r="KE80" s="9">
        <v>1</v>
      </c>
      <c r="KF80" s="9"/>
      <c r="KG80" s="9"/>
      <c r="KH80" s="9"/>
      <c r="KI80" s="9"/>
      <c r="KJ80" s="9"/>
      <c r="KK80" s="9"/>
      <c r="KL80" s="9"/>
      <c r="KM80" s="9"/>
      <c r="KN80" s="9"/>
      <c r="KO80" s="9"/>
      <c r="KP80" s="9"/>
      <c r="KQ80" s="9"/>
      <c r="KR80" s="9"/>
      <c r="KS80" s="9"/>
      <c r="KT80" s="9"/>
      <c r="KU80" s="9"/>
      <c r="KV80" s="9">
        <v>2</v>
      </c>
      <c r="KW80" s="9"/>
      <c r="KX80" s="9"/>
      <c r="KY80" s="9"/>
      <c r="KZ80" s="9"/>
      <c r="LA80" s="9"/>
      <c r="LB80" s="9"/>
      <c r="LC80" s="9">
        <v>3</v>
      </c>
      <c r="LD80" s="9">
        <v>3</v>
      </c>
      <c r="LE80" s="9">
        <v>3</v>
      </c>
      <c r="LF80" s="9">
        <v>1</v>
      </c>
      <c r="LG80" s="9">
        <v>3</v>
      </c>
      <c r="LH80" s="9">
        <v>3</v>
      </c>
      <c r="LI80" s="9"/>
      <c r="LJ80" s="9">
        <v>1</v>
      </c>
      <c r="LK80" s="9">
        <v>2</v>
      </c>
      <c r="LL80" s="9">
        <v>1</v>
      </c>
      <c r="LM80" s="9">
        <v>1</v>
      </c>
      <c r="LN80" s="9"/>
      <c r="LO80" s="9">
        <v>1</v>
      </c>
      <c r="LP80" s="9">
        <v>1</v>
      </c>
      <c r="LQ80" s="9">
        <v>1</v>
      </c>
      <c r="LR80" s="9"/>
      <c r="LS80" s="9">
        <v>1</v>
      </c>
      <c r="LT80" s="9">
        <v>1</v>
      </c>
      <c r="LU80" s="9">
        <v>1</v>
      </c>
      <c r="LV80" s="9">
        <v>1</v>
      </c>
      <c r="LW80" s="9">
        <v>1</v>
      </c>
      <c r="LX80" s="9">
        <v>1</v>
      </c>
      <c r="LY80" s="9">
        <v>3</v>
      </c>
      <c r="LZ80" s="9">
        <v>2</v>
      </c>
      <c r="MA80" s="9">
        <v>1</v>
      </c>
      <c r="MB80" s="9"/>
      <c r="MC80" s="9">
        <v>1</v>
      </c>
      <c r="MD80" s="9">
        <v>2</v>
      </c>
      <c r="ME80" s="9">
        <v>1</v>
      </c>
      <c r="MF80" s="9">
        <v>1</v>
      </c>
      <c r="MG80" s="9">
        <v>3</v>
      </c>
      <c r="MH80" s="9">
        <v>3</v>
      </c>
      <c r="MI80" s="9">
        <v>3</v>
      </c>
      <c r="MJ80" s="9">
        <v>3</v>
      </c>
      <c r="MK80" s="9">
        <v>1</v>
      </c>
      <c r="ML80" s="9">
        <v>1</v>
      </c>
      <c r="MM80" s="9">
        <v>1</v>
      </c>
      <c r="MN80" s="9">
        <v>1</v>
      </c>
      <c r="MO80" s="9">
        <v>1</v>
      </c>
      <c r="MP80" s="9">
        <v>2</v>
      </c>
      <c r="MQ80" s="9">
        <v>2</v>
      </c>
      <c r="MR80" s="9">
        <v>1</v>
      </c>
      <c r="MS80" s="9">
        <v>2</v>
      </c>
      <c r="MT80" s="9"/>
      <c r="MU80" s="9"/>
      <c r="MV80" s="9">
        <v>1</v>
      </c>
      <c r="MW80" s="9"/>
      <c r="MX80" s="9"/>
      <c r="MY80" t="s">
        <v>8047</v>
      </c>
      <c r="MZ80" s="9"/>
      <c r="NA80" s="9">
        <v>199560253</v>
      </c>
      <c r="NB80" t="s">
        <v>8185</v>
      </c>
      <c r="NC80" t="s">
        <v>8308</v>
      </c>
      <c r="ND80" s="9"/>
      <c r="NE80" s="9"/>
      <c r="NF80" t="s">
        <v>8358</v>
      </c>
      <c r="NG80" s="9"/>
      <c r="NH80" s="9"/>
      <c r="NI80" s="9">
        <v>25</v>
      </c>
    </row>
    <row r="81" spans="1:373">
      <c r="A81" t="s">
        <v>6411</v>
      </c>
      <c r="B81" t="s">
        <v>6540</v>
      </c>
      <c r="C81" t="s">
        <v>6666</v>
      </c>
      <c r="D81" t="s">
        <v>6729</v>
      </c>
      <c r="E81" s="9"/>
      <c r="F81" s="9">
        <v>5</v>
      </c>
      <c r="G81" s="9"/>
      <c r="H81" s="9">
        <v>1</v>
      </c>
      <c r="I81" t="s">
        <v>6743</v>
      </c>
      <c r="J81" s="9"/>
      <c r="K81" s="9">
        <v>5</v>
      </c>
      <c r="L81" s="9">
        <v>14</v>
      </c>
      <c r="M81" s="9">
        <v>84</v>
      </c>
      <c r="N81" s="9">
        <v>84</v>
      </c>
      <c r="O81" t="s">
        <v>6759</v>
      </c>
      <c r="P81" s="9">
        <v>2</v>
      </c>
      <c r="Q81" t="s">
        <v>6762</v>
      </c>
      <c r="R81" s="9">
        <v>3</v>
      </c>
      <c r="S81" s="9">
        <v>1</v>
      </c>
      <c r="T81" s="9">
        <v>2</v>
      </c>
      <c r="U81" s="9">
        <v>2</v>
      </c>
      <c r="V81" s="9">
        <v>1</v>
      </c>
      <c r="W81" t="s">
        <v>6847</v>
      </c>
      <c r="X81" s="9"/>
      <c r="Y81" t="s">
        <v>6987</v>
      </c>
      <c r="Z81" s="9"/>
      <c r="AA81" s="9">
        <v>0</v>
      </c>
      <c r="AB81" s="9">
        <v>0</v>
      </c>
      <c r="AC81" s="9">
        <v>9</v>
      </c>
      <c r="AD81" s="9">
        <v>0</v>
      </c>
      <c r="AE81" s="9">
        <v>2</v>
      </c>
      <c r="AF81" s="9">
        <v>0</v>
      </c>
      <c r="AG81" s="9">
        <v>0</v>
      </c>
      <c r="AH81" s="9">
        <v>0</v>
      </c>
      <c r="AI81" s="9">
        <v>2</v>
      </c>
      <c r="AJ81" s="9">
        <v>0</v>
      </c>
      <c r="AK81" s="9">
        <v>0</v>
      </c>
      <c r="AL81" s="9">
        <v>0</v>
      </c>
      <c r="AM81" s="9">
        <v>0</v>
      </c>
      <c r="AN81" s="9">
        <v>0</v>
      </c>
      <c r="AO81" s="9">
        <v>0</v>
      </c>
      <c r="AP81" s="9">
        <v>0</v>
      </c>
      <c r="AQ81" s="9">
        <v>2</v>
      </c>
      <c r="AR81" s="9">
        <v>0</v>
      </c>
      <c r="AS81" s="9">
        <v>0</v>
      </c>
      <c r="AT81" s="9">
        <v>0</v>
      </c>
      <c r="AU81" s="9">
        <v>1</v>
      </c>
      <c r="AV81" s="9">
        <v>0</v>
      </c>
      <c r="AW81" s="9">
        <v>1</v>
      </c>
      <c r="AX81" t="s">
        <v>7147</v>
      </c>
      <c r="AY81" s="9">
        <v>0</v>
      </c>
      <c r="AZ81" s="9">
        <v>0</v>
      </c>
      <c r="BA81" t="s">
        <v>7297</v>
      </c>
      <c r="BB81" s="9">
        <v>0</v>
      </c>
      <c r="BC81" s="9">
        <v>17</v>
      </c>
      <c r="BD81" s="9">
        <v>0</v>
      </c>
      <c r="BE81" s="9"/>
      <c r="BF81" s="9">
        <v>17</v>
      </c>
      <c r="BG81" s="9">
        <v>16</v>
      </c>
      <c r="BH81" s="9">
        <v>0</v>
      </c>
      <c r="BI81" s="9">
        <v>4</v>
      </c>
      <c r="BJ81" s="9">
        <v>0</v>
      </c>
      <c r="BK81" s="9">
        <v>1</v>
      </c>
      <c r="BL81" s="9">
        <v>1</v>
      </c>
      <c r="BM81" s="9">
        <v>1</v>
      </c>
      <c r="BN81" s="9">
        <v>1</v>
      </c>
      <c r="BO81" s="9">
        <v>1</v>
      </c>
      <c r="BP81" s="9">
        <v>1</v>
      </c>
      <c r="BQ81" s="9">
        <v>2</v>
      </c>
      <c r="BR81" s="9">
        <v>2</v>
      </c>
      <c r="BS81" s="9">
        <v>1</v>
      </c>
      <c r="BT81" s="9">
        <v>1</v>
      </c>
      <c r="BU81" s="9">
        <v>2</v>
      </c>
      <c r="BV81" s="9">
        <v>2</v>
      </c>
      <c r="BW81" s="9">
        <v>1</v>
      </c>
      <c r="BX81" s="9"/>
      <c r="BY81" s="9">
        <v>1</v>
      </c>
      <c r="BZ81" s="9">
        <v>1</v>
      </c>
      <c r="CA81" s="9">
        <v>2</v>
      </c>
      <c r="CB81" s="9">
        <v>1</v>
      </c>
      <c r="CC81" s="9">
        <v>1</v>
      </c>
      <c r="CD81" s="9">
        <v>1</v>
      </c>
      <c r="CE81" s="9">
        <v>1</v>
      </c>
      <c r="CF81" s="9">
        <v>1</v>
      </c>
      <c r="CG81" s="9"/>
      <c r="CH81" s="9">
        <v>1</v>
      </c>
      <c r="CI81" s="9">
        <v>1</v>
      </c>
      <c r="CJ81" s="9">
        <v>1</v>
      </c>
      <c r="CK81" s="9">
        <v>2</v>
      </c>
      <c r="CL81" s="9">
        <v>2</v>
      </c>
      <c r="CM81" s="9">
        <v>3</v>
      </c>
      <c r="CN81" s="9">
        <v>2</v>
      </c>
      <c r="CO81" s="9">
        <v>1</v>
      </c>
      <c r="CP81" s="9">
        <v>4</v>
      </c>
      <c r="CQ81" s="9">
        <v>1</v>
      </c>
      <c r="CR81" s="9">
        <v>1</v>
      </c>
      <c r="CS81" s="9">
        <v>1</v>
      </c>
      <c r="CT81" s="9">
        <v>1</v>
      </c>
      <c r="CU81" s="9">
        <v>1</v>
      </c>
      <c r="CV81" s="9">
        <v>2</v>
      </c>
      <c r="CW81" s="9">
        <v>1</v>
      </c>
      <c r="CX81" s="9">
        <v>1</v>
      </c>
      <c r="CY81" s="9">
        <v>1</v>
      </c>
      <c r="CZ81" s="9">
        <v>2</v>
      </c>
      <c r="DA81" s="9"/>
      <c r="DB81" s="9"/>
      <c r="DC81" s="9"/>
      <c r="DD81" s="9"/>
      <c r="DE81" s="9"/>
      <c r="DF81" s="9"/>
      <c r="DG81" s="9"/>
      <c r="DH81" s="9"/>
      <c r="DI81" s="9">
        <v>2</v>
      </c>
      <c r="DJ81" s="9"/>
      <c r="DK81" s="9"/>
      <c r="DL81" s="9"/>
      <c r="DM81" s="9"/>
      <c r="DN81" s="9"/>
      <c r="DO81" s="9"/>
      <c r="DP81" s="9">
        <v>2</v>
      </c>
      <c r="DQ81" s="9"/>
      <c r="DR81" s="9"/>
      <c r="DS81" s="9"/>
      <c r="DT81" s="9"/>
      <c r="DU81" s="9"/>
      <c r="DV81" s="9"/>
      <c r="DW81" s="9"/>
      <c r="DX81" s="9"/>
      <c r="DY81" s="9"/>
      <c r="DZ81" s="9"/>
      <c r="EA81" s="9"/>
      <c r="EB81" s="9"/>
      <c r="EC81" s="9"/>
      <c r="ED81" s="9"/>
      <c r="EE81" s="9"/>
      <c r="EF81" s="9"/>
      <c r="EG81" s="9"/>
      <c r="EH81" s="9"/>
      <c r="EI81" s="9"/>
      <c r="EJ81" s="9"/>
      <c r="EK81" s="9"/>
      <c r="EL81" s="9"/>
      <c r="EM81" s="9"/>
      <c r="EN81" s="9">
        <v>2</v>
      </c>
      <c r="EO81" s="9"/>
      <c r="EP81" s="9"/>
      <c r="EQ81" s="9">
        <v>2</v>
      </c>
      <c r="ER81" s="9"/>
      <c r="ES81" s="9"/>
      <c r="ET81" s="9">
        <v>2</v>
      </c>
      <c r="EU81" s="9"/>
      <c r="EV81" s="9"/>
      <c r="EW81" s="9">
        <v>2</v>
      </c>
      <c r="EX81" s="9"/>
      <c r="EY81" s="9"/>
      <c r="EZ81" s="9">
        <v>1</v>
      </c>
      <c r="FA81" s="9">
        <v>1</v>
      </c>
      <c r="FB81" s="9"/>
      <c r="FC81" s="9">
        <v>1</v>
      </c>
      <c r="FD81" s="9">
        <v>1</v>
      </c>
      <c r="FE81" s="9"/>
      <c r="FF81" s="9">
        <v>1</v>
      </c>
      <c r="FG81" s="9">
        <v>1</v>
      </c>
      <c r="FH81" s="9"/>
      <c r="FI81" s="9">
        <v>1</v>
      </c>
      <c r="FJ81" s="9">
        <v>1</v>
      </c>
      <c r="FK81" s="9"/>
      <c r="FL81" s="9">
        <v>2</v>
      </c>
      <c r="FM81" s="9"/>
      <c r="FN81" s="9"/>
      <c r="FO81" s="9">
        <v>2</v>
      </c>
      <c r="FP81" s="9"/>
      <c r="FQ81" s="9"/>
      <c r="FR81" s="9">
        <v>2</v>
      </c>
      <c r="FS81" s="9"/>
      <c r="FT81" s="9"/>
      <c r="FU81" s="9">
        <v>2</v>
      </c>
      <c r="FV81" s="9"/>
      <c r="FW81" s="9"/>
      <c r="FX81" s="9">
        <v>4</v>
      </c>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t="s">
        <v>7606</v>
      </c>
      <c r="HH81" s="9">
        <v>8</v>
      </c>
      <c r="HI81" s="9"/>
      <c r="HJ81" s="9"/>
      <c r="HK81" s="9"/>
      <c r="HL81" s="9"/>
      <c r="HM81" s="9"/>
      <c r="HN81" s="9"/>
      <c r="HO81" s="9"/>
      <c r="HP81" s="9">
        <v>0</v>
      </c>
      <c r="HQ81" s="9">
        <v>1</v>
      </c>
      <c r="HR81" s="9">
        <v>0</v>
      </c>
      <c r="HS81" s="9">
        <v>0</v>
      </c>
      <c r="HT81" s="9">
        <v>0</v>
      </c>
      <c r="HU81" s="9">
        <v>0</v>
      </c>
      <c r="HV81" s="9">
        <v>0</v>
      </c>
      <c r="HW81" s="9">
        <v>0</v>
      </c>
      <c r="HX81" t="s">
        <v>7770</v>
      </c>
      <c r="HY81" s="9"/>
      <c r="HZ81" s="9"/>
      <c r="IA81" s="9">
        <v>2</v>
      </c>
      <c r="IB81" s="9"/>
      <c r="IC81" s="9"/>
      <c r="ID81" s="9">
        <v>2</v>
      </c>
      <c r="IE81" s="9"/>
      <c r="IF81" s="9"/>
      <c r="IG81" s="9">
        <v>2</v>
      </c>
      <c r="IH81" s="9"/>
      <c r="II81" s="9"/>
      <c r="IJ81" s="9">
        <v>3</v>
      </c>
      <c r="IK81" s="9"/>
      <c r="IL81" s="9">
        <v>1</v>
      </c>
      <c r="IM81" s="9"/>
      <c r="IN81" s="9">
        <v>3</v>
      </c>
      <c r="IO81" s="9">
        <v>1</v>
      </c>
      <c r="IP81" s="9">
        <v>4</v>
      </c>
      <c r="IQ81" s="9">
        <v>5</v>
      </c>
      <c r="IR81" s="9">
        <v>4</v>
      </c>
      <c r="IS81" s="9"/>
      <c r="IT81" s="9">
        <v>1</v>
      </c>
      <c r="IU81" s="9">
        <v>2</v>
      </c>
      <c r="IV81" s="9">
        <v>2</v>
      </c>
      <c r="IW81" s="9">
        <v>2</v>
      </c>
      <c r="IX81" s="9">
        <v>2</v>
      </c>
      <c r="IY81" s="9">
        <v>2</v>
      </c>
      <c r="IZ81" s="9">
        <v>2</v>
      </c>
      <c r="JA81" s="9">
        <v>2</v>
      </c>
      <c r="JB81" s="9">
        <v>2</v>
      </c>
      <c r="JC81" s="9">
        <v>2</v>
      </c>
      <c r="JD81" s="9">
        <v>1</v>
      </c>
      <c r="JE81" s="9">
        <v>2</v>
      </c>
      <c r="JF81" s="9">
        <v>2</v>
      </c>
      <c r="JG81" s="9">
        <v>2</v>
      </c>
      <c r="JH81" s="9">
        <v>2</v>
      </c>
      <c r="JI81" s="9">
        <v>2</v>
      </c>
      <c r="JJ81" s="9">
        <v>1</v>
      </c>
      <c r="JK81" s="9">
        <v>1</v>
      </c>
      <c r="JL81" s="9">
        <v>1</v>
      </c>
      <c r="JM81" s="9">
        <v>3</v>
      </c>
      <c r="JN81" s="9">
        <v>2</v>
      </c>
      <c r="JO81" s="9">
        <v>2</v>
      </c>
      <c r="JP81" s="9">
        <v>3</v>
      </c>
      <c r="JQ81" s="9">
        <v>3</v>
      </c>
      <c r="JR81" s="9">
        <v>3</v>
      </c>
      <c r="JS81" s="9">
        <v>3</v>
      </c>
      <c r="JT81" s="9">
        <v>1</v>
      </c>
      <c r="JU81" s="9">
        <v>3</v>
      </c>
      <c r="JV81" s="9"/>
      <c r="JW81" s="9">
        <v>2</v>
      </c>
      <c r="JX81" s="9">
        <v>2</v>
      </c>
      <c r="JY81" s="9">
        <v>2</v>
      </c>
      <c r="JZ81" s="9">
        <v>2</v>
      </c>
      <c r="KA81" s="9">
        <v>1</v>
      </c>
      <c r="KB81" s="9">
        <v>2</v>
      </c>
      <c r="KC81" s="9">
        <v>1</v>
      </c>
      <c r="KD81" s="9">
        <v>2</v>
      </c>
      <c r="KE81" s="9">
        <v>2</v>
      </c>
      <c r="KF81" s="9"/>
      <c r="KG81" s="9"/>
      <c r="KH81" s="9"/>
      <c r="KI81" s="9"/>
      <c r="KJ81" s="9"/>
      <c r="KK81" s="9"/>
      <c r="KL81" s="9"/>
      <c r="KM81" s="9"/>
      <c r="KN81" s="9"/>
      <c r="KO81" s="9"/>
      <c r="KP81" s="9"/>
      <c r="KQ81" s="9"/>
      <c r="KR81" s="9"/>
      <c r="KS81" s="9"/>
      <c r="KT81" s="9"/>
      <c r="KU81" s="9"/>
      <c r="KV81" s="9">
        <v>2</v>
      </c>
      <c r="KW81" s="9"/>
      <c r="KX81" s="9"/>
      <c r="KY81" s="9"/>
      <c r="KZ81" s="9"/>
      <c r="LA81" s="9"/>
      <c r="LB81" s="9"/>
      <c r="LC81" s="9">
        <v>1</v>
      </c>
      <c r="LD81" s="9">
        <v>1</v>
      </c>
      <c r="LE81" s="9">
        <v>1</v>
      </c>
      <c r="LF81" s="9">
        <v>1</v>
      </c>
      <c r="LG81" s="9">
        <v>1</v>
      </c>
      <c r="LH81" s="9">
        <v>1</v>
      </c>
      <c r="LI81" s="9"/>
      <c r="LJ81" s="9">
        <v>1</v>
      </c>
      <c r="LK81" s="9">
        <v>2</v>
      </c>
      <c r="LL81" s="9">
        <v>2</v>
      </c>
      <c r="LM81" s="9">
        <v>2</v>
      </c>
      <c r="LN81" s="9"/>
      <c r="LO81" s="9">
        <v>1</v>
      </c>
      <c r="LP81" s="9">
        <v>1</v>
      </c>
      <c r="LQ81" s="9">
        <v>1</v>
      </c>
      <c r="LR81" s="9"/>
      <c r="LS81" s="9">
        <v>1</v>
      </c>
      <c r="LT81" s="9">
        <v>1</v>
      </c>
      <c r="LU81" s="9">
        <v>1</v>
      </c>
      <c r="LV81" s="9">
        <v>1</v>
      </c>
      <c r="LW81" s="9">
        <v>1</v>
      </c>
      <c r="LX81" s="9">
        <v>1</v>
      </c>
      <c r="LY81" s="9">
        <v>3</v>
      </c>
      <c r="LZ81" s="9">
        <v>2</v>
      </c>
      <c r="MA81" s="9">
        <v>1</v>
      </c>
      <c r="MB81" s="9"/>
      <c r="MC81" s="9">
        <v>1</v>
      </c>
      <c r="MD81" s="9">
        <v>1</v>
      </c>
      <c r="ME81" s="9">
        <v>1</v>
      </c>
      <c r="MF81" s="9">
        <v>1</v>
      </c>
      <c r="MG81" s="9">
        <v>3</v>
      </c>
      <c r="MH81" s="9">
        <v>3</v>
      </c>
      <c r="MI81" s="9">
        <v>3</v>
      </c>
      <c r="MJ81" s="9">
        <v>3</v>
      </c>
      <c r="MK81" s="9">
        <v>1</v>
      </c>
      <c r="ML81" s="9">
        <v>1</v>
      </c>
      <c r="MM81" s="9">
        <v>1</v>
      </c>
      <c r="MN81" s="9">
        <v>2</v>
      </c>
      <c r="MO81" s="9">
        <v>1</v>
      </c>
      <c r="MP81" s="9">
        <v>2</v>
      </c>
      <c r="MQ81" s="9">
        <v>2</v>
      </c>
      <c r="MR81" s="9">
        <v>1</v>
      </c>
      <c r="MS81" s="9">
        <v>1</v>
      </c>
      <c r="MT81" s="9">
        <v>541292817</v>
      </c>
      <c r="MU81" s="9">
        <v>541292817</v>
      </c>
      <c r="MV81" s="9">
        <v>1</v>
      </c>
      <c r="MW81" s="9"/>
      <c r="MX81" s="9"/>
      <c r="MY81" t="s">
        <v>8048</v>
      </c>
      <c r="MZ81" s="9"/>
      <c r="NA81" s="9">
        <v>199560167</v>
      </c>
      <c r="NB81" t="s">
        <v>8186</v>
      </c>
      <c r="NC81" t="s">
        <v>8308</v>
      </c>
      <c r="ND81" s="9"/>
      <c r="NE81" s="9"/>
      <c r="NF81" t="s">
        <v>8358</v>
      </c>
      <c r="NG81" s="9"/>
      <c r="NH81" s="9"/>
      <c r="NI81" s="9">
        <v>21</v>
      </c>
    </row>
    <row r="82" spans="1:373">
      <c r="A82" t="s">
        <v>6411</v>
      </c>
      <c r="B82" t="s">
        <v>6540</v>
      </c>
      <c r="C82" t="s">
        <v>6666</v>
      </c>
      <c r="D82" t="s">
        <v>6729</v>
      </c>
      <c r="E82" s="9"/>
      <c r="F82" s="9">
        <v>5</v>
      </c>
      <c r="G82" s="9"/>
      <c r="H82" s="9">
        <v>1</v>
      </c>
      <c r="I82" t="s">
        <v>6743</v>
      </c>
      <c r="J82" s="9"/>
      <c r="K82" s="9">
        <v>3</v>
      </c>
      <c r="L82" s="9">
        <v>9</v>
      </c>
      <c r="M82" s="9">
        <v>53</v>
      </c>
      <c r="N82" s="9">
        <v>53</v>
      </c>
      <c r="O82" t="s">
        <v>6759</v>
      </c>
      <c r="P82" s="9">
        <v>1</v>
      </c>
      <c r="Q82" t="s">
        <v>6762</v>
      </c>
      <c r="R82" s="9">
        <v>1</v>
      </c>
      <c r="S82" s="9">
        <v>1</v>
      </c>
      <c r="T82" s="9">
        <v>2</v>
      </c>
      <c r="U82" s="9">
        <v>2</v>
      </c>
      <c r="V82" s="9">
        <v>1</v>
      </c>
      <c r="W82" t="s">
        <v>6848</v>
      </c>
      <c r="X82" s="9"/>
      <c r="Y82" t="s">
        <v>6987</v>
      </c>
      <c r="Z82" s="9"/>
      <c r="AA82" s="9">
        <v>0</v>
      </c>
      <c r="AB82" s="9">
        <v>0</v>
      </c>
      <c r="AC82" s="9">
        <v>1</v>
      </c>
      <c r="AD82" s="9">
        <v>0</v>
      </c>
      <c r="AE82" s="9">
        <v>0</v>
      </c>
      <c r="AF82" s="9">
        <v>0</v>
      </c>
      <c r="AG82" s="9">
        <v>0</v>
      </c>
      <c r="AH82" s="9">
        <v>0</v>
      </c>
      <c r="AI82" s="9">
        <v>0</v>
      </c>
      <c r="AJ82" s="9">
        <v>0</v>
      </c>
      <c r="AK82" s="9">
        <v>0</v>
      </c>
      <c r="AL82" s="9">
        <v>0</v>
      </c>
      <c r="AM82" s="9">
        <v>0</v>
      </c>
      <c r="AN82" s="9">
        <v>0</v>
      </c>
      <c r="AO82" s="9">
        <v>0</v>
      </c>
      <c r="AP82" s="9">
        <v>0</v>
      </c>
      <c r="AQ82" s="9">
        <v>0</v>
      </c>
      <c r="AR82" s="9">
        <v>0</v>
      </c>
      <c r="AS82" s="9">
        <v>0</v>
      </c>
      <c r="AT82" s="9">
        <v>0</v>
      </c>
      <c r="AU82" s="9">
        <v>0</v>
      </c>
      <c r="AV82" s="9">
        <v>0</v>
      </c>
      <c r="AW82" s="9">
        <v>0</v>
      </c>
      <c r="AX82" t="s">
        <v>7148</v>
      </c>
      <c r="AY82" s="9">
        <v>0</v>
      </c>
      <c r="AZ82" s="9">
        <v>0</v>
      </c>
      <c r="BA82" t="s">
        <v>7298</v>
      </c>
      <c r="BB82" s="9">
        <v>0</v>
      </c>
      <c r="BC82" s="9">
        <v>1</v>
      </c>
      <c r="BD82" s="9">
        <v>0</v>
      </c>
      <c r="BE82" s="9"/>
      <c r="BF82" s="9">
        <v>1</v>
      </c>
      <c r="BG82" s="9">
        <v>1</v>
      </c>
      <c r="BH82" s="9">
        <v>0</v>
      </c>
      <c r="BI82" s="9">
        <v>0</v>
      </c>
      <c r="BJ82" s="9"/>
      <c r="BK82" s="9">
        <v>1</v>
      </c>
      <c r="BL82" s="9">
        <v>1</v>
      </c>
      <c r="BM82" s="9">
        <v>1</v>
      </c>
      <c r="BN82" s="9">
        <v>1</v>
      </c>
      <c r="BO82" s="9">
        <v>1</v>
      </c>
      <c r="BP82" s="9">
        <v>2</v>
      </c>
      <c r="BQ82" s="9">
        <v>2</v>
      </c>
      <c r="BR82" s="9">
        <v>2</v>
      </c>
      <c r="BS82" s="9">
        <v>1</v>
      </c>
      <c r="BT82" s="9">
        <v>1</v>
      </c>
      <c r="BU82" s="9">
        <v>2</v>
      </c>
      <c r="BV82" s="9">
        <v>2</v>
      </c>
      <c r="BW82" s="9">
        <v>1</v>
      </c>
      <c r="BX82" s="9"/>
      <c r="BY82" s="9">
        <v>2</v>
      </c>
      <c r="BZ82" s="9">
        <v>2</v>
      </c>
      <c r="CA82" s="9">
        <v>2</v>
      </c>
      <c r="CB82" s="9">
        <v>1</v>
      </c>
      <c r="CC82" s="9">
        <v>1</v>
      </c>
      <c r="CD82" s="9">
        <v>1</v>
      </c>
      <c r="CE82" s="9">
        <v>2</v>
      </c>
      <c r="CF82" s="9">
        <v>1</v>
      </c>
      <c r="CG82" s="9"/>
      <c r="CH82" s="9">
        <v>3</v>
      </c>
      <c r="CI82" s="9">
        <v>3</v>
      </c>
      <c r="CJ82" s="9">
        <v>3</v>
      </c>
      <c r="CK82" s="9">
        <v>4</v>
      </c>
      <c r="CL82" s="9">
        <v>4</v>
      </c>
      <c r="CM82" s="9">
        <v>3</v>
      </c>
      <c r="CN82" s="9">
        <v>1</v>
      </c>
      <c r="CO82" s="9">
        <v>1</v>
      </c>
      <c r="CP82" s="9">
        <v>4</v>
      </c>
      <c r="CQ82" s="9">
        <v>1</v>
      </c>
      <c r="CR82" s="9">
        <v>1</v>
      </c>
      <c r="CS82" s="9">
        <v>2</v>
      </c>
      <c r="CT82" s="9">
        <v>2</v>
      </c>
      <c r="CU82" s="9">
        <v>1</v>
      </c>
      <c r="CV82" s="9">
        <v>1</v>
      </c>
      <c r="CW82" s="9">
        <v>1</v>
      </c>
      <c r="CX82" s="9">
        <v>2</v>
      </c>
      <c r="CY82" s="9">
        <v>1</v>
      </c>
      <c r="CZ82" s="9">
        <v>2</v>
      </c>
      <c r="DA82" s="9"/>
      <c r="DB82" s="9"/>
      <c r="DC82" s="9"/>
      <c r="DD82" s="9"/>
      <c r="DE82" s="9"/>
      <c r="DF82" s="9"/>
      <c r="DG82" s="9"/>
      <c r="DH82" s="9"/>
      <c r="DI82" s="9">
        <v>2</v>
      </c>
      <c r="DJ82" s="9"/>
      <c r="DK82" s="9"/>
      <c r="DL82" s="9"/>
      <c r="DM82" s="9"/>
      <c r="DN82" s="9"/>
      <c r="DO82" s="9"/>
      <c r="DP82" s="9">
        <v>2</v>
      </c>
      <c r="DQ82" s="9"/>
      <c r="DR82" s="9"/>
      <c r="DS82" s="9"/>
      <c r="DT82" s="9"/>
      <c r="DU82" s="9"/>
      <c r="DV82" s="9"/>
      <c r="DW82" s="9"/>
      <c r="DX82" s="9"/>
      <c r="DY82" s="9"/>
      <c r="DZ82" s="9"/>
      <c r="EA82" s="9"/>
      <c r="EB82" s="9"/>
      <c r="EC82" s="9"/>
      <c r="ED82" s="9"/>
      <c r="EE82" s="9"/>
      <c r="EF82" s="9"/>
      <c r="EG82" s="9"/>
      <c r="EH82" s="9"/>
      <c r="EI82" s="9"/>
      <c r="EJ82" s="9"/>
      <c r="EK82" s="9"/>
      <c r="EL82" s="9"/>
      <c r="EM82" s="9"/>
      <c r="EN82" s="9">
        <v>1</v>
      </c>
      <c r="EO82" s="9">
        <v>2</v>
      </c>
      <c r="EP82" s="9"/>
      <c r="EQ82" s="9">
        <v>1</v>
      </c>
      <c r="ER82" s="9">
        <v>2</v>
      </c>
      <c r="ES82" s="9"/>
      <c r="ET82" s="9">
        <v>1</v>
      </c>
      <c r="EU82" s="9">
        <v>2</v>
      </c>
      <c r="EV82" s="9"/>
      <c r="EW82" s="9">
        <v>1</v>
      </c>
      <c r="EX82" s="9">
        <v>2</v>
      </c>
      <c r="EY82" s="9"/>
      <c r="EZ82" s="9">
        <v>1</v>
      </c>
      <c r="FA82" s="9">
        <v>2</v>
      </c>
      <c r="FB82" s="9"/>
      <c r="FC82" s="9">
        <v>1</v>
      </c>
      <c r="FD82" s="9">
        <v>1</v>
      </c>
      <c r="FE82" s="9"/>
      <c r="FF82" s="9">
        <v>2</v>
      </c>
      <c r="FG82" s="9"/>
      <c r="FH82" s="9"/>
      <c r="FI82" s="9">
        <v>2</v>
      </c>
      <c r="FJ82" s="9"/>
      <c r="FK82" s="9"/>
      <c r="FL82" s="9">
        <v>2</v>
      </c>
      <c r="FM82" s="9"/>
      <c r="FN82" s="9"/>
      <c r="FO82" s="9">
        <v>2</v>
      </c>
      <c r="FP82" s="9"/>
      <c r="FQ82" s="9"/>
      <c r="FR82" s="9">
        <v>2</v>
      </c>
      <c r="FS82" s="9"/>
      <c r="FT82" s="9"/>
      <c r="FU82" s="9">
        <v>2</v>
      </c>
      <c r="FV82" s="9"/>
      <c r="FW82" s="9"/>
      <c r="FX82" s="9">
        <v>4</v>
      </c>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t="s">
        <v>7607</v>
      </c>
      <c r="HH82" s="9">
        <v>7</v>
      </c>
      <c r="HI82" s="9">
        <v>8</v>
      </c>
      <c r="HJ82" s="9"/>
      <c r="HK82" s="9"/>
      <c r="HL82" s="9"/>
      <c r="HM82" s="9"/>
      <c r="HN82" s="9"/>
      <c r="HO82" s="9"/>
      <c r="HP82" s="9">
        <v>0</v>
      </c>
      <c r="HQ82" s="9">
        <v>0</v>
      </c>
      <c r="HR82" s="9">
        <v>0</v>
      </c>
      <c r="HS82" s="9">
        <v>0</v>
      </c>
      <c r="HT82" s="9">
        <v>0</v>
      </c>
      <c r="HU82" s="9">
        <v>0</v>
      </c>
      <c r="HV82" s="9">
        <v>1</v>
      </c>
      <c r="HW82" s="9">
        <v>0</v>
      </c>
      <c r="HX82" t="s">
        <v>7771</v>
      </c>
      <c r="HY82" s="9"/>
      <c r="HZ82" s="9"/>
      <c r="IA82" s="9">
        <v>1</v>
      </c>
      <c r="IB82" s="9">
        <v>2</v>
      </c>
      <c r="IC82" s="9"/>
      <c r="ID82" s="9">
        <v>3</v>
      </c>
      <c r="IE82" s="9"/>
      <c r="IF82" s="9"/>
      <c r="IG82" s="9">
        <v>3</v>
      </c>
      <c r="IH82" s="9"/>
      <c r="II82" s="9"/>
      <c r="IJ82" s="9">
        <v>3</v>
      </c>
      <c r="IK82" s="9"/>
      <c r="IL82" s="9">
        <v>1</v>
      </c>
      <c r="IM82" s="9"/>
      <c r="IN82" s="9">
        <v>4</v>
      </c>
      <c r="IO82" s="9">
        <v>4</v>
      </c>
      <c r="IP82" s="9">
        <v>1</v>
      </c>
      <c r="IQ82" s="9">
        <v>4</v>
      </c>
      <c r="IR82" s="9">
        <v>4</v>
      </c>
      <c r="IS82" s="9"/>
      <c r="IT82" s="9">
        <v>2</v>
      </c>
      <c r="IU82" s="9">
        <v>2</v>
      </c>
      <c r="IV82" s="9">
        <v>2</v>
      </c>
      <c r="IW82" s="9">
        <v>2</v>
      </c>
      <c r="IX82" s="9">
        <v>2</v>
      </c>
      <c r="IY82" s="9">
        <v>2</v>
      </c>
      <c r="IZ82" s="9">
        <v>2</v>
      </c>
      <c r="JA82" s="9">
        <v>2</v>
      </c>
      <c r="JB82" s="9">
        <v>2</v>
      </c>
      <c r="JC82" s="9">
        <v>2</v>
      </c>
      <c r="JD82" s="9">
        <v>2</v>
      </c>
      <c r="JE82" s="9">
        <v>2</v>
      </c>
      <c r="JF82" s="9">
        <v>2</v>
      </c>
      <c r="JG82" s="9">
        <v>2</v>
      </c>
      <c r="JH82" s="9">
        <v>2</v>
      </c>
      <c r="JI82" s="9">
        <v>2</v>
      </c>
      <c r="JJ82" s="9">
        <v>1</v>
      </c>
      <c r="JK82" s="9">
        <v>3</v>
      </c>
      <c r="JL82" s="9">
        <v>3</v>
      </c>
      <c r="JM82" s="9">
        <v>3</v>
      </c>
      <c r="JN82" s="9">
        <v>3</v>
      </c>
      <c r="JO82" s="9">
        <v>3</v>
      </c>
      <c r="JP82" s="9">
        <v>3</v>
      </c>
      <c r="JQ82" s="9">
        <v>3</v>
      </c>
      <c r="JR82" s="9">
        <v>3</v>
      </c>
      <c r="JS82" s="9">
        <v>3</v>
      </c>
      <c r="JT82" s="9">
        <v>3</v>
      </c>
      <c r="JU82" s="9">
        <v>3</v>
      </c>
      <c r="JV82" s="9"/>
      <c r="JW82" s="9">
        <v>3</v>
      </c>
      <c r="JX82" s="9">
        <v>3</v>
      </c>
      <c r="JY82" s="9">
        <v>3</v>
      </c>
      <c r="JZ82" s="9">
        <v>3</v>
      </c>
      <c r="KA82" s="9">
        <v>3</v>
      </c>
      <c r="KB82" s="9">
        <v>3</v>
      </c>
      <c r="KC82" s="9">
        <v>3</v>
      </c>
      <c r="KD82" s="9">
        <v>3</v>
      </c>
      <c r="KE82" s="9">
        <v>3</v>
      </c>
      <c r="KF82" s="9"/>
      <c r="KG82" s="9"/>
      <c r="KH82" s="9"/>
      <c r="KI82" s="9"/>
      <c r="KJ82" s="9"/>
      <c r="KK82" s="9"/>
      <c r="KL82" s="9"/>
      <c r="KM82" s="9"/>
      <c r="KN82" s="9"/>
      <c r="KO82" s="9"/>
      <c r="KP82" s="9"/>
      <c r="KQ82" s="9"/>
      <c r="KR82" s="9"/>
      <c r="KS82" s="9"/>
      <c r="KT82" s="9"/>
      <c r="KU82" s="9"/>
      <c r="KV82" s="9">
        <v>2</v>
      </c>
      <c r="KW82" s="9"/>
      <c r="KX82" s="9"/>
      <c r="KY82" s="9"/>
      <c r="KZ82" s="9"/>
      <c r="LA82" s="9"/>
      <c r="LB82" s="9"/>
      <c r="LC82" s="9">
        <v>3</v>
      </c>
      <c r="LD82" s="9">
        <v>3</v>
      </c>
      <c r="LE82" s="9">
        <v>3</v>
      </c>
      <c r="LF82" s="9">
        <v>3</v>
      </c>
      <c r="LG82" s="9">
        <v>3</v>
      </c>
      <c r="LH82" s="9">
        <v>3</v>
      </c>
      <c r="LI82" s="9"/>
      <c r="LJ82" s="9">
        <v>1</v>
      </c>
      <c r="LK82" s="9">
        <v>2</v>
      </c>
      <c r="LL82" s="9">
        <v>2</v>
      </c>
      <c r="LM82" s="9">
        <v>2</v>
      </c>
      <c r="LN82" s="9"/>
      <c r="LO82" s="9">
        <v>1</v>
      </c>
      <c r="LP82" s="9">
        <v>1</v>
      </c>
      <c r="LQ82" s="9">
        <v>1</v>
      </c>
      <c r="LR82" s="9"/>
      <c r="LS82" s="9">
        <v>1</v>
      </c>
      <c r="LT82" s="9">
        <v>1</v>
      </c>
      <c r="LU82" s="9">
        <v>1</v>
      </c>
      <c r="LV82" s="9">
        <v>1</v>
      </c>
      <c r="LW82" s="9">
        <v>1</v>
      </c>
      <c r="LX82" s="9">
        <v>1</v>
      </c>
      <c r="LY82" s="9">
        <v>3</v>
      </c>
      <c r="LZ82" s="9">
        <v>2</v>
      </c>
      <c r="MA82" s="9">
        <v>1</v>
      </c>
      <c r="MB82" s="9"/>
      <c r="MC82" s="9">
        <v>2</v>
      </c>
      <c r="MD82" s="9">
        <v>2</v>
      </c>
      <c r="ME82" s="9">
        <v>2</v>
      </c>
      <c r="MF82" s="9">
        <v>1</v>
      </c>
      <c r="MG82" s="9">
        <v>2</v>
      </c>
      <c r="MH82" s="9">
        <v>3</v>
      </c>
      <c r="MI82" s="9">
        <v>3</v>
      </c>
      <c r="MJ82" s="9">
        <v>3</v>
      </c>
      <c r="MK82" s="9">
        <v>1</v>
      </c>
      <c r="ML82" s="9">
        <v>1</v>
      </c>
      <c r="MM82" s="9">
        <v>1</v>
      </c>
      <c r="MN82" s="9">
        <v>1</v>
      </c>
      <c r="MO82" s="9">
        <v>1</v>
      </c>
      <c r="MP82" s="9">
        <v>2</v>
      </c>
      <c r="MQ82" s="9">
        <v>2</v>
      </c>
      <c r="MR82" s="9">
        <v>1</v>
      </c>
      <c r="MS82" s="9">
        <v>2</v>
      </c>
      <c r="MT82" s="9"/>
      <c r="MU82" s="9"/>
      <c r="MV82" s="9">
        <v>1</v>
      </c>
      <c r="MW82" s="9"/>
      <c r="MX82" s="9"/>
      <c r="MY82" t="s">
        <v>8049</v>
      </c>
      <c r="MZ82" s="9"/>
      <c r="NA82" s="9">
        <v>199560210</v>
      </c>
      <c r="NB82" t="s">
        <v>8187</v>
      </c>
      <c r="NC82" t="s">
        <v>8308</v>
      </c>
      <c r="ND82" s="9"/>
      <c r="NE82" s="9"/>
      <c r="NF82" t="s">
        <v>8358</v>
      </c>
      <c r="NG82" s="9"/>
      <c r="NH82" s="9"/>
      <c r="NI82" s="9">
        <v>23</v>
      </c>
    </row>
    <row r="83" spans="1:373">
      <c r="A83" t="s">
        <v>6412</v>
      </c>
      <c r="B83" t="s">
        <v>6541</v>
      </c>
      <c r="C83" t="s">
        <v>6667</v>
      </c>
      <c r="D83" t="s">
        <v>6729</v>
      </c>
      <c r="E83" s="9"/>
      <c r="F83" s="9">
        <v>5</v>
      </c>
      <c r="G83" s="9"/>
      <c r="H83" s="9">
        <v>1</v>
      </c>
      <c r="I83" t="s">
        <v>6743</v>
      </c>
      <c r="J83" s="9"/>
      <c r="K83" s="9">
        <v>2</v>
      </c>
      <c r="L83" s="9">
        <v>5</v>
      </c>
      <c r="M83" s="9">
        <v>26</v>
      </c>
      <c r="N83" s="9">
        <v>26</v>
      </c>
      <c r="O83" t="s">
        <v>6759</v>
      </c>
      <c r="P83" s="9">
        <v>1</v>
      </c>
      <c r="Q83" t="s">
        <v>6762</v>
      </c>
      <c r="R83" s="9">
        <v>6</v>
      </c>
      <c r="S83" s="9">
        <v>1</v>
      </c>
      <c r="T83" s="9">
        <v>1</v>
      </c>
      <c r="U83" s="9">
        <v>1</v>
      </c>
      <c r="V83" s="9">
        <v>2</v>
      </c>
      <c r="W83" t="s">
        <v>6849</v>
      </c>
      <c r="X83" s="9">
        <v>244624404</v>
      </c>
      <c r="Y83" t="s">
        <v>6988</v>
      </c>
      <c r="Z83" s="9"/>
      <c r="AA83" s="9">
        <v>9</v>
      </c>
      <c r="AB83" s="9">
        <v>0</v>
      </c>
      <c r="AC83" s="9">
        <v>190</v>
      </c>
      <c r="AD83" s="9">
        <v>0</v>
      </c>
      <c r="AE83" s="9">
        <v>63</v>
      </c>
      <c r="AF83" s="9">
        <v>0</v>
      </c>
      <c r="AG83" s="9">
        <v>3</v>
      </c>
      <c r="AH83" s="9">
        <v>1</v>
      </c>
      <c r="AI83" s="9">
        <v>17</v>
      </c>
      <c r="AJ83" s="9">
        <v>0</v>
      </c>
      <c r="AK83" s="9">
        <v>1</v>
      </c>
      <c r="AL83" s="9">
        <v>0</v>
      </c>
      <c r="AM83" s="9">
        <v>4</v>
      </c>
      <c r="AN83" s="9">
        <v>0</v>
      </c>
      <c r="AO83" s="9">
        <v>16</v>
      </c>
      <c r="AP83" s="9">
        <v>0</v>
      </c>
      <c r="AQ83" s="9">
        <v>14</v>
      </c>
      <c r="AR83" s="9">
        <v>0</v>
      </c>
      <c r="AS83" s="9">
        <v>5</v>
      </c>
      <c r="AT83" s="9">
        <v>0</v>
      </c>
      <c r="AU83" s="9">
        <v>5</v>
      </c>
      <c r="AV83" s="9">
        <v>0</v>
      </c>
      <c r="AW83" s="9">
        <v>0</v>
      </c>
      <c r="AX83" t="s">
        <v>7149</v>
      </c>
      <c r="AY83" s="9">
        <v>0</v>
      </c>
      <c r="AZ83" s="9">
        <v>3</v>
      </c>
      <c r="BA83" t="s">
        <v>7299</v>
      </c>
      <c r="BB83" s="9">
        <v>0</v>
      </c>
      <c r="BC83" s="9">
        <v>330</v>
      </c>
      <c r="BD83" s="9">
        <v>1</v>
      </c>
      <c r="BE83" s="9"/>
      <c r="BF83" s="9">
        <v>235</v>
      </c>
      <c r="BG83" s="9">
        <v>217</v>
      </c>
      <c r="BH83" s="9">
        <v>36</v>
      </c>
      <c r="BI83" s="9">
        <v>15</v>
      </c>
      <c r="BJ83" s="9">
        <v>0</v>
      </c>
      <c r="BK83" s="9">
        <v>1</v>
      </c>
      <c r="BL83" s="9">
        <v>1</v>
      </c>
      <c r="BM83" s="9">
        <v>1</v>
      </c>
      <c r="BN83" s="9">
        <v>1</v>
      </c>
      <c r="BO83" s="9">
        <v>1</v>
      </c>
      <c r="BP83" s="9">
        <v>1</v>
      </c>
      <c r="BQ83" s="9">
        <v>1</v>
      </c>
      <c r="BR83" s="9">
        <v>2</v>
      </c>
      <c r="BS83" s="9">
        <v>2</v>
      </c>
      <c r="BT83" s="9"/>
      <c r="BU83" s="9"/>
      <c r="BV83" s="9">
        <v>1</v>
      </c>
      <c r="BW83" s="9">
        <v>1</v>
      </c>
      <c r="BX83" s="9"/>
      <c r="BY83" s="9">
        <v>2</v>
      </c>
      <c r="BZ83" s="9">
        <v>2</v>
      </c>
      <c r="CA83" s="9">
        <v>1</v>
      </c>
      <c r="CB83" s="9">
        <v>1</v>
      </c>
      <c r="CC83" s="9">
        <v>1</v>
      </c>
      <c r="CD83" s="9">
        <v>1</v>
      </c>
      <c r="CE83" s="9">
        <v>1</v>
      </c>
      <c r="CF83" s="9">
        <v>1</v>
      </c>
      <c r="CG83" s="9"/>
      <c r="CH83" s="9">
        <v>1</v>
      </c>
      <c r="CI83" s="9">
        <v>2</v>
      </c>
      <c r="CJ83" s="9">
        <v>1</v>
      </c>
      <c r="CK83" s="9">
        <v>2</v>
      </c>
      <c r="CL83" s="9">
        <v>2</v>
      </c>
      <c r="CM83" s="9">
        <v>4</v>
      </c>
      <c r="CN83" s="9">
        <v>1</v>
      </c>
      <c r="CO83" s="9">
        <v>1</v>
      </c>
      <c r="CP83" s="9">
        <v>1</v>
      </c>
      <c r="CQ83" s="9">
        <v>1</v>
      </c>
      <c r="CR83" s="9">
        <v>1</v>
      </c>
      <c r="CS83" s="9">
        <v>1</v>
      </c>
      <c r="CT83" s="9">
        <v>1</v>
      </c>
      <c r="CU83" s="9">
        <v>1</v>
      </c>
      <c r="CV83" s="9">
        <v>1</v>
      </c>
      <c r="CW83" s="9">
        <v>1</v>
      </c>
      <c r="CX83" s="9">
        <v>1</v>
      </c>
      <c r="CY83" s="9">
        <v>1</v>
      </c>
      <c r="CZ83" s="9">
        <v>1</v>
      </c>
      <c r="DA83" s="9"/>
      <c r="DB83" s="9"/>
      <c r="DC83" s="9"/>
      <c r="DD83" s="9"/>
      <c r="DE83" s="9"/>
      <c r="DF83" s="9"/>
      <c r="DG83" s="9"/>
      <c r="DH83" s="9"/>
      <c r="DI83" s="9">
        <v>2</v>
      </c>
      <c r="DJ83" s="9"/>
      <c r="DK83" s="9">
        <v>1</v>
      </c>
      <c r="DL83" s="9">
        <v>1</v>
      </c>
      <c r="DM83" s="9">
        <v>2</v>
      </c>
      <c r="DN83" s="9">
        <v>2</v>
      </c>
      <c r="DO83" s="9">
        <v>1</v>
      </c>
      <c r="DP83" s="9">
        <v>1</v>
      </c>
      <c r="DQ83" s="9">
        <v>1</v>
      </c>
      <c r="DR83" s="9">
        <v>1</v>
      </c>
      <c r="DS83" s="9">
        <v>1</v>
      </c>
      <c r="DT83" s="9">
        <v>152</v>
      </c>
      <c r="DU83" s="9">
        <v>21</v>
      </c>
      <c r="DV83" s="9">
        <v>61</v>
      </c>
      <c r="DW83" s="9">
        <v>6</v>
      </c>
      <c r="DX83" s="9">
        <v>1</v>
      </c>
      <c r="DY83" s="9">
        <v>1</v>
      </c>
      <c r="DZ83" s="9">
        <v>0</v>
      </c>
      <c r="EA83" s="9"/>
      <c r="EB83" s="9">
        <v>1</v>
      </c>
      <c r="EC83" s="9"/>
      <c r="ED83" s="9">
        <v>1</v>
      </c>
      <c r="EE83" s="9">
        <v>3</v>
      </c>
      <c r="EF83" s="9">
        <v>4</v>
      </c>
      <c r="EG83" s="9">
        <v>1</v>
      </c>
      <c r="EH83" s="9">
        <v>1</v>
      </c>
      <c r="EI83" s="9">
        <v>2</v>
      </c>
      <c r="EJ83" s="9">
        <v>1</v>
      </c>
      <c r="EK83" s="9">
        <v>1</v>
      </c>
      <c r="EL83" s="9"/>
      <c r="EM83" s="9"/>
      <c r="EN83" s="9">
        <v>2</v>
      </c>
      <c r="EO83" s="9"/>
      <c r="EP83" s="9"/>
      <c r="EQ83" s="9">
        <v>2</v>
      </c>
      <c r="ER83" s="9"/>
      <c r="ES83" s="9"/>
      <c r="ET83" s="9">
        <v>2</v>
      </c>
      <c r="EU83" s="9"/>
      <c r="EV83" s="9"/>
      <c r="EW83" s="9">
        <v>2</v>
      </c>
      <c r="EX83" s="9"/>
      <c r="EY83" s="9"/>
      <c r="EZ83" s="9">
        <v>1</v>
      </c>
      <c r="FA83" s="9">
        <v>1</v>
      </c>
      <c r="FB83" s="9"/>
      <c r="FC83" s="9">
        <v>2</v>
      </c>
      <c r="FD83" s="9"/>
      <c r="FE83" s="9"/>
      <c r="FF83" s="9">
        <v>1</v>
      </c>
      <c r="FG83" s="9">
        <v>1</v>
      </c>
      <c r="FH83" s="9"/>
      <c r="FI83" s="9">
        <v>2</v>
      </c>
      <c r="FJ83" s="9"/>
      <c r="FK83" s="9"/>
      <c r="FL83" s="9">
        <v>2</v>
      </c>
      <c r="FM83" s="9"/>
      <c r="FN83" s="9"/>
      <c r="FO83" s="9">
        <v>2</v>
      </c>
      <c r="FP83" s="9"/>
      <c r="FQ83" s="9"/>
      <c r="FR83" s="9">
        <v>1</v>
      </c>
      <c r="FS83" s="9">
        <v>1</v>
      </c>
      <c r="FT83" s="9"/>
      <c r="FU83" s="9">
        <v>2</v>
      </c>
      <c r="FV83" s="9"/>
      <c r="FW83" s="9"/>
      <c r="FX83" s="9">
        <v>2</v>
      </c>
      <c r="FY83" s="9">
        <v>15</v>
      </c>
      <c r="FZ83" s="9"/>
      <c r="GA83" s="9"/>
      <c r="GB83" s="9"/>
      <c r="GC83" s="9"/>
      <c r="GD83" s="9"/>
      <c r="GE83" s="9"/>
      <c r="GF83" s="9"/>
      <c r="GG83" s="9"/>
      <c r="GH83" s="9"/>
      <c r="GI83" s="9"/>
      <c r="GJ83" s="9"/>
      <c r="GK83" s="9"/>
      <c r="GL83" s="9"/>
      <c r="GM83" s="9"/>
      <c r="GN83" s="9"/>
      <c r="GO83" s="9"/>
      <c r="GP83" s="9">
        <v>0</v>
      </c>
      <c r="GQ83" s="9">
        <v>0</v>
      </c>
      <c r="GR83" s="9">
        <v>0</v>
      </c>
      <c r="GS83" s="9">
        <v>0</v>
      </c>
      <c r="GT83" s="9">
        <v>0</v>
      </c>
      <c r="GU83" s="9">
        <v>0</v>
      </c>
      <c r="GV83" s="9">
        <v>0</v>
      </c>
      <c r="GW83" s="9">
        <v>0</v>
      </c>
      <c r="GX83" s="9">
        <v>0</v>
      </c>
      <c r="GY83" s="9">
        <v>0</v>
      </c>
      <c r="GZ83" s="9">
        <v>0</v>
      </c>
      <c r="HA83" s="9">
        <v>0</v>
      </c>
      <c r="HB83" s="9">
        <v>0</v>
      </c>
      <c r="HC83" s="9">
        <v>0</v>
      </c>
      <c r="HD83" s="9">
        <v>1</v>
      </c>
      <c r="HE83" s="9">
        <v>0</v>
      </c>
      <c r="HF83" s="9">
        <v>0</v>
      </c>
      <c r="HG83" t="s">
        <v>7608</v>
      </c>
      <c r="HH83" s="9"/>
      <c r="HI83" s="9"/>
      <c r="HJ83" s="9"/>
      <c r="HK83" s="9"/>
      <c r="HL83" s="9"/>
      <c r="HM83" s="9"/>
      <c r="HN83" s="9"/>
      <c r="HO83" s="9"/>
      <c r="HP83" s="9"/>
      <c r="HQ83" s="9"/>
      <c r="HR83" s="9"/>
      <c r="HS83" s="9"/>
      <c r="HT83" s="9"/>
      <c r="HU83" s="9"/>
      <c r="HV83" s="9"/>
      <c r="HW83" s="9"/>
      <c r="HX83" t="s">
        <v>7772</v>
      </c>
      <c r="HY83" s="9"/>
      <c r="HZ83" s="9"/>
      <c r="IA83" s="9">
        <v>2</v>
      </c>
      <c r="IB83" s="9"/>
      <c r="IC83" s="9"/>
      <c r="ID83" s="9">
        <v>2</v>
      </c>
      <c r="IE83" s="9"/>
      <c r="IF83" s="9"/>
      <c r="IG83" s="9">
        <v>2</v>
      </c>
      <c r="IH83" s="9"/>
      <c r="II83" s="9"/>
      <c r="IJ83" s="9">
        <v>1</v>
      </c>
      <c r="IK83" s="9">
        <v>2</v>
      </c>
      <c r="IL83" s="9">
        <v>1</v>
      </c>
      <c r="IM83" s="9"/>
      <c r="IN83" s="9">
        <v>5</v>
      </c>
      <c r="IO83" s="9">
        <v>3</v>
      </c>
      <c r="IP83" s="9">
        <v>5</v>
      </c>
      <c r="IQ83" s="9">
        <v>5</v>
      </c>
      <c r="IR83" s="9">
        <v>1</v>
      </c>
      <c r="IS83" s="9"/>
      <c r="IT83" s="9">
        <v>1</v>
      </c>
      <c r="IU83" s="9">
        <v>2</v>
      </c>
      <c r="IV83" s="9">
        <v>2</v>
      </c>
      <c r="IW83" s="9">
        <v>2</v>
      </c>
      <c r="IX83" s="9">
        <v>2</v>
      </c>
      <c r="IY83" s="9">
        <v>1</v>
      </c>
      <c r="IZ83" s="9">
        <v>2</v>
      </c>
      <c r="JA83" s="9">
        <v>2</v>
      </c>
      <c r="JB83" s="9">
        <v>1</v>
      </c>
      <c r="JC83" s="9">
        <v>2</v>
      </c>
      <c r="JD83" s="9">
        <v>1</v>
      </c>
      <c r="JE83" s="9">
        <v>1</v>
      </c>
      <c r="JF83" s="9">
        <v>2</v>
      </c>
      <c r="JG83" s="9">
        <v>1</v>
      </c>
      <c r="JH83" s="9">
        <v>2</v>
      </c>
      <c r="JI83" s="9">
        <v>2</v>
      </c>
      <c r="JJ83" s="9">
        <v>2</v>
      </c>
      <c r="JK83" s="9">
        <v>3</v>
      </c>
      <c r="JL83" s="9">
        <v>1</v>
      </c>
      <c r="JM83" s="9">
        <v>1</v>
      </c>
      <c r="JN83" s="9">
        <v>1</v>
      </c>
      <c r="JO83" s="9">
        <v>1</v>
      </c>
      <c r="JP83" s="9">
        <v>1</v>
      </c>
      <c r="JQ83" s="9">
        <v>1</v>
      </c>
      <c r="JR83" s="9">
        <v>1</v>
      </c>
      <c r="JS83" s="9">
        <v>1</v>
      </c>
      <c r="JT83" s="9">
        <v>1</v>
      </c>
      <c r="JU83" s="9">
        <v>1</v>
      </c>
      <c r="JV83" s="9"/>
      <c r="JW83" s="9">
        <v>1</v>
      </c>
      <c r="JX83" s="9">
        <v>1</v>
      </c>
      <c r="JY83" s="9">
        <v>1</v>
      </c>
      <c r="JZ83" s="9">
        <v>1</v>
      </c>
      <c r="KA83" s="9">
        <v>2</v>
      </c>
      <c r="KB83" s="9">
        <v>1</v>
      </c>
      <c r="KC83" s="9">
        <v>1</v>
      </c>
      <c r="KD83" s="9">
        <v>1</v>
      </c>
      <c r="KE83" s="9">
        <v>1</v>
      </c>
      <c r="KF83" s="9"/>
      <c r="KG83" s="9">
        <v>1</v>
      </c>
      <c r="KH83" s="9">
        <v>1</v>
      </c>
      <c r="KI83" s="9">
        <v>1</v>
      </c>
      <c r="KJ83" s="9"/>
      <c r="KK83" s="9">
        <v>1</v>
      </c>
      <c r="KL83" s="9">
        <v>1</v>
      </c>
      <c r="KM83" s="9">
        <v>3</v>
      </c>
      <c r="KN83" s="9">
        <v>3</v>
      </c>
      <c r="KO83" s="9"/>
      <c r="KP83" s="9">
        <v>1</v>
      </c>
      <c r="KQ83" s="9">
        <v>1</v>
      </c>
      <c r="KR83" s="9">
        <v>1</v>
      </c>
      <c r="KS83" s="9">
        <v>1</v>
      </c>
      <c r="KT83" s="9">
        <v>1</v>
      </c>
      <c r="KU83" s="9">
        <v>1</v>
      </c>
      <c r="KV83" s="9">
        <v>1</v>
      </c>
      <c r="KW83" s="9">
        <v>1</v>
      </c>
      <c r="KX83" s="9">
        <v>1</v>
      </c>
      <c r="KY83" s="9">
        <v>1</v>
      </c>
      <c r="KZ83" s="9">
        <v>1</v>
      </c>
      <c r="LA83" s="9">
        <v>2</v>
      </c>
      <c r="LB83" s="9"/>
      <c r="LC83" s="9">
        <v>1</v>
      </c>
      <c r="LD83" s="9">
        <v>1</v>
      </c>
      <c r="LE83" s="9">
        <v>1</v>
      </c>
      <c r="LF83" s="9">
        <v>1</v>
      </c>
      <c r="LG83" s="9">
        <v>1</v>
      </c>
      <c r="LH83" s="9">
        <v>1</v>
      </c>
      <c r="LI83" s="9"/>
      <c r="LJ83" s="9">
        <v>1</v>
      </c>
      <c r="LK83" s="9">
        <v>1</v>
      </c>
      <c r="LL83" s="9">
        <v>1</v>
      </c>
      <c r="LM83" s="9">
        <v>1</v>
      </c>
      <c r="LN83" s="9"/>
      <c r="LO83" s="9">
        <v>1</v>
      </c>
      <c r="LP83" s="9">
        <v>1</v>
      </c>
      <c r="LQ83" s="9">
        <v>1</v>
      </c>
      <c r="LR83" s="9"/>
      <c r="LS83" s="9">
        <v>1</v>
      </c>
      <c r="LT83" s="9">
        <v>1</v>
      </c>
      <c r="LU83" s="9">
        <v>2</v>
      </c>
      <c r="LV83" s="9">
        <v>1</v>
      </c>
      <c r="LW83" s="9">
        <v>1</v>
      </c>
      <c r="LX83" s="9">
        <v>1</v>
      </c>
      <c r="LY83" s="9">
        <v>3</v>
      </c>
      <c r="LZ83" s="9">
        <v>2</v>
      </c>
      <c r="MA83" s="9">
        <v>1</v>
      </c>
      <c r="MB83" s="9"/>
      <c r="MC83" s="9">
        <v>2</v>
      </c>
      <c r="MD83" s="9">
        <v>3</v>
      </c>
      <c r="ME83" s="9">
        <v>3</v>
      </c>
      <c r="MF83" s="9">
        <v>1</v>
      </c>
      <c r="MG83" s="9">
        <v>2</v>
      </c>
      <c r="MH83" s="9">
        <v>3</v>
      </c>
      <c r="MI83" s="9">
        <v>3</v>
      </c>
      <c r="MJ83" s="9">
        <v>3</v>
      </c>
      <c r="MK83" s="9">
        <v>1</v>
      </c>
      <c r="ML83" s="9">
        <v>1</v>
      </c>
      <c r="MM83" s="9">
        <v>1</v>
      </c>
      <c r="MN83" s="9">
        <v>1</v>
      </c>
      <c r="MO83" s="9">
        <v>1</v>
      </c>
      <c r="MP83" s="9">
        <v>2</v>
      </c>
      <c r="MQ83" s="9">
        <v>2</v>
      </c>
      <c r="MR83" s="9">
        <v>1</v>
      </c>
      <c r="MS83" s="9">
        <v>2</v>
      </c>
      <c r="MT83" s="9"/>
      <c r="MU83" s="9"/>
      <c r="MV83" s="9">
        <v>1</v>
      </c>
      <c r="MW83" s="9"/>
      <c r="MX83" s="9"/>
      <c r="MY83" t="s">
        <v>8050</v>
      </c>
      <c r="MZ83" s="9"/>
      <c r="NA83" s="9">
        <v>199560230</v>
      </c>
      <c r="NB83" t="s">
        <v>8188</v>
      </c>
      <c r="NC83" t="s">
        <v>8308</v>
      </c>
      <c r="ND83" s="9"/>
      <c r="NE83" s="9"/>
      <c r="NF83" t="s">
        <v>8358</v>
      </c>
      <c r="NG83" s="9"/>
      <c r="NH83" s="9"/>
      <c r="NI83" s="9">
        <v>24</v>
      </c>
    </row>
    <row r="84" spans="1:373">
      <c r="A84" t="s">
        <v>6413</v>
      </c>
      <c r="B84" t="s">
        <v>6542</v>
      </c>
      <c r="C84" t="s">
        <v>6668</v>
      </c>
      <c r="D84" t="s">
        <v>6729</v>
      </c>
      <c r="E84" s="9"/>
      <c r="F84" s="9">
        <v>5</v>
      </c>
      <c r="G84" s="9"/>
      <c r="H84" s="9">
        <v>1</v>
      </c>
      <c r="I84" t="s">
        <v>6743</v>
      </c>
      <c r="J84" s="9"/>
      <c r="K84" s="9">
        <v>3</v>
      </c>
      <c r="L84" s="9">
        <v>8</v>
      </c>
      <c r="M84" s="9">
        <v>48</v>
      </c>
      <c r="N84" s="9">
        <v>48</v>
      </c>
      <c r="O84" t="s">
        <v>6759</v>
      </c>
      <c r="P84" s="9">
        <v>1</v>
      </c>
      <c r="Q84" t="s">
        <v>6762</v>
      </c>
      <c r="R84" s="9">
        <v>7</v>
      </c>
      <c r="S84" s="9">
        <v>1</v>
      </c>
      <c r="T84" s="9">
        <v>1</v>
      </c>
      <c r="U84" s="9">
        <v>1</v>
      </c>
      <c r="V84" s="9">
        <v>2</v>
      </c>
      <c r="W84" t="s">
        <v>6850</v>
      </c>
      <c r="X84" s="9">
        <v>551300771</v>
      </c>
      <c r="Y84" t="s">
        <v>6989</v>
      </c>
      <c r="Z84" s="9"/>
      <c r="AA84" s="9">
        <v>326</v>
      </c>
      <c r="AB84" s="9">
        <v>0</v>
      </c>
      <c r="AC84" s="9">
        <v>696</v>
      </c>
      <c r="AD84" s="9">
        <v>0</v>
      </c>
      <c r="AE84" s="9">
        <v>239</v>
      </c>
      <c r="AF84" s="9">
        <v>0</v>
      </c>
      <c r="AG84" s="9">
        <v>47</v>
      </c>
      <c r="AH84" s="9">
        <v>0</v>
      </c>
      <c r="AI84" s="9">
        <v>16</v>
      </c>
      <c r="AJ84" s="9">
        <v>0</v>
      </c>
      <c r="AK84" s="9">
        <v>10</v>
      </c>
      <c r="AL84" s="9">
        <v>0</v>
      </c>
      <c r="AM84" s="9">
        <v>29</v>
      </c>
      <c r="AN84" s="9">
        <v>0</v>
      </c>
      <c r="AO84" s="9">
        <v>53</v>
      </c>
      <c r="AP84" s="9">
        <v>0</v>
      </c>
      <c r="AQ84" s="9">
        <v>136</v>
      </c>
      <c r="AR84" s="9">
        <v>0</v>
      </c>
      <c r="AS84" s="9">
        <v>4</v>
      </c>
      <c r="AT84" s="9">
        <v>0</v>
      </c>
      <c r="AU84" s="9">
        <v>1</v>
      </c>
      <c r="AV84" s="9">
        <v>0</v>
      </c>
      <c r="AW84" s="9">
        <v>0</v>
      </c>
      <c r="AX84" t="s">
        <v>7150</v>
      </c>
      <c r="AY84" s="9">
        <v>0</v>
      </c>
      <c r="AZ84" s="9">
        <v>0</v>
      </c>
      <c r="BA84" t="s">
        <v>7300</v>
      </c>
      <c r="BB84" s="9">
        <v>0</v>
      </c>
      <c r="BC84" s="9">
        <v>1557</v>
      </c>
      <c r="BD84" s="9">
        <v>0</v>
      </c>
      <c r="BE84" s="9"/>
      <c r="BF84" s="9">
        <v>362</v>
      </c>
      <c r="BG84" s="9">
        <v>37</v>
      </c>
      <c r="BH84" s="9">
        <v>14</v>
      </c>
      <c r="BI84" s="9">
        <v>25</v>
      </c>
      <c r="BJ84" s="9">
        <v>0</v>
      </c>
      <c r="BK84" s="9">
        <v>1</v>
      </c>
      <c r="BL84" s="9">
        <v>1</v>
      </c>
      <c r="BM84" s="9">
        <v>1</v>
      </c>
      <c r="BN84" s="9">
        <v>1</v>
      </c>
      <c r="BO84" s="9">
        <v>1</v>
      </c>
      <c r="BP84" s="9">
        <v>1</v>
      </c>
      <c r="BQ84" s="9">
        <v>1</v>
      </c>
      <c r="BR84" s="9">
        <v>1</v>
      </c>
      <c r="BS84" s="9">
        <v>1</v>
      </c>
      <c r="BT84" s="9">
        <v>1</v>
      </c>
      <c r="BU84" s="9">
        <v>1</v>
      </c>
      <c r="BV84" s="9">
        <v>1</v>
      </c>
      <c r="BW84" s="9">
        <v>1</v>
      </c>
      <c r="BX84" s="9"/>
      <c r="BY84" s="9">
        <v>2</v>
      </c>
      <c r="BZ84" s="9">
        <v>1</v>
      </c>
      <c r="CA84" s="9">
        <v>1</v>
      </c>
      <c r="CB84" s="9">
        <v>1</v>
      </c>
      <c r="CC84" s="9">
        <v>1</v>
      </c>
      <c r="CD84" s="9">
        <v>1</v>
      </c>
      <c r="CE84" s="9">
        <v>1</v>
      </c>
      <c r="CF84" s="9">
        <v>1</v>
      </c>
      <c r="CG84" s="9"/>
      <c r="CH84" s="9">
        <v>1</v>
      </c>
      <c r="CI84" s="9">
        <v>1</v>
      </c>
      <c r="CJ84" s="9">
        <v>1</v>
      </c>
      <c r="CK84" s="9">
        <v>1</v>
      </c>
      <c r="CL84" s="9">
        <v>2</v>
      </c>
      <c r="CM84" s="9">
        <v>3</v>
      </c>
      <c r="CN84" s="9">
        <v>1</v>
      </c>
      <c r="CO84" s="9">
        <v>1</v>
      </c>
      <c r="CP84" s="9">
        <v>1</v>
      </c>
      <c r="CQ84" s="9">
        <v>1</v>
      </c>
      <c r="CR84" s="9">
        <v>1</v>
      </c>
      <c r="CS84" s="9">
        <v>1</v>
      </c>
      <c r="CT84" s="9">
        <v>1</v>
      </c>
      <c r="CU84" s="9">
        <v>1</v>
      </c>
      <c r="CV84" s="9">
        <v>1</v>
      </c>
      <c r="CW84" s="9">
        <v>1</v>
      </c>
      <c r="CX84" s="9">
        <v>1</v>
      </c>
      <c r="CY84" s="9">
        <v>1</v>
      </c>
      <c r="CZ84" s="9">
        <v>1</v>
      </c>
      <c r="DA84" s="9"/>
      <c r="DB84" s="9"/>
      <c r="DC84" s="9"/>
      <c r="DD84" s="9"/>
      <c r="DE84" s="9"/>
      <c r="DF84" s="9"/>
      <c r="DG84" s="9"/>
      <c r="DH84" s="9"/>
      <c r="DI84" s="9">
        <v>1</v>
      </c>
      <c r="DJ84" s="9"/>
      <c r="DK84" s="9">
        <v>1</v>
      </c>
      <c r="DL84" s="9">
        <v>1</v>
      </c>
      <c r="DM84" s="9">
        <v>1</v>
      </c>
      <c r="DN84" s="9">
        <v>1</v>
      </c>
      <c r="DO84" s="9">
        <v>1</v>
      </c>
      <c r="DP84" s="9">
        <v>1</v>
      </c>
      <c r="DQ84" s="9">
        <v>1</v>
      </c>
      <c r="DR84" s="9">
        <v>1</v>
      </c>
      <c r="DS84" s="9">
        <v>1</v>
      </c>
      <c r="DT84" s="9">
        <v>470</v>
      </c>
      <c r="DU84" s="9">
        <v>22</v>
      </c>
      <c r="DV84" s="9">
        <v>368</v>
      </c>
      <c r="DW84" s="9">
        <v>1</v>
      </c>
      <c r="DX84" s="9">
        <v>1</v>
      </c>
      <c r="DY84" s="9">
        <v>1</v>
      </c>
      <c r="DZ84" s="9">
        <v>0</v>
      </c>
      <c r="EA84" s="9"/>
      <c r="EB84" s="9">
        <v>1</v>
      </c>
      <c r="EC84" s="9"/>
      <c r="ED84" s="9">
        <v>1</v>
      </c>
      <c r="EE84" s="9">
        <v>1</v>
      </c>
      <c r="EF84" s="9">
        <v>1</v>
      </c>
      <c r="EG84" s="9">
        <v>1</v>
      </c>
      <c r="EH84" s="9">
        <v>1</v>
      </c>
      <c r="EI84" s="9">
        <v>2</v>
      </c>
      <c r="EJ84" s="9">
        <v>1</v>
      </c>
      <c r="EK84" s="9">
        <v>1</v>
      </c>
      <c r="EL84" s="9"/>
      <c r="EM84" s="9"/>
      <c r="EN84" s="9">
        <v>1</v>
      </c>
      <c r="EO84" s="9">
        <v>2</v>
      </c>
      <c r="EP84" s="9"/>
      <c r="EQ84" s="9">
        <v>1</v>
      </c>
      <c r="ER84" s="9">
        <v>2</v>
      </c>
      <c r="ES84" s="9"/>
      <c r="ET84" s="9">
        <v>1</v>
      </c>
      <c r="EU84" s="9">
        <v>2</v>
      </c>
      <c r="EV84" s="9"/>
      <c r="EW84" s="9">
        <v>2</v>
      </c>
      <c r="EX84" s="9"/>
      <c r="EY84" s="9"/>
      <c r="EZ84" s="9">
        <v>1</v>
      </c>
      <c r="FA84" s="9">
        <v>1</v>
      </c>
      <c r="FB84" s="9"/>
      <c r="FC84" s="9">
        <v>1</v>
      </c>
      <c r="FD84" s="9">
        <v>1</v>
      </c>
      <c r="FE84" s="9"/>
      <c r="FF84" s="9">
        <v>1</v>
      </c>
      <c r="FG84" s="9">
        <v>1</v>
      </c>
      <c r="FH84" s="9"/>
      <c r="FI84" s="9">
        <v>2</v>
      </c>
      <c r="FJ84" s="9"/>
      <c r="FK84" s="9"/>
      <c r="FL84" s="9">
        <v>1</v>
      </c>
      <c r="FM84" s="9">
        <v>1</v>
      </c>
      <c r="FN84" s="9"/>
      <c r="FO84" s="9">
        <v>1</v>
      </c>
      <c r="FP84" s="9">
        <v>1</v>
      </c>
      <c r="FQ84" s="9"/>
      <c r="FR84" s="9">
        <v>1</v>
      </c>
      <c r="FS84" s="9">
        <v>1</v>
      </c>
      <c r="FT84" s="9"/>
      <c r="FU84" s="9">
        <v>1</v>
      </c>
      <c r="FV84" s="9">
        <v>1</v>
      </c>
      <c r="FW84" s="9"/>
      <c r="FX84" s="9">
        <v>3</v>
      </c>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t="s">
        <v>7609</v>
      </c>
      <c r="HH84" s="9"/>
      <c r="HI84" s="9"/>
      <c r="HJ84" s="9"/>
      <c r="HK84" s="9"/>
      <c r="HL84" s="9"/>
      <c r="HM84" s="9"/>
      <c r="HN84" s="9"/>
      <c r="HO84" s="9"/>
      <c r="HP84" s="9"/>
      <c r="HQ84" s="9"/>
      <c r="HR84" s="9"/>
      <c r="HS84" s="9"/>
      <c r="HT84" s="9"/>
      <c r="HU84" s="9"/>
      <c r="HV84" s="9"/>
      <c r="HW84" s="9"/>
      <c r="HX84" t="s">
        <v>7773</v>
      </c>
      <c r="HY84" s="9"/>
      <c r="HZ84" s="9"/>
      <c r="IA84" s="9">
        <v>1</v>
      </c>
      <c r="IB84" s="9">
        <v>2</v>
      </c>
      <c r="IC84" s="9"/>
      <c r="ID84" s="9">
        <v>1</v>
      </c>
      <c r="IE84" s="9">
        <v>2</v>
      </c>
      <c r="IF84" s="9"/>
      <c r="IG84" s="9">
        <v>1</v>
      </c>
      <c r="IH84" s="9">
        <v>2</v>
      </c>
      <c r="II84" s="9"/>
      <c r="IJ84" s="9">
        <v>2</v>
      </c>
      <c r="IK84" s="9"/>
      <c r="IL84" s="9">
        <v>1</v>
      </c>
      <c r="IM84" s="9"/>
      <c r="IN84" s="9">
        <v>3</v>
      </c>
      <c r="IO84" s="9">
        <v>3</v>
      </c>
      <c r="IP84" s="9">
        <v>3</v>
      </c>
      <c r="IQ84" s="9">
        <v>3</v>
      </c>
      <c r="IR84" s="9">
        <v>3</v>
      </c>
      <c r="IS84" s="9"/>
      <c r="IT84" s="9">
        <v>1</v>
      </c>
      <c r="IU84" s="9">
        <v>2</v>
      </c>
      <c r="IV84" s="9">
        <v>1</v>
      </c>
      <c r="IW84" s="9">
        <v>1</v>
      </c>
      <c r="IX84" s="9">
        <v>2</v>
      </c>
      <c r="IY84" s="9">
        <v>1</v>
      </c>
      <c r="IZ84" s="9">
        <v>2</v>
      </c>
      <c r="JA84" s="9">
        <v>1</v>
      </c>
      <c r="JB84" s="9">
        <v>1</v>
      </c>
      <c r="JC84" s="9">
        <v>1</v>
      </c>
      <c r="JD84" s="9">
        <v>1</v>
      </c>
      <c r="JE84" s="9">
        <v>1</v>
      </c>
      <c r="JF84" s="9">
        <v>1</v>
      </c>
      <c r="JG84" s="9">
        <v>1</v>
      </c>
      <c r="JH84" s="9">
        <v>2</v>
      </c>
      <c r="JI84" s="9">
        <v>2</v>
      </c>
      <c r="JJ84" s="9">
        <v>1</v>
      </c>
      <c r="JK84" s="9">
        <v>2</v>
      </c>
      <c r="JL84" s="9">
        <v>1</v>
      </c>
      <c r="JM84" s="9">
        <v>1</v>
      </c>
      <c r="JN84" s="9">
        <v>1</v>
      </c>
      <c r="JO84" s="9">
        <v>1</v>
      </c>
      <c r="JP84" s="9">
        <v>1</v>
      </c>
      <c r="JQ84" s="9">
        <v>1</v>
      </c>
      <c r="JR84" s="9">
        <v>2</v>
      </c>
      <c r="JS84" s="9">
        <v>1</v>
      </c>
      <c r="JT84" s="9">
        <v>1</v>
      </c>
      <c r="JU84" s="9">
        <v>1</v>
      </c>
      <c r="JV84" s="9"/>
      <c r="JW84" s="9">
        <v>1</v>
      </c>
      <c r="JX84" s="9">
        <v>2</v>
      </c>
      <c r="JY84" s="9">
        <v>1</v>
      </c>
      <c r="JZ84" s="9">
        <v>1</v>
      </c>
      <c r="KA84" s="9">
        <v>1</v>
      </c>
      <c r="KB84" s="9">
        <v>1</v>
      </c>
      <c r="KC84" s="9">
        <v>1</v>
      </c>
      <c r="KD84" s="9">
        <v>1</v>
      </c>
      <c r="KE84" s="9">
        <v>1</v>
      </c>
      <c r="KF84" s="9"/>
      <c r="KG84" s="9">
        <v>1</v>
      </c>
      <c r="KH84" s="9">
        <v>1</v>
      </c>
      <c r="KI84" s="9">
        <v>1</v>
      </c>
      <c r="KJ84" s="9"/>
      <c r="KK84" s="9">
        <v>1</v>
      </c>
      <c r="KL84" s="9">
        <v>1</v>
      </c>
      <c r="KM84" s="9">
        <v>1</v>
      </c>
      <c r="KN84" s="9">
        <v>1</v>
      </c>
      <c r="KO84" s="9"/>
      <c r="KP84" s="9">
        <v>1</v>
      </c>
      <c r="KQ84" s="9">
        <v>1</v>
      </c>
      <c r="KR84" s="9">
        <v>1</v>
      </c>
      <c r="KS84" s="9">
        <v>1</v>
      </c>
      <c r="KT84" s="9">
        <v>1</v>
      </c>
      <c r="KU84" s="9">
        <v>1</v>
      </c>
      <c r="KV84" s="9">
        <v>1</v>
      </c>
      <c r="KW84" s="9">
        <v>1</v>
      </c>
      <c r="KX84" s="9">
        <v>1</v>
      </c>
      <c r="KY84" s="9">
        <v>2</v>
      </c>
      <c r="KZ84" s="9"/>
      <c r="LA84" s="9"/>
      <c r="LB84" s="9"/>
      <c r="LC84" s="9">
        <v>1</v>
      </c>
      <c r="LD84" s="9">
        <v>1</v>
      </c>
      <c r="LE84" s="9">
        <v>1</v>
      </c>
      <c r="LF84" s="9">
        <v>1</v>
      </c>
      <c r="LG84" s="9">
        <v>1</v>
      </c>
      <c r="LH84" s="9">
        <v>1</v>
      </c>
      <c r="LI84" s="9"/>
      <c r="LJ84" s="9">
        <v>1</v>
      </c>
      <c r="LK84" s="9">
        <v>1</v>
      </c>
      <c r="LL84" s="9">
        <v>1</v>
      </c>
      <c r="LM84" s="9">
        <v>1</v>
      </c>
      <c r="LN84" s="9"/>
      <c r="LO84" s="9">
        <v>1</v>
      </c>
      <c r="LP84" s="9">
        <v>1</v>
      </c>
      <c r="LQ84" s="9">
        <v>1</v>
      </c>
      <c r="LR84" s="9"/>
      <c r="LS84" s="9">
        <v>1</v>
      </c>
      <c r="LT84" s="9">
        <v>1</v>
      </c>
      <c r="LU84" s="9">
        <v>1</v>
      </c>
      <c r="LV84" s="9">
        <v>1</v>
      </c>
      <c r="LW84" s="9">
        <v>1</v>
      </c>
      <c r="LX84" s="9">
        <v>1</v>
      </c>
      <c r="LY84" s="9">
        <v>1</v>
      </c>
      <c r="LZ84" s="9">
        <v>2</v>
      </c>
      <c r="MA84" s="9">
        <v>1</v>
      </c>
      <c r="MB84" s="9"/>
      <c r="MC84" s="9">
        <v>1</v>
      </c>
      <c r="MD84" s="9">
        <v>2</v>
      </c>
      <c r="ME84" s="9">
        <v>2</v>
      </c>
      <c r="MF84" s="9">
        <v>1</v>
      </c>
      <c r="MG84" s="9">
        <v>3</v>
      </c>
      <c r="MH84" s="9">
        <v>3</v>
      </c>
      <c r="MI84" s="9">
        <v>3</v>
      </c>
      <c r="MJ84" s="9">
        <v>3</v>
      </c>
      <c r="MK84" s="9">
        <v>1</v>
      </c>
      <c r="ML84" s="9">
        <v>1</v>
      </c>
      <c r="MM84" s="9">
        <v>1</v>
      </c>
      <c r="MN84" s="9">
        <v>1</v>
      </c>
      <c r="MO84" s="9">
        <v>1</v>
      </c>
      <c r="MP84" s="9">
        <v>2</v>
      </c>
      <c r="MQ84" s="9">
        <v>1</v>
      </c>
      <c r="MR84" s="9">
        <v>1</v>
      </c>
      <c r="MS84" s="9">
        <v>2</v>
      </c>
      <c r="MT84" s="9"/>
      <c r="MU84" s="9"/>
      <c r="MV84" s="9">
        <v>1</v>
      </c>
      <c r="MW84" s="9"/>
      <c r="MX84" s="9"/>
      <c r="MY84" t="s">
        <v>8051</v>
      </c>
      <c r="MZ84" s="9"/>
      <c r="NA84" s="9">
        <v>202185010</v>
      </c>
      <c r="NB84" t="s">
        <v>8189</v>
      </c>
      <c r="NC84" t="s">
        <v>8309</v>
      </c>
      <c r="ND84" s="9"/>
      <c r="NE84" s="9"/>
      <c r="NF84" t="s">
        <v>8358</v>
      </c>
      <c r="NG84" s="9"/>
      <c r="NH84" s="9"/>
      <c r="NI84" s="9">
        <v>131</v>
      </c>
    </row>
    <row r="85" spans="1:373">
      <c r="A85" t="s">
        <v>6414</v>
      </c>
      <c r="B85" t="s">
        <v>6543</v>
      </c>
      <c r="C85" t="s">
        <v>6669</v>
      </c>
      <c r="D85" t="s">
        <v>6730</v>
      </c>
      <c r="E85" s="9"/>
      <c r="F85" s="9">
        <v>6</v>
      </c>
      <c r="G85" s="9"/>
      <c r="H85" s="9">
        <v>1</v>
      </c>
      <c r="I85" t="s">
        <v>6744</v>
      </c>
      <c r="J85" s="9"/>
      <c r="K85" s="9">
        <v>6</v>
      </c>
      <c r="L85" s="9">
        <v>16</v>
      </c>
      <c r="M85" s="9">
        <v>101</v>
      </c>
      <c r="N85" s="9">
        <v>101</v>
      </c>
      <c r="O85" t="s">
        <v>6759</v>
      </c>
      <c r="P85" s="9">
        <v>2</v>
      </c>
      <c r="Q85" t="s">
        <v>6762</v>
      </c>
      <c r="R85" s="9">
        <v>1</v>
      </c>
      <c r="S85" s="9">
        <v>1</v>
      </c>
      <c r="T85" s="9">
        <v>2</v>
      </c>
      <c r="U85" s="9">
        <v>2</v>
      </c>
      <c r="V85" s="9">
        <v>1</v>
      </c>
      <c r="W85" t="s">
        <v>6851</v>
      </c>
      <c r="X85" s="9"/>
      <c r="Y85" t="s">
        <v>6990</v>
      </c>
      <c r="Z85" s="9"/>
      <c r="AA85" s="9">
        <v>0</v>
      </c>
      <c r="AB85" s="9">
        <v>0</v>
      </c>
      <c r="AC85" s="9">
        <v>2</v>
      </c>
      <c r="AD85" s="9">
        <v>0</v>
      </c>
      <c r="AE85" s="9">
        <v>0</v>
      </c>
      <c r="AF85" s="9">
        <v>0</v>
      </c>
      <c r="AG85" s="9">
        <v>0</v>
      </c>
      <c r="AH85" s="9">
        <v>0</v>
      </c>
      <c r="AI85" s="9">
        <v>0</v>
      </c>
      <c r="AJ85" s="9">
        <v>0</v>
      </c>
      <c r="AK85" s="9">
        <v>0</v>
      </c>
      <c r="AL85" s="9">
        <v>0</v>
      </c>
      <c r="AM85" s="9">
        <v>0</v>
      </c>
      <c r="AN85" s="9">
        <v>0</v>
      </c>
      <c r="AO85" s="9">
        <v>0</v>
      </c>
      <c r="AP85" s="9">
        <v>0</v>
      </c>
      <c r="AQ85" s="9">
        <v>1</v>
      </c>
      <c r="AR85" s="9">
        <v>0</v>
      </c>
      <c r="AS85" s="9">
        <v>0</v>
      </c>
      <c r="AT85" s="9">
        <v>0</v>
      </c>
      <c r="AU85" s="9">
        <v>0</v>
      </c>
      <c r="AV85" s="9">
        <v>0</v>
      </c>
      <c r="AW85" s="9">
        <v>0</v>
      </c>
      <c r="AX85" t="s">
        <v>7151</v>
      </c>
      <c r="AY85" s="9">
        <v>0</v>
      </c>
      <c r="AZ85" s="9">
        <v>0</v>
      </c>
      <c r="BA85" t="s">
        <v>7301</v>
      </c>
      <c r="BB85" s="9">
        <v>0</v>
      </c>
      <c r="BC85" s="9">
        <v>3</v>
      </c>
      <c r="BD85" s="9">
        <v>0</v>
      </c>
      <c r="BE85" s="9"/>
      <c r="BF85" s="9">
        <v>3</v>
      </c>
      <c r="BG85" s="9">
        <v>3</v>
      </c>
      <c r="BH85" s="9">
        <v>3</v>
      </c>
      <c r="BI85" s="9">
        <v>0</v>
      </c>
      <c r="BJ85" s="9"/>
      <c r="BK85" s="9">
        <v>1</v>
      </c>
      <c r="BL85" s="9">
        <v>1</v>
      </c>
      <c r="BM85" s="9">
        <v>1</v>
      </c>
      <c r="BN85" s="9">
        <v>1</v>
      </c>
      <c r="BO85" s="9">
        <v>1</v>
      </c>
      <c r="BP85" s="9">
        <v>1</v>
      </c>
      <c r="BQ85" s="9">
        <v>1</v>
      </c>
      <c r="BR85" s="9">
        <v>1</v>
      </c>
      <c r="BS85" s="9">
        <v>1</v>
      </c>
      <c r="BT85" s="9">
        <v>1</v>
      </c>
      <c r="BU85" s="9">
        <v>2</v>
      </c>
      <c r="BV85" s="9">
        <v>2</v>
      </c>
      <c r="BW85" s="9">
        <v>1</v>
      </c>
      <c r="BX85" s="9"/>
      <c r="BY85" s="9">
        <v>1</v>
      </c>
      <c r="BZ85" s="9">
        <v>1</v>
      </c>
      <c r="CA85" s="9">
        <v>2</v>
      </c>
      <c r="CB85" s="9">
        <v>1</v>
      </c>
      <c r="CC85" s="9">
        <v>1</v>
      </c>
      <c r="CD85" s="9">
        <v>1</v>
      </c>
      <c r="CE85" s="9">
        <v>1</v>
      </c>
      <c r="CF85" s="9">
        <v>1</v>
      </c>
      <c r="CG85" s="9"/>
      <c r="CH85" s="9">
        <v>1</v>
      </c>
      <c r="CI85" s="9">
        <v>1</v>
      </c>
      <c r="CJ85" s="9">
        <v>1</v>
      </c>
      <c r="CK85" s="9">
        <v>1</v>
      </c>
      <c r="CL85" s="9">
        <v>1</v>
      </c>
      <c r="CM85" s="9">
        <v>1</v>
      </c>
      <c r="CN85" s="9">
        <v>1</v>
      </c>
      <c r="CO85" s="9">
        <v>1</v>
      </c>
      <c r="CP85" s="9">
        <v>4</v>
      </c>
      <c r="CQ85" s="9">
        <v>1</v>
      </c>
      <c r="CR85" s="9">
        <v>1</v>
      </c>
      <c r="CS85" s="9">
        <v>1</v>
      </c>
      <c r="CT85" s="9">
        <v>1</v>
      </c>
      <c r="CU85" s="9">
        <v>1</v>
      </c>
      <c r="CV85" s="9">
        <v>1</v>
      </c>
      <c r="CW85" s="9">
        <v>1</v>
      </c>
      <c r="CX85" s="9">
        <v>1</v>
      </c>
      <c r="CY85" s="9">
        <v>1</v>
      </c>
      <c r="CZ85" s="9">
        <v>2</v>
      </c>
      <c r="DA85" s="9"/>
      <c r="DB85" s="9"/>
      <c r="DC85" s="9"/>
      <c r="DD85" s="9"/>
      <c r="DE85" s="9"/>
      <c r="DF85" s="9"/>
      <c r="DG85" s="9"/>
      <c r="DH85" s="9"/>
      <c r="DI85" s="9">
        <v>2</v>
      </c>
      <c r="DJ85" s="9"/>
      <c r="DK85" s="9"/>
      <c r="DL85" s="9"/>
      <c r="DM85" s="9"/>
      <c r="DN85" s="9"/>
      <c r="DO85" s="9"/>
      <c r="DP85" s="9">
        <v>2</v>
      </c>
      <c r="DQ85" s="9"/>
      <c r="DR85" s="9"/>
      <c r="DS85" s="9"/>
      <c r="DT85" s="9"/>
      <c r="DU85" s="9"/>
      <c r="DV85" s="9"/>
      <c r="DW85" s="9"/>
      <c r="DX85" s="9"/>
      <c r="DY85" s="9"/>
      <c r="DZ85" s="9"/>
      <c r="EA85" s="9"/>
      <c r="EB85" s="9"/>
      <c r="EC85" s="9"/>
      <c r="ED85" s="9"/>
      <c r="EE85" s="9"/>
      <c r="EF85" s="9"/>
      <c r="EG85" s="9"/>
      <c r="EH85" s="9"/>
      <c r="EI85" s="9"/>
      <c r="EJ85" s="9"/>
      <c r="EK85" s="9"/>
      <c r="EL85" s="9"/>
      <c r="EM85" s="9"/>
      <c r="EN85" s="9">
        <v>2</v>
      </c>
      <c r="EO85" s="9"/>
      <c r="EP85" s="9"/>
      <c r="EQ85" s="9">
        <v>2</v>
      </c>
      <c r="ER85" s="9"/>
      <c r="ES85" s="9"/>
      <c r="ET85" s="9">
        <v>2</v>
      </c>
      <c r="EU85" s="9"/>
      <c r="EV85" s="9"/>
      <c r="EW85" s="9">
        <v>2</v>
      </c>
      <c r="EX85" s="9"/>
      <c r="EY85" s="9"/>
      <c r="EZ85" s="9">
        <v>1</v>
      </c>
      <c r="FA85" s="9">
        <v>1</v>
      </c>
      <c r="FB85" s="9"/>
      <c r="FC85" s="9">
        <v>1</v>
      </c>
      <c r="FD85" s="9">
        <v>1</v>
      </c>
      <c r="FE85" s="9"/>
      <c r="FF85" s="9">
        <v>1</v>
      </c>
      <c r="FG85" s="9">
        <v>1</v>
      </c>
      <c r="FH85" s="9"/>
      <c r="FI85" s="9">
        <v>2</v>
      </c>
      <c r="FJ85" s="9"/>
      <c r="FK85" s="9"/>
      <c r="FL85" s="9">
        <v>2</v>
      </c>
      <c r="FM85" s="9"/>
      <c r="FN85" s="9"/>
      <c r="FO85" s="9">
        <v>2</v>
      </c>
      <c r="FP85" s="9"/>
      <c r="FQ85" s="9"/>
      <c r="FR85" s="9">
        <v>2</v>
      </c>
      <c r="FS85" s="9"/>
      <c r="FT85" s="9"/>
      <c r="FU85" s="9">
        <v>2</v>
      </c>
      <c r="FV85" s="9"/>
      <c r="FW85" s="9"/>
      <c r="FX85" s="9">
        <v>4</v>
      </c>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t="s">
        <v>7610</v>
      </c>
      <c r="HH85" s="9">
        <v>2</v>
      </c>
      <c r="HI85" s="9"/>
      <c r="HJ85" s="9"/>
      <c r="HK85" s="9"/>
      <c r="HL85" s="9"/>
      <c r="HM85" s="9"/>
      <c r="HN85" s="9"/>
      <c r="HO85" s="9"/>
      <c r="HP85" s="9">
        <v>0</v>
      </c>
      <c r="HQ85" s="9">
        <v>1</v>
      </c>
      <c r="HR85" s="9">
        <v>0</v>
      </c>
      <c r="HS85" s="9">
        <v>0</v>
      </c>
      <c r="HT85" s="9">
        <v>0</v>
      </c>
      <c r="HU85" s="9">
        <v>0</v>
      </c>
      <c r="HV85" s="9">
        <v>0</v>
      </c>
      <c r="HW85" s="9">
        <v>0</v>
      </c>
      <c r="HX85" t="s">
        <v>7774</v>
      </c>
      <c r="HY85" s="9"/>
      <c r="HZ85" s="9"/>
      <c r="IA85" s="9">
        <v>2</v>
      </c>
      <c r="IB85" s="9"/>
      <c r="IC85" s="9"/>
      <c r="ID85" s="9">
        <v>2</v>
      </c>
      <c r="IE85" s="9"/>
      <c r="IF85" s="9"/>
      <c r="IG85" s="9">
        <v>2</v>
      </c>
      <c r="IH85" s="9"/>
      <c r="II85" s="9"/>
      <c r="IJ85" s="9">
        <v>3</v>
      </c>
      <c r="IK85" s="9"/>
      <c r="IL85" s="9">
        <v>1</v>
      </c>
      <c r="IM85" s="9"/>
      <c r="IN85" s="9">
        <v>3</v>
      </c>
      <c r="IO85" s="9">
        <v>3</v>
      </c>
      <c r="IP85" s="9">
        <v>3</v>
      </c>
      <c r="IQ85" s="9">
        <v>5</v>
      </c>
      <c r="IR85" s="9">
        <v>3</v>
      </c>
      <c r="IS85" s="9"/>
      <c r="IT85" s="9">
        <v>2</v>
      </c>
      <c r="IU85" s="9">
        <v>2</v>
      </c>
      <c r="IV85" s="9">
        <v>2</v>
      </c>
      <c r="IW85" s="9">
        <v>2</v>
      </c>
      <c r="IX85" s="9">
        <v>2</v>
      </c>
      <c r="IY85" s="9">
        <v>2</v>
      </c>
      <c r="IZ85" s="9">
        <v>2</v>
      </c>
      <c r="JA85" s="9">
        <v>2</v>
      </c>
      <c r="JB85" s="9">
        <v>2</v>
      </c>
      <c r="JC85" s="9">
        <v>2</v>
      </c>
      <c r="JD85" s="9">
        <v>2</v>
      </c>
      <c r="JE85" s="9">
        <v>2</v>
      </c>
      <c r="JF85" s="9">
        <v>2</v>
      </c>
      <c r="JG85" s="9">
        <v>2</v>
      </c>
      <c r="JH85" s="9">
        <v>2</v>
      </c>
      <c r="JI85" s="9">
        <v>2</v>
      </c>
      <c r="JJ85" s="9">
        <v>1</v>
      </c>
      <c r="JK85" s="9">
        <v>1</v>
      </c>
      <c r="JL85" s="9">
        <v>1</v>
      </c>
      <c r="JM85" s="9">
        <v>3</v>
      </c>
      <c r="JN85" s="9">
        <v>3</v>
      </c>
      <c r="JO85" s="9">
        <v>3</v>
      </c>
      <c r="JP85" s="9">
        <v>3</v>
      </c>
      <c r="JQ85" s="9">
        <v>3</v>
      </c>
      <c r="JR85" s="9">
        <v>3</v>
      </c>
      <c r="JS85" s="9">
        <v>3</v>
      </c>
      <c r="JT85" s="9">
        <v>3</v>
      </c>
      <c r="JU85" s="9">
        <v>3</v>
      </c>
      <c r="JV85" s="9"/>
      <c r="JW85" s="9">
        <v>1</v>
      </c>
      <c r="JX85" s="9">
        <v>3</v>
      </c>
      <c r="JY85" s="9">
        <v>3</v>
      </c>
      <c r="JZ85" s="9">
        <v>3</v>
      </c>
      <c r="KA85" s="9">
        <v>1</v>
      </c>
      <c r="KB85" s="9">
        <v>3</v>
      </c>
      <c r="KC85" s="9">
        <v>1</v>
      </c>
      <c r="KD85" s="9">
        <v>3</v>
      </c>
      <c r="KE85" s="9">
        <v>3</v>
      </c>
      <c r="KF85" s="9"/>
      <c r="KG85" s="9"/>
      <c r="KH85" s="9"/>
      <c r="KI85" s="9"/>
      <c r="KJ85" s="9"/>
      <c r="KK85" s="9"/>
      <c r="KL85" s="9"/>
      <c r="KM85" s="9"/>
      <c r="KN85" s="9"/>
      <c r="KO85" s="9"/>
      <c r="KP85" s="9"/>
      <c r="KQ85" s="9"/>
      <c r="KR85" s="9"/>
      <c r="KS85" s="9"/>
      <c r="KT85" s="9"/>
      <c r="KU85" s="9"/>
      <c r="KV85" s="9">
        <v>2</v>
      </c>
      <c r="KW85" s="9"/>
      <c r="KX85" s="9"/>
      <c r="KY85" s="9"/>
      <c r="KZ85" s="9"/>
      <c r="LA85" s="9"/>
      <c r="LB85" s="9"/>
      <c r="LC85" s="9">
        <v>2</v>
      </c>
      <c r="LD85" s="9">
        <v>1</v>
      </c>
      <c r="LE85" s="9">
        <v>1</v>
      </c>
      <c r="LF85" s="9">
        <v>1</v>
      </c>
      <c r="LG85" s="9">
        <v>1</v>
      </c>
      <c r="LH85" s="9">
        <v>1</v>
      </c>
      <c r="LI85" s="9"/>
      <c r="LJ85" s="9">
        <v>1</v>
      </c>
      <c r="LK85" s="9">
        <v>3</v>
      </c>
      <c r="LL85" s="9">
        <v>3</v>
      </c>
      <c r="LM85" s="9">
        <v>3</v>
      </c>
      <c r="LN85" s="9"/>
      <c r="LO85" s="9">
        <v>1</v>
      </c>
      <c r="LP85" s="9">
        <v>3</v>
      </c>
      <c r="LQ85" s="9"/>
      <c r="LR85" s="9"/>
      <c r="LS85" s="9">
        <v>1</v>
      </c>
      <c r="LT85" s="9">
        <v>1</v>
      </c>
      <c r="LU85" s="9">
        <v>1</v>
      </c>
      <c r="LV85" s="9">
        <v>1</v>
      </c>
      <c r="LW85" s="9">
        <v>1</v>
      </c>
      <c r="LX85" s="9">
        <v>1</v>
      </c>
      <c r="LY85" s="9">
        <v>3</v>
      </c>
      <c r="LZ85" s="9">
        <v>2</v>
      </c>
      <c r="MA85" s="9">
        <v>1</v>
      </c>
      <c r="MB85" s="9"/>
      <c r="MC85" s="9">
        <v>1</v>
      </c>
      <c r="MD85" s="9">
        <v>2</v>
      </c>
      <c r="ME85" s="9">
        <v>1</v>
      </c>
      <c r="MF85" s="9">
        <v>1</v>
      </c>
      <c r="MG85" s="9">
        <v>3</v>
      </c>
      <c r="MH85" s="9">
        <v>3</v>
      </c>
      <c r="MI85" s="9">
        <v>3</v>
      </c>
      <c r="MJ85" s="9">
        <v>3</v>
      </c>
      <c r="MK85" s="9">
        <v>1</v>
      </c>
      <c r="ML85" s="9">
        <v>1</v>
      </c>
      <c r="MM85" s="9">
        <v>1</v>
      </c>
      <c r="MN85" s="9">
        <v>1</v>
      </c>
      <c r="MO85" s="9">
        <v>1</v>
      </c>
      <c r="MP85" s="9">
        <v>2</v>
      </c>
      <c r="MQ85" s="9">
        <v>2</v>
      </c>
      <c r="MR85" s="9">
        <v>1</v>
      </c>
      <c r="MS85" s="9">
        <v>1</v>
      </c>
      <c r="MT85" s="9">
        <v>246691649</v>
      </c>
      <c r="MU85" s="9">
        <v>246691649</v>
      </c>
      <c r="MV85" s="9">
        <v>1</v>
      </c>
      <c r="MW85" s="9"/>
      <c r="MX85" s="9"/>
      <c r="MY85" t="s">
        <v>8052</v>
      </c>
      <c r="MZ85" s="9"/>
      <c r="NA85" s="9">
        <v>200259516</v>
      </c>
      <c r="NB85" t="s">
        <v>8190</v>
      </c>
      <c r="NC85" t="s">
        <v>8310</v>
      </c>
      <c r="ND85" s="9"/>
      <c r="NE85" s="9"/>
      <c r="NF85" t="s">
        <v>8358</v>
      </c>
      <c r="NG85" s="9"/>
      <c r="NH85" s="9"/>
      <c r="NI85" s="9">
        <v>83</v>
      </c>
    </row>
    <row r="86" spans="1:373">
      <c r="A86" t="s">
        <v>6415</v>
      </c>
      <c r="B86" t="s">
        <v>6544</v>
      </c>
      <c r="C86" t="s">
        <v>6670</v>
      </c>
      <c r="D86" t="s">
        <v>6730</v>
      </c>
      <c r="E86" s="9"/>
      <c r="F86" s="9">
        <v>6</v>
      </c>
      <c r="G86" s="9"/>
      <c r="H86" s="9">
        <v>1</v>
      </c>
      <c r="I86" t="s">
        <v>6744</v>
      </c>
      <c r="J86" s="9"/>
      <c r="K86" s="9">
        <v>8</v>
      </c>
      <c r="L86" s="9">
        <v>22</v>
      </c>
      <c r="M86" s="9">
        <v>138</v>
      </c>
      <c r="N86" s="9">
        <v>138</v>
      </c>
      <c r="O86" t="s">
        <v>6759</v>
      </c>
      <c r="P86" s="9">
        <v>1</v>
      </c>
      <c r="Q86" t="s">
        <v>6762</v>
      </c>
      <c r="R86" s="9">
        <v>1</v>
      </c>
      <c r="S86" s="9">
        <v>1</v>
      </c>
      <c r="T86" s="9">
        <v>2</v>
      </c>
      <c r="U86" s="9">
        <v>2</v>
      </c>
      <c r="V86" s="9">
        <v>1</v>
      </c>
      <c r="W86" t="s">
        <v>6852</v>
      </c>
      <c r="X86" s="9"/>
      <c r="Y86" t="s">
        <v>6991</v>
      </c>
      <c r="Z86" s="9"/>
      <c r="AA86" s="9">
        <v>0</v>
      </c>
      <c r="AB86" s="9">
        <v>0</v>
      </c>
      <c r="AC86" s="9">
        <v>6</v>
      </c>
      <c r="AD86" s="9">
        <v>0</v>
      </c>
      <c r="AE86" s="9">
        <v>2</v>
      </c>
      <c r="AF86" s="9">
        <v>0</v>
      </c>
      <c r="AG86" s="9">
        <v>0</v>
      </c>
      <c r="AH86" s="9">
        <v>0</v>
      </c>
      <c r="AI86" s="9">
        <v>0</v>
      </c>
      <c r="AJ86" s="9">
        <v>0</v>
      </c>
      <c r="AK86" s="9">
        <v>0</v>
      </c>
      <c r="AL86" s="9">
        <v>0</v>
      </c>
      <c r="AM86" s="9">
        <v>0</v>
      </c>
      <c r="AN86" s="9">
        <v>0</v>
      </c>
      <c r="AO86" s="9">
        <v>0</v>
      </c>
      <c r="AP86" s="9">
        <v>0</v>
      </c>
      <c r="AQ86" s="9">
        <v>0</v>
      </c>
      <c r="AR86" s="9">
        <v>0</v>
      </c>
      <c r="AS86" s="9">
        <v>0</v>
      </c>
      <c r="AT86" s="9">
        <v>0</v>
      </c>
      <c r="AU86" s="9">
        <v>0</v>
      </c>
      <c r="AV86" s="9">
        <v>0</v>
      </c>
      <c r="AW86" s="9">
        <v>0</v>
      </c>
      <c r="AX86" t="s">
        <v>7152</v>
      </c>
      <c r="AY86" s="9">
        <v>0</v>
      </c>
      <c r="AZ86" s="9">
        <v>0</v>
      </c>
      <c r="BA86" t="s">
        <v>7302</v>
      </c>
      <c r="BB86" s="9">
        <v>0</v>
      </c>
      <c r="BC86" s="9">
        <v>8</v>
      </c>
      <c r="BD86" s="9">
        <v>0</v>
      </c>
      <c r="BE86" s="9"/>
      <c r="BF86" s="9">
        <v>8</v>
      </c>
      <c r="BG86" s="9">
        <v>8</v>
      </c>
      <c r="BH86" s="9">
        <v>8</v>
      </c>
      <c r="BI86" s="9">
        <v>0</v>
      </c>
      <c r="BJ86" s="9"/>
      <c r="BK86" s="9">
        <v>1</v>
      </c>
      <c r="BL86" s="9">
        <v>1</v>
      </c>
      <c r="BM86" s="9">
        <v>1</v>
      </c>
      <c r="BN86" s="9">
        <v>1</v>
      </c>
      <c r="BO86" s="9">
        <v>1</v>
      </c>
      <c r="BP86" s="9">
        <v>1</v>
      </c>
      <c r="BQ86" s="9">
        <v>1</v>
      </c>
      <c r="BR86" s="9">
        <v>2</v>
      </c>
      <c r="BS86" s="9">
        <v>1</v>
      </c>
      <c r="BT86" s="9">
        <v>1</v>
      </c>
      <c r="BU86" s="9">
        <v>1</v>
      </c>
      <c r="BV86" s="9">
        <v>1</v>
      </c>
      <c r="BW86" s="9">
        <v>1</v>
      </c>
      <c r="BX86" s="9"/>
      <c r="BY86" s="9">
        <v>1</v>
      </c>
      <c r="BZ86" s="9">
        <v>1</v>
      </c>
      <c r="CA86" s="9">
        <v>1</v>
      </c>
      <c r="CB86" s="9">
        <v>1</v>
      </c>
      <c r="CC86" s="9">
        <v>1</v>
      </c>
      <c r="CD86" s="9">
        <v>1</v>
      </c>
      <c r="CE86" s="9">
        <v>1</v>
      </c>
      <c r="CF86" s="9">
        <v>1</v>
      </c>
      <c r="CG86" s="9"/>
      <c r="CH86" s="9">
        <v>2</v>
      </c>
      <c r="CI86" s="9">
        <v>2</v>
      </c>
      <c r="CJ86" s="9">
        <v>2</v>
      </c>
      <c r="CK86" s="9">
        <v>2</v>
      </c>
      <c r="CL86" s="9">
        <v>2</v>
      </c>
      <c r="CM86" s="9">
        <v>1</v>
      </c>
      <c r="CN86" s="9">
        <v>1</v>
      </c>
      <c r="CO86" s="9">
        <v>1</v>
      </c>
      <c r="CP86" s="9">
        <v>1</v>
      </c>
      <c r="CQ86" s="9">
        <v>1</v>
      </c>
      <c r="CR86" s="9">
        <v>1</v>
      </c>
      <c r="CS86" s="9">
        <v>1</v>
      </c>
      <c r="CT86" s="9">
        <v>1</v>
      </c>
      <c r="CU86" s="9">
        <v>1</v>
      </c>
      <c r="CV86" s="9">
        <v>1</v>
      </c>
      <c r="CW86" s="9">
        <v>1</v>
      </c>
      <c r="CX86" s="9">
        <v>1</v>
      </c>
      <c r="CY86" s="9">
        <v>1</v>
      </c>
      <c r="CZ86" s="9">
        <v>2</v>
      </c>
      <c r="DA86" s="9"/>
      <c r="DB86" s="9"/>
      <c r="DC86" s="9"/>
      <c r="DD86" s="9"/>
      <c r="DE86" s="9"/>
      <c r="DF86" s="9"/>
      <c r="DG86" s="9"/>
      <c r="DH86" s="9"/>
      <c r="DI86" s="9">
        <v>2</v>
      </c>
      <c r="DJ86" s="9"/>
      <c r="DK86" s="9"/>
      <c r="DL86" s="9"/>
      <c r="DM86" s="9"/>
      <c r="DN86" s="9"/>
      <c r="DO86" s="9"/>
      <c r="DP86" s="9">
        <v>2</v>
      </c>
      <c r="DQ86" s="9"/>
      <c r="DR86" s="9"/>
      <c r="DS86" s="9"/>
      <c r="DT86" s="9"/>
      <c r="DU86" s="9"/>
      <c r="DV86" s="9"/>
      <c r="DW86" s="9"/>
      <c r="DX86" s="9"/>
      <c r="DY86" s="9"/>
      <c r="DZ86" s="9"/>
      <c r="EA86" s="9"/>
      <c r="EB86" s="9"/>
      <c r="EC86" s="9"/>
      <c r="ED86" s="9"/>
      <c r="EE86" s="9"/>
      <c r="EF86" s="9"/>
      <c r="EG86" s="9"/>
      <c r="EH86" s="9"/>
      <c r="EI86" s="9"/>
      <c r="EJ86" s="9"/>
      <c r="EK86" s="9"/>
      <c r="EL86" s="9"/>
      <c r="EM86" s="9"/>
      <c r="EN86" s="9">
        <v>1</v>
      </c>
      <c r="EO86" s="9">
        <v>2</v>
      </c>
      <c r="EP86" s="9"/>
      <c r="EQ86" s="9">
        <v>1</v>
      </c>
      <c r="ER86" s="9">
        <v>2</v>
      </c>
      <c r="ES86" s="9"/>
      <c r="ET86" s="9">
        <v>1</v>
      </c>
      <c r="EU86" s="9">
        <v>2</v>
      </c>
      <c r="EV86" s="9"/>
      <c r="EW86" s="9">
        <v>2</v>
      </c>
      <c r="EX86" s="9"/>
      <c r="EY86" s="9"/>
      <c r="EZ86" s="9">
        <v>1</v>
      </c>
      <c r="FA86" s="9">
        <v>1</v>
      </c>
      <c r="FB86" s="9"/>
      <c r="FC86" s="9">
        <v>1</v>
      </c>
      <c r="FD86" s="9">
        <v>2</v>
      </c>
      <c r="FE86" s="9"/>
      <c r="FF86" s="9">
        <v>1</v>
      </c>
      <c r="FG86" s="9">
        <v>1</v>
      </c>
      <c r="FH86" s="9"/>
      <c r="FI86" s="9">
        <v>2</v>
      </c>
      <c r="FJ86" s="9"/>
      <c r="FK86" s="9"/>
      <c r="FL86" s="9">
        <v>2</v>
      </c>
      <c r="FM86" s="9"/>
      <c r="FN86" s="9"/>
      <c r="FO86" s="9">
        <v>2</v>
      </c>
      <c r="FP86" s="9"/>
      <c r="FQ86" s="9"/>
      <c r="FR86" s="9">
        <v>1</v>
      </c>
      <c r="FS86" s="9">
        <v>2</v>
      </c>
      <c r="FT86" s="9"/>
      <c r="FU86" s="9">
        <v>2</v>
      </c>
      <c r="FV86" s="9"/>
      <c r="FW86" s="9"/>
      <c r="FX86" s="9">
        <v>3</v>
      </c>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t="s">
        <v>7611</v>
      </c>
      <c r="HH86" s="9"/>
      <c r="HI86" s="9"/>
      <c r="HJ86" s="9"/>
      <c r="HK86" s="9"/>
      <c r="HL86" s="9"/>
      <c r="HM86" s="9"/>
      <c r="HN86" s="9"/>
      <c r="HO86" s="9"/>
      <c r="HP86" s="9"/>
      <c r="HQ86" s="9"/>
      <c r="HR86" s="9"/>
      <c r="HS86" s="9"/>
      <c r="HT86" s="9"/>
      <c r="HU86" s="9"/>
      <c r="HV86" s="9"/>
      <c r="HW86" s="9"/>
      <c r="HX86" t="s">
        <v>7775</v>
      </c>
      <c r="HY86" s="9"/>
      <c r="HZ86" s="9"/>
      <c r="IA86" s="9">
        <v>1</v>
      </c>
      <c r="IB86" s="9">
        <v>2</v>
      </c>
      <c r="IC86" s="9"/>
      <c r="ID86" s="9">
        <v>2</v>
      </c>
      <c r="IE86" s="9"/>
      <c r="IF86" s="9"/>
      <c r="IG86" s="9">
        <v>1</v>
      </c>
      <c r="IH86" s="9">
        <v>2</v>
      </c>
      <c r="II86" s="9"/>
      <c r="IJ86" s="9">
        <v>3</v>
      </c>
      <c r="IK86" s="9"/>
      <c r="IL86" s="9">
        <v>1</v>
      </c>
      <c r="IM86" s="9"/>
      <c r="IN86" s="9">
        <v>4</v>
      </c>
      <c r="IO86" s="9">
        <v>3</v>
      </c>
      <c r="IP86" s="9">
        <v>3</v>
      </c>
      <c r="IQ86" s="9">
        <v>3</v>
      </c>
      <c r="IR86" s="9">
        <v>3</v>
      </c>
      <c r="IS86" s="9"/>
      <c r="IT86" s="9">
        <v>2</v>
      </c>
      <c r="IU86" s="9">
        <v>2</v>
      </c>
      <c r="IV86" s="9">
        <v>2</v>
      </c>
      <c r="IW86" s="9">
        <v>2</v>
      </c>
      <c r="IX86" s="9">
        <v>2</v>
      </c>
      <c r="IY86" s="9">
        <v>2</v>
      </c>
      <c r="IZ86" s="9">
        <v>2</v>
      </c>
      <c r="JA86" s="9">
        <v>2</v>
      </c>
      <c r="JB86" s="9">
        <v>2</v>
      </c>
      <c r="JC86" s="9">
        <v>2</v>
      </c>
      <c r="JD86" s="9">
        <v>2</v>
      </c>
      <c r="JE86" s="9">
        <v>2</v>
      </c>
      <c r="JF86" s="9">
        <v>2</v>
      </c>
      <c r="JG86" s="9">
        <v>2</v>
      </c>
      <c r="JH86" s="9">
        <v>2</v>
      </c>
      <c r="JI86" s="9">
        <v>2</v>
      </c>
      <c r="JJ86" s="9">
        <v>1</v>
      </c>
      <c r="JK86" s="9">
        <v>3</v>
      </c>
      <c r="JL86" s="9">
        <v>1</v>
      </c>
      <c r="JM86" s="9">
        <v>1</v>
      </c>
      <c r="JN86" s="9">
        <v>2</v>
      </c>
      <c r="JO86" s="9">
        <v>2</v>
      </c>
      <c r="JP86" s="9">
        <v>2</v>
      </c>
      <c r="JQ86" s="9">
        <v>3</v>
      </c>
      <c r="JR86" s="9">
        <v>3</v>
      </c>
      <c r="JS86" s="9">
        <v>3</v>
      </c>
      <c r="JT86" s="9">
        <v>1</v>
      </c>
      <c r="JU86" s="9">
        <v>1</v>
      </c>
      <c r="JV86" s="9"/>
      <c r="JW86" s="9">
        <v>1</v>
      </c>
      <c r="JX86" s="9">
        <v>3</v>
      </c>
      <c r="JY86" s="9">
        <v>3</v>
      </c>
      <c r="JZ86" s="9">
        <v>3</v>
      </c>
      <c r="KA86" s="9">
        <v>1</v>
      </c>
      <c r="KB86" s="9">
        <v>1</v>
      </c>
      <c r="KC86" s="9">
        <v>1</v>
      </c>
      <c r="KD86" s="9">
        <v>3</v>
      </c>
      <c r="KE86" s="9">
        <v>3</v>
      </c>
      <c r="KF86" s="9"/>
      <c r="KG86" s="9"/>
      <c r="KH86" s="9"/>
      <c r="KI86" s="9"/>
      <c r="KJ86" s="9"/>
      <c r="KK86" s="9"/>
      <c r="KL86" s="9"/>
      <c r="KM86" s="9"/>
      <c r="KN86" s="9"/>
      <c r="KO86" s="9"/>
      <c r="KP86" s="9"/>
      <c r="KQ86" s="9"/>
      <c r="KR86" s="9"/>
      <c r="KS86" s="9"/>
      <c r="KT86" s="9"/>
      <c r="KU86" s="9"/>
      <c r="KV86" s="9">
        <v>2</v>
      </c>
      <c r="KW86" s="9"/>
      <c r="KX86" s="9"/>
      <c r="KY86" s="9"/>
      <c r="KZ86" s="9"/>
      <c r="LA86" s="9"/>
      <c r="LB86" s="9"/>
      <c r="LC86" s="9">
        <v>1</v>
      </c>
      <c r="LD86" s="9">
        <v>1</v>
      </c>
      <c r="LE86" s="9">
        <v>1</v>
      </c>
      <c r="LF86" s="9">
        <v>1</v>
      </c>
      <c r="LG86" s="9">
        <v>3</v>
      </c>
      <c r="LH86" s="9">
        <v>1</v>
      </c>
      <c r="LI86" s="9"/>
      <c r="LJ86" s="9">
        <v>1</v>
      </c>
      <c r="LK86" s="9">
        <v>3</v>
      </c>
      <c r="LL86" s="9">
        <v>3</v>
      </c>
      <c r="LM86" s="9">
        <v>3</v>
      </c>
      <c r="LN86" s="9"/>
      <c r="LO86" s="9">
        <v>1</v>
      </c>
      <c r="LP86" s="9">
        <v>1</v>
      </c>
      <c r="LQ86" s="9">
        <v>1</v>
      </c>
      <c r="LR86" s="9"/>
      <c r="LS86" s="9">
        <v>1</v>
      </c>
      <c r="LT86" s="9">
        <v>1</v>
      </c>
      <c r="LU86" s="9">
        <v>1</v>
      </c>
      <c r="LV86" s="9">
        <v>1</v>
      </c>
      <c r="LW86" s="9">
        <v>1</v>
      </c>
      <c r="LX86" s="9">
        <v>1</v>
      </c>
      <c r="LY86" s="9">
        <v>3</v>
      </c>
      <c r="LZ86" s="9">
        <v>1</v>
      </c>
      <c r="MA86" s="9">
        <v>1</v>
      </c>
      <c r="MB86" s="9"/>
      <c r="MC86" s="9">
        <v>1</v>
      </c>
      <c r="MD86" s="9">
        <v>2</v>
      </c>
      <c r="ME86" s="9">
        <v>2</v>
      </c>
      <c r="MF86" s="9">
        <v>1</v>
      </c>
      <c r="MG86" s="9">
        <v>3</v>
      </c>
      <c r="MH86" s="9">
        <v>3</v>
      </c>
      <c r="MI86" s="9">
        <v>3</v>
      </c>
      <c r="MJ86" s="9">
        <v>3</v>
      </c>
      <c r="MK86" s="9">
        <v>1</v>
      </c>
      <c r="ML86" s="9">
        <v>1</v>
      </c>
      <c r="MM86" s="9">
        <v>1</v>
      </c>
      <c r="MN86" s="9">
        <v>1</v>
      </c>
      <c r="MO86" s="9">
        <v>1</v>
      </c>
      <c r="MP86" s="9">
        <v>2</v>
      </c>
      <c r="MQ86" s="9">
        <v>1</v>
      </c>
      <c r="MR86" s="9">
        <v>1</v>
      </c>
      <c r="MS86" s="9">
        <v>1</v>
      </c>
      <c r="MT86" s="9">
        <v>246908137</v>
      </c>
      <c r="MU86" s="9">
        <v>246908137</v>
      </c>
      <c r="MV86" s="9">
        <v>1</v>
      </c>
      <c r="MW86" s="9"/>
      <c r="MX86" s="9"/>
      <c r="MY86" t="s">
        <v>8052</v>
      </c>
      <c r="MZ86" s="9"/>
      <c r="NA86" s="9">
        <v>200200501</v>
      </c>
      <c r="NB86" t="s">
        <v>8191</v>
      </c>
      <c r="NC86" t="s">
        <v>8310</v>
      </c>
      <c r="ND86" s="9"/>
      <c r="NE86" s="9"/>
      <c r="NF86" t="s">
        <v>8358</v>
      </c>
      <c r="NG86" s="9"/>
      <c r="NH86" s="9"/>
      <c r="NI86" s="9">
        <v>77</v>
      </c>
    </row>
    <row r="87" spans="1:373">
      <c r="A87" t="s">
        <v>6416</v>
      </c>
      <c r="B87" t="s">
        <v>6545</v>
      </c>
      <c r="C87" t="s">
        <v>6671</v>
      </c>
      <c r="D87" t="s">
        <v>6730</v>
      </c>
      <c r="E87" s="9"/>
      <c r="F87" s="9">
        <v>6</v>
      </c>
      <c r="G87" s="9"/>
      <c r="H87" s="9">
        <v>1</v>
      </c>
      <c r="I87" t="s">
        <v>6744</v>
      </c>
      <c r="J87" s="9"/>
      <c r="K87" s="9">
        <v>8</v>
      </c>
      <c r="L87" s="9">
        <v>23</v>
      </c>
      <c r="M87" s="9">
        <v>144</v>
      </c>
      <c r="N87" s="9">
        <v>144</v>
      </c>
      <c r="O87" t="s">
        <v>6759</v>
      </c>
      <c r="P87" s="9">
        <v>2</v>
      </c>
      <c r="Q87" t="s">
        <v>6762</v>
      </c>
      <c r="R87" s="9">
        <v>1</v>
      </c>
      <c r="S87" s="9">
        <v>1</v>
      </c>
      <c r="T87" s="9">
        <v>2</v>
      </c>
      <c r="U87" s="9">
        <v>2</v>
      </c>
      <c r="V87" s="9">
        <v>1</v>
      </c>
      <c r="W87" t="s">
        <v>6853</v>
      </c>
      <c r="X87" s="9"/>
      <c r="Y87" t="s">
        <v>6992</v>
      </c>
      <c r="Z87" s="9"/>
      <c r="AA87" s="9">
        <v>0</v>
      </c>
      <c r="AB87" s="9">
        <v>0</v>
      </c>
      <c r="AC87" s="9">
        <v>5</v>
      </c>
      <c r="AD87" s="9">
        <v>0</v>
      </c>
      <c r="AE87" s="9">
        <v>0</v>
      </c>
      <c r="AF87" s="9">
        <v>0</v>
      </c>
      <c r="AG87" s="9">
        <v>0</v>
      </c>
      <c r="AH87" s="9">
        <v>0</v>
      </c>
      <c r="AI87" s="9">
        <v>0</v>
      </c>
      <c r="AJ87" s="9">
        <v>0</v>
      </c>
      <c r="AK87" s="9">
        <v>0</v>
      </c>
      <c r="AL87" s="9">
        <v>0</v>
      </c>
      <c r="AM87" s="9">
        <v>0</v>
      </c>
      <c r="AN87" s="9">
        <v>0</v>
      </c>
      <c r="AO87" s="9">
        <v>0</v>
      </c>
      <c r="AP87" s="9">
        <v>0</v>
      </c>
      <c r="AQ87" s="9">
        <v>0</v>
      </c>
      <c r="AR87" s="9">
        <v>0</v>
      </c>
      <c r="AS87" s="9">
        <v>0</v>
      </c>
      <c r="AT87" s="9">
        <v>0</v>
      </c>
      <c r="AU87" s="9">
        <v>0</v>
      </c>
      <c r="AV87" s="9">
        <v>0</v>
      </c>
      <c r="AW87" s="9">
        <v>0</v>
      </c>
      <c r="AX87" t="s">
        <v>7153</v>
      </c>
      <c r="AY87" s="9">
        <v>0</v>
      </c>
      <c r="AZ87" s="9">
        <v>0</v>
      </c>
      <c r="BA87" t="s">
        <v>7303</v>
      </c>
      <c r="BB87" s="9">
        <v>0</v>
      </c>
      <c r="BC87" s="9">
        <v>5</v>
      </c>
      <c r="BD87" s="9">
        <v>0</v>
      </c>
      <c r="BE87" s="9"/>
      <c r="BF87" s="9">
        <v>4</v>
      </c>
      <c r="BG87" s="9">
        <v>4</v>
      </c>
      <c r="BH87" s="9">
        <v>2</v>
      </c>
      <c r="BI87" s="9">
        <v>0</v>
      </c>
      <c r="BJ87" s="9"/>
      <c r="BK87" s="9">
        <v>1</v>
      </c>
      <c r="BL87" s="9">
        <v>2</v>
      </c>
      <c r="BM87" s="9">
        <v>2</v>
      </c>
      <c r="BN87" s="9">
        <v>2</v>
      </c>
      <c r="BO87" s="9">
        <v>2</v>
      </c>
      <c r="BP87" s="9">
        <v>2</v>
      </c>
      <c r="BQ87" s="9">
        <v>2</v>
      </c>
      <c r="BR87" s="9">
        <v>2</v>
      </c>
      <c r="BS87" s="9">
        <v>1</v>
      </c>
      <c r="BT87" s="9">
        <v>2</v>
      </c>
      <c r="BU87" s="9">
        <v>2</v>
      </c>
      <c r="BV87" s="9">
        <v>2</v>
      </c>
      <c r="BW87" s="9">
        <v>1</v>
      </c>
      <c r="BX87" s="9"/>
      <c r="BY87" s="9">
        <v>1</v>
      </c>
      <c r="BZ87" s="9">
        <v>1</v>
      </c>
      <c r="CA87" s="9">
        <v>2</v>
      </c>
      <c r="CB87" s="9">
        <v>1</v>
      </c>
      <c r="CC87" s="9">
        <v>1</v>
      </c>
      <c r="CD87" s="9">
        <v>1</v>
      </c>
      <c r="CE87" s="9">
        <v>1</v>
      </c>
      <c r="CF87" s="9">
        <v>1</v>
      </c>
      <c r="CG87" s="9"/>
      <c r="CH87" s="9">
        <v>1</v>
      </c>
      <c r="CI87" s="9">
        <v>1</v>
      </c>
      <c r="CJ87" s="9">
        <v>1</v>
      </c>
      <c r="CK87" s="9">
        <v>2</v>
      </c>
      <c r="CL87" s="9">
        <v>1</v>
      </c>
      <c r="CM87" s="9">
        <v>1</v>
      </c>
      <c r="CN87" s="9">
        <v>1</v>
      </c>
      <c r="CO87" s="9">
        <v>1</v>
      </c>
      <c r="CP87" s="9">
        <v>4</v>
      </c>
      <c r="CQ87" s="9">
        <v>1</v>
      </c>
      <c r="CR87" s="9">
        <v>2</v>
      </c>
      <c r="CS87" s="9"/>
      <c r="CT87" s="9"/>
      <c r="CU87" s="9"/>
      <c r="CV87" s="9"/>
      <c r="CW87" s="9"/>
      <c r="CX87" s="9"/>
      <c r="CY87" s="9"/>
      <c r="CZ87" s="9">
        <v>2</v>
      </c>
      <c r="DA87" s="9"/>
      <c r="DB87" s="9"/>
      <c r="DC87" s="9"/>
      <c r="DD87" s="9"/>
      <c r="DE87" s="9"/>
      <c r="DF87" s="9"/>
      <c r="DG87" s="9"/>
      <c r="DH87" s="9"/>
      <c r="DI87" s="9">
        <v>2</v>
      </c>
      <c r="DJ87" s="9"/>
      <c r="DK87" s="9"/>
      <c r="DL87" s="9"/>
      <c r="DM87" s="9"/>
      <c r="DN87" s="9"/>
      <c r="DO87" s="9"/>
      <c r="DP87" s="9">
        <v>2</v>
      </c>
      <c r="DQ87" s="9"/>
      <c r="DR87" s="9"/>
      <c r="DS87" s="9"/>
      <c r="DT87" s="9"/>
      <c r="DU87" s="9"/>
      <c r="DV87" s="9"/>
      <c r="DW87" s="9"/>
      <c r="DX87" s="9"/>
      <c r="DY87" s="9"/>
      <c r="DZ87" s="9"/>
      <c r="EA87" s="9"/>
      <c r="EB87" s="9"/>
      <c r="EC87" s="9"/>
      <c r="ED87" s="9"/>
      <c r="EE87" s="9"/>
      <c r="EF87" s="9"/>
      <c r="EG87" s="9"/>
      <c r="EH87" s="9"/>
      <c r="EI87" s="9"/>
      <c r="EJ87" s="9"/>
      <c r="EK87" s="9"/>
      <c r="EL87" s="9"/>
      <c r="EM87" s="9"/>
      <c r="EN87" s="9">
        <v>2</v>
      </c>
      <c r="EO87" s="9"/>
      <c r="EP87" s="9"/>
      <c r="EQ87" s="9">
        <v>2</v>
      </c>
      <c r="ER87" s="9"/>
      <c r="ES87" s="9"/>
      <c r="ET87" s="9">
        <v>2</v>
      </c>
      <c r="EU87" s="9"/>
      <c r="EV87" s="9"/>
      <c r="EW87" s="9">
        <v>2</v>
      </c>
      <c r="EX87" s="9"/>
      <c r="EY87" s="9"/>
      <c r="EZ87" s="9">
        <v>1</v>
      </c>
      <c r="FA87" s="9">
        <v>2</v>
      </c>
      <c r="FB87" s="9"/>
      <c r="FC87" s="9">
        <v>1</v>
      </c>
      <c r="FD87" s="9">
        <v>2</v>
      </c>
      <c r="FE87" s="9"/>
      <c r="FF87" s="9">
        <v>2</v>
      </c>
      <c r="FG87" s="9"/>
      <c r="FH87" s="9"/>
      <c r="FI87" s="9">
        <v>1</v>
      </c>
      <c r="FJ87" s="9">
        <v>2</v>
      </c>
      <c r="FK87" s="9"/>
      <c r="FL87" s="9">
        <v>2</v>
      </c>
      <c r="FM87" s="9"/>
      <c r="FN87" s="9"/>
      <c r="FO87" s="9">
        <v>2</v>
      </c>
      <c r="FP87" s="9"/>
      <c r="FQ87" s="9"/>
      <c r="FR87" s="9">
        <v>2</v>
      </c>
      <c r="FS87" s="9"/>
      <c r="FT87" s="9"/>
      <c r="FU87" s="9">
        <v>2</v>
      </c>
      <c r="FV87" s="9"/>
      <c r="FW87" s="9"/>
      <c r="FX87" s="9">
        <v>5</v>
      </c>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t="s">
        <v>7612</v>
      </c>
      <c r="HH87" s="9">
        <v>8</v>
      </c>
      <c r="HI87" s="9"/>
      <c r="HJ87" s="9"/>
      <c r="HK87" s="9"/>
      <c r="HL87" s="9"/>
      <c r="HM87" s="9"/>
      <c r="HN87" s="9"/>
      <c r="HO87" s="9"/>
      <c r="HP87" s="9">
        <v>0</v>
      </c>
      <c r="HQ87" s="9">
        <v>1</v>
      </c>
      <c r="HR87" s="9">
        <v>0</v>
      </c>
      <c r="HS87" s="9">
        <v>0</v>
      </c>
      <c r="HT87" s="9">
        <v>0</v>
      </c>
      <c r="HU87" s="9">
        <v>0</v>
      </c>
      <c r="HV87" s="9">
        <v>0</v>
      </c>
      <c r="HW87" s="9">
        <v>0</v>
      </c>
      <c r="HX87" t="s">
        <v>7776</v>
      </c>
      <c r="HY87" s="9"/>
      <c r="HZ87" s="9"/>
      <c r="IA87" s="9">
        <v>2</v>
      </c>
      <c r="IB87" s="9"/>
      <c r="IC87" s="9"/>
      <c r="ID87" s="9">
        <v>3</v>
      </c>
      <c r="IE87" s="9"/>
      <c r="IF87" s="9"/>
      <c r="IG87" s="9">
        <v>3</v>
      </c>
      <c r="IH87" s="9"/>
      <c r="II87" s="9"/>
      <c r="IJ87" s="9">
        <v>3</v>
      </c>
      <c r="IK87" s="9"/>
      <c r="IL87" s="9">
        <v>1</v>
      </c>
      <c r="IM87" s="9"/>
      <c r="IN87" s="9">
        <v>4</v>
      </c>
      <c r="IO87" s="9">
        <v>3</v>
      </c>
      <c r="IP87" s="9">
        <v>1</v>
      </c>
      <c r="IQ87" s="9">
        <v>5</v>
      </c>
      <c r="IR87" s="9">
        <v>4</v>
      </c>
      <c r="IS87" s="9"/>
      <c r="IT87" s="9">
        <v>2</v>
      </c>
      <c r="IU87" s="9">
        <v>2</v>
      </c>
      <c r="IV87" s="9">
        <v>2</v>
      </c>
      <c r="IW87" s="9">
        <v>2</v>
      </c>
      <c r="IX87" s="9">
        <v>2</v>
      </c>
      <c r="IY87" s="9">
        <v>2</v>
      </c>
      <c r="IZ87" s="9">
        <v>2</v>
      </c>
      <c r="JA87" s="9">
        <v>2</v>
      </c>
      <c r="JB87" s="9">
        <v>2</v>
      </c>
      <c r="JC87" s="9">
        <v>2</v>
      </c>
      <c r="JD87" s="9">
        <v>2</v>
      </c>
      <c r="JE87" s="9">
        <v>2</v>
      </c>
      <c r="JF87" s="9">
        <v>2</v>
      </c>
      <c r="JG87" s="9">
        <v>2</v>
      </c>
      <c r="JH87" s="9">
        <v>2</v>
      </c>
      <c r="JI87" s="9">
        <v>2</v>
      </c>
      <c r="JJ87" s="9">
        <v>1</v>
      </c>
      <c r="JK87" s="9">
        <v>1</v>
      </c>
      <c r="JL87" s="9">
        <v>1</v>
      </c>
      <c r="JM87" s="9">
        <v>1</v>
      </c>
      <c r="JN87" s="9">
        <v>3</v>
      </c>
      <c r="JO87" s="9">
        <v>3</v>
      </c>
      <c r="JP87" s="9">
        <v>3</v>
      </c>
      <c r="JQ87" s="9">
        <v>3</v>
      </c>
      <c r="JR87" s="9">
        <v>3</v>
      </c>
      <c r="JS87" s="9">
        <v>3</v>
      </c>
      <c r="JT87" s="9">
        <v>2</v>
      </c>
      <c r="JU87" s="9">
        <v>3</v>
      </c>
      <c r="JV87" s="9"/>
      <c r="JW87" s="9">
        <v>3</v>
      </c>
      <c r="JX87" s="9">
        <v>3</v>
      </c>
      <c r="JY87" s="9">
        <v>3</v>
      </c>
      <c r="JZ87" s="9">
        <v>3</v>
      </c>
      <c r="KA87" s="9">
        <v>1</v>
      </c>
      <c r="KB87" s="9">
        <v>1</v>
      </c>
      <c r="KC87" s="9">
        <v>1</v>
      </c>
      <c r="KD87" s="9">
        <v>3</v>
      </c>
      <c r="KE87" s="9">
        <v>3</v>
      </c>
      <c r="KF87" s="9"/>
      <c r="KG87" s="9"/>
      <c r="KH87" s="9"/>
      <c r="KI87" s="9"/>
      <c r="KJ87" s="9"/>
      <c r="KK87" s="9"/>
      <c r="KL87" s="9"/>
      <c r="KM87" s="9"/>
      <c r="KN87" s="9"/>
      <c r="KO87" s="9"/>
      <c r="KP87" s="9"/>
      <c r="KQ87" s="9"/>
      <c r="KR87" s="9"/>
      <c r="KS87" s="9"/>
      <c r="KT87" s="9"/>
      <c r="KU87" s="9"/>
      <c r="KV87" s="9">
        <v>2</v>
      </c>
      <c r="KW87" s="9"/>
      <c r="KX87" s="9"/>
      <c r="KY87" s="9"/>
      <c r="KZ87" s="9"/>
      <c r="LA87" s="9"/>
      <c r="LB87" s="9"/>
      <c r="LC87" s="9">
        <v>3</v>
      </c>
      <c r="LD87" s="9">
        <v>3</v>
      </c>
      <c r="LE87" s="9">
        <v>3</v>
      </c>
      <c r="LF87" s="9">
        <v>1</v>
      </c>
      <c r="LG87" s="9">
        <v>3</v>
      </c>
      <c r="LH87" s="9">
        <v>1</v>
      </c>
      <c r="LI87" s="9"/>
      <c r="LJ87" s="9">
        <v>1</v>
      </c>
      <c r="LK87" s="9">
        <v>3</v>
      </c>
      <c r="LL87" s="9">
        <v>3</v>
      </c>
      <c r="LM87" s="9">
        <v>3</v>
      </c>
      <c r="LN87" s="9"/>
      <c r="LO87" s="9">
        <v>1</v>
      </c>
      <c r="LP87" s="9">
        <v>1</v>
      </c>
      <c r="LQ87" s="9">
        <v>1</v>
      </c>
      <c r="LR87" s="9"/>
      <c r="LS87" s="9">
        <v>1</v>
      </c>
      <c r="LT87" s="9">
        <v>1</v>
      </c>
      <c r="LU87" s="9">
        <v>1</v>
      </c>
      <c r="LV87" s="9">
        <v>1</v>
      </c>
      <c r="LW87" s="9">
        <v>1</v>
      </c>
      <c r="LX87" s="9">
        <v>1</v>
      </c>
      <c r="LY87" s="9">
        <v>3</v>
      </c>
      <c r="LZ87" s="9">
        <v>1</v>
      </c>
      <c r="MA87" s="9">
        <v>1</v>
      </c>
      <c r="MB87" s="9"/>
      <c r="MC87" s="9">
        <v>1</v>
      </c>
      <c r="MD87" s="9">
        <v>2</v>
      </c>
      <c r="ME87" s="9">
        <v>2</v>
      </c>
      <c r="MF87" s="9">
        <v>1</v>
      </c>
      <c r="MG87" s="9">
        <v>3</v>
      </c>
      <c r="MH87" s="9">
        <v>3</v>
      </c>
      <c r="MI87" s="9">
        <v>3</v>
      </c>
      <c r="MJ87" s="9">
        <v>3</v>
      </c>
      <c r="MK87" s="9">
        <v>1</v>
      </c>
      <c r="ML87" s="9">
        <v>1</v>
      </c>
      <c r="MM87" s="9">
        <v>1</v>
      </c>
      <c r="MN87" s="9">
        <v>1</v>
      </c>
      <c r="MO87" s="9">
        <v>1</v>
      </c>
      <c r="MP87" s="9">
        <v>2</v>
      </c>
      <c r="MQ87" s="9">
        <v>2</v>
      </c>
      <c r="MR87" s="9">
        <v>1</v>
      </c>
      <c r="MS87" s="9">
        <v>1</v>
      </c>
      <c r="MT87" s="9">
        <v>545173528</v>
      </c>
      <c r="MU87" s="9">
        <v>545173528</v>
      </c>
      <c r="MV87" s="9">
        <v>1</v>
      </c>
      <c r="MW87" s="9"/>
      <c r="MX87" s="9"/>
      <c r="MY87" t="s">
        <v>8053</v>
      </c>
      <c r="MZ87" s="9"/>
      <c r="NA87" s="9">
        <v>200200528</v>
      </c>
      <c r="NB87" t="s">
        <v>8192</v>
      </c>
      <c r="NC87" t="s">
        <v>8310</v>
      </c>
      <c r="ND87" s="9"/>
      <c r="NE87" s="9"/>
      <c r="NF87" t="s">
        <v>8358</v>
      </c>
      <c r="NG87" s="9"/>
      <c r="NH87" s="9"/>
      <c r="NI87" s="9">
        <v>79</v>
      </c>
    </row>
    <row r="88" spans="1:373">
      <c r="A88" t="s">
        <v>6417</v>
      </c>
      <c r="B88" t="s">
        <v>6546</v>
      </c>
      <c r="C88" t="s">
        <v>6672</v>
      </c>
      <c r="D88" t="s">
        <v>6730</v>
      </c>
      <c r="E88" s="9"/>
      <c r="F88" s="9">
        <v>6</v>
      </c>
      <c r="G88" s="9"/>
      <c r="H88" s="9">
        <v>1</v>
      </c>
      <c r="I88" t="s">
        <v>6744</v>
      </c>
      <c r="J88" s="9"/>
      <c r="K88" s="9">
        <v>1</v>
      </c>
      <c r="L88" s="9">
        <v>3</v>
      </c>
      <c r="M88" s="9">
        <v>15</v>
      </c>
      <c r="N88" s="9">
        <v>15</v>
      </c>
      <c r="O88" t="s">
        <v>6759</v>
      </c>
      <c r="P88" s="9">
        <v>2</v>
      </c>
      <c r="Q88" t="s">
        <v>6762</v>
      </c>
      <c r="R88" s="9">
        <v>3</v>
      </c>
      <c r="S88" s="9">
        <v>1</v>
      </c>
      <c r="T88" s="9">
        <v>2</v>
      </c>
      <c r="U88" s="9">
        <v>2</v>
      </c>
      <c r="V88" s="9">
        <v>1</v>
      </c>
      <c r="W88" t="s">
        <v>6854</v>
      </c>
      <c r="X88" s="9"/>
      <c r="Y88" t="s">
        <v>6993</v>
      </c>
      <c r="Z88" s="9"/>
      <c r="AA88" s="9">
        <v>0</v>
      </c>
      <c r="AB88" s="9">
        <v>0</v>
      </c>
      <c r="AC88" s="9">
        <v>12</v>
      </c>
      <c r="AD88" s="9">
        <v>0</v>
      </c>
      <c r="AE88" s="9">
        <v>3</v>
      </c>
      <c r="AF88" s="9">
        <v>0</v>
      </c>
      <c r="AG88" s="9">
        <v>0</v>
      </c>
      <c r="AH88" s="9">
        <v>0</v>
      </c>
      <c r="AI88" s="9">
        <v>1</v>
      </c>
      <c r="AJ88" s="9">
        <v>0</v>
      </c>
      <c r="AK88" s="9">
        <v>0</v>
      </c>
      <c r="AL88" s="9">
        <v>0</v>
      </c>
      <c r="AM88" s="9">
        <v>0</v>
      </c>
      <c r="AN88" s="9">
        <v>0</v>
      </c>
      <c r="AO88" s="9">
        <v>1</v>
      </c>
      <c r="AP88" s="9">
        <v>0</v>
      </c>
      <c r="AQ88" s="9">
        <v>3</v>
      </c>
      <c r="AR88" s="9">
        <v>0</v>
      </c>
      <c r="AS88" s="9">
        <v>0</v>
      </c>
      <c r="AT88" s="9">
        <v>0</v>
      </c>
      <c r="AU88" s="9">
        <v>1</v>
      </c>
      <c r="AV88" s="9">
        <v>0</v>
      </c>
      <c r="AW88" s="9">
        <v>0</v>
      </c>
      <c r="AX88" t="s">
        <v>7154</v>
      </c>
      <c r="AY88" s="9">
        <v>0</v>
      </c>
      <c r="AZ88" s="9">
        <v>2</v>
      </c>
      <c r="BA88" t="s">
        <v>7304</v>
      </c>
      <c r="BB88" s="9">
        <v>0</v>
      </c>
      <c r="BC88" s="9">
        <v>23</v>
      </c>
      <c r="BD88" s="9">
        <v>0</v>
      </c>
      <c r="BE88" s="9"/>
      <c r="BF88" s="9">
        <v>23</v>
      </c>
      <c r="BG88" s="9">
        <v>23</v>
      </c>
      <c r="BH88" s="9">
        <v>5</v>
      </c>
      <c r="BI88" s="9">
        <v>2</v>
      </c>
      <c r="BJ88" s="9">
        <v>0</v>
      </c>
      <c r="BK88" s="9">
        <v>1</v>
      </c>
      <c r="BL88" s="9">
        <v>1</v>
      </c>
      <c r="BM88" s="9">
        <v>1</v>
      </c>
      <c r="BN88" s="9">
        <v>1</v>
      </c>
      <c r="BO88" s="9">
        <v>1</v>
      </c>
      <c r="BP88" s="9">
        <v>1</v>
      </c>
      <c r="BQ88" s="9">
        <v>1</v>
      </c>
      <c r="BR88" s="9">
        <v>1</v>
      </c>
      <c r="BS88" s="9">
        <v>1</v>
      </c>
      <c r="BT88" s="9">
        <v>1</v>
      </c>
      <c r="BU88" s="9">
        <v>2</v>
      </c>
      <c r="BV88" s="9">
        <v>2</v>
      </c>
      <c r="BW88" s="9">
        <v>2</v>
      </c>
      <c r="BX88" s="9"/>
      <c r="BY88" s="9"/>
      <c r="BZ88" s="9"/>
      <c r="CA88" s="9"/>
      <c r="CB88" s="9"/>
      <c r="CC88" s="9"/>
      <c r="CD88" s="9"/>
      <c r="CE88" s="9"/>
      <c r="CF88" s="9">
        <v>1</v>
      </c>
      <c r="CG88" s="9"/>
      <c r="CH88" s="9">
        <v>1</v>
      </c>
      <c r="CI88" s="9">
        <v>3</v>
      </c>
      <c r="CJ88" s="9">
        <v>1</v>
      </c>
      <c r="CK88" s="9">
        <v>2</v>
      </c>
      <c r="CL88" s="9">
        <v>1</v>
      </c>
      <c r="CM88" s="9">
        <v>1</v>
      </c>
      <c r="CN88" s="9">
        <v>1</v>
      </c>
      <c r="CO88" s="9">
        <v>1</v>
      </c>
      <c r="CP88" s="9">
        <v>1</v>
      </c>
      <c r="CQ88" s="9">
        <v>1</v>
      </c>
      <c r="CR88" s="9">
        <v>1</v>
      </c>
      <c r="CS88" s="9">
        <v>1</v>
      </c>
      <c r="CT88" s="9">
        <v>1</v>
      </c>
      <c r="CU88" s="9">
        <v>1</v>
      </c>
      <c r="CV88" s="9">
        <v>1</v>
      </c>
      <c r="CW88" s="9">
        <v>1</v>
      </c>
      <c r="CX88" s="9">
        <v>1</v>
      </c>
      <c r="CY88" s="9">
        <v>1</v>
      </c>
      <c r="CZ88" s="9">
        <v>2</v>
      </c>
      <c r="DA88" s="9"/>
      <c r="DB88" s="9"/>
      <c r="DC88" s="9"/>
      <c r="DD88" s="9"/>
      <c r="DE88" s="9"/>
      <c r="DF88" s="9"/>
      <c r="DG88" s="9"/>
      <c r="DH88" s="9"/>
      <c r="DI88" s="9">
        <v>2</v>
      </c>
      <c r="DJ88" s="9"/>
      <c r="DK88" s="9"/>
      <c r="DL88" s="9"/>
      <c r="DM88" s="9"/>
      <c r="DN88" s="9"/>
      <c r="DO88" s="9"/>
      <c r="DP88" s="9">
        <v>1</v>
      </c>
      <c r="DQ88" s="9">
        <v>2</v>
      </c>
      <c r="DR88" s="9">
        <v>1</v>
      </c>
      <c r="DS88" s="9"/>
      <c r="DT88" s="9"/>
      <c r="DU88" s="9"/>
      <c r="DV88" s="9"/>
      <c r="DW88" s="9"/>
      <c r="DX88" s="9"/>
      <c r="DY88" s="9"/>
      <c r="DZ88" s="9"/>
      <c r="EA88" s="9"/>
      <c r="EB88" s="9"/>
      <c r="EC88" s="9"/>
      <c r="ED88" s="9"/>
      <c r="EE88" s="9"/>
      <c r="EF88" s="9"/>
      <c r="EG88" s="9"/>
      <c r="EH88" s="9"/>
      <c r="EI88" s="9"/>
      <c r="EJ88" s="9"/>
      <c r="EK88" s="9"/>
      <c r="EL88" s="9"/>
      <c r="EM88" s="9"/>
      <c r="EN88" s="9">
        <v>2</v>
      </c>
      <c r="EO88" s="9"/>
      <c r="EP88" s="9"/>
      <c r="EQ88" s="9">
        <v>2</v>
      </c>
      <c r="ER88" s="9"/>
      <c r="ES88" s="9"/>
      <c r="ET88" s="9">
        <v>2</v>
      </c>
      <c r="EU88" s="9"/>
      <c r="EV88" s="9"/>
      <c r="EW88" s="9">
        <v>1</v>
      </c>
      <c r="EX88" s="9">
        <v>2</v>
      </c>
      <c r="EY88" s="9"/>
      <c r="EZ88" s="9">
        <v>1</v>
      </c>
      <c r="FA88" s="9">
        <v>2</v>
      </c>
      <c r="FB88" s="9"/>
      <c r="FC88" s="9">
        <v>2</v>
      </c>
      <c r="FD88" s="9"/>
      <c r="FE88" s="9"/>
      <c r="FF88" s="9">
        <v>2</v>
      </c>
      <c r="FG88" s="9"/>
      <c r="FH88" s="9"/>
      <c r="FI88" s="9">
        <v>2</v>
      </c>
      <c r="FJ88" s="9"/>
      <c r="FK88" s="9"/>
      <c r="FL88" s="9">
        <v>2</v>
      </c>
      <c r="FM88" s="9"/>
      <c r="FN88" s="9"/>
      <c r="FO88" s="9">
        <v>2</v>
      </c>
      <c r="FP88" s="9"/>
      <c r="FQ88" s="9"/>
      <c r="FR88" s="9">
        <v>2</v>
      </c>
      <c r="FS88" s="9"/>
      <c r="FT88" s="9"/>
      <c r="FU88" s="9">
        <v>2</v>
      </c>
      <c r="FV88" s="9"/>
      <c r="FW88" s="9"/>
      <c r="FX88" s="9">
        <v>3</v>
      </c>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t="s">
        <v>7613</v>
      </c>
      <c r="HH88" s="9"/>
      <c r="HI88" s="9"/>
      <c r="HJ88" s="9"/>
      <c r="HK88" s="9"/>
      <c r="HL88" s="9"/>
      <c r="HM88" s="9"/>
      <c r="HN88" s="9"/>
      <c r="HO88" s="9"/>
      <c r="HP88" s="9"/>
      <c r="HQ88" s="9"/>
      <c r="HR88" s="9"/>
      <c r="HS88" s="9"/>
      <c r="HT88" s="9"/>
      <c r="HU88" s="9"/>
      <c r="HV88" s="9"/>
      <c r="HW88" s="9"/>
      <c r="HX88" t="s">
        <v>7777</v>
      </c>
      <c r="HY88" s="9"/>
      <c r="HZ88" s="9"/>
      <c r="IA88" s="9">
        <v>2</v>
      </c>
      <c r="IB88" s="9"/>
      <c r="IC88" s="9"/>
      <c r="ID88" s="9">
        <v>2</v>
      </c>
      <c r="IE88" s="9"/>
      <c r="IF88" s="9"/>
      <c r="IG88" s="9">
        <v>2</v>
      </c>
      <c r="IH88" s="9"/>
      <c r="II88" s="9"/>
      <c r="IJ88" s="9">
        <v>3</v>
      </c>
      <c r="IK88" s="9"/>
      <c r="IL88" s="9">
        <v>1</v>
      </c>
      <c r="IM88" s="9"/>
      <c r="IN88" s="9">
        <v>4</v>
      </c>
      <c r="IO88" s="9">
        <v>4</v>
      </c>
      <c r="IP88" s="9">
        <v>3</v>
      </c>
      <c r="IQ88" s="9">
        <v>5</v>
      </c>
      <c r="IR88" s="9">
        <v>4</v>
      </c>
      <c r="IS88" s="9"/>
      <c r="IT88" s="9">
        <v>1</v>
      </c>
      <c r="IU88" s="9">
        <v>2</v>
      </c>
      <c r="IV88" s="9">
        <v>2</v>
      </c>
      <c r="IW88" s="9">
        <v>2</v>
      </c>
      <c r="IX88" s="9">
        <v>2</v>
      </c>
      <c r="IY88" s="9">
        <v>2</v>
      </c>
      <c r="IZ88" s="9">
        <v>2</v>
      </c>
      <c r="JA88" s="9">
        <v>2</v>
      </c>
      <c r="JB88" s="9">
        <v>1</v>
      </c>
      <c r="JC88" s="9">
        <v>2</v>
      </c>
      <c r="JD88" s="9">
        <v>2</v>
      </c>
      <c r="JE88" s="9">
        <v>2</v>
      </c>
      <c r="JF88" s="9">
        <v>2</v>
      </c>
      <c r="JG88" s="9">
        <v>2</v>
      </c>
      <c r="JH88" s="9">
        <v>2</v>
      </c>
      <c r="JI88" s="9">
        <v>2</v>
      </c>
      <c r="JJ88" s="9">
        <v>1</v>
      </c>
      <c r="JK88" s="9">
        <v>2</v>
      </c>
      <c r="JL88" s="9">
        <v>1</v>
      </c>
      <c r="JM88" s="9">
        <v>1</v>
      </c>
      <c r="JN88" s="9">
        <v>1</v>
      </c>
      <c r="JO88" s="9">
        <v>2</v>
      </c>
      <c r="JP88" s="9">
        <v>3</v>
      </c>
      <c r="JQ88" s="9">
        <v>3</v>
      </c>
      <c r="JR88" s="9">
        <v>3</v>
      </c>
      <c r="JS88" s="9">
        <v>3</v>
      </c>
      <c r="JT88" s="9">
        <v>1</v>
      </c>
      <c r="JU88" s="9">
        <v>1</v>
      </c>
      <c r="JV88" s="9"/>
      <c r="JW88" s="9">
        <v>1</v>
      </c>
      <c r="JX88" s="9">
        <v>2</v>
      </c>
      <c r="JY88" s="9">
        <v>3</v>
      </c>
      <c r="JZ88" s="9">
        <v>3</v>
      </c>
      <c r="KA88" s="9">
        <v>1</v>
      </c>
      <c r="KB88" s="9">
        <v>1</v>
      </c>
      <c r="KC88" s="9">
        <v>1</v>
      </c>
      <c r="KD88" s="9">
        <v>3</v>
      </c>
      <c r="KE88" s="9">
        <v>3</v>
      </c>
      <c r="KF88" s="9"/>
      <c r="KG88" s="9"/>
      <c r="KH88" s="9"/>
      <c r="KI88" s="9"/>
      <c r="KJ88" s="9"/>
      <c r="KK88" s="9"/>
      <c r="KL88" s="9"/>
      <c r="KM88" s="9"/>
      <c r="KN88" s="9"/>
      <c r="KO88" s="9"/>
      <c r="KP88" s="9"/>
      <c r="KQ88" s="9"/>
      <c r="KR88" s="9"/>
      <c r="KS88" s="9"/>
      <c r="KT88" s="9"/>
      <c r="KU88" s="9"/>
      <c r="KV88" s="9">
        <v>2</v>
      </c>
      <c r="KW88" s="9"/>
      <c r="KX88" s="9"/>
      <c r="KY88" s="9"/>
      <c r="KZ88" s="9"/>
      <c r="LA88" s="9"/>
      <c r="LB88" s="9"/>
      <c r="LC88" s="9">
        <v>1</v>
      </c>
      <c r="LD88" s="9">
        <v>1</v>
      </c>
      <c r="LE88" s="9">
        <v>1</v>
      </c>
      <c r="LF88" s="9">
        <v>1</v>
      </c>
      <c r="LG88" s="9">
        <v>1</v>
      </c>
      <c r="LH88" s="9">
        <v>1</v>
      </c>
      <c r="LI88" s="9"/>
      <c r="LJ88" s="9">
        <v>1</v>
      </c>
      <c r="LK88" s="9">
        <v>3</v>
      </c>
      <c r="LL88" s="9">
        <v>3</v>
      </c>
      <c r="LM88" s="9">
        <v>3</v>
      </c>
      <c r="LN88" s="9"/>
      <c r="LO88" s="9">
        <v>1</v>
      </c>
      <c r="LP88" s="9">
        <v>1</v>
      </c>
      <c r="LQ88" s="9">
        <v>1</v>
      </c>
      <c r="LR88" s="9"/>
      <c r="LS88" s="9">
        <v>1</v>
      </c>
      <c r="LT88" s="9">
        <v>1</v>
      </c>
      <c r="LU88" s="9">
        <v>1</v>
      </c>
      <c r="LV88" s="9">
        <v>1</v>
      </c>
      <c r="LW88" s="9">
        <v>1</v>
      </c>
      <c r="LX88" s="9">
        <v>1</v>
      </c>
      <c r="LY88" s="9">
        <v>3</v>
      </c>
      <c r="LZ88" s="9">
        <v>2</v>
      </c>
      <c r="MA88" s="9">
        <v>1</v>
      </c>
      <c r="MB88" s="9"/>
      <c r="MC88" s="9">
        <v>1</v>
      </c>
      <c r="MD88" s="9">
        <v>2</v>
      </c>
      <c r="ME88" s="9">
        <v>2</v>
      </c>
      <c r="MF88" s="9">
        <v>1</v>
      </c>
      <c r="MG88" s="9">
        <v>3</v>
      </c>
      <c r="MH88" s="9">
        <v>3</v>
      </c>
      <c r="MI88" s="9">
        <v>3</v>
      </c>
      <c r="MJ88" s="9">
        <v>2</v>
      </c>
      <c r="MK88" s="9">
        <v>1</v>
      </c>
      <c r="ML88" s="9">
        <v>1</v>
      </c>
      <c r="MM88" s="9">
        <v>1</v>
      </c>
      <c r="MN88" s="9">
        <v>1</v>
      </c>
      <c r="MO88" s="9">
        <v>1</v>
      </c>
      <c r="MP88" s="9">
        <v>2</v>
      </c>
      <c r="MQ88" s="9">
        <v>1</v>
      </c>
      <c r="MR88" s="9">
        <v>1</v>
      </c>
      <c r="MS88" s="9">
        <v>1</v>
      </c>
      <c r="MT88" s="9">
        <v>246797955</v>
      </c>
      <c r="MU88" s="9">
        <v>246797955</v>
      </c>
      <c r="MV88" s="9">
        <v>1</v>
      </c>
      <c r="MW88" s="9"/>
      <c r="MX88" s="9"/>
      <c r="MY88" t="s">
        <v>8054</v>
      </c>
      <c r="MZ88" s="9"/>
      <c r="NA88" s="9">
        <v>200200515</v>
      </c>
      <c r="NB88" t="s">
        <v>8193</v>
      </c>
      <c r="NC88" t="s">
        <v>8310</v>
      </c>
      <c r="ND88" s="9"/>
      <c r="NE88" s="9"/>
      <c r="NF88" t="s">
        <v>8358</v>
      </c>
      <c r="NG88" s="9"/>
      <c r="NH88" s="9"/>
      <c r="NI88" s="9">
        <v>78</v>
      </c>
    </row>
    <row r="89" spans="1:373">
      <c r="A89" t="s">
        <v>6418</v>
      </c>
      <c r="B89" t="s">
        <v>6547</v>
      </c>
      <c r="C89" t="s">
        <v>6673</v>
      </c>
      <c r="D89" t="s">
        <v>6730</v>
      </c>
      <c r="E89" s="9"/>
      <c r="F89" s="9">
        <v>6</v>
      </c>
      <c r="G89" s="9"/>
      <c r="H89" s="9">
        <v>1</v>
      </c>
      <c r="I89" t="s">
        <v>6744</v>
      </c>
      <c r="J89" s="9"/>
      <c r="K89" s="9">
        <v>4</v>
      </c>
      <c r="L89" s="9">
        <v>10</v>
      </c>
      <c r="M89" s="9">
        <v>62</v>
      </c>
      <c r="N89" s="9">
        <v>62</v>
      </c>
      <c r="O89" t="s">
        <v>6759</v>
      </c>
      <c r="P89" s="9">
        <v>2</v>
      </c>
      <c r="Q89" t="s">
        <v>6762</v>
      </c>
      <c r="R89" s="9">
        <v>1</v>
      </c>
      <c r="S89" s="9">
        <v>1</v>
      </c>
      <c r="T89" s="9">
        <v>2</v>
      </c>
      <c r="U89" s="9">
        <v>2</v>
      </c>
      <c r="V89" s="9">
        <v>1</v>
      </c>
      <c r="W89" t="s">
        <v>6855</v>
      </c>
      <c r="X89" s="9"/>
      <c r="Y89" t="s">
        <v>6994</v>
      </c>
      <c r="Z89" s="9"/>
      <c r="AA89" s="9">
        <v>0</v>
      </c>
      <c r="AB89" s="9">
        <v>0</v>
      </c>
      <c r="AC89" s="9">
        <v>2</v>
      </c>
      <c r="AD89" s="9">
        <v>0</v>
      </c>
      <c r="AE89" s="9">
        <v>0</v>
      </c>
      <c r="AF89" s="9">
        <v>0</v>
      </c>
      <c r="AG89" s="9">
        <v>0</v>
      </c>
      <c r="AH89" s="9">
        <v>0</v>
      </c>
      <c r="AI89" s="9">
        <v>0</v>
      </c>
      <c r="AJ89" s="9">
        <v>0</v>
      </c>
      <c r="AK89" s="9">
        <v>0</v>
      </c>
      <c r="AL89" s="9">
        <v>0</v>
      </c>
      <c r="AM89" s="9">
        <v>0</v>
      </c>
      <c r="AN89" s="9">
        <v>0</v>
      </c>
      <c r="AO89" s="9">
        <v>0</v>
      </c>
      <c r="AP89" s="9">
        <v>0</v>
      </c>
      <c r="AQ89" s="9">
        <v>2</v>
      </c>
      <c r="AR89" s="9">
        <v>0</v>
      </c>
      <c r="AS89" s="9">
        <v>0</v>
      </c>
      <c r="AT89" s="9">
        <v>0</v>
      </c>
      <c r="AU89" s="9">
        <v>0</v>
      </c>
      <c r="AV89" s="9">
        <v>0</v>
      </c>
      <c r="AW89" s="9">
        <v>0</v>
      </c>
      <c r="AX89" t="s">
        <v>7155</v>
      </c>
      <c r="AY89" s="9">
        <v>0</v>
      </c>
      <c r="AZ89" s="9">
        <v>0</v>
      </c>
      <c r="BA89" t="s">
        <v>7305</v>
      </c>
      <c r="BB89" s="9">
        <v>0</v>
      </c>
      <c r="BC89" s="9">
        <v>4</v>
      </c>
      <c r="BD89" s="9">
        <v>0</v>
      </c>
      <c r="BE89" s="9"/>
      <c r="BF89" s="9">
        <v>4</v>
      </c>
      <c r="BG89" s="9">
        <v>4</v>
      </c>
      <c r="BH89" s="9">
        <v>4</v>
      </c>
      <c r="BI89" s="9">
        <v>1</v>
      </c>
      <c r="BJ89" s="9">
        <v>0</v>
      </c>
      <c r="BK89" s="9">
        <v>1</v>
      </c>
      <c r="BL89" s="9">
        <v>1</v>
      </c>
      <c r="BM89" s="9">
        <v>1</v>
      </c>
      <c r="BN89" s="9">
        <v>1</v>
      </c>
      <c r="BO89" s="9">
        <v>1</v>
      </c>
      <c r="BP89" s="9">
        <v>1</v>
      </c>
      <c r="BQ89" s="9">
        <v>1</v>
      </c>
      <c r="BR89" s="9">
        <v>2</v>
      </c>
      <c r="BS89" s="9">
        <v>1</v>
      </c>
      <c r="BT89" s="9">
        <v>1</v>
      </c>
      <c r="BU89" s="9">
        <v>1</v>
      </c>
      <c r="BV89" s="9">
        <v>2</v>
      </c>
      <c r="BW89" s="9">
        <v>1</v>
      </c>
      <c r="BX89" s="9"/>
      <c r="BY89" s="9">
        <v>1</v>
      </c>
      <c r="BZ89" s="9">
        <v>1</v>
      </c>
      <c r="CA89" s="9">
        <v>2</v>
      </c>
      <c r="CB89" s="9">
        <v>1</v>
      </c>
      <c r="CC89" s="9">
        <v>1</v>
      </c>
      <c r="CD89" s="9">
        <v>1</v>
      </c>
      <c r="CE89" s="9">
        <v>1</v>
      </c>
      <c r="CF89" s="9">
        <v>1</v>
      </c>
      <c r="CG89" s="9"/>
      <c r="CH89" s="9">
        <v>1</v>
      </c>
      <c r="CI89" s="9">
        <v>3</v>
      </c>
      <c r="CJ89" s="9">
        <v>3</v>
      </c>
      <c r="CK89" s="9">
        <v>3</v>
      </c>
      <c r="CL89" s="9">
        <v>1</v>
      </c>
      <c r="CM89" s="9">
        <v>3</v>
      </c>
      <c r="CN89" s="9">
        <v>1</v>
      </c>
      <c r="CO89" s="9">
        <v>1</v>
      </c>
      <c r="CP89" s="9">
        <v>3</v>
      </c>
      <c r="CQ89" s="9">
        <v>1</v>
      </c>
      <c r="CR89" s="9">
        <v>1</v>
      </c>
      <c r="CS89" s="9">
        <v>1</v>
      </c>
      <c r="CT89" s="9">
        <v>1</v>
      </c>
      <c r="CU89" s="9">
        <v>1</v>
      </c>
      <c r="CV89" s="9">
        <v>1</v>
      </c>
      <c r="CW89" s="9">
        <v>1</v>
      </c>
      <c r="CX89" s="9">
        <v>1</v>
      </c>
      <c r="CY89" s="9">
        <v>1</v>
      </c>
      <c r="CZ89" s="9">
        <v>2</v>
      </c>
      <c r="DA89" s="9"/>
      <c r="DB89" s="9"/>
      <c r="DC89" s="9"/>
      <c r="DD89" s="9"/>
      <c r="DE89" s="9"/>
      <c r="DF89" s="9"/>
      <c r="DG89" s="9"/>
      <c r="DH89" s="9"/>
      <c r="DI89" s="9">
        <v>2</v>
      </c>
      <c r="DJ89" s="9"/>
      <c r="DK89" s="9"/>
      <c r="DL89" s="9"/>
      <c r="DM89" s="9"/>
      <c r="DN89" s="9"/>
      <c r="DO89" s="9"/>
      <c r="DP89" s="9">
        <v>2</v>
      </c>
      <c r="DQ89" s="9"/>
      <c r="DR89" s="9"/>
      <c r="DS89" s="9"/>
      <c r="DT89" s="9"/>
      <c r="DU89" s="9"/>
      <c r="DV89" s="9"/>
      <c r="DW89" s="9"/>
      <c r="DX89" s="9"/>
      <c r="DY89" s="9"/>
      <c r="DZ89" s="9"/>
      <c r="EA89" s="9"/>
      <c r="EB89" s="9"/>
      <c r="EC89" s="9"/>
      <c r="ED89" s="9"/>
      <c r="EE89" s="9"/>
      <c r="EF89" s="9"/>
      <c r="EG89" s="9"/>
      <c r="EH89" s="9"/>
      <c r="EI89" s="9"/>
      <c r="EJ89" s="9"/>
      <c r="EK89" s="9"/>
      <c r="EL89" s="9"/>
      <c r="EM89" s="9"/>
      <c r="EN89" s="9">
        <v>2</v>
      </c>
      <c r="EO89" s="9"/>
      <c r="EP89" s="9"/>
      <c r="EQ89" s="9">
        <v>2</v>
      </c>
      <c r="ER89" s="9"/>
      <c r="ES89" s="9"/>
      <c r="ET89" s="9">
        <v>2</v>
      </c>
      <c r="EU89" s="9"/>
      <c r="EV89" s="9"/>
      <c r="EW89" s="9">
        <v>2</v>
      </c>
      <c r="EX89" s="9"/>
      <c r="EY89" s="9"/>
      <c r="EZ89" s="9">
        <v>1</v>
      </c>
      <c r="FA89" s="9">
        <v>1</v>
      </c>
      <c r="FB89" s="9"/>
      <c r="FC89" s="9">
        <v>1</v>
      </c>
      <c r="FD89" s="9">
        <v>2</v>
      </c>
      <c r="FE89" s="9"/>
      <c r="FF89" s="9">
        <v>1</v>
      </c>
      <c r="FG89" s="9">
        <v>1</v>
      </c>
      <c r="FH89" s="9"/>
      <c r="FI89" s="9">
        <v>2</v>
      </c>
      <c r="FJ89" s="9"/>
      <c r="FK89" s="9"/>
      <c r="FL89" s="9">
        <v>2</v>
      </c>
      <c r="FM89" s="9"/>
      <c r="FN89" s="9"/>
      <c r="FO89" s="9">
        <v>2</v>
      </c>
      <c r="FP89" s="9"/>
      <c r="FQ89" s="9"/>
      <c r="FR89" s="9">
        <v>1</v>
      </c>
      <c r="FS89" s="9">
        <v>2</v>
      </c>
      <c r="FT89" s="9"/>
      <c r="FU89" s="9">
        <v>2</v>
      </c>
      <c r="FV89" s="9"/>
      <c r="FW89" s="9"/>
      <c r="FX89" s="9">
        <v>3</v>
      </c>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t="s">
        <v>7614</v>
      </c>
      <c r="HH89" s="9"/>
      <c r="HI89" s="9"/>
      <c r="HJ89" s="9"/>
      <c r="HK89" s="9"/>
      <c r="HL89" s="9"/>
      <c r="HM89" s="9"/>
      <c r="HN89" s="9"/>
      <c r="HO89" s="9"/>
      <c r="HP89" s="9"/>
      <c r="HQ89" s="9"/>
      <c r="HR89" s="9"/>
      <c r="HS89" s="9"/>
      <c r="HT89" s="9"/>
      <c r="HU89" s="9"/>
      <c r="HV89" s="9"/>
      <c r="HW89" s="9"/>
      <c r="HX89" t="s">
        <v>7778</v>
      </c>
      <c r="HY89" s="9"/>
      <c r="HZ89" s="9"/>
      <c r="IA89" s="9">
        <v>2</v>
      </c>
      <c r="IB89" s="9"/>
      <c r="IC89" s="9"/>
      <c r="ID89" s="9">
        <v>2</v>
      </c>
      <c r="IE89" s="9"/>
      <c r="IF89" s="9"/>
      <c r="IG89" s="9">
        <v>3</v>
      </c>
      <c r="IH89" s="9"/>
      <c r="II89" s="9"/>
      <c r="IJ89" s="9">
        <v>3</v>
      </c>
      <c r="IK89" s="9"/>
      <c r="IL89" s="9">
        <v>1</v>
      </c>
      <c r="IM89" s="9"/>
      <c r="IN89" s="9">
        <v>3</v>
      </c>
      <c r="IO89" s="9">
        <v>3</v>
      </c>
      <c r="IP89" s="9">
        <v>3</v>
      </c>
      <c r="IQ89" s="9">
        <v>3</v>
      </c>
      <c r="IR89" s="9">
        <v>4</v>
      </c>
      <c r="IS89" s="9"/>
      <c r="IT89" s="9">
        <v>2</v>
      </c>
      <c r="IU89" s="9">
        <v>2</v>
      </c>
      <c r="IV89" s="9">
        <v>2</v>
      </c>
      <c r="IW89" s="9">
        <v>2</v>
      </c>
      <c r="IX89" s="9">
        <v>2</v>
      </c>
      <c r="IY89" s="9">
        <v>2</v>
      </c>
      <c r="IZ89" s="9">
        <v>2</v>
      </c>
      <c r="JA89" s="9">
        <v>2</v>
      </c>
      <c r="JB89" s="9">
        <v>2</v>
      </c>
      <c r="JC89" s="9">
        <v>2</v>
      </c>
      <c r="JD89" s="9">
        <v>2</v>
      </c>
      <c r="JE89" s="9">
        <v>2</v>
      </c>
      <c r="JF89" s="9">
        <v>2</v>
      </c>
      <c r="JG89" s="9">
        <v>2</v>
      </c>
      <c r="JH89" s="9">
        <v>2</v>
      </c>
      <c r="JI89" s="9">
        <v>2</v>
      </c>
      <c r="JJ89" s="9">
        <v>1</v>
      </c>
      <c r="JK89" s="9">
        <v>1</v>
      </c>
      <c r="JL89" s="9">
        <v>2</v>
      </c>
      <c r="JM89" s="9">
        <v>1</v>
      </c>
      <c r="JN89" s="9">
        <v>3</v>
      </c>
      <c r="JO89" s="9">
        <v>2</v>
      </c>
      <c r="JP89" s="9">
        <v>3</v>
      </c>
      <c r="JQ89" s="9">
        <v>3</v>
      </c>
      <c r="JR89" s="9">
        <v>3</v>
      </c>
      <c r="JS89" s="9">
        <v>3</v>
      </c>
      <c r="JT89" s="9">
        <v>3</v>
      </c>
      <c r="JU89" s="9">
        <v>3</v>
      </c>
      <c r="JV89" s="9"/>
      <c r="JW89" s="9">
        <v>2</v>
      </c>
      <c r="JX89" s="9">
        <v>3</v>
      </c>
      <c r="JY89" s="9">
        <v>3</v>
      </c>
      <c r="JZ89" s="9">
        <v>3</v>
      </c>
      <c r="KA89" s="9">
        <v>1</v>
      </c>
      <c r="KB89" s="9">
        <v>2</v>
      </c>
      <c r="KC89" s="9">
        <v>1</v>
      </c>
      <c r="KD89" s="9">
        <v>3</v>
      </c>
      <c r="KE89" s="9">
        <v>3</v>
      </c>
      <c r="KF89" s="9"/>
      <c r="KG89" s="9"/>
      <c r="KH89" s="9"/>
      <c r="KI89" s="9"/>
      <c r="KJ89" s="9"/>
      <c r="KK89" s="9"/>
      <c r="KL89" s="9"/>
      <c r="KM89" s="9"/>
      <c r="KN89" s="9"/>
      <c r="KO89" s="9"/>
      <c r="KP89" s="9"/>
      <c r="KQ89" s="9"/>
      <c r="KR89" s="9"/>
      <c r="KS89" s="9"/>
      <c r="KT89" s="9"/>
      <c r="KU89" s="9"/>
      <c r="KV89" s="9">
        <v>2</v>
      </c>
      <c r="KW89" s="9"/>
      <c r="KX89" s="9"/>
      <c r="KY89" s="9"/>
      <c r="KZ89" s="9"/>
      <c r="LA89" s="9"/>
      <c r="LB89" s="9"/>
      <c r="LC89" s="9">
        <v>1</v>
      </c>
      <c r="LD89" s="9">
        <v>2</v>
      </c>
      <c r="LE89" s="9">
        <v>2</v>
      </c>
      <c r="LF89" s="9">
        <v>1</v>
      </c>
      <c r="LG89" s="9">
        <v>1</v>
      </c>
      <c r="LH89" s="9">
        <v>1</v>
      </c>
      <c r="LI89" s="9"/>
      <c r="LJ89" s="9">
        <v>1</v>
      </c>
      <c r="LK89" s="9">
        <v>3</v>
      </c>
      <c r="LL89" s="9">
        <v>3</v>
      </c>
      <c r="LM89" s="9">
        <v>3</v>
      </c>
      <c r="LN89" s="9"/>
      <c r="LO89" s="9">
        <v>1</v>
      </c>
      <c r="LP89" s="9">
        <v>3</v>
      </c>
      <c r="LQ89" s="9"/>
      <c r="LR89" s="9"/>
      <c r="LS89" s="9">
        <v>1</v>
      </c>
      <c r="LT89" s="9">
        <v>1</v>
      </c>
      <c r="LU89" s="9">
        <v>1</v>
      </c>
      <c r="LV89" s="9">
        <v>1</v>
      </c>
      <c r="LW89" s="9">
        <v>1</v>
      </c>
      <c r="LX89" s="9">
        <v>1</v>
      </c>
      <c r="LY89" s="9">
        <v>3</v>
      </c>
      <c r="LZ89" s="9">
        <v>2</v>
      </c>
      <c r="MA89" s="9">
        <v>1</v>
      </c>
      <c r="MB89" s="9"/>
      <c r="MC89" s="9">
        <v>1</v>
      </c>
      <c r="MD89" s="9">
        <v>3</v>
      </c>
      <c r="ME89" s="9">
        <v>2</v>
      </c>
      <c r="MF89" s="9">
        <v>1</v>
      </c>
      <c r="MG89" s="9">
        <v>3</v>
      </c>
      <c r="MH89" s="9">
        <v>3</v>
      </c>
      <c r="MI89" s="9">
        <v>3</v>
      </c>
      <c r="MJ89" s="9">
        <v>3</v>
      </c>
      <c r="MK89" s="9">
        <v>1</v>
      </c>
      <c r="ML89" s="9">
        <v>1</v>
      </c>
      <c r="MM89" s="9">
        <v>1</v>
      </c>
      <c r="MN89" s="9">
        <v>1</v>
      </c>
      <c r="MO89" s="9">
        <v>1</v>
      </c>
      <c r="MP89" s="9">
        <v>2</v>
      </c>
      <c r="MQ89" s="9">
        <v>2</v>
      </c>
      <c r="MR89" s="9">
        <v>1</v>
      </c>
      <c r="MS89" s="9">
        <v>1</v>
      </c>
      <c r="MT89" s="9">
        <v>247811104</v>
      </c>
      <c r="MU89" s="9">
        <v>247811104</v>
      </c>
      <c r="MV89" s="9">
        <v>1</v>
      </c>
      <c r="MW89" s="9"/>
      <c r="MX89" s="9"/>
      <c r="MY89" t="s">
        <v>8054</v>
      </c>
      <c r="MZ89" s="9"/>
      <c r="NA89" s="9">
        <v>200568311</v>
      </c>
      <c r="NB89" t="s">
        <v>8194</v>
      </c>
      <c r="NC89" t="s">
        <v>8311</v>
      </c>
      <c r="ND89" s="9"/>
      <c r="NE89" s="9"/>
      <c r="NF89" t="s">
        <v>8358</v>
      </c>
      <c r="NG89" s="9"/>
      <c r="NH89" s="9"/>
      <c r="NI89" s="9">
        <v>96</v>
      </c>
    </row>
    <row r="90" spans="1:373">
      <c r="A90" t="s">
        <v>6419</v>
      </c>
      <c r="B90" t="s">
        <v>6548</v>
      </c>
      <c r="C90" t="s">
        <v>6674</v>
      </c>
      <c r="D90" t="s">
        <v>6730</v>
      </c>
      <c r="E90" s="9"/>
      <c r="F90" s="9">
        <v>6</v>
      </c>
      <c r="G90" s="9"/>
      <c r="H90" s="9">
        <v>1</v>
      </c>
      <c r="I90" t="s">
        <v>6744</v>
      </c>
      <c r="J90" s="9"/>
      <c r="K90" s="9">
        <v>4</v>
      </c>
      <c r="L90" s="9">
        <v>11</v>
      </c>
      <c r="M90" s="9">
        <v>69</v>
      </c>
      <c r="N90" s="9">
        <v>69</v>
      </c>
      <c r="O90" t="s">
        <v>6759</v>
      </c>
      <c r="P90" s="9">
        <v>2</v>
      </c>
      <c r="Q90" t="s">
        <v>6762</v>
      </c>
      <c r="R90" s="9">
        <v>1</v>
      </c>
      <c r="S90" s="9">
        <v>1</v>
      </c>
      <c r="T90" s="9">
        <v>2</v>
      </c>
      <c r="U90" s="9">
        <v>2</v>
      </c>
      <c r="V90" s="9">
        <v>1</v>
      </c>
      <c r="W90" t="s">
        <v>6856</v>
      </c>
      <c r="X90" s="9"/>
      <c r="Y90" t="s">
        <v>6995</v>
      </c>
      <c r="Z90" s="9"/>
      <c r="AA90" s="9">
        <v>0</v>
      </c>
      <c r="AB90" s="9">
        <v>0</v>
      </c>
      <c r="AC90" s="9">
        <v>3</v>
      </c>
      <c r="AD90" s="9">
        <v>0</v>
      </c>
      <c r="AE90" s="9">
        <v>1</v>
      </c>
      <c r="AF90" s="9">
        <v>0</v>
      </c>
      <c r="AG90" s="9">
        <v>0</v>
      </c>
      <c r="AH90" s="9">
        <v>0</v>
      </c>
      <c r="AI90" s="9">
        <v>0</v>
      </c>
      <c r="AJ90" s="9">
        <v>0</v>
      </c>
      <c r="AK90" s="9">
        <v>0</v>
      </c>
      <c r="AL90" s="9">
        <v>0</v>
      </c>
      <c r="AM90" s="9">
        <v>0</v>
      </c>
      <c r="AN90" s="9">
        <v>0</v>
      </c>
      <c r="AO90" s="9">
        <v>0</v>
      </c>
      <c r="AP90" s="9">
        <v>0</v>
      </c>
      <c r="AQ90" s="9">
        <v>2</v>
      </c>
      <c r="AR90" s="9">
        <v>0</v>
      </c>
      <c r="AS90" s="9">
        <v>0</v>
      </c>
      <c r="AT90" s="9">
        <v>0</v>
      </c>
      <c r="AU90" s="9">
        <v>0</v>
      </c>
      <c r="AV90" s="9">
        <v>0</v>
      </c>
      <c r="AW90" s="9">
        <v>0</v>
      </c>
      <c r="AX90" t="s">
        <v>7156</v>
      </c>
      <c r="AY90" s="9">
        <v>0</v>
      </c>
      <c r="AZ90" s="9">
        <v>0</v>
      </c>
      <c r="BA90" t="s">
        <v>7306</v>
      </c>
      <c r="BB90" s="9">
        <v>0</v>
      </c>
      <c r="BC90" s="9">
        <v>6</v>
      </c>
      <c r="BD90" s="9">
        <v>0</v>
      </c>
      <c r="BE90" s="9"/>
      <c r="BF90" s="9">
        <v>6</v>
      </c>
      <c r="BG90" s="9">
        <v>6</v>
      </c>
      <c r="BH90" s="9">
        <v>1</v>
      </c>
      <c r="BI90" s="9">
        <v>0</v>
      </c>
      <c r="BJ90" s="9"/>
      <c r="BK90" s="9">
        <v>2</v>
      </c>
      <c r="BL90" s="9"/>
      <c r="BM90" s="9"/>
      <c r="BN90" s="9"/>
      <c r="BO90" s="9"/>
      <c r="BP90" s="9"/>
      <c r="BQ90" s="9"/>
      <c r="BR90" s="9"/>
      <c r="BS90" s="9">
        <v>2</v>
      </c>
      <c r="BT90" s="9"/>
      <c r="BU90" s="9"/>
      <c r="BV90" s="9">
        <v>2</v>
      </c>
      <c r="BW90" s="9">
        <v>1</v>
      </c>
      <c r="BX90" s="9"/>
      <c r="BY90" s="9">
        <v>2</v>
      </c>
      <c r="BZ90" s="9">
        <v>2</v>
      </c>
      <c r="CA90" s="9">
        <v>2</v>
      </c>
      <c r="CB90" s="9">
        <v>1</v>
      </c>
      <c r="CC90" s="9">
        <v>1</v>
      </c>
      <c r="CD90" s="9">
        <v>1</v>
      </c>
      <c r="CE90" s="9">
        <v>1</v>
      </c>
      <c r="CF90" s="9">
        <v>1</v>
      </c>
      <c r="CG90" s="9"/>
      <c r="CH90" s="9">
        <v>2</v>
      </c>
      <c r="CI90" s="9">
        <v>1</v>
      </c>
      <c r="CJ90" s="9">
        <v>2</v>
      </c>
      <c r="CK90" s="9">
        <v>3</v>
      </c>
      <c r="CL90" s="9">
        <v>3</v>
      </c>
      <c r="CM90" s="9">
        <v>3</v>
      </c>
      <c r="CN90" s="9">
        <v>2</v>
      </c>
      <c r="CO90" s="9">
        <v>2</v>
      </c>
      <c r="CP90" s="9">
        <v>4</v>
      </c>
      <c r="CQ90" s="9">
        <v>1</v>
      </c>
      <c r="CR90" s="9">
        <v>1</v>
      </c>
      <c r="CS90" s="9">
        <v>1</v>
      </c>
      <c r="CT90" s="9">
        <v>2</v>
      </c>
      <c r="CU90" s="9">
        <v>1</v>
      </c>
      <c r="CV90" s="9">
        <v>2</v>
      </c>
      <c r="CW90" s="9">
        <v>2</v>
      </c>
      <c r="CX90" s="9">
        <v>2</v>
      </c>
      <c r="CY90" s="9">
        <v>2</v>
      </c>
      <c r="CZ90" s="9">
        <v>2</v>
      </c>
      <c r="DA90" s="9"/>
      <c r="DB90" s="9"/>
      <c r="DC90" s="9"/>
      <c r="DD90" s="9"/>
      <c r="DE90" s="9"/>
      <c r="DF90" s="9"/>
      <c r="DG90" s="9"/>
      <c r="DH90" s="9"/>
      <c r="DI90" s="9">
        <v>2</v>
      </c>
      <c r="DJ90" s="9"/>
      <c r="DK90" s="9"/>
      <c r="DL90" s="9"/>
      <c r="DM90" s="9"/>
      <c r="DN90" s="9"/>
      <c r="DO90" s="9"/>
      <c r="DP90" s="9">
        <v>2</v>
      </c>
      <c r="DQ90" s="9"/>
      <c r="DR90" s="9"/>
      <c r="DS90" s="9"/>
      <c r="DT90" s="9"/>
      <c r="DU90" s="9"/>
      <c r="DV90" s="9"/>
      <c r="DW90" s="9"/>
      <c r="DX90" s="9"/>
      <c r="DY90" s="9"/>
      <c r="DZ90" s="9"/>
      <c r="EA90" s="9"/>
      <c r="EB90" s="9"/>
      <c r="EC90" s="9"/>
      <c r="ED90" s="9"/>
      <c r="EE90" s="9"/>
      <c r="EF90" s="9"/>
      <c r="EG90" s="9"/>
      <c r="EH90" s="9"/>
      <c r="EI90" s="9"/>
      <c r="EJ90" s="9"/>
      <c r="EK90" s="9"/>
      <c r="EL90" s="9"/>
      <c r="EM90" s="9"/>
      <c r="EN90" s="9">
        <v>2</v>
      </c>
      <c r="EO90" s="9"/>
      <c r="EP90" s="9"/>
      <c r="EQ90" s="9">
        <v>2</v>
      </c>
      <c r="ER90" s="9"/>
      <c r="ES90" s="9"/>
      <c r="ET90" s="9">
        <v>2</v>
      </c>
      <c r="EU90" s="9"/>
      <c r="EV90" s="9"/>
      <c r="EW90" s="9">
        <v>2</v>
      </c>
      <c r="EX90" s="9"/>
      <c r="EY90" s="9"/>
      <c r="EZ90" s="9">
        <v>2</v>
      </c>
      <c r="FA90" s="9"/>
      <c r="FB90" s="9"/>
      <c r="FC90" s="9">
        <v>2</v>
      </c>
      <c r="FD90" s="9"/>
      <c r="FE90" s="9"/>
      <c r="FF90" s="9">
        <v>2</v>
      </c>
      <c r="FG90" s="9"/>
      <c r="FH90" s="9"/>
      <c r="FI90" s="9">
        <v>1</v>
      </c>
      <c r="FJ90" s="9">
        <v>1</v>
      </c>
      <c r="FK90" s="9"/>
      <c r="FL90" s="9">
        <v>2</v>
      </c>
      <c r="FM90" s="9"/>
      <c r="FN90" s="9"/>
      <c r="FO90" s="9">
        <v>2</v>
      </c>
      <c r="FP90" s="9"/>
      <c r="FQ90" s="9"/>
      <c r="FR90" s="9">
        <v>2</v>
      </c>
      <c r="FS90" s="9"/>
      <c r="FT90" s="9"/>
      <c r="FU90" s="9">
        <v>2</v>
      </c>
      <c r="FV90" s="9"/>
      <c r="FW90" s="9"/>
      <c r="FX90" s="9">
        <v>4</v>
      </c>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t="s">
        <v>7615</v>
      </c>
      <c r="HH90" s="9">
        <v>2</v>
      </c>
      <c r="HI90" s="9"/>
      <c r="HJ90" s="9"/>
      <c r="HK90" s="9"/>
      <c r="HL90" s="9"/>
      <c r="HM90" s="9"/>
      <c r="HN90" s="9"/>
      <c r="HO90" s="9"/>
      <c r="HP90" s="9">
        <v>0</v>
      </c>
      <c r="HQ90" s="9">
        <v>1</v>
      </c>
      <c r="HR90" s="9">
        <v>0</v>
      </c>
      <c r="HS90" s="9">
        <v>0</v>
      </c>
      <c r="HT90" s="9">
        <v>0</v>
      </c>
      <c r="HU90" s="9">
        <v>0</v>
      </c>
      <c r="HV90" s="9">
        <v>0</v>
      </c>
      <c r="HW90" s="9">
        <v>0</v>
      </c>
      <c r="HX90" t="s">
        <v>7779</v>
      </c>
      <c r="HY90" s="9"/>
      <c r="HZ90" s="9"/>
      <c r="IA90" s="9">
        <v>2</v>
      </c>
      <c r="IB90" s="9"/>
      <c r="IC90" s="9"/>
      <c r="ID90" s="9">
        <v>2</v>
      </c>
      <c r="IE90" s="9"/>
      <c r="IF90" s="9"/>
      <c r="IG90" s="9">
        <v>2</v>
      </c>
      <c r="IH90" s="9"/>
      <c r="II90" s="9"/>
      <c r="IJ90" s="9">
        <v>3</v>
      </c>
      <c r="IK90" s="9"/>
      <c r="IL90" s="9">
        <v>1</v>
      </c>
      <c r="IM90" s="9"/>
      <c r="IN90" s="9">
        <v>3</v>
      </c>
      <c r="IO90" s="9">
        <v>3</v>
      </c>
      <c r="IP90" s="9">
        <v>5</v>
      </c>
      <c r="IQ90" s="9">
        <v>5</v>
      </c>
      <c r="IR90" s="9">
        <v>3</v>
      </c>
      <c r="IS90" s="9"/>
      <c r="IT90" s="9">
        <v>2</v>
      </c>
      <c r="IU90" s="9">
        <v>2</v>
      </c>
      <c r="IV90" s="9">
        <v>2</v>
      </c>
      <c r="IW90" s="9">
        <v>2</v>
      </c>
      <c r="IX90" s="9">
        <v>2</v>
      </c>
      <c r="IY90" s="9">
        <v>2</v>
      </c>
      <c r="IZ90" s="9">
        <v>2</v>
      </c>
      <c r="JA90" s="9">
        <v>2</v>
      </c>
      <c r="JB90" s="9">
        <v>2</v>
      </c>
      <c r="JC90" s="9">
        <v>2</v>
      </c>
      <c r="JD90" s="9">
        <v>2</v>
      </c>
      <c r="JE90" s="9">
        <v>2</v>
      </c>
      <c r="JF90" s="9">
        <v>2</v>
      </c>
      <c r="JG90" s="9">
        <v>2</v>
      </c>
      <c r="JH90" s="9">
        <v>2</v>
      </c>
      <c r="JI90" s="9">
        <v>2</v>
      </c>
      <c r="JJ90" s="9">
        <v>1</v>
      </c>
      <c r="JK90" s="9">
        <v>2</v>
      </c>
      <c r="JL90" s="9">
        <v>1</v>
      </c>
      <c r="JM90" s="9">
        <v>2</v>
      </c>
      <c r="JN90" s="9">
        <v>2</v>
      </c>
      <c r="JO90" s="9">
        <v>2</v>
      </c>
      <c r="JP90" s="9">
        <v>2</v>
      </c>
      <c r="JQ90" s="9">
        <v>2</v>
      </c>
      <c r="JR90" s="9">
        <v>2</v>
      </c>
      <c r="JS90" s="9">
        <v>2</v>
      </c>
      <c r="JT90" s="9">
        <v>2</v>
      </c>
      <c r="JU90" s="9">
        <v>2</v>
      </c>
      <c r="JV90" s="9"/>
      <c r="JW90" s="9">
        <v>2</v>
      </c>
      <c r="JX90" s="9">
        <v>2</v>
      </c>
      <c r="JY90" s="9">
        <v>2</v>
      </c>
      <c r="JZ90" s="9">
        <v>2</v>
      </c>
      <c r="KA90" s="9">
        <v>2</v>
      </c>
      <c r="KB90" s="9">
        <v>2</v>
      </c>
      <c r="KC90" s="9">
        <v>1</v>
      </c>
      <c r="KD90" s="9">
        <v>2</v>
      </c>
      <c r="KE90" s="9">
        <v>2</v>
      </c>
      <c r="KF90" s="9"/>
      <c r="KG90" s="9"/>
      <c r="KH90" s="9"/>
      <c r="KI90" s="9"/>
      <c r="KJ90" s="9"/>
      <c r="KK90" s="9"/>
      <c r="KL90" s="9"/>
      <c r="KM90" s="9"/>
      <c r="KN90" s="9"/>
      <c r="KO90" s="9"/>
      <c r="KP90" s="9"/>
      <c r="KQ90" s="9"/>
      <c r="KR90" s="9"/>
      <c r="KS90" s="9"/>
      <c r="KT90" s="9"/>
      <c r="KU90" s="9"/>
      <c r="KV90" s="9">
        <v>2</v>
      </c>
      <c r="KW90" s="9"/>
      <c r="KX90" s="9"/>
      <c r="KY90" s="9"/>
      <c r="KZ90" s="9"/>
      <c r="LA90" s="9"/>
      <c r="LB90" s="9"/>
      <c r="LC90" s="9">
        <v>3</v>
      </c>
      <c r="LD90" s="9">
        <v>1</v>
      </c>
      <c r="LE90" s="9">
        <v>1</v>
      </c>
      <c r="LF90" s="9">
        <v>1</v>
      </c>
      <c r="LG90" s="9">
        <v>3</v>
      </c>
      <c r="LH90" s="9">
        <v>1</v>
      </c>
      <c r="LI90" s="9"/>
      <c r="LJ90" s="9">
        <v>1</v>
      </c>
      <c r="LK90" s="9">
        <v>3</v>
      </c>
      <c r="LL90" s="9">
        <v>3</v>
      </c>
      <c r="LM90" s="9">
        <v>3</v>
      </c>
      <c r="LN90" s="9"/>
      <c r="LO90" s="9">
        <v>1</v>
      </c>
      <c r="LP90" s="9">
        <v>3</v>
      </c>
      <c r="LQ90" s="9"/>
      <c r="LR90" s="9"/>
      <c r="LS90" s="9">
        <v>1</v>
      </c>
      <c r="LT90" s="9">
        <v>1</v>
      </c>
      <c r="LU90" s="9">
        <v>1</v>
      </c>
      <c r="LV90" s="9">
        <v>1</v>
      </c>
      <c r="LW90" s="9">
        <v>1</v>
      </c>
      <c r="LX90" s="9">
        <v>1</v>
      </c>
      <c r="LY90" s="9">
        <v>1</v>
      </c>
      <c r="LZ90" s="9">
        <v>2</v>
      </c>
      <c r="MA90" s="9">
        <v>1</v>
      </c>
      <c r="MB90" s="9"/>
      <c r="MC90" s="9">
        <v>2</v>
      </c>
      <c r="MD90" s="9">
        <v>3</v>
      </c>
      <c r="ME90" s="9">
        <v>1</v>
      </c>
      <c r="MF90" s="9">
        <v>1</v>
      </c>
      <c r="MG90" s="9">
        <v>3</v>
      </c>
      <c r="MH90" s="9">
        <v>3</v>
      </c>
      <c r="MI90" s="9">
        <v>3</v>
      </c>
      <c r="MJ90" s="9">
        <v>3</v>
      </c>
      <c r="MK90" s="9">
        <v>1</v>
      </c>
      <c r="ML90" s="9">
        <v>1</v>
      </c>
      <c r="MM90" s="9">
        <v>1</v>
      </c>
      <c r="MN90" s="9">
        <v>1</v>
      </c>
      <c r="MO90" s="9">
        <v>1</v>
      </c>
      <c r="MP90" s="9">
        <v>2</v>
      </c>
      <c r="MQ90" s="9">
        <v>2</v>
      </c>
      <c r="MR90" s="9">
        <v>1</v>
      </c>
      <c r="MS90" s="9">
        <v>1</v>
      </c>
      <c r="MT90" s="9">
        <v>244694069</v>
      </c>
      <c r="MU90" s="9">
        <v>244694069</v>
      </c>
      <c r="MV90" s="9">
        <v>1</v>
      </c>
      <c r="MW90" s="9"/>
      <c r="MX90" s="9"/>
      <c r="MY90" t="s">
        <v>8054</v>
      </c>
      <c r="MZ90" s="9"/>
      <c r="NA90" s="9">
        <v>200200450</v>
      </c>
      <c r="NB90" t="s">
        <v>8195</v>
      </c>
      <c r="NC90" t="s">
        <v>8312</v>
      </c>
      <c r="ND90" s="9"/>
      <c r="NE90" s="9"/>
      <c r="NF90" t="s">
        <v>8358</v>
      </c>
      <c r="NG90" s="9"/>
      <c r="NH90" s="9"/>
      <c r="NI90" s="9">
        <v>73</v>
      </c>
    </row>
    <row r="91" spans="1:373">
      <c r="A91" t="s">
        <v>6420</v>
      </c>
      <c r="B91" t="s">
        <v>6549</v>
      </c>
      <c r="C91" t="s">
        <v>6675</v>
      </c>
      <c r="D91" t="s">
        <v>6730</v>
      </c>
      <c r="E91" s="9"/>
      <c r="F91" s="9">
        <v>6</v>
      </c>
      <c r="G91" s="9"/>
      <c r="H91" s="9">
        <v>1</v>
      </c>
      <c r="I91" t="s">
        <v>6744</v>
      </c>
      <c r="J91" s="9"/>
      <c r="K91" s="9">
        <v>9</v>
      </c>
      <c r="L91" s="9">
        <v>27</v>
      </c>
      <c r="M91" s="9">
        <v>170</v>
      </c>
      <c r="N91" s="9">
        <v>170</v>
      </c>
      <c r="O91" t="s">
        <v>6759</v>
      </c>
      <c r="P91" s="9">
        <v>1</v>
      </c>
      <c r="Q91" t="s">
        <v>6762</v>
      </c>
      <c r="R91" s="9">
        <v>6</v>
      </c>
      <c r="S91" s="9">
        <v>1</v>
      </c>
      <c r="T91" s="9">
        <v>1</v>
      </c>
      <c r="U91" s="9">
        <v>1</v>
      </c>
      <c r="V91" s="9">
        <v>2</v>
      </c>
      <c r="W91" t="s">
        <v>6857</v>
      </c>
      <c r="X91" s="9">
        <v>249951204</v>
      </c>
      <c r="Y91" t="s">
        <v>6996</v>
      </c>
      <c r="Z91" s="9"/>
      <c r="AA91" s="9">
        <v>12</v>
      </c>
      <c r="AB91" s="9">
        <v>0</v>
      </c>
      <c r="AC91" s="9">
        <v>171</v>
      </c>
      <c r="AD91" s="9">
        <v>1</v>
      </c>
      <c r="AE91" s="9">
        <v>76</v>
      </c>
      <c r="AF91" s="9">
        <v>1</v>
      </c>
      <c r="AG91" s="9">
        <v>3</v>
      </c>
      <c r="AH91" s="9">
        <v>0</v>
      </c>
      <c r="AI91" s="9">
        <v>13</v>
      </c>
      <c r="AJ91" s="9">
        <v>0</v>
      </c>
      <c r="AK91" s="9">
        <v>1</v>
      </c>
      <c r="AL91" s="9">
        <v>0</v>
      </c>
      <c r="AM91" s="9">
        <v>5</v>
      </c>
      <c r="AN91" s="9">
        <v>0</v>
      </c>
      <c r="AO91" s="9">
        <v>6</v>
      </c>
      <c r="AP91" s="9">
        <v>0</v>
      </c>
      <c r="AQ91" s="9">
        <v>20</v>
      </c>
      <c r="AR91" s="9">
        <v>0</v>
      </c>
      <c r="AS91" s="9">
        <v>4</v>
      </c>
      <c r="AT91" s="9">
        <v>0</v>
      </c>
      <c r="AU91" s="9">
        <v>6</v>
      </c>
      <c r="AV91" s="9">
        <v>0</v>
      </c>
      <c r="AW91" s="9">
        <v>34</v>
      </c>
      <c r="AX91" t="s">
        <v>7157</v>
      </c>
      <c r="AY91" s="9">
        <v>0</v>
      </c>
      <c r="AZ91" s="9">
        <v>28</v>
      </c>
      <c r="BA91" t="s">
        <v>7307</v>
      </c>
      <c r="BB91" s="9">
        <v>0</v>
      </c>
      <c r="BC91" s="9">
        <v>379</v>
      </c>
      <c r="BD91" s="9">
        <v>2</v>
      </c>
      <c r="BE91" s="9"/>
      <c r="BF91" s="9">
        <v>181</v>
      </c>
      <c r="BG91" s="9">
        <v>154</v>
      </c>
      <c r="BH91" s="9">
        <v>0</v>
      </c>
      <c r="BI91" s="9">
        <v>60</v>
      </c>
      <c r="BJ91" s="9">
        <v>0</v>
      </c>
      <c r="BK91" s="9">
        <v>1</v>
      </c>
      <c r="BL91" s="9">
        <v>1</v>
      </c>
      <c r="BM91" s="9">
        <v>1</v>
      </c>
      <c r="BN91" s="9">
        <v>1</v>
      </c>
      <c r="BO91" s="9">
        <v>1</v>
      </c>
      <c r="BP91" s="9">
        <v>1</v>
      </c>
      <c r="BQ91" s="9">
        <v>1</v>
      </c>
      <c r="BR91" s="9">
        <v>2</v>
      </c>
      <c r="BS91" s="9">
        <v>1</v>
      </c>
      <c r="BT91" s="9">
        <v>1</v>
      </c>
      <c r="BU91" s="9">
        <v>1</v>
      </c>
      <c r="BV91" s="9">
        <v>2</v>
      </c>
      <c r="BW91" s="9">
        <v>1</v>
      </c>
      <c r="BX91" s="9"/>
      <c r="BY91" s="9">
        <v>2</v>
      </c>
      <c r="BZ91" s="9">
        <v>2</v>
      </c>
      <c r="CA91" s="9">
        <v>2</v>
      </c>
      <c r="CB91" s="9">
        <v>2</v>
      </c>
      <c r="CC91" s="9">
        <v>1</v>
      </c>
      <c r="CD91" s="9">
        <v>1</v>
      </c>
      <c r="CE91" s="9">
        <v>1</v>
      </c>
      <c r="CF91" s="9">
        <v>1</v>
      </c>
      <c r="CG91" s="9"/>
      <c r="CH91" s="9">
        <v>2</v>
      </c>
      <c r="CI91" s="9">
        <v>2</v>
      </c>
      <c r="CJ91" s="9">
        <v>2</v>
      </c>
      <c r="CK91" s="9">
        <v>2</v>
      </c>
      <c r="CL91" s="9">
        <v>2</v>
      </c>
      <c r="CM91" s="9">
        <v>4</v>
      </c>
      <c r="CN91" s="9">
        <v>2</v>
      </c>
      <c r="CO91" s="9">
        <v>2</v>
      </c>
      <c r="CP91" s="9">
        <v>3</v>
      </c>
      <c r="CQ91" s="9">
        <v>2</v>
      </c>
      <c r="CR91" s="9">
        <v>1</v>
      </c>
      <c r="CS91" s="9">
        <v>1</v>
      </c>
      <c r="CT91" s="9">
        <v>1</v>
      </c>
      <c r="CU91" s="9">
        <v>1</v>
      </c>
      <c r="CV91" s="9">
        <v>1</v>
      </c>
      <c r="CW91" s="9">
        <v>1</v>
      </c>
      <c r="CX91" s="9">
        <v>1</v>
      </c>
      <c r="CY91" s="9">
        <v>1</v>
      </c>
      <c r="CZ91" s="9">
        <v>1</v>
      </c>
      <c r="DA91" s="9"/>
      <c r="DB91" s="9"/>
      <c r="DC91" s="9"/>
      <c r="DD91" s="9"/>
      <c r="DE91" s="9"/>
      <c r="DF91" s="9"/>
      <c r="DG91" s="9"/>
      <c r="DH91" s="9"/>
      <c r="DI91" s="9">
        <v>1</v>
      </c>
      <c r="DJ91" s="9"/>
      <c r="DK91" s="9">
        <v>3</v>
      </c>
      <c r="DL91" s="9">
        <v>2</v>
      </c>
      <c r="DM91" s="9">
        <v>1</v>
      </c>
      <c r="DN91" s="9">
        <v>2</v>
      </c>
      <c r="DO91" s="9">
        <v>1</v>
      </c>
      <c r="DP91" s="9">
        <v>1</v>
      </c>
      <c r="DQ91" s="9">
        <v>1</v>
      </c>
      <c r="DR91" s="9">
        <v>1</v>
      </c>
      <c r="DS91" s="9">
        <v>1</v>
      </c>
      <c r="DT91" s="9">
        <v>101</v>
      </c>
      <c r="DU91" s="9">
        <v>3</v>
      </c>
      <c r="DV91" s="9">
        <v>45</v>
      </c>
      <c r="DW91" s="9">
        <v>0</v>
      </c>
      <c r="DX91" s="9">
        <v>1</v>
      </c>
      <c r="DY91" s="9">
        <v>1</v>
      </c>
      <c r="DZ91" s="9">
        <v>0</v>
      </c>
      <c r="EA91" s="9"/>
      <c r="EB91" s="9">
        <v>1</v>
      </c>
      <c r="EC91" s="9"/>
      <c r="ED91" s="9">
        <v>1</v>
      </c>
      <c r="EE91" s="9">
        <v>2</v>
      </c>
      <c r="EF91" s="9">
        <v>4</v>
      </c>
      <c r="EG91" s="9">
        <v>1</v>
      </c>
      <c r="EH91" s="9">
        <v>1</v>
      </c>
      <c r="EI91" s="9">
        <v>2</v>
      </c>
      <c r="EJ91" s="9">
        <v>1</v>
      </c>
      <c r="EK91" s="9">
        <v>1</v>
      </c>
      <c r="EL91" s="9"/>
      <c r="EM91" s="9"/>
      <c r="EN91" s="9">
        <v>1</v>
      </c>
      <c r="EO91" s="9">
        <v>2</v>
      </c>
      <c r="EP91" s="9"/>
      <c r="EQ91" s="9">
        <v>1</v>
      </c>
      <c r="ER91" s="9">
        <v>2</v>
      </c>
      <c r="ES91" s="9"/>
      <c r="ET91" s="9">
        <v>2</v>
      </c>
      <c r="EU91" s="9"/>
      <c r="EV91" s="9"/>
      <c r="EW91" s="9">
        <v>2</v>
      </c>
      <c r="EX91" s="9"/>
      <c r="EY91" s="9"/>
      <c r="EZ91" s="9">
        <v>1</v>
      </c>
      <c r="FA91" s="9">
        <v>1</v>
      </c>
      <c r="FB91" s="9"/>
      <c r="FC91" s="9">
        <v>2</v>
      </c>
      <c r="FD91" s="9"/>
      <c r="FE91" s="9"/>
      <c r="FF91" s="9">
        <v>1</v>
      </c>
      <c r="FG91" s="9">
        <v>1</v>
      </c>
      <c r="FH91" s="9"/>
      <c r="FI91" s="9">
        <v>1</v>
      </c>
      <c r="FJ91" s="9">
        <v>1</v>
      </c>
      <c r="FK91" s="9"/>
      <c r="FL91" s="9">
        <v>2</v>
      </c>
      <c r="FM91" s="9"/>
      <c r="FN91" s="9"/>
      <c r="FO91" s="9">
        <v>2</v>
      </c>
      <c r="FP91" s="9"/>
      <c r="FQ91" s="9"/>
      <c r="FR91" s="9">
        <v>1</v>
      </c>
      <c r="FS91" s="9">
        <v>1</v>
      </c>
      <c r="FT91" s="9"/>
      <c r="FU91" s="9">
        <v>2</v>
      </c>
      <c r="FV91" s="9"/>
      <c r="FW91" s="9"/>
      <c r="FX91" s="9">
        <v>2</v>
      </c>
      <c r="FY91" s="9">
        <v>15</v>
      </c>
      <c r="FZ91" s="9">
        <v>16</v>
      </c>
      <c r="GA91" s="9">
        <v>7</v>
      </c>
      <c r="GB91" s="9"/>
      <c r="GC91" s="9"/>
      <c r="GD91" s="9"/>
      <c r="GE91" s="9"/>
      <c r="GF91" s="9"/>
      <c r="GG91" s="9"/>
      <c r="GH91" s="9"/>
      <c r="GI91" s="9"/>
      <c r="GJ91" s="9"/>
      <c r="GK91" s="9"/>
      <c r="GL91" s="9"/>
      <c r="GM91" s="9"/>
      <c r="GN91" s="9"/>
      <c r="GO91" s="9"/>
      <c r="GP91" s="9">
        <v>0</v>
      </c>
      <c r="GQ91" s="9">
        <v>0</v>
      </c>
      <c r="GR91" s="9">
        <v>0</v>
      </c>
      <c r="GS91" s="9">
        <v>0</v>
      </c>
      <c r="GT91" s="9">
        <v>0</v>
      </c>
      <c r="GU91" s="9">
        <v>0</v>
      </c>
      <c r="GV91" s="9">
        <v>1</v>
      </c>
      <c r="GW91" s="9">
        <v>0</v>
      </c>
      <c r="GX91" s="9">
        <v>0</v>
      </c>
      <c r="GY91" s="9">
        <v>0</v>
      </c>
      <c r="GZ91" s="9">
        <v>0</v>
      </c>
      <c r="HA91" s="9">
        <v>0</v>
      </c>
      <c r="HB91" s="9">
        <v>0</v>
      </c>
      <c r="HC91" s="9">
        <v>0</v>
      </c>
      <c r="HD91" s="9">
        <v>1</v>
      </c>
      <c r="HE91" s="9">
        <v>1</v>
      </c>
      <c r="HF91" s="9">
        <v>0</v>
      </c>
      <c r="HG91" t="s">
        <v>7616</v>
      </c>
      <c r="HH91" s="9"/>
      <c r="HI91" s="9"/>
      <c r="HJ91" s="9"/>
      <c r="HK91" s="9"/>
      <c r="HL91" s="9"/>
      <c r="HM91" s="9"/>
      <c r="HN91" s="9"/>
      <c r="HO91" s="9"/>
      <c r="HP91" s="9"/>
      <c r="HQ91" s="9"/>
      <c r="HR91" s="9"/>
      <c r="HS91" s="9"/>
      <c r="HT91" s="9"/>
      <c r="HU91" s="9"/>
      <c r="HV91" s="9"/>
      <c r="HW91" s="9"/>
      <c r="HX91" t="s">
        <v>7780</v>
      </c>
      <c r="HY91" s="9"/>
      <c r="HZ91" s="9"/>
      <c r="IA91" s="9">
        <v>2</v>
      </c>
      <c r="IB91" s="9"/>
      <c r="IC91" s="9"/>
      <c r="ID91" s="9">
        <v>2</v>
      </c>
      <c r="IE91" s="9"/>
      <c r="IF91" s="9"/>
      <c r="IG91" s="9">
        <v>2</v>
      </c>
      <c r="IH91" s="9"/>
      <c r="II91" s="9"/>
      <c r="IJ91" s="9">
        <v>2</v>
      </c>
      <c r="IK91" s="9"/>
      <c r="IL91" s="9">
        <v>1</v>
      </c>
      <c r="IM91" s="9"/>
      <c r="IN91" s="9">
        <v>4</v>
      </c>
      <c r="IO91" s="9">
        <v>4</v>
      </c>
      <c r="IP91" s="9">
        <v>4</v>
      </c>
      <c r="IQ91" s="9">
        <v>4</v>
      </c>
      <c r="IR91" s="9">
        <v>4</v>
      </c>
      <c r="IS91" s="9"/>
      <c r="IT91" s="9">
        <v>1</v>
      </c>
      <c r="IU91" s="9">
        <v>2</v>
      </c>
      <c r="IV91" s="9">
        <v>2</v>
      </c>
      <c r="IW91" s="9">
        <v>2</v>
      </c>
      <c r="IX91" s="9">
        <v>2</v>
      </c>
      <c r="IY91" s="9">
        <v>1</v>
      </c>
      <c r="IZ91" s="9">
        <v>1</v>
      </c>
      <c r="JA91" s="9">
        <v>1</v>
      </c>
      <c r="JB91" s="9">
        <v>1</v>
      </c>
      <c r="JC91" s="9">
        <v>2</v>
      </c>
      <c r="JD91" s="9">
        <v>1</v>
      </c>
      <c r="JE91" s="9">
        <v>1</v>
      </c>
      <c r="JF91" s="9">
        <v>2</v>
      </c>
      <c r="JG91" s="9">
        <v>2</v>
      </c>
      <c r="JH91" s="9">
        <v>2</v>
      </c>
      <c r="JI91" s="9">
        <v>2</v>
      </c>
      <c r="JJ91" s="9">
        <v>2</v>
      </c>
      <c r="JK91" s="9">
        <v>1</v>
      </c>
      <c r="JL91" s="9">
        <v>1</v>
      </c>
      <c r="JM91" s="9">
        <v>1</v>
      </c>
      <c r="JN91" s="9">
        <v>1</v>
      </c>
      <c r="JO91" s="9">
        <v>1</v>
      </c>
      <c r="JP91" s="9">
        <v>1</v>
      </c>
      <c r="JQ91" s="9">
        <v>1</v>
      </c>
      <c r="JR91" s="9">
        <v>2</v>
      </c>
      <c r="JS91" s="9">
        <v>2</v>
      </c>
      <c r="JT91" s="9">
        <v>1</v>
      </c>
      <c r="JU91" s="9">
        <v>1</v>
      </c>
      <c r="JV91" s="9"/>
      <c r="JW91" s="9">
        <v>1</v>
      </c>
      <c r="JX91" s="9">
        <v>1</v>
      </c>
      <c r="JY91" s="9">
        <v>2</v>
      </c>
      <c r="JZ91" s="9">
        <v>1</v>
      </c>
      <c r="KA91" s="9">
        <v>1</v>
      </c>
      <c r="KB91" s="9">
        <v>2</v>
      </c>
      <c r="KC91" s="9">
        <v>1</v>
      </c>
      <c r="KD91" s="9">
        <v>2</v>
      </c>
      <c r="KE91" s="9">
        <v>1</v>
      </c>
      <c r="KF91" s="9"/>
      <c r="KG91" s="9">
        <v>1</v>
      </c>
      <c r="KH91" s="9">
        <v>1</v>
      </c>
      <c r="KI91" s="9">
        <v>1</v>
      </c>
      <c r="KJ91" s="9"/>
      <c r="KK91" s="9">
        <v>1</v>
      </c>
      <c r="KL91" s="9">
        <v>1</v>
      </c>
      <c r="KM91" s="9">
        <v>1</v>
      </c>
      <c r="KN91" s="9">
        <v>1</v>
      </c>
      <c r="KO91" s="9"/>
      <c r="KP91" s="9">
        <v>1</v>
      </c>
      <c r="KQ91" s="9">
        <v>1</v>
      </c>
      <c r="KR91" s="9">
        <v>1</v>
      </c>
      <c r="KS91" s="9">
        <v>2</v>
      </c>
      <c r="KT91" s="9">
        <v>2</v>
      </c>
      <c r="KU91" s="9">
        <v>1</v>
      </c>
      <c r="KV91" s="9">
        <v>1</v>
      </c>
      <c r="KW91" s="9">
        <v>1</v>
      </c>
      <c r="KX91" s="9">
        <v>2</v>
      </c>
      <c r="KY91" s="9"/>
      <c r="KZ91" s="9"/>
      <c r="LA91" s="9"/>
      <c r="LB91" s="9"/>
      <c r="LC91" s="9">
        <v>1</v>
      </c>
      <c r="LD91" s="9">
        <v>1</v>
      </c>
      <c r="LE91" s="9">
        <v>1</v>
      </c>
      <c r="LF91" s="9">
        <v>1</v>
      </c>
      <c r="LG91" s="9">
        <v>1</v>
      </c>
      <c r="LH91" s="9">
        <v>1</v>
      </c>
      <c r="LI91" s="9"/>
      <c r="LJ91" s="9">
        <v>1</v>
      </c>
      <c r="LK91" s="9">
        <v>1</v>
      </c>
      <c r="LL91" s="9">
        <v>1</v>
      </c>
      <c r="LM91" s="9">
        <v>1</v>
      </c>
      <c r="LN91" s="9"/>
      <c r="LO91" s="9">
        <v>1</v>
      </c>
      <c r="LP91" s="9">
        <v>1</v>
      </c>
      <c r="LQ91" s="9">
        <v>1</v>
      </c>
      <c r="LR91" s="9"/>
      <c r="LS91" s="9">
        <v>1</v>
      </c>
      <c r="LT91" s="9">
        <v>1</v>
      </c>
      <c r="LU91" s="9">
        <v>1</v>
      </c>
      <c r="LV91" s="9">
        <v>1</v>
      </c>
      <c r="LW91" s="9">
        <v>1</v>
      </c>
      <c r="LX91" s="9">
        <v>1</v>
      </c>
      <c r="LY91" s="9">
        <v>2</v>
      </c>
      <c r="LZ91" s="9">
        <v>1</v>
      </c>
      <c r="MA91" s="9">
        <v>1</v>
      </c>
      <c r="MB91" s="9"/>
      <c r="MC91" s="9">
        <v>1</v>
      </c>
      <c r="MD91" s="9">
        <v>2</v>
      </c>
      <c r="ME91" s="9">
        <v>2</v>
      </c>
      <c r="MF91" s="9">
        <v>1</v>
      </c>
      <c r="MG91" s="9">
        <v>2</v>
      </c>
      <c r="MH91" s="9">
        <v>3</v>
      </c>
      <c r="MI91" s="9">
        <v>3</v>
      </c>
      <c r="MJ91" s="9">
        <v>2</v>
      </c>
      <c r="MK91" s="9">
        <v>1</v>
      </c>
      <c r="ML91" s="9">
        <v>1</v>
      </c>
      <c r="MM91" s="9">
        <v>1</v>
      </c>
      <c r="MN91" s="9">
        <v>1</v>
      </c>
      <c r="MO91" s="9">
        <v>1</v>
      </c>
      <c r="MP91" s="9">
        <v>1</v>
      </c>
      <c r="MQ91" s="9">
        <v>1</v>
      </c>
      <c r="MR91" s="9">
        <v>1</v>
      </c>
      <c r="MS91" s="9">
        <v>1</v>
      </c>
      <c r="MT91" s="9">
        <v>548638795</v>
      </c>
      <c r="MU91" s="9">
        <v>548638795</v>
      </c>
      <c r="MV91" s="9">
        <v>1</v>
      </c>
      <c r="MW91" s="9"/>
      <c r="MX91" s="9"/>
      <c r="MY91" t="s">
        <v>8054</v>
      </c>
      <c r="MZ91" s="9"/>
      <c r="NA91" s="9">
        <v>200904109</v>
      </c>
      <c r="NB91" t="s">
        <v>8196</v>
      </c>
      <c r="NC91" t="s">
        <v>8313</v>
      </c>
      <c r="ND91" s="9"/>
      <c r="NE91" s="9"/>
      <c r="NF91" t="s">
        <v>8358</v>
      </c>
      <c r="NG91" s="9"/>
      <c r="NH91" s="9"/>
      <c r="NI91" s="9">
        <v>104</v>
      </c>
    </row>
    <row r="92" spans="1:373">
      <c r="A92" t="s">
        <v>6420</v>
      </c>
      <c r="B92" t="s">
        <v>6549</v>
      </c>
      <c r="C92" t="s">
        <v>6676</v>
      </c>
      <c r="D92" t="s">
        <v>6730</v>
      </c>
      <c r="E92" s="9"/>
      <c r="F92" s="9">
        <v>6</v>
      </c>
      <c r="G92" s="9"/>
      <c r="H92" s="9">
        <v>1</v>
      </c>
      <c r="I92" t="s">
        <v>6744</v>
      </c>
      <c r="J92" s="9"/>
      <c r="K92" s="9">
        <v>8</v>
      </c>
      <c r="L92" s="9">
        <v>22</v>
      </c>
      <c r="M92" s="9">
        <v>134</v>
      </c>
      <c r="N92" s="9">
        <v>134</v>
      </c>
      <c r="O92" t="s">
        <v>6759</v>
      </c>
      <c r="P92" s="9">
        <v>1</v>
      </c>
      <c r="Q92" t="s">
        <v>6762</v>
      </c>
      <c r="R92" s="9">
        <v>7</v>
      </c>
      <c r="S92" s="9">
        <v>1</v>
      </c>
      <c r="T92" s="9">
        <v>1</v>
      </c>
      <c r="U92" s="9">
        <v>1</v>
      </c>
      <c r="V92" s="9">
        <v>2</v>
      </c>
      <c r="W92" t="s">
        <v>6858</v>
      </c>
      <c r="X92" s="9">
        <v>508351028</v>
      </c>
      <c r="Y92" t="s">
        <v>6996</v>
      </c>
      <c r="Z92" s="9"/>
      <c r="AA92" s="9">
        <v>15</v>
      </c>
      <c r="AB92" s="9">
        <v>0</v>
      </c>
      <c r="AC92" s="9">
        <v>200</v>
      </c>
      <c r="AD92" s="9">
        <v>0</v>
      </c>
      <c r="AE92" s="9">
        <v>60</v>
      </c>
      <c r="AF92" s="9">
        <v>0</v>
      </c>
      <c r="AG92" s="9">
        <v>0</v>
      </c>
      <c r="AH92" s="9">
        <v>0</v>
      </c>
      <c r="AI92" s="9">
        <v>16</v>
      </c>
      <c r="AJ92" s="9">
        <v>0</v>
      </c>
      <c r="AK92" s="9">
        <v>3</v>
      </c>
      <c r="AL92" s="9">
        <v>0</v>
      </c>
      <c r="AM92" s="9">
        <v>6</v>
      </c>
      <c r="AN92" s="9">
        <v>0</v>
      </c>
      <c r="AO92" s="9">
        <v>3</v>
      </c>
      <c r="AP92" s="9">
        <v>0</v>
      </c>
      <c r="AQ92" s="9">
        <v>257</v>
      </c>
      <c r="AR92" s="9">
        <v>0</v>
      </c>
      <c r="AS92" s="9">
        <v>6</v>
      </c>
      <c r="AT92" s="9">
        <v>0</v>
      </c>
      <c r="AU92" s="9">
        <v>4</v>
      </c>
      <c r="AV92" s="9">
        <v>0</v>
      </c>
      <c r="AW92" s="9">
        <v>0</v>
      </c>
      <c r="AX92" t="s">
        <v>7158</v>
      </c>
      <c r="AY92" s="9">
        <v>0</v>
      </c>
      <c r="AZ92" s="9">
        <v>0</v>
      </c>
      <c r="BA92" t="s">
        <v>7308</v>
      </c>
      <c r="BB92" s="9">
        <v>0</v>
      </c>
      <c r="BC92" s="9">
        <v>570</v>
      </c>
      <c r="BD92" s="9">
        <v>0</v>
      </c>
      <c r="BE92" s="9"/>
      <c r="BF92" s="9">
        <v>513</v>
      </c>
      <c r="BG92" s="9">
        <v>462</v>
      </c>
      <c r="BH92" s="9">
        <v>200</v>
      </c>
      <c r="BI92" s="9">
        <v>20</v>
      </c>
      <c r="BJ92" s="9">
        <v>0</v>
      </c>
      <c r="BK92" s="9">
        <v>1</v>
      </c>
      <c r="BL92" s="9">
        <v>1</v>
      </c>
      <c r="BM92" s="9">
        <v>1</v>
      </c>
      <c r="BN92" s="9">
        <v>1</v>
      </c>
      <c r="BO92" s="9">
        <v>1</v>
      </c>
      <c r="BP92" s="9">
        <v>1</v>
      </c>
      <c r="BQ92" s="9">
        <v>1</v>
      </c>
      <c r="BR92" s="9">
        <v>1</v>
      </c>
      <c r="BS92" s="9">
        <v>1</v>
      </c>
      <c r="BT92" s="9">
        <v>1</v>
      </c>
      <c r="BU92" s="9">
        <v>1</v>
      </c>
      <c r="BV92" s="9">
        <v>1</v>
      </c>
      <c r="BW92" s="9">
        <v>1</v>
      </c>
      <c r="BX92" s="9"/>
      <c r="BY92" s="9">
        <v>1</v>
      </c>
      <c r="BZ92" s="9">
        <v>1</v>
      </c>
      <c r="CA92" s="9">
        <v>1</v>
      </c>
      <c r="CB92" s="9">
        <v>1</v>
      </c>
      <c r="CC92" s="9">
        <v>1</v>
      </c>
      <c r="CD92" s="9">
        <v>1</v>
      </c>
      <c r="CE92" s="9">
        <v>1</v>
      </c>
      <c r="CF92" s="9">
        <v>1</v>
      </c>
      <c r="CG92" s="9"/>
      <c r="CH92" s="9">
        <v>2</v>
      </c>
      <c r="CI92" s="9">
        <v>2</v>
      </c>
      <c r="CJ92" s="9">
        <v>2</v>
      </c>
      <c r="CK92" s="9">
        <v>2</v>
      </c>
      <c r="CL92" s="9">
        <v>1</v>
      </c>
      <c r="CM92" s="9">
        <v>1</v>
      </c>
      <c r="CN92" s="9">
        <v>2</v>
      </c>
      <c r="CO92" s="9">
        <v>1</v>
      </c>
      <c r="CP92" s="9">
        <v>1</v>
      </c>
      <c r="CQ92" s="9">
        <v>1</v>
      </c>
      <c r="CR92" s="9">
        <v>1</v>
      </c>
      <c r="CS92" s="9">
        <v>1</v>
      </c>
      <c r="CT92" s="9">
        <v>1</v>
      </c>
      <c r="CU92" s="9">
        <v>1</v>
      </c>
      <c r="CV92" s="9">
        <v>1</v>
      </c>
      <c r="CW92" s="9">
        <v>1</v>
      </c>
      <c r="CX92" s="9">
        <v>1</v>
      </c>
      <c r="CY92" s="9">
        <v>1</v>
      </c>
      <c r="CZ92" s="9">
        <v>1</v>
      </c>
      <c r="DA92" s="9"/>
      <c r="DB92" s="9"/>
      <c r="DC92" s="9"/>
      <c r="DD92" s="9"/>
      <c r="DE92" s="9"/>
      <c r="DF92" s="9"/>
      <c r="DG92" s="9"/>
      <c r="DH92" s="9"/>
      <c r="DI92" s="9">
        <v>1</v>
      </c>
      <c r="DJ92" s="9"/>
      <c r="DK92" s="9">
        <v>2</v>
      </c>
      <c r="DL92" s="9">
        <v>1</v>
      </c>
      <c r="DM92" s="9">
        <v>1</v>
      </c>
      <c r="DN92" s="9">
        <v>1</v>
      </c>
      <c r="DO92" s="9">
        <v>1</v>
      </c>
      <c r="DP92" s="9">
        <v>1</v>
      </c>
      <c r="DQ92" s="9">
        <v>1</v>
      </c>
      <c r="DR92" s="9">
        <v>1</v>
      </c>
      <c r="DS92" s="9">
        <v>1</v>
      </c>
      <c r="DT92" s="9">
        <v>178</v>
      </c>
      <c r="DU92" s="9">
        <v>4</v>
      </c>
      <c r="DV92" s="9">
        <v>91</v>
      </c>
      <c r="DW92" s="9">
        <v>0</v>
      </c>
      <c r="DX92" s="9">
        <v>1</v>
      </c>
      <c r="DY92" s="9">
        <v>1</v>
      </c>
      <c r="DZ92" s="9">
        <v>0</v>
      </c>
      <c r="EA92" s="9"/>
      <c r="EB92" s="9">
        <v>1</v>
      </c>
      <c r="EC92" s="9"/>
      <c r="ED92" s="9">
        <v>4</v>
      </c>
      <c r="EE92" s="9">
        <v>4</v>
      </c>
      <c r="EF92" s="9">
        <v>4</v>
      </c>
      <c r="EG92" s="9">
        <v>4</v>
      </c>
      <c r="EH92" s="9">
        <v>1</v>
      </c>
      <c r="EI92" s="9">
        <v>2</v>
      </c>
      <c r="EJ92" s="9">
        <v>1</v>
      </c>
      <c r="EK92" s="9">
        <v>1</v>
      </c>
      <c r="EL92" s="9"/>
      <c r="EM92" s="9"/>
      <c r="EN92" s="9">
        <v>1</v>
      </c>
      <c r="EO92" s="9">
        <v>2</v>
      </c>
      <c r="EP92" s="9"/>
      <c r="EQ92" s="9">
        <v>1</v>
      </c>
      <c r="ER92" s="9">
        <v>1</v>
      </c>
      <c r="ES92" s="9"/>
      <c r="ET92" s="9">
        <v>2</v>
      </c>
      <c r="EU92" s="9"/>
      <c r="EV92" s="9"/>
      <c r="EW92" s="9">
        <v>2</v>
      </c>
      <c r="EX92" s="9"/>
      <c r="EY92" s="9"/>
      <c r="EZ92" s="9">
        <v>1</v>
      </c>
      <c r="FA92" s="9">
        <v>1</v>
      </c>
      <c r="FB92" s="9"/>
      <c r="FC92" s="9">
        <v>1</v>
      </c>
      <c r="FD92" s="9">
        <v>1</v>
      </c>
      <c r="FE92" s="9"/>
      <c r="FF92" s="9">
        <v>1</v>
      </c>
      <c r="FG92" s="9">
        <v>1</v>
      </c>
      <c r="FH92" s="9"/>
      <c r="FI92" s="9">
        <v>1</v>
      </c>
      <c r="FJ92" s="9">
        <v>1</v>
      </c>
      <c r="FK92" s="9"/>
      <c r="FL92" s="9">
        <v>1</v>
      </c>
      <c r="FM92" s="9">
        <v>1</v>
      </c>
      <c r="FN92" s="9"/>
      <c r="FO92" s="9">
        <v>1</v>
      </c>
      <c r="FP92" s="9">
        <v>1</v>
      </c>
      <c r="FQ92" s="9"/>
      <c r="FR92" s="9">
        <v>1</v>
      </c>
      <c r="FS92" s="9">
        <v>1</v>
      </c>
      <c r="FT92" s="9"/>
      <c r="FU92" s="9">
        <v>2</v>
      </c>
      <c r="FV92" s="9"/>
      <c r="FW92" s="9"/>
      <c r="FX92" s="9">
        <v>3</v>
      </c>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t="s">
        <v>7617</v>
      </c>
      <c r="HH92" s="9"/>
      <c r="HI92" s="9"/>
      <c r="HJ92" s="9"/>
      <c r="HK92" s="9"/>
      <c r="HL92" s="9"/>
      <c r="HM92" s="9"/>
      <c r="HN92" s="9"/>
      <c r="HO92" s="9"/>
      <c r="HP92" s="9"/>
      <c r="HQ92" s="9"/>
      <c r="HR92" s="9"/>
      <c r="HS92" s="9"/>
      <c r="HT92" s="9"/>
      <c r="HU92" s="9"/>
      <c r="HV92" s="9"/>
      <c r="HW92" s="9"/>
      <c r="HX92" t="s">
        <v>7781</v>
      </c>
      <c r="HY92" s="9"/>
      <c r="HZ92" s="9"/>
      <c r="IA92" s="9">
        <v>2</v>
      </c>
      <c r="IB92" s="9"/>
      <c r="IC92" s="9"/>
      <c r="ID92" s="9">
        <v>2</v>
      </c>
      <c r="IE92" s="9"/>
      <c r="IF92" s="9"/>
      <c r="IG92" s="9">
        <v>2</v>
      </c>
      <c r="IH92" s="9"/>
      <c r="II92" s="9"/>
      <c r="IJ92" s="9">
        <v>2</v>
      </c>
      <c r="IK92" s="9"/>
      <c r="IL92" s="9">
        <v>1</v>
      </c>
      <c r="IM92" s="9"/>
      <c r="IN92" s="9">
        <v>4</v>
      </c>
      <c r="IO92" s="9">
        <v>4</v>
      </c>
      <c r="IP92" s="9">
        <v>3</v>
      </c>
      <c r="IQ92" s="9">
        <v>4</v>
      </c>
      <c r="IR92" s="9">
        <v>4</v>
      </c>
      <c r="IS92" s="9"/>
      <c r="IT92" s="9">
        <v>1</v>
      </c>
      <c r="IU92" s="9">
        <v>2</v>
      </c>
      <c r="IV92" s="9">
        <v>1</v>
      </c>
      <c r="IW92" s="9">
        <v>2</v>
      </c>
      <c r="IX92" s="9">
        <v>2</v>
      </c>
      <c r="IY92" s="9">
        <v>2</v>
      </c>
      <c r="IZ92" s="9">
        <v>2</v>
      </c>
      <c r="JA92" s="9">
        <v>2</v>
      </c>
      <c r="JB92" s="9">
        <v>1</v>
      </c>
      <c r="JC92" s="9">
        <v>1</v>
      </c>
      <c r="JD92" s="9">
        <v>1</v>
      </c>
      <c r="JE92" s="9">
        <v>2</v>
      </c>
      <c r="JF92" s="9">
        <v>2</v>
      </c>
      <c r="JG92" s="9">
        <v>2</v>
      </c>
      <c r="JH92" s="9">
        <v>2</v>
      </c>
      <c r="JI92" s="9">
        <v>2</v>
      </c>
      <c r="JJ92" s="9">
        <v>1</v>
      </c>
      <c r="JK92" s="9">
        <v>1</v>
      </c>
      <c r="JL92" s="9">
        <v>1</v>
      </c>
      <c r="JM92" s="9">
        <v>1</v>
      </c>
      <c r="JN92" s="9">
        <v>1</v>
      </c>
      <c r="JO92" s="9">
        <v>1</v>
      </c>
      <c r="JP92" s="9">
        <v>2</v>
      </c>
      <c r="JQ92" s="9">
        <v>1</v>
      </c>
      <c r="JR92" s="9">
        <v>1</v>
      </c>
      <c r="JS92" s="9">
        <v>1</v>
      </c>
      <c r="JT92" s="9">
        <v>1</v>
      </c>
      <c r="JU92" s="9">
        <v>1</v>
      </c>
      <c r="JV92" s="9"/>
      <c r="JW92" s="9">
        <v>1</v>
      </c>
      <c r="JX92" s="9">
        <v>1</v>
      </c>
      <c r="JY92" s="9">
        <v>1</v>
      </c>
      <c r="JZ92" s="9">
        <v>1</v>
      </c>
      <c r="KA92" s="9">
        <v>1</v>
      </c>
      <c r="KB92" s="9">
        <v>1</v>
      </c>
      <c r="KC92" s="9">
        <v>1</v>
      </c>
      <c r="KD92" s="9">
        <v>2</v>
      </c>
      <c r="KE92" s="9">
        <v>1</v>
      </c>
      <c r="KF92" s="9"/>
      <c r="KG92" s="9">
        <v>1</v>
      </c>
      <c r="KH92" s="9">
        <v>1</v>
      </c>
      <c r="KI92" s="9">
        <v>1</v>
      </c>
      <c r="KJ92" s="9"/>
      <c r="KK92" s="9">
        <v>1</v>
      </c>
      <c r="KL92" s="9">
        <v>1</v>
      </c>
      <c r="KM92" s="9">
        <v>1</v>
      </c>
      <c r="KN92" s="9">
        <v>1</v>
      </c>
      <c r="KO92" s="9"/>
      <c r="KP92" s="9">
        <v>1</v>
      </c>
      <c r="KQ92" s="9">
        <v>2</v>
      </c>
      <c r="KR92" s="9">
        <v>1</v>
      </c>
      <c r="KS92" s="9">
        <v>1</v>
      </c>
      <c r="KT92" s="9">
        <v>2</v>
      </c>
      <c r="KU92" s="9">
        <v>1</v>
      </c>
      <c r="KV92" s="9">
        <v>1</v>
      </c>
      <c r="KW92" s="9">
        <v>1</v>
      </c>
      <c r="KX92" s="9">
        <v>1</v>
      </c>
      <c r="KY92" s="9">
        <v>1</v>
      </c>
      <c r="KZ92" s="9">
        <v>1</v>
      </c>
      <c r="LA92" s="9">
        <v>1</v>
      </c>
      <c r="LB92" s="9"/>
      <c r="LC92" s="9">
        <v>1</v>
      </c>
      <c r="LD92" s="9">
        <v>1</v>
      </c>
      <c r="LE92" s="9">
        <v>1</v>
      </c>
      <c r="LF92" s="9">
        <v>1</v>
      </c>
      <c r="LG92" s="9">
        <v>1</v>
      </c>
      <c r="LH92" s="9">
        <v>1</v>
      </c>
      <c r="LI92" s="9"/>
      <c r="LJ92" s="9">
        <v>1</v>
      </c>
      <c r="LK92" s="9">
        <v>1</v>
      </c>
      <c r="LL92" s="9">
        <v>1</v>
      </c>
      <c r="LM92" s="9">
        <v>1</v>
      </c>
      <c r="LN92" s="9"/>
      <c r="LO92" s="9">
        <v>1</v>
      </c>
      <c r="LP92" s="9">
        <v>1</v>
      </c>
      <c r="LQ92" s="9">
        <v>1</v>
      </c>
      <c r="LR92" s="9"/>
      <c r="LS92" s="9">
        <v>1</v>
      </c>
      <c r="LT92" s="9">
        <v>1</v>
      </c>
      <c r="LU92" s="9">
        <v>1</v>
      </c>
      <c r="LV92" s="9">
        <v>1</v>
      </c>
      <c r="LW92" s="9">
        <v>1</v>
      </c>
      <c r="LX92" s="9">
        <v>1</v>
      </c>
      <c r="LY92" s="9">
        <v>1</v>
      </c>
      <c r="LZ92" s="9">
        <v>2</v>
      </c>
      <c r="MA92" s="9">
        <v>1</v>
      </c>
      <c r="MB92" s="9"/>
      <c r="MC92" s="9">
        <v>2</v>
      </c>
      <c r="MD92" s="9">
        <v>2</v>
      </c>
      <c r="ME92" s="9">
        <v>2</v>
      </c>
      <c r="MF92" s="9">
        <v>1</v>
      </c>
      <c r="MG92" s="9">
        <v>3</v>
      </c>
      <c r="MH92" s="9">
        <v>3</v>
      </c>
      <c r="MI92" s="9">
        <v>3</v>
      </c>
      <c r="MJ92" s="9">
        <v>3</v>
      </c>
      <c r="MK92" s="9">
        <v>1</v>
      </c>
      <c r="ML92" s="9">
        <v>1</v>
      </c>
      <c r="MM92" s="9">
        <v>1</v>
      </c>
      <c r="MN92" s="9">
        <v>1</v>
      </c>
      <c r="MO92" s="9">
        <v>1</v>
      </c>
      <c r="MP92" s="9">
        <v>2</v>
      </c>
      <c r="MQ92" s="9">
        <v>1</v>
      </c>
      <c r="MR92" s="9">
        <v>1</v>
      </c>
      <c r="MS92" s="9">
        <v>1</v>
      </c>
      <c r="MT92" s="9">
        <v>200803000</v>
      </c>
      <c r="MU92" s="9">
        <v>200803000</v>
      </c>
      <c r="MV92" s="9">
        <v>1</v>
      </c>
      <c r="MW92" s="9"/>
      <c r="MX92" s="9"/>
      <c r="MY92" t="s">
        <v>8054</v>
      </c>
      <c r="MZ92" s="9"/>
      <c r="NA92" s="9">
        <v>200568327</v>
      </c>
      <c r="NB92" t="s">
        <v>8197</v>
      </c>
      <c r="NC92" t="s">
        <v>8314</v>
      </c>
      <c r="ND92" s="9"/>
      <c r="NE92" s="9"/>
      <c r="NF92" t="s">
        <v>8358</v>
      </c>
      <c r="NG92" s="9"/>
      <c r="NH92" s="9"/>
      <c r="NI92" s="9">
        <v>97</v>
      </c>
    </row>
    <row r="93" spans="1:373">
      <c r="A93" t="s">
        <v>6420</v>
      </c>
      <c r="B93" t="s">
        <v>6549</v>
      </c>
      <c r="C93" t="s">
        <v>6676</v>
      </c>
      <c r="D93" t="s">
        <v>6730</v>
      </c>
      <c r="E93" s="9"/>
      <c r="F93" s="9">
        <v>6</v>
      </c>
      <c r="G93" s="9"/>
      <c r="H93" s="9">
        <v>1</v>
      </c>
      <c r="I93" t="s">
        <v>6744</v>
      </c>
      <c r="J93" s="9"/>
      <c r="K93" s="9">
        <v>4</v>
      </c>
      <c r="L93" s="9">
        <v>10</v>
      </c>
      <c r="M93" s="9">
        <v>60</v>
      </c>
      <c r="N93" s="9">
        <v>60</v>
      </c>
      <c r="O93" t="s">
        <v>6759</v>
      </c>
      <c r="P93" s="9">
        <v>1</v>
      </c>
      <c r="Q93" t="s">
        <v>6762</v>
      </c>
      <c r="R93" s="9">
        <v>6</v>
      </c>
      <c r="S93" s="9">
        <v>1</v>
      </c>
      <c r="T93" s="9">
        <v>1</v>
      </c>
      <c r="U93" s="9">
        <v>1</v>
      </c>
      <c r="V93" s="9">
        <v>2</v>
      </c>
      <c r="W93" t="s">
        <v>6859</v>
      </c>
      <c r="X93" s="9">
        <v>204192600</v>
      </c>
      <c r="Y93" t="s">
        <v>6996</v>
      </c>
      <c r="Z93" s="9"/>
      <c r="AA93" s="9">
        <v>1</v>
      </c>
      <c r="AB93" s="9">
        <v>0</v>
      </c>
      <c r="AC93" s="9">
        <v>81</v>
      </c>
      <c r="AD93" s="9">
        <v>0</v>
      </c>
      <c r="AE93" s="9">
        <v>16</v>
      </c>
      <c r="AF93" s="9">
        <v>0</v>
      </c>
      <c r="AG93" s="9">
        <v>0</v>
      </c>
      <c r="AH93" s="9">
        <v>0</v>
      </c>
      <c r="AI93" s="9">
        <v>4</v>
      </c>
      <c r="AJ93" s="9">
        <v>0</v>
      </c>
      <c r="AK93" s="9">
        <v>0</v>
      </c>
      <c r="AL93" s="9">
        <v>0</v>
      </c>
      <c r="AM93" s="9">
        <v>1</v>
      </c>
      <c r="AN93" s="9">
        <v>0</v>
      </c>
      <c r="AO93" s="9">
        <v>2</v>
      </c>
      <c r="AP93" s="9">
        <v>0</v>
      </c>
      <c r="AQ93" s="9">
        <v>39</v>
      </c>
      <c r="AR93" s="9">
        <v>0</v>
      </c>
      <c r="AS93" s="9">
        <v>2</v>
      </c>
      <c r="AT93" s="9">
        <v>0</v>
      </c>
      <c r="AU93" s="9">
        <v>0</v>
      </c>
      <c r="AV93" s="9">
        <v>0</v>
      </c>
      <c r="AW93" s="9">
        <v>6</v>
      </c>
      <c r="AX93" t="s">
        <v>7159</v>
      </c>
      <c r="AY93" s="9">
        <v>0</v>
      </c>
      <c r="AZ93" s="9">
        <v>0</v>
      </c>
      <c r="BA93" t="s">
        <v>7309</v>
      </c>
      <c r="BB93" s="9">
        <v>0</v>
      </c>
      <c r="BC93" s="9">
        <v>152</v>
      </c>
      <c r="BD93" s="9">
        <v>0</v>
      </c>
      <c r="BE93" s="9"/>
      <c r="BF93" s="9">
        <v>73</v>
      </c>
      <c r="BG93" s="9">
        <v>65</v>
      </c>
      <c r="BH93" s="9">
        <v>34</v>
      </c>
      <c r="BI93" s="9">
        <v>13</v>
      </c>
      <c r="BJ93" s="9">
        <v>0</v>
      </c>
      <c r="BK93" s="9">
        <v>2</v>
      </c>
      <c r="BL93" s="9"/>
      <c r="BM93" s="9"/>
      <c r="BN93" s="9"/>
      <c r="BO93" s="9"/>
      <c r="BP93" s="9"/>
      <c r="BQ93" s="9"/>
      <c r="BR93" s="9"/>
      <c r="BS93" s="9">
        <v>2</v>
      </c>
      <c r="BT93" s="9"/>
      <c r="BU93" s="9"/>
      <c r="BV93" s="9">
        <v>2</v>
      </c>
      <c r="BW93" s="9">
        <v>2</v>
      </c>
      <c r="BX93" s="9"/>
      <c r="BY93" s="9"/>
      <c r="BZ93" s="9"/>
      <c r="CA93" s="9"/>
      <c r="CB93" s="9"/>
      <c r="CC93" s="9"/>
      <c r="CD93" s="9"/>
      <c r="CE93" s="9"/>
      <c r="CF93" s="9">
        <v>1</v>
      </c>
      <c r="CG93" s="9"/>
      <c r="CH93" s="9">
        <v>1</v>
      </c>
      <c r="CI93" s="9">
        <v>2</v>
      </c>
      <c r="CJ93" s="9">
        <v>1</v>
      </c>
      <c r="CK93" s="9">
        <v>2</v>
      </c>
      <c r="CL93" s="9">
        <v>2</v>
      </c>
      <c r="CM93" s="9">
        <v>4</v>
      </c>
      <c r="CN93" s="9">
        <v>1</v>
      </c>
      <c r="CO93" s="9">
        <v>1</v>
      </c>
      <c r="CP93" s="9">
        <v>3</v>
      </c>
      <c r="CQ93" s="9">
        <v>1</v>
      </c>
      <c r="CR93" s="9">
        <v>1</v>
      </c>
      <c r="CS93" s="9">
        <v>1</v>
      </c>
      <c r="CT93" s="9">
        <v>1</v>
      </c>
      <c r="CU93" s="9">
        <v>1</v>
      </c>
      <c r="CV93" s="9">
        <v>1</v>
      </c>
      <c r="CW93" s="9">
        <v>1</v>
      </c>
      <c r="CX93" s="9">
        <v>1</v>
      </c>
      <c r="CY93" s="9">
        <v>1</v>
      </c>
      <c r="CZ93" s="9">
        <v>2</v>
      </c>
      <c r="DA93" s="9"/>
      <c r="DB93" s="9"/>
      <c r="DC93" s="9"/>
      <c r="DD93" s="9"/>
      <c r="DE93" s="9"/>
      <c r="DF93" s="9"/>
      <c r="DG93" s="9"/>
      <c r="DH93" s="9"/>
      <c r="DI93" s="9">
        <v>2</v>
      </c>
      <c r="DJ93" s="9"/>
      <c r="DK93" s="9"/>
      <c r="DL93" s="9"/>
      <c r="DM93" s="9"/>
      <c r="DN93" s="9"/>
      <c r="DO93" s="9"/>
      <c r="DP93" s="9">
        <v>1</v>
      </c>
      <c r="DQ93" s="9">
        <v>1</v>
      </c>
      <c r="DR93" s="9">
        <v>1</v>
      </c>
      <c r="DS93" s="9">
        <v>1</v>
      </c>
      <c r="DT93" s="9">
        <v>73</v>
      </c>
      <c r="DU93" s="9">
        <v>3</v>
      </c>
      <c r="DV93" s="9">
        <v>33</v>
      </c>
      <c r="DW93" s="9">
        <v>0</v>
      </c>
      <c r="DX93" s="9">
        <v>1</v>
      </c>
      <c r="DY93" s="9">
        <v>2</v>
      </c>
      <c r="DZ93" s="9"/>
      <c r="EA93" s="9"/>
      <c r="EB93" s="9">
        <v>2</v>
      </c>
      <c r="EC93" s="9"/>
      <c r="ED93" s="9"/>
      <c r="EE93" s="9"/>
      <c r="EF93" s="9"/>
      <c r="EG93" s="9"/>
      <c r="EH93" s="9"/>
      <c r="EI93" s="9">
        <v>2</v>
      </c>
      <c r="EJ93" s="9"/>
      <c r="EK93" s="9"/>
      <c r="EL93" s="9"/>
      <c r="EM93" s="9"/>
      <c r="EN93" s="9">
        <v>2</v>
      </c>
      <c r="EO93" s="9"/>
      <c r="EP93" s="9"/>
      <c r="EQ93" s="9">
        <v>2</v>
      </c>
      <c r="ER93" s="9"/>
      <c r="ES93" s="9"/>
      <c r="ET93" s="9">
        <v>2</v>
      </c>
      <c r="EU93" s="9"/>
      <c r="EV93" s="9"/>
      <c r="EW93" s="9">
        <v>2</v>
      </c>
      <c r="EX93" s="9"/>
      <c r="EY93" s="9"/>
      <c r="EZ93" s="9">
        <v>1</v>
      </c>
      <c r="FA93" s="9">
        <v>1</v>
      </c>
      <c r="FB93" s="9"/>
      <c r="FC93" s="9">
        <v>1</v>
      </c>
      <c r="FD93" s="9">
        <v>1</v>
      </c>
      <c r="FE93" s="9"/>
      <c r="FF93" s="9">
        <v>2</v>
      </c>
      <c r="FG93" s="9"/>
      <c r="FH93" s="9"/>
      <c r="FI93" s="9">
        <v>2</v>
      </c>
      <c r="FJ93" s="9"/>
      <c r="FK93" s="9"/>
      <c r="FL93" s="9">
        <v>2</v>
      </c>
      <c r="FM93" s="9"/>
      <c r="FN93" s="9"/>
      <c r="FO93" s="9">
        <v>2</v>
      </c>
      <c r="FP93" s="9"/>
      <c r="FQ93" s="9"/>
      <c r="FR93" s="9">
        <v>2</v>
      </c>
      <c r="FS93" s="9"/>
      <c r="FT93" s="9"/>
      <c r="FU93" s="9">
        <v>2</v>
      </c>
      <c r="FV93" s="9"/>
      <c r="FW93" s="9"/>
      <c r="FX93" s="9">
        <v>4</v>
      </c>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t="s">
        <v>7618</v>
      </c>
      <c r="HH93" s="9">
        <v>2</v>
      </c>
      <c r="HI93" s="9"/>
      <c r="HJ93" s="9"/>
      <c r="HK93" s="9"/>
      <c r="HL93" s="9"/>
      <c r="HM93" s="9"/>
      <c r="HN93" s="9"/>
      <c r="HO93" s="9"/>
      <c r="HP93" s="9">
        <v>0</v>
      </c>
      <c r="HQ93" s="9">
        <v>1</v>
      </c>
      <c r="HR93" s="9">
        <v>0</v>
      </c>
      <c r="HS93" s="9">
        <v>0</v>
      </c>
      <c r="HT93" s="9">
        <v>0</v>
      </c>
      <c r="HU93" s="9">
        <v>0</v>
      </c>
      <c r="HV93" s="9">
        <v>0</v>
      </c>
      <c r="HW93" s="9">
        <v>0</v>
      </c>
      <c r="HX93" t="s">
        <v>7782</v>
      </c>
      <c r="HY93" s="9"/>
      <c r="HZ93" s="9"/>
      <c r="IA93" s="9">
        <v>2</v>
      </c>
      <c r="IB93" s="9"/>
      <c r="IC93" s="9"/>
      <c r="ID93" s="9">
        <v>2</v>
      </c>
      <c r="IE93" s="9"/>
      <c r="IF93" s="9"/>
      <c r="IG93" s="9">
        <v>2</v>
      </c>
      <c r="IH93" s="9"/>
      <c r="II93" s="9"/>
      <c r="IJ93" s="9">
        <v>2</v>
      </c>
      <c r="IK93" s="9"/>
      <c r="IL93" s="9">
        <v>1</v>
      </c>
      <c r="IM93" s="9"/>
      <c r="IN93" s="9">
        <v>3</v>
      </c>
      <c r="IO93" s="9">
        <v>3</v>
      </c>
      <c r="IP93" s="9">
        <v>3</v>
      </c>
      <c r="IQ93" s="9">
        <v>5</v>
      </c>
      <c r="IR93" s="9">
        <v>3</v>
      </c>
      <c r="IS93" s="9"/>
      <c r="IT93" s="9">
        <v>2</v>
      </c>
      <c r="IU93" s="9">
        <v>2</v>
      </c>
      <c r="IV93" s="9">
        <v>2</v>
      </c>
      <c r="IW93" s="9">
        <v>2</v>
      </c>
      <c r="IX93" s="9">
        <v>2</v>
      </c>
      <c r="IY93" s="9">
        <v>2</v>
      </c>
      <c r="IZ93" s="9">
        <v>2</v>
      </c>
      <c r="JA93" s="9">
        <v>2</v>
      </c>
      <c r="JB93" s="9">
        <v>2</v>
      </c>
      <c r="JC93" s="9">
        <v>2</v>
      </c>
      <c r="JD93" s="9">
        <v>2</v>
      </c>
      <c r="JE93" s="9">
        <v>2</v>
      </c>
      <c r="JF93" s="9">
        <v>2</v>
      </c>
      <c r="JG93" s="9">
        <v>2</v>
      </c>
      <c r="JH93" s="9">
        <v>2</v>
      </c>
      <c r="JI93" s="9">
        <v>2</v>
      </c>
      <c r="JJ93" s="9">
        <v>1</v>
      </c>
      <c r="JK93" s="9">
        <v>2</v>
      </c>
      <c r="JL93" s="9">
        <v>1</v>
      </c>
      <c r="JM93" s="9">
        <v>1</v>
      </c>
      <c r="JN93" s="9">
        <v>2</v>
      </c>
      <c r="JO93" s="9">
        <v>1</v>
      </c>
      <c r="JP93" s="9">
        <v>2</v>
      </c>
      <c r="JQ93" s="9">
        <v>2</v>
      </c>
      <c r="JR93" s="9">
        <v>2</v>
      </c>
      <c r="JS93" s="9">
        <v>2</v>
      </c>
      <c r="JT93" s="9">
        <v>1</v>
      </c>
      <c r="JU93" s="9">
        <v>1</v>
      </c>
      <c r="JV93" s="9"/>
      <c r="JW93" s="9">
        <v>1</v>
      </c>
      <c r="JX93" s="9">
        <v>2</v>
      </c>
      <c r="JY93" s="9">
        <v>2</v>
      </c>
      <c r="JZ93" s="9">
        <v>1</v>
      </c>
      <c r="KA93" s="9">
        <v>1</v>
      </c>
      <c r="KB93" s="9">
        <v>1</v>
      </c>
      <c r="KC93" s="9">
        <v>1</v>
      </c>
      <c r="KD93" s="9">
        <v>1</v>
      </c>
      <c r="KE93" s="9">
        <v>1</v>
      </c>
      <c r="KF93" s="9"/>
      <c r="KG93" s="9">
        <v>1</v>
      </c>
      <c r="KH93" s="9">
        <v>1</v>
      </c>
      <c r="KI93" s="9">
        <v>1</v>
      </c>
      <c r="KJ93" s="9"/>
      <c r="KK93" s="9">
        <v>3</v>
      </c>
      <c r="KL93" s="9">
        <v>1</v>
      </c>
      <c r="KM93" s="9">
        <v>1</v>
      </c>
      <c r="KN93" s="9">
        <v>2</v>
      </c>
      <c r="KO93" s="9"/>
      <c r="KP93" s="9">
        <v>1</v>
      </c>
      <c r="KQ93" s="9">
        <v>2</v>
      </c>
      <c r="KR93" s="9">
        <v>1</v>
      </c>
      <c r="KS93" s="9">
        <v>2</v>
      </c>
      <c r="KT93" s="9">
        <v>2</v>
      </c>
      <c r="KU93" s="9">
        <v>1</v>
      </c>
      <c r="KV93" s="9">
        <v>1</v>
      </c>
      <c r="KW93" s="9">
        <v>2</v>
      </c>
      <c r="KX93" s="9">
        <v>2</v>
      </c>
      <c r="KY93" s="9"/>
      <c r="KZ93" s="9"/>
      <c r="LA93" s="9"/>
      <c r="LB93" s="9"/>
      <c r="LC93" s="9">
        <v>1</v>
      </c>
      <c r="LD93" s="9">
        <v>1</v>
      </c>
      <c r="LE93" s="9">
        <v>1</v>
      </c>
      <c r="LF93" s="9">
        <v>1</v>
      </c>
      <c r="LG93" s="9">
        <v>1</v>
      </c>
      <c r="LH93" s="9">
        <v>1</v>
      </c>
      <c r="LI93" s="9"/>
      <c r="LJ93" s="9">
        <v>1</v>
      </c>
      <c r="LK93" s="9">
        <v>3</v>
      </c>
      <c r="LL93" s="9">
        <v>1</v>
      </c>
      <c r="LM93" s="9">
        <v>3</v>
      </c>
      <c r="LN93" s="9"/>
      <c r="LO93" s="9">
        <v>1</v>
      </c>
      <c r="LP93" s="9">
        <v>1</v>
      </c>
      <c r="LQ93" s="9">
        <v>1</v>
      </c>
      <c r="LR93" s="9"/>
      <c r="LS93" s="9">
        <v>1</v>
      </c>
      <c r="LT93" s="9">
        <v>1</v>
      </c>
      <c r="LU93" s="9">
        <v>1</v>
      </c>
      <c r="LV93" s="9">
        <v>1</v>
      </c>
      <c r="LW93" s="9">
        <v>1</v>
      </c>
      <c r="LX93" s="9">
        <v>1</v>
      </c>
      <c r="LY93" s="9">
        <v>3</v>
      </c>
      <c r="LZ93" s="9">
        <v>2</v>
      </c>
      <c r="MA93" s="9">
        <v>2</v>
      </c>
      <c r="MB93" s="9"/>
      <c r="MC93" s="9"/>
      <c r="MD93" s="9"/>
      <c r="ME93" s="9"/>
      <c r="MF93" s="9"/>
      <c r="MG93" s="9"/>
      <c r="MH93" s="9"/>
      <c r="MI93" s="9"/>
      <c r="MJ93" s="9"/>
      <c r="MK93" s="9"/>
      <c r="ML93" s="9"/>
      <c r="MM93" s="9"/>
      <c r="MN93" s="9"/>
      <c r="MO93" s="9"/>
      <c r="MP93" s="9"/>
      <c r="MQ93" s="9">
        <v>1</v>
      </c>
      <c r="MR93" s="9">
        <v>1</v>
      </c>
      <c r="MS93" s="9">
        <v>1</v>
      </c>
      <c r="MT93" s="9">
        <v>545215376</v>
      </c>
      <c r="MU93" s="9">
        <v>545215376</v>
      </c>
      <c r="MV93" s="9">
        <v>1</v>
      </c>
      <c r="MW93" s="9"/>
      <c r="MX93" s="9"/>
      <c r="MY93" t="s">
        <v>8054</v>
      </c>
      <c r="MZ93" s="9"/>
      <c r="NA93" s="9">
        <v>200568339</v>
      </c>
      <c r="NB93" t="s">
        <v>8198</v>
      </c>
      <c r="NC93" t="s">
        <v>8314</v>
      </c>
      <c r="ND93" s="9"/>
      <c r="NE93" s="9"/>
      <c r="NF93" t="s">
        <v>8358</v>
      </c>
      <c r="NG93" s="9"/>
      <c r="NH93" s="9"/>
      <c r="NI93" s="9">
        <v>98</v>
      </c>
    </row>
    <row r="94" spans="1:373">
      <c r="A94" t="s">
        <v>6420</v>
      </c>
      <c r="B94" t="s">
        <v>6549</v>
      </c>
      <c r="C94" t="s">
        <v>6676</v>
      </c>
      <c r="D94" t="s">
        <v>6730</v>
      </c>
      <c r="E94" s="9"/>
      <c r="F94" s="9">
        <v>6</v>
      </c>
      <c r="G94" s="9"/>
      <c r="H94" s="9">
        <v>1</v>
      </c>
      <c r="I94" t="s">
        <v>6744</v>
      </c>
      <c r="J94" s="9"/>
      <c r="K94" s="9">
        <v>4</v>
      </c>
      <c r="L94" s="9">
        <v>10</v>
      </c>
      <c r="M94" s="9">
        <v>61</v>
      </c>
      <c r="N94" s="9">
        <v>61</v>
      </c>
      <c r="O94" t="s">
        <v>6759</v>
      </c>
      <c r="P94" s="9">
        <v>1</v>
      </c>
      <c r="Q94" t="s">
        <v>6762</v>
      </c>
      <c r="R94" s="9">
        <v>3</v>
      </c>
      <c r="S94" s="9">
        <v>1</v>
      </c>
      <c r="T94" s="9">
        <v>2</v>
      </c>
      <c r="U94" s="9">
        <v>2</v>
      </c>
      <c r="V94" s="9">
        <v>1</v>
      </c>
      <c r="W94" t="s">
        <v>6860</v>
      </c>
      <c r="X94" s="9"/>
      <c r="Y94" t="s">
        <v>6996</v>
      </c>
      <c r="Z94" s="9"/>
      <c r="AA94" s="9">
        <v>0</v>
      </c>
      <c r="AB94" s="9">
        <v>0</v>
      </c>
      <c r="AC94" s="9">
        <v>1</v>
      </c>
      <c r="AD94" s="9">
        <v>0</v>
      </c>
      <c r="AE94" s="9">
        <v>1</v>
      </c>
      <c r="AF94" s="9">
        <v>0</v>
      </c>
      <c r="AG94" s="9">
        <v>0</v>
      </c>
      <c r="AH94" s="9">
        <v>0</v>
      </c>
      <c r="AI94" s="9">
        <v>0</v>
      </c>
      <c r="AJ94" s="9">
        <v>0</v>
      </c>
      <c r="AK94" s="9">
        <v>0</v>
      </c>
      <c r="AL94" s="9">
        <v>0</v>
      </c>
      <c r="AM94" s="9">
        <v>0</v>
      </c>
      <c r="AN94" s="9">
        <v>0</v>
      </c>
      <c r="AO94" s="9">
        <v>0</v>
      </c>
      <c r="AP94" s="9">
        <v>0</v>
      </c>
      <c r="AQ94" s="9">
        <v>4</v>
      </c>
      <c r="AR94" s="9">
        <v>0</v>
      </c>
      <c r="AS94" s="9">
        <v>0</v>
      </c>
      <c r="AT94" s="9">
        <v>0</v>
      </c>
      <c r="AU94" s="9">
        <v>1</v>
      </c>
      <c r="AV94" s="9">
        <v>0</v>
      </c>
      <c r="AW94" s="9">
        <v>0</v>
      </c>
      <c r="AX94" t="s">
        <v>7160</v>
      </c>
      <c r="AY94" s="9">
        <v>0</v>
      </c>
      <c r="AZ94" s="9">
        <v>0</v>
      </c>
      <c r="BA94" t="s">
        <v>7310</v>
      </c>
      <c r="BB94" s="9">
        <v>0</v>
      </c>
      <c r="BC94" s="9">
        <v>7</v>
      </c>
      <c r="BD94" s="9">
        <v>0</v>
      </c>
      <c r="BE94" s="9"/>
      <c r="BF94" s="9">
        <v>7</v>
      </c>
      <c r="BG94" s="9">
        <v>7</v>
      </c>
      <c r="BH94" s="9">
        <v>3</v>
      </c>
      <c r="BI94" s="9">
        <v>0</v>
      </c>
      <c r="BJ94" s="9"/>
      <c r="BK94" s="9">
        <v>1</v>
      </c>
      <c r="BL94" s="9">
        <v>1</v>
      </c>
      <c r="BM94" s="9">
        <v>1</v>
      </c>
      <c r="BN94" s="9">
        <v>1</v>
      </c>
      <c r="BO94" s="9">
        <v>1</v>
      </c>
      <c r="BP94" s="9">
        <v>1</v>
      </c>
      <c r="BQ94" s="9">
        <v>1</v>
      </c>
      <c r="BR94" s="9">
        <v>2</v>
      </c>
      <c r="BS94" s="9">
        <v>1</v>
      </c>
      <c r="BT94" s="9">
        <v>1</v>
      </c>
      <c r="BU94" s="9">
        <v>2</v>
      </c>
      <c r="BV94" s="9">
        <v>2</v>
      </c>
      <c r="BW94" s="9">
        <v>1</v>
      </c>
      <c r="BX94" s="9"/>
      <c r="BY94" s="9">
        <v>1</v>
      </c>
      <c r="BZ94" s="9">
        <v>1</v>
      </c>
      <c r="CA94" s="9">
        <v>2</v>
      </c>
      <c r="CB94" s="9">
        <v>1</v>
      </c>
      <c r="CC94" s="9">
        <v>1</v>
      </c>
      <c r="CD94" s="9">
        <v>1</v>
      </c>
      <c r="CE94" s="9">
        <v>1</v>
      </c>
      <c r="CF94" s="9">
        <v>1</v>
      </c>
      <c r="CG94" s="9"/>
      <c r="CH94" s="9">
        <v>1</v>
      </c>
      <c r="CI94" s="9">
        <v>2</v>
      </c>
      <c r="CJ94" s="9">
        <v>3</v>
      </c>
      <c r="CK94" s="9">
        <v>1</v>
      </c>
      <c r="CL94" s="9">
        <v>3</v>
      </c>
      <c r="CM94" s="9">
        <v>1</v>
      </c>
      <c r="CN94" s="9">
        <v>1</v>
      </c>
      <c r="CO94" s="9">
        <v>1</v>
      </c>
      <c r="CP94" s="9">
        <v>4</v>
      </c>
      <c r="CQ94" s="9">
        <v>1</v>
      </c>
      <c r="CR94" s="9">
        <v>1</v>
      </c>
      <c r="CS94" s="9">
        <v>1</v>
      </c>
      <c r="CT94" s="9">
        <v>1</v>
      </c>
      <c r="CU94" s="9">
        <v>1</v>
      </c>
      <c r="CV94" s="9">
        <v>1</v>
      </c>
      <c r="CW94" s="9">
        <v>1</v>
      </c>
      <c r="CX94" s="9">
        <v>1</v>
      </c>
      <c r="CY94" s="9">
        <v>1</v>
      </c>
      <c r="CZ94" s="9">
        <v>2</v>
      </c>
      <c r="DA94" s="9"/>
      <c r="DB94" s="9"/>
      <c r="DC94" s="9"/>
      <c r="DD94" s="9"/>
      <c r="DE94" s="9"/>
      <c r="DF94" s="9"/>
      <c r="DG94" s="9"/>
      <c r="DH94" s="9"/>
      <c r="DI94" s="9">
        <v>2</v>
      </c>
      <c r="DJ94" s="9"/>
      <c r="DK94" s="9"/>
      <c r="DL94" s="9"/>
      <c r="DM94" s="9"/>
      <c r="DN94" s="9"/>
      <c r="DO94" s="9"/>
      <c r="DP94" s="9">
        <v>2</v>
      </c>
      <c r="DQ94" s="9"/>
      <c r="DR94" s="9"/>
      <c r="DS94" s="9"/>
      <c r="DT94" s="9"/>
      <c r="DU94" s="9"/>
      <c r="DV94" s="9"/>
      <c r="DW94" s="9"/>
      <c r="DX94" s="9"/>
      <c r="DY94" s="9"/>
      <c r="DZ94" s="9"/>
      <c r="EA94" s="9"/>
      <c r="EB94" s="9"/>
      <c r="EC94" s="9"/>
      <c r="ED94" s="9"/>
      <c r="EE94" s="9"/>
      <c r="EF94" s="9"/>
      <c r="EG94" s="9"/>
      <c r="EH94" s="9"/>
      <c r="EI94" s="9"/>
      <c r="EJ94" s="9"/>
      <c r="EK94" s="9"/>
      <c r="EL94" s="9"/>
      <c r="EM94" s="9"/>
      <c r="EN94" s="9">
        <v>1</v>
      </c>
      <c r="EO94" s="9">
        <v>2</v>
      </c>
      <c r="EP94" s="9"/>
      <c r="EQ94" s="9">
        <v>1</v>
      </c>
      <c r="ER94" s="9">
        <v>2</v>
      </c>
      <c r="ES94" s="9"/>
      <c r="ET94" s="9">
        <v>1</v>
      </c>
      <c r="EU94" s="9">
        <v>2</v>
      </c>
      <c r="EV94" s="9"/>
      <c r="EW94" s="9">
        <v>2</v>
      </c>
      <c r="EX94" s="9"/>
      <c r="EY94" s="9"/>
      <c r="EZ94" s="9">
        <v>1</v>
      </c>
      <c r="FA94" s="9">
        <v>2</v>
      </c>
      <c r="FB94" s="9"/>
      <c r="FC94" s="9">
        <v>2</v>
      </c>
      <c r="FD94" s="9"/>
      <c r="FE94" s="9"/>
      <c r="FF94" s="9">
        <v>1</v>
      </c>
      <c r="FG94" s="9">
        <v>1</v>
      </c>
      <c r="FH94" s="9"/>
      <c r="FI94" s="9">
        <v>2</v>
      </c>
      <c r="FJ94" s="9"/>
      <c r="FK94" s="9"/>
      <c r="FL94" s="9">
        <v>2</v>
      </c>
      <c r="FM94" s="9"/>
      <c r="FN94" s="9"/>
      <c r="FO94" s="9">
        <v>2</v>
      </c>
      <c r="FP94" s="9"/>
      <c r="FQ94" s="9"/>
      <c r="FR94" s="9">
        <v>1</v>
      </c>
      <c r="FS94" s="9">
        <v>2</v>
      </c>
      <c r="FT94" s="9"/>
      <c r="FU94" s="9">
        <v>2</v>
      </c>
      <c r="FV94" s="9"/>
      <c r="FW94" s="9"/>
      <c r="FX94" s="9">
        <v>3</v>
      </c>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t="s">
        <v>7619</v>
      </c>
      <c r="HH94" s="9"/>
      <c r="HI94" s="9"/>
      <c r="HJ94" s="9"/>
      <c r="HK94" s="9"/>
      <c r="HL94" s="9"/>
      <c r="HM94" s="9"/>
      <c r="HN94" s="9"/>
      <c r="HO94" s="9"/>
      <c r="HP94" s="9"/>
      <c r="HQ94" s="9"/>
      <c r="HR94" s="9"/>
      <c r="HS94" s="9"/>
      <c r="HT94" s="9"/>
      <c r="HU94" s="9"/>
      <c r="HV94" s="9"/>
      <c r="HW94" s="9"/>
      <c r="HX94" t="s">
        <v>7783</v>
      </c>
      <c r="HY94" s="9"/>
      <c r="HZ94" s="9"/>
      <c r="IA94" s="9">
        <v>2</v>
      </c>
      <c r="IB94" s="9"/>
      <c r="IC94" s="9"/>
      <c r="ID94" s="9">
        <v>2</v>
      </c>
      <c r="IE94" s="9"/>
      <c r="IF94" s="9"/>
      <c r="IG94" s="9">
        <v>3</v>
      </c>
      <c r="IH94" s="9"/>
      <c r="II94" s="9"/>
      <c r="IJ94" s="9">
        <v>3</v>
      </c>
      <c r="IK94" s="9"/>
      <c r="IL94" s="9">
        <v>1</v>
      </c>
      <c r="IM94" s="9"/>
      <c r="IN94" s="9">
        <v>3</v>
      </c>
      <c r="IO94" s="9">
        <v>3</v>
      </c>
      <c r="IP94" s="9">
        <v>3</v>
      </c>
      <c r="IQ94" s="9">
        <v>3</v>
      </c>
      <c r="IR94" s="9">
        <v>3</v>
      </c>
      <c r="IS94" s="9"/>
      <c r="IT94" s="9">
        <v>2</v>
      </c>
      <c r="IU94" s="9">
        <v>2</v>
      </c>
      <c r="IV94" s="9">
        <v>2</v>
      </c>
      <c r="IW94" s="9">
        <v>2</v>
      </c>
      <c r="IX94" s="9">
        <v>2</v>
      </c>
      <c r="IY94" s="9">
        <v>2</v>
      </c>
      <c r="IZ94" s="9">
        <v>2</v>
      </c>
      <c r="JA94" s="9">
        <v>2</v>
      </c>
      <c r="JB94" s="9">
        <v>2</v>
      </c>
      <c r="JC94" s="9">
        <v>2</v>
      </c>
      <c r="JD94" s="9">
        <v>2</v>
      </c>
      <c r="JE94" s="9">
        <v>2</v>
      </c>
      <c r="JF94" s="9">
        <v>2</v>
      </c>
      <c r="JG94" s="9">
        <v>2</v>
      </c>
      <c r="JH94" s="9">
        <v>2</v>
      </c>
      <c r="JI94" s="9">
        <v>2</v>
      </c>
      <c r="JJ94" s="9">
        <v>1</v>
      </c>
      <c r="JK94" s="9">
        <v>1</v>
      </c>
      <c r="JL94" s="9">
        <v>1</v>
      </c>
      <c r="JM94" s="9">
        <v>3</v>
      </c>
      <c r="JN94" s="9">
        <v>1</v>
      </c>
      <c r="JO94" s="9">
        <v>2</v>
      </c>
      <c r="JP94" s="9">
        <v>3</v>
      </c>
      <c r="JQ94" s="9">
        <v>3</v>
      </c>
      <c r="JR94" s="9">
        <v>3</v>
      </c>
      <c r="JS94" s="9">
        <v>3</v>
      </c>
      <c r="JT94" s="9">
        <v>1</v>
      </c>
      <c r="JU94" s="9">
        <v>3</v>
      </c>
      <c r="JV94" s="9"/>
      <c r="JW94" s="9">
        <v>1</v>
      </c>
      <c r="JX94" s="9">
        <v>3</v>
      </c>
      <c r="JY94" s="9">
        <v>3</v>
      </c>
      <c r="JZ94" s="9">
        <v>3</v>
      </c>
      <c r="KA94" s="9">
        <v>2</v>
      </c>
      <c r="KB94" s="9">
        <v>1</v>
      </c>
      <c r="KC94" s="9">
        <v>1</v>
      </c>
      <c r="KD94" s="9">
        <v>3</v>
      </c>
      <c r="KE94" s="9">
        <v>3</v>
      </c>
      <c r="KF94" s="9"/>
      <c r="KG94" s="9"/>
      <c r="KH94" s="9"/>
      <c r="KI94" s="9"/>
      <c r="KJ94" s="9"/>
      <c r="KK94" s="9"/>
      <c r="KL94" s="9"/>
      <c r="KM94" s="9"/>
      <c r="KN94" s="9"/>
      <c r="KO94" s="9"/>
      <c r="KP94" s="9"/>
      <c r="KQ94" s="9"/>
      <c r="KR94" s="9"/>
      <c r="KS94" s="9"/>
      <c r="KT94" s="9"/>
      <c r="KU94" s="9"/>
      <c r="KV94" s="9">
        <v>2</v>
      </c>
      <c r="KW94" s="9"/>
      <c r="KX94" s="9"/>
      <c r="KY94" s="9"/>
      <c r="KZ94" s="9"/>
      <c r="LA94" s="9"/>
      <c r="LB94" s="9"/>
      <c r="LC94" s="9">
        <v>1</v>
      </c>
      <c r="LD94" s="9">
        <v>1</v>
      </c>
      <c r="LE94" s="9">
        <v>1</v>
      </c>
      <c r="LF94" s="9">
        <v>1</v>
      </c>
      <c r="LG94" s="9">
        <v>1</v>
      </c>
      <c r="LH94" s="9">
        <v>1</v>
      </c>
      <c r="LI94" s="9"/>
      <c r="LJ94" s="9">
        <v>1</v>
      </c>
      <c r="LK94" s="9">
        <v>3</v>
      </c>
      <c r="LL94" s="9">
        <v>3</v>
      </c>
      <c r="LM94" s="9">
        <v>3</v>
      </c>
      <c r="LN94" s="9"/>
      <c r="LO94" s="9">
        <v>1</v>
      </c>
      <c r="LP94" s="9">
        <v>1</v>
      </c>
      <c r="LQ94" s="9">
        <v>1</v>
      </c>
      <c r="LR94" s="9"/>
      <c r="LS94" s="9">
        <v>2</v>
      </c>
      <c r="LT94" s="9">
        <v>1</v>
      </c>
      <c r="LU94" s="9">
        <v>1</v>
      </c>
      <c r="LV94" s="9">
        <v>1</v>
      </c>
      <c r="LW94" s="9">
        <v>1</v>
      </c>
      <c r="LX94" s="9">
        <v>1</v>
      </c>
      <c r="LY94" s="9">
        <v>3</v>
      </c>
      <c r="LZ94" s="9">
        <v>2</v>
      </c>
      <c r="MA94" s="9">
        <v>1</v>
      </c>
      <c r="MB94" s="9"/>
      <c r="MC94" s="9">
        <v>2</v>
      </c>
      <c r="MD94" s="9">
        <v>3</v>
      </c>
      <c r="ME94" s="9">
        <v>2</v>
      </c>
      <c r="MF94" s="9">
        <v>1</v>
      </c>
      <c r="MG94" s="9">
        <v>3</v>
      </c>
      <c r="MH94" s="9">
        <v>3</v>
      </c>
      <c r="MI94" s="9">
        <v>3</v>
      </c>
      <c r="MJ94" s="9">
        <v>3</v>
      </c>
      <c r="MK94" s="9">
        <v>1</v>
      </c>
      <c r="ML94" s="9">
        <v>1</v>
      </c>
      <c r="MM94" s="9">
        <v>1</v>
      </c>
      <c r="MN94" s="9">
        <v>1</v>
      </c>
      <c r="MO94" s="9">
        <v>1</v>
      </c>
      <c r="MP94" s="9">
        <v>2</v>
      </c>
      <c r="MQ94" s="9">
        <v>1</v>
      </c>
      <c r="MR94" s="9">
        <v>1</v>
      </c>
      <c r="MS94" s="9">
        <v>1</v>
      </c>
      <c r="MT94" s="9">
        <v>247895531</v>
      </c>
      <c r="MU94" s="9">
        <v>247895531</v>
      </c>
      <c r="MV94" s="9">
        <v>1</v>
      </c>
      <c r="MW94" s="9"/>
      <c r="MX94" s="9"/>
      <c r="MY94" t="s">
        <v>8054</v>
      </c>
      <c r="MZ94" s="9"/>
      <c r="NA94" s="9">
        <v>200568302</v>
      </c>
      <c r="NB94" t="s">
        <v>8199</v>
      </c>
      <c r="NC94" t="s">
        <v>8314</v>
      </c>
      <c r="ND94" s="9"/>
      <c r="NE94" s="9"/>
      <c r="NF94" t="s">
        <v>8358</v>
      </c>
      <c r="NG94" s="9"/>
      <c r="NH94" s="9"/>
      <c r="NI94" s="9">
        <v>95</v>
      </c>
    </row>
    <row r="95" spans="1:373">
      <c r="A95" t="s">
        <v>6421</v>
      </c>
      <c r="B95" t="s">
        <v>6550</v>
      </c>
      <c r="C95" t="s">
        <v>6677</v>
      </c>
      <c r="D95" t="s">
        <v>6730</v>
      </c>
      <c r="E95" s="9"/>
      <c r="F95" s="9">
        <v>6</v>
      </c>
      <c r="G95" s="9"/>
      <c r="H95" s="9">
        <v>1</v>
      </c>
      <c r="I95" t="s">
        <v>6744</v>
      </c>
      <c r="J95" s="9"/>
      <c r="K95" s="9">
        <v>5</v>
      </c>
      <c r="L95" s="9">
        <v>13</v>
      </c>
      <c r="M95" s="9">
        <v>79</v>
      </c>
      <c r="N95" s="9">
        <v>79</v>
      </c>
      <c r="O95" t="s">
        <v>6759</v>
      </c>
      <c r="P95" s="9">
        <v>1</v>
      </c>
      <c r="Q95" t="s">
        <v>6762</v>
      </c>
      <c r="R95" s="9">
        <v>6</v>
      </c>
      <c r="S95" s="9">
        <v>1</v>
      </c>
      <c r="T95" s="9">
        <v>1</v>
      </c>
      <c r="U95" s="9">
        <v>1</v>
      </c>
      <c r="V95" s="9">
        <v>2</v>
      </c>
      <c r="W95" t="s">
        <v>6861</v>
      </c>
      <c r="X95" s="9">
        <v>200178770</v>
      </c>
      <c r="Y95" t="s">
        <v>6997</v>
      </c>
      <c r="Z95" s="9"/>
      <c r="AA95" s="9">
        <v>3</v>
      </c>
      <c r="AB95" s="9">
        <v>0</v>
      </c>
      <c r="AC95" s="9">
        <v>166</v>
      </c>
      <c r="AD95" s="9">
        <v>0</v>
      </c>
      <c r="AE95" s="9">
        <v>36</v>
      </c>
      <c r="AF95" s="9">
        <v>0</v>
      </c>
      <c r="AG95" s="9">
        <v>1</v>
      </c>
      <c r="AH95" s="9">
        <v>0</v>
      </c>
      <c r="AI95" s="9">
        <v>10</v>
      </c>
      <c r="AJ95" s="9">
        <v>0</v>
      </c>
      <c r="AK95" s="9">
        <v>1</v>
      </c>
      <c r="AL95" s="9">
        <v>0</v>
      </c>
      <c r="AM95" s="9">
        <v>2</v>
      </c>
      <c r="AN95" s="9">
        <v>0</v>
      </c>
      <c r="AO95" s="9">
        <v>12</v>
      </c>
      <c r="AP95" s="9">
        <v>0</v>
      </c>
      <c r="AQ95" s="9">
        <v>72</v>
      </c>
      <c r="AR95" s="9">
        <v>0</v>
      </c>
      <c r="AS95" s="9">
        <v>2</v>
      </c>
      <c r="AT95" s="9">
        <v>0</v>
      </c>
      <c r="AU95" s="9">
        <v>2</v>
      </c>
      <c r="AV95" s="9">
        <v>0</v>
      </c>
      <c r="AW95" s="9">
        <v>0</v>
      </c>
      <c r="AX95" t="s">
        <v>7161</v>
      </c>
      <c r="AY95" s="9">
        <v>0</v>
      </c>
      <c r="AZ95" s="9">
        <v>4</v>
      </c>
      <c r="BA95" t="s">
        <v>7311</v>
      </c>
      <c r="BB95" s="9">
        <v>0</v>
      </c>
      <c r="BC95" s="9">
        <v>311</v>
      </c>
      <c r="BD95" s="9">
        <v>0</v>
      </c>
      <c r="BE95" s="9"/>
      <c r="BF95" s="9">
        <v>283</v>
      </c>
      <c r="BG95" s="9">
        <v>283</v>
      </c>
      <c r="BH95" s="9">
        <v>270</v>
      </c>
      <c r="BI95" s="9">
        <v>26</v>
      </c>
      <c r="BJ95" s="9">
        <v>0</v>
      </c>
      <c r="BK95" s="9">
        <v>1</v>
      </c>
      <c r="BL95" s="9">
        <v>1</v>
      </c>
      <c r="BM95" s="9">
        <v>1</v>
      </c>
      <c r="BN95" s="9">
        <v>2</v>
      </c>
      <c r="BO95" s="9">
        <v>1</v>
      </c>
      <c r="BP95" s="9">
        <v>2</v>
      </c>
      <c r="BQ95" s="9">
        <v>2</v>
      </c>
      <c r="BR95" s="9">
        <v>2</v>
      </c>
      <c r="BS95" s="9">
        <v>1</v>
      </c>
      <c r="BT95" s="9">
        <v>1</v>
      </c>
      <c r="BU95" s="9">
        <v>1</v>
      </c>
      <c r="BV95" s="9">
        <v>1</v>
      </c>
      <c r="BW95" s="9">
        <v>1</v>
      </c>
      <c r="BX95" s="9"/>
      <c r="BY95" s="9">
        <v>2</v>
      </c>
      <c r="BZ95" s="9">
        <v>2</v>
      </c>
      <c r="CA95" s="9">
        <v>1</v>
      </c>
      <c r="CB95" s="9">
        <v>1</v>
      </c>
      <c r="CC95" s="9">
        <v>1</v>
      </c>
      <c r="CD95" s="9">
        <v>1</v>
      </c>
      <c r="CE95" s="9">
        <v>1</v>
      </c>
      <c r="CF95" s="9">
        <v>1</v>
      </c>
      <c r="CG95" s="9"/>
      <c r="CH95" s="9">
        <v>2</v>
      </c>
      <c r="CI95" s="9">
        <v>2</v>
      </c>
      <c r="CJ95" s="9">
        <v>1</v>
      </c>
      <c r="CK95" s="9">
        <v>2</v>
      </c>
      <c r="CL95" s="9">
        <v>2</v>
      </c>
      <c r="CM95" s="9">
        <v>1</v>
      </c>
      <c r="CN95" s="9">
        <v>1</v>
      </c>
      <c r="CO95" s="9">
        <v>1</v>
      </c>
      <c r="CP95" s="9">
        <v>2</v>
      </c>
      <c r="CQ95" s="9">
        <v>2</v>
      </c>
      <c r="CR95" s="9">
        <v>1</v>
      </c>
      <c r="CS95" s="9">
        <v>1</v>
      </c>
      <c r="CT95" s="9">
        <v>1</v>
      </c>
      <c r="CU95" s="9">
        <v>1</v>
      </c>
      <c r="CV95" s="9">
        <v>1</v>
      </c>
      <c r="CW95" s="9">
        <v>1</v>
      </c>
      <c r="CX95" s="9">
        <v>1</v>
      </c>
      <c r="CY95" s="9">
        <v>1</v>
      </c>
      <c r="CZ95" s="9">
        <v>2</v>
      </c>
      <c r="DA95" s="9"/>
      <c r="DB95" s="9"/>
      <c r="DC95" s="9"/>
      <c r="DD95" s="9"/>
      <c r="DE95" s="9"/>
      <c r="DF95" s="9"/>
      <c r="DG95" s="9"/>
      <c r="DH95" s="9"/>
      <c r="DI95" s="9">
        <v>2</v>
      </c>
      <c r="DJ95" s="9"/>
      <c r="DK95" s="9"/>
      <c r="DL95" s="9"/>
      <c r="DM95" s="9"/>
      <c r="DN95" s="9"/>
      <c r="DO95" s="9"/>
      <c r="DP95" s="9">
        <v>1</v>
      </c>
      <c r="DQ95" s="9">
        <v>1</v>
      </c>
      <c r="DR95" s="9">
        <v>1</v>
      </c>
      <c r="DS95" s="9">
        <v>1</v>
      </c>
      <c r="DT95" s="9">
        <v>58</v>
      </c>
      <c r="DU95" s="9">
        <v>5</v>
      </c>
      <c r="DV95" s="9">
        <v>25</v>
      </c>
      <c r="DW95" s="9">
        <v>3</v>
      </c>
      <c r="DX95" s="9">
        <v>1</v>
      </c>
      <c r="DY95" s="9">
        <v>1</v>
      </c>
      <c r="DZ95" s="9">
        <v>0</v>
      </c>
      <c r="EA95" s="9"/>
      <c r="EB95" s="9">
        <v>2</v>
      </c>
      <c r="EC95" s="9"/>
      <c r="ED95" s="9"/>
      <c r="EE95" s="9"/>
      <c r="EF95" s="9"/>
      <c r="EG95" s="9"/>
      <c r="EH95" s="9"/>
      <c r="EI95" s="9">
        <v>2</v>
      </c>
      <c r="EJ95" s="9"/>
      <c r="EK95" s="9"/>
      <c r="EL95" s="9"/>
      <c r="EM95" s="9"/>
      <c r="EN95" s="9">
        <v>2</v>
      </c>
      <c r="EO95" s="9"/>
      <c r="EP95" s="9"/>
      <c r="EQ95" s="9">
        <v>2</v>
      </c>
      <c r="ER95" s="9"/>
      <c r="ES95" s="9"/>
      <c r="ET95" s="9">
        <v>2</v>
      </c>
      <c r="EU95" s="9"/>
      <c r="EV95" s="9"/>
      <c r="EW95" s="9">
        <v>2</v>
      </c>
      <c r="EX95" s="9"/>
      <c r="EY95" s="9"/>
      <c r="EZ95" s="9">
        <v>1</v>
      </c>
      <c r="FA95" s="9">
        <v>1</v>
      </c>
      <c r="FB95" s="9"/>
      <c r="FC95" s="9">
        <v>1</v>
      </c>
      <c r="FD95" s="9">
        <v>2</v>
      </c>
      <c r="FE95" s="9"/>
      <c r="FF95" s="9">
        <v>2</v>
      </c>
      <c r="FG95" s="9"/>
      <c r="FH95" s="9"/>
      <c r="FI95" s="9">
        <v>2</v>
      </c>
      <c r="FJ95" s="9"/>
      <c r="FK95" s="9"/>
      <c r="FL95" s="9">
        <v>2</v>
      </c>
      <c r="FM95" s="9"/>
      <c r="FN95" s="9"/>
      <c r="FO95" s="9">
        <v>2</v>
      </c>
      <c r="FP95" s="9"/>
      <c r="FQ95" s="9"/>
      <c r="FR95" s="9">
        <v>1</v>
      </c>
      <c r="FS95" s="9">
        <v>1</v>
      </c>
      <c r="FT95" s="9"/>
      <c r="FU95" s="9">
        <v>2</v>
      </c>
      <c r="FV95" s="9"/>
      <c r="FW95" s="9"/>
      <c r="FX95" s="9">
        <v>3</v>
      </c>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t="s">
        <v>7620</v>
      </c>
      <c r="HH95" s="9"/>
      <c r="HI95" s="9"/>
      <c r="HJ95" s="9"/>
      <c r="HK95" s="9"/>
      <c r="HL95" s="9"/>
      <c r="HM95" s="9"/>
      <c r="HN95" s="9"/>
      <c r="HO95" s="9"/>
      <c r="HP95" s="9"/>
      <c r="HQ95" s="9"/>
      <c r="HR95" s="9"/>
      <c r="HS95" s="9"/>
      <c r="HT95" s="9"/>
      <c r="HU95" s="9"/>
      <c r="HV95" s="9"/>
      <c r="HW95" s="9"/>
      <c r="HX95" t="s">
        <v>7784</v>
      </c>
      <c r="HY95" s="9"/>
      <c r="HZ95" s="9"/>
      <c r="IA95" s="9">
        <v>2</v>
      </c>
      <c r="IB95" s="9"/>
      <c r="IC95" s="9"/>
      <c r="ID95" s="9">
        <v>2</v>
      </c>
      <c r="IE95" s="9"/>
      <c r="IF95" s="9"/>
      <c r="IG95" s="9">
        <v>2</v>
      </c>
      <c r="IH95" s="9"/>
      <c r="II95" s="9"/>
      <c r="IJ95" s="9">
        <v>2</v>
      </c>
      <c r="IK95" s="9"/>
      <c r="IL95" s="9">
        <v>1</v>
      </c>
      <c r="IM95" s="9"/>
      <c r="IN95" s="9">
        <v>3</v>
      </c>
      <c r="IO95" s="9">
        <v>3</v>
      </c>
      <c r="IP95" s="9">
        <v>3</v>
      </c>
      <c r="IQ95" s="9">
        <v>3</v>
      </c>
      <c r="IR95" s="9">
        <v>3</v>
      </c>
      <c r="IS95" s="9"/>
      <c r="IT95" s="9">
        <v>1</v>
      </c>
      <c r="IU95" s="9">
        <v>2</v>
      </c>
      <c r="IV95" s="9">
        <v>2</v>
      </c>
      <c r="IW95" s="9">
        <v>2</v>
      </c>
      <c r="IX95" s="9">
        <v>2</v>
      </c>
      <c r="IY95" s="9">
        <v>2</v>
      </c>
      <c r="IZ95" s="9">
        <v>1</v>
      </c>
      <c r="JA95" s="9">
        <v>1</v>
      </c>
      <c r="JB95" s="9">
        <v>2</v>
      </c>
      <c r="JC95" s="9">
        <v>2</v>
      </c>
      <c r="JD95" s="9">
        <v>1</v>
      </c>
      <c r="JE95" s="9">
        <v>1</v>
      </c>
      <c r="JF95" s="9">
        <v>1</v>
      </c>
      <c r="JG95" s="9">
        <v>1</v>
      </c>
      <c r="JH95" s="9">
        <v>2</v>
      </c>
      <c r="JI95" s="9">
        <v>2</v>
      </c>
      <c r="JJ95" s="9">
        <v>1</v>
      </c>
      <c r="JK95" s="9">
        <v>2</v>
      </c>
      <c r="JL95" s="9">
        <v>1</v>
      </c>
      <c r="JM95" s="9">
        <v>1</v>
      </c>
      <c r="JN95" s="9">
        <v>1</v>
      </c>
      <c r="JO95" s="9">
        <v>1</v>
      </c>
      <c r="JP95" s="9">
        <v>1</v>
      </c>
      <c r="JQ95" s="9">
        <v>2</v>
      </c>
      <c r="JR95" s="9">
        <v>1</v>
      </c>
      <c r="JS95" s="9">
        <v>1</v>
      </c>
      <c r="JT95" s="9">
        <v>1</v>
      </c>
      <c r="JU95" s="9">
        <v>1</v>
      </c>
      <c r="JV95" s="9"/>
      <c r="JW95" s="9">
        <v>1</v>
      </c>
      <c r="JX95" s="9">
        <v>2</v>
      </c>
      <c r="JY95" s="9">
        <v>2</v>
      </c>
      <c r="JZ95" s="9">
        <v>2</v>
      </c>
      <c r="KA95" s="9">
        <v>1</v>
      </c>
      <c r="KB95" s="9">
        <v>1</v>
      </c>
      <c r="KC95" s="9">
        <v>1</v>
      </c>
      <c r="KD95" s="9">
        <v>2</v>
      </c>
      <c r="KE95" s="9">
        <v>1</v>
      </c>
      <c r="KF95" s="9"/>
      <c r="KG95" s="9">
        <v>1</v>
      </c>
      <c r="KH95" s="9">
        <v>1</v>
      </c>
      <c r="KI95" s="9">
        <v>1</v>
      </c>
      <c r="KJ95" s="9"/>
      <c r="KK95" s="9">
        <v>1</v>
      </c>
      <c r="KL95" s="9">
        <v>1</v>
      </c>
      <c r="KM95" s="9">
        <v>3</v>
      </c>
      <c r="KN95" s="9">
        <v>1</v>
      </c>
      <c r="KO95" s="9"/>
      <c r="KP95" s="9">
        <v>1</v>
      </c>
      <c r="KQ95" s="9">
        <v>2</v>
      </c>
      <c r="KR95" s="9">
        <v>1</v>
      </c>
      <c r="KS95" s="9">
        <v>2</v>
      </c>
      <c r="KT95" s="9">
        <v>2</v>
      </c>
      <c r="KU95" s="9">
        <v>1</v>
      </c>
      <c r="KV95" s="9">
        <v>1</v>
      </c>
      <c r="KW95" s="9">
        <v>1</v>
      </c>
      <c r="KX95" s="9">
        <v>1</v>
      </c>
      <c r="KY95" s="9">
        <v>1</v>
      </c>
      <c r="KZ95" s="9">
        <v>1</v>
      </c>
      <c r="LA95" s="9">
        <v>2</v>
      </c>
      <c r="LB95" s="9"/>
      <c r="LC95" s="9">
        <v>1</v>
      </c>
      <c r="LD95" s="9">
        <v>1</v>
      </c>
      <c r="LE95" s="9">
        <v>1</v>
      </c>
      <c r="LF95" s="9">
        <v>1</v>
      </c>
      <c r="LG95" s="9">
        <v>1</v>
      </c>
      <c r="LH95" s="9">
        <v>1</v>
      </c>
      <c r="LI95" s="9"/>
      <c r="LJ95" s="9">
        <v>1</v>
      </c>
      <c r="LK95" s="9">
        <v>1</v>
      </c>
      <c r="LL95" s="9">
        <v>1</v>
      </c>
      <c r="LM95" s="9">
        <v>1</v>
      </c>
      <c r="LN95" s="9"/>
      <c r="LO95" s="9">
        <v>1</v>
      </c>
      <c r="LP95" s="9">
        <v>1</v>
      </c>
      <c r="LQ95" s="9">
        <v>1</v>
      </c>
      <c r="LR95" s="9"/>
      <c r="LS95" s="9">
        <v>1</v>
      </c>
      <c r="LT95" s="9">
        <v>1</v>
      </c>
      <c r="LU95" s="9">
        <v>1</v>
      </c>
      <c r="LV95" s="9">
        <v>1</v>
      </c>
      <c r="LW95" s="9">
        <v>1</v>
      </c>
      <c r="LX95" s="9">
        <v>1</v>
      </c>
      <c r="LY95" s="9">
        <v>3</v>
      </c>
      <c r="LZ95" s="9">
        <v>2</v>
      </c>
      <c r="MA95" s="9">
        <v>1</v>
      </c>
      <c r="MB95" s="9"/>
      <c r="MC95" s="9">
        <v>2</v>
      </c>
      <c r="MD95" s="9">
        <v>3</v>
      </c>
      <c r="ME95" s="9">
        <v>2</v>
      </c>
      <c r="MF95" s="9">
        <v>1</v>
      </c>
      <c r="MG95" s="9">
        <v>2</v>
      </c>
      <c r="MH95" s="9">
        <v>3</v>
      </c>
      <c r="MI95" s="9">
        <v>3</v>
      </c>
      <c r="MJ95" s="9">
        <v>3</v>
      </c>
      <c r="MK95" s="9">
        <v>1</v>
      </c>
      <c r="ML95" s="9">
        <v>1</v>
      </c>
      <c r="MM95" s="9">
        <v>1</v>
      </c>
      <c r="MN95" s="9">
        <v>1</v>
      </c>
      <c r="MO95" s="9">
        <v>1</v>
      </c>
      <c r="MP95" s="9">
        <v>2</v>
      </c>
      <c r="MQ95" s="9">
        <v>2</v>
      </c>
      <c r="MR95" s="9">
        <v>1</v>
      </c>
      <c r="MS95" s="9">
        <v>1</v>
      </c>
      <c r="MT95" s="9">
        <v>204982738</v>
      </c>
      <c r="MU95" s="9">
        <v>204982738</v>
      </c>
      <c r="MV95" s="9">
        <v>1</v>
      </c>
      <c r="MW95" s="9"/>
      <c r="MX95" s="9"/>
      <c r="MY95" t="s">
        <v>8054</v>
      </c>
      <c r="MZ95" s="9"/>
      <c r="NA95" s="9">
        <v>200904113</v>
      </c>
      <c r="NB95" t="s">
        <v>8200</v>
      </c>
      <c r="NC95" t="s">
        <v>8315</v>
      </c>
      <c r="ND95" s="9"/>
      <c r="NE95" s="9"/>
      <c r="NF95" t="s">
        <v>8358</v>
      </c>
      <c r="NG95" s="9"/>
      <c r="NH95" s="9"/>
      <c r="NI95" s="9">
        <v>105</v>
      </c>
    </row>
    <row r="96" spans="1:373">
      <c r="A96" t="s">
        <v>6422</v>
      </c>
      <c r="B96" t="s">
        <v>6551</v>
      </c>
      <c r="C96" t="s">
        <v>6678</v>
      </c>
      <c r="D96" t="s">
        <v>6730</v>
      </c>
      <c r="E96" s="9"/>
      <c r="F96" s="9">
        <v>6</v>
      </c>
      <c r="G96" s="9"/>
      <c r="H96" s="9">
        <v>1</v>
      </c>
      <c r="I96" t="s">
        <v>6744</v>
      </c>
      <c r="J96" s="9"/>
      <c r="K96" s="9">
        <v>6</v>
      </c>
      <c r="L96" s="9">
        <v>17</v>
      </c>
      <c r="M96" s="9">
        <v>104</v>
      </c>
      <c r="N96" s="9">
        <v>104</v>
      </c>
      <c r="O96" t="s">
        <v>6759</v>
      </c>
      <c r="P96" s="9">
        <v>2</v>
      </c>
      <c r="Q96" t="s">
        <v>6762</v>
      </c>
      <c r="R96" s="9">
        <v>1</v>
      </c>
      <c r="S96" s="9">
        <v>1</v>
      </c>
      <c r="T96" s="9">
        <v>2</v>
      </c>
      <c r="U96" s="9">
        <v>2</v>
      </c>
      <c r="V96" s="9">
        <v>1</v>
      </c>
      <c r="W96" t="s">
        <v>6862</v>
      </c>
      <c r="X96" s="9"/>
      <c r="Y96" t="s">
        <v>6998</v>
      </c>
      <c r="Z96" s="9"/>
      <c r="AA96" s="9">
        <v>0</v>
      </c>
      <c r="AB96" s="9">
        <v>0</v>
      </c>
      <c r="AC96" s="9">
        <v>3</v>
      </c>
      <c r="AD96" s="9">
        <v>0</v>
      </c>
      <c r="AE96" s="9">
        <v>1</v>
      </c>
      <c r="AF96" s="9">
        <v>0</v>
      </c>
      <c r="AG96" s="9">
        <v>0</v>
      </c>
      <c r="AH96" s="9">
        <v>0</v>
      </c>
      <c r="AI96" s="9">
        <v>0</v>
      </c>
      <c r="AJ96" s="9">
        <v>0</v>
      </c>
      <c r="AK96" s="9">
        <v>0</v>
      </c>
      <c r="AL96" s="9">
        <v>0</v>
      </c>
      <c r="AM96" s="9">
        <v>0</v>
      </c>
      <c r="AN96" s="9">
        <v>0</v>
      </c>
      <c r="AO96" s="9">
        <v>0</v>
      </c>
      <c r="AP96" s="9">
        <v>0</v>
      </c>
      <c r="AQ96" s="9">
        <v>1</v>
      </c>
      <c r="AR96" s="9">
        <v>0</v>
      </c>
      <c r="AS96" s="9">
        <v>0</v>
      </c>
      <c r="AT96" s="9">
        <v>0</v>
      </c>
      <c r="AU96" s="9">
        <v>0</v>
      </c>
      <c r="AV96" s="9">
        <v>0</v>
      </c>
      <c r="AW96" s="9">
        <v>0</v>
      </c>
      <c r="AX96" t="s">
        <v>7162</v>
      </c>
      <c r="AY96" s="9">
        <v>0</v>
      </c>
      <c r="AZ96" s="9">
        <v>1</v>
      </c>
      <c r="BA96" t="s">
        <v>7312</v>
      </c>
      <c r="BB96" s="9">
        <v>0</v>
      </c>
      <c r="BC96" s="9">
        <v>6</v>
      </c>
      <c r="BD96" s="9">
        <v>0</v>
      </c>
      <c r="BE96" s="9"/>
      <c r="BF96" s="9">
        <v>6</v>
      </c>
      <c r="BG96" s="9">
        <v>6</v>
      </c>
      <c r="BH96" s="9">
        <v>6</v>
      </c>
      <c r="BI96" s="9">
        <v>1</v>
      </c>
      <c r="BJ96" s="9">
        <v>0</v>
      </c>
      <c r="BK96" s="9">
        <v>2</v>
      </c>
      <c r="BL96" s="9"/>
      <c r="BM96" s="9"/>
      <c r="BN96" s="9"/>
      <c r="BO96" s="9"/>
      <c r="BP96" s="9"/>
      <c r="BQ96" s="9"/>
      <c r="BR96" s="9"/>
      <c r="BS96" s="9">
        <v>1</v>
      </c>
      <c r="BT96" s="9">
        <v>1</v>
      </c>
      <c r="BU96" s="9">
        <v>1</v>
      </c>
      <c r="BV96" s="9">
        <v>1</v>
      </c>
      <c r="BW96" s="9">
        <v>2</v>
      </c>
      <c r="BX96" s="9"/>
      <c r="BY96" s="9"/>
      <c r="BZ96" s="9"/>
      <c r="CA96" s="9"/>
      <c r="CB96" s="9"/>
      <c r="CC96" s="9"/>
      <c r="CD96" s="9"/>
      <c r="CE96" s="9"/>
      <c r="CF96" s="9">
        <v>1</v>
      </c>
      <c r="CG96" s="9"/>
      <c r="CH96" s="9">
        <v>2</v>
      </c>
      <c r="CI96" s="9">
        <v>2</v>
      </c>
      <c r="CJ96" s="9">
        <v>2</v>
      </c>
      <c r="CK96" s="9">
        <v>2</v>
      </c>
      <c r="CL96" s="9">
        <v>2</v>
      </c>
      <c r="CM96" s="9">
        <v>4</v>
      </c>
      <c r="CN96" s="9">
        <v>1</v>
      </c>
      <c r="CO96" s="9">
        <v>1</v>
      </c>
      <c r="CP96" s="9">
        <v>4</v>
      </c>
      <c r="CQ96" s="9">
        <v>1</v>
      </c>
      <c r="CR96" s="9">
        <v>1</v>
      </c>
      <c r="CS96" s="9">
        <v>1</v>
      </c>
      <c r="CT96" s="9">
        <v>1</v>
      </c>
      <c r="CU96" s="9">
        <v>1</v>
      </c>
      <c r="CV96" s="9">
        <v>2</v>
      </c>
      <c r="CW96" s="9">
        <v>1</v>
      </c>
      <c r="CX96" s="9">
        <v>1</v>
      </c>
      <c r="CY96" s="9">
        <v>1</v>
      </c>
      <c r="CZ96" s="9">
        <v>2</v>
      </c>
      <c r="DA96" s="9"/>
      <c r="DB96" s="9"/>
      <c r="DC96" s="9"/>
      <c r="DD96" s="9"/>
      <c r="DE96" s="9"/>
      <c r="DF96" s="9"/>
      <c r="DG96" s="9"/>
      <c r="DH96" s="9"/>
      <c r="DI96" s="9">
        <v>2</v>
      </c>
      <c r="DJ96" s="9"/>
      <c r="DK96" s="9"/>
      <c r="DL96" s="9"/>
      <c r="DM96" s="9"/>
      <c r="DN96" s="9"/>
      <c r="DO96" s="9"/>
      <c r="DP96" s="9">
        <v>2</v>
      </c>
      <c r="DQ96" s="9"/>
      <c r="DR96" s="9"/>
      <c r="DS96" s="9"/>
      <c r="DT96" s="9"/>
      <c r="DU96" s="9"/>
      <c r="DV96" s="9"/>
      <c r="DW96" s="9"/>
      <c r="DX96" s="9"/>
      <c r="DY96" s="9"/>
      <c r="DZ96" s="9"/>
      <c r="EA96" s="9"/>
      <c r="EB96" s="9"/>
      <c r="EC96" s="9"/>
      <c r="ED96" s="9"/>
      <c r="EE96" s="9"/>
      <c r="EF96" s="9"/>
      <c r="EG96" s="9"/>
      <c r="EH96" s="9"/>
      <c r="EI96" s="9"/>
      <c r="EJ96" s="9"/>
      <c r="EK96" s="9"/>
      <c r="EL96" s="9"/>
      <c r="EM96" s="9"/>
      <c r="EN96" s="9">
        <v>2</v>
      </c>
      <c r="EO96" s="9"/>
      <c r="EP96" s="9"/>
      <c r="EQ96" s="9">
        <v>2</v>
      </c>
      <c r="ER96" s="9"/>
      <c r="ES96" s="9"/>
      <c r="ET96" s="9">
        <v>2</v>
      </c>
      <c r="EU96" s="9"/>
      <c r="EV96" s="9"/>
      <c r="EW96" s="9">
        <v>2</v>
      </c>
      <c r="EX96" s="9"/>
      <c r="EY96" s="9"/>
      <c r="EZ96" s="9">
        <v>1</v>
      </c>
      <c r="FA96" s="9">
        <v>2</v>
      </c>
      <c r="FB96" s="9"/>
      <c r="FC96" s="9">
        <v>1</v>
      </c>
      <c r="FD96" s="9">
        <v>1</v>
      </c>
      <c r="FE96" s="9"/>
      <c r="FF96" s="9">
        <v>1</v>
      </c>
      <c r="FG96" s="9">
        <v>1</v>
      </c>
      <c r="FH96" s="9"/>
      <c r="FI96" s="9">
        <v>1</v>
      </c>
      <c r="FJ96" s="9">
        <v>1</v>
      </c>
      <c r="FK96" s="9"/>
      <c r="FL96" s="9">
        <v>2</v>
      </c>
      <c r="FM96" s="9"/>
      <c r="FN96" s="9"/>
      <c r="FO96" s="9">
        <v>2</v>
      </c>
      <c r="FP96" s="9"/>
      <c r="FQ96" s="9"/>
      <c r="FR96" s="9">
        <v>2</v>
      </c>
      <c r="FS96" s="9"/>
      <c r="FT96" s="9"/>
      <c r="FU96" s="9">
        <v>2</v>
      </c>
      <c r="FV96" s="9"/>
      <c r="FW96" s="9"/>
      <c r="FX96" s="9">
        <v>4</v>
      </c>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t="s">
        <v>7621</v>
      </c>
      <c r="HH96" s="9">
        <v>2</v>
      </c>
      <c r="HI96" s="9">
        <v>8</v>
      </c>
      <c r="HJ96" s="9"/>
      <c r="HK96" s="9"/>
      <c r="HL96" s="9"/>
      <c r="HM96" s="9"/>
      <c r="HN96" s="9"/>
      <c r="HO96" s="9"/>
      <c r="HP96" s="9">
        <v>0</v>
      </c>
      <c r="HQ96" s="9">
        <v>1</v>
      </c>
      <c r="HR96" s="9">
        <v>0</v>
      </c>
      <c r="HS96" s="9">
        <v>0</v>
      </c>
      <c r="HT96" s="9">
        <v>0</v>
      </c>
      <c r="HU96" s="9">
        <v>0</v>
      </c>
      <c r="HV96" s="9">
        <v>0</v>
      </c>
      <c r="HW96" s="9">
        <v>0</v>
      </c>
      <c r="HX96" t="s">
        <v>7785</v>
      </c>
      <c r="HY96" s="9"/>
      <c r="HZ96" s="9"/>
      <c r="IA96" s="9">
        <v>2</v>
      </c>
      <c r="IB96" s="9"/>
      <c r="IC96" s="9"/>
      <c r="ID96" s="9">
        <v>2</v>
      </c>
      <c r="IE96" s="9"/>
      <c r="IF96" s="9"/>
      <c r="IG96" s="9">
        <v>2</v>
      </c>
      <c r="IH96" s="9"/>
      <c r="II96" s="9"/>
      <c r="IJ96" s="9">
        <v>3</v>
      </c>
      <c r="IK96" s="9"/>
      <c r="IL96" s="9">
        <v>1</v>
      </c>
      <c r="IM96" s="9"/>
      <c r="IN96" s="9">
        <v>3</v>
      </c>
      <c r="IO96" s="9">
        <v>3</v>
      </c>
      <c r="IP96" s="9">
        <v>3</v>
      </c>
      <c r="IQ96" s="9">
        <v>3</v>
      </c>
      <c r="IR96" s="9">
        <v>4</v>
      </c>
      <c r="IS96" s="9"/>
      <c r="IT96" s="9">
        <v>1</v>
      </c>
      <c r="IU96" s="9">
        <v>2</v>
      </c>
      <c r="IV96" s="9">
        <v>2</v>
      </c>
      <c r="IW96" s="9">
        <v>2</v>
      </c>
      <c r="IX96" s="9">
        <v>2</v>
      </c>
      <c r="IY96" s="9">
        <v>2</v>
      </c>
      <c r="IZ96" s="9">
        <v>2</v>
      </c>
      <c r="JA96" s="9">
        <v>2</v>
      </c>
      <c r="JB96" s="9">
        <v>2</v>
      </c>
      <c r="JC96" s="9">
        <v>2</v>
      </c>
      <c r="JD96" s="9">
        <v>2</v>
      </c>
      <c r="JE96" s="9">
        <v>2</v>
      </c>
      <c r="JF96" s="9">
        <v>2</v>
      </c>
      <c r="JG96" s="9">
        <v>2</v>
      </c>
      <c r="JH96" s="9">
        <v>2</v>
      </c>
      <c r="JI96" s="9">
        <v>2</v>
      </c>
      <c r="JJ96" s="9">
        <v>1</v>
      </c>
      <c r="JK96" s="9">
        <v>3</v>
      </c>
      <c r="JL96" s="9">
        <v>1</v>
      </c>
      <c r="JM96" s="9">
        <v>2</v>
      </c>
      <c r="JN96" s="9">
        <v>1</v>
      </c>
      <c r="JO96" s="9">
        <v>1</v>
      </c>
      <c r="JP96" s="9">
        <v>2</v>
      </c>
      <c r="JQ96" s="9">
        <v>3</v>
      </c>
      <c r="JR96" s="9">
        <v>3</v>
      </c>
      <c r="JS96" s="9">
        <v>3</v>
      </c>
      <c r="JT96" s="9">
        <v>1</v>
      </c>
      <c r="JU96" s="9">
        <v>2</v>
      </c>
      <c r="JV96" s="9"/>
      <c r="JW96" s="9">
        <v>3</v>
      </c>
      <c r="JX96" s="9">
        <v>3</v>
      </c>
      <c r="JY96" s="9">
        <v>3</v>
      </c>
      <c r="JZ96" s="9">
        <v>3</v>
      </c>
      <c r="KA96" s="9">
        <v>1</v>
      </c>
      <c r="KB96" s="9">
        <v>2</v>
      </c>
      <c r="KC96" s="9">
        <v>1</v>
      </c>
      <c r="KD96" s="9">
        <v>3</v>
      </c>
      <c r="KE96" s="9">
        <v>3</v>
      </c>
      <c r="KF96" s="9"/>
      <c r="KG96" s="9"/>
      <c r="KH96" s="9"/>
      <c r="KI96" s="9"/>
      <c r="KJ96" s="9"/>
      <c r="KK96" s="9"/>
      <c r="KL96" s="9"/>
      <c r="KM96" s="9"/>
      <c r="KN96" s="9"/>
      <c r="KO96" s="9"/>
      <c r="KP96" s="9"/>
      <c r="KQ96" s="9"/>
      <c r="KR96" s="9"/>
      <c r="KS96" s="9"/>
      <c r="KT96" s="9"/>
      <c r="KU96" s="9"/>
      <c r="KV96" s="9">
        <v>2</v>
      </c>
      <c r="KW96" s="9"/>
      <c r="KX96" s="9"/>
      <c r="KY96" s="9"/>
      <c r="KZ96" s="9"/>
      <c r="LA96" s="9"/>
      <c r="LB96" s="9"/>
      <c r="LC96" s="9">
        <v>1</v>
      </c>
      <c r="LD96" s="9">
        <v>1</v>
      </c>
      <c r="LE96" s="9">
        <v>1</v>
      </c>
      <c r="LF96" s="9">
        <v>1</v>
      </c>
      <c r="LG96" s="9">
        <v>2</v>
      </c>
      <c r="LH96" s="9">
        <v>1</v>
      </c>
      <c r="LI96" s="9"/>
      <c r="LJ96" s="9">
        <v>1</v>
      </c>
      <c r="LK96" s="9">
        <v>3</v>
      </c>
      <c r="LL96" s="9">
        <v>3</v>
      </c>
      <c r="LM96" s="9">
        <v>3</v>
      </c>
      <c r="LN96" s="9"/>
      <c r="LO96" s="9">
        <v>1</v>
      </c>
      <c r="LP96" s="9">
        <v>1</v>
      </c>
      <c r="LQ96" s="9">
        <v>1</v>
      </c>
      <c r="LR96" s="9"/>
      <c r="LS96" s="9">
        <v>1</v>
      </c>
      <c r="LT96" s="9">
        <v>1</v>
      </c>
      <c r="LU96" s="9">
        <v>2</v>
      </c>
      <c r="LV96" s="9">
        <v>2</v>
      </c>
      <c r="LW96" s="9">
        <v>1</v>
      </c>
      <c r="LX96" s="9">
        <v>1</v>
      </c>
      <c r="LY96" s="9">
        <v>3</v>
      </c>
      <c r="LZ96" s="9">
        <v>2</v>
      </c>
      <c r="MA96" s="9">
        <v>1</v>
      </c>
      <c r="MB96" s="9"/>
      <c r="MC96" s="9">
        <v>1</v>
      </c>
      <c r="MD96" s="9">
        <v>3</v>
      </c>
      <c r="ME96" s="9">
        <v>2</v>
      </c>
      <c r="MF96" s="9">
        <v>1</v>
      </c>
      <c r="MG96" s="9">
        <v>3</v>
      </c>
      <c r="MH96" s="9">
        <v>3</v>
      </c>
      <c r="MI96" s="9">
        <v>3</v>
      </c>
      <c r="MJ96" s="9">
        <v>3</v>
      </c>
      <c r="MK96" s="9">
        <v>1</v>
      </c>
      <c r="ML96" s="9">
        <v>1</v>
      </c>
      <c r="MM96" s="9">
        <v>1</v>
      </c>
      <c r="MN96" s="9">
        <v>1</v>
      </c>
      <c r="MO96" s="9">
        <v>1</v>
      </c>
      <c r="MP96" s="9">
        <v>2</v>
      </c>
      <c r="MQ96" s="9">
        <v>2</v>
      </c>
      <c r="MR96" s="9">
        <v>1</v>
      </c>
      <c r="MS96" s="9">
        <v>1</v>
      </c>
      <c r="MT96" s="9">
        <v>244685471</v>
      </c>
      <c r="MU96" s="9">
        <v>244685471</v>
      </c>
      <c r="MV96" s="9">
        <v>1</v>
      </c>
      <c r="MW96" s="9"/>
      <c r="MX96" s="9"/>
      <c r="MY96" t="s">
        <v>8054</v>
      </c>
      <c r="MZ96" s="9"/>
      <c r="NA96" s="9">
        <v>200200491</v>
      </c>
      <c r="NB96" t="s">
        <v>8201</v>
      </c>
      <c r="NC96" t="s">
        <v>8316</v>
      </c>
      <c r="ND96" s="9"/>
      <c r="NE96" s="9"/>
      <c r="NF96" t="s">
        <v>8358</v>
      </c>
      <c r="NG96" s="9"/>
      <c r="NH96" s="9"/>
      <c r="NI96" s="9">
        <v>76</v>
      </c>
    </row>
    <row r="97" spans="1:373">
      <c r="A97" t="s">
        <v>6423</v>
      </c>
      <c r="B97" t="s">
        <v>6552</v>
      </c>
      <c r="C97" t="s">
        <v>6679</v>
      </c>
      <c r="D97" t="s">
        <v>6730</v>
      </c>
      <c r="E97" s="9"/>
      <c r="F97" s="9">
        <v>6</v>
      </c>
      <c r="G97" s="9"/>
      <c r="H97" s="9">
        <v>1</v>
      </c>
      <c r="I97" t="s">
        <v>6744</v>
      </c>
      <c r="J97" s="9"/>
      <c r="K97" s="9">
        <v>6</v>
      </c>
      <c r="L97" s="9">
        <v>16</v>
      </c>
      <c r="M97" s="9">
        <v>99</v>
      </c>
      <c r="N97" s="9">
        <v>99</v>
      </c>
      <c r="O97" t="s">
        <v>6759</v>
      </c>
      <c r="P97" s="9">
        <v>2</v>
      </c>
      <c r="Q97" t="s">
        <v>6762</v>
      </c>
      <c r="R97" s="9">
        <v>2</v>
      </c>
      <c r="S97" s="9">
        <v>4</v>
      </c>
      <c r="T97" s="9">
        <v>1</v>
      </c>
      <c r="U97" s="9">
        <v>1</v>
      </c>
      <c r="V97" s="9">
        <v>1</v>
      </c>
      <c r="W97" t="s">
        <v>6863</v>
      </c>
      <c r="X97" s="9"/>
      <c r="Y97" t="s">
        <v>6999</v>
      </c>
      <c r="Z97" s="9"/>
      <c r="AA97" s="9">
        <v>0</v>
      </c>
      <c r="AB97" s="9">
        <v>0</v>
      </c>
      <c r="AC97" s="9">
        <v>32</v>
      </c>
      <c r="AD97" s="9">
        <v>0</v>
      </c>
      <c r="AE97" s="9">
        <v>3</v>
      </c>
      <c r="AF97" s="9">
        <v>0</v>
      </c>
      <c r="AG97" s="9">
        <v>0</v>
      </c>
      <c r="AH97" s="9">
        <v>0</v>
      </c>
      <c r="AI97" s="9">
        <v>3</v>
      </c>
      <c r="AJ97" s="9">
        <v>0</v>
      </c>
      <c r="AK97" s="9">
        <v>0</v>
      </c>
      <c r="AL97" s="9">
        <v>0</v>
      </c>
      <c r="AM97" s="9">
        <v>0</v>
      </c>
      <c r="AN97" s="9">
        <v>0</v>
      </c>
      <c r="AO97" s="9">
        <v>0</v>
      </c>
      <c r="AP97" s="9">
        <v>0</v>
      </c>
      <c r="AQ97" s="9">
        <v>2</v>
      </c>
      <c r="AR97" s="9">
        <v>0</v>
      </c>
      <c r="AS97" s="9">
        <v>0</v>
      </c>
      <c r="AT97" s="9">
        <v>0</v>
      </c>
      <c r="AU97" s="9">
        <v>0</v>
      </c>
      <c r="AV97" s="9">
        <v>0</v>
      </c>
      <c r="AW97" s="9">
        <v>0</v>
      </c>
      <c r="AX97" t="s">
        <v>7163</v>
      </c>
      <c r="AY97" s="9">
        <v>0</v>
      </c>
      <c r="AZ97" s="9">
        <v>0</v>
      </c>
      <c r="BA97" t="s">
        <v>7313</v>
      </c>
      <c r="BB97" s="9">
        <v>0</v>
      </c>
      <c r="BC97" s="9">
        <v>40</v>
      </c>
      <c r="BD97" s="9">
        <v>0</v>
      </c>
      <c r="BE97" s="9"/>
      <c r="BF97" s="9">
        <v>25</v>
      </c>
      <c r="BG97" s="9">
        <v>20</v>
      </c>
      <c r="BH97" s="9">
        <v>5</v>
      </c>
      <c r="BI97" s="9">
        <v>6</v>
      </c>
      <c r="BJ97" s="9">
        <v>0</v>
      </c>
      <c r="BK97" s="9">
        <v>2</v>
      </c>
      <c r="BL97" s="9"/>
      <c r="BM97" s="9"/>
      <c r="BN97" s="9"/>
      <c r="BO97" s="9"/>
      <c r="BP97" s="9"/>
      <c r="BQ97" s="9"/>
      <c r="BR97" s="9"/>
      <c r="BS97" s="9">
        <v>2</v>
      </c>
      <c r="BT97" s="9"/>
      <c r="BU97" s="9"/>
      <c r="BV97" s="9">
        <v>2</v>
      </c>
      <c r="BW97" s="9">
        <v>1</v>
      </c>
      <c r="BX97" s="9"/>
      <c r="BY97" s="9">
        <v>1</v>
      </c>
      <c r="BZ97" s="9">
        <v>2</v>
      </c>
      <c r="CA97" s="9">
        <v>2</v>
      </c>
      <c r="CB97" s="9">
        <v>1</v>
      </c>
      <c r="CC97" s="9">
        <v>1</v>
      </c>
      <c r="CD97" s="9">
        <v>1</v>
      </c>
      <c r="CE97" s="9">
        <v>1</v>
      </c>
      <c r="CF97" s="9">
        <v>1</v>
      </c>
      <c r="CG97" s="9"/>
      <c r="CH97" s="9">
        <v>3</v>
      </c>
      <c r="CI97" s="9">
        <v>3</v>
      </c>
      <c r="CJ97" s="9">
        <v>1</v>
      </c>
      <c r="CK97" s="9">
        <v>2</v>
      </c>
      <c r="CL97" s="9">
        <v>2</v>
      </c>
      <c r="CM97" s="9">
        <v>3</v>
      </c>
      <c r="CN97" s="9">
        <v>1</v>
      </c>
      <c r="CO97" s="9">
        <v>1</v>
      </c>
      <c r="CP97" s="9">
        <v>3</v>
      </c>
      <c r="CQ97" s="9">
        <v>1</v>
      </c>
      <c r="CR97" s="9">
        <v>1</v>
      </c>
      <c r="CS97" s="9">
        <v>1</v>
      </c>
      <c r="CT97" s="9">
        <v>1</v>
      </c>
      <c r="CU97" s="9">
        <v>1</v>
      </c>
      <c r="CV97" s="9">
        <v>1</v>
      </c>
      <c r="CW97" s="9">
        <v>2</v>
      </c>
      <c r="CX97" s="9">
        <v>1</v>
      </c>
      <c r="CY97" s="9">
        <v>1</v>
      </c>
      <c r="CZ97" s="9">
        <v>2</v>
      </c>
      <c r="DA97" s="9"/>
      <c r="DB97" s="9"/>
      <c r="DC97" s="9"/>
      <c r="DD97" s="9"/>
      <c r="DE97" s="9"/>
      <c r="DF97" s="9"/>
      <c r="DG97" s="9"/>
      <c r="DH97" s="9"/>
      <c r="DI97" s="9">
        <v>2</v>
      </c>
      <c r="DJ97" s="9"/>
      <c r="DK97" s="9"/>
      <c r="DL97" s="9"/>
      <c r="DM97" s="9"/>
      <c r="DN97" s="9"/>
      <c r="DO97" s="9"/>
      <c r="DP97" s="9">
        <v>2</v>
      </c>
      <c r="DQ97" s="9"/>
      <c r="DR97" s="9"/>
      <c r="DS97" s="9">
        <v>2</v>
      </c>
      <c r="DT97" s="9"/>
      <c r="DU97" s="9"/>
      <c r="DV97" s="9"/>
      <c r="DW97" s="9"/>
      <c r="DX97" s="9"/>
      <c r="DY97" s="9"/>
      <c r="DZ97" s="9"/>
      <c r="EA97" s="9"/>
      <c r="EB97" s="9"/>
      <c r="EC97" s="9"/>
      <c r="ED97" s="9"/>
      <c r="EE97" s="9"/>
      <c r="EF97" s="9"/>
      <c r="EG97" s="9"/>
      <c r="EH97" s="9"/>
      <c r="EI97" s="9"/>
      <c r="EJ97" s="9"/>
      <c r="EK97" s="9"/>
      <c r="EL97" s="9"/>
      <c r="EM97" s="9"/>
      <c r="EN97" s="9">
        <v>1</v>
      </c>
      <c r="EO97" s="9">
        <v>2</v>
      </c>
      <c r="EP97" s="9"/>
      <c r="EQ97" s="9">
        <v>2</v>
      </c>
      <c r="ER97" s="9"/>
      <c r="ES97" s="9"/>
      <c r="ET97" s="9">
        <v>2</v>
      </c>
      <c r="EU97" s="9"/>
      <c r="EV97" s="9"/>
      <c r="EW97" s="9">
        <v>2</v>
      </c>
      <c r="EX97" s="9"/>
      <c r="EY97" s="9"/>
      <c r="EZ97" s="9">
        <v>1</v>
      </c>
      <c r="FA97" s="9">
        <v>1</v>
      </c>
      <c r="FB97" s="9"/>
      <c r="FC97" s="9">
        <v>1</v>
      </c>
      <c r="FD97" s="9">
        <v>1</v>
      </c>
      <c r="FE97" s="9"/>
      <c r="FF97" s="9">
        <v>2</v>
      </c>
      <c r="FG97" s="9"/>
      <c r="FH97" s="9"/>
      <c r="FI97" s="9">
        <v>2</v>
      </c>
      <c r="FJ97" s="9"/>
      <c r="FK97" s="9"/>
      <c r="FL97" s="9">
        <v>2</v>
      </c>
      <c r="FM97" s="9"/>
      <c r="FN97" s="9"/>
      <c r="FO97" s="9">
        <v>2</v>
      </c>
      <c r="FP97" s="9"/>
      <c r="FQ97" s="9"/>
      <c r="FR97" s="9">
        <v>2</v>
      </c>
      <c r="FS97" s="9"/>
      <c r="FT97" s="9"/>
      <c r="FU97" s="9">
        <v>2</v>
      </c>
      <c r="FV97" s="9"/>
      <c r="FW97" s="9"/>
      <c r="FX97" s="9">
        <v>3</v>
      </c>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t="s">
        <v>7622</v>
      </c>
      <c r="HH97" s="9"/>
      <c r="HI97" s="9"/>
      <c r="HJ97" s="9"/>
      <c r="HK97" s="9"/>
      <c r="HL97" s="9"/>
      <c r="HM97" s="9"/>
      <c r="HN97" s="9"/>
      <c r="HO97" s="9"/>
      <c r="HP97" s="9"/>
      <c r="HQ97" s="9"/>
      <c r="HR97" s="9"/>
      <c r="HS97" s="9"/>
      <c r="HT97" s="9"/>
      <c r="HU97" s="9"/>
      <c r="HV97" s="9"/>
      <c r="HW97" s="9"/>
      <c r="HX97" t="s">
        <v>7786</v>
      </c>
      <c r="HY97" s="9"/>
      <c r="HZ97" s="9"/>
      <c r="IA97" s="9">
        <v>2</v>
      </c>
      <c r="IB97" s="9"/>
      <c r="IC97" s="9"/>
      <c r="ID97" s="9">
        <v>2</v>
      </c>
      <c r="IE97" s="9"/>
      <c r="IF97" s="9"/>
      <c r="IG97" s="9">
        <v>3</v>
      </c>
      <c r="IH97" s="9"/>
      <c r="II97" s="9"/>
      <c r="IJ97" s="9">
        <v>3</v>
      </c>
      <c r="IK97" s="9"/>
      <c r="IL97" s="9">
        <v>1</v>
      </c>
      <c r="IM97" s="9"/>
      <c r="IN97" s="9">
        <v>3</v>
      </c>
      <c r="IO97" s="9">
        <v>3</v>
      </c>
      <c r="IP97" s="9">
        <v>3</v>
      </c>
      <c r="IQ97" s="9">
        <v>3</v>
      </c>
      <c r="IR97" s="9">
        <v>3</v>
      </c>
      <c r="IS97" s="9"/>
      <c r="IT97" s="9">
        <v>2</v>
      </c>
      <c r="IU97" s="9">
        <v>2</v>
      </c>
      <c r="IV97" s="9">
        <v>2</v>
      </c>
      <c r="IW97" s="9">
        <v>2</v>
      </c>
      <c r="IX97" s="9">
        <v>2</v>
      </c>
      <c r="IY97" s="9">
        <v>2</v>
      </c>
      <c r="IZ97" s="9">
        <v>2</v>
      </c>
      <c r="JA97" s="9">
        <v>2</v>
      </c>
      <c r="JB97" s="9">
        <v>2</v>
      </c>
      <c r="JC97" s="9">
        <v>2</v>
      </c>
      <c r="JD97" s="9">
        <v>2</v>
      </c>
      <c r="JE97" s="9">
        <v>2</v>
      </c>
      <c r="JF97" s="9">
        <v>2</v>
      </c>
      <c r="JG97" s="9">
        <v>2</v>
      </c>
      <c r="JH97" s="9">
        <v>2</v>
      </c>
      <c r="JI97" s="9">
        <v>2</v>
      </c>
      <c r="JJ97" s="9">
        <v>1</v>
      </c>
      <c r="JK97" s="9">
        <v>1</v>
      </c>
      <c r="JL97" s="9">
        <v>1</v>
      </c>
      <c r="JM97" s="9">
        <v>2</v>
      </c>
      <c r="JN97" s="9">
        <v>1</v>
      </c>
      <c r="JO97" s="9">
        <v>3</v>
      </c>
      <c r="JP97" s="9">
        <v>3</v>
      </c>
      <c r="JQ97" s="9">
        <v>3</v>
      </c>
      <c r="JR97" s="9">
        <v>3</v>
      </c>
      <c r="JS97" s="9">
        <v>3</v>
      </c>
      <c r="JT97" s="9">
        <v>1</v>
      </c>
      <c r="JU97" s="9">
        <v>3</v>
      </c>
      <c r="JV97" s="9"/>
      <c r="JW97" s="9">
        <v>2</v>
      </c>
      <c r="JX97" s="9">
        <v>3</v>
      </c>
      <c r="JY97" s="9">
        <v>3</v>
      </c>
      <c r="JZ97" s="9">
        <v>3</v>
      </c>
      <c r="KA97" s="9">
        <v>2</v>
      </c>
      <c r="KB97" s="9">
        <v>2</v>
      </c>
      <c r="KC97" s="9">
        <v>1</v>
      </c>
      <c r="KD97" s="9">
        <v>3</v>
      </c>
      <c r="KE97" s="9">
        <v>3</v>
      </c>
      <c r="KF97" s="9"/>
      <c r="KG97" s="9">
        <v>1</v>
      </c>
      <c r="KH97" s="9">
        <v>3</v>
      </c>
      <c r="KI97" s="9">
        <v>3</v>
      </c>
      <c r="KJ97" s="9"/>
      <c r="KK97" s="9">
        <v>3</v>
      </c>
      <c r="KL97" s="9">
        <v>1</v>
      </c>
      <c r="KM97" s="9">
        <v>3</v>
      </c>
      <c r="KN97" s="9">
        <v>3</v>
      </c>
      <c r="KO97" s="9"/>
      <c r="KP97" s="9">
        <v>2</v>
      </c>
      <c r="KQ97" s="9">
        <v>2</v>
      </c>
      <c r="KR97" s="9">
        <v>2</v>
      </c>
      <c r="KS97" s="9">
        <v>2</v>
      </c>
      <c r="KT97" s="9">
        <v>2</v>
      </c>
      <c r="KU97" s="9">
        <v>2</v>
      </c>
      <c r="KV97" s="9">
        <v>2</v>
      </c>
      <c r="KW97" s="9"/>
      <c r="KX97" s="9"/>
      <c r="KY97" s="9"/>
      <c r="KZ97" s="9"/>
      <c r="LA97" s="9"/>
      <c r="LB97" s="9"/>
      <c r="LC97" s="9">
        <v>1</v>
      </c>
      <c r="LD97" s="9">
        <v>1</v>
      </c>
      <c r="LE97" s="9">
        <v>1</v>
      </c>
      <c r="LF97" s="9">
        <v>1</v>
      </c>
      <c r="LG97" s="9">
        <v>1</v>
      </c>
      <c r="LH97" s="9">
        <v>1</v>
      </c>
      <c r="LI97" s="9"/>
      <c r="LJ97" s="9">
        <v>1</v>
      </c>
      <c r="LK97" s="9">
        <v>3</v>
      </c>
      <c r="LL97" s="9">
        <v>1</v>
      </c>
      <c r="LM97" s="9">
        <v>3</v>
      </c>
      <c r="LN97" s="9"/>
      <c r="LO97" s="9">
        <v>1</v>
      </c>
      <c r="LP97" s="9">
        <v>1</v>
      </c>
      <c r="LQ97" s="9">
        <v>1</v>
      </c>
      <c r="LR97" s="9"/>
      <c r="LS97" s="9">
        <v>1</v>
      </c>
      <c r="LT97" s="9">
        <v>1</v>
      </c>
      <c r="LU97" s="9">
        <v>1</v>
      </c>
      <c r="LV97" s="9">
        <v>1</v>
      </c>
      <c r="LW97" s="9">
        <v>1</v>
      </c>
      <c r="LX97" s="9">
        <v>1</v>
      </c>
      <c r="LY97" s="9">
        <v>3</v>
      </c>
      <c r="LZ97" s="9">
        <v>1</v>
      </c>
      <c r="MA97" s="9">
        <v>2</v>
      </c>
      <c r="MB97" s="9"/>
      <c r="MC97" s="9"/>
      <c r="MD97" s="9"/>
      <c r="ME97" s="9"/>
      <c r="MF97" s="9"/>
      <c r="MG97" s="9"/>
      <c r="MH97" s="9"/>
      <c r="MI97" s="9"/>
      <c r="MJ97" s="9"/>
      <c r="MK97" s="9"/>
      <c r="ML97" s="9"/>
      <c r="MM97" s="9"/>
      <c r="MN97" s="9"/>
      <c r="MO97" s="9"/>
      <c r="MP97" s="9"/>
      <c r="MQ97" s="9">
        <v>2</v>
      </c>
      <c r="MR97" s="9">
        <v>1</v>
      </c>
      <c r="MS97" s="9">
        <v>1</v>
      </c>
      <c r="MT97" s="9">
        <v>241423908</v>
      </c>
      <c r="MU97" s="9">
        <v>241423908</v>
      </c>
      <c r="MV97" s="9">
        <v>1</v>
      </c>
      <c r="MW97" s="9"/>
      <c r="MX97" s="9"/>
      <c r="MY97" t="s">
        <v>8054</v>
      </c>
      <c r="MZ97" s="9"/>
      <c r="NA97" s="9">
        <v>200200540</v>
      </c>
      <c r="NB97" t="s">
        <v>8202</v>
      </c>
      <c r="NC97" t="s">
        <v>8316</v>
      </c>
      <c r="ND97" s="9"/>
      <c r="NE97" s="9"/>
      <c r="NF97" t="s">
        <v>8358</v>
      </c>
      <c r="NG97" s="9"/>
      <c r="NH97" s="9"/>
      <c r="NI97" s="9">
        <v>80</v>
      </c>
    </row>
    <row r="98" spans="1:373">
      <c r="A98" t="s">
        <v>6424</v>
      </c>
      <c r="B98" t="s">
        <v>6553</v>
      </c>
      <c r="C98" t="s">
        <v>6680</v>
      </c>
      <c r="D98" t="s">
        <v>6730</v>
      </c>
      <c r="E98" s="9"/>
      <c r="F98" s="9">
        <v>6</v>
      </c>
      <c r="G98" s="9"/>
      <c r="H98" s="9">
        <v>1</v>
      </c>
      <c r="I98" t="s">
        <v>6744</v>
      </c>
      <c r="J98" s="9"/>
      <c r="K98" s="9">
        <v>2</v>
      </c>
      <c r="L98" s="9">
        <v>5</v>
      </c>
      <c r="M98" s="9">
        <v>30</v>
      </c>
      <c r="N98" s="9">
        <v>30</v>
      </c>
      <c r="O98" t="s">
        <v>6759</v>
      </c>
      <c r="P98" s="9">
        <v>2</v>
      </c>
      <c r="Q98" t="s">
        <v>6762</v>
      </c>
      <c r="R98" s="9">
        <v>1</v>
      </c>
      <c r="S98" s="9">
        <v>1</v>
      </c>
      <c r="T98" s="9">
        <v>2</v>
      </c>
      <c r="U98" s="9">
        <v>2</v>
      </c>
      <c r="V98" s="9">
        <v>1</v>
      </c>
      <c r="W98" t="s">
        <v>6864</v>
      </c>
      <c r="X98" s="9"/>
      <c r="Y98" t="s">
        <v>7000</v>
      </c>
      <c r="Z98" s="9"/>
      <c r="AA98" s="9">
        <v>0</v>
      </c>
      <c r="AB98" s="9">
        <v>0</v>
      </c>
      <c r="AC98" s="9">
        <v>6</v>
      </c>
      <c r="AD98" s="9">
        <v>0</v>
      </c>
      <c r="AE98" s="9">
        <v>2</v>
      </c>
      <c r="AF98" s="9">
        <v>0</v>
      </c>
      <c r="AG98" s="9">
        <v>0</v>
      </c>
      <c r="AH98" s="9">
        <v>0</v>
      </c>
      <c r="AI98" s="9">
        <v>0</v>
      </c>
      <c r="AJ98" s="9">
        <v>0</v>
      </c>
      <c r="AK98" s="9">
        <v>0</v>
      </c>
      <c r="AL98" s="9">
        <v>0</v>
      </c>
      <c r="AM98" s="9">
        <v>0</v>
      </c>
      <c r="AN98" s="9">
        <v>0</v>
      </c>
      <c r="AO98" s="9">
        <v>0</v>
      </c>
      <c r="AP98" s="9">
        <v>0</v>
      </c>
      <c r="AQ98" s="9">
        <v>1</v>
      </c>
      <c r="AR98" s="9">
        <v>0</v>
      </c>
      <c r="AS98" s="9">
        <v>0</v>
      </c>
      <c r="AT98" s="9">
        <v>0</v>
      </c>
      <c r="AU98" s="9">
        <v>0</v>
      </c>
      <c r="AV98" s="9">
        <v>0</v>
      </c>
      <c r="AW98" s="9">
        <v>0</v>
      </c>
      <c r="AX98" t="s">
        <v>7164</v>
      </c>
      <c r="AY98" s="9">
        <v>0</v>
      </c>
      <c r="AZ98" s="9">
        <v>2</v>
      </c>
      <c r="BA98" t="s">
        <v>7314</v>
      </c>
      <c r="BB98" s="9">
        <v>0</v>
      </c>
      <c r="BC98" s="9">
        <v>11</v>
      </c>
      <c r="BD98" s="9">
        <v>0</v>
      </c>
      <c r="BE98" s="9"/>
      <c r="BF98" s="9">
        <v>11</v>
      </c>
      <c r="BG98" s="9">
        <v>11</v>
      </c>
      <c r="BH98" s="9">
        <v>5</v>
      </c>
      <c r="BI98" s="9">
        <v>2</v>
      </c>
      <c r="BJ98" s="9">
        <v>0</v>
      </c>
      <c r="BK98" s="9">
        <v>2</v>
      </c>
      <c r="BL98" s="9"/>
      <c r="BM98" s="9"/>
      <c r="BN98" s="9"/>
      <c r="BO98" s="9"/>
      <c r="BP98" s="9"/>
      <c r="BQ98" s="9"/>
      <c r="BR98" s="9"/>
      <c r="BS98" s="9">
        <v>1</v>
      </c>
      <c r="BT98" s="9">
        <v>1</v>
      </c>
      <c r="BU98" s="9">
        <v>2</v>
      </c>
      <c r="BV98" s="9">
        <v>2</v>
      </c>
      <c r="BW98" s="9">
        <v>1</v>
      </c>
      <c r="BX98" s="9"/>
      <c r="BY98" s="9">
        <v>2</v>
      </c>
      <c r="BZ98" s="9">
        <v>2</v>
      </c>
      <c r="CA98" s="9">
        <v>2</v>
      </c>
      <c r="CB98" s="9">
        <v>1</v>
      </c>
      <c r="CC98" s="9">
        <v>1</v>
      </c>
      <c r="CD98" s="9">
        <v>1</v>
      </c>
      <c r="CE98" s="9">
        <v>1</v>
      </c>
      <c r="CF98" s="9">
        <v>1</v>
      </c>
      <c r="CG98" s="9"/>
      <c r="CH98" s="9">
        <v>1</v>
      </c>
      <c r="CI98" s="9">
        <v>1</v>
      </c>
      <c r="CJ98" s="9">
        <v>3</v>
      </c>
      <c r="CK98" s="9">
        <v>3</v>
      </c>
      <c r="CL98" s="9">
        <v>3</v>
      </c>
      <c r="CM98" s="9">
        <v>3</v>
      </c>
      <c r="CN98" s="9">
        <v>1</v>
      </c>
      <c r="CO98" s="9">
        <v>1</v>
      </c>
      <c r="CP98" s="9">
        <v>4</v>
      </c>
      <c r="CQ98" s="9">
        <v>1</v>
      </c>
      <c r="CR98" s="9">
        <v>1</v>
      </c>
      <c r="CS98" s="9">
        <v>1</v>
      </c>
      <c r="CT98" s="9">
        <v>2</v>
      </c>
      <c r="CU98" s="9">
        <v>1</v>
      </c>
      <c r="CV98" s="9">
        <v>2</v>
      </c>
      <c r="CW98" s="9">
        <v>2</v>
      </c>
      <c r="CX98" s="9">
        <v>1</v>
      </c>
      <c r="CY98" s="9">
        <v>1</v>
      </c>
      <c r="CZ98" s="9">
        <v>2</v>
      </c>
      <c r="DA98" s="9"/>
      <c r="DB98" s="9"/>
      <c r="DC98" s="9"/>
      <c r="DD98" s="9"/>
      <c r="DE98" s="9"/>
      <c r="DF98" s="9"/>
      <c r="DG98" s="9"/>
      <c r="DH98" s="9"/>
      <c r="DI98" s="9">
        <v>2</v>
      </c>
      <c r="DJ98" s="9"/>
      <c r="DK98" s="9"/>
      <c r="DL98" s="9"/>
      <c r="DM98" s="9"/>
      <c r="DN98" s="9"/>
      <c r="DO98" s="9"/>
      <c r="DP98" s="9">
        <v>2</v>
      </c>
      <c r="DQ98" s="9"/>
      <c r="DR98" s="9"/>
      <c r="DS98" s="9"/>
      <c r="DT98" s="9"/>
      <c r="DU98" s="9"/>
      <c r="DV98" s="9"/>
      <c r="DW98" s="9"/>
      <c r="DX98" s="9"/>
      <c r="DY98" s="9"/>
      <c r="DZ98" s="9"/>
      <c r="EA98" s="9"/>
      <c r="EB98" s="9"/>
      <c r="EC98" s="9"/>
      <c r="ED98" s="9"/>
      <c r="EE98" s="9"/>
      <c r="EF98" s="9"/>
      <c r="EG98" s="9"/>
      <c r="EH98" s="9"/>
      <c r="EI98" s="9"/>
      <c r="EJ98" s="9"/>
      <c r="EK98" s="9"/>
      <c r="EL98" s="9"/>
      <c r="EM98" s="9"/>
      <c r="EN98" s="9">
        <v>2</v>
      </c>
      <c r="EO98" s="9"/>
      <c r="EP98" s="9"/>
      <c r="EQ98" s="9">
        <v>2</v>
      </c>
      <c r="ER98" s="9"/>
      <c r="ES98" s="9"/>
      <c r="ET98" s="9">
        <v>2</v>
      </c>
      <c r="EU98" s="9"/>
      <c r="EV98" s="9"/>
      <c r="EW98" s="9">
        <v>2</v>
      </c>
      <c r="EX98" s="9"/>
      <c r="EY98" s="9"/>
      <c r="EZ98" s="9">
        <v>2</v>
      </c>
      <c r="FA98" s="9"/>
      <c r="FB98" s="9"/>
      <c r="FC98" s="9">
        <v>1</v>
      </c>
      <c r="FD98" s="9">
        <v>1</v>
      </c>
      <c r="FE98" s="9"/>
      <c r="FF98" s="9">
        <v>1</v>
      </c>
      <c r="FG98" s="9">
        <v>2</v>
      </c>
      <c r="FH98" s="9"/>
      <c r="FI98" s="9">
        <v>1</v>
      </c>
      <c r="FJ98" s="9">
        <v>2</v>
      </c>
      <c r="FK98" s="9"/>
      <c r="FL98" s="9">
        <v>1</v>
      </c>
      <c r="FM98" s="9">
        <v>2</v>
      </c>
      <c r="FN98" s="9"/>
      <c r="FO98" s="9">
        <v>2</v>
      </c>
      <c r="FP98" s="9"/>
      <c r="FQ98" s="9"/>
      <c r="FR98" s="9">
        <v>2</v>
      </c>
      <c r="FS98" s="9"/>
      <c r="FT98" s="9"/>
      <c r="FU98" s="9">
        <v>2</v>
      </c>
      <c r="FV98" s="9"/>
      <c r="FW98" s="9"/>
      <c r="FX98" s="9">
        <v>3</v>
      </c>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t="s">
        <v>7623</v>
      </c>
      <c r="HH98" s="9"/>
      <c r="HI98" s="9"/>
      <c r="HJ98" s="9"/>
      <c r="HK98" s="9"/>
      <c r="HL98" s="9"/>
      <c r="HM98" s="9"/>
      <c r="HN98" s="9"/>
      <c r="HO98" s="9"/>
      <c r="HP98" s="9"/>
      <c r="HQ98" s="9"/>
      <c r="HR98" s="9"/>
      <c r="HS98" s="9"/>
      <c r="HT98" s="9"/>
      <c r="HU98" s="9"/>
      <c r="HV98" s="9"/>
      <c r="HW98" s="9"/>
      <c r="HX98" t="s">
        <v>7787</v>
      </c>
      <c r="HY98" s="9"/>
      <c r="HZ98" s="9"/>
      <c r="IA98" s="9">
        <v>1</v>
      </c>
      <c r="IB98" s="9">
        <v>2</v>
      </c>
      <c r="IC98" s="9"/>
      <c r="ID98" s="9">
        <v>2</v>
      </c>
      <c r="IE98" s="9"/>
      <c r="IF98" s="9"/>
      <c r="IG98" s="9">
        <v>2</v>
      </c>
      <c r="IH98" s="9"/>
      <c r="II98" s="9"/>
      <c r="IJ98" s="9">
        <v>3</v>
      </c>
      <c r="IK98" s="9"/>
      <c r="IL98" s="9">
        <v>1</v>
      </c>
      <c r="IM98" s="9"/>
      <c r="IN98" s="9">
        <v>4</v>
      </c>
      <c r="IO98" s="9">
        <v>4</v>
      </c>
      <c r="IP98" s="9">
        <v>3</v>
      </c>
      <c r="IQ98" s="9">
        <v>5</v>
      </c>
      <c r="IR98" s="9">
        <v>4</v>
      </c>
      <c r="IS98" s="9"/>
      <c r="IT98" s="9">
        <v>1</v>
      </c>
      <c r="IU98" s="9">
        <v>2</v>
      </c>
      <c r="IV98" s="9">
        <v>2</v>
      </c>
      <c r="IW98" s="9">
        <v>2</v>
      </c>
      <c r="IX98" s="9">
        <v>2</v>
      </c>
      <c r="IY98" s="9">
        <v>2</v>
      </c>
      <c r="IZ98" s="9">
        <v>2</v>
      </c>
      <c r="JA98" s="9">
        <v>2</v>
      </c>
      <c r="JB98" s="9">
        <v>1</v>
      </c>
      <c r="JC98" s="9">
        <v>2</v>
      </c>
      <c r="JD98" s="9">
        <v>2</v>
      </c>
      <c r="JE98" s="9">
        <v>2</v>
      </c>
      <c r="JF98" s="9">
        <v>2</v>
      </c>
      <c r="JG98" s="9">
        <v>2</v>
      </c>
      <c r="JH98" s="9">
        <v>2</v>
      </c>
      <c r="JI98" s="9">
        <v>2</v>
      </c>
      <c r="JJ98" s="9">
        <v>1</v>
      </c>
      <c r="JK98" s="9">
        <v>3</v>
      </c>
      <c r="JL98" s="9">
        <v>1</v>
      </c>
      <c r="JM98" s="9">
        <v>2</v>
      </c>
      <c r="JN98" s="9">
        <v>2</v>
      </c>
      <c r="JO98" s="9">
        <v>2</v>
      </c>
      <c r="JP98" s="9">
        <v>3</v>
      </c>
      <c r="JQ98" s="9">
        <v>3</v>
      </c>
      <c r="JR98" s="9">
        <v>3</v>
      </c>
      <c r="JS98" s="9">
        <v>3</v>
      </c>
      <c r="JT98" s="9">
        <v>1</v>
      </c>
      <c r="JU98" s="9">
        <v>2</v>
      </c>
      <c r="JV98" s="9"/>
      <c r="JW98" s="9">
        <v>2</v>
      </c>
      <c r="JX98" s="9">
        <v>3</v>
      </c>
      <c r="JY98" s="9">
        <v>3</v>
      </c>
      <c r="JZ98" s="9">
        <v>3</v>
      </c>
      <c r="KA98" s="9">
        <v>1</v>
      </c>
      <c r="KB98" s="9">
        <v>1</v>
      </c>
      <c r="KC98" s="9">
        <v>1</v>
      </c>
      <c r="KD98" s="9">
        <v>3</v>
      </c>
      <c r="KE98" s="9">
        <v>3</v>
      </c>
      <c r="KF98" s="9"/>
      <c r="KG98" s="9"/>
      <c r="KH98" s="9"/>
      <c r="KI98" s="9"/>
      <c r="KJ98" s="9"/>
      <c r="KK98" s="9"/>
      <c r="KL98" s="9"/>
      <c r="KM98" s="9"/>
      <c r="KN98" s="9"/>
      <c r="KO98" s="9"/>
      <c r="KP98" s="9"/>
      <c r="KQ98" s="9"/>
      <c r="KR98" s="9"/>
      <c r="KS98" s="9"/>
      <c r="KT98" s="9"/>
      <c r="KU98" s="9"/>
      <c r="KV98" s="9">
        <v>2</v>
      </c>
      <c r="KW98" s="9"/>
      <c r="KX98" s="9"/>
      <c r="KY98" s="9"/>
      <c r="KZ98" s="9"/>
      <c r="LA98" s="9"/>
      <c r="LB98" s="9"/>
      <c r="LC98" s="9">
        <v>1</v>
      </c>
      <c r="LD98" s="9">
        <v>1</v>
      </c>
      <c r="LE98" s="9">
        <v>1</v>
      </c>
      <c r="LF98" s="9">
        <v>1</v>
      </c>
      <c r="LG98" s="9">
        <v>1</v>
      </c>
      <c r="LH98" s="9">
        <v>1</v>
      </c>
      <c r="LI98" s="9"/>
      <c r="LJ98" s="9">
        <v>1</v>
      </c>
      <c r="LK98" s="9">
        <v>3</v>
      </c>
      <c r="LL98" s="9">
        <v>3</v>
      </c>
      <c r="LM98" s="9">
        <v>3</v>
      </c>
      <c r="LN98" s="9"/>
      <c r="LO98" s="9">
        <v>1</v>
      </c>
      <c r="LP98" s="9">
        <v>1</v>
      </c>
      <c r="LQ98" s="9">
        <v>1</v>
      </c>
      <c r="LR98" s="9"/>
      <c r="LS98" s="9">
        <v>1</v>
      </c>
      <c r="LT98" s="9">
        <v>1</v>
      </c>
      <c r="LU98" s="9">
        <v>1</v>
      </c>
      <c r="LV98" s="9">
        <v>1</v>
      </c>
      <c r="LW98" s="9">
        <v>1</v>
      </c>
      <c r="LX98" s="9">
        <v>1</v>
      </c>
      <c r="LY98" s="9">
        <v>3</v>
      </c>
      <c r="LZ98" s="9">
        <v>2</v>
      </c>
      <c r="MA98" s="9">
        <v>1</v>
      </c>
      <c r="MB98" s="9"/>
      <c r="MC98" s="9">
        <v>2</v>
      </c>
      <c r="MD98" s="9">
        <v>3</v>
      </c>
      <c r="ME98" s="9">
        <v>2</v>
      </c>
      <c r="MF98" s="9">
        <v>2</v>
      </c>
      <c r="MG98" s="9">
        <v>3</v>
      </c>
      <c r="MH98" s="9">
        <v>3</v>
      </c>
      <c r="MI98" s="9">
        <v>3</v>
      </c>
      <c r="MJ98" s="9">
        <v>3</v>
      </c>
      <c r="MK98" s="9">
        <v>1</v>
      </c>
      <c r="ML98" s="9">
        <v>1</v>
      </c>
      <c r="MM98" s="9">
        <v>1</v>
      </c>
      <c r="MN98" s="9">
        <v>1</v>
      </c>
      <c r="MO98" s="9">
        <v>1</v>
      </c>
      <c r="MP98" s="9">
        <v>2</v>
      </c>
      <c r="MQ98" s="9">
        <v>1</v>
      </c>
      <c r="MR98" s="9">
        <v>1</v>
      </c>
      <c r="MS98" s="9">
        <v>1</v>
      </c>
      <c r="MT98" s="9">
        <v>246440385</v>
      </c>
      <c r="MU98" s="9">
        <v>246440385</v>
      </c>
      <c r="MV98" s="9">
        <v>1</v>
      </c>
      <c r="MW98" s="9"/>
      <c r="MX98" s="9"/>
      <c r="MY98" t="s">
        <v>8054</v>
      </c>
      <c r="MZ98" s="9"/>
      <c r="NA98" s="9">
        <v>200200475</v>
      </c>
      <c r="NB98" t="s">
        <v>8203</v>
      </c>
      <c r="NC98" t="s">
        <v>8316</v>
      </c>
      <c r="ND98" s="9"/>
      <c r="NE98" s="9"/>
      <c r="NF98" t="s">
        <v>8358</v>
      </c>
      <c r="NG98" s="9"/>
      <c r="NH98" s="9"/>
      <c r="NI98" s="9">
        <v>75</v>
      </c>
    </row>
    <row r="99" spans="1:373">
      <c r="A99" t="s">
        <v>6425</v>
      </c>
      <c r="B99" t="s">
        <v>6554</v>
      </c>
      <c r="C99" t="s">
        <v>6681</v>
      </c>
      <c r="D99" t="s">
        <v>6730</v>
      </c>
      <c r="E99" s="9"/>
      <c r="F99" s="9">
        <v>6</v>
      </c>
      <c r="G99" s="9"/>
      <c r="H99" s="9">
        <v>1</v>
      </c>
      <c r="I99" t="s">
        <v>6744</v>
      </c>
      <c r="J99" s="9"/>
      <c r="K99" s="9">
        <v>1</v>
      </c>
      <c r="L99" s="9">
        <v>1</v>
      </c>
      <c r="M99" s="9">
        <v>5</v>
      </c>
      <c r="N99" s="9">
        <v>5</v>
      </c>
      <c r="O99" t="s">
        <v>6759</v>
      </c>
      <c r="P99" s="9">
        <v>1</v>
      </c>
      <c r="Q99" t="s">
        <v>6762</v>
      </c>
      <c r="R99" s="9">
        <v>3</v>
      </c>
      <c r="S99" s="9">
        <v>1</v>
      </c>
      <c r="T99" s="9">
        <v>2</v>
      </c>
      <c r="U99" s="9">
        <v>2</v>
      </c>
      <c r="V99" s="9">
        <v>2</v>
      </c>
      <c r="W99" t="s">
        <v>6865</v>
      </c>
      <c r="X99" s="9">
        <v>242082795</v>
      </c>
      <c r="Y99" t="s">
        <v>7001</v>
      </c>
      <c r="Z99" s="9"/>
      <c r="AA99" s="9">
        <v>0</v>
      </c>
      <c r="AB99" s="9">
        <v>0</v>
      </c>
      <c r="AC99" s="9">
        <v>47</v>
      </c>
      <c r="AD99" s="9">
        <v>0</v>
      </c>
      <c r="AE99" s="9">
        <v>8</v>
      </c>
      <c r="AF99" s="9">
        <v>0</v>
      </c>
      <c r="AG99" s="9">
        <v>0</v>
      </c>
      <c r="AH99" s="9">
        <v>0</v>
      </c>
      <c r="AI99" s="9">
        <v>2</v>
      </c>
      <c r="AJ99" s="9">
        <v>0</v>
      </c>
      <c r="AK99" s="9">
        <v>0</v>
      </c>
      <c r="AL99" s="9">
        <v>0</v>
      </c>
      <c r="AM99" s="9">
        <v>0</v>
      </c>
      <c r="AN99" s="9">
        <v>0</v>
      </c>
      <c r="AO99" s="9">
        <v>0</v>
      </c>
      <c r="AP99" s="9">
        <v>0</v>
      </c>
      <c r="AQ99" s="9">
        <v>5</v>
      </c>
      <c r="AR99" s="9">
        <v>0</v>
      </c>
      <c r="AS99" s="9">
        <v>0</v>
      </c>
      <c r="AT99" s="9">
        <v>0</v>
      </c>
      <c r="AU99" s="9">
        <v>1</v>
      </c>
      <c r="AV99" s="9">
        <v>0</v>
      </c>
      <c r="AW99" s="9">
        <v>0</v>
      </c>
      <c r="AX99" t="s">
        <v>7165</v>
      </c>
      <c r="AY99" s="9">
        <v>0</v>
      </c>
      <c r="AZ99" s="9">
        <v>8</v>
      </c>
      <c r="BA99" t="s">
        <v>7315</v>
      </c>
      <c r="BB99" s="9">
        <v>0</v>
      </c>
      <c r="BC99" s="9">
        <v>71</v>
      </c>
      <c r="BD99" s="9">
        <v>0</v>
      </c>
      <c r="BE99" s="9"/>
      <c r="BF99" s="9">
        <v>71</v>
      </c>
      <c r="BG99" s="9">
        <v>71</v>
      </c>
      <c r="BH99" s="9">
        <v>71</v>
      </c>
      <c r="BI99" s="9">
        <v>4</v>
      </c>
      <c r="BJ99" s="9">
        <v>0</v>
      </c>
      <c r="BK99" s="9">
        <v>1</v>
      </c>
      <c r="BL99" s="9">
        <v>1</v>
      </c>
      <c r="BM99" s="9">
        <v>1</v>
      </c>
      <c r="BN99" s="9">
        <v>1</v>
      </c>
      <c r="BO99" s="9">
        <v>1</v>
      </c>
      <c r="BP99" s="9">
        <v>1</v>
      </c>
      <c r="BQ99" s="9">
        <v>1</v>
      </c>
      <c r="BR99" s="9">
        <v>1</v>
      </c>
      <c r="BS99" s="9">
        <v>1</v>
      </c>
      <c r="BT99" s="9">
        <v>1</v>
      </c>
      <c r="BU99" s="9">
        <v>1</v>
      </c>
      <c r="BV99" s="9">
        <v>2</v>
      </c>
      <c r="BW99" s="9">
        <v>1</v>
      </c>
      <c r="BX99" s="9"/>
      <c r="BY99" s="9">
        <v>1</v>
      </c>
      <c r="BZ99" s="9">
        <v>1</v>
      </c>
      <c r="CA99" s="9">
        <v>2</v>
      </c>
      <c r="CB99" s="9">
        <v>1</v>
      </c>
      <c r="CC99" s="9">
        <v>1</v>
      </c>
      <c r="CD99" s="9">
        <v>1</v>
      </c>
      <c r="CE99" s="9">
        <v>1</v>
      </c>
      <c r="CF99" s="9">
        <v>1</v>
      </c>
      <c r="CG99" s="9"/>
      <c r="CH99" s="9">
        <v>1</v>
      </c>
      <c r="CI99" s="9">
        <v>3</v>
      </c>
      <c r="CJ99" s="9">
        <v>1</v>
      </c>
      <c r="CK99" s="9">
        <v>2</v>
      </c>
      <c r="CL99" s="9">
        <v>2</v>
      </c>
      <c r="CM99" s="9">
        <v>3</v>
      </c>
      <c r="CN99" s="9">
        <v>1</v>
      </c>
      <c r="CO99" s="9">
        <v>1</v>
      </c>
      <c r="CP99" s="9">
        <v>4</v>
      </c>
      <c r="CQ99" s="9">
        <v>1</v>
      </c>
      <c r="CR99" s="9">
        <v>1</v>
      </c>
      <c r="CS99" s="9">
        <v>1</v>
      </c>
      <c r="CT99" s="9">
        <v>1</v>
      </c>
      <c r="CU99" s="9">
        <v>1</v>
      </c>
      <c r="CV99" s="9">
        <v>1</v>
      </c>
      <c r="CW99" s="9">
        <v>1</v>
      </c>
      <c r="CX99" s="9">
        <v>1</v>
      </c>
      <c r="CY99" s="9">
        <v>1</v>
      </c>
      <c r="CZ99" s="9">
        <v>2</v>
      </c>
      <c r="DA99" s="9"/>
      <c r="DB99" s="9"/>
      <c r="DC99" s="9"/>
      <c r="DD99" s="9"/>
      <c r="DE99" s="9"/>
      <c r="DF99" s="9"/>
      <c r="DG99" s="9"/>
      <c r="DH99" s="9"/>
      <c r="DI99" s="9">
        <v>1</v>
      </c>
      <c r="DJ99" s="9"/>
      <c r="DK99" s="9"/>
      <c r="DL99" s="9"/>
      <c r="DM99" s="9"/>
      <c r="DN99" s="9"/>
      <c r="DO99" s="9"/>
      <c r="DP99" s="9">
        <v>2</v>
      </c>
      <c r="DQ99" s="9"/>
      <c r="DR99" s="9"/>
      <c r="DS99" s="9"/>
      <c r="DT99" s="9"/>
      <c r="DU99" s="9"/>
      <c r="DV99" s="9"/>
      <c r="DW99" s="9"/>
      <c r="DX99" s="9"/>
      <c r="DY99" s="9"/>
      <c r="DZ99" s="9"/>
      <c r="EA99" s="9"/>
      <c r="EB99" s="9"/>
      <c r="EC99" s="9"/>
      <c r="ED99" s="9"/>
      <c r="EE99" s="9"/>
      <c r="EF99" s="9"/>
      <c r="EG99" s="9"/>
      <c r="EH99" s="9"/>
      <c r="EI99" s="9"/>
      <c r="EJ99" s="9"/>
      <c r="EK99" s="9"/>
      <c r="EL99" s="9"/>
      <c r="EM99" s="9"/>
      <c r="EN99" s="9">
        <v>1</v>
      </c>
      <c r="EO99" s="9">
        <v>2</v>
      </c>
      <c r="EP99" s="9"/>
      <c r="EQ99" s="9">
        <v>1</v>
      </c>
      <c r="ER99" s="9">
        <v>2</v>
      </c>
      <c r="ES99" s="9"/>
      <c r="ET99" s="9">
        <v>2</v>
      </c>
      <c r="EU99" s="9"/>
      <c r="EV99" s="9"/>
      <c r="EW99" s="9">
        <v>2</v>
      </c>
      <c r="EX99" s="9"/>
      <c r="EY99" s="9"/>
      <c r="EZ99" s="9">
        <v>2</v>
      </c>
      <c r="FA99" s="9"/>
      <c r="FB99" s="9"/>
      <c r="FC99" s="9">
        <v>2</v>
      </c>
      <c r="FD99" s="9"/>
      <c r="FE99" s="9"/>
      <c r="FF99" s="9">
        <v>1</v>
      </c>
      <c r="FG99" s="9">
        <v>2</v>
      </c>
      <c r="FH99" s="9"/>
      <c r="FI99" s="9">
        <v>1</v>
      </c>
      <c r="FJ99" s="9">
        <v>1</v>
      </c>
      <c r="FK99" s="9"/>
      <c r="FL99" s="9">
        <v>1</v>
      </c>
      <c r="FM99" s="9">
        <v>1</v>
      </c>
      <c r="FN99" s="9"/>
      <c r="FO99" s="9">
        <v>2</v>
      </c>
      <c r="FP99" s="9"/>
      <c r="FQ99" s="9"/>
      <c r="FR99" s="9">
        <v>2</v>
      </c>
      <c r="FS99" s="9"/>
      <c r="FT99" s="9"/>
      <c r="FU99" s="9">
        <v>2</v>
      </c>
      <c r="FV99" s="9"/>
      <c r="FW99" s="9"/>
      <c r="FX99" s="9">
        <v>3</v>
      </c>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t="s">
        <v>7624</v>
      </c>
      <c r="HH99" s="9"/>
      <c r="HI99" s="9"/>
      <c r="HJ99" s="9"/>
      <c r="HK99" s="9"/>
      <c r="HL99" s="9"/>
      <c r="HM99" s="9"/>
      <c r="HN99" s="9"/>
      <c r="HO99" s="9"/>
      <c r="HP99" s="9"/>
      <c r="HQ99" s="9"/>
      <c r="HR99" s="9"/>
      <c r="HS99" s="9"/>
      <c r="HT99" s="9"/>
      <c r="HU99" s="9"/>
      <c r="HV99" s="9"/>
      <c r="HW99" s="9"/>
      <c r="HX99" t="s">
        <v>7788</v>
      </c>
      <c r="HY99" s="9"/>
      <c r="HZ99" s="9"/>
      <c r="IA99" s="9">
        <v>2</v>
      </c>
      <c r="IB99" s="9"/>
      <c r="IC99" s="9"/>
      <c r="ID99" s="9">
        <v>2</v>
      </c>
      <c r="IE99" s="9"/>
      <c r="IF99" s="9"/>
      <c r="IG99" s="9">
        <v>2</v>
      </c>
      <c r="IH99" s="9"/>
      <c r="II99" s="9"/>
      <c r="IJ99" s="9">
        <v>3</v>
      </c>
      <c r="IK99" s="9"/>
      <c r="IL99" s="9">
        <v>1</v>
      </c>
      <c r="IM99" s="9"/>
      <c r="IN99" s="9">
        <v>4</v>
      </c>
      <c r="IO99" s="9">
        <v>3</v>
      </c>
      <c r="IP99" s="9">
        <v>5</v>
      </c>
      <c r="IQ99" s="9">
        <v>4</v>
      </c>
      <c r="IR99" s="9">
        <v>4</v>
      </c>
      <c r="IS99" s="9"/>
      <c r="IT99" s="9">
        <v>1</v>
      </c>
      <c r="IU99" s="9">
        <v>2</v>
      </c>
      <c r="IV99" s="9">
        <v>2</v>
      </c>
      <c r="IW99" s="9">
        <v>2</v>
      </c>
      <c r="IX99" s="9">
        <v>2</v>
      </c>
      <c r="IY99" s="9">
        <v>2</v>
      </c>
      <c r="IZ99" s="9">
        <v>1</v>
      </c>
      <c r="JA99" s="9">
        <v>1</v>
      </c>
      <c r="JB99" s="9">
        <v>1</v>
      </c>
      <c r="JC99" s="9">
        <v>2</v>
      </c>
      <c r="JD99" s="9">
        <v>1</v>
      </c>
      <c r="JE99" s="9">
        <v>2</v>
      </c>
      <c r="JF99" s="9">
        <v>2</v>
      </c>
      <c r="JG99" s="9">
        <v>2</v>
      </c>
      <c r="JH99" s="9">
        <v>2</v>
      </c>
      <c r="JI99" s="9">
        <v>2</v>
      </c>
      <c r="JJ99" s="9">
        <v>1</v>
      </c>
      <c r="JK99" s="9">
        <v>1</v>
      </c>
      <c r="JL99" s="9">
        <v>1</v>
      </c>
      <c r="JM99" s="9">
        <v>1</v>
      </c>
      <c r="JN99" s="9">
        <v>1</v>
      </c>
      <c r="JO99" s="9">
        <v>1</v>
      </c>
      <c r="JP99" s="9">
        <v>3</v>
      </c>
      <c r="JQ99" s="9">
        <v>1</v>
      </c>
      <c r="JR99" s="9">
        <v>1</v>
      </c>
      <c r="JS99" s="9">
        <v>1</v>
      </c>
      <c r="JT99" s="9">
        <v>1</v>
      </c>
      <c r="JU99" s="9">
        <v>1</v>
      </c>
      <c r="JV99" s="9"/>
      <c r="JW99" s="9">
        <v>1</v>
      </c>
      <c r="JX99" s="9">
        <v>1</v>
      </c>
      <c r="JY99" s="9">
        <v>3</v>
      </c>
      <c r="JZ99" s="9">
        <v>1</v>
      </c>
      <c r="KA99" s="9">
        <v>1</v>
      </c>
      <c r="KB99" s="9">
        <v>1</v>
      </c>
      <c r="KC99" s="9">
        <v>1</v>
      </c>
      <c r="KD99" s="9">
        <v>3</v>
      </c>
      <c r="KE99" s="9">
        <v>3</v>
      </c>
      <c r="KF99" s="9"/>
      <c r="KG99" s="9"/>
      <c r="KH99" s="9"/>
      <c r="KI99" s="9"/>
      <c r="KJ99" s="9"/>
      <c r="KK99" s="9"/>
      <c r="KL99" s="9"/>
      <c r="KM99" s="9"/>
      <c r="KN99" s="9"/>
      <c r="KO99" s="9"/>
      <c r="KP99" s="9"/>
      <c r="KQ99" s="9"/>
      <c r="KR99" s="9"/>
      <c r="KS99" s="9"/>
      <c r="KT99" s="9"/>
      <c r="KU99" s="9"/>
      <c r="KV99" s="9">
        <v>1</v>
      </c>
      <c r="KW99" s="9">
        <v>1</v>
      </c>
      <c r="KX99" s="9">
        <v>2</v>
      </c>
      <c r="KY99" s="9"/>
      <c r="KZ99" s="9"/>
      <c r="LA99" s="9"/>
      <c r="LB99" s="9"/>
      <c r="LC99" s="9">
        <v>1</v>
      </c>
      <c r="LD99" s="9">
        <v>1</v>
      </c>
      <c r="LE99" s="9">
        <v>1</v>
      </c>
      <c r="LF99" s="9">
        <v>1</v>
      </c>
      <c r="LG99" s="9">
        <v>1</v>
      </c>
      <c r="LH99" s="9">
        <v>1</v>
      </c>
      <c r="LI99" s="9"/>
      <c r="LJ99" s="9">
        <v>1</v>
      </c>
      <c r="LK99" s="9">
        <v>3</v>
      </c>
      <c r="LL99" s="9">
        <v>3</v>
      </c>
      <c r="LM99" s="9">
        <v>3</v>
      </c>
      <c r="LN99" s="9"/>
      <c r="LO99" s="9">
        <v>1</v>
      </c>
      <c r="LP99" s="9">
        <v>1</v>
      </c>
      <c r="LQ99" s="9">
        <v>1</v>
      </c>
      <c r="LR99" s="9"/>
      <c r="LS99" s="9">
        <v>1</v>
      </c>
      <c r="LT99" s="9">
        <v>1</v>
      </c>
      <c r="LU99" s="9">
        <v>1</v>
      </c>
      <c r="LV99" s="9">
        <v>1</v>
      </c>
      <c r="LW99" s="9">
        <v>1</v>
      </c>
      <c r="LX99" s="9">
        <v>1</v>
      </c>
      <c r="LY99" s="9">
        <v>3</v>
      </c>
      <c r="LZ99" s="9">
        <v>2</v>
      </c>
      <c r="MA99" s="9">
        <v>1</v>
      </c>
      <c r="MB99" s="9"/>
      <c r="MC99" s="9">
        <v>1</v>
      </c>
      <c r="MD99" s="9">
        <v>2</v>
      </c>
      <c r="ME99" s="9">
        <v>1</v>
      </c>
      <c r="MF99" s="9">
        <v>1</v>
      </c>
      <c r="MG99" s="9">
        <v>2</v>
      </c>
      <c r="MH99" s="9">
        <v>3</v>
      </c>
      <c r="MI99" s="9">
        <v>3</v>
      </c>
      <c r="MJ99" s="9">
        <v>2</v>
      </c>
      <c r="MK99" s="9">
        <v>1</v>
      </c>
      <c r="ML99" s="9">
        <v>1</v>
      </c>
      <c r="MM99" s="9">
        <v>1</v>
      </c>
      <c r="MN99" s="9">
        <v>1</v>
      </c>
      <c r="MO99" s="9">
        <v>1</v>
      </c>
      <c r="MP99" s="9">
        <v>2</v>
      </c>
      <c r="MQ99" s="9">
        <v>1</v>
      </c>
      <c r="MR99" s="9">
        <v>1</v>
      </c>
      <c r="MS99" s="9">
        <v>1</v>
      </c>
      <c r="MT99" s="9">
        <v>543231650</v>
      </c>
      <c r="MU99" s="9">
        <v>543231650</v>
      </c>
      <c r="MV99" s="9">
        <v>1</v>
      </c>
      <c r="MW99" s="9"/>
      <c r="MX99" s="9"/>
      <c r="MY99" t="s">
        <v>8054</v>
      </c>
      <c r="MZ99" s="9"/>
      <c r="NA99" s="9">
        <v>200200454</v>
      </c>
      <c r="NB99" t="s">
        <v>8204</v>
      </c>
      <c r="NC99" t="s">
        <v>8316</v>
      </c>
      <c r="ND99" s="9"/>
      <c r="NE99" s="9"/>
      <c r="NF99" t="s">
        <v>8358</v>
      </c>
      <c r="NG99" s="9"/>
      <c r="NH99" s="9"/>
      <c r="NI99" s="9">
        <v>74</v>
      </c>
    </row>
    <row r="100" spans="1:373">
      <c r="A100" t="s">
        <v>6426</v>
      </c>
      <c r="B100" t="s">
        <v>6555</v>
      </c>
      <c r="C100" t="s">
        <v>6682</v>
      </c>
      <c r="D100" t="s">
        <v>6730</v>
      </c>
      <c r="E100" s="9"/>
      <c r="F100" s="9">
        <v>6</v>
      </c>
      <c r="G100" s="9"/>
      <c r="H100" s="9">
        <v>1</v>
      </c>
      <c r="I100" t="s">
        <v>6744</v>
      </c>
      <c r="J100" s="9"/>
      <c r="K100" s="9">
        <v>3</v>
      </c>
      <c r="L100" s="9">
        <v>9</v>
      </c>
      <c r="M100" s="9">
        <v>54</v>
      </c>
      <c r="N100" s="9">
        <v>54</v>
      </c>
      <c r="O100" t="s">
        <v>6759</v>
      </c>
      <c r="P100" s="9">
        <v>1</v>
      </c>
      <c r="Q100" t="s">
        <v>6762</v>
      </c>
      <c r="R100" s="9">
        <v>3</v>
      </c>
      <c r="S100" s="9">
        <v>1</v>
      </c>
      <c r="T100" s="9">
        <v>2</v>
      </c>
      <c r="U100" s="9">
        <v>2</v>
      </c>
      <c r="V100" s="9">
        <v>1</v>
      </c>
      <c r="W100" t="s">
        <v>6866</v>
      </c>
      <c r="X100" s="9"/>
      <c r="Y100" t="s">
        <v>7002</v>
      </c>
      <c r="Z100" s="9"/>
      <c r="AA100" s="9">
        <v>0</v>
      </c>
      <c r="AB100" s="9">
        <v>0</v>
      </c>
      <c r="AC100" s="9">
        <v>66</v>
      </c>
      <c r="AD100" s="9">
        <v>0</v>
      </c>
      <c r="AE100" s="9">
        <v>12</v>
      </c>
      <c r="AF100" s="9">
        <v>0</v>
      </c>
      <c r="AG100" s="9">
        <v>0</v>
      </c>
      <c r="AH100" s="9">
        <v>0</v>
      </c>
      <c r="AI100" s="9">
        <v>3</v>
      </c>
      <c r="AJ100" s="9">
        <v>0</v>
      </c>
      <c r="AK100" s="9">
        <v>0</v>
      </c>
      <c r="AL100" s="9">
        <v>0</v>
      </c>
      <c r="AM100" s="9">
        <v>1</v>
      </c>
      <c r="AN100" s="9">
        <v>0</v>
      </c>
      <c r="AO100" s="9">
        <v>3</v>
      </c>
      <c r="AP100" s="9">
        <v>0</v>
      </c>
      <c r="AQ100" s="9">
        <v>14</v>
      </c>
      <c r="AR100" s="9">
        <v>0</v>
      </c>
      <c r="AS100" s="9">
        <v>0</v>
      </c>
      <c r="AT100" s="9">
        <v>0</v>
      </c>
      <c r="AU100" s="9">
        <v>3</v>
      </c>
      <c r="AV100" s="9">
        <v>0</v>
      </c>
      <c r="AW100" s="9">
        <v>10</v>
      </c>
      <c r="AX100" t="s">
        <v>7166</v>
      </c>
      <c r="AY100" s="9">
        <v>0</v>
      </c>
      <c r="AZ100" s="9">
        <v>0</v>
      </c>
      <c r="BA100" t="s">
        <v>7316</v>
      </c>
      <c r="BB100" s="9">
        <v>0</v>
      </c>
      <c r="BC100" s="9">
        <v>112</v>
      </c>
      <c r="BD100" s="9">
        <v>0</v>
      </c>
      <c r="BE100" s="9"/>
      <c r="BF100" s="9">
        <v>112</v>
      </c>
      <c r="BG100" s="9">
        <v>112</v>
      </c>
      <c r="BH100" s="9">
        <v>104</v>
      </c>
      <c r="BI100" s="9">
        <v>4</v>
      </c>
      <c r="BJ100" s="9">
        <v>0</v>
      </c>
      <c r="BK100" s="9">
        <v>1</v>
      </c>
      <c r="BL100" s="9">
        <v>1</v>
      </c>
      <c r="BM100" s="9">
        <v>1</v>
      </c>
      <c r="BN100" s="9">
        <v>1</v>
      </c>
      <c r="BO100" s="9">
        <v>1</v>
      </c>
      <c r="BP100" s="9">
        <v>1</v>
      </c>
      <c r="BQ100" s="9">
        <v>1</v>
      </c>
      <c r="BR100" s="9">
        <v>1</v>
      </c>
      <c r="BS100" s="9">
        <v>1</v>
      </c>
      <c r="BT100" s="9">
        <v>1</v>
      </c>
      <c r="BU100" s="9">
        <v>1</v>
      </c>
      <c r="BV100" s="9">
        <v>2</v>
      </c>
      <c r="BW100" s="9">
        <v>1</v>
      </c>
      <c r="BX100" s="9"/>
      <c r="BY100" s="9">
        <v>1</v>
      </c>
      <c r="BZ100" s="9">
        <v>1</v>
      </c>
      <c r="CA100" s="9">
        <v>1</v>
      </c>
      <c r="CB100" s="9">
        <v>1</v>
      </c>
      <c r="CC100" s="9">
        <v>1</v>
      </c>
      <c r="CD100" s="9">
        <v>1</v>
      </c>
      <c r="CE100" s="9">
        <v>1</v>
      </c>
      <c r="CF100" s="9">
        <v>1</v>
      </c>
      <c r="CG100" s="9"/>
      <c r="CH100" s="9">
        <v>1</v>
      </c>
      <c r="CI100" s="9">
        <v>1</v>
      </c>
      <c r="CJ100" s="9">
        <v>1</v>
      </c>
      <c r="CK100" s="9">
        <v>1</v>
      </c>
      <c r="CL100" s="9">
        <v>1</v>
      </c>
      <c r="CM100" s="9">
        <v>1</v>
      </c>
      <c r="CN100" s="9">
        <v>1</v>
      </c>
      <c r="CO100" s="9">
        <v>1</v>
      </c>
      <c r="CP100" s="9">
        <v>1</v>
      </c>
      <c r="CQ100" s="9">
        <v>1</v>
      </c>
      <c r="CR100" s="9">
        <v>1</v>
      </c>
      <c r="CS100" s="9">
        <v>1</v>
      </c>
      <c r="CT100" s="9">
        <v>1</v>
      </c>
      <c r="CU100" s="9">
        <v>1</v>
      </c>
      <c r="CV100" s="9">
        <v>1</v>
      </c>
      <c r="CW100" s="9">
        <v>1</v>
      </c>
      <c r="CX100" s="9">
        <v>1</v>
      </c>
      <c r="CY100" s="9">
        <v>1</v>
      </c>
      <c r="CZ100" s="9">
        <v>2</v>
      </c>
      <c r="DA100" s="9"/>
      <c r="DB100" s="9"/>
      <c r="DC100" s="9"/>
      <c r="DD100" s="9"/>
      <c r="DE100" s="9"/>
      <c r="DF100" s="9"/>
      <c r="DG100" s="9"/>
      <c r="DH100" s="9"/>
      <c r="DI100" s="9">
        <v>2</v>
      </c>
      <c r="DJ100" s="9"/>
      <c r="DK100" s="9"/>
      <c r="DL100" s="9"/>
      <c r="DM100" s="9"/>
      <c r="DN100" s="9"/>
      <c r="DO100" s="9"/>
      <c r="DP100" s="9">
        <v>1</v>
      </c>
      <c r="DQ100" s="9">
        <v>1</v>
      </c>
      <c r="DR100" s="9">
        <v>1</v>
      </c>
      <c r="DS100" s="9"/>
      <c r="DT100" s="9"/>
      <c r="DU100" s="9"/>
      <c r="DV100" s="9"/>
      <c r="DW100" s="9"/>
      <c r="DX100" s="9"/>
      <c r="DY100" s="9"/>
      <c r="DZ100" s="9"/>
      <c r="EA100" s="9"/>
      <c r="EB100" s="9"/>
      <c r="EC100" s="9"/>
      <c r="ED100" s="9"/>
      <c r="EE100" s="9"/>
      <c r="EF100" s="9"/>
      <c r="EG100" s="9"/>
      <c r="EH100" s="9"/>
      <c r="EI100" s="9"/>
      <c r="EJ100" s="9"/>
      <c r="EK100" s="9"/>
      <c r="EL100" s="9"/>
      <c r="EM100" s="9"/>
      <c r="EN100" s="9">
        <v>1</v>
      </c>
      <c r="EO100" s="9">
        <v>2</v>
      </c>
      <c r="EP100" s="9"/>
      <c r="EQ100" s="9">
        <v>1</v>
      </c>
      <c r="ER100" s="9">
        <v>2</v>
      </c>
      <c r="ES100" s="9"/>
      <c r="ET100" s="9">
        <v>1</v>
      </c>
      <c r="EU100" s="9">
        <v>2</v>
      </c>
      <c r="EV100" s="9"/>
      <c r="EW100" s="9">
        <v>2</v>
      </c>
      <c r="EX100" s="9"/>
      <c r="EY100" s="9"/>
      <c r="EZ100" s="9">
        <v>1</v>
      </c>
      <c r="FA100" s="9">
        <v>1</v>
      </c>
      <c r="FB100" s="9"/>
      <c r="FC100" s="9">
        <v>2</v>
      </c>
      <c r="FD100" s="9"/>
      <c r="FE100" s="9"/>
      <c r="FF100" s="9">
        <v>1</v>
      </c>
      <c r="FG100" s="9">
        <v>1</v>
      </c>
      <c r="FH100" s="9"/>
      <c r="FI100" s="9">
        <v>1</v>
      </c>
      <c r="FJ100" s="9">
        <v>2</v>
      </c>
      <c r="FK100" s="9"/>
      <c r="FL100" s="9">
        <v>1</v>
      </c>
      <c r="FM100" s="9">
        <v>2</v>
      </c>
      <c r="FN100" s="9"/>
      <c r="FO100" s="9">
        <v>1</v>
      </c>
      <c r="FP100" s="9">
        <v>2</v>
      </c>
      <c r="FQ100" s="9"/>
      <c r="FR100" s="9">
        <v>1</v>
      </c>
      <c r="FS100" s="9">
        <v>1</v>
      </c>
      <c r="FT100" s="9"/>
      <c r="FU100" s="9">
        <v>2</v>
      </c>
      <c r="FV100" s="9"/>
      <c r="FW100" s="9"/>
      <c r="FX100" s="9">
        <v>5</v>
      </c>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t="s">
        <v>7625</v>
      </c>
      <c r="HH100" s="9">
        <v>8</v>
      </c>
      <c r="HI100" s="9">
        <v>7</v>
      </c>
      <c r="HJ100" s="9"/>
      <c r="HK100" s="9"/>
      <c r="HL100" s="9"/>
      <c r="HM100" s="9"/>
      <c r="HN100" s="9"/>
      <c r="HO100" s="9"/>
      <c r="HP100" s="9">
        <v>0</v>
      </c>
      <c r="HQ100" s="9">
        <v>0</v>
      </c>
      <c r="HR100" s="9">
        <v>0</v>
      </c>
      <c r="HS100" s="9">
        <v>0</v>
      </c>
      <c r="HT100" s="9">
        <v>0</v>
      </c>
      <c r="HU100" s="9">
        <v>0</v>
      </c>
      <c r="HV100" s="9">
        <v>1</v>
      </c>
      <c r="HW100" s="9">
        <v>0</v>
      </c>
      <c r="HX100" t="s">
        <v>7789</v>
      </c>
      <c r="HY100" s="9"/>
      <c r="HZ100" s="9"/>
      <c r="IA100" s="9">
        <v>2</v>
      </c>
      <c r="IB100" s="9"/>
      <c r="IC100" s="9"/>
      <c r="ID100" s="9">
        <v>2</v>
      </c>
      <c r="IE100" s="9"/>
      <c r="IF100" s="9"/>
      <c r="IG100" s="9">
        <v>2</v>
      </c>
      <c r="IH100" s="9"/>
      <c r="II100" s="9"/>
      <c r="IJ100" s="9">
        <v>3</v>
      </c>
      <c r="IK100" s="9"/>
      <c r="IL100" s="9">
        <v>1</v>
      </c>
      <c r="IM100" s="9"/>
      <c r="IN100" s="9">
        <v>4</v>
      </c>
      <c r="IO100" s="9">
        <v>4</v>
      </c>
      <c r="IP100" s="9">
        <v>3</v>
      </c>
      <c r="IQ100" s="9">
        <v>4</v>
      </c>
      <c r="IR100" s="9">
        <v>4</v>
      </c>
      <c r="IS100" s="9"/>
      <c r="IT100" s="9">
        <v>1</v>
      </c>
      <c r="IU100" s="9">
        <v>2</v>
      </c>
      <c r="IV100" s="9">
        <v>2</v>
      </c>
      <c r="IW100" s="9">
        <v>2</v>
      </c>
      <c r="IX100" s="9">
        <v>2</v>
      </c>
      <c r="IY100" s="9">
        <v>2</v>
      </c>
      <c r="IZ100" s="9">
        <v>2</v>
      </c>
      <c r="JA100" s="9">
        <v>2</v>
      </c>
      <c r="JB100" s="9">
        <v>1</v>
      </c>
      <c r="JC100" s="9">
        <v>2</v>
      </c>
      <c r="JD100" s="9">
        <v>1</v>
      </c>
      <c r="JE100" s="9">
        <v>2</v>
      </c>
      <c r="JF100" s="9">
        <v>2</v>
      </c>
      <c r="JG100" s="9">
        <v>2</v>
      </c>
      <c r="JH100" s="9">
        <v>2</v>
      </c>
      <c r="JI100" s="9">
        <v>2</v>
      </c>
      <c r="JJ100" s="9">
        <v>1</v>
      </c>
      <c r="JK100" s="9">
        <v>2</v>
      </c>
      <c r="JL100" s="9">
        <v>1</v>
      </c>
      <c r="JM100" s="9">
        <v>2</v>
      </c>
      <c r="JN100" s="9">
        <v>1</v>
      </c>
      <c r="JO100" s="9">
        <v>1</v>
      </c>
      <c r="JP100" s="9">
        <v>2</v>
      </c>
      <c r="JQ100" s="9">
        <v>2</v>
      </c>
      <c r="JR100" s="9">
        <v>2</v>
      </c>
      <c r="JS100" s="9">
        <v>2</v>
      </c>
      <c r="JT100" s="9">
        <v>1</v>
      </c>
      <c r="JU100" s="9">
        <v>1</v>
      </c>
      <c r="JV100" s="9"/>
      <c r="JW100" s="9">
        <v>1</v>
      </c>
      <c r="JX100" s="9">
        <v>1</v>
      </c>
      <c r="JY100" s="9">
        <v>1</v>
      </c>
      <c r="JZ100" s="9">
        <v>1</v>
      </c>
      <c r="KA100" s="9">
        <v>1</v>
      </c>
      <c r="KB100" s="9">
        <v>1</v>
      </c>
      <c r="KC100" s="9">
        <v>1</v>
      </c>
      <c r="KD100" s="9">
        <v>1</v>
      </c>
      <c r="KE100" s="9">
        <v>1</v>
      </c>
      <c r="KF100" s="9"/>
      <c r="KG100" s="9"/>
      <c r="KH100" s="9"/>
      <c r="KI100" s="9"/>
      <c r="KJ100" s="9"/>
      <c r="KK100" s="9"/>
      <c r="KL100" s="9"/>
      <c r="KM100" s="9"/>
      <c r="KN100" s="9"/>
      <c r="KO100" s="9"/>
      <c r="KP100" s="9"/>
      <c r="KQ100" s="9"/>
      <c r="KR100" s="9"/>
      <c r="KS100" s="9"/>
      <c r="KT100" s="9"/>
      <c r="KU100" s="9"/>
      <c r="KV100" s="9">
        <v>1</v>
      </c>
      <c r="KW100" s="9">
        <v>1</v>
      </c>
      <c r="KX100" s="9">
        <v>2</v>
      </c>
      <c r="KY100" s="9"/>
      <c r="KZ100" s="9"/>
      <c r="LA100" s="9"/>
      <c r="LB100" s="9"/>
      <c r="LC100" s="9">
        <v>1</v>
      </c>
      <c r="LD100" s="9">
        <v>1</v>
      </c>
      <c r="LE100" s="9">
        <v>1</v>
      </c>
      <c r="LF100" s="9">
        <v>1</v>
      </c>
      <c r="LG100" s="9">
        <v>1</v>
      </c>
      <c r="LH100" s="9">
        <v>1</v>
      </c>
      <c r="LI100" s="9"/>
      <c r="LJ100" s="9">
        <v>1</v>
      </c>
      <c r="LK100" s="9">
        <v>3</v>
      </c>
      <c r="LL100" s="9">
        <v>3</v>
      </c>
      <c r="LM100" s="9">
        <v>3</v>
      </c>
      <c r="LN100" s="9"/>
      <c r="LO100" s="9">
        <v>1</v>
      </c>
      <c r="LP100" s="9">
        <v>1</v>
      </c>
      <c r="LQ100" s="9">
        <v>1</v>
      </c>
      <c r="LR100" s="9"/>
      <c r="LS100" s="9">
        <v>1</v>
      </c>
      <c r="LT100" s="9">
        <v>1</v>
      </c>
      <c r="LU100" s="9">
        <v>1</v>
      </c>
      <c r="LV100" s="9">
        <v>1</v>
      </c>
      <c r="LW100" s="9">
        <v>1</v>
      </c>
      <c r="LX100" s="9">
        <v>1</v>
      </c>
      <c r="LY100" s="9">
        <v>2</v>
      </c>
      <c r="LZ100" s="9">
        <v>2</v>
      </c>
      <c r="MA100" s="9">
        <v>1</v>
      </c>
      <c r="MB100" s="9"/>
      <c r="MC100" s="9">
        <v>1</v>
      </c>
      <c r="MD100" s="9">
        <v>2</v>
      </c>
      <c r="ME100" s="9">
        <v>2</v>
      </c>
      <c r="MF100" s="9">
        <v>1</v>
      </c>
      <c r="MG100" s="9">
        <v>2</v>
      </c>
      <c r="MH100" s="9">
        <v>3</v>
      </c>
      <c r="MI100" s="9">
        <v>3</v>
      </c>
      <c r="MJ100" s="9">
        <v>2</v>
      </c>
      <c r="MK100" s="9">
        <v>1</v>
      </c>
      <c r="ML100" s="9">
        <v>1</v>
      </c>
      <c r="MM100" s="9">
        <v>1</v>
      </c>
      <c r="MN100" s="9">
        <v>1</v>
      </c>
      <c r="MO100" s="9">
        <v>1</v>
      </c>
      <c r="MP100" s="9">
        <v>2</v>
      </c>
      <c r="MQ100" s="9">
        <v>2</v>
      </c>
      <c r="MR100" s="9">
        <v>1</v>
      </c>
      <c r="MS100" s="9">
        <v>1</v>
      </c>
      <c r="MT100" s="9">
        <v>277731730</v>
      </c>
      <c r="MU100" s="9">
        <v>277731730</v>
      </c>
      <c r="MV100" s="9">
        <v>1</v>
      </c>
      <c r="MW100" s="9"/>
      <c r="MX100" s="9"/>
      <c r="MY100" t="s">
        <v>8055</v>
      </c>
      <c r="MZ100" s="9"/>
      <c r="NA100" s="9">
        <v>201298086</v>
      </c>
      <c r="NB100" t="s">
        <v>8205</v>
      </c>
      <c r="NC100" t="s">
        <v>8317</v>
      </c>
      <c r="ND100" s="9"/>
      <c r="NE100" s="9"/>
      <c r="NF100" t="s">
        <v>8358</v>
      </c>
      <c r="NG100" s="9"/>
      <c r="NH100" s="9"/>
      <c r="NI100" s="9">
        <v>107</v>
      </c>
    </row>
    <row r="101" spans="1:373">
      <c r="A101" t="s">
        <v>6427</v>
      </c>
      <c r="B101" t="s">
        <v>6556</v>
      </c>
      <c r="C101" t="s">
        <v>6683</v>
      </c>
      <c r="D101" t="s">
        <v>6731</v>
      </c>
      <c r="E101" s="9"/>
      <c r="F101" s="9">
        <v>7</v>
      </c>
      <c r="G101" s="9"/>
      <c r="H101" s="9">
        <v>1</v>
      </c>
      <c r="I101" t="s">
        <v>6745</v>
      </c>
      <c r="J101" s="9"/>
      <c r="K101" s="9">
        <v>8</v>
      </c>
      <c r="L101" s="9">
        <v>23</v>
      </c>
      <c r="M101" s="9">
        <v>145</v>
      </c>
      <c r="N101" s="9">
        <v>145</v>
      </c>
      <c r="O101" t="s">
        <v>6759</v>
      </c>
      <c r="P101" s="9">
        <v>2</v>
      </c>
      <c r="Q101" t="s">
        <v>6762</v>
      </c>
      <c r="R101" s="9">
        <v>3</v>
      </c>
      <c r="S101" s="9">
        <v>1</v>
      </c>
      <c r="T101" s="9">
        <v>2</v>
      </c>
      <c r="U101" s="9">
        <v>2</v>
      </c>
      <c r="V101" s="9">
        <v>1</v>
      </c>
      <c r="W101" t="s">
        <v>6867</v>
      </c>
      <c r="X101" s="9"/>
      <c r="Y101" t="s">
        <v>7003</v>
      </c>
      <c r="Z101" s="9"/>
      <c r="AA101" s="9">
        <v>0</v>
      </c>
      <c r="AB101" s="9">
        <v>0</v>
      </c>
      <c r="AC101" s="9">
        <v>9</v>
      </c>
      <c r="AD101" s="9">
        <v>0</v>
      </c>
      <c r="AE101" s="9">
        <v>2</v>
      </c>
      <c r="AF101" s="9">
        <v>0</v>
      </c>
      <c r="AG101" s="9">
        <v>0</v>
      </c>
      <c r="AH101" s="9">
        <v>0</v>
      </c>
      <c r="AI101" s="9">
        <v>0</v>
      </c>
      <c r="AJ101" s="9">
        <v>0</v>
      </c>
      <c r="AK101" s="9">
        <v>0</v>
      </c>
      <c r="AL101" s="9">
        <v>0</v>
      </c>
      <c r="AM101" s="9">
        <v>0</v>
      </c>
      <c r="AN101" s="9">
        <v>0</v>
      </c>
      <c r="AO101" s="9">
        <v>0</v>
      </c>
      <c r="AP101" s="9">
        <v>0</v>
      </c>
      <c r="AQ101" s="9">
        <v>1</v>
      </c>
      <c r="AR101" s="9">
        <v>0</v>
      </c>
      <c r="AS101" s="9">
        <v>0</v>
      </c>
      <c r="AT101" s="9">
        <v>0</v>
      </c>
      <c r="AU101" s="9">
        <v>0</v>
      </c>
      <c r="AV101" s="9">
        <v>0</v>
      </c>
      <c r="AW101" s="9">
        <v>0</v>
      </c>
      <c r="AX101" t="s">
        <v>7167</v>
      </c>
      <c r="AY101" s="9">
        <v>0</v>
      </c>
      <c r="AZ101" s="9">
        <v>0</v>
      </c>
      <c r="BA101" t="s">
        <v>7317</v>
      </c>
      <c r="BB101" s="9">
        <v>0</v>
      </c>
      <c r="BC101" s="9">
        <v>12</v>
      </c>
      <c r="BD101" s="9">
        <v>0</v>
      </c>
      <c r="BE101" s="9"/>
      <c r="BF101" s="9">
        <v>12</v>
      </c>
      <c r="BG101" s="9">
        <v>12</v>
      </c>
      <c r="BH101" s="9">
        <v>4</v>
      </c>
      <c r="BI101" s="9">
        <v>5</v>
      </c>
      <c r="BJ101" s="9">
        <v>0</v>
      </c>
      <c r="BK101" s="9">
        <v>2</v>
      </c>
      <c r="BL101" s="9"/>
      <c r="BM101" s="9"/>
      <c r="BN101" s="9"/>
      <c r="BO101" s="9"/>
      <c r="BP101" s="9"/>
      <c r="BQ101" s="9"/>
      <c r="BR101" s="9"/>
      <c r="BS101" s="9">
        <v>2</v>
      </c>
      <c r="BT101" s="9"/>
      <c r="BU101" s="9"/>
      <c r="BV101" s="9">
        <v>2</v>
      </c>
      <c r="BW101" s="9">
        <v>1</v>
      </c>
      <c r="BX101" s="9"/>
      <c r="BY101" s="9">
        <v>2</v>
      </c>
      <c r="BZ101" s="9">
        <v>2</v>
      </c>
      <c r="CA101" s="9">
        <v>2</v>
      </c>
      <c r="CB101" s="9">
        <v>1</v>
      </c>
      <c r="CC101" s="9">
        <v>1</v>
      </c>
      <c r="CD101" s="9">
        <v>1</v>
      </c>
      <c r="CE101" s="9">
        <v>1</v>
      </c>
      <c r="CF101" s="9">
        <v>1</v>
      </c>
      <c r="CG101" s="9"/>
      <c r="CH101" s="9">
        <v>1</v>
      </c>
      <c r="CI101" s="9">
        <v>1</v>
      </c>
      <c r="CJ101" s="9">
        <v>1</v>
      </c>
      <c r="CK101" s="9">
        <v>1</v>
      </c>
      <c r="CL101" s="9">
        <v>1</v>
      </c>
      <c r="CM101" s="9">
        <v>1</v>
      </c>
      <c r="CN101" s="9">
        <v>1</v>
      </c>
      <c r="CO101" s="9">
        <v>1</v>
      </c>
      <c r="CP101" s="9">
        <v>3</v>
      </c>
      <c r="CQ101" s="9">
        <v>1</v>
      </c>
      <c r="CR101" s="9">
        <v>1</v>
      </c>
      <c r="CS101" s="9">
        <v>1</v>
      </c>
      <c r="CT101" s="9">
        <v>1</v>
      </c>
      <c r="CU101" s="9">
        <v>1</v>
      </c>
      <c r="CV101" s="9">
        <v>2</v>
      </c>
      <c r="CW101" s="9">
        <v>1</v>
      </c>
      <c r="CX101" s="9">
        <v>1</v>
      </c>
      <c r="CY101" s="9">
        <v>1</v>
      </c>
      <c r="CZ101" s="9">
        <v>2</v>
      </c>
      <c r="DA101" s="9"/>
      <c r="DB101" s="9"/>
      <c r="DC101" s="9"/>
      <c r="DD101" s="9"/>
      <c r="DE101" s="9"/>
      <c r="DF101" s="9"/>
      <c r="DG101" s="9"/>
      <c r="DH101" s="9"/>
      <c r="DI101" s="9">
        <v>2</v>
      </c>
      <c r="DJ101" s="9"/>
      <c r="DK101" s="9"/>
      <c r="DL101" s="9"/>
      <c r="DM101" s="9"/>
      <c r="DN101" s="9"/>
      <c r="DO101" s="9"/>
      <c r="DP101" s="9">
        <v>2</v>
      </c>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v>2</v>
      </c>
      <c r="EO101" s="9"/>
      <c r="EP101" s="9"/>
      <c r="EQ101" s="9">
        <v>2</v>
      </c>
      <c r="ER101" s="9"/>
      <c r="ES101" s="9"/>
      <c r="ET101" s="9">
        <v>2</v>
      </c>
      <c r="EU101" s="9"/>
      <c r="EV101" s="9"/>
      <c r="EW101" s="9">
        <v>1</v>
      </c>
      <c r="EX101" s="9">
        <v>2</v>
      </c>
      <c r="EY101" s="9"/>
      <c r="EZ101" s="9">
        <v>1</v>
      </c>
      <c r="FA101" s="9">
        <v>1</v>
      </c>
      <c r="FB101" s="9"/>
      <c r="FC101" s="9">
        <v>1</v>
      </c>
      <c r="FD101" s="9">
        <v>2</v>
      </c>
      <c r="FE101" s="9"/>
      <c r="FF101" s="9">
        <v>2</v>
      </c>
      <c r="FG101" s="9"/>
      <c r="FH101" s="9"/>
      <c r="FI101" s="9">
        <v>1</v>
      </c>
      <c r="FJ101" s="9">
        <v>1</v>
      </c>
      <c r="FK101" s="9"/>
      <c r="FL101" s="9">
        <v>1</v>
      </c>
      <c r="FM101" s="9">
        <v>2</v>
      </c>
      <c r="FN101" s="9"/>
      <c r="FO101" s="9">
        <v>1</v>
      </c>
      <c r="FP101" s="9">
        <v>2</v>
      </c>
      <c r="FQ101" s="9"/>
      <c r="FR101" s="9">
        <v>1</v>
      </c>
      <c r="FS101" s="9">
        <v>2</v>
      </c>
      <c r="FT101" s="9"/>
      <c r="FU101" s="9">
        <v>2</v>
      </c>
      <c r="FV101" s="9"/>
      <c r="FW101" s="9"/>
      <c r="FX101" s="9">
        <v>4</v>
      </c>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t="s">
        <v>7626</v>
      </c>
      <c r="HH101" s="9">
        <v>8</v>
      </c>
      <c r="HI101" s="9"/>
      <c r="HJ101" s="9"/>
      <c r="HK101" s="9"/>
      <c r="HL101" s="9"/>
      <c r="HM101" s="9"/>
      <c r="HN101" s="9"/>
      <c r="HO101" s="9"/>
      <c r="HP101" s="9">
        <v>0</v>
      </c>
      <c r="HQ101" s="9">
        <v>1</v>
      </c>
      <c r="HR101" s="9">
        <v>0</v>
      </c>
      <c r="HS101" s="9">
        <v>0</v>
      </c>
      <c r="HT101" s="9">
        <v>0</v>
      </c>
      <c r="HU101" s="9">
        <v>0</v>
      </c>
      <c r="HV101" s="9">
        <v>0</v>
      </c>
      <c r="HW101" s="9">
        <v>0</v>
      </c>
      <c r="HX101" t="s">
        <v>7790</v>
      </c>
      <c r="HY101" s="9"/>
      <c r="HZ101" s="9"/>
      <c r="IA101" s="9">
        <v>2</v>
      </c>
      <c r="IB101" s="9"/>
      <c r="IC101" s="9"/>
      <c r="ID101" s="9">
        <v>2</v>
      </c>
      <c r="IE101" s="9"/>
      <c r="IF101" s="9"/>
      <c r="IG101" s="9">
        <v>2</v>
      </c>
      <c r="IH101" s="9"/>
      <c r="II101" s="9"/>
      <c r="IJ101" s="9">
        <v>3</v>
      </c>
      <c r="IK101" s="9"/>
      <c r="IL101" s="9">
        <v>1</v>
      </c>
      <c r="IM101" s="9"/>
      <c r="IN101" s="9">
        <v>3</v>
      </c>
      <c r="IO101" s="9">
        <v>3</v>
      </c>
      <c r="IP101" s="9">
        <v>3</v>
      </c>
      <c r="IQ101" s="9">
        <v>3</v>
      </c>
      <c r="IR101" s="9">
        <v>3</v>
      </c>
      <c r="IS101" s="9"/>
      <c r="IT101" s="9">
        <v>1</v>
      </c>
      <c r="IU101" s="9">
        <v>2</v>
      </c>
      <c r="IV101" s="9">
        <v>2</v>
      </c>
      <c r="IW101" s="9">
        <v>2</v>
      </c>
      <c r="IX101" s="9">
        <v>2</v>
      </c>
      <c r="IY101" s="9">
        <v>2</v>
      </c>
      <c r="IZ101" s="9">
        <v>2</v>
      </c>
      <c r="JA101" s="9">
        <v>2</v>
      </c>
      <c r="JB101" s="9">
        <v>1</v>
      </c>
      <c r="JC101" s="9">
        <v>2</v>
      </c>
      <c r="JD101" s="9">
        <v>2</v>
      </c>
      <c r="JE101" s="9">
        <v>2</v>
      </c>
      <c r="JF101" s="9">
        <v>2</v>
      </c>
      <c r="JG101" s="9">
        <v>2</v>
      </c>
      <c r="JH101" s="9">
        <v>2</v>
      </c>
      <c r="JI101" s="9">
        <v>2</v>
      </c>
      <c r="JJ101" s="9">
        <v>3</v>
      </c>
      <c r="JK101" s="9">
        <v>3</v>
      </c>
      <c r="JL101" s="9">
        <v>1</v>
      </c>
      <c r="JM101" s="9">
        <v>3</v>
      </c>
      <c r="JN101" s="9">
        <v>3</v>
      </c>
      <c r="JO101" s="9">
        <v>3</v>
      </c>
      <c r="JP101" s="9">
        <v>3</v>
      </c>
      <c r="JQ101" s="9">
        <v>3</v>
      </c>
      <c r="JR101" s="9">
        <v>3</v>
      </c>
      <c r="JS101" s="9">
        <v>3</v>
      </c>
      <c r="JT101" s="9">
        <v>1</v>
      </c>
      <c r="JU101" s="9">
        <v>3</v>
      </c>
      <c r="JV101" s="9"/>
      <c r="JW101" s="9">
        <v>1</v>
      </c>
      <c r="JX101" s="9">
        <v>1</v>
      </c>
      <c r="JY101" s="9">
        <v>3</v>
      </c>
      <c r="JZ101" s="9">
        <v>3</v>
      </c>
      <c r="KA101" s="9">
        <v>1</v>
      </c>
      <c r="KB101" s="9">
        <v>1</v>
      </c>
      <c r="KC101" s="9">
        <v>1</v>
      </c>
      <c r="KD101" s="9">
        <v>3</v>
      </c>
      <c r="KE101" s="9">
        <v>3</v>
      </c>
      <c r="KF101" s="9"/>
      <c r="KG101" s="9"/>
      <c r="KH101" s="9"/>
      <c r="KI101" s="9"/>
      <c r="KJ101" s="9"/>
      <c r="KK101" s="9"/>
      <c r="KL101" s="9"/>
      <c r="KM101" s="9"/>
      <c r="KN101" s="9"/>
      <c r="KO101" s="9"/>
      <c r="KP101" s="9"/>
      <c r="KQ101" s="9"/>
      <c r="KR101" s="9"/>
      <c r="KS101" s="9"/>
      <c r="KT101" s="9"/>
      <c r="KU101" s="9"/>
      <c r="KV101" s="9">
        <v>1</v>
      </c>
      <c r="KW101" s="9">
        <v>2</v>
      </c>
      <c r="KX101" s="9">
        <v>2</v>
      </c>
      <c r="KY101" s="9"/>
      <c r="KZ101" s="9"/>
      <c r="LA101" s="9"/>
      <c r="LB101" s="9"/>
      <c r="LC101" s="9">
        <v>3</v>
      </c>
      <c r="LD101" s="9">
        <v>1</v>
      </c>
      <c r="LE101" s="9">
        <v>1</v>
      </c>
      <c r="LF101" s="9">
        <v>1</v>
      </c>
      <c r="LG101" s="9">
        <v>1</v>
      </c>
      <c r="LH101" s="9">
        <v>1</v>
      </c>
      <c r="LI101" s="9"/>
      <c r="LJ101" s="9">
        <v>1</v>
      </c>
      <c r="LK101" s="9">
        <v>3</v>
      </c>
      <c r="LL101" s="9">
        <v>3</v>
      </c>
      <c r="LM101" s="9">
        <v>3</v>
      </c>
      <c r="LN101" s="9"/>
      <c r="LO101" s="9">
        <v>1</v>
      </c>
      <c r="LP101" s="9">
        <v>1</v>
      </c>
      <c r="LQ101" s="9">
        <v>1</v>
      </c>
      <c r="LR101" s="9"/>
      <c r="LS101" s="9">
        <v>1</v>
      </c>
      <c r="LT101" s="9">
        <v>1</v>
      </c>
      <c r="LU101" s="9">
        <v>1</v>
      </c>
      <c r="LV101" s="9">
        <v>1</v>
      </c>
      <c r="LW101" s="9">
        <v>1</v>
      </c>
      <c r="LX101" s="9">
        <v>1</v>
      </c>
      <c r="LY101" s="9">
        <v>1</v>
      </c>
      <c r="LZ101" s="9">
        <v>2</v>
      </c>
      <c r="MA101" s="9">
        <v>1</v>
      </c>
      <c r="MB101" s="9"/>
      <c r="MC101" s="9">
        <v>2</v>
      </c>
      <c r="MD101" s="9">
        <v>2</v>
      </c>
      <c r="ME101" s="9">
        <v>2</v>
      </c>
      <c r="MF101" s="9">
        <v>1</v>
      </c>
      <c r="MG101" s="9">
        <v>3</v>
      </c>
      <c r="MH101" s="9">
        <v>3</v>
      </c>
      <c r="MI101" s="9">
        <v>3</v>
      </c>
      <c r="MJ101" s="9">
        <v>3</v>
      </c>
      <c r="MK101" s="9">
        <v>1</v>
      </c>
      <c r="ML101" s="9">
        <v>1</v>
      </c>
      <c r="MM101" s="9">
        <v>1</v>
      </c>
      <c r="MN101" s="9">
        <v>1</v>
      </c>
      <c r="MO101" s="9">
        <v>1</v>
      </c>
      <c r="MP101" s="9">
        <v>2</v>
      </c>
      <c r="MQ101" s="9">
        <v>2</v>
      </c>
      <c r="MR101" s="9">
        <v>1</v>
      </c>
      <c r="MS101" s="9">
        <v>1</v>
      </c>
      <c r="MT101" s="9">
        <v>243932986</v>
      </c>
      <c r="MU101" s="9">
        <v>243932986</v>
      </c>
      <c r="MV101" s="9">
        <v>1</v>
      </c>
      <c r="MW101" s="9"/>
      <c r="MX101" s="9"/>
      <c r="MY101" t="s">
        <v>8056</v>
      </c>
      <c r="MZ101" s="9"/>
      <c r="NA101" s="9">
        <v>199118668</v>
      </c>
      <c r="NB101" t="s">
        <v>8206</v>
      </c>
      <c r="NC101" t="s">
        <v>8318</v>
      </c>
      <c r="ND101" s="9"/>
      <c r="NE101" s="9"/>
      <c r="NF101" t="s">
        <v>8358</v>
      </c>
      <c r="NG101" s="9"/>
      <c r="NH101" s="9"/>
      <c r="NI101" s="9">
        <v>5</v>
      </c>
    </row>
    <row r="102" spans="1:373">
      <c r="A102" t="s">
        <v>6428</v>
      </c>
      <c r="B102" t="s">
        <v>6557</v>
      </c>
      <c r="C102" t="s">
        <v>6684</v>
      </c>
      <c r="D102" t="s">
        <v>6731</v>
      </c>
      <c r="E102" s="9"/>
      <c r="F102" s="9">
        <v>7</v>
      </c>
      <c r="G102" s="9"/>
      <c r="H102" s="9">
        <v>1</v>
      </c>
      <c r="I102" t="s">
        <v>6746</v>
      </c>
      <c r="J102" s="9"/>
      <c r="K102" s="9">
        <v>5</v>
      </c>
      <c r="L102" s="9">
        <v>13</v>
      </c>
      <c r="M102" s="9">
        <v>77</v>
      </c>
      <c r="N102" s="9">
        <v>77</v>
      </c>
      <c r="O102" t="s">
        <v>6759</v>
      </c>
      <c r="P102" s="9">
        <v>2</v>
      </c>
      <c r="Q102" t="s">
        <v>6762</v>
      </c>
      <c r="R102" s="9">
        <v>1</v>
      </c>
      <c r="S102" s="9">
        <v>1</v>
      </c>
      <c r="T102" s="9">
        <v>2</v>
      </c>
      <c r="U102" s="9">
        <v>2</v>
      </c>
      <c r="V102" s="9">
        <v>1</v>
      </c>
      <c r="W102" t="s">
        <v>6868</v>
      </c>
      <c r="X102" s="9"/>
      <c r="Y102" t="s">
        <v>7004</v>
      </c>
      <c r="Z102" s="9"/>
      <c r="AA102" s="9">
        <v>0</v>
      </c>
      <c r="AB102" s="9">
        <v>0</v>
      </c>
      <c r="AC102" s="9">
        <v>2</v>
      </c>
      <c r="AD102" s="9">
        <v>0</v>
      </c>
      <c r="AE102" s="9">
        <v>1</v>
      </c>
      <c r="AF102" s="9">
        <v>0</v>
      </c>
      <c r="AG102" s="9">
        <v>0</v>
      </c>
      <c r="AH102" s="9">
        <v>0</v>
      </c>
      <c r="AI102" s="9">
        <v>0</v>
      </c>
      <c r="AJ102" s="9">
        <v>0</v>
      </c>
      <c r="AK102" s="9">
        <v>0</v>
      </c>
      <c r="AL102" s="9">
        <v>0</v>
      </c>
      <c r="AM102" s="9">
        <v>0</v>
      </c>
      <c r="AN102" s="9">
        <v>0</v>
      </c>
      <c r="AO102" s="9">
        <v>0</v>
      </c>
      <c r="AP102" s="9">
        <v>0</v>
      </c>
      <c r="AQ102" s="9">
        <v>0</v>
      </c>
      <c r="AR102" s="9">
        <v>0</v>
      </c>
      <c r="AS102" s="9">
        <v>0</v>
      </c>
      <c r="AT102" s="9">
        <v>0</v>
      </c>
      <c r="AU102" s="9">
        <v>0</v>
      </c>
      <c r="AV102" s="9">
        <v>0</v>
      </c>
      <c r="AW102" s="9">
        <v>0</v>
      </c>
      <c r="AX102" t="s">
        <v>7168</v>
      </c>
      <c r="AY102" s="9">
        <v>0</v>
      </c>
      <c r="AZ102" s="9">
        <v>0</v>
      </c>
      <c r="BA102" t="s">
        <v>7318</v>
      </c>
      <c r="BB102" s="9">
        <v>0</v>
      </c>
      <c r="BC102" s="9">
        <v>3</v>
      </c>
      <c r="BD102" s="9">
        <v>0</v>
      </c>
      <c r="BE102" s="9"/>
      <c r="BF102" s="9">
        <v>3</v>
      </c>
      <c r="BG102" s="9">
        <v>3</v>
      </c>
      <c r="BH102" s="9">
        <v>3</v>
      </c>
      <c r="BI102" s="9">
        <v>1</v>
      </c>
      <c r="BJ102" s="9">
        <v>0</v>
      </c>
      <c r="BK102" s="9">
        <v>1</v>
      </c>
      <c r="BL102" s="9">
        <v>1</v>
      </c>
      <c r="BM102" s="9">
        <v>1</v>
      </c>
      <c r="BN102" s="9">
        <v>1</v>
      </c>
      <c r="BO102" s="9">
        <v>1</v>
      </c>
      <c r="BP102" s="9">
        <v>2</v>
      </c>
      <c r="BQ102" s="9">
        <v>2</v>
      </c>
      <c r="BR102" s="9">
        <v>2</v>
      </c>
      <c r="BS102" s="9">
        <v>2</v>
      </c>
      <c r="BT102" s="9"/>
      <c r="BU102" s="9"/>
      <c r="BV102" s="9">
        <v>2</v>
      </c>
      <c r="BW102" s="9">
        <v>1</v>
      </c>
      <c r="BX102" s="9"/>
      <c r="BY102" s="9">
        <v>2</v>
      </c>
      <c r="BZ102" s="9">
        <v>2</v>
      </c>
      <c r="CA102" s="9">
        <v>2</v>
      </c>
      <c r="CB102" s="9">
        <v>1</v>
      </c>
      <c r="CC102" s="9">
        <v>2</v>
      </c>
      <c r="CD102" s="9">
        <v>1</v>
      </c>
      <c r="CE102" s="9">
        <v>2</v>
      </c>
      <c r="CF102" s="9">
        <v>1</v>
      </c>
      <c r="CG102" s="9"/>
      <c r="CH102" s="9">
        <v>3</v>
      </c>
      <c r="CI102" s="9">
        <v>4</v>
      </c>
      <c r="CJ102" s="9">
        <v>1</v>
      </c>
      <c r="CK102" s="9">
        <v>4</v>
      </c>
      <c r="CL102" s="9">
        <v>3</v>
      </c>
      <c r="CM102" s="9">
        <v>1</v>
      </c>
      <c r="CN102" s="9">
        <v>1</v>
      </c>
      <c r="CO102" s="9">
        <v>1</v>
      </c>
      <c r="CP102" s="9">
        <v>4</v>
      </c>
      <c r="CQ102" s="9">
        <v>2</v>
      </c>
      <c r="CR102" s="9">
        <v>1</v>
      </c>
      <c r="CS102" s="9">
        <v>1</v>
      </c>
      <c r="CT102" s="9">
        <v>2</v>
      </c>
      <c r="CU102" s="9">
        <v>1</v>
      </c>
      <c r="CV102" s="9">
        <v>2</v>
      </c>
      <c r="CW102" s="9">
        <v>2</v>
      </c>
      <c r="CX102" s="9">
        <v>1</v>
      </c>
      <c r="CY102" s="9">
        <v>1</v>
      </c>
      <c r="CZ102" s="9">
        <v>2</v>
      </c>
      <c r="DA102" s="9"/>
      <c r="DB102" s="9"/>
      <c r="DC102" s="9"/>
      <c r="DD102" s="9"/>
      <c r="DE102" s="9"/>
      <c r="DF102" s="9"/>
      <c r="DG102" s="9"/>
      <c r="DH102" s="9"/>
      <c r="DI102" s="9">
        <v>2</v>
      </c>
      <c r="DJ102" s="9"/>
      <c r="DK102" s="9"/>
      <c r="DL102" s="9"/>
      <c r="DM102" s="9"/>
      <c r="DN102" s="9"/>
      <c r="DO102" s="9"/>
      <c r="DP102" s="9">
        <v>2</v>
      </c>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v>1</v>
      </c>
      <c r="EO102" s="9">
        <v>2</v>
      </c>
      <c r="EP102" s="9"/>
      <c r="EQ102" s="9">
        <v>1</v>
      </c>
      <c r="ER102" s="9">
        <v>2</v>
      </c>
      <c r="ES102" s="9"/>
      <c r="ET102" s="9">
        <v>1</v>
      </c>
      <c r="EU102" s="9">
        <v>2</v>
      </c>
      <c r="EV102" s="9"/>
      <c r="EW102" s="9">
        <v>1</v>
      </c>
      <c r="EX102" s="9">
        <v>2</v>
      </c>
      <c r="EY102" s="9"/>
      <c r="EZ102" s="9">
        <v>1</v>
      </c>
      <c r="FA102" s="9">
        <v>1</v>
      </c>
      <c r="FB102" s="9"/>
      <c r="FC102" s="9">
        <v>2</v>
      </c>
      <c r="FD102" s="9"/>
      <c r="FE102" s="9"/>
      <c r="FF102" s="9">
        <v>1</v>
      </c>
      <c r="FG102" s="9">
        <v>2</v>
      </c>
      <c r="FH102" s="9"/>
      <c r="FI102" s="9">
        <v>1</v>
      </c>
      <c r="FJ102" s="9">
        <v>1</v>
      </c>
      <c r="FK102" s="9"/>
      <c r="FL102" s="9">
        <v>2</v>
      </c>
      <c r="FM102" s="9"/>
      <c r="FN102" s="9"/>
      <c r="FO102" s="9">
        <v>2</v>
      </c>
      <c r="FP102" s="9"/>
      <c r="FQ102" s="9"/>
      <c r="FR102" s="9">
        <v>2</v>
      </c>
      <c r="FS102" s="9"/>
      <c r="FT102" s="9"/>
      <c r="FU102" s="9">
        <v>2</v>
      </c>
      <c r="FV102" s="9"/>
      <c r="FW102" s="9"/>
      <c r="FX102" s="9">
        <v>4</v>
      </c>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t="s">
        <v>7627</v>
      </c>
      <c r="HH102" s="9">
        <v>8</v>
      </c>
      <c r="HI102" s="9"/>
      <c r="HJ102" s="9"/>
      <c r="HK102" s="9"/>
      <c r="HL102" s="9"/>
      <c r="HM102" s="9"/>
      <c r="HN102" s="9"/>
      <c r="HO102" s="9"/>
      <c r="HP102" s="9">
        <v>0</v>
      </c>
      <c r="HQ102" s="9">
        <v>0</v>
      </c>
      <c r="HR102" s="9">
        <v>0</v>
      </c>
      <c r="HS102" s="9">
        <v>0</v>
      </c>
      <c r="HT102" s="9">
        <v>1</v>
      </c>
      <c r="HU102" s="9">
        <v>0</v>
      </c>
      <c r="HV102" s="9">
        <v>0</v>
      </c>
      <c r="HW102" s="9">
        <v>0</v>
      </c>
      <c r="HX102" t="s">
        <v>7791</v>
      </c>
      <c r="HY102" s="9"/>
      <c r="HZ102" s="9"/>
      <c r="IA102" s="9">
        <v>2</v>
      </c>
      <c r="IB102" s="9"/>
      <c r="IC102" s="9"/>
      <c r="ID102" s="9">
        <v>3</v>
      </c>
      <c r="IE102" s="9"/>
      <c r="IF102" s="9"/>
      <c r="IG102" s="9">
        <v>3</v>
      </c>
      <c r="IH102" s="9"/>
      <c r="II102" s="9"/>
      <c r="IJ102" s="9">
        <v>3</v>
      </c>
      <c r="IK102" s="9"/>
      <c r="IL102" s="9">
        <v>1</v>
      </c>
      <c r="IM102" s="9"/>
      <c r="IN102" s="9">
        <v>4</v>
      </c>
      <c r="IO102" s="9">
        <v>4</v>
      </c>
      <c r="IP102" s="9">
        <v>4</v>
      </c>
      <c r="IQ102" s="9">
        <v>5</v>
      </c>
      <c r="IR102" s="9">
        <v>4</v>
      </c>
      <c r="IS102" s="9"/>
      <c r="IT102" s="9">
        <v>2</v>
      </c>
      <c r="IU102" s="9">
        <v>2</v>
      </c>
      <c r="IV102" s="9">
        <v>2</v>
      </c>
      <c r="IW102" s="9">
        <v>2</v>
      </c>
      <c r="IX102" s="9">
        <v>2</v>
      </c>
      <c r="IY102" s="9">
        <v>2</v>
      </c>
      <c r="IZ102" s="9">
        <v>2</v>
      </c>
      <c r="JA102" s="9">
        <v>2</v>
      </c>
      <c r="JB102" s="9">
        <v>2</v>
      </c>
      <c r="JC102" s="9">
        <v>2</v>
      </c>
      <c r="JD102" s="9">
        <v>2</v>
      </c>
      <c r="JE102" s="9">
        <v>2</v>
      </c>
      <c r="JF102" s="9">
        <v>2</v>
      </c>
      <c r="JG102" s="9">
        <v>2</v>
      </c>
      <c r="JH102" s="9">
        <v>2</v>
      </c>
      <c r="JI102" s="9">
        <v>2</v>
      </c>
      <c r="JJ102" s="9">
        <v>1</v>
      </c>
      <c r="JK102" s="9">
        <v>3</v>
      </c>
      <c r="JL102" s="9">
        <v>1</v>
      </c>
      <c r="JM102" s="9">
        <v>3</v>
      </c>
      <c r="JN102" s="9">
        <v>3</v>
      </c>
      <c r="JO102" s="9">
        <v>3</v>
      </c>
      <c r="JP102" s="9">
        <v>3</v>
      </c>
      <c r="JQ102" s="9">
        <v>3</v>
      </c>
      <c r="JR102" s="9">
        <v>3</v>
      </c>
      <c r="JS102" s="9">
        <v>3</v>
      </c>
      <c r="JT102" s="9">
        <v>3</v>
      </c>
      <c r="JU102" s="9">
        <v>3</v>
      </c>
      <c r="JV102" s="9"/>
      <c r="JW102" s="9">
        <v>3</v>
      </c>
      <c r="JX102" s="9">
        <v>3</v>
      </c>
      <c r="JY102" s="9">
        <v>3</v>
      </c>
      <c r="JZ102" s="9">
        <v>3</v>
      </c>
      <c r="KA102" s="9">
        <v>3</v>
      </c>
      <c r="KB102" s="9">
        <v>3</v>
      </c>
      <c r="KC102" s="9">
        <v>3</v>
      </c>
      <c r="KD102" s="9">
        <v>3</v>
      </c>
      <c r="KE102" s="9">
        <v>3</v>
      </c>
      <c r="KF102" s="9"/>
      <c r="KG102" s="9"/>
      <c r="KH102" s="9"/>
      <c r="KI102" s="9"/>
      <c r="KJ102" s="9"/>
      <c r="KK102" s="9"/>
      <c r="KL102" s="9"/>
      <c r="KM102" s="9"/>
      <c r="KN102" s="9"/>
      <c r="KO102" s="9"/>
      <c r="KP102" s="9"/>
      <c r="KQ102" s="9"/>
      <c r="KR102" s="9"/>
      <c r="KS102" s="9"/>
      <c r="KT102" s="9"/>
      <c r="KU102" s="9"/>
      <c r="KV102" s="9">
        <v>2</v>
      </c>
      <c r="KW102" s="9"/>
      <c r="KX102" s="9"/>
      <c r="KY102" s="9"/>
      <c r="KZ102" s="9"/>
      <c r="LA102" s="9"/>
      <c r="LB102" s="9"/>
      <c r="LC102" s="9">
        <v>3</v>
      </c>
      <c r="LD102" s="9">
        <v>1</v>
      </c>
      <c r="LE102" s="9">
        <v>1</v>
      </c>
      <c r="LF102" s="9">
        <v>1</v>
      </c>
      <c r="LG102" s="9">
        <v>1</v>
      </c>
      <c r="LH102" s="9">
        <v>1</v>
      </c>
      <c r="LI102" s="9"/>
      <c r="LJ102" s="9">
        <v>1</v>
      </c>
      <c r="LK102" s="9">
        <v>3</v>
      </c>
      <c r="LL102" s="9">
        <v>3</v>
      </c>
      <c r="LM102" s="9">
        <v>3</v>
      </c>
      <c r="LN102" s="9"/>
      <c r="LO102" s="9">
        <v>1</v>
      </c>
      <c r="LP102" s="9">
        <v>1</v>
      </c>
      <c r="LQ102" s="9">
        <v>1</v>
      </c>
      <c r="LR102" s="9"/>
      <c r="LS102" s="9">
        <v>1</v>
      </c>
      <c r="LT102" s="9">
        <v>1</v>
      </c>
      <c r="LU102" s="9">
        <v>1</v>
      </c>
      <c r="LV102" s="9">
        <v>1</v>
      </c>
      <c r="LW102" s="9">
        <v>1</v>
      </c>
      <c r="LX102" s="9">
        <v>1</v>
      </c>
      <c r="LY102" s="9">
        <v>1</v>
      </c>
      <c r="LZ102" s="9">
        <v>2</v>
      </c>
      <c r="MA102" s="9">
        <v>1</v>
      </c>
      <c r="MB102" s="9"/>
      <c r="MC102" s="9">
        <v>2</v>
      </c>
      <c r="MD102" s="9">
        <v>2</v>
      </c>
      <c r="ME102" s="9">
        <v>2</v>
      </c>
      <c r="MF102" s="9">
        <v>1</v>
      </c>
      <c r="MG102" s="9">
        <v>3</v>
      </c>
      <c r="MH102" s="9">
        <v>3</v>
      </c>
      <c r="MI102" s="9">
        <v>3</v>
      </c>
      <c r="MJ102" s="9">
        <v>3</v>
      </c>
      <c r="MK102" s="9">
        <v>1</v>
      </c>
      <c r="ML102" s="9">
        <v>1</v>
      </c>
      <c r="MM102" s="9">
        <v>1</v>
      </c>
      <c r="MN102" s="9">
        <v>2</v>
      </c>
      <c r="MO102" s="9">
        <v>1</v>
      </c>
      <c r="MP102" s="9">
        <v>2</v>
      </c>
      <c r="MQ102" s="9">
        <v>1</v>
      </c>
      <c r="MR102" s="9">
        <v>1</v>
      </c>
      <c r="MS102" s="9">
        <v>1</v>
      </c>
      <c r="MT102" s="9">
        <v>249255422</v>
      </c>
      <c r="MU102" s="9">
        <v>249255422</v>
      </c>
      <c r="MV102" s="9">
        <v>1</v>
      </c>
      <c r="MW102" s="9"/>
      <c r="MX102" s="9"/>
      <c r="MY102" t="s">
        <v>8057</v>
      </c>
      <c r="MZ102" s="9"/>
      <c r="NA102" s="9">
        <v>200309038</v>
      </c>
      <c r="NB102" t="s">
        <v>8207</v>
      </c>
      <c r="NC102" t="s">
        <v>8319</v>
      </c>
      <c r="ND102" s="9"/>
      <c r="NE102" s="9"/>
      <c r="NF102" t="s">
        <v>8358</v>
      </c>
      <c r="NG102" s="9"/>
      <c r="NH102" s="9"/>
      <c r="NI102" s="9">
        <v>86</v>
      </c>
    </row>
    <row r="103" spans="1:373">
      <c r="A103" t="s">
        <v>6429</v>
      </c>
      <c r="B103" t="s">
        <v>6558</v>
      </c>
      <c r="C103" t="s">
        <v>6685</v>
      </c>
      <c r="D103" t="s">
        <v>6731</v>
      </c>
      <c r="E103" s="9"/>
      <c r="F103" s="9">
        <v>7</v>
      </c>
      <c r="G103" s="9"/>
      <c r="H103" s="9">
        <v>1</v>
      </c>
      <c r="I103" t="s">
        <v>6746</v>
      </c>
      <c r="J103" s="9"/>
      <c r="K103" s="9">
        <v>8</v>
      </c>
      <c r="L103" s="9">
        <v>24</v>
      </c>
      <c r="M103" s="9">
        <v>150</v>
      </c>
      <c r="N103" s="9">
        <v>150</v>
      </c>
      <c r="O103" t="s">
        <v>6759</v>
      </c>
      <c r="P103" s="9">
        <v>2</v>
      </c>
      <c r="Q103" t="s">
        <v>6762</v>
      </c>
      <c r="R103" s="9">
        <v>6</v>
      </c>
      <c r="S103" s="9">
        <v>1</v>
      </c>
      <c r="T103" s="9">
        <v>1</v>
      </c>
      <c r="U103" s="9">
        <v>1</v>
      </c>
      <c r="V103" s="9">
        <v>1</v>
      </c>
      <c r="W103" t="s">
        <v>6869</v>
      </c>
      <c r="X103" s="9"/>
      <c r="Y103" t="s">
        <v>7005</v>
      </c>
      <c r="Z103" s="9"/>
      <c r="AA103" s="9">
        <v>6</v>
      </c>
      <c r="AB103" s="9">
        <v>0</v>
      </c>
      <c r="AC103" s="9">
        <v>126</v>
      </c>
      <c r="AD103" s="9">
        <v>0</v>
      </c>
      <c r="AE103" s="9">
        <v>26</v>
      </c>
      <c r="AF103" s="9">
        <v>0</v>
      </c>
      <c r="AG103" s="9">
        <v>0</v>
      </c>
      <c r="AH103" s="9">
        <v>0</v>
      </c>
      <c r="AI103" s="9">
        <v>12</v>
      </c>
      <c r="AJ103" s="9">
        <v>0</v>
      </c>
      <c r="AK103" s="9">
        <v>1</v>
      </c>
      <c r="AL103" s="9">
        <v>0</v>
      </c>
      <c r="AM103" s="9">
        <v>1</v>
      </c>
      <c r="AN103" s="9">
        <v>0</v>
      </c>
      <c r="AO103" s="9">
        <v>23</v>
      </c>
      <c r="AP103" s="9">
        <v>0</v>
      </c>
      <c r="AQ103" s="9">
        <v>31</v>
      </c>
      <c r="AR103" s="9">
        <v>0</v>
      </c>
      <c r="AS103" s="9">
        <v>3</v>
      </c>
      <c r="AT103" s="9">
        <v>0</v>
      </c>
      <c r="AU103" s="9">
        <v>3</v>
      </c>
      <c r="AV103" s="9">
        <v>0</v>
      </c>
      <c r="AW103" s="9">
        <v>13</v>
      </c>
      <c r="AX103" t="s">
        <v>7169</v>
      </c>
      <c r="AY103" s="9">
        <v>0</v>
      </c>
      <c r="AZ103" s="9">
        <v>17</v>
      </c>
      <c r="BA103" t="s">
        <v>7319</v>
      </c>
      <c r="BB103" s="9">
        <v>0</v>
      </c>
      <c r="BC103" s="9">
        <v>262</v>
      </c>
      <c r="BD103" s="9">
        <v>0</v>
      </c>
      <c r="BE103" s="9"/>
      <c r="BF103" s="9">
        <v>186</v>
      </c>
      <c r="BG103" s="9">
        <v>186</v>
      </c>
      <c r="BH103" s="9">
        <v>83</v>
      </c>
      <c r="BI103" s="9">
        <v>12</v>
      </c>
      <c r="BJ103" s="9">
        <v>0</v>
      </c>
      <c r="BK103" s="9">
        <v>1</v>
      </c>
      <c r="BL103" s="9">
        <v>1</v>
      </c>
      <c r="BM103" s="9">
        <v>1</v>
      </c>
      <c r="BN103" s="9">
        <v>1</v>
      </c>
      <c r="BO103" s="9">
        <v>1</v>
      </c>
      <c r="BP103" s="9">
        <v>1</v>
      </c>
      <c r="BQ103" s="9">
        <v>1</v>
      </c>
      <c r="BR103" s="9">
        <v>2</v>
      </c>
      <c r="BS103" s="9">
        <v>1</v>
      </c>
      <c r="BT103" s="9">
        <v>1</v>
      </c>
      <c r="BU103" s="9">
        <v>1</v>
      </c>
      <c r="BV103" s="9">
        <v>1</v>
      </c>
      <c r="BW103" s="9">
        <v>1</v>
      </c>
      <c r="BX103" s="9"/>
      <c r="BY103" s="9">
        <v>2</v>
      </c>
      <c r="BZ103" s="9">
        <v>2</v>
      </c>
      <c r="CA103" s="9">
        <v>1</v>
      </c>
      <c r="CB103" s="9">
        <v>2</v>
      </c>
      <c r="CC103" s="9">
        <v>1</v>
      </c>
      <c r="CD103" s="9">
        <v>1</v>
      </c>
      <c r="CE103" s="9">
        <v>1</v>
      </c>
      <c r="CF103" s="9">
        <v>1</v>
      </c>
      <c r="CG103" s="9"/>
      <c r="CH103" s="9">
        <v>2</v>
      </c>
      <c r="CI103" s="9">
        <v>4</v>
      </c>
      <c r="CJ103" s="9">
        <v>2</v>
      </c>
      <c r="CK103" s="9">
        <v>2</v>
      </c>
      <c r="CL103" s="9">
        <v>2</v>
      </c>
      <c r="CM103" s="9">
        <v>2</v>
      </c>
      <c r="CN103" s="9">
        <v>1</v>
      </c>
      <c r="CO103" s="9">
        <v>1</v>
      </c>
      <c r="CP103" s="9">
        <v>2</v>
      </c>
      <c r="CQ103" s="9">
        <v>2</v>
      </c>
      <c r="CR103" s="9">
        <v>1</v>
      </c>
      <c r="CS103" s="9">
        <v>1</v>
      </c>
      <c r="CT103" s="9">
        <v>1</v>
      </c>
      <c r="CU103" s="9">
        <v>1</v>
      </c>
      <c r="CV103" s="9">
        <v>1</v>
      </c>
      <c r="CW103" s="9">
        <v>2</v>
      </c>
      <c r="CX103" s="9">
        <v>1</v>
      </c>
      <c r="CY103" s="9">
        <v>1</v>
      </c>
      <c r="CZ103" s="9">
        <v>2</v>
      </c>
      <c r="DA103" s="9"/>
      <c r="DB103" s="9"/>
      <c r="DC103" s="9"/>
      <c r="DD103" s="9"/>
      <c r="DE103" s="9"/>
      <c r="DF103" s="9"/>
      <c r="DG103" s="9"/>
      <c r="DH103" s="9"/>
      <c r="DI103" s="9">
        <v>2</v>
      </c>
      <c r="DJ103" s="9"/>
      <c r="DK103" s="9"/>
      <c r="DL103" s="9"/>
      <c r="DM103" s="9"/>
      <c r="DN103" s="9"/>
      <c r="DO103" s="9"/>
      <c r="DP103" s="9">
        <v>1</v>
      </c>
      <c r="DQ103" s="9">
        <v>1</v>
      </c>
      <c r="DR103" s="9">
        <v>1</v>
      </c>
      <c r="DS103" s="9">
        <v>1</v>
      </c>
      <c r="DT103" s="9">
        <v>80</v>
      </c>
      <c r="DU103" s="9">
        <v>0</v>
      </c>
      <c r="DV103" s="9">
        <v>12</v>
      </c>
      <c r="DW103" s="9"/>
      <c r="DX103" s="9">
        <v>1</v>
      </c>
      <c r="DY103" s="9">
        <v>2</v>
      </c>
      <c r="DZ103" s="9"/>
      <c r="EA103" s="9"/>
      <c r="EB103" s="9">
        <v>2</v>
      </c>
      <c r="EC103" s="9"/>
      <c r="ED103" s="9"/>
      <c r="EE103" s="9"/>
      <c r="EF103" s="9"/>
      <c r="EG103" s="9"/>
      <c r="EH103" s="9"/>
      <c r="EI103" s="9">
        <v>2</v>
      </c>
      <c r="EJ103" s="9"/>
      <c r="EK103" s="9"/>
      <c r="EL103" s="9"/>
      <c r="EM103" s="9"/>
      <c r="EN103" s="9">
        <v>2</v>
      </c>
      <c r="EO103" s="9"/>
      <c r="EP103" s="9"/>
      <c r="EQ103" s="9">
        <v>2</v>
      </c>
      <c r="ER103" s="9"/>
      <c r="ES103" s="9"/>
      <c r="ET103" s="9">
        <v>2</v>
      </c>
      <c r="EU103" s="9"/>
      <c r="EV103" s="9"/>
      <c r="EW103" s="9">
        <v>1</v>
      </c>
      <c r="EX103" s="9">
        <v>1</v>
      </c>
      <c r="EY103" s="9"/>
      <c r="EZ103" s="9">
        <v>2</v>
      </c>
      <c r="FA103" s="9"/>
      <c r="FB103" s="9"/>
      <c r="FC103" s="9">
        <v>2</v>
      </c>
      <c r="FD103" s="9"/>
      <c r="FE103" s="9"/>
      <c r="FF103" s="9">
        <v>2</v>
      </c>
      <c r="FG103" s="9"/>
      <c r="FH103" s="9"/>
      <c r="FI103" s="9">
        <v>2</v>
      </c>
      <c r="FJ103" s="9"/>
      <c r="FK103" s="9"/>
      <c r="FL103" s="9">
        <v>2</v>
      </c>
      <c r="FM103" s="9"/>
      <c r="FN103" s="9"/>
      <c r="FO103" s="9">
        <v>2</v>
      </c>
      <c r="FP103" s="9"/>
      <c r="FQ103" s="9"/>
      <c r="FR103" s="9">
        <v>2</v>
      </c>
      <c r="FS103" s="9"/>
      <c r="FT103" s="9"/>
      <c r="FU103" s="9">
        <v>2</v>
      </c>
      <c r="FV103" s="9"/>
      <c r="FW103" s="9"/>
      <c r="FX103" s="9">
        <v>3</v>
      </c>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t="s">
        <v>7628</v>
      </c>
      <c r="HH103" s="9"/>
      <c r="HI103" s="9"/>
      <c r="HJ103" s="9"/>
      <c r="HK103" s="9"/>
      <c r="HL103" s="9"/>
      <c r="HM103" s="9"/>
      <c r="HN103" s="9"/>
      <c r="HO103" s="9"/>
      <c r="HP103" s="9"/>
      <c r="HQ103" s="9"/>
      <c r="HR103" s="9"/>
      <c r="HS103" s="9"/>
      <c r="HT103" s="9"/>
      <c r="HU103" s="9"/>
      <c r="HV103" s="9"/>
      <c r="HW103" s="9"/>
      <c r="HX103" t="s">
        <v>7792</v>
      </c>
      <c r="HY103" s="9"/>
      <c r="HZ103" s="9"/>
      <c r="IA103" s="9">
        <v>2</v>
      </c>
      <c r="IB103" s="9"/>
      <c r="IC103" s="9"/>
      <c r="ID103" s="9">
        <v>2</v>
      </c>
      <c r="IE103" s="9"/>
      <c r="IF103" s="9"/>
      <c r="IG103" s="9">
        <v>2</v>
      </c>
      <c r="IH103" s="9"/>
      <c r="II103" s="9"/>
      <c r="IJ103" s="9">
        <v>2</v>
      </c>
      <c r="IK103" s="9"/>
      <c r="IL103" s="9">
        <v>1</v>
      </c>
      <c r="IM103" s="9"/>
      <c r="IN103" s="9">
        <v>3</v>
      </c>
      <c r="IO103" s="9">
        <v>3</v>
      </c>
      <c r="IP103" s="9">
        <v>3</v>
      </c>
      <c r="IQ103" s="9">
        <v>3</v>
      </c>
      <c r="IR103" s="9">
        <v>3</v>
      </c>
      <c r="IS103" s="9"/>
      <c r="IT103" s="9">
        <v>1</v>
      </c>
      <c r="IU103" s="9">
        <v>1</v>
      </c>
      <c r="IV103" s="9">
        <v>2</v>
      </c>
      <c r="IW103" s="9">
        <v>2</v>
      </c>
      <c r="IX103" s="9">
        <v>2</v>
      </c>
      <c r="IY103" s="9">
        <v>1</v>
      </c>
      <c r="IZ103" s="9">
        <v>1</v>
      </c>
      <c r="JA103" s="9">
        <v>2</v>
      </c>
      <c r="JB103" s="9">
        <v>1</v>
      </c>
      <c r="JC103" s="9">
        <v>1</v>
      </c>
      <c r="JD103" s="9">
        <v>1</v>
      </c>
      <c r="JE103" s="9">
        <v>1</v>
      </c>
      <c r="JF103" s="9">
        <v>2</v>
      </c>
      <c r="JG103" s="9">
        <v>2</v>
      </c>
      <c r="JH103" s="9">
        <v>2</v>
      </c>
      <c r="JI103" s="9">
        <v>2</v>
      </c>
      <c r="JJ103" s="9">
        <v>1</v>
      </c>
      <c r="JK103" s="9">
        <v>1</v>
      </c>
      <c r="JL103" s="9">
        <v>1</v>
      </c>
      <c r="JM103" s="9">
        <v>1</v>
      </c>
      <c r="JN103" s="9">
        <v>1</v>
      </c>
      <c r="JO103" s="9">
        <v>1</v>
      </c>
      <c r="JP103" s="9">
        <v>2</v>
      </c>
      <c r="JQ103" s="9">
        <v>2</v>
      </c>
      <c r="JR103" s="9">
        <v>1</v>
      </c>
      <c r="JS103" s="9">
        <v>1</v>
      </c>
      <c r="JT103" s="9">
        <v>1</v>
      </c>
      <c r="JU103" s="9">
        <v>1</v>
      </c>
      <c r="JV103" s="9"/>
      <c r="JW103" s="9">
        <v>1</v>
      </c>
      <c r="JX103" s="9">
        <v>1</v>
      </c>
      <c r="JY103" s="9">
        <v>1</v>
      </c>
      <c r="JZ103" s="9">
        <v>1</v>
      </c>
      <c r="KA103" s="9">
        <v>1</v>
      </c>
      <c r="KB103" s="9">
        <v>1</v>
      </c>
      <c r="KC103" s="9">
        <v>1</v>
      </c>
      <c r="KD103" s="9">
        <v>1</v>
      </c>
      <c r="KE103" s="9">
        <v>1</v>
      </c>
      <c r="KF103" s="9"/>
      <c r="KG103" s="9">
        <v>1</v>
      </c>
      <c r="KH103" s="9">
        <v>1</v>
      </c>
      <c r="KI103" s="9">
        <v>2</v>
      </c>
      <c r="KJ103" s="9"/>
      <c r="KK103" s="9">
        <v>2</v>
      </c>
      <c r="KL103" s="9">
        <v>1</v>
      </c>
      <c r="KM103" s="9">
        <v>3</v>
      </c>
      <c r="KN103" s="9">
        <v>3</v>
      </c>
      <c r="KO103" s="9"/>
      <c r="KP103" s="9">
        <v>1</v>
      </c>
      <c r="KQ103" s="9">
        <v>2</v>
      </c>
      <c r="KR103" s="9">
        <v>2</v>
      </c>
      <c r="KS103" s="9">
        <v>2</v>
      </c>
      <c r="KT103" s="9">
        <v>2</v>
      </c>
      <c r="KU103" s="9">
        <v>1</v>
      </c>
      <c r="KV103" s="9">
        <v>1</v>
      </c>
      <c r="KW103" s="9">
        <v>1</v>
      </c>
      <c r="KX103" s="9">
        <v>1</v>
      </c>
      <c r="KY103" s="9">
        <v>2</v>
      </c>
      <c r="KZ103" s="9"/>
      <c r="LA103" s="9"/>
      <c r="LB103" s="9"/>
      <c r="LC103" s="9">
        <v>1</v>
      </c>
      <c r="LD103" s="9">
        <v>1</v>
      </c>
      <c r="LE103" s="9">
        <v>1</v>
      </c>
      <c r="LF103" s="9">
        <v>1</v>
      </c>
      <c r="LG103" s="9">
        <v>1</v>
      </c>
      <c r="LH103" s="9">
        <v>1</v>
      </c>
      <c r="LI103" s="9"/>
      <c r="LJ103" s="9">
        <v>1</v>
      </c>
      <c r="LK103" s="9">
        <v>1</v>
      </c>
      <c r="LL103" s="9">
        <v>1</v>
      </c>
      <c r="LM103" s="9">
        <v>1</v>
      </c>
      <c r="LN103" s="9"/>
      <c r="LO103" s="9">
        <v>1</v>
      </c>
      <c r="LP103" s="9">
        <v>1</v>
      </c>
      <c r="LQ103" s="9">
        <v>1</v>
      </c>
      <c r="LR103" s="9"/>
      <c r="LS103" s="9">
        <v>1</v>
      </c>
      <c r="LT103" s="9">
        <v>1</v>
      </c>
      <c r="LU103" s="9">
        <v>1</v>
      </c>
      <c r="LV103" s="9">
        <v>1</v>
      </c>
      <c r="LW103" s="9">
        <v>1</v>
      </c>
      <c r="LX103" s="9">
        <v>2</v>
      </c>
      <c r="LY103" s="9">
        <v>2</v>
      </c>
      <c r="LZ103" s="9">
        <v>2</v>
      </c>
      <c r="MA103" s="9">
        <v>1</v>
      </c>
      <c r="MB103" s="9"/>
      <c r="MC103" s="9">
        <v>1</v>
      </c>
      <c r="MD103" s="9">
        <v>3</v>
      </c>
      <c r="ME103" s="9">
        <v>2</v>
      </c>
      <c r="MF103" s="9">
        <v>3</v>
      </c>
      <c r="MG103" s="9">
        <v>3</v>
      </c>
      <c r="MH103" s="9">
        <v>3</v>
      </c>
      <c r="MI103" s="9">
        <v>3</v>
      </c>
      <c r="MJ103" s="9">
        <v>3</v>
      </c>
      <c r="MK103" s="9">
        <v>1</v>
      </c>
      <c r="ML103" s="9">
        <v>1</v>
      </c>
      <c r="MM103" s="9">
        <v>1</v>
      </c>
      <c r="MN103" s="9">
        <v>1</v>
      </c>
      <c r="MO103" s="9">
        <v>1</v>
      </c>
      <c r="MP103" s="9">
        <v>2</v>
      </c>
      <c r="MQ103" s="9">
        <v>1</v>
      </c>
      <c r="MR103" s="9">
        <v>1</v>
      </c>
      <c r="MS103" s="9">
        <v>1</v>
      </c>
      <c r="MT103" s="9">
        <v>245453903</v>
      </c>
      <c r="MU103" s="9">
        <v>245453903</v>
      </c>
      <c r="MV103" s="9">
        <v>1</v>
      </c>
      <c r="MW103" s="9"/>
      <c r="MX103" s="9"/>
      <c r="MY103" t="s">
        <v>8058</v>
      </c>
      <c r="MZ103" s="9"/>
      <c r="NA103" s="9">
        <v>200309049</v>
      </c>
      <c r="NB103" t="s">
        <v>8208</v>
      </c>
      <c r="NC103" t="s">
        <v>8319</v>
      </c>
      <c r="ND103" s="9"/>
      <c r="NE103" s="9"/>
      <c r="NF103" t="s">
        <v>8358</v>
      </c>
      <c r="NG103" s="9"/>
      <c r="NH103" s="9"/>
      <c r="NI103" s="9">
        <v>87</v>
      </c>
    </row>
    <row r="104" spans="1:373">
      <c r="A104" t="s">
        <v>6430</v>
      </c>
      <c r="B104" t="s">
        <v>6559</v>
      </c>
      <c r="C104" t="s">
        <v>6686</v>
      </c>
      <c r="D104" t="s">
        <v>6731</v>
      </c>
      <c r="E104" s="9"/>
      <c r="F104" s="9">
        <v>7</v>
      </c>
      <c r="G104" s="9"/>
      <c r="H104" s="9">
        <v>1</v>
      </c>
      <c r="I104" t="s">
        <v>6746</v>
      </c>
      <c r="J104" s="9"/>
      <c r="K104" s="9">
        <v>8</v>
      </c>
      <c r="L104" s="9">
        <v>22</v>
      </c>
      <c r="M104" s="9">
        <v>139</v>
      </c>
      <c r="N104" s="9">
        <v>139</v>
      </c>
      <c r="O104" t="s">
        <v>6759</v>
      </c>
      <c r="P104" s="9">
        <v>2</v>
      </c>
      <c r="Q104" t="s">
        <v>6762</v>
      </c>
      <c r="R104" s="9">
        <v>3</v>
      </c>
      <c r="S104" s="9">
        <v>1</v>
      </c>
      <c r="T104" s="9">
        <v>2</v>
      </c>
      <c r="U104" s="9">
        <v>2</v>
      </c>
      <c r="V104" s="9">
        <v>1</v>
      </c>
      <c r="W104" t="s">
        <v>6870</v>
      </c>
      <c r="X104" s="9"/>
      <c r="Y104" t="s">
        <v>7006</v>
      </c>
      <c r="Z104" s="9"/>
      <c r="AA104" s="9">
        <v>0</v>
      </c>
      <c r="AB104" s="9">
        <v>0</v>
      </c>
      <c r="AC104" s="9">
        <v>7</v>
      </c>
      <c r="AD104" s="9">
        <v>0</v>
      </c>
      <c r="AE104" s="9">
        <v>2</v>
      </c>
      <c r="AF104" s="9">
        <v>0</v>
      </c>
      <c r="AG104" s="9">
        <v>0</v>
      </c>
      <c r="AH104" s="9">
        <v>0</v>
      </c>
      <c r="AI104" s="9">
        <v>0</v>
      </c>
      <c r="AJ104" s="9">
        <v>0</v>
      </c>
      <c r="AK104" s="9">
        <v>0</v>
      </c>
      <c r="AL104" s="9">
        <v>0</v>
      </c>
      <c r="AM104" s="9">
        <v>0</v>
      </c>
      <c r="AN104" s="9">
        <v>0</v>
      </c>
      <c r="AO104" s="9">
        <v>0</v>
      </c>
      <c r="AP104" s="9">
        <v>0</v>
      </c>
      <c r="AQ104" s="9">
        <v>1</v>
      </c>
      <c r="AR104" s="9">
        <v>0</v>
      </c>
      <c r="AS104" s="9">
        <v>0</v>
      </c>
      <c r="AT104" s="9">
        <v>0</v>
      </c>
      <c r="AU104" s="9">
        <v>0</v>
      </c>
      <c r="AV104" s="9">
        <v>0</v>
      </c>
      <c r="AW104" s="9">
        <v>0</v>
      </c>
      <c r="AX104" t="s">
        <v>7170</v>
      </c>
      <c r="AY104" s="9">
        <v>0</v>
      </c>
      <c r="AZ104" s="9">
        <v>0</v>
      </c>
      <c r="BA104" t="s">
        <v>7320</v>
      </c>
      <c r="BB104" s="9">
        <v>0</v>
      </c>
      <c r="BC104" s="9">
        <v>10</v>
      </c>
      <c r="BD104" s="9">
        <v>0</v>
      </c>
      <c r="BE104" s="9"/>
      <c r="BF104" s="9">
        <v>9</v>
      </c>
      <c r="BG104" s="9">
        <v>9</v>
      </c>
      <c r="BH104" s="9">
        <v>9</v>
      </c>
      <c r="BI104" s="9">
        <v>0</v>
      </c>
      <c r="BJ104" s="9"/>
      <c r="BK104" s="9">
        <v>1</v>
      </c>
      <c r="BL104" s="9">
        <v>1</v>
      </c>
      <c r="BM104" s="9">
        <v>1</v>
      </c>
      <c r="BN104" s="9">
        <v>1</v>
      </c>
      <c r="BO104" s="9">
        <v>1</v>
      </c>
      <c r="BP104" s="9">
        <v>2</v>
      </c>
      <c r="BQ104" s="9">
        <v>2</v>
      </c>
      <c r="BR104" s="9">
        <v>2</v>
      </c>
      <c r="BS104" s="9">
        <v>2</v>
      </c>
      <c r="BT104" s="9"/>
      <c r="BU104" s="9"/>
      <c r="BV104" s="9">
        <v>2</v>
      </c>
      <c r="BW104" s="9">
        <v>1</v>
      </c>
      <c r="BX104" s="9"/>
      <c r="BY104" s="9">
        <v>2</v>
      </c>
      <c r="BZ104" s="9">
        <v>2</v>
      </c>
      <c r="CA104" s="9">
        <v>2</v>
      </c>
      <c r="CB104" s="9">
        <v>1</v>
      </c>
      <c r="CC104" s="9">
        <v>1</v>
      </c>
      <c r="CD104" s="9">
        <v>1</v>
      </c>
      <c r="CE104" s="9">
        <v>1</v>
      </c>
      <c r="CF104" s="9">
        <v>1</v>
      </c>
      <c r="CG104" s="9"/>
      <c r="CH104" s="9">
        <v>1</v>
      </c>
      <c r="CI104" s="9">
        <v>3</v>
      </c>
      <c r="CJ104" s="9">
        <v>1</v>
      </c>
      <c r="CK104" s="9">
        <v>2</v>
      </c>
      <c r="CL104" s="9">
        <v>2</v>
      </c>
      <c r="CM104" s="9">
        <v>1</v>
      </c>
      <c r="CN104" s="9">
        <v>2</v>
      </c>
      <c r="CO104" s="9">
        <v>1</v>
      </c>
      <c r="CP104" s="9">
        <v>3</v>
      </c>
      <c r="CQ104" s="9">
        <v>2</v>
      </c>
      <c r="CR104" s="9">
        <v>2</v>
      </c>
      <c r="CS104" s="9"/>
      <c r="CT104" s="9"/>
      <c r="CU104" s="9"/>
      <c r="CV104" s="9"/>
      <c r="CW104" s="9"/>
      <c r="CX104" s="9"/>
      <c r="CY104" s="9"/>
      <c r="CZ104" s="9">
        <v>2</v>
      </c>
      <c r="DA104" s="9"/>
      <c r="DB104" s="9"/>
      <c r="DC104" s="9"/>
      <c r="DD104" s="9"/>
      <c r="DE104" s="9"/>
      <c r="DF104" s="9"/>
      <c r="DG104" s="9"/>
      <c r="DH104" s="9"/>
      <c r="DI104" s="9">
        <v>2</v>
      </c>
      <c r="DJ104" s="9"/>
      <c r="DK104" s="9"/>
      <c r="DL104" s="9"/>
      <c r="DM104" s="9"/>
      <c r="DN104" s="9"/>
      <c r="DO104" s="9"/>
      <c r="DP104" s="9">
        <v>2</v>
      </c>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v>2</v>
      </c>
      <c r="EO104" s="9"/>
      <c r="EP104" s="9"/>
      <c r="EQ104" s="9">
        <v>2</v>
      </c>
      <c r="ER104" s="9"/>
      <c r="ES104" s="9"/>
      <c r="ET104" s="9">
        <v>2</v>
      </c>
      <c r="EU104" s="9"/>
      <c r="EV104" s="9"/>
      <c r="EW104" s="9">
        <v>1</v>
      </c>
      <c r="EX104" s="9">
        <v>1</v>
      </c>
      <c r="EY104" s="9"/>
      <c r="EZ104" s="9">
        <v>1</v>
      </c>
      <c r="FA104" s="9">
        <v>1</v>
      </c>
      <c r="FB104" s="9"/>
      <c r="FC104" s="9">
        <v>1</v>
      </c>
      <c r="FD104" s="9">
        <v>1</v>
      </c>
      <c r="FE104" s="9"/>
      <c r="FF104" s="9">
        <v>2</v>
      </c>
      <c r="FG104" s="9"/>
      <c r="FH104" s="9"/>
      <c r="FI104" s="9">
        <v>2</v>
      </c>
      <c r="FJ104" s="9"/>
      <c r="FK104" s="9"/>
      <c r="FL104" s="9">
        <v>2</v>
      </c>
      <c r="FM104" s="9"/>
      <c r="FN104" s="9"/>
      <c r="FO104" s="9">
        <v>2</v>
      </c>
      <c r="FP104" s="9"/>
      <c r="FQ104" s="9"/>
      <c r="FR104" s="9">
        <v>2</v>
      </c>
      <c r="FS104" s="9"/>
      <c r="FT104" s="9"/>
      <c r="FU104" s="9">
        <v>2</v>
      </c>
      <c r="FV104" s="9"/>
      <c r="FW104" s="9"/>
      <c r="FX104" s="9">
        <v>3</v>
      </c>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t="s">
        <v>7629</v>
      </c>
      <c r="HH104" s="9"/>
      <c r="HI104" s="9"/>
      <c r="HJ104" s="9"/>
      <c r="HK104" s="9"/>
      <c r="HL104" s="9"/>
      <c r="HM104" s="9"/>
      <c r="HN104" s="9"/>
      <c r="HO104" s="9"/>
      <c r="HP104" s="9"/>
      <c r="HQ104" s="9"/>
      <c r="HR104" s="9"/>
      <c r="HS104" s="9"/>
      <c r="HT104" s="9"/>
      <c r="HU104" s="9"/>
      <c r="HV104" s="9"/>
      <c r="HW104" s="9"/>
      <c r="HX104" t="s">
        <v>7793</v>
      </c>
      <c r="HY104" s="9"/>
      <c r="HZ104" s="9"/>
      <c r="IA104" s="9">
        <v>2</v>
      </c>
      <c r="IB104" s="9"/>
      <c r="IC104" s="9"/>
      <c r="ID104" s="9">
        <v>2</v>
      </c>
      <c r="IE104" s="9"/>
      <c r="IF104" s="9"/>
      <c r="IG104" s="9">
        <v>2</v>
      </c>
      <c r="IH104" s="9"/>
      <c r="II104" s="9"/>
      <c r="IJ104" s="9">
        <v>3</v>
      </c>
      <c r="IK104" s="9"/>
      <c r="IL104" s="9">
        <v>1</v>
      </c>
      <c r="IM104" s="9"/>
      <c r="IN104" s="9">
        <v>4</v>
      </c>
      <c r="IO104" s="9">
        <v>3</v>
      </c>
      <c r="IP104" s="9">
        <v>2</v>
      </c>
      <c r="IQ104" s="9">
        <v>5</v>
      </c>
      <c r="IR104" s="9">
        <v>4</v>
      </c>
      <c r="IS104" s="9"/>
      <c r="IT104" s="9">
        <v>2</v>
      </c>
      <c r="IU104" s="9">
        <v>2</v>
      </c>
      <c r="IV104" s="9">
        <v>2</v>
      </c>
      <c r="IW104" s="9">
        <v>2</v>
      </c>
      <c r="IX104" s="9">
        <v>2</v>
      </c>
      <c r="IY104" s="9">
        <v>2</v>
      </c>
      <c r="IZ104" s="9">
        <v>2</v>
      </c>
      <c r="JA104" s="9">
        <v>2</v>
      </c>
      <c r="JB104" s="9">
        <v>2</v>
      </c>
      <c r="JC104" s="9">
        <v>2</v>
      </c>
      <c r="JD104" s="9">
        <v>2</v>
      </c>
      <c r="JE104" s="9">
        <v>2</v>
      </c>
      <c r="JF104" s="9">
        <v>2</v>
      </c>
      <c r="JG104" s="9">
        <v>2</v>
      </c>
      <c r="JH104" s="9">
        <v>2</v>
      </c>
      <c r="JI104" s="9">
        <v>2</v>
      </c>
      <c r="JJ104" s="9">
        <v>1</v>
      </c>
      <c r="JK104" s="9">
        <v>1</v>
      </c>
      <c r="JL104" s="9">
        <v>1</v>
      </c>
      <c r="JM104" s="9">
        <v>3</v>
      </c>
      <c r="JN104" s="9">
        <v>3</v>
      </c>
      <c r="JO104" s="9">
        <v>3</v>
      </c>
      <c r="JP104" s="9">
        <v>3</v>
      </c>
      <c r="JQ104" s="9">
        <v>3</v>
      </c>
      <c r="JR104" s="9">
        <v>3</v>
      </c>
      <c r="JS104" s="9">
        <v>3</v>
      </c>
      <c r="JT104" s="9">
        <v>1</v>
      </c>
      <c r="JU104" s="9">
        <v>3</v>
      </c>
      <c r="JV104" s="9"/>
      <c r="JW104" s="9">
        <v>3</v>
      </c>
      <c r="JX104" s="9">
        <v>3</v>
      </c>
      <c r="JY104" s="9">
        <v>3</v>
      </c>
      <c r="JZ104" s="9">
        <v>3</v>
      </c>
      <c r="KA104" s="9">
        <v>1</v>
      </c>
      <c r="KB104" s="9">
        <v>3</v>
      </c>
      <c r="KC104" s="9">
        <v>1</v>
      </c>
      <c r="KD104" s="9">
        <v>1</v>
      </c>
      <c r="KE104" s="9">
        <v>3</v>
      </c>
      <c r="KF104" s="9"/>
      <c r="KG104" s="9"/>
      <c r="KH104" s="9"/>
      <c r="KI104" s="9"/>
      <c r="KJ104" s="9"/>
      <c r="KK104" s="9"/>
      <c r="KL104" s="9"/>
      <c r="KM104" s="9"/>
      <c r="KN104" s="9"/>
      <c r="KO104" s="9"/>
      <c r="KP104" s="9"/>
      <c r="KQ104" s="9"/>
      <c r="KR104" s="9"/>
      <c r="KS104" s="9"/>
      <c r="KT104" s="9"/>
      <c r="KU104" s="9"/>
      <c r="KV104" s="9">
        <v>2</v>
      </c>
      <c r="KW104" s="9"/>
      <c r="KX104" s="9"/>
      <c r="KY104" s="9"/>
      <c r="KZ104" s="9"/>
      <c r="LA104" s="9"/>
      <c r="LB104" s="9"/>
      <c r="LC104" s="9">
        <v>3</v>
      </c>
      <c r="LD104" s="9">
        <v>1</v>
      </c>
      <c r="LE104" s="9">
        <v>1</v>
      </c>
      <c r="LF104" s="9">
        <v>1</v>
      </c>
      <c r="LG104" s="9">
        <v>3</v>
      </c>
      <c r="LH104" s="9">
        <v>1</v>
      </c>
      <c r="LI104" s="9"/>
      <c r="LJ104" s="9">
        <v>1</v>
      </c>
      <c r="LK104" s="9">
        <v>3</v>
      </c>
      <c r="LL104" s="9">
        <v>3</v>
      </c>
      <c r="LM104" s="9">
        <v>3</v>
      </c>
      <c r="LN104" s="9"/>
      <c r="LO104" s="9">
        <v>1</v>
      </c>
      <c r="LP104" s="9">
        <v>1</v>
      </c>
      <c r="LQ104" s="9">
        <v>1</v>
      </c>
      <c r="LR104" s="9"/>
      <c r="LS104" s="9">
        <v>1</v>
      </c>
      <c r="LT104" s="9">
        <v>1</v>
      </c>
      <c r="LU104" s="9">
        <v>1</v>
      </c>
      <c r="LV104" s="9">
        <v>1</v>
      </c>
      <c r="LW104" s="9">
        <v>1</v>
      </c>
      <c r="LX104" s="9">
        <v>1</v>
      </c>
      <c r="LY104" s="9">
        <v>1</v>
      </c>
      <c r="LZ104" s="9">
        <v>1</v>
      </c>
      <c r="MA104" s="9">
        <v>1</v>
      </c>
      <c r="MB104" s="9"/>
      <c r="MC104" s="9">
        <v>2</v>
      </c>
      <c r="MD104" s="9">
        <v>2</v>
      </c>
      <c r="ME104" s="9">
        <v>2</v>
      </c>
      <c r="MF104" s="9">
        <v>2</v>
      </c>
      <c r="MG104" s="9">
        <v>3</v>
      </c>
      <c r="MH104" s="9">
        <v>3</v>
      </c>
      <c r="MI104" s="9">
        <v>3</v>
      </c>
      <c r="MJ104" s="9">
        <v>3</v>
      </c>
      <c r="MK104" s="9">
        <v>1</v>
      </c>
      <c r="ML104" s="9">
        <v>1</v>
      </c>
      <c r="MM104" s="9">
        <v>1</v>
      </c>
      <c r="MN104" s="9">
        <v>1</v>
      </c>
      <c r="MO104" s="9">
        <v>1</v>
      </c>
      <c r="MP104" s="9">
        <v>2</v>
      </c>
      <c r="MQ104" s="9">
        <v>2</v>
      </c>
      <c r="MR104" s="9">
        <v>2</v>
      </c>
      <c r="MS104" s="9">
        <v>1</v>
      </c>
      <c r="MT104" s="9">
        <v>242921957</v>
      </c>
      <c r="MU104" s="9">
        <v>242921957</v>
      </c>
      <c r="MV104" s="9">
        <v>1</v>
      </c>
      <c r="MW104" s="9"/>
      <c r="MX104" s="9"/>
      <c r="MY104" t="s">
        <v>8059</v>
      </c>
      <c r="MZ104" s="9"/>
      <c r="NA104" s="9">
        <v>199653037</v>
      </c>
      <c r="NB104" t="s">
        <v>8209</v>
      </c>
      <c r="NC104" t="s">
        <v>8320</v>
      </c>
      <c r="ND104" s="9"/>
      <c r="NE104" s="9"/>
      <c r="NF104" t="s">
        <v>8358</v>
      </c>
      <c r="NG104" s="9"/>
      <c r="NH104" s="9"/>
      <c r="NI104" s="9">
        <v>29</v>
      </c>
    </row>
    <row r="105" spans="1:373">
      <c r="A105" t="s">
        <v>6431</v>
      </c>
      <c r="B105" t="s">
        <v>6560</v>
      </c>
      <c r="C105" t="s">
        <v>6687</v>
      </c>
      <c r="D105" t="s">
        <v>6731</v>
      </c>
      <c r="E105" s="9"/>
      <c r="F105" s="9">
        <v>7</v>
      </c>
      <c r="G105" s="9"/>
      <c r="H105" s="9">
        <v>1</v>
      </c>
      <c r="I105" t="s">
        <v>6746</v>
      </c>
      <c r="J105" s="9"/>
      <c r="K105" s="9">
        <v>7</v>
      </c>
      <c r="L105" s="9">
        <v>21</v>
      </c>
      <c r="M105" s="9">
        <v>128</v>
      </c>
      <c r="N105" s="9">
        <v>128</v>
      </c>
      <c r="O105" t="s">
        <v>6759</v>
      </c>
      <c r="P105" s="9">
        <v>2</v>
      </c>
      <c r="Q105" t="s">
        <v>6762</v>
      </c>
      <c r="R105" s="9">
        <v>3</v>
      </c>
      <c r="S105" s="9">
        <v>1</v>
      </c>
      <c r="T105" s="9">
        <v>2</v>
      </c>
      <c r="U105" s="9">
        <v>2</v>
      </c>
      <c r="V105" s="9">
        <v>2</v>
      </c>
      <c r="W105" t="s">
        <v>6871</v>
      </c>
      <c r="X105" s="9">
        <v>202367444</v>
      </c>
      <c r="Y105" t="s">
        <v>7007</v>
      </c>
      <c r="Z105" s="9"/>
      <c r="AA105" s="9">
        <v>0</v>
      </c>
      <c r="AB105" s="9">
        <v>0</v>
      </c>
      <c r="AC105" s="9">
        <v>12</v>
      </c>
      <c r="AD105" s="9">
        <v>0</v>
      </c>
      <c r="AE105" s="9">
        <v>3</v>
      </c>
      <c r="AF105" s="9">
        <v>0</v>
      </c>
      <c r="AG105" s="9">
        <v>0</v>
      </c>
      <c r="AH105" s="9">
        <v>0</v>
      </c>
      <c r="AI105" s="9">
        <v>1</v>
      </c>
      <c r="AJ105" s="9">
        <v>0</v>
      </c>
      <c r="AK105" s="9">
        <v>0</v>
      </c>
      <c r="AL105" s="9">
        <v>0</v>
      </c>
      <c r="AM105" s="9">
        <v>0</v>
      </c>
      <c r="AN105" s="9">
        <v>0</v>
      </c>
      <c r="AO105" s="9">
        <v>0</v>
      </c>
      <c r="AP105" s="9">
        <v>0</v>
      </c>
      <c r="AQ105" s="9">
        <v>3</v>
      </c>
      <c r="AR105" s="9">
        <v>0</v>
      </c>
      <c r="AS105" s="9">
        <v>0</v>
      </c>
      <c r="AT105" s="9">
        <v>0</v>
      </c>
      <c r="AU105" s="9">
        <v>1</v>
      </c>
      <c r="AV105" s="9">
        <v>0</v>
      </c>
      <c r="AW105" s="9">
        <v>0</v>
      </c>
      <c r="AX105" t="s">
        <v>7171</v>
      </c>
      <c r="AY105" s="9">
        <v>0</v>
      </c>
      <c r="AZ105" s="9">
        <v>0</v>
      </c>
      <c r="BA105" t="s">
        <v>7321</v>
      </c>
      <c r="BB105" s="9">
        <v>0</v>
      </c>
      <c r="BC105" s="9">
        <v>20</v>
      </c>
      <c r="BD105" s="9">
        <v>0</v>
      </c>
      <c r="BE105" s="9"/>
      <c r="BF105" s="9">
        <v>17</v>
      </c>
      <c r="BG105" s="9">
        <v>17</v>
      </c>
      <c r="BH105" s="9">
        <v>9</v>
      </c>
      <c r="BI105" s="9">
        <v>4</v>
      </c>
      <c r="BJ105" s="9">
        <v>0</v>
      </c>
      <c r="BK105" s="9">
        <v>1</v>
      </c>
      <c r="BL105" s="9">
        <v>1</v>
      </c>
      <c r="BM105" s="9">
        <v>1</v>
      </c>
      <c r="BN105" s="9">
        <v>1</v>
      </c>
      <c r="BO105" s="9">
        <v>1</v>
      </c>
      <c r="BP105" s="9">
        <v>1</v>
      </c>
      <c r="BQ105" s="9">
        <v>1</v>
      </c>
      <c r="BR105" s="9">
        <v>2</v>
      </c>
      <c r="BS105" s="9">
        <v>1</v>
      </c>
      <c r="BT105" s="9">
        <v>1</v>
      </c>
      <c r="BU105" s="9">
        <v>1</v>
      </c>
      <c r="BV105" s="9">
        <v>2</v>
      </c>
      <c r="BW105" s="9">
        <v>1</v>
      </c>
      <c r="BX105" s="9"/>
      <c r="BY105" s="9">
        <v>1</v>
      </c>
      <c r="BZ105" s="9">
        <v>1</v>
      </c>
      <c r="CA105" s="9">
        <v>1</v>
      </c>
      <c r="CB105" s="9">
        <v>1</v>
      </c>
      <c r="CC105" s="9">
        <v>1</v>
      </c>
      <c r="CD105" s="9">
        <v>1</v>
      </c>
      <c r="CE105" s="9">
        <v>1</v>
      </c>
      <c r="CF105" s="9">
        <v>1</v>
      </c>
      <c r="CG105" s="9"/>
      <c r="CH105" s="9">
        <v>1</v>
      </c>
      <c r="CI105" s="9">
        <v>2</v>
      </c>
      <c r="CJ105" s="9">
        <v>1</v>
      </c>
      <c r="CK105" s="9">
        <v>2</v>
      </c>
      <c r="CL105" s="9">
        <v>2</v>
      </c>
      <c r="CM105" s="9">
        <v>3</v>
      </c>
      <c r="CN105" s="9">
        <v>2</v>
      </c>
      <c r="CO105" s="9">
        <v>1</v>
      </c>
      <c r="CP105" s="9">
        <v>4</v>
      </c>
      <c r="CQ105" s="9">
        <v>1</v>
      </c>
      <c r="CR105" s="9">
        <v>1</v>
      </c>
      <c r="CS105" s="9">
        <v>1</v>
      </c>
      <c r="CT105" s="9">
        <v>1</v>
      </c>
      <c r="CU105" s="9">
        <v>1</v>
      </c>
      <c r="CV105" s="9">
        <v>1</v>
      </c>
      <c r="CW105" s="9">
        <v>1</v>
      </c>
      <c r="CX105" s="9">
        <v>1</v>
      </c>
      <c r="CY105" s="9">
        <v>1</v>
      </c>
      <c r="CZ105" s="9">
        <v>2</v>
      </c>
      <c r="DA105" s="9"/>
      <c r="DB105" s="9"/>
      <c r="DC105" s="9"/>
      <c r="DD105" s="9"/>
      <c r="DE105" s="9"/>
      <c r="DF105" s="9"/>
      <c r="DG105" s="9"/>
      <c r="DH105" s="9"/>
      <c r="DI105" s="9">
        <v>2</v>
      </c>
      <c r="DJ105" s="9"/>
      <c r="DK105" s="9"/>
      <c r="DL105" s="9"/>
      <c r="DM105" s="9"/>
      <c r="DN105" s="9"/>
      <c r="DO105" s="9"/>
      <c r="DP105" s="9">
        <v>2</v>
      </c>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v>2</v>
      </c>
      <c r="EO105" s="9"/>
      <c r="EP105" s="9"/>
      <c r="EQ105" s="9">
        <v>2</v>
      </c>
      <c r="ER105" s="9"/>
      <c r="ES105" s="9"/>
      <c r="ET105" s="9">
        <v>2</v>
      </c>
      <c r="EU105" s="9"/>
      <c r="EV105" s="9"/>
      <c r="EW105" s="9">
        <v>1</v>
      </c>
      <c r="EX105" s="9">
        <v>1</v>
      </c>
      <c r="EY105" s="9"/>
      <c r="EZ105" s="9">
        <v>1</v>
      </c>
      <c r="FA105" s="9">
        <v>1</v>
      </c>
      <c r="FB105" s="9"/>
      <c r="FC105" s="9">
        <v>1</v>
      </c>
      <c r="FD105" s="9">
        <v>2</v>
      </c>
      <c r="FE105" s="9"/>
      <c r="FF105" s="9">
        <v>1</v>
      </c>
      <c r="FG105" s="9">
        <v>1</v>
      </c>
      <c r="FH105" s="9"/>
      <c r="FI105" s="9">
        <v>1</v>
      </c>
      <c r="FJ105" s="9">
        <v>1</v>
      </c>
      <c r="FK105" s="9"/>
      <c r="FL105" s="9">
        <v>2</v>
      </c>
      <c r="FM105" s="9"/>
      <c r="FN105" s="9"/>
      <c r="FO105" s="9">
        <v>2</v>
      </c>
      <c r="FP105" s="9"/>
      <c r="FQ105" s="9"/>
      <c r="FR105" s="9">
        <v>2</v>
      </c>
      <c r="FS105" s="9"/>
      <c r="FT105" s="9"/>
      <c r="FU105" s="9">
        <v>2</v>
      </c>
      <c r="FV105" s="9"/>
      <c r="FW105" s="9"/>
      <c r="FX105" s="9">
        <v>4</v>
      </c>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t="s">
        <v>7630</v>
      </c>
      <c r="HH105" s="9">
        <v>8</v>
      </c>
      <c r="HI105" s="9"/>
      <c r="HJ105" s="9"/>
      <c r="HK105" s="9"/>
      <c r="HL105" s="9"/>
      <c r="HM105" s="9"/>
      <c r="HN105" s="9"/>
      <c r="HO105" s="9"/>
      <c r="HP105" s="9">
        <v>0</v>
      </c>
      <c r="HQ105" s="9">
        <v>1</v>
      </c>
      <c r="HR105" s="9">
        <v>0</v>
      </c>
      <c r="HS105" s="9">
        <v>0</v>
      </c>
      <c r="HT105" s="9">
        <v>0</v>
      </c>
      <c r="HU105" s="9">
        <v>0</v>
      </c>
      <c r="HV105" s="9">
        <v>0</v>
      </c>
      <c r="HW105" s="9">
        <v>0</v>
      </c>
      <c r="HX105" t="s">
        <v>7794</v>
      </c>
      <c r="HY105" s="9"/>
      <c r="HZ105" s="9"/>
      <c r="IA105" s="9">
        <v>2</v>
      </c>
      <c r="IB105" s="9"/>
      <c r="IC105" s="9"/>
      <c r="ID105" s="9">
        <v>2</v>
      </c>
      <c r="IE105" s="9"/>
      <c r="IF105" s="9"/>
      <c r="IG105" s="9">
        <v>2</v>
      </c>
      <c r="IH105" s="9"/>
      <c r="II105" s="9"/>
      <c r="IJ105" s="9">
        <v>3</v>
      </c>
      <c r="IK105" s="9"/>
      <c r="IL105" s="9">
        <v>1</v>
      </c>
      <c r="IM105" s="9"/>
      <c r="IN105" s="9">
        <v>4</v>
      </c>
      <c r="IO105" s="9">
        <v>3</v>
      </c>
      <c r="IP105" s="9">
        <v>3</v>
      </c>
      <c r="IQ105" s="9">
        <v>5</v>
      </c>
      <c r="IR105" s="9">
        <v>4</v>
      </c>
      <c r="IS105" s="9"/>
      <c r="IT105" s="9">
        <v>1</v>
      </c>
      <c r="IU105" s="9">
        <v>2</v>
      </c>
      <c r="IV105" s="9">
        <v>2</v>
      </c>
      <c r="IW105" s="9">
        <v>2</v>
      </c>
      <c r="IX105" s="9">
        <v>2</v>
      </c>
      <c r="IY105" s="9">
        <v>2</v>
      </c>
      <c r="IZ105" s="9">
        <v>2</v>
      </c>
      <c r="JA105" s="9">
        <v>2</v>
      </c>
      <c r="JB105" s="9">
        <v>2</v>
      </c>
      <c r="JC105" s="9">
        <v>2</v>
      </c>
      <c r="JD105" s="9">
        <v>1</v>
      </c>
      <c r="JE105" s="9">
        <v>2</v>
      </c>
      <c r="JF105" s="9">
        <v>2</v>
      </c>
      <c r="JG105" s="9">
        <v>2</v>
      </c>
      <c r="JH105" s="9">
        <v>2</v>
      </c>
      <c r="JI105" s="9">
        <v>2</v>
      </c>
      <c r="JJ105" s="9">
        <v>1</v>
      </c>
      <c r="JK105" s="9">
        <v>2</v>
      </c>
      <c r="JL105" s="9">
        <v>2</v>
      </c>
      <c r="JM105" s="9">
        <v>3</v>
      </c>
      <c r="JN105" s="9">
        <v>3</v>
      </c>
      <c r="JO105" s="9">
        <v>3</v>
      </c>
      <c r="JP105" s="9">
        <v>3</v>
      </c>
      <c r="JQ105" s="9">
        <v>3</v>
      </c>
      <c r="JR105" s="9">
        <v>3</v>
      </c>
      <c r="JS105" s="9">
        <v>1</v>
      </c>
      <c r="JT105" s="9">
        <v>1</v>
      </c>
      <c r="JU105" s="9">
        <v>2</v>
      </c>
      <c r="JV105" s="9"/>
      <c r="JW105" s="9">
        <v>2</v>
      </c>
      <c r="JX105" s="9">
        <v>1</v>
      </c>
      <c r="JY105" s="9">
        <v>3</v>
      </c>
      <c r="JZ105" s="9">
        <v>2</v>
      </c>
      <c r="KA105" s="9">
        <v>2</v>
      </c>
      <c r="KB105" s="9">
        <v>2</v>
      </c>
      <c r="KC105" s="9">
        <v>1</v>
      </c>
      <c r="KD105" s="9">
        <v>3</v>
      </c>
      <c r="KE105" s="9">
        <v>3</v>
      </c>
      <c r="KF105" s="9"/>
      <c r="KG105" s="9"/>
      <c r="KH105" s="9"/>
      <c r="KI105" s="9"/>
      <c r="KJ105" s="9"/>
      <c r="KK105" s="9"/>
      <c r="KL105" s="9"/>
      <c r="KM105" s="9"/>
      <c r="KN105" s="9"/>
      <c r="KO105" s="9"/>
      <c r="KP105" s="9"/>
      <c r="KQ105" s="9"/>
      <c r="KR105" s="9"/>
      <c r="KS105" s="9"/>
      <c r="KT105" s="9"/>
      <c r="KU105" s="9"/>
      <c r="KV105" s="9">
        <v>1</v>
      </c>
      <c r="KW105" s="9">
        <v>2</v>
      </c>
      <c r="KX105" s="9">
        <v>2</v>
      </c>
      <c r="KY105" s="9"/>
      <c r="KZ105" s="9"/>
      <c r="LA105" s="9"/>
      <c r="LB105" s="9"/>
      <c r="LC105" s="9">
        <v>1</v>
      </c>
      <c r="LD105" s="9">
        <v>3</v>
      </c>
      <c r="LE105" s="9">
        <v>3</v>
      </c>
      <c r="LF105" s="9">
        <v>1</v>
      </c>
      <c r="LG105" s="9">
        <v>1</v>
      </c>
      <c r="LH105" s="9">
        <v>1</v>
      </c>
      <c r="LI105" s="9"/>
      <c r="LJ105" s="9">
        <v>1</v>
      </c>
      <c r="LK105" s="9">
        <v>3</v>
      </c>
      <c r="LL105" s="9">
        <v>3</v>
      </c>
      <c r="LM105" s="9">
        <v>3</v>
      </c>
      <c r="LN105" s="9"/>
      <c r="LO105" s="9">
        <v>1</v>
      </c>
      <c r="LP105" s="9">
        <v>1</v>
      </c>
      <c r="LQ105" s="9">
        <v>1</v>
      </c>
      <c r="LR105" s="9"/>
      <c r="LS105" s="9">
        <v>1</v>
      </c>
      <c r="LT105" s="9">
        <v>1</v>
      </c>
      <c r="LU105" s="9">
        <v>1</v>
      </c>
      <c r="LV105" s="9">
        <v>1</v>
      </c>
      <c r="LW105" s="9">
        <v>1</v>
      </c>
      <c r="LX105" s="9">
        <v>1</v>
      </c>
      <c r="LY105" s="9">
        <v>1</v>
      </c>
      <c r="LZ105" s="9">
        <v>2</v>
      </c>
      <c r="MA105" s="9">
        <v>1</v>
      </c>
      <c r="MB105" s="9"/>
      <c r="MC105" s="9">
        <v>1</v>
      </c>
      <c r="MD105" s="9">
        <v>1</v>
      </c>
      <c r="ME105" s="9">
        <v>1</v>
      </c>
      <c r="MF105" s="9">
        <v>2</v>
      </c>
      <c r="MG105" s="9">
        <v>3</v>
      </c>
      <c r="MH105" s="9">
        <v>3</v>
      </c>
      <c r="MI105" s="9">
        <v>3</v>
      </c>
      <c r="MJ105" s="9">
        <v>3</v>
      </c>
      <c r="MK105" s="9">
        <v>1</v>
      </c>
      <c r="ML105" s="9">
        <v>1</v>
      </c>
      <c r="MM105" s="9">
        <v>1</v>
      </c>
      <c r="MN105" s="9">
        <v>1</v>
      </c>
      <c r="MO105" s="9">
        <v>1</v>
      </c>
      <c r="MP105" s="9">
        <v>1</v>
      </c>
      <c r="MQ105" s="9">
        <v>2</v>
      </c>
      <c r="MR105" s="9">
        <v>1</v>
      </c>
      <c r="MS105" s="9">
        <v>1</v>
      </c>
      <c r="MT105" s="9">
        <v>542193734</v>
      </c>
      <c r="MU105" s="9">
        <v>542193734</v>
      </c>
      <c r="MV105" s="9">
        <v>1</v>
      </c>
      <c r="MW105" s="9"/>
      <c r="MX105" s="9"/>
      <c r="MY105" t="s">
        <v>8060</v>
      </c>
      <c r="MZ105" s="9"/>
      <c r="NA105" s="9">
        <v>203229337</v>
      </c>
      <c r="NB105" t="s">
        <v>8210</v>
      </c>
      <c r="NC105" t="s">
        <v>8321</v>
      </c>
      <c r="ND105" s="9"/>
      <c r="NE105" s="9"/>
      <c r="NF105" t="s">
        <v>8358</v>
      </c>
      <c r="NG105" s="9"/>
      <c r="NH105" s="9"/>
      <c r="NI105" s="9">
        <v>139</v>
      </c>
    </row>
    <row r="106" spans="1:373">
      <c r="A106" t="s">
        <v>6432</v>
      </c>
      <c r="B106" t="s">
        <v>6561</v>
      </c>
      <c r="C106" t="s">
        <v>6688</v>
      </c>
      <c r="D106" t="s">
        <v>6731</v>
      </c>
      <c r="E106" s="9"/>
      <c r="F106" s="9">
        <v>7</v>
      </c>
      <c r="G106" s="9"/>
      <c r="H106" s="9">
        <v>1</v>
      </c>
      <c r="I106" t="s">
        <v>6746</v>
      </c>
      <c r="J106" s="9"/>
      <c r="K106" s="9">
        <v>8</v>
      </c>
      <c r="L106" s="9">
        <v>23</v>
      </c>
      <c r="M106" s="9">
        <v>141</v>
      </c>
      <c r="N106" s="9">
        <v>141</v>
      </c>
      <c r="O106" t="s">
        <v>6759</v>
      </c>
      <c r="P106" s="9">
        <v>2</v>
      </c>
      <c r="Q106" t="s">
        <v>6762</v>
      </c>
      <c r="R106" s="9">
        <v>1</v>
      </c>
      <c r="S106" s="9">
        <v>1</v>
      </c>
      <c r="T106" s="9">
        <v>2</v>
      </c>
      <c r="U106" s="9">
        <v>2</v>
      </c>
      <c r="V106" s="9">
        <v>1</v>
      </c>
      <c r="W106" t="s">
        <v>6872</v>
      </c>
      <c r="X106" s="9"/>
      <c r="Y106" t="s">
        <v>7008</v>
      </c>
      <c r="Z106" s="9"/>
      <c r="AA106" s="9">
        <v>0</v>
      </c>
      <c r="AB106" s="9">
        <v>0</v>
      </c>
      <c r="AC106" s="9">
        <v>4</v>
      </c>
      <c r="AD106" s="9">
        <v>0</v>
      </c>
      <c r="AE106" s="9">
        <v>0</v>
      </c>
      <c r="AF106" s="9">
        <v>0</v>
      </c>
      <c r="AG106" s="9">
        <v>0</v>
      </c>
      <c r="AH106" s="9">
        <v>0</v>
      </c>
      <c r="AI106" s="9">
        <v>0</v>
      </c>
      <c r="AJ106" s="9">
        <v>0</v>
      </c>
      <c r="AK106" s="9">
        <v>0</v>
      </c>
      <c r="AL106" s="9">
        <v>0</v>
      </c>
      <c r="AM106" s="9">
        <v>0</v>
      </c>
      <c r="AN106" s="9">
        <v>0</v>
      </c>
      <c r="AO106" s="9">
        <v>0</v>
      </c>
      <c r="AP106" s="9">
        <v>0</v>
      </c>
      <c r="AQ106" s="9">
        <v>1</v>
      </c>
      <c r="AR106" s="9">
        <v>0</v>
      </c>
      <c r="AS106" s="9">
        <v>0</v>
      </c>
      <c r="AT106" s="9">
        <v>0</v>
      </c>
      <c r="AU106" s="9">
        <v>0</v>
      </c>
      <c r="AV106" s="9">
        <v>0</v>
      </c>
      <c r="AW106" s="9">
        <v>0</v>
      </c>
      <c r="AX106" t="s">
        <v>7172</v>
      </c>
      <c r="AY106" s="9">
        <v>0</v>
      </c>
      <c r="AZ106" s="9">
        <v>0</v>
      </c>
      <c r="BA106" t="s">
        <v>7322</v>
      </c>
      <c r="BB106" s="9">
        <v>0</v>
      </c>
      <c r="BC106" s="9">
        <v>5</v>
      </c>
      <c r="BD106" s="9">
        <v>0</v>
      </c>
      <c r="BE106" s="9"/>
      <c r="BF106" s="9">
        <v>3</v>
      </c>
      <c r="BG106" s="9">
        <v>3</v>
      </c>
      <c r="BH106" s="9">
        <v>3</v>
      </c>
      <c r="BI106" s="9">
        <v>1</v>
      </c>
      <c r="BJ106" s="9">
        <v>0</v>
      </c>
      <c r="BK106" s="9">
        <v>1</v>
      </c>
      <c r="BL106" s="9">
        <v>1</v>
      </c>
      <c r="BM106" s="9">
        <v>2</v>
      </c>
      <c r="BN106" s="9">
        <v>1</v>
      </c>
      <c r="BO106" s="9">
        <v>1</v>
      </c>
      <c r="BP106" s="9">
        <v>1</v>
      </c>
      <c r="BQ106" s="9">
        <v>2</v>
      </c>
      <c r="BR106" s="9">
        <v>2</v>
      </c>
      <c r="BS106" s="9">
        <v>1</v>
      </c>
      <c r="BT106" s="9">
        <v>1</v>
      </c>
      <c r="BU106" s="9">
        <v>2</v>
      </c>
      <c r="BV106" s="9">
        <v>2</v>
      </c>
      <c r="BW106" s="9">
        <v>1</v>
      </c>
      <c r="BX106" s="9"/>
      <c r="BY106" s="9">
        <v>1</v>
      </c>
      <c r="BZ106" s="9">
        <v>1</v>
      </c>
      <c r="CA106" s="9">
        <v>1</v>
      </c>
      <c r="CB106" s="9">
        <v>1</v>
      </c>
      <c r="CC106" s="9">
        <v>1</v>
      </c>
      <c r="CD106" s="9">
        <v>1</v>
      </c>
      <c r="CE106" s="9">
        <v>2</v>
      </c>
      <c r="CF106" s="9">
        <v>1</v>
      </c>
      <c r="CG106" s="9"/>
      <c r="CH106" s="9">
        <v>1</v>
      </c>
      <c r="CI106" s="9">
        <v>2</v>
      </c>
      <c r="CJ106" s="9">
        <v>1</v>
      </c>
      <c r="CK106" s="9">
        <v>2</v>
      </c>
      <c r="CL106" s="9">
        <v>1</v>
      </c>
      <c r="CM106" s="9">
        <v>1</v>
      </c>
      <c r="CN106" s="9">
        <v>1</v>
      </c>
      <c r="CO106" s="9">
        <v>1</v>
      </c>
      <c r="CP106" s="9">
        <v>4</v>
      </c>
      <c r="CQ106" s="9">
        <v>1</v>
      </c>
      <c r="CR106" s="9">
        <v>1</v>
      </c>
      <c r="CS106" s="9">
        <v>1</v>
      </c>
      <c r="CT106" s="9">
        <v>2</v>
      </c>
      <c r="CU106" s="9">
        <v>1</v>
      </c>
      <c r="CV106" s="9">
        <v>2</v>
      </c>
      <c r="CW106" s="9">
        <v>1</v>
      </c>
      <c r="CX106" s="9">
        <v>2</v>
      </c>
      <c r="CY106" s="9">
        <v>1</v>
      </c>
      <c r="CZ106" s="9">
        <v>2</v>
      </c>
      <c r="DA106" s="9"/>
      <c r="DB106" s="9"/>
      <c r="DC106" s="9"/>
      <c r="DD106" s="9"/>
      <c r="DE106" s="9"/>
      <c r="DF106" s="9"/>
      <c r="DG106" s="9"/>
      <c r="DH106" s="9"/>
      <c r="DI106" s="9">
        <v>2</v>
      </c>
      <c r="DJ106" s="9"/>
      <c r="DK106" s="9"/>
      <c r="DL106" s="9"/>
      <c r="DM106" s="9"/>
      <c r="DN106" s="9"/>
      <c r="DO106" s="9"/>
      <c r="DP106" s="9">
        <v>2</v>
      </c>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v>2</v>
      </c>
      <c r="EO106" s="9"/>
      <c r="EP106" s="9"/>
      <c r="EQ106" s="9">
        <v>2</v>
      </c>
      <c r="ER106" s="9"/>
      <c r="ES106" s="9"/>
      <c r="ET106" s="9">
        <v>2</v>
      </c>
      <c r="EU106" s="9"/>
      <c r="EV106" s="9"/>
      <c r="EW106" s="9">
        <v>1</v>
      </c>
      <c r="EX106" s="9">
        <v>2</v>
      </c>
      <c r="EY106" s="9"/>
      <c r="EZ106" s="9">
        <v>1</v>
      </c>
      <c r="FA106" s="9">
        <v>2</v>
      </c>
      <c r="FB106" s="9"/>
      <c r="FC106" s="9">
        <v>1</v>
      </c>
      <c r="FD106" s="9">
        <v>1</v>
      </c>
      <c r="FE106" s="9"/>
      <c r="FF106" s="9">
        <v>1</v>
      </c>
      <c r="FG106" s="9">
        <v>2</v>
      </c>
      <c r="FH106" s="9"/>
      <c r="FI106" s="9">
        <v>1</v>
      </c>
      <c r="FJ106" s="9">
        <v>1</v>
      </c>
      <c r="FK106" s="9"/>
      <c r="FL106" s="9">
        <v>2</v>
      </c>
      <c r="FM106" s="9"/>
      <c r="FN106" s="9"/>
      <c r="FO106" s="9">
        <v>2</v>
      </c>
      <c r="FP106" s="9"/>
      <c r="FQ106" s="9"/>
      <c r="FR106" s="9">
        <v>2</v>
      </c>
      <c r="FS106" s="9"/>
      <c r="FT106" s="9"/>
      <c r="FU106" s="9">
        <v>2</v>
      </c>
      <c r="FV106" s="9"/>
      <c r="FW106" s="9"/>
      <c r="FX106" s="9">
        <v>4</v>
      </c>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t="s">
        <v>7631</v>
      </c>
      <c r="HH106" s="9">
        <v>8</v>
      </c>
      <c r="HI106" s="9"/>
      <c r="HJ106" s="9"/>
      <c r="HK106" s="9"/>
      <c r="HL106" s="9"/>
      <c r="HM106" s="9"/>
      <c r="HN106" s="9"/>
      <c r="HO106" s="9"/>
      <c r="HP106" s="9">
        <v>0</v>
      </c>
      <c r="HQ106" s="9">
        <v>0</v>
      </c>
      <c r="HR106" s="9">
        <v>0</v>
      </c>
      <c r="HS106" s="9">
        <v>0</v>
      </c>
      <c r="HT106" s="9">
        <v>0</v>
      </c>
      <c r="HU106" s="9">
        <v>1</v>
      </c>
      <c r="HV106" s="9">
        <v>0</v>
      </c>
      <c r="HW106" s="9">
        <v>0</v>
      </c>
      <c r="HX106" t="s">
        <v>7795</v>
      </c>
      <c r="HY106" s="9"/>
      <c r="HZ106" s="9"/>
      <c r="IA106" s="9">
        <v>2</v>
      </c>
      <c r="IB106" s="9"/>
      <c r="IC106" s="9"/>
      <c r="ID106" s="9">
        <v>2</v>
      </c>
      <c r="IE106" s="9"/>
      <c r="IF106" s="9"/>
      <c r="IG106" s="9">
        <v>3</v>
      </c>
      <c r="IH106" s="9"/>
      <c r="II106" s="9"/>
      <c r="IJ106" s="9">
        <v>3</v>
      </c>
      <c r="IK106" s="9"/>
      <c r="IL106" s="9">
        <v>1</v>
      </c>
      <c r="IM106" s="9"/>
      <c r="IN106" s="9">
        <v>3</v>
      </c>
      <c r="IO106" s="9">
        <v>1</v>
      </c>
      <c r="IP106" s="9">
        <v>5</v>
      </c>
      <c r="IQ106" s="9">
        <v>5</v>
      </c>
      <c r="IR106" s="9">
        <v>4</v>
      </c>
      <c r="IS106" s="9"/>
      <c r="IT106" s="9">
        <v>2</v>
      </c>
      <c r="IU106" s="9">
        <v>2</v>
      </c>
      <c r="IV106" s="9">
        <v>2</v>
      </c>
      <c r="IW106" s="9">
        <v>2</v>
      </c>
      <c r="IX106" s="9">
        <v>2</v>
      </c>
      <c r="IY106" s="9">
        <v>2</v>
      </c>
      <c r="IZ106" s="9">
        <v>2</v>
      </c>
      <c r="JA106" s="9">
        <v>2</v>
      </c>
      <c r="JB106" s="9">
        <v>2</v>
      </c>
      <c r="JC106" s="9">
        <v>2</v>
      </c>
      <c r="JD106" s="9">
        <v>2</v>
      </c>
      <c r="JE106" s="9">
        <v>2</v>
      </c>
      <c r="JF106" s="9">
        <v>2</v>
      </c>
      <c r="JG106" s="9">
        <v>2</v>
      </c>
      <c r="JH106" s="9">
        <v>2</v>
      </c>
      <c r="JI106" s="9">
        <v>2</v>
      </c>
      <c r="JJ106" s="9">
        <v>1</v>
      </c>
      <c r="JK106" s="9">
        <v>3</v>
      </c>
      <c r="JL106" s="9">
        <v>1</v>
      </c>
      <c r="JM106" s="9">
        <v>3</v>
      </c>
      <c r="JN106" s="9">
        <v>3</v>
      </c>
      <c r="JO106" s="9">
        <v>3</v>
      </c>
      <c r="JP106" s="9">
        <v>3</v>
      </c>
      <c r="JQ106" s="9">
        <v>3</v>
      </c>
      <c r="JR106" s="9">
        <v>3</v>
      </c>
      <c r="JS106" s="9">
        <v>3</v>
      </c>
      <c r="JT106" s="9">
        <v>3</v>
      </c>
      <c r="JU106" s="9">
        <v>3</v>
      </c>
      <c r="JV106" s="9"/>
      <c r="JW106" s="9">
        <v>3</v>
      </c>
      <c r="JX106" s="9">
        <v>3</v>
      </c>
      <c r="JY106" s="9">
        <v>3</v>
      </c>
      <c r="JZ106" s="9">
        <v>3</v>
      </c>
      <c r="KA106" s="9">
        <v>2</v>
      </c>
      <c r="KB106" s="9">
        <v>1</v>
      </c>
      <c r="KC106" s="9">
        <v>1</v>
      </c>
      <c r="KD106" s="9">
        <v>3</v>
      </c>
      <c r="KE106" s="9">
        <v>3</v>
      </c>
      <c r="KF106" s="9"/>
      <c r="KG106" s="9"/>
      <c r="KH106" s="9"/>
      <c r="KI106" s="9"/>
      <c r="KJ106" s="9"/>
      <c r="KK106" s="9"/>
      <c r="KL106" s="9"/>
      <c r="KM106" s="9"/>
      <c r="KN106" s="9"/>
      <c r="KO106" s="9"/>
      <c r="KP106" s="9"/>
      <c r="KQ106" s="9"/>
      <c r="KR106" s="9"/>
      <c r="KS106" s="9"/>
      <c r="KT106" s="9"/>
      <c r="KU106" s="9"/>
      <c r="KV106" s="9">
        <v>2</v>
      </c>
      <c r="KW106" s="9"/>
      <c r="KX106" s="9"/>
      <c r="KY106" s="9"/>
      <c r="KZ106" s="9"/>
      <c r="LA106" s="9"/>
      <c r="LB106" s="9"/>
      <c r="LC106" s="9">
        <v>3</v>
      </c>
      <c r="LD106" s="9">
        <v>3</v>
      </c>
      <c r="LE106" s="9">
        <v>3</v>
      </c>
      <c r="LF106" s="9">
        <v>1</v>
      </c>
      <c r="LG106" s="9">
        <v>3</v>
      </c>
      <c r="LH106" s="9">
        <v>1</v>
      </c>
      <c r="LI106" s="9"/>
      <c r="LJ106" s="9">
        <v>1</v>
      </c>
      <c r="LK106" s="9">
        <v>3</v>
      </c>
      <c r="LL106" s="9">
        <v>3</v>
      </c>
      <c r="LM106" s="9">
        <v>3</v>
      </c>
      <c r="LN106" s="9"/>
      <c r="LO106" s="9">
        <v>1</v>
      </c>
      <c r="LP106" s="9">
        <v>3</v>
      </c>
      <c r="LQ106" s="9"/>
      <c r="LR106" s="9"/>
      <c r="LS106" s="9">
        <v>1</v>
      </c>
      <c r="LT106" s="9">
        <v>1</v>
      </c>
      <c r="LU106" s="9">
        <v>1</v>
      </c>
      <c r="LV106" s="9">
        <v>1</v>
      </c>
      <c r="LW106" s="9">
        <v>1</v>
      </c>
      <c r="LX106" s="9">
        <v>1</v>
      </c>
      <c r="LY106" s="9">
        <v>3</v>
      </c>
      <c r="LZ106" s="9">
        <v>2</v>
      </c>
      <c r="MA106" s="9">
        <v>1</v>
      </c>
      <c r="MB106" s="9"/>
      <c r="MC106" s="9">
        <v>2</v>
      </c>
      <c r="MD106" s="9">
        <v>2</v>
      </c>
      <c r="ME106" s="9">
        <v>2</v>
      </c>
      <c r="MF106" s="9">
        <v>2</v>
      </c>
      <c r="MG106" s="9">
        <v>2</v>
      </c>
      <c r="MH106" s="9">
        <v>3</v>
      </c>
      <c r="MI106" s="9">
        <v>3</v>
      </c>
      <c r="MJ106" s="9">
        <v>3</v>
      </c>
      <c r="MK106" s="9">
        <v>1</v>
      </c>
      <c r="ML106" s="9">
        <v>1</v>
      </c>
      <c r="MM106" s="9">
        <v>1</v>
      </c>
      <c r="MN106" s="9">
        <v>1</v>
      </c>
      <c r="MO106" s="9">
        <v>1</v>
      </c>
      <c r="MP106" s="9">
        <v>1</v>
      </c>
      <c r="MQ106" s="9">
        <v>2</v>
      </c>
      <c r="MR106" s="9">
        <v>2</v>
      </c>
      <c r="MS106" s="9">
        <v>1</v>
      </c>
      <c r="MT106" s="9">
        <v>205423962</v>
      </c>
      <c r="MU106" s="9">
        <v>205423962</v>
      </c>
      <c r="MV106" s="9">
        <v>1</v>
      </c>
      <c r="MW106" s="9"/>
      <c r="MX106" s="9"/>
      <c r="MY106" t="s">
        <v>8061</v>
      </c>
      <c r="MZ106" s="9"/>
      <c r="NA106" s="9">
        <v>199118652</v>
      </c>
      <c r="NB106" t="s">
        <v>8211</v>
      </c>
      <c r="NC106" t="s">
        <v>8322</v>
      </c>
      <c r="ND106" s="9"/>
      <c r="NE106" s="9"/>
      <c r="NF106" t="s">
        <v>8358</v>
      </c>
      <c r="NG106" s="9"/>
      <c r="NH106" s="9"/>
      <c r="NI106" s="9">
        <v>4</v>
      </c>
    </row>
    <row r="107" spans="1:373">
      <c r="A107" t="s">
        <v>6433</v>
      </c>
      <c r="B107" t="s">
        <v>6562</v>
      </c>
      <c r="C107" t="s">
        <v>6689</v>
      </c>
      <c r="D107" t="s">
        <v>6731</v>
      </c>
      <c r="E107" s="9"/>
      <c r="F107" s="9">
        <v>7</v>
      </c>
      <c r="G107" s="9"/>
      <c r="H107" s="9">
        <v>1</v>
      </c>
      <c r="I107" t="s">
        <v>6746</v>
      </c>
      <c r="J107" s="9"/>
      <c r="K107" s="9">
        <v>3</v>
      </c>
      <c r="L107" s="9">
        <v>8</v>
      </c>
      <c r="M107" s="9">
        <v>46</v>
      </c>
      <c r="N107" s="9">
        <v>46</v>
      </c>
      <c r="O107" t="s">
        <v>6759</v>
      </c>
      <c r="P107" s="9">
        <v>1</v>
      </c>
      <c r="Q107" t="s">
        <v>6762</v>
      </c>
      <c r="R107" s="9">
        <v>2</v>
      </c>
      <c r="S107" s="9">
        <v>3</v>
      </c>
      <c r="T107" s="9">
        <v>2</v>
      </c>
      <c r="U107" s="9">
        <v>2</v>
      </c>
      <c r="V107" s="9">
        <v>2</v>
      </c>
      <c r="W107" t="s">
        <v>6873</v>
      </c>
      <c r="X107" s="9">
        <v>549347147</v>
      </c>
      <c r="Y107" t="s">
        <v>7009</v>
      </c>
      <c r="Z107" s="9"/>
      <c r="AA107" s="9">
        <v>1</v>
      </c>
      <c r="AB107" s="9">
        <v>0</v>
      </c>
      <c r="AC107" s="9">
        <v>1</v>
      </c>
      <c r="AD107" s="9">
        <v>0</v>
      </c>
      <c r="AE107" s="9">
        <v>1</v>
      </c>
      <c r="AF107" s="9">
        <v>0</v>
      </c>
      <c r="AG107" s="9">
        <v>0</v>
      </c>
      <c r="AH107" s="9">
        <v>0</v>
      </c>
      <c r="AI107" s="9">
        <v>2</v>
      </c>
      <c r="AJ107" s="9">
        <v>0</v>
      </c>
      <c r="AK107" s="9">
        <v>0</v>
      </c>
      <c r="AL107" s="9">
        <v>0</v>
      </c>
      <c r="AM107" s="9">
        <v>1</v>
      </c>
      <c r="AN107" s="9">
        <v>0</v>
      </c>
      <c r="AO107" s="9">
        <v>3</v>
      </c>
      <c r="AP107" s="9">
        <v>0</v>
      </c>
      <c r="AQ107" s="9">
        <v>7</v>
      </c>
      <c r="AR107" s="9">
        <v>0</v>
      </c>
      <c r="AS107" s="9">
        <v>0</v>
      </c>
      <c r="AT107" s="9">
        <v>0</v>
      </c>
      <c r="AU107" s="9">
        <v>0</v>
      </c>
      <c r="AV107" s="9">
        <v>0</v>
      </c>
      <c r="AW107" s="9">
        <v>0</v>
      </c>
      <c r="AX107" t="s">
        <v>7173</v>
      </c>
      <c r="AY107" s="9">
        <v>0</v>
      </c>
      <c r="AZ107" s="9">
        <v>1</v>
      </c>
      <c r="BA107" t="s">
        <v>7323</v>
      </c>
      <c r="BB107" s="9">
        <v>0</v>
      </c>
      <c r="BC107" s="9">
        <v>17</v>
      </c>
      <c r="BD107" s="9">
        <v>0</v>
      </c>
      <c r="BE107" s="9"/>
      <c r="BF107" s="9">
        <v>17</v>
      </c>
      <c r="BG107" s="9">
        <v>15</v>
      </c>
      <c r="BH107" s="9">
        <v>5</v>
      </c>
      <c r="BI107" s="9">
        <v>2</v>
      </c>
      <c r="BJ107" s="9">
        <v>0</v>
      </c>
      <c r="BK107" s="9">
        <v>1</v>
      </c>
      <c r="BL107" s="9">
        <v>1</v>
      </c>
      <c r="BM107" s="9">
        <v>1</v>
      </c>
      <c r="BN107" s="9">
        <v>1</v>
      </c>
      <c r="BO107" s="9">
        <v>1</v>
      </c>
      <c r="BP107" s="9">
        <v>1</v>
      </c>
      <c r="BQ107" s="9">
        <v>2</v>
      </c>
      <c r="BR107" s="9">
        <v>1</v>
      </c>
      <c r="BS107" s="9">
        <v>2</v>
      </c>
      <c r="BT107" s="9"/>
      <c r="BU107" s="9"/>
      <c r="BV107" s="9">
        <v>2</v>
      </c>
      <c r="BW107" s="9">
        <v>1</v>
      </c>
      <c r="BX107" s="9"/>
      <c r="BY107" s="9">
        <v>2</v>
      </c>
      <c r="BZ107" s="9">
        <v>2</v>
      </c>
      <c r="CA107" s="9">
        <v>2</v>
      </c>
      <c r="CB107" s="9">
        <v>2</v>
      </c>
      <c r="CC107" s="9">
        <v>1</v>
      </c>
      <c r="CD107" s="9">
        <v>1</v>
      </c>
      <c r="CE107" s="9">
        <v>1</v>
      </c>
      <c r="CF107" s="9">
        <v>1</v>
      </c>
      <c r="CG107" s="9"/>
      <c r="CH107" s="9">
        <v>3</v>
      </c>
      <c r="CI107" s="9">
        <v>3</v>
      </c>
      <c r="CJ107" s="9">
        <v>2</v>
      </c>
      <c r="CK107" s="9">
        <v>4</v>
      </c>
      <c r="CL107" s="9">
        <v>4</v>
      </c>
      <c r="CM107" s="9">
        <v>3</v>
      </c>
      <c r="CN107" s="9">
        <v>2</v>
      </c>
      <c r="CO107" s="9">
        <v>1</v>
      </c>
      <c r="CP107" s="9">
        <v>1</v>
      </c>
      <c r="CQ107" s="9">
        <v>1</v>
      </c>
      <c r="CR107" s="9">
        <v>1</v>
      </c>
      <c r="CS107" s="9">
        <v>1</v>
      </c>
      <c r="CT107" s="9">
        <v>1</v>
      </c>
      <c r="CU107" s="9">
        <v>1</v>
      </c>
      <c r="CV107" s="9">
        <v>1</v>
      </c>
      <c r="CW107" s="9">
        <v>2</v>
      </c>
      <c r="CX107" s="9">
        <v>2</v>
      </c>
      <c r="CY107" s="9">
        <v>1</v>
      </c>
      <c r="CZ107" s="9">
        <v>2</v>
      </c>
      <c r="DA107" s="9"/>
      <c r="DB107" s="9"/>
      <c r="DC107" s="9"/>
      <c r="DD107" s="9"/>
      <c r="DE107" s="9"/>
      <c r="DF107" s="9"/>
      <c r="DG107" s="9"/>
      <c r="DH107" s="9"/>
      <c r="DI107" s="9">
        <v>1</v>
      </c>
      <c r="DJ107" s="9"/>
      <c r="DK107" s="9"/>
      <c r="DL107" s="9"/>
      <c r="DM107" s="9"/>
      <c r="DN107" s="9"/>
      <c r="DO107" s="9"/>
      <c r="DP107" s="9">
        <v>2</v>
      </c>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v>1</v>
      </c>
      <c r="EO107" s="9">
        <v>2</v>
      </c>
      <c r="EP107" s="9"/>
      <c r="EQ107" s="9">
        <v>2</v>
      </c>
      <c r="ER107" s="9"/>
      <c r="ES107" s="9"/>
      <c r="ET107" s="9">
        <v>2</v>
      </c>
      <c r="EU107" s="9"/>
      <c r="EV107" s="9"/>
      <c r="EW107" s="9">
        <v>1</v>
      </c>
      <c r="EX107" s="9">
        <v>1</v>
      </c>
      <c r="EY107" s="9"/>
      <c r="EZ107" s="9">
        <v>1</v>
      </c>
      <c r="FA107" s="9">
        <v>2</v>
      </c>
      <c r="FB107" s="9"/>
      <c r="FC107" s="9">
        <v>1</v>
      </c>
      <c r="FD107" s="9">
        <v>2</v>
      </c>
      <c r="FE107" s="9"/>
      <c r="FF107" s="9">
        <v>1</v>
      </c>
      <c r="FG107" s="9">
        <v>2</v>
      </c>
      <c r="FH107" s="9"/>
      <c r="FI107" s="9">
        <v>1</v>
      </c>
      <c r="FJ107" s="9">
        <v>2</v>
      </c>
      <c r="FK107" s="9"/>
      <c r="FL107" s="9">
        <v>1</v>
      </c>
      <c r="FM107" s="9">
        <v>1</v>
      </c>
      <c r="FN107" s="9"/>
      <c r="FO107" s="9">
        <v>1</v>
      </c>
      <c r="FP107" s="9">
        <v>1</v>
      </c>
      <c r="FQ107" s="9"/>
      <c r="FR107" s="9">
        <v>1</v>
      </c>
      <c r="FS107" s="9">
        <v>1</v>
      </c>
      <c r="FT107" s="9"/>
      <c r="FU107" s="9">
        <v>1</v>
      </c>
      <c r="FV107" s="9">
        <v>2</v>
      </c>
      <c r="FW107" s="9"/>
      <c r="FX107" s="9">
        <v>4</v>
      </c>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t="s">
        <v>7632</v>
      </c>
      <c r="HH107" s="9">
        <v>8</v>
      </c>
      <c r="HI107" s="9"/>
      <c r="HJ107" s="9"/>
      <c r="HK107" s="9"/>
      <c r="HL107" s="9"/>
      <c r="HM107" s="9"/>
      <c r="HN107" s="9"/>
      <c r="HO107" s="9"/>
      <c r="HP107" s="9">
        <v>0</v>
      </c>
      <c r="HQ107" s="9">
        <v>0</v>
      </c>
      <c r="HR107" s="9">
        <v>0</v>
      </c>
      <c r="HS107" s="9">
        <v>0</v>
      </c>
      <c r="HT107" s="9">
        <v>0</v>
      </c>
      <c r="HU107" s="9">
        <v>0</v>
      </c>
      <c r="HV107" s="9">
        <v>1</v>
      </c>
      <c r="HW107" s="9">
        <v>0</v>
      </c>
      <c r="HX107" t="s">
        <v>7796</v>
      </c>
      <c r="HY107" s="9"/>
      <c r="HZ107" s="9"/>
      <c r="IA107" s="9">
        <v>2</v>
      </c>
      <c r="IB107" s="9"/>
      <c r="IC107" s="9"/>
      <c r="ID107" s="9">
        <v>1</v>
      </c>
      <c r="IE107" s="9">
        <v>2</v>
      </c>
      <c r="IF107" s="9"/>
      <c r="IG107" s="9">
        <v>3</v>
      </c>
      <c r="IH107" s="9"/>
      <c r="II107" s="9"/>
      <c r="IJ107" s="9">
        <v>3</v>
      </c>
      <c r="IK107" s="9"/>
      <c r="IL107" s="9">
        <v>1</v>
      </c>
      <c r="IM107" s="9"/>
      <c r="IN107" s="9">
        <v>5</v>
      </c>
      <c r="IO107" s="9">
        <v>1</v>
      </c>
      <c r="IP107" s="9">
        <v>5</v>
      </c>
      <c r="IQ107" s="9">
        <v>5</v>
      </c>
      <c r="IR107" s="9">
        <v>5</v>
      </c>
      <c r="IS107" s="9"/>
      <c r="IT107" s="9">
        <v>2</v>
      </c>
      <c r="IU107" s="9">
        <v>2</v>
      </c>
      <c r="IV107" s="9">
        <v>2</v>
      </c>
      <c r="IW107" s="9">
        <v>2</v>
      </c>
      <c r="IX107" s="9">
        <v>2</v>
      </c>
      <c r="IY107" s="9">
        <v>2</v>
      </c>
      <c r="IZ107" s="9">
        <v>2</v>
      </c>
      <c r="JA107" s="9">
        <v>2</v>
      </c>
      <c r="JB107" s="9">
        <v>2</v>
      </c>
      <c r="JC107" s="9">
        <v>2</v>
      </c>
      <c r="JD107" s="9">
        <v>2</v>
      </c>
      <c r="JE107" s="9">
        <v>2</v>
      </c>
      <c r="JF107" s="9">
        <v>2</v>
      </c>
      <c r="JG107" s="9">
        <v>2</v>
      </c>
      <c r="JH107" s="9">
        <v>2</v>
      </c>
      <c r="JI107" s="9">
        <v>2</v>
      </c>
      <c r="JJ107" s="9">
        <v>1</v>
      </c>
      <c r="JK107" s="9">
        <v>1</v>
      </c>
      <c r="JL107" s="9">
        <v>1</v>
      </c>
      <c r="JM107" s="9">
        <v>3</v>
      </c>
      <c r="JN107" s="9">
        <v>3</v>
      </c>
      <c r="JO107" s="9">
        <v>1</v>
      </c>
      <c r="JP107" s="9">
        <v>3</v>
      </c>
      <c r="JQ107" s="9">
        <v>3</v>
      </c>
      <c r="JR107" s="9">
        <v>3</v>
      </c>
      <c r="JS107" s="9">
        <v>3</v>
      </c>
      <c r="JT107" s="9">
        <v>3</v>
      </c>
      <c r="JU107" s="9">
        <v>1</v>
      </c>
      <c r="JV107" s="9"/>
      <c r="JW107" s="9">
        <v>1</v>
      </c>
      <c r="JX107" s="9">
        <v>1</v>
      </c>
      <c r="JY107" s="9">
        <v>1</v>
      </c>
      <c r="JZ107" s="9">
        <v>3</v>
      </c>
      <c r="KA107" s="9">
        <v>1</v>
      </c>
      <c r="KB107" s="9">
        <v>3</v>
      </c>
      <c r="KC107" s="9">
        <v>1</v>
      </c>
      <c r="KD107" s="9">
        <v>3</v>
      </c>
      <c r="KE107" s="9">
        <v>3</v>
      </c>
      <c r="KF107" s="9"/>
      <c r="KG107" s="9"/>
      <c r="KH107" s="9"/>
      <c r="KI107" s="9"/>
      <c r="KJ107" s="9"/>
      <c r="KK107" s="9"/>
      <c r="KL107" s="9"/>
      <c r="KM107" s="9"/>
      <c r="KN107" s="9"/>
      <c r="KO107" s="9"/>
      <c r="KP107" s="9"/>
      <c r="KQ107" s="9"/>
      <c r="KR107" s="9"/>
      <c r="KS107" s="9"/>
      <c r="KT107" s="9"/>
      <c r="KU107" s="9"/>
      <c r="KV107" s="9">
        <v>2</v>
      </c>
      <c r="KW107" s="9"/>
      <c r="KX107" s="9"/>
      <c r="KY107" s="9"/>
      <c r="KZ107" s="9"/>
      <c r="LA107" s="9"/>
      <c r="LB107" s="9"/>
      <c r="LC107" s="9">
        <v>1</v>
      </c>
      <c r="LD107" s="9">
        <v>1</v>
      </c>
      <c r="LE107" s="9">
        <v>1</v>
      </c>
      <c r="LF107" s="9">
        <v>1</v>
      </c>
      <c r="LG107" s="9">
        <v>1</v>
      </c>
      <c r="LH107" s="9">
        <v>1</v>
      </c>
      <c r="LI107" s="9"/>
      <c r="LJ107" s="9">
        <v>2</v>
      </c>
      <c r="LK107" s="9">
        <v>3</v>
      </c>
      <c r="LL107" s="9">
        <v>3</v>
      </c>
      <c r="LM107" s="9">
        <v>3</v>
      </c>
      <c r="LN107" s="9"/>
      <c r="LO107" s="9">
        <v>2</v>
      </c>
      <c r="LP107" s="9"/>
      <c r="LQ107" s="9"/>
      <c r="LR107" s="9"/>
      <c r="LS107" s="9"/>
      <c r="LT107" s="9"/>
      <c r="LU107" s="9"/>
      <c r="LV107" s="9"/>
      <c r="LW107" s="9"/>
      <c r="LX107" s="9"/>
      <c r="LY107" s="9"/>
      <c r="LZ107" s="9"/>
      <c r="MA107" s="9">
        <v>2</v>
      </c>
      <c r="MB107" s="9"/>
      <c r="MC107" s="9"/>
      <c r="MD107" s="9"/>
      <c r="ME107" s="9"/>
      <c r="MF107" s="9"/>
      <c r="MG107" s="9"/>
      <c r="MH107" s="9"/>
      <c r="MI107" s="9"/>
      <c r="MJ107" s="9"/>
      <c r="MK107" s="9"/>
      <c r="ML107" s="9"/>
      <c r="MM107" s="9"/>
      <c r="MN107" s="9"/>
      <c r="MO107" s="9"/>
      <c r="MP107" s="9"/>
      <c r="MQ107" s="9">
        <v>2</v>
      </c>
      <c r="MR107" s="9">
        <v>2</v>
      </c>
      <c r="MS107" s="9">
        <v>1</v>
      </c>
      <c r="MT107" s="9">
        <v>241020122</v>
      </c>
      <c r="MU107" s="9">
        <v>241020122</v>
      </c>
      <c r="MV107" s="9">
        <v>1</v>
      </c>
      <c r="MW107" s="9"/>
      <c r="MX107" s="9"/>
      <c r="MY107" t="s">
        <v>8062</v>
      </c>
      <c r="MZ107" s="9"/>
      <c r="NA107" s="9">
        <v>200914660</v>
      </c>
      <c r="NB107" t="s">
        <v>8212</v>
      </c>
      <c r="NC107" t="s">
        <v>8323</v>
      </c>
      <c r="ND107" s="9"/>
      <c r="NE107" s="9"/>
      <c r="NF107" t="s">
        <v>8358</v>
      </c>
      <c r="NG107" s="9"/>
      <c r="NH107" s="9"/>
      <c r="NI107" s="9">
        <v>106</v>
      </c>
    </row>
    <row r="108" spans="1:373">
      <c r="A108" t="s">
        <v>6434</v>
      </c>
      <c r="B108" t="s">
        <v>6563</v>
      </c>
      <c r="C108" t="s">
        <v>6690</v>
      </c>
      <c r="D108" t="s">
        <v>6731</v>
      </c>
      <c r="E108" s="9"/>
      <c r="F108" s="9">
        <v>7</v>
      </c>
      <c r="G108" s="9"/>
      <c r="H108" s="9">
        <v>1</v>
      </c>
      <c r="I108" t="s">
        <v>6746</v>
      </c>
      <c r="J108" s="9"/>
      <c r="K108" s="9">
        <v>8</v>
      </c>
      <c r="L108" s="9">
        <v>24</v>
      </c>
      <c r="M108" s="9">
        <v>147</v>
      </c>
      <c r="N108" s="9">
        <v>147</v>
      </c>
      <c r="O108" t="s">
        <v>6759</v>
      </c>
      <c r="P108" s="9">
        <v>2</v>
      </c>
      <c r="Q108" t="s">
        <v>6762</v>
      </c>
      <c r="R108" s="9">
        <v>3</v>
      </c>
      <c r="S108" s="9">
        <v>1</v>
      </c>
      <c r="T108" s="9">
        <v>2</v>
      </c>
      <c r="U108" s="9">
        <v>2</v>
      </c>
      <c r="V108" s="9">
        <v>1</v>
      </c>
      <c r="W108" t="s">
        <v>6874</v>
      </c>
      <c r="X108" s="9"/>
      <c r="Y108" t="s">
        <v>7010</v>
      </c>
      <c r="Z108" s="9"/>
      <c r="AA108" s="9">
        <v>0</v>
      </c>
      <c r="AB108" s="9">
        <v>0</v>
      </c>
      <c r="AC108" s="9">
        <v>14</v>
      </c>
      <c r="AD108" s="9">
        <v>0</v>
      </c>
      <c r="AE108" s="9">
        <v>2</v>
      </c>
      <c r="AF108" s="9">
        <v>0</v>
      </c>
      <c r="AG108" s="9">
        <v>0</v>
      </c>
      <c r="AH108" s="9">
        <v>0</v>
      </c>
      <c r="AI108" s="9">
        <v>1</v>
      </c>
      <c r="AJ108" s="9">
        <v>0</v>
      </c>
      <c r="AK108" s="9">
        <v>0</v>
      </c>
      <c r="AL108" s="9">
        <v>0</v>
      </c>
      <c r="AM108" s="9">
        <v>0</v>
      </c>
      <c r="AN108" s="9">
        <v>0</v>
      </c>
      <c r="AO108" s="9">
        <v>0</v>
      </c>
      <c r="AP108" s="9">
        <v>0</v>
      </c>
      <c r="AQ108" s="9">
        <v>3</v>
      </c>
      <c r="AR108" s="9">
        <v>0</v>
      </c>
      <c r="AS108" s="9">
        <v>0</v>
      </c>
      <c r="AT108" s="9">
        <v>0</v>
      </c>
      <c r="AU108" s="9">
        <v>1</v>
      </c>
      <c r="AV108" s="9">
        <v>0</v>
      </c>
      <c r="AW108" s="9">
        <v>0</v>
      </c>
      <c r="AX108" t="s">
        <v>7174</v>
      </c>
      <c r="AY108" s="9">
        <v>0</v>
      </c>
      <c r="AZ108" s="9">
        <v>0</v>
      </c>
      <c r="BA108" t="s">
        <v>7324</v>
      </c>
      <c r="BB108" s="9">
        <v>0</v>
      </c>
      <c r="BC108" s="9">
        <v>21</v>
      </c>
      <c r="BD108" s="9">
        <v>0</v>
      </c>
      <c r="BE108" s="9"/>
      <c r="BF108" s="9">
        <v>9</v>
      </c>
      <c r="BG108" s="9">
        <v>9</v>
      </c>
      <c r="BH108" s="9">
        <v>4</v>
      </c>
      <c r="BI108" s="9">
        <v>7</v>
      </c>
      <c r="BJ108" s="9">
        <v>0</v>
      </c>
      <c r="BK108" s="9">
        <v>1</v>
      </c>
      <c r="BL108" s="9">
        <v>1</v>
      </c>
      <c r="BM108" s="9">
        <v>1</v>
      </c>
      <c r="BN108" s="9">
        <v>1</v>
      </c>
      <c r="BO108" s="9">
        <v>1</v>
      </c>
      <c r="BP108" s="9">
        <v>1</v>
      </c>
      <c r="BQ108" s="9">
        <v>1</v>
      </c>
      <c r="BR108" s="9">
        <v>1</v>
      </c>
      <c r="BS108" s="9">
        <v>2</v>
      </c>
      <c r="BT108" s="9"/>
      <c r="BU108" s="9"/>
      <c r="BV108" s="9">
        <v>1</v>
      </c>
      <c r="BW108" s="9">
        <v>1</v>
      </c>
      <c r="BX108" s="9"/>
      <c r="BY108" s="9">
        <v>2</v>
      </c>
      <c r="BZ108" s="9">
        <v>1</v>
      </c>
      <c r="CA108" s="9">
        <v>2</v>
      </c>
      <c r="CB108" s="9">
        <v>1</v>
      </c>
      <c r="CC108" s="9">
        <v>1</v>
      </c>
      <c r="CD108" s="9">
        <v>1</v>
      </c>
      <c r="CE108" s="9">
        <v>1</v>
      </c>
      <c r="CF108" s="9">
        <v>1</v>
      </c>
      <c r="CG108" s="9"/>
      <c r="CH108" s="9">
        <v>3</v>
      </c>
      <c r="CI108" s="9">
        <v>3</v>
      </c>
      <c r="CJ108" s="9">
        <v>1</v>
      </c>
      <c r="CK108" s="9">
        <v>1</v>
      </c>
      <c r="CL108" s="9">
        <v>1</v>
      </c>
      <c r="CM108" s="9">
        <v>3</v>
      </c>
      <c r="CN108" s="9">
        <v>1</v>
      </c>
      <c r="CO108" s="9">
        <v>1</v>
      </c>
      <c r="CP108" s="9">
        <v>4</v>
      </c>
      <c r="CQ108" s="9">
        <v>1</v>
      </c>
      <c r="CR108" s="9">
        <v>1</v>
      </c>
      <c r="CS108" s="9">
        <v>1</v>
      </c>
      <c r="CT108" s="9">
        <v>2</v>
      </c>
      <c r="CU108" s="9">
        <v>1</v>
      </c>
      <c r="CV108" s="9">
        <v>2</v>
      </c>
      <c r="CW108" s="9">
        <v>2</v>
      </c>
      <c r="CX108" s="9">
        <v>1</v>
      </c>
      <c r="CY108" s="9">
        <v>1</v>
      </c>
      <c r="CZ108" s="9">
        <v>2</v>
      </c>
      <c r="DA108" s="9"/>
      <c r="DB108" s="9"/>
      <c r="DC108" s="9"/>
      <c r="DD108" s="9"/>
      <c r="DE108" s="9"/>
      <c r="DF108" s="9"/>
      <c r="DG108" s="9"/>
      <c r="DH108" s="9"/>
      <c r="DI108" s="9">
        <v>1</v>
      </c>
      <c r="DJ108" s="9"/>
      <c r="DK108" s="9"/>
      <c r="DL108" s="9"/>
      <c r="DM108" s="9"/>
      <c r="DN108" s="9"/>
      <c r="DO108" s="9"/>
      <c r="DP108" s="9">
        <v>2</v>
      </c>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v>2</v>
      </c>
      <c r="EO108" s="9"/>
      <c r="EP108" s="9"/>
      <c r="EQ108" s="9">
        <v>2</v>
      </c>
      <c r="ER108" s="9"/>
      <c r="ES108" s="9"/>
      <c r="ET108" s="9">
        <v>2</v>
      </c>
      <c r="EU108" s="9"/>
      <c r="EV108" s="9"/>
      <c r="EW108" s="9">
        <v>1</v>
      </c>
      <c r="EX108" s="9">
        <v>1</v>
      </c>
      <c r="EY108" s="9"/>
      <c r="EZ108" s="9">
        <v>1</v>
      </c>
      <c r="FA108" s="9">
        <v>1</v>
      </c>
      <c r="FB108" s="9"/>
      <c r="FC108" s="9">
        <v>1</v>
      </c>
      <c r="FD108" s="9">
        <v>1</v>
      </c>
      <c r="FE108" s="9"/>
      <c r="FF108" s="9">
        <v>1</v>
      </c>
      <c r="FG108" s="9">
        <v>1</v>
      </c>
      <c r="FH108" s="9"/>
      <c r="FI108" s="9">
        <v>1</v>
      </c>
      <c r="FJ108" s="9">
        <v>2</v>
      </c>
      <c r="FK108" s="9"/>
      <c r="FL108" s="9">
        <v>2</v>
      </c>
      <c r="FM108" s="9"/>
      <c r="FN108" s="9"/>
      <c r="FO108" s="9">
        <v>2</v>
      </c>
      <c r="FP108" s="9"/>
      <c r="FQ108" s="9"/>
      <c r="FR108" s="9">
        <v>2</v>
      </c>
      <c r="FS108" s="9"/>
      <c r="FT108" s="9"/>
      <c r="FU108" s="9">
        <v>2</v>
      </c>
      <c r="FV108" s="9"/>
      <c r="FW108" s="9"/>
      <c r="FX108" s="9">
        <v>4</v>
      </c>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t="s">
        <v>7633</v>
      </c>
      <c r="HH108" s="9">
        <v>8</v>
      </c>
      <c r="HI108" s="9"/>
      <c r="HJ108" s="9"/>
      <c r="HK108" s="9"/>
      <c r="HL108" s="9"/>
      <c r="HM108" s="9"/>
      <c r="HN108" s="9"/>
      <c r="HO108" s="9"/>
      <c r="HP108" s="9">
        <v>0</v>
      </c>
      <c r="HQ108" s="9">
        <v>1</v>
      </c>
      <c r="HR108" s="9">
        <v>0</v>
      </c>
      <c r="HS108" s="9">
        <v>0</v>
      </c>
      <c r="HT108" s="9">
        <v>0</v>
      </c>
      <c r="HU108" s="9">
        <v>0</v>
      </c>
      <c r="HV108" s="9">
        <v>0</v>
      </c>
      <c r="HW108" s="9">
        <v>0</v>
      </c>
      <c r="HX108" t="s">
        <v>7797</v>
      </c>
      <c r="HY108" s="9"/>
      <c r="HZ108" s="9"/>
      <c r="IA108" s="9">
        <v>2</v>
      </c>
      <c r="IB108" s="9"/>
      <c r="IC108" s="9"/>
      <c r="ID108" s="9">
        <v>2</v>
      </c>
      <c r="IE108" s="9"/>
      <c r="IF108" s="9"/>
      <c r="IG108" s="9">
        <v>2</v>
      </c>
      <c r="IH108" s="9"/>
      <c r="II108" s="9"/>
      <c r="IJ108" s="9">
        <v>3</v>
      </c>
      <c r="IK108" s="9"/>
      <c r="IL108" s="9">
        <v>1</v>
      </c>
      <c r="IM108" s="9"/>
      <c r="IN108" s="9">
        <v>4</v>
      </c>
      <c r="IO108" s="9">
        <v>4</v>
      </c>
      <c r="IP108" s="9">
        <v>4</v>
      </c>
      <c r="IQ108" s="9">
        <v>3</v>
      </c>
      <c r="IR108" s="9">
        <v>3</v>
      </c>
      <c r="IS108" s="9"/>
      <c r="IT108" s="9">
        <v>1</v>
      </c>
      <c r="IU108" s="9">
        <v>2</v>
      </c>
      <c r="IV108" s="9">
        <v>2</v>
      </c>
      <c r="IW108" s="9">
        <v>2</v>
      </c>
      <c r="IX108" s="9">
        <v>2</v>
      </c>
      <c r="IY108" s="9">
        <v>2</v>
      </c>
      <c r="IZ108" s="9">
        <v>2</v>
      </c>
      <c r="JA108" s="9">
        <v>2</v>
      </c>
      <c r="JB108" s="9">
        <v>1</v>
      </c>
      <c r="JC108" s="9">
        <v>2</v>
      </c>
      <c r="JD108" s="9">
        <v>2</v>
      </c>
      <c r="JE108" s="9">
        <v>2</v>
      </c>
      <c r="JF108" s="9">
        <v>2</v>
      </c>
      <c r="JG108" s="9">
        <v>2</v>
      </c>
      <c r="JH108" s="9">
        <v>2</v>
      </c>
      <c r="JI108" s="9">
        <v>2</v>
      </c>
      <c r="JJ108" s="9">
        <v>1</v>
      </c>
      <c r="JK108" s="9">
        <v>1</v>
      </c>
      <c r="JL108" s="9">
        <v>1</v>
      </c>
      <c r="JM108" s="9">
        <v>2</v>
      </c>
      <c r="JN108" s="9">
        <v>2</v>
      </c>
      <c r="JO108" s="9">
        <v>1</v>
      </c>
      <c r="JP108" s="9">
        <v>2</v>
      </c>
      <c r="JQ108" s="9">
        <v>2</v>
      </c>
      <c r="JR108" s="9">
        <v>2</v>
      </c>
      <c r="JS108" s="9">
        <v>2</v>
      </c>
      <c r="JT108" s="9">
        <v>1</v>
      </c>
      <c r="JU108" s="9">
        <v>2</v>
      </c>
      <c r="JV108" s="9"/>
      <c r="JW108" s="9">
        <v>1</v>
      </c>
      <c r="JX108" s="9">
        <v>2</v>
      </c>
      <c r="JY108" s="9">
        <v>2</v>
      </c>
      <c r="JZ108" s="9">
        <v>1</v>
      </c>
      <c r="KA108" s="9">
        <v>1</v>
      </c>
      <c r="KB108" s="9">
        <v>1</v>
      </c>
      <c r="KC108" s="9">
        <v>1</v>
      </c>
      <c r="KD108" s="9">
        <v>2</v>
      </c>
      <c r="KE108" s="9">
        <v>2</v>
      </c>
      <c r="KF108" s="9"/>
      <c r="KG108" s="9"/>
      <c r="KH108" s="9"/>
      <c r="KI108" s="9"/>
      <c r="KJ108" s="9"/>
      <c r="KK108" s="9"/>
      <c r="KL108" s="9"/>
      <c r="KM108" s="9"/>
      <c r="KN108" s="9"/>
      <c r="KO108" s="9"/>
      <c r="KP108" s="9"/>
      <c r="KQ108" s="9"/>
      <c r="KR108" s="9"/>
      <c r="KS108" s="9"/>
      <c r="KT108" s="9"/>
      <c r="KU108" s="9"/>
      <c r="KV108" s="9">
        <v>2</v>
      </c>
      <c r="KW108" s="9"/>
      <c r="KX108" s="9"/>
      <c r="KY108" s="9"/>
      <c r="KZ108" s="9"/>
      <c r="LA108" s="9"/>
      <c r="LB108" s="9"/>
      <c r="LC108" s="9">
        <v>1</v>
      </c>
      <c r="LD108" s="9">
        <v>1</v>
      </c>
      <c r="LE108" s="9">
        <v>1</v>
      </c>
      <c r="LF108" s="9">
        <v>1</v>
      </c>
      <c r="LG108" s="9">
        <v>1</v>
      </c>
      <c r="LH108" s="9">
        <v>1</v>
      </c>
      <c r="LI108" s="9"/>
      <c r="LJ108" s="9">
        <v>1</v>
      </c>
      <c r="LK108" s="9">
        <v>3</v>
      </c>
      <c r="LL108" s="9">
        <v>1</v>
      </c>
      <c r="LM108" s="9">
        <v>3</v>
      </c>
      <c r="LN108" s="9"/>
      <c r="LO108" s="9">
        <v>1</v>
      </c>
      <c r="LP108" s="9">
        <v>1</v>
      </c>
      <c r="LQ108" s="9">
        <v>1</v>
      </c>
      <c r="LR108" s="9"/>
      <c r="LS108" s="9">
        <v>1</v>
      </c>
      <c r="LT108" s="9">
        <v>1</v>
      </c>
      <c r="LU108" s="9">
        <v>1</v>
      </c>
      <c r="LV108" s="9">
        <v>1</v>
      </c>
      <c r="LW108" s="9">
        <v>1</v>
      </c>
      <c r="LX108" s="9">
        <v>1</v>
      </c>
      <c r="LY108" s="9">
        <v>3</v>
      </c>
      <c r="LZ108" s="9">
        <v>2</v>
      </c>
      <c r="MA108" s="9">
        <v>1</v>
      </c>
      <c r="MB108" s="9"/>
      <c r="MC108" s="9">
        <v>2</v>
      </c>
      <c r="MD108" s="9">
        <v>2</v>
      </c>
      <c r="ME108" s="9">
        <v>2</v>
      </c>
      <c r="MF108" s="9">
        <v>1</v>
      </c>
      <c r="MG108" s="9">
        <v>3</v>
      </c>
      <c r="MH108" s="9">
        <v>3</v>
      </c>
      <c r="MI108" s="9">
        <v>3</v>
      </c>
      <c r="MJ108" s="9">
        <v>3</v>
      </c>
      <c r="MK108" s="9">
        <v>1</v>
      </c>
      <c r="ML108" s="9">
        <v>1</v>
      </c>
      <c r="MM108" s="9">
        <v>1</v>
      </c>
      <c r="MN108" s="9">
        <v>1</v>
      </c>
      <c r="MO108" s="9">
        <v>1</v>
      </c>
      <c r="MP108" s="9">
        <v>2</v>
      </c>
      <c r="MQ108" s="9">
        <v>2</v>
      </c>
      <c r="MR108" s="9">
        <v>1</v>
      </c>
      <c r="MS108" s="9">
        <v>1</v>
      </c>
      <c r="MT108" s="9">
        <v>507255467</v>
      </c>
      <c r="MU108" s="9">
        <v>507255467</v>
      </c>
      <c r="MV108" s="9">
        <v>1</v>
      </c>
      <c r="MW108" s="9"/>
      <c r="MX108" s="9"/>
      <c r="MY108" t="s">
        <v>8063</v>
      </c>
      <c r="MZ108" s="9"/>
      <c r="NA108" s="9">
        <v>199118680</v>
      </c>
      <c r="NB108" t="s">
        <v>8213</v>
      </c>
      <c r="NC108" t="s">
        <v>8324</v>
      </c>
      <c r="ND108" s="9"/>
      <c r="NE108" s="9"/>
      <c r="NF108" t="s">
        <v>8358</v>
      </c>
      <c r="NG108" s="9"/>
      <c r="NH108" s="9"/>
      <c r="NI108" s="9">
        <v>6</v>
      </c>
    </row>
    <row r="109" spans="1:373">
      <c r="A109" t="s">
        <v>6435</v>
      </c>
      <c r="B109" t="s">
        <v>6564</v>
      </c>
      <c r="C109" t="s">
        <v>6691</v>
      </c>
      <c r="D109" t="s">
        <v>6731</v>
      </c>
      <c r="E109" s="9"/>
      <c r="F109" s="9">
        <v>7</v>
      </c>
      <c r="G109" s="9"/>
      <c r="H109" s="9">
        <v>1</v>
      </c>
      <c r="I109" t="s">
        <v>6746</v>
      </c>
      <c r="J109" s="9"/>
      <c r="K109" s="9">
        <v>7</v>
      </c>
      <c r="L109" s="9">
        <v>19</v>
      </c>
      <c r="M109" s="9">
        <v>116</v>
      </c>
      <c r="N109" s="9">
        <v>116</v>
      </c>
      <c r="O109" t="s">
        <v>6759</v>
      </c>
      <c r="P109" s="9">
        <v>2</v>
      </c>
      <c r="Q109" t="s">
        <v>6762</v>
      </c>
      <c r="R109" s="9">
        <v>1</v>
      </c>
      <c r="S109" s="9">
        <v>1</v>
      </c>
      <c r="T109" s="9">
        <v>2</v>
      </c>
      <c r="U109" s="9">
        <v>2</v>
      </c>
      <c r="V109" s="9">
        <v>1</v>
      </c>
      <c r="W109" t="s">
        <v>6875</v>
      </c>
      <c r="X109" s="9"/>
      <c r="Y109" t="s">
        <v>7011</v>
      </c>
      <c r="Z109" s="9"/>
      <c r="AA109" s="9">
        <v>0</v>
      </c>
      <c r="AB109" s="9">
        <v>0</v>
      </c>
      <c r="AC109" s="9">
        <v>1</v>
      </c>
      <c r="AD109" s="9">
        <v>0</v>
      </c>
      <c r="AE109" s="9">
        <v>0</v>
      </c>
      <c r="AF109" s="9">
        <v>0</v>
      </c>
      <c r="AG109" s="9">
        <v>0</v>
      </c>
      <c r="AH109" s="9">
        <v>0</v>
      </c>
      <c r="AI109" s="9">
        <v>0</v>
      </c>
      <c r="AJ109" s="9">
        <v>0</v>
      </c>
      <c r="AK109" s="9">
        <v>0</v>
      </c>
      <c r="AL109" s="9">
        <v>0</v>
      </c>
      <c r="AM109" s="9">
        <v>0</v>
      </c>
      <c r="AN109" s="9">
        <v>0</v>
      </c>
      <c r="AO109" s="9">
        <v>0</v>
      </c>
      <c r="AP109" s="9">
        <v>0</v>
      </c>
      <c r="AQ109" s="9">
        <v>0</v>
      </c>
      <c r="AR109" s="9">
        <v>0</v>
      </c>
      <c r="AS109" s="9">
        <v>0</v>
      </c>
      <c r="AT109" s="9">
        <v>0</v>
      </c>
      <c r="AU109" s="9">
        <v>0</v>
      </c>
      <c r="AV109" s="9">
        <v>0</v>
      </c>
      <c r="AW109" s="9">
        <v>0</v>
      </c>
      <c r="AX109" t="s">
        <v>7175</v>
      </c>
      <c r="AY109" s="9">
        <v>0</v>
      </c>
      <c r="AZ109" s="9">
        <v>0</v>
      </c>
      <c r="BA109" t="s">
        <v>7325</v>
      </c>
      <c r="BB109" s="9">
        <v>0</v>
      </c>
      <c r="BC109" s="9">
        <v>1</v>
      </c>
      <c r="BD109" s="9">
        <v>0</v>
      </c>
      <c r="BE109" s="9"/>
      <c r="BF109" s="9">
        <v>1</v>
      </c>
      <c r="BG109" s="9">
        <v>1</v>
      </c>
      <c r="BH109" s="9">
        <v>1</v>
      </c>
      <c r="BI109" s="9">
        <v>0</v>
      </c>
      <c r="BJ109" s="9"/>
      <c r="BK109" s="9">
        <v>2</v>
      </c>
      <c r="BL109" s="9"/>
      <c r="BM109" s="9"/>
      <c r="BN109" s="9"/>
      <c r="BO109" s="9"/>
      <c r="BP109" s="9"/>
      <c r="BQ109" s="9"/>
      <c r="BR109" s="9"/>
      <c r="BS109" s="9">
        <v>2</v>
      </c>
      <c r="BT109" s="9"/>
      <c r="BU109" s="9"/>
      <c r="BV109" s="9">
        <v>2</v>
      </c>
      <c r="BW109" s="9">
        <v>1</v>
      </c>
      <c r="BX109" s="9"/>
      <c r="BY109" s="9">
        <v>2</v>
      </c>
      <c r="BZ109" s="9">
        <v>2</v>
      </c>
      <c r="CA109" s="9">
        <v>2</v>
      </c>
      <c r="CB109" s="9">
        <v>1</v>
      </c>
      <c r="CC109" s="9">
        <v>1</v>
      </c>
      <c r="CD109" s="9">
        <v>1</v>
      </c>
      <c r="CE109" s="9">
        <v>1</v>
      </c>
      <c r="CF109" s="9">
        <v>1</v>
      </c>
      <c r="CG109" s="9"/>
      <c r="CH109" s="9">
        <v>1</v>
      </c>
      <c r="CI109" s="9">
        <v>4</v>
      </c>
      <c r="CJ109" s="9">
        <v>1</v>
      </c>
      <c r="CK109" s="9">
        <v>1</v>
      </c>
      <c r="CL109" s="9">
        <v>1</v>
      </c>
      <c r="CM109" s="9">
        <v>1</v>
      </c>
      <c r="CN109" s="9">
        <v>1</v>
      </c>
      <c r="CO109" s="9">
        <v>1</v>
      </c>
      <c r="CP109" s="9">
        <v>4</v>
      </c>
      <c r="CQ109" s="9">
        <v>1</v>
      </c>
      <c r="CR109" s="9">
        <v>1</v>
      </c>
      <c r="CS109" s="9">
        <v>1</v>
      </c>
      <c r="CT109" s="9">
        <v>2</v>
      </c>
      <c r="CU109" s="9">
        <v>1</v>
      </c>
      <c r="CV109" s="9">
        <v>2</v>
      </c>
      <c r="CW109" s="9">
        <v>1</v>
      </c>
      <c r="CX109" s="9">
        <v>1</v>
      </c>
      <c r="CY109" s="9">
        <v>1</v>
      </c>
      <c r="CZ109" s="9">
        <v>2</v>
      </c>
      <c r="DA109" s="9"/>
      <c r="DB109" s="9"/>
      <c r="DC109" s="9"/>
      <c r="DD109" s="9"/>
      <c r="DE109" s="9"/>
      <c r="DF109" s="9"/>
      <c r="DG109" s="9"/>
      <c r="DH109" s="9"/>
      <c r="DI109" s="9">
        <v>1</v>
      </c>
      <c r="DJ109" s="9"/>
      <c r="DK109" s="9"/>
      <c r="DL109" s="9"/>
      <c r="DM109" s="9"/>
      <c r="DN109" s="9"/>
      <c r="DO109" s="9"/>
      <c r="DP109" s="9">
        <v>2</v>
      </c>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v>1</v>
      </c>
      <c r="EO109" s="9">
        <v>2</v>
      </c>
      <c r="EP109" s="9"/>
      <c r="EQ109" s="9">
        <v>2</v>
      </c>
      <c r="ER109" s="9"/>
      <c r="ES109" s="9"/>
      <c r="ET109" s="9">
        <v>1</v>
      </c>
      <c r="EU109" s="9">
        <v>2</v>
      </c>
      <c r="EV109" s="9"/>
      <c r="EW109" s="9">
        <v>1</v>
      </c>
      <c r="EX109" s="9">
        <v>2</v>
      </c>
      <c r="EY109" s="9"/>
      <c r="EZ109" s="9">
        <v>1</v>
      </c>
      <c r="FA109" s="9">
        <v>1</v>
      </c>
      <c r="FB109" s="9"/>
      <c r="FC109" s="9">
        <v>1</v>
      </c>
      <c r="FD109" s="9">
        <v>2</v>
      </c>
      <c r="FE109" s="9"/>
      <c r="FF109" s="9">
        <v>1</v>
      </c>
      <c r="FG109" s="9">
        <v>1</v>
      </c>
      <c r="FH109" s="9"/>
      <c r="FI109" s="9">
        <v>2</v>
      </c>
      <c r="FJ109" s="9"/>
      <c r="FK109" s="9"/>
      <c r="FL109" s="9">
        <v>1</v>
      </c>
      <c r="FM109" s="9">
        <v>2</v>
      </c>
      <c r="FN109" s="9"/>
      <c r="FO109" s="9">
        <v>2</v>
      </c>
      <c r="FP109" s="9"/>
      <c r="FQ109" s="9"/>
      <c r="FR109" s="9">
        <v>2</v>
      </c>
      <c r="FS109" s="9"/>
      <c r="FT109" s="9"/>
      <c r="FU109" s="9">
        <v>2</v>
      </c>
      <c r="FV109" s="9"/>
      <c r="FW109" s="9"/>
      <c r="FX109" s="9">
        <v>4</v>
      </c>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t="s">
        <v>7634</v>
      </c>
      <c r="HH109" s="9">
        <v>8</v>
      </c>
      <c r="HI109" s="9"/>
      <c r="HJ109" s="9"/>
      <c r="HK109" s="9"/>
      <c r="HL109" s="9"/>
      <c r="HM109" s="9"/>
      <c r="HN109" s="9"/>
      <c r="HO109" s="9"/>
      <c r="HP109" s="9">
        <v>0</v>
      </c>
      <c r="HQ109" s="9">
        <v>0</v>
      </c>
      <c r="HR109" s="9">
        <v>0</v>
      </c>
      <c r="HS109" s="9">
        <v>0</v>
      </c>
      <c r="HT109" s="9">
        <v>0</v>
      </c>
      <c r="HU109" s="9">
        <v>1</v>
      </c>
      <c r="HV109" s="9">
        <v>0</v>
      </c>
      <c r="HW109" s="9">
        <v>0</v>
      </c>
      <c r="HX109" t="s">
        <v>7798</v>
      </c>
      <c r="HY109" s="9"/>
      <c r="HZ109" s="9"/>
      <c r="IA109" s="9">
        <v>1</v>
      </c>
      <c r="IB109" s="9">
        <v>2</v>
      </c>
      <c r="IC109" s="9"/>
      <c r="ID109" s="9">
        <v>3</v>
      </c>
      <c r="IE109" s="9"/>
      <c r="IF109" s="9"/>
      <c r="IG109" s="9">
        <v>3</v>
      </c>
      <c r="IH109" s="9"/>
      <c r="II109" s="9"/>
      <c r="IJ109" s="9">
        <v>3</v>
      </c>
      <c r="IK109" s="9"/>
      <c r="IL109" s="9">
        <v>1</v>
      </c>
      <c r="IM109" s="9"/>
      <c r="IN109" s="9">
        <v>4</v>
      </c>
      <c r="IO109" s="9">
        <v>4</v>
      </c>
      <c r="IP109" s="9">
        <v>5</v>
      </c>
      <c r="IQ109" s="9">
        <v>4</v>
      </c>
      <c r="IR109" s="9">
        <v>4</v>
      </c>
      <c r="IS109" s="9"/>
      <c r="IT109" s="9">
        <v>2</v>
      </c>
      <c r="IU109" s="9">
        <v>2</v>
      </c>
      <c r="IV109" s="9">
        <v>2</v>
      </c>
      <c r="IW109" s="9">
        <v>2</v>
      </c>
      <c r="IX109" s="9">
        <v>2</v>
      </c>
      <c r="IY109" s="9">
        <v>2</v>
      </c>
      <c r="IZ109" s="9">
        <v>2</v>
      </c>
      <c r="JA109" s="9">
        <v>2</v>
      </c>
      <c r="JB109" s="9">
        <v>2</v>
      </c>
      <c r="JC109" s="9">
        <v>2</v>
      </c>
      <c r="JD109" s="9">
        <v>2</v>
      </c>
      <c r="JE109" s="9">
        <v>2</v>
      </c>
      <c r="JF109" s="9">
        <v>2</v>
      </c>
      <c r="JG109" s="9">
        <v>2</v>
      </c>
      <c r="JH109" s="9">
        <v>2</v>
      </c>
      <c r="JI109" s="9">
        <v>2</v>
      </c>
      <c r="JJ109" s="9">
        <v>1</v>
      </c>
      <c r="JK109" s="9">
        <v>3</v>
      </c>
      <c r="JL109" s="9">
        <v>2</v>
      </c>
      <c r="JM109" s="9">
        <v>3</v>
      </c>
      <c r="JN109" s="9">
        <v>3</v>
      </c>
      <c r="JO109" s="9">
        <v>3</v>
      </c>
      <c r="JP109" s="9">
        <v>3</v>
      </c>
      <c r="JQ109" s="9">
        <v>3</v>
      </c>
      <c r="JR109" s="9">
        <v>3</v>
      </c>
      <c r="JS109" s="9">
        <v>3</v>
      </c>
      <c r="JT109" s="9">
        <v>3</v>
      </c>
      <c r="JU109" s="9">
        <v>3</v>
      </c>
      <c r="JV109" s="9"/>
      <c r="JW109" s="9">
        <v>3</v>
      </c>
      <c r="JX109" s="9">
        <v>3</v>
      </c>
      <c r="JY109" s="9">
        <v>3</v>
      </c>
      <c r="JZ109" s="9">
        <v>3</v>
      </c>
      <c r="KA109" s="9">
        <v>3</v>
      </c>
      <c r="KB109" s="9">
        <v>3</v>
      </c>
      <c r="KC109" s="9">
        <v>3</v>
      </c>
      <c r="KD109" s="9">
        <v>3</v>
      </c>
      <c r="KE109" s="9">
        <v>3</v>
      </c>
      <c r="KF109" s="9"/>
      <c r="KG109" s="9"/>
      <c r="KH109" s="9"/>
      <c r="KI109" s="9"/>
      <c r="KJ109" s="9"/>
      <c r="KK109" s="9"/>
      <c r="KL109" s="9"/>
      <c r="KM109" s="9"/>
      <c r="KN109" s="9"/>
      <c r="KO109" s="9"/>
      <c r="KP109" s="9"/>
      <c r="KQ109" s="9"/>
      <c r="KR109" s="9"/>
      <c r="KS109" s="9"/>
      <c r="KT109" s="9"/>
      <c r="KU109" s="9"/>
      <c r="KV109" s="9">
        <v>2</v>
      </c>
      <c r="KW109" s="9"/>
      <c r="KX109" s="9"/>
      <c r="KY109" s="9"/>
      <c r="KZ109" s="9"/>
      <c r="LA109" s="9"/>
      <c r="LB109" s="9"/>
      <c r="LC109" s="9">
        <v>3</v>
      </c>
      <c r="LD109" s="9">
        <v>3</v>
      </c>
      <c r="LE109" s="9">
        <v>3</v>
      </c>
      <c r="LF109" s="9">
        <v>3</v>
      </c>
      <c r="LG109" s="9">
        <v>3</v>
      </c>
      <c r="LH109" s="9">
        <v>3</v>
      </c>
      <c r="LI109" s="9"/>
      <c r="LJ109" s="9">
        <v>1</v>
      </c>
      <c r="LK109" s="9">
        <v>3</v>
      </c>
      <c r="LL109" s="9">
        <v>3</v>
      </c>
      <c r="LM109" s="9">
        <v>3</v>
      </c>
      <c r="LN109" s="9"/>
      <c r="LO109" s="9">
        <v>1</v>
      </c>
      <c r="LP109" s="9">
        <v>1</v>
      </c>
      <c r="LQ109" s="9">
        <v>1</v>
      </c>
      <c r="LR109" s="9"/>
      <c r="LS109" s="9">
        <v>1</v>
      </c>
      <c r="LT109" s="9">
        <v>1</v>
      </c>
      <c r="LU109" s="9">
        <v>1</v>
      </c>
      <c r="LV109" s="9">
        <v>1</v>
      </c>
      <c r="LW109" s="9">
        <v>1</v>
      </c>
      <c r="LX109" s="9">
        <v>1</v>
      </c>
      <c r="LY109" s="9">
        <v>3</v>
      </c>
      <c r="LZ109" s="9">
        <v>2</v>
      </c>
      <c r="MA109" s="9">
        <v>1</v>
      </c>
      <c r="MB109" s="9"/>
      <c r="MC109" s="9">
        <v>1</v>
      </c>
      <c r="MD109" s="9">
        <v>3</v>
      </c>
      <c r="ME109" s="9">
        <v>2</v>
      </c>
      <c r="MF109" s="9">
        <v>1</v>
      </c>
      <c r="MG109" s="9">
        <v>3</v>
      </c>
      <c r="MH109" s="9">
        <v>3</v>
      </c>
      <c r="MI109" s="9">
        <v>3</v>
      </c>
      <c r="MJ109" s="9">
        <v>3</v>
      </c>
      <c r="MK109" s="9">
        <v>1</v>
      </c>
      <c r="ML109" s="9">
        <v>1</v>
      </c>
      <c r="MM109" s="9">
        <v>1</v>
      </c>
      <c r="MN109" s="9">
        <v>2</v>
      </c>
      <c r="MO109" s="9">
        <v>1</v>
      </c>
      <c r="MP109" s="9">
        <v>2</v>
      </c>
      <c r="MQ109" s="9">
        <v>2</v>
      </c>
      <c r="MR109" s="9">
        <v>2</v>
      </c>
      <c r="MS109" s="9">
        <v>1</v>
      </c>
      <c r="MT109" s="9">
        <v>207501465</v>
      </c>
      <c r="MU109" s="9">
        <v>207501465</v>
      </c>
      <c r="MV109" s="9">
        <v>1</v>
      </c>
      <c r="MW109" s="9"/>
      <c r="MX109" s="9"/>
      <c r="MY109" t="s">
        <v>8064</v>
      </c>
      <c r="MZ109" s="9"/>
      <c r="NA109" s="9">
        <v>199374175</v>
      </c>
      <c r="NB109" t="s">
        <v>8214</v>
      </c>
      <c r="NC109" t="s">
        <v>8324</v>
      </c>
      <c r="ND109" s="9"/>
      <c r="NE109" s="9"/>
      <c r="NF109" t="s">
        <v>8358</v>
      </c>
      <c r="NG109" s="9"/>
      <c r="NH109" s="9"/>
      <c r="NI109" s="9">
        <v>12</v>
      </c>
    </row>
    <row r="110" spans="1:373">
      <c r="A110" t="s">
        <v>6436</v>
      </c>
      <c r="B110" t="s">
        <v>6565</v>
      </c>
      <c r="C110" t="s">
        <v>6692</v>
      </c>
      <c r="D110" t="s">
        <v>6731</v>
      </c>
      <c r="E110" s="9"/>
      <c r="F110" s="9">
        <v>7</v>
      </c>
      <c r="G110" s="9"/>
      <c r="H110" s="9">
        <v>1</v>
      </c>
      <c r="I110" t="s">
        <v>6746</v>
      </c>
      <c r="J110" s="9"/>
      <c r="K110" s="9">
        <v>3</v>
      </c>
      <c r="L110" s="9">
        <v>7</v>
      </c>
      <c r="M110" s="9">
        <v>41</v>
      </c>
      <c r="N110" s="9">
        <v>41</v>
      </c>
      <c r="O110" t="s">
        <v>6759</v>
      </c>
      <c r="P110" s="9">
        <v>2</v>
      </c>
      <c r="Q110" t="s">
        <v>6762</v>
      </c>
      <c r="R110" s="9">
        <v>1</v>
      </c>
      <c r="S110" s="9">
        <v>1</v>
      </c>
      <c r="T110" s="9">
        <v>2</v>
      </c>
      <c r="U110" s="9">
        <v>2</v>
      </c>
      <c r="V110" s="9">
        <v>1</v>
      </c>
      <c r="W110" t="s">
        <v>6876</v>
      </c>
      <c r="X110" s="9"/>
      <c r="Y110" t="s">
        <v>7012</v>
      </c>
      <c r="Z110" s="9"/>
      <c r="AA110" s="9">
        <v>0</v>
      </c>
      <c r="AB110" s="9">
        <v>0</v>
      </c>
      <c r="AC110" s="9">
        <v>2</v>
      </c>
      <c r="AD110" s="9">
        <v>0</v>
      </c>
      <c r="AE110" s="9">
        <v>0</v>
      </c>
      <c r="AF110" s="9">
        <v>0</v>
      </c>
      <c r="AG110" s="9">
        <v>0</v>
      </c>
      <c r="AH110" s="9">
        <v>0</v>
      </c>
      <c r="AI110" s="9">
        <v>0</v>
      </c>
      <c r="AJ110" s="9">
        <v>0</v>
      </c>
      <c r="AK110" s="9">
        <v>0</v>
      </c>
      <c r="AL110" s="9">
        <v>0</v>
      </c>
      <c r="AM110" s="9">
        <v>0</v>
      </c>
      <c r="AN110" s="9">
        <v>0</v>
      </c>
      <c r="AO110" s="9">
        <v>0</v>
      </c>
      <c r="AP110" s="9">
        <v>0</v>
      </c>
      <c r="AQ110" s="9">
        <v>3</v>
      </c>
      <c r="AR110" s="9">
        <v>0</v>
      </c>
      <c r="AS110" s="9">
        <v>0</v>
      </c>
      <c r="AT110" s="9">
        <v>0</v>
      </c>
      <c r="AU110" s="9">
        <v>0</v>
      </c>
      <c r="AV110" s="9">
        <v>0</v>
      </c>
      <c r="AW110" s="9">
        <v>0</v>
      </c>
      <c r="AX110" t="s">
        <v>7176</v>
      </c>
      <c r="AY110" s="9">
        <v>0</v>
      </c>
      <c r="AZ110" s="9">
        <v>0</v>
      </c>
      <c r="BA110" t="s">
        <v>7326</v>
      </c>
      <c r="BB110" s="9">
        <v>0</v>
      </c>
      <c r="BC110" s="9">
        <v>5</v>
      </c>
      <c r="BD110" s="9">
        <v>0</v>
      </c>
      <c r="BE110" s="9"/>
      <c r="BF110" s="9">
        <v>5</v>
      </c>
      <c r="BG110" s="9">
        <v>5</v>
      </c>
      <c r="BH110" s="9">
        <v>2</v>
      </c>
      <c r="BI110" s="9">
        <v>1</v>
      </c>
      <c r="BJ110" s="9">
        <v>0</v>
      </c>
      <c r="BK110" s="9">
        <v>1</v>
      </c>
      <c r="BL110" s="9">
        <v>1</v>
      </c>
      <c r="BM110" s="9">
        <v>2</v>
      </c>
      <c r="BN110" s="9">
        <v>1</v>
      </c>
      <c r="BO110" s="9">
        <v>1</v>
      </c>
      <c r="BP110" s="9">
        <v>2</v>
      </c>
      <c r="BQ110" s="9">
        <v>2</v>
      </c>
      <c r="BR110" s="9">
        <v>2</v>
      </c>
      <c r="BS110" s="9">
        <v>1</v>
      </c>
      <c r="BT110" s="9">
        <v>2</v>
      </c>
      <c r="BU110" s="9">
        <v>1</v>
      </c>
      <c r="BV110" s="9">
        <v>2</v>
      </c>
      <c r="BW110" s="9">
        <v>1</v>
      </c>
      <c r="BX110" s="9"/>
      <c r="BY110" s="9">
        <v>2</v>
      </c>
      <c r="BZ110" s="9">
        <v>2</v>
      </c>
      <c r="CA110" s="9">
        <v>2</v>
      </c>
      <c r="CB110" s="9">
        <v>2</v>
      </c>
      <c r="CC110" s="9">
        <v>1</v>
      </c>
      <c r="CD110" s="9">
        <v>2</v>
      </c>
      <c r="CE110" s="9">
        <v>2</v>
      </c>
      <c r="CF110" s="9">
        <v>1</v>
      </c>
      <c r="CG110" s="9"/>
      <c r="CH110" s="9">
        <v>1</v>
      </c>
      <c r="CI110" s="9">
        <v>3</v>
      </c>
      <c r="CJ110" s="9">
        <v>2</v>
      </c>
      <c r="CK110" s="9">
        <v>3</v>
      </c>
      <c r="CL110" s="9">
        <v>3</v>
      </c>
      <c r="CM110" s="9">
        <v>3</v>
      </c>
      <c r="CN110" s="9">
        <v>1</v>
      </c>
      <c r="CO110" s="9">
        <v>1</v>
      </c>
      <c r="CP110" s="9">
        <v>2</v>
      </c>
      <c r="CQ110" s="9">
        <v>1</v>
      </c>
      <c r="CR110" s="9">
        <v>1</v>
      </c>
      <c r="CS110" s="9">
        <v>2</v>
      </c>
      <c r="CT110" s="9">
        <v>2</v>
      </c>
      <c r="CU110" s="9">
        <v>1</v>
      </c>
      <c r="CV110" s="9">
        <v>1</v>
      </c>
      <c r="CW110" s="9">
        <v>1</v>
      </c>
      <c r="CX110" s="9">
        <v>2</v>
      </c>
      <c r="CY110" s="9">
        <v>1</v>
      </c>
      <c r="CZ110" s="9">
        <v>2</v>
      </c>
      <c r="DA110" s="9"/>
      <c r="DB110" s="9"/>
      <c r="DC110" s="9"/>
      <c r="DD110" s="9"/>
      <c r="DE110" s="9"/>
      <c r="DF110" s="9"/>
      <c r="DG110" s="9"/>
      <c r="DH110" s="9"/>
      <c r="DI110" s="9">
        <v>2</v>
      </c>
      <c r="DJ110" s="9"/>
      <c r="DK110" s="9"/>
      <c r="DL110" s="9"/>
      <c r="DM110" s="9"/>
      <c r="DN110" s="9"/>
      <c r="DO110" s="9"/>
      <c r="DP110" s="9">
        <v>2</v>
      </c>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v>2</v>
      </c>
      <c r="EO110" s="9"/>
      <c r="EP110" s="9"/>
      <c r="EQ110" s="9">
        <v>2</v>
      </c>
      <c r="ER110" s="9"/>
      <c r="ES110" s="9"/>
      <c r="ET110" s="9">
        <v>2</v>
      </c>
      <c r="EU110" s="9"/>
      <c r="EV110" s="9"/>
      <c r="EW110" s="9">
        <v>1</v>
      </c>
      <c r="EX110" s="9">
        <v>2</v>
      </c>
      <c r="EY110" s="9"/>
      <c r="EZ110" s="9">
        <v>2</v>
      </c>
      <c r="FA110" s="9"/>
      <c r="FB110" s="9"/>
      <c r="FC110" s="9">
        <v>1</v>
      </c>
      <c r="FD110" s="9">
        <v>1</v>
      </c>
      <c r="FE110" s="9"/>
      <c r="FF110" s="9">
        <v>1</v>
      </c>
      <c r="FG110" s="9">
        <v>2</v>
      </c>
      <c r="FH110" s="9"/>
      <c r="FI110" s="9">
        <v>1</v>
      </c>
      <c r="FJ110" s="9">
        <v>1</v>
      </c>
      <c r="FK110" s="9"/>
      <c r="FL110" s="9">
        <v>2</v>
      </c>
      <c r="FM110" s="9"/>
      <c r="FN110" s="9"/>
      <c r="FO110" s="9">
        <v>2</v>
      </c>
      <c r="FP110" s="9"/>
      <c r="FQ110" s="9"/>
      <c r="FR110" s="9">
        <v>2</v>
      </c>
      <c r="FS110" s="9"/>
      <c r="FT110" s="9"/>
      <c r="FU110" s="9">
        <v>2</v>
      </c>
      <c r="FV110" s="9"/>
      <c r="FW110" s="9"/>
      <c r="FX110" s="9">
        <v>4</v>
      </c>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t="s">
        <v>7635</v>
      </c>
      <c r="HH110" s="9">
        <v>8</v>
      </c>
      <c r="HI110" s="9"/>
      <c r="HJ110" s="9"/>
      <c r="HK110" s="9"/>
      <c r="HL110" s="9"/>
      <c r="HM110" s="9"/>
      <c r="HN110" s="9"/>
      <c r="HO110" s="9"/>
      <c r="HP110" s="9">
        <v>0</v>
      </c>
      <c r="HQ110" s="9">
        <v>0</v>
      </c>
      <c r="HR110" s="9">
        <v>0</v>
      </c>
      <c r="HS110" s="9">
        <v>0</v>
      </c>
      <c r="HT110" s="9">
        <v>0</v>
      </c>
      <c r="HU110" s="9">
        <v>0</v>
      </c>
      <c r="HV110" s="9">
        <v>1</v>
      </c>
      <c r="HW110" s="9">
        <v>0</v>
      </c>
      <c r="HX110" t="s">
        <v>7799</v>
      </c>
      <c r="HY110" s="9"/>
      <c r="HZ110" s="9"/>
      <c r="IA110" s="9">
        <v>2</v>
      </c>
      <c r="IB110" s="9"/>
      <c r="IC110" s="9"/>
      <c r="ID110" s="9">
        <v>2</v>
      </c>
      <c r="IE110" s="9"/>
      <c r="IF110" s="9"/>
      <c r="IG110" s="9">
        <v>3</v>
      </c>
      <c r="IH110" s="9"/>
      <c r="II110" s="9"/>
      <c r="IJ110" s="9">
        <v>3</v>
      </c>
      <c r="IK110" s="9"/>
      <c r="IL110" s="9">
        <v>1</v>
      </c>
      <c r="IM110" s="9"/>
      <c r="IN110" s="9">
        <v>4</v>
      </c>
      <c r="IO110" s="9">
        <v>2</v>
      </c>
      <c r="IP110" s="9">
        <v>5</v>
      </c>
      <c r="IQ110" s="9">
        <v>4</v>
      </c>
      <c r="IR110" s="9">
        <v>4</v>
      </c>
      <c r="IS110" s="9"/>
      <c r="IT110" s="9">
        <v>2</v>
      </c>
      <c r="IU110" s="9">
        <v>2</v>
      </c>
      <c r="IV110" s="9">
        <v>2</v>
      </c>
      <c r="IW110" s="9">
        <v>2</v>
      </c>
      <c r="IX110" s="9">
        <v>2</v>
      </c>
      <c r="IY110" s="9">
        <v>2</v>
      </c>
      <c r="IZ110" s="9">
        <v>2</v>
      </c>
      <c r="JA110" s="9">
        <v>2</v>
      </c>
      <c r="JB110" s="9">
        <v>2</v>
      </c>
      <c r="JC110" s="9">
        <v>2</v>
      </c>
      <c r="JD110" s="9">
        <v>2</v>
      </c>
      <c r="JE110" s="9">
        <v>2</v>
      </c>
      <c r="JF110" s="9">
        <v>2</v>
      </c>
      <c r="JG110" s="9">
        <v>2</v>
      </c>
      <c r="JH110" s="9">
        <v>2</v>
      </c>
      <c r="JI110" s="9">
        <v>2</v>
      </c>
      <c r="JJ110" s="9">
        <v>1</v>
      </c>
      <c r="JK110" s="9">
        <v>3</v>
      </c>
      <c r="JL110" s="9">
        <v>1</v>
      </c>
      <c r="JM110" s="9">
        <v>3</v>
      </c>
      <c r="JN110" s="9">
        <v>3</v>
      </c>
      <c r="JO110" s="9">
        <v>3</v>
      </c>
      <c r="JP110" s="9">
        <v>3</v>
      </c>
      <c r="JQ110" s="9">
        <v>3</v>
      </c>
      <c r="JR110" s="9">
        <v>3</v>
      </c>
      <c r="JS110" s="9">
        <v>3</v>
      </c>
      <c r="JT110" s="9">
        <v>3</v>
      </c>
      <c r="JU110" s="9">
        <v>3</v>
      </c>
      <c r="JV110" s="9"/>
      <c r="JW110" s="9">
        <v>3</v>
      </c>
      <c r="JX110" s="9">
        <v>3</v>
      </c>
      <c r="JY110" s="9">
        <v>3</v>
      </c>
      <c r="JZ110" s="9">
        <v>3</v>
      </c>
      <c r="KA110" s="9">
        <v>3</v>
      </c>
      <c r="KB110" s="9">
        <v>3</v>
      </c>
      <c r="KC110" s="9">
        <v>3</v>
      </c>
      <c r="KD110" s="9">
        <v>3</v>
      </c>
      <c r="KE110" s="9">
        <v>3</v>
      </c>
      <c r="KF110" s="9"/>
      <c r="KG110" s="9"/>
      <c r="KH110" s="9"/>
      <c r="KI110" s="9"/>
      <c r="KJ110" s="9"/>
      <c r="KK110" s="9"/>
      <c r="KL110" s="9"/>
      <c r="KM110" s="9"/>
      <c r="KN110" s="9"/>
      <c r="KO110" s="9"/>
      <c r="KP110" s="9"/>
      <c r="KQ110" s="9"/>
      <c r="KR110" s="9"/>
      <c r="KS110" s="9"/>
      <c r="KT110" s="9"/>
      <c r="KU110" s="9"/>
      <c r="KV110" s="9">
        <v>2</v>
      </c>
      <c r="KW110" s="9"/>
      <c r="KX110" s="9"/>
      <c r="KY110" s="9"/>
      <c r="KZ110" s="9"/>
      <c r="LA110" s="9"/>
      <c r="LB110" s="9"/>
      <c r="LC110" s="9">
        <v>3</v>
      </c>
      <c r="LD110" s="9">
        <v>3</v>
      </c>
      <c r="LE110" s="9">
        <v>3</v>
      </c>
      <c r="LF110" s="9">
        <v>3</v>
      </c>
      <c r="LG110" s="9">
        <v>3</v>
      </c>
      <c r="LH110" s="9">
        <v>3</v>
      </c>
      <c r="LI110" s="9"/>
      <c r="LJ110" s="9">
        <v>2</v>
      </c>
      <c r="LK110" s="9">
        <v>3</v>
      </c>
      <c r="LL110" s="9">
        <v>3</v>
      </c>
      <c r="LM110" s="9">
        <v>3</v>
      </c>
      <c r="LN110" s="9"/>
      <c r="LO110" s="9">
        <v>1</v>
      </c>
      <c r="LP110" s="9">
        <v>1</v>
      </c>
      <c r="LQ110" s="9">
        <v>1</v>
      </c>
      <c r="LR110" s="9"/>
      <c r="LS110" s="9">
        <v>1</v>
      </c>
      <c r="LT110" s="9">
        <v>1</v>
      </c>
      <c r="LU110" s="9">
        <v>1</v>
      </c>
      <c r="LV110" s="9">
        <v>1</v>
      </c>
      <c r="LW110" s="9">
        <v>1</v>
      </c>
      <c r="LX110" s="9">
        <v>1</v>
      </c>
      <c r="LY110" s="9">
        <v>1</v>
      </c>
      <c r="LZ110" s="9">
        <v>2</v>
      </c>
      <c r="MA110" s="9">
        <v>1</v>
      </c>
      <c r="MB110" s="9"/>
      <c r="MC110" s="9">
        <v>2</v>
      </c>
      <c r="MD110" s="9">
        <v>2</v>
      </c>
      <c r="ME110" s="9">
        <v>2</v>
      </c>
      <c r="MF110" s="9">
        <v>1</v>
      </c>
      <c r="MG110" s="9">
        <v>2</v>
      </c>
      <c r="MH110" s="9">
        <v>3</v>
      </c>
      <c r="MI110" s="9">
        <v>3</v>
      </c>
      <c r="MJ110" s="9">
        <v>3</v>
      </c>
      <c r="MK110" s="9">
        <v>1</v>
      </c>
      <c r="ML110" s="9">
        <v>1</v>
      </c>
      <c r="MM110" s="9">
        <v>1</v>
      </c>
      <c r="MN110" s="9">
        <v>1</v>
      </c>
      <c r="MO110" s="9">
        <v>1</v>
      </c>
      <c r="MP110" s="9">
        <v>2</v>
      </c>
      <c r="MQ110" s="9">
        <v>2</v>
      </c>
      <c r="MR110" s="9">
        <v>1</v>
      </c>
      <c r="MS110" s="9">
        <v>1</v>
      </c>
      <c r="MT110" s="9">
        <v>504566783</v>
      </c>
      <c r="MU110" s="9">
        <v>504566783</v>
      </c>
      <c r="MV110" s="9">
        <v>1</v>
      </c>
      <c r="MW110" s="9"/>
      <c r="MX110" s="9"/>
      <c r="MY110" t="s">
        <v>8065</v>
      </c>
      <c r="MZ110" s="9"/>
      <c r="NA110" s="9">
        <v>199118700</v>
      </c>
      <c r="NB110" t="s">
        <v>8215</v>
      </c>
      <c r="NC110" t="s">
        <v>8324</v>
      </c>
      <c r="ND110" s="9"/>
      <c r="NE110" s="9"/>
      <c r="NF110" t="s">
        <v>8358</v>
      </c>
      <c r="NG110" s="9"/>
      <c r="NH110" s="9"/>
      <c r="NI110" s="9">
        <v>7</v>
      </c>
    </row>
    <row r="111" spans="1:373">
      <c r="A111" t="s">
        <v>6437</v>
      </c>
      <c r="B111" t="s">
        <v>6566</v>
      </c>
      <c r="C111" t="s">
        <v>6693</v>
      </c>
      <c r="D111" t="s">
        <v>6731</v>
      </c>
      <c r="E111" s="9"/>
      <c r="F111" s="9">
        <v>7</v>
      </c>
      <c r="G111" s="9"/>
      <c r="H111" s="9">
        <v>1</v>
      </c>
      <c r="I111" t="s">
        <v>6746</v>
      </c>
      <c r="J111" s="9"/>
      <c r="K111" s="9">
        <v>9</v>
      </c>
      <c r="L111" s="9">
        <v>25</v>
      </c>
      <c r="M111" s="9">
        <v>155</v>
      </c>
      <c r="N111" s="9">
        <v>155</v>
      </c>
      <c r="O111" t="s">
        <v>6759</v>
      </c>
      <c r="P111" s="9">
        <v>1</v>
      </c>
      <c r="Q111" t="s">
        <v>6762</v>
      </c>
      <c r="R111" s="9">
        <v>6</v>
      </c>
      <c r="S111" s="9">
        <v>1</v>
      </c>
      <c r="T111" s="9">
        <v>1</v>
      </c>
      <c r="U111" s="9">
        <v>1</v>
      </c>
      <c r="V111" s="9">
        <v>1</v>
      </c>
      <c r="W111" t="s">
        <v>6877</v>
      </c>
      <c r="X111" s="9"/>
      <c r="Y111" t="s">
        <v>7013</v>
      </c>
      <c r="Z111" s="9"/>
      <c r="AA111" s="9">
        <v>7</v>
      </c>
      <c r="AB111" s="9">
        <v>0</v>
      </c>
      <c r="AC111" s="9">
        <v>275</v>
      </c>
      <c r="AD111" s="9">
        <v>0</v>
      </c>
      <c r="AE111" s="9">
        <v>98</v>
      </c>
      <c r="AF111" s="9">
        <v>0</v>
      </c>
      <c r="AG111" s="9">
        <v>14</v>
      </c>
      <c r="AH111" s="9">
        <v>0</v>
      </c>
      <c r="AI111" s="9">
        <v>12</v>
      </c>
      <c r="AJ111" s="9">
        <v>0</v>
      </c>
      <c r="AK111" s="9">
        <v>2</v>
      </c>
      <c r="AL111" s="9">
        <v>0</v>
      </c>
      <c r="AM111" s="9">
        <v>3</v>
      </c>
      <c r="AN111" s="9">
        <v>0</v>
      </c>
      <c r="AO111" s="9">
        <v>7</v>
      </c>
      <c r="AP111" s="9">
        <v>0</v>
      </c>
      <c r="AQ111" s="9">
        <v>14</v>
      </c>
      <c r="AR111" s="9">
        <v>0</v>
      </c>
      <c r="AS111" s="9">
        <v>4</v>
      </c>
      <c r="AT111" s="9">
        <v>0</v>
      </c>
      <c r="AU111" s="9">
        <v>5</v>
      </c>
      <c r="AV111" s="9">
        <v>0</v>
      </c>
      <c r="AW111" s="9">
        <v>8</v>
      </c>
      <c r="AX111" t="s">
        <v>7177</v>
      </c>
      <c r="AY111" s="9">
        <v>0</v>
      </c>
      <c r="AZ111" s="9">
        <v>15</v>
      </c>
      <c r="BA111" t="s">
        <v>7327</v>
      </c>
      <c r="BB111" s="9">
        <v>0</v>
      </c>
      <c r="BC111" s="9">
        <v>464</v>
      </c>
      <c r="BD111" s="9">
        <v>0</v>
      </c>
      <c r="BE111" s="9"/>
      <c r="BF111" s="9">
        <v>313</v>
      </c>
      <c r="BG111" s="9">
        <v>265</v>
      </c>
      <c r="BH111" s="9">
        <v>47</v>
      </c>
      <c r="BI111" s="9">
        <v>28</v>
      </c>
      <c r="BJ111" s="9">
        <v>0</v>
      </c>
      <c r="BK111" s="9">
        <v>1</v>
      </c>
      <c r="BL111" s="9">
        <v>1</v>
      </c>
      <c r="BM111" s="9">
        <v>1</v>
      </c>
      <c r="BN111" s="9">
        <v>1</v>
      </c>
      <c r="BO111" s="9">
        <v>1</v>
      </c>
      <c r="BP111" s="9">
        <v>1</v>
      </c>
      <c r="BQ111" s="9">
        <v>1</v>
      </c>
      <c r="BR111" s="9">
        <v>2</v>
      </c>
      <c r="BS111" s="9">
        <v>1</v>
      </c>
      <c r="BT111" s="9">
        <v>1</v>
      </c>
      <c r="BU111" s="9">
        <v>1</v>
      </c>
      <c r="BV111" s="9">
        <v>1</v>
      </c>
      <c r="BW111" s="9">
        <v>1</v>
      </c>
      <c r="BX111" s="9"/>
      <c r="BY111" s="9">
        <v>2</v>
      </c>
      <c r="BZ111" s="9">
        <v>1</v>
      </c>
      <c r="CA111" s="9">
        <v>1</v>
      </c>
      <c r="CB111" s="9">
        <v>2</v>
      </c>
      <c r="CC111" s="9">
        <v>1</v>
      </c>
      <c r="CD111" s="9">
        <v>1</v>
      </c>
      <c r="CE111" s="9">
        <v>1</v>
      </c>
      <c r="CF111" s="9">
        <v>1</v>
      </c>
      <c r="CG111" s="9"/>
      <c r="CH111" s="9">
        <v>1</v>
      </c>
      <c r="CI111" s="9">
        <v>1</v>
      </c>
      <c r="CJ111" s="9">
        <v>1</v>
      </c>
      <c r="CK111" s="9">
        <v>1</v>
      </c>
      <c r="CL111" s="9">
        <v>1</v>
      </c>
      <c r="CM111" s="9">
        <v>4</v>
      </c>
      <c r="CN111" s="9">
        <v>1</v>
      </c>
      <c r="CO111" s="9">
        <v>1</v>
      </c>
      <c r="CP111" s="9">
        <v>2</v>
      </c>
      <c r="CQ111" s="9">
        <v>1</v>
      </c>
      <c r="CR111" s="9">
        <v>1</v>
      </c>
      <c r="CS111" s="9">
        <v>1</v>
      </c>
      <c r="CT111" s="9">
        <v>1</v>
      </c>
      <c r="CU111" s="9">
        <v>1</v>
      </c>
      <c r="CV111" s="9">
        <v>1</v>
      </c>
      <c r="CW111" s="9">
        <v>1</v>
      </c>
      <c r="CX111" s="9">
        <v>1</v>
      </c>
      <c r="CY111" s="9">
        <v>1</v>
      </c>
      <c r="CZ111" s="9">
        <v>1</v>
      </c>
      <c r="DA111" s="9"/>
      <c r="DB111" s="9"/>
      <c r="DC111" s="9"/>
      <c r="DD111" s="9"/>
      <c r="DE111" s="9"/>
      <c r="DF111" s="9"/>
      <c r="DG111" s="9"/>
      <c r="DH111" s="9"/>
      <c r="DI111" s="9">
        <v>2</v>
      </c>
      <c r="DJ111" s="9"/>
      <c r="DK111" s="9">
        <v>1</v>
      </c>
      <c r="DL111" s="9">
        <v>1</v>
      </c>
      <c r="DM111" s="9">
        <v>1</v>
      </c>
      <c r="DN111" s="9">
        <v>2</v>
      </c>
      <c r="DO111" s="9">
        <v>1</v>
      </c>
      <c r="DP111" s="9">
        <v>1</v>
      </c>
      <c r="DQ111" s="9">
        <v>1</v>
      </c>
      <c r="DR111" s="9">
        <v>1</v>
      </c>
      <c r="DS111" s="9">
        <v>1</v>
      </c>
      <c r="DT111" s="9">
        <v>82</v>
      </c>
      <c r="DU111" s="9">
        <v>0</v>
      </c>
      <c r="DV111" s="9">
        <v>35</v>
      </c>
      <c r="DW111" s="9"/>
      <c r="DX111" s="9">
        <v>1</v>
      </c>
      <c r="DY111" s="9">
        <v>1</v>
      </c>
      <c r="DZ111" s="9">
        <v>0</v>
      </c>
      <c r="EA111" s="9"/>
      <c r="EB111" s="9">
        <v>2</v>
      </c>
      <c r="EC111" s="9"/>
      <c r="ED111" s="9"/>
      <c r="EE111" s="9"/>
      <c r="EF111" s="9"/>
      <c r="EG111" s="9"/>
      <c r="EH111" s="9"/>
      <c r="EI111" s="9">
        <v>2</v>
      </c>
      <c r="EJ111" s="9"/>
      <c r="EK111" s="9"/>
      <c r="EL111" s="9"/>
      <c r="EM111" s="9"/>
      <c r="EN111" s="9">
        <v>2</v>
      </c>
      <c r="EO111" s="9"/>
      <c r="EP111" s="9"/>
      <c r="EQ111" s="9">
        <v>2</v>
      </c>
      <c r="ER111" s="9"/>
      <c r="ES111" s="9"/>
      <c r="ET111" s="9">
        <v>2</v>
      </c>
      <c r="EU111" s="9"/>
      <c r="EV111" s="9"/>
      <c r="EW111" s="9">
        <v>2</v>
      </c>
      <c r="EX111" s="9"/>
      <c r="EY111" s="9"/>
      <c r="EZ111" s="9">
        <v>1</v>
      </c>
      <c r="FA111" s="9">
        <v>1</v>
      </c>
      <c r="FB111" s="9"/>
      <c r="FC111" s="9">
        <v>1</v>
      </c>
      <c r="FD111" s="9">
        <v>1</v>
      </c>
      <c r="FE111" s="9"/>
      <c r="FF111" s="9">
        <v>2</v>
      </c>
      <c r="FG111" s="9"/>
      <c r="FH111" s="9"/>
      <c r="FI111" s="9">
        <v>2</v>
      </c>
      <c r="FJ111" s="9"/>
      <c r="FK111" s="9"/>
      <c r="FL111" s="9">
        <v>1</v>
      </c>
      <c r="FM111" s="9">
        <v>2</v>
      </c>
      <c r="FN111" s="9"/>
      <c r="FO111" s="9">
        <v>1</v>
      </c>
      <c r="FP111" s="9">
        <v>2</v>
      </c>
      <c r="FQ111" s="9"/>
      <c r="FR111" s="9">
        <v>1</v>
      </c>
      <c r="FS111" s="9">
        <v>2</v>
      </c>
      <c r="FT111" s="9"/>
      <c r="FU111" s="9">
        <v>2</v>
      </c>
      <c r="FV111" s="9"/>
      <c r="FW111" s="9"/>
      <c r="FX111" s="9">
        <v>4</v>
      </c>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t="s">
        <v>7636</v>
      </c>
      <c r="HH111" s="9">
        <v>8</v>
      </c>
      <c r="HI111" s="9"/>
      <c r="HJ111" s="9"/>
      <c r="HK111" s="9"/>
      <c r="HL111" s="9"/>
      <c r="HM111" s="9"/>
      <c r="HN111" s="9"/>
      <c r="HO111" s="9"/>
      <c r="HP111" s="9">
        <v>0</v>
      </c>
      <c r="HQ111" s="9">
        <v>0</v>
      </c>
      <c r="HR111" s="9">
        <v>0</v>
      </c>
      <c r="HS111" s="9">
        <v>0</v>
      </c>
      <c r="HT111" s="9">
        <v>0</v>
      </c>
      <c r="HU111" s="9">
        <v>0</v>
      </c>
      <c r="HV111" s="9">
        <v>1</v>
      </c>
      <c r="HW111" s="9">
        <v>0</v>
      </c>
      <c r="HX111" t="s">
        <v>7800</v>
      </c>
      <c r="HY111" s="9"/>
      <c r="HZ111" s="9"/>
      <c r="IA111" s="9">
        <v>2</v>
      </c>
      <c r="IB111" s="9"/>
      <c r="IC111" s="9"/>
      <c r="ID111" s="9">
        <v>2</v>
      </c>
      <c r="IE111" s="9"/>
      <c r="IF111" s="9"/>
      <c r="IG111" s="9">
        <v>2</v>
      </c>
      <c r="IH111" s="9"/>
      <c r="II111" s="9"/>
      <c r="IJ111" s="9">
        <v>2</v>
      </c>
      <c r="IK111" s="9"/>
      <c r="IL111" s="9">
        <v>1</v>
      </c>
      <c r="IM111" s="9"/>
      <c r="IN111" s="9">
        <v>4</v>
      </c>
      <c r="IO111" s="9">
        <v>4</v>
      </c>
      <c r="IP111" s="9">
        <v>3</v>
      </c>
      <c r="IQ111" s="9">
        <v>5</v>
      </c>
      <c r="IR111" s="9">
        <v>4</v>
      </c>
      <c r="IS111" s="9"/>
      <c r="IT111" s="9">
        <v>1</v>
      </c>
      <c r="IU111" s="9">
        <v>2</v>
      </c>
      <c r="IV111" s="9">
        <v>2</v>
      </c>
      <c r="IW111" s="9">
        <v>2</v>
      </c>
      <c r="IX111" s="9">
        <v>2</v>
      </c>
      <c r="IY111" s="9">
        <v>1</v>
      </c>
      <c r="IZ111" s="9">
        <v>2</v>
      </c>
      <c r="JA111" s="9">
        <v>1</v>
      </c>
      <c r="JB111" s="9">
        <v>1</v>
      </c>
      <c r="JC111" s="9">
        <v>2</v>
      </c>
      <c r="JD111" s="9">
        <v>1</v>
      </c>
      <c r="JE111" s="9">
        <v>1</v>
      </c>
      <c r="JF111" s="9">
        <v>2</v>
      </c>
      <c r="JG111" s="9">
        <v>2</v>
      </c>
      <c r="JH111" s="9">
        <v>2</v>
      </c>
      <c r="JI111" s="9">
        <v>2</v>
      </c>
      <c r="JJ111" s="9">
        <v>1</v>
      </c>
      <c r="JK111" s="9">
        <v>1</v>
      </c>
      <c r="JL111" s="9">
        <v>1</v>
      </c>
      <c r="JM111" s="9">
        <v>1</v>
      </c>
      <c r="JN111" s="9">
        <v>1</v>
      </c>
      <c r="JO111" s="9">
        <v>1</v>
      </c>
      <c r="JP111" s="9">
        <v>1</v>
      </c>
      <c r="JQ111" s="9">
        <v>1</v>
      </c>
      <c r="JR111" s="9">
        <v>1</v>
      </c>
      <c r="JS111" s="9">
        <v>2</v>
      </c>
      <c r="JT111" s="9">
        <v>1</v>
      </c>
      <c r="JU111" s="9">
        <v>1</v>
      </c>
      <c r="JV111" s="9"/>
      <c r="JW111" s="9">
        <v>1</v>
      </c>
      <c r="JX111" s="9">
        <v>1</v>
      </c>
      <c r="JY111" s="9">
        <v>1</v>
      </c>
      <c r="JZ111" s="9">
        <v>1</v>
      </c>
      <c r="KA111" s="9">
        <v>1</v>
      </c>
      <c r="KB111" s="9">
        <v>1</v>
      </c>
      <c r="KC111" s="9">
        <v>1</v>
      </c>
      <c r="KD111" s="9">
        <v>1</v>
      </c>
      <c r="KE111" s="9">
        <v>1</v>
      </c>
      <c r="KF111" s="9"/>
      <c r="KG111" s="9">
        <v>1</v>
      </c>
      <c r="KH111" s="9">
        <v>1</v>
      </c>
      <c r="KI111" s="9">
        <v>1</v>
      </c>
      <c r="KJ111" s="9"/>
      <c r="KK111" s="9">
        <v>1</v>
      </c>
      <c r="KL111" s="9">
        <v>1</v>
      </c>
      <c r="KM111" s="9">
        <v>3</v>
      </c>
      <c r="KN111" s="9">
        <v>1</v>
      </c>
      <c r="KO111" s="9"/>
      <c r="KP111" s="9">
        <v>1</v>
      </c>
      <c r="KQ111" s="9">
        <v>2</v>
      </c>
      <c r="KR111" s="9">
        <v>1</v>
      </c>
      <c r="KS111" s="9">
        <v>2</v>
      </c>
      <c r="KT111" s="9">
        <v>2</v>
      </c>
      <c r="KU111" s="9">
        <v>1</v>
      </c>
      <c r="KV111" s="9">
        <v>1</v>
      </c>
      <c r="KW111" s="9">
        <v>1</v>
      </c>
      <c r="KX111" s="9">
        <v>1</v>
      </c>
      <c r="KY111" s="9">
        <v>1</v>
      </c>
      <c r="KZ111" s="9">
        <v>1</v>
      </c>
      <c r="LA111" s="9">
        <v>1</v>
      </c>
      <c r="LB111" s="9"/>
      <c r="LC111" s="9">
        <v>1</v>
      </c>
      <c r="LD111" s="9">
        <v>1</v>
      </c>
      <c r="LE111" s="9">
        <v>1</v>
      </c>
      <c r="LF111" s="9">
        <v>1</v>
      </c>
      <c r="LG111" s="9">
        <v>1</v>
      </c>
      <c r="LH111" s="9">
        <v>1</v>
      </c>
      <c r="LI111" s="9"/>
      <c r="LJ111" s="9">
        <v>1</v>
      </c>
      <c r="LK111" s="9">
        <v>1</v>
      </c>
      <c r="LL111" s="9">
        <v>1</v>
      </c>
      <c r="LM111" s="9">
        <v>1</v>
      </c>
      <c r="LN111" s="9"/>
      <c r="LO111" s="9">
        <v>1</v>
      </c>
      <c r="LP111" s="9">
        <v>2</v>
      </c>
      <c r="LQ111" s="9">
        <v>1</v>
      </c>
      <c r="LR111" s="9"/>
      <c r="LS111" s="9">
        <v>1</v>
      </c>
      <c r="LT111" s="9">
        <v>1</v>
      </c>
      <c r="LU111" s="9">
        <v>1</v>
      </c>
      <c r="LV111" s="9">
        <v>1</v>
      </c>
      <c r="LW111" s="9">
        <v>1</v>
      </c>
      <c r="LX111" s="9">
        <v>1</v>
      </c>
      <c r="LY111" s="9">
        <v>3</v>
      </c>
      <c r="LZ111" s="9">
        <v>1</v>
      </c>
      <c r="MA111" s="9">
        <v>1</v>
      </c>
      <c r="MB111" s="9"/>
      <c r="MC111" s="9">
        <v>1</v>
      </c>
      <c r="MD111" s="9">
        <v>2</v>
      </c>
      <c r="ME111" s="9">
        <v>2</v>
      </c>
      <c r="MF111" s="9">
        <v>1</v>
      </c>
      <c r="MG111" s="9">
        <v>2</v>
      </c>
      <c r="MH111" s="9">
        <v>3</v>
      </c>
      <c r="MI111" s="9">
        <v>3</v>
      </c>
      <c r="MJ111" s="9">
        <v>2</v>
      </c>
      <c r="MK111" s="9">
        <v>1</v>
      </c>
      <c r="ML111" s="9">
        <v>1</v>
      </c>
      <c r="MM111" s="9">
        <v>1</v>
      </c>
      <c r="MN111" s="9">
        <v>2</v>
      </c>
      <c r="MO111" s="9">
        <v>1</v>
      </c>
      <c r="MP111" s="9">
        <v>1</v>
      </c>
      <c r="MQ111" s="9">
        <v>1</v>
      </c>
      <c r="MR111" s="9">
        <v>1</v>
      </c>
      <c r="MS111" s="9">
        <v>1</v>
      </c>
      <c r="MT111" s="9">
        <v>312022472</v>
      </c>
      <c r="MU111" s="9">
        <v>312022472</v>
      </c>
      <c r="MV111" s="9">
        <v>1</v>
      </c>
      <c r="MW111" s="9"/>
      <c r="MX111" s="9"/>
      <c r="MY111" t="s">
        <v>8066</v>
      </c>
      <c r="MZ111" s="9"/>
      <c r="NA111" s="9">
        <v>199374248</v>
      </c>
      <c r="NB111" t="s">
        <v>8216</v>
      </c>
      <c r="NC111" t="s">
        <v>8324</v>
      </c>
      <c r="ND111" s="9"/>
      <c r="NE111" s="9"/>
      <c r="NF111" t="s">
        <v>8358</v>
      </c>
      <c r="NG111" s="9"/>
      <c r="NH111" s="9"/>
      <c r="NI111" s="9">
        <v>15</v>
      </c>
    </row>
    <row r="112" spans="1:373">
      <c r="A112" t="s">
        <v>6438</v>
      </c>
      <c r="B112" t="s">
        <v>6567</v>
      </c>
      <c r="C112" t="s">
        <v>6694</v>
      </c>
      <c r="D112" t="s">
        <v>6731</v>
      </c>
      <c r="E112" s="9"/>
      <c r="F112" s="9">
        <v>7</v>
      </c>
      <c r="G112" s="9"/>
      <c r="H112" s="9">
        <v>1</v>
      </c>
      <c r="I112" t="s">
        <v>6746</v>
      </c>
      <c r="J112" s="9"/>
      <c r="K112" s="9">
        <v>7</v>
      </c>
      <c r="L112" s="9">
        <v>20</v>
      </c>
      <c r="M112" s="9">
        <v>121</v>
      </c>
      <c r="N112" s="9">
        <v>121</v>
      </c>
      <c r="O112" t="s">
        <v>6759</v>
      </c>
      <c r="P112" s="9">
        <v>1</v>
      </c>
      <c r="Q112" t="s">
        <v>6762</v>
      </c>
      <c r="R112" s="9">
        <v>5</v>
      </c>
      <c r="S112" s="9">
        <v>3</v>
      </c>
      <c r="T112" s="9">
        <v>1</v>
      </c>
      <c r="U112" s="9">
        <v>1</v>
      </c>
      <c r="V112" s="9">
        <v>2</v>
      </c>
      <c r="W112" t="s">
        <v>6878</v>
      </c>
      <c r="X112" s="9">
        <v>242766114</v>
      </c>
      <c r="Y112" t="s">
        <v>7014</v>
      </c>
      <c r="Z112" s="9"/>
      <c r="AA112" s="9">
        <v>2</v>
      </c>
      <c r="AB112" s="9">
        <v>0</v>
      </c>
      <c r="AC112" s="9">
        <v>11</v>
      </c>
      <c r="AD112" s="9">
        <v>0</v>
      </c>
      <c r="AE112" s="9">
        <v>6</v>
      </c>
      <c r="AF112" s="9">
        <v>0</v>
      </c>
      <c r="AG112" s="9">
        <v>0</v>
      </c>
      <c r="AH112" s="9">
        <v>0</v>
      </c>
      <c r="AI112" s="9">
        <v>3</v>
      </c>
      <c r="AJ112" s="9">
        <v>0</v>
      </c>
      <c r="AK112" s="9">
        <v>0</v>
      </c>
      <c r="AL112" s="9">
        <v>0</v>
      </c>
      <c r="AM112" s="9">
        <v>1</v>
      </c>
      <c r="AN112" s="9">
        <v>0</v>
      </c>
      <c r="AO112" s="9">
        <v>33</v>
      </c>
      <c r="AP112" s="9">
        <v>0</v>
      </c>
      <c r="AQ112" s="9">
        <v>10</v>
      </c>
      <c r="AR112" s="9">
        <v>0</v>
      </c>
      <c r="AS112" s="9">
        <v>0</v>
      </c>
      <c r="AT112" s="9">
        <v>0</v>
      </c>
      <c r="AU112" s="9">
        <v>4</v>
      </c>
      <c r="AV112" s="9">
        <v>0</v>
      </c>
      <c r="AW112" s="9">
        <v>0</v>
      </c>
      <c r="AX112" t="s">
        <v>7178</v>
      </c>
      <c r="AY112" s="9">
        <v>0</v>
      </c>
      <c r="AZ112" s="9">
        <v>0</v>
      </c>
      <c r="BA112" t="s">
        <v>7328</v>
      </c>
      <c r="BB112" s="9">
        <v>0</v>
      </c>
      <c r="BC112" s="9">
        <v>70</v>
      </c>
      <c r="BD112" s="9">
        <v>0</v>
      </c>
      <c r="BE112" s="9"/>
      <c r="BF112" s="9">
        <v>70</v>
      </c>
      <c r="BG112" s="9">
        <v>70</v>
      </c>
      <c r="BH112" s="9">
        <v>15</v>
      </c>
      <c r="BI112" s="9">
        <v>3</v>
      </c>
      <c r="BJ112" s="9">
        <v>0</v>
      </c>
      <c r="BK112" s="9">
        <v>2</v>
      </c>
      <c r="BL112" s="9"/>
      <c r="BM112" s="9"/>
      <c r="BN112" s="9"/>
      <c r="BO112" s="9"/>
      <c r="BP112" s="9"/>
      <c r="BQ112" s="9"/>
      <c r="BR112" s="9"/>
      <c r="BS112" s="9">
        <v>2</v>
      </c>
      <c r="BT112" s="9"/>
      <c r="BU112" s="9"/>
      <c r="BV112" s="9">
        <v>2</v>
      </c>
      <c r="BW112" s="9">
        <v>1</v>
      </c>
      <c r="BX112" s="9"/>
      <c r="BY112" s="9">
        <v>2</v>
      </c>
      <c r="BZ112" s="9">
        <v>2</v>
      </c>
      <c r="CA112" s="9">
        <v>2</v>
      </c>
      <c r="CB112" s="9">
        <v>1</v>
      </c>
      <c r="CC112" s="9">
        <v>1</v>
      </c>
      <c r="CD112" s="9">
        <v>1</v>
      </c>
      <c r="CE112" s="9">
        <v>1</v>
      </c>
      <c r="CF112" s="9">
        <v>1</v>
      </c>
      <c r="CG112" s="9"/>
      <c r="CH112" s="9">
        <v>3</v>
      </c>
      <c r="CI112" s="9">
        <v>3</v>
      </c>
      <c r="CJ112" s="9">
        <v>1</v>
      </c>
      <c r="CK112" s="9">
        <v>2</v>
      </c>
      <c r="CL112" s="9">
        <v>2</v>
      </c>
      <c r="CM112" s="9">
        <v>1</v>
      </c>
      <c r="CN112" s="9">
        <v>1</v>
      </c>
      <c r="CO112" s="9">
        <v>2</v>
      </c>
      <c r="CP112" s="9">
        <v>4</v>
      </c>
      <c r="CQ112" s="9">
        <v>1</v>
      </c>
      <c r="CR112" s="9">
        <v>1</v>
      </c>
      <c r="CS112" s="9">
        <v>1</v>
      </c>
      <c r="CT112" s="9">
        <v>1</v>
      </c>
      <c r="CU112" s="9">
        <v>1</v>
      </c>
      <c r="CV112" s="9">
        <v>1</v>
      </c>
      <c r="CW112" s="9">
        <v>1</v>
      </c>
      <c r="CX112" s="9">
        <v>1</v>
      </c>
      <c r="CY112" s="9">
        <v>1</v>
      </c>
      <c r="CZ112" s="9">
        <v>2</v>
      </c>
      <c r="DA112" s="9"/>
      <c r="DB112" s="9"/>
      <c r="DC112" s="9"/>
      <c r="DD112" s="9"/>
      <c r="DE112" s="9"/>
      <c r="DF112" s="9"/>
      <c r="DG112" s="9"/>
      <c r="DH112" s="9"/>
      <c r="DI112" s="9">
        <v>2</v>
      </c>
      <c r="DJ112" s="9"/>
      <c r="DK112" s="9"/>
      <c r="DL112" s="9"/>
      <c r="DM112" s="9"/>
      <c r="DN112" s="9"/>
      <c r="DO112" s="9"/>
      <c r="DP112" s="9">
        <v>1</v>
      </c>
      <c r="DQ112" s="9">
        <v>1</v>
      </c>
      <c r="DR112" s="9">
        <v>1</v>
      </c>
      <c r="DS112" s="9">
        <v>1</v>
      </c>
      <c r="DT112" s="9">
        <v>32</v>
      </c>
      <c r="DU112" s="9">
        <v>0</v>
      </c>
      <c r="DV112" s="9">
        <v>20</v>
      </c>
      <c r="DW112" s="9"/>
      <c r="DX112" s="9">
        <v>1</v>
      </c>
      <c r="DY112" s="9">
        <v>2</v>
      </c>
      <c r="DZ112" s="9"/>
      <c r="EA112" s="9"/>
      <c r="EB112" s="9">
        <v>2</v>
      </c>
      <c r="EC112" s="9"/>
      <c r="ED112" s="9"/>
      <c r="EE112" s="9"/>
      <c r="EF112" s="9"/>
      <c r="EG112" s="9"/>
      <c r="EH112" s="9"/>
      <c r="EI112" s="9">
        <v>2</v>
      </c>
      <c r="EJ112" s="9"/>
      <c r="EK112" s="9"/>
      <c r="EL112" s="9"/>
      <c r="EM112" s="9"/>
      <c r="EN112" s="9">
        <v>1</v>
      </c>
      <c r="EO112" s="9">
        <v>2</v>
      </c>
      <c r="EP112" s="9"/>
      <c r="EQ112" s="9">
        <v>2</v>
      </c>
      <c r="ER112" s="9"/>
      <c r="ES112" s="9"/>
      <c r="ET112" s="9">
        <v>2</v>
      </c>
      <c r="EU112" s="9"/>
      <c r="EV112" s="9"/>
      <c r="EW112" s="9">
        <v>1</v>
      </c>
      <c r="EX112" s="9">
        <v>2</v>
      </c>
      <c r="EY112" s="9"/>
      <c r="EZ112" s="9">
        <v>1</v>
      </c>
      <c r="FA112" s="9">
        <v>2</v>
      </c>
      <c r="FB112" s="9"/>
      <c r="FC112" s="9">
        <v>1</v>
      </c>
      <c r="FD112" s="9">
        <v>2</v>
      </c>
      <c r="FE112" s="9"/>
      <c r="FF112" s="9">
        <v>1</v>
      </c>
      <c r="FG112" s="9">
        <v>2</v>
      </c>
      <c r="FH112" s="9"/>
      <c r="FI112" s="9">
        <v>2</v>
      </c>
      <c r="FJ112" s="9"/>
      <c r="FK112" s="9"/>
      <c r="FL112" s="9">
        <v>2</v>
      </c>
      <c r="FM112" s="9"/>
      <c r="FN112" s="9"/>
      <c r="FO112" s="9">
        <v>2</v>
      </c>
      <c r="FP112" s="9"/>
      <c r="FQ112" s="9"/>
      <c r="FR112" s="9">
        <v>1</v>
      </c>
      <c r="FS112" s="9">
        <v>2</v>
      </c>
      <c r="FT112" s="9"/>
      <c r="FU112" s="9">
        <v>2</v>
      </c>
      <c r="FV112" s="9"/>
      <c r="FW112" s="9"/>
      <c r="FX112" s="9">
        <v>4</v>
      </c>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t="s">
        <v>7637</v>
      </c>
      <c r="HH112" s="9">
        <v>8</v>
      </c>
      <c r="HI112" s="9"/>
      <c r="HJ112" s="9"/>
      <c r="HK112" s="9"/>
      <c r="HL112" s="9"/>
      <c r="HM112" s="9"/>
      <c r="HN112" s="9"/>
      <c r="HO112" s="9"/>
      <c r="HP112" s="9">
        <v>0</v>
      </c>
      <c r="HQ112" s="9">
        <v>1</v>
      </c>
      <c r="HR112" s="9">
        <v>0</v>
      </c>
      <c r="HS112" s="9">
        <v>0</v>
      </c>
      <c r="HT112" s="9">
        <v>0</v>
      </c>
      <c r="HU112" s="9">
        <v>0</v>
      </c>
      <c r="HV112" s="9">
        <v>0</v>
      </c>
      <c r="HW112" s="9">
        <v>0</v>
      </c>
      <c r="HX112" t="s">
        <v>7801</v>
      </c>
      <c r="HY112" s="9"/>
      <c r="HZ112" s="9"/>
      <c r="IA112" s="9">
        <v>2</v>
      </c>
      <c r="IB112" s="9"/>
      <c r="IC112" s="9"/>
      <c r="ID112" s="9">
        <v>2</v>
      </c>
      <c r="IE112" s="9"/>
      <c r="IF112" s="9"/>
      <c r="IG112" s="9">
        <v>2</v>
      </c>
      <c r="IH112" s="9"/>
      <c r="II112" s="9"/>
      <c r="IJ112" s="9">
        <v>2</v>
      </c>
      <c r="IK112" s="9"/>
      <c r="IL112" s="9">
        <v>2</v>
      </c>
      <c r="IM112" s="9"/>
      <c r="IN112" s="9"/>
      <c r="IO112" s="9"/>
      <c r="IP112" s="9"/>
      <c r="IQ112" s="9"/>
      <c r="IR112" s="9"/>
      <c r="IS112" s="9"/>
      <c r="IT112" s="9">
        <v>1</v>
      </c>
      <c r="IU112" s="9">
        <v>2</v>
      </c>
      <c r="IV112" s="9">
        <v>2</v>
      </c>
      <c r="IW112" s="9">
        <v>2</v>
      </c>
      <c r="IX112" s="9">
        <v>2</v>
      </c>
      <c r="IY112" s="9">
        <v>2</v>
      </c>
      <c r="IZ112" s="9">
        <v>1</v>
      </c>
      <c r="JA112" s="9">
        <v>2</v>
      </c>
      <c r="JB112" s="9">
        <v>2</v>
      </c>
      <c r="JC112" s="9">
        <v>2</v>
      </c>
      <c r="JD112" s="9">
        <v>2</v>
      </c>
      <c r="JE112" s="9">
        <v>2</v>
      </c>
      <c r="JF112" s="9">
        <v>2</v>
      </c>
      <c r="JG112" s="9">
        <v>2</v>
      </c>
      <c r="JH112" s="9">
        <v>2</v>
      </c>
      <c r="JI112" s="9">
        <v>2</v>
      </c>
      <c r="JJ112" s="9">
        <v>1</v>
      </c>
      <c r="JK112" s="9">
        <v>1</v>
      </c>
      <c r="JL112" s="9">
        <v>1</v>
      </c>
      <c r="JM112" s="9">
        <v>2</v>
      </c>
      <c r="JN112" s="9">
        <v>1</v>
      </c>
      <c r="JO112" s="9">
        <v>1</v>
      </c>
      <c r="JP112" s="9">
        <v>3</v>
      </c>
      <c r="JQ112" s="9">
        <v>3</v>
      </c>
      <c r="JR112" s="9">
        <v>3</v>
      </c>
      <c r="JS112" s="9">
        <v>1</v>
      </c>
      <c r="JT112" s="9">
        <v>1</v>
      </c>
      <c r="JU112" s="9">
        <v>1</v>
      </c>
      <c r="JV112" s="9"/>
      <c r="JW112" s="9">
        <v>1</v>
      </c>
      <c r="JX112" s="9">
        <v>1</v>
      </c>
      <c r="JY112" s="9">
        <v>2</v>
      </c>
      <c r="JZ112" s="9">
        <v>2</v>
      </c>
      <c r="KA112" s="9">
        <v>1</v>
      </c>
      <c r="KB112" s="9">
        <v>2</v>
      </c>
      <c r="KC112" s="9">
        <v>1</v>
      </c>
      <c r="KD112" s="9">
        <v>3</v>
      </c>
      <c r="KE112" s="9">
        <v>3</v>
      </c>
      <c r="KF112" s="9"/>
      <c r="KG112" s="9">
        <v>1</v>
      </c>
      <c r="KH112" s="9">
        <v>1</v>
      </c>
      <c r="KI112" s="9">
        <v>1</v>
      </c>
      <c r="KJ112" s="9"/>
      <c r="KK112" s="9">
        <v>2</v>
      </c>
      <c r="KL112" s="9">
        <v>1</v>
      </c>
      <c r="KM112" s="9">
        <v>3</v>
      </c>
      <c r="KN112" s="9">
        <v>3</v>
      </c>
      <c r="KO112" s="9"/>
      <c r="KP112" s="9">
        <v>1</v>
      </c>
      <c r="KQ112" s="9">
        <v>1</v>
      </c>
      <c r="KR112" s="9">
        <v>1</v>
      </c>
      <c r="KS112" s="9">
        <v>2</v>
      </c>
      <c r="KT112" s="9">
        <v>2</v>
      </c>
      <c r="KU112" s="9">
        <v>1</v>
      </c>
      <c r="KV112" s="9">
        <v>2</v>
      </c>
      <c r="KW112" s="9"/>
      <c r="KX112" s="9"/>
      <c r="KY112" s="9"/>
      <c r="KZ112" s="9"/>
      <c r="LA112" s="9"/>
      <c r="LB112" s="9"/>
      <c r="LC112" s="9">
        <v>1</v>
      </c>
      <c r="LD112" s="9">
        <v>1</v>
      </c>
      <c r="LE112" s="9">
        <v>1</v>
      </c>
      <c r="LF112" s="9">
        <v>1</v>
      </c>
      <c r="LG112" s="9">
        <v>1</v>
      </c>
      <c r="LH112" s="9">
        <v>1</v>
      </c>
      <c r="LI112" s="9"/>
      <c r="LJ112" s="9">
        <v>1</v>
      </c>
      <c r="LK112" s="9">
        <v>2</v>
      </c>
      <c r="LL112" s="9">
        <v>1</v>
      </c>
      <c r="LM112" s="9">
        <v>2</v>
      </c>
      <c r="LN112" s="9"/>
      <c r="LO112" s="9">
        <v>1</v>
      </c>
      <c r="LP112" s="9">
        <v>1</v>
      </c>
      <c r="LQ112" s="9">
        <v>1</v>
      </c>
      <c r="LR112" s="9"/>
      <c r="LS112" s="9">
        <v>1</v>
      </c>
      <c r="LT112" s="9">
        <v>1</v>
      </c>
      <c r="LU112" s="9">
        <v>1</v>
      </c>
      <c r="LV112" s="9">
        <v>3</v>
      </c>
      <c r="LW112" s="9">
        <v>1</v>
      </c>
      <c r="LX112" s="9">
        <v>1</v>
      </c>
      <c r="LY112" s="9">
        <v>3</v>
      </c>
      <c r="LZ112" s="9">
        <v>2</v>
      </c>
      <c r="MA112" s="9">
        <v>2</v>
      </c>
      <c r="MB112" s="9"/>
      <c r="MC112" s="9"/>
      <c r="MD112" s="9"/>
      <c r="ME112" s="9"/>
      <c r="MF112" s="9"/>
      <c r="MG112" s="9"/>
      <c r="MH112" s="9"/>
      <c r="MI112" s="9"/>
      <c r="MJ112" s="9"/>
      <c r="MK112" s="9"/>
      <c r="ML112" s="9"/>
      <c r="MM112" s="9"/>
      <c r="MN112" s="9"/>
      <c r="MO112" s="9"/>
      <c r="MP112" s="9"/>
      <c r="MQ112" s="9">
        <v>2</v>
      </c>
      <c r="MR112" s="9">
        <v>2</v>
      </c>
      <c r="MS112" s="9">
        <v>1</v>
      </c>
      <c r="MT112" s="9">
        <v>200611050</v>
      </c>
      <c r="MU112" s="9">
        <v>200611050</v>
      </c>
      <c r="MV112" s="9">
        <v>1</v>
      </c>
      <c r="MW112" s="9"/>
      <c r="MX112" s="9"/>
      <c r="MY112" t="s">
        <v>8067</v>
      </c>
      <c r="MZ112" s="9"/>
      <c r="NA112" s="9">
        <v>205329357</v>
      </c>
      <c r="NB112" t="s">
        <v>8217</v>
      </c>
      <c r="NC112" t="s">
        <v>8325</v>
      </c>
      <c r="ND112" s="9"/>
      <c r="NE112" s="9"/>
      <c r="NF112" t="s">
        <v>8358</v>
      </c>
      <c r="NG112" s="9"/>
      <c r="NH112" s="9"/>
      <c r="NI112" s="9">
        <v>144</v>
      </c>
    </row>
    <row r="113" spans="1:373">
      <c r="A113" t="s">
        <v>6439</v>
      </c>
      <c r="B113" t="s">
        <v>6568</v>
      </c>
      <c r="C113" t="s">
        <v>6695</v>
      </c>
      <c r="D113" t="s">
        <v>6731</v>
      </c>
      <c r="E113" s="9"/>
      <c r="F113" s="9">
        <v>7</v>
      </c>
      <c r="G113" s="9"/>
      <c r="H113" s="9">
        <v>1</v>
      </c>
      <c r="I113" t="s">
        <v>6747</v>
      </c>
      <c r="J113" s="9"/>
      <c r="K113" s="9">
        <v>1</v>
      </c>
      <c r="L113" s="9">
        <v>1</v>
      </c>
      <c r="M113" s="9">
        <v>2</v>
      </c>
      <c r="N113" s="9">
        <v>2</v>
      </c>
      <c r="O113" t="s">
        <v>6759</v>
      </c>
      <c r="P113" s="9">
        <v>2</v>
      </c>
      <c r="Q113" t="s">
        <v>6762</v>
      </c>
      <c r="R113" s="9">
        <v>1</v>
      </c>
      <c r="S113" s="9">
        <v>1</v>
      </c>
      <c r="T113" s="9">
        <v>2</v>
      </c>
      <c r="U113" s="9">
        <v>2</v>
      </c>
      <c r="V113" s="9">
        <v>1</v>
      </c>
      <c r="W113" t="s">
        <v>6879</v>
      </c>
      <c r="X113" s="9"/>
      <c r="Y113" t="s">
        <v>7015</v>
      </c>
      <c r="Z113" s="9"/>
      <c r="AA113" s="9">
        <v>0</v>
      </c>
      <c r="AB113" s="9">
        <v>0</v>
      </c>
      <c r="AC113" s="9">
        <v>2</v>
      </c>
      <c r="AD113" s="9">
        <v>0</v>
      </c>
      <c r="AE113" s="9">
        <v>1</v>
      </c>
      <c r="AF113" s="9">
        <v>0</v>
      </c>
      <c r="AG113" s="9">
        <v>0</v>
      </c>
      <c r="AH113" s="9">
        <v>0</v>
      </c>
      <c r="AI113" s="9">
        <v>0</v>
      </c>
      <c r="AJ113" s="9">
        <v>0</v>
      </c>
      <c r="AK113" s="9">
        <v>0</v>
      </c>
      <c r="AL113" s="9">
        <v>0</v>
      </c>
      <c r="AM113" s="9">
        <v>0</v>
      </c>
      <c r="AN113" s="9">
        <v>0</v>
      </c>
      <c r="AO113" s="9">
        <v>0</v>
      </c>
      <c r="AP113" s="9">
        <v>0</v>
      </c>
      <c r="AQ113" s="9">
        <v>0</v>
      </c>
      <c r="AR113" s="9">
        <v>0</v>
      </c>
      <c r="AS113" s="9">
        <v>0</v>
      </c>
      <c r="AT113" s="9">
        <v>0</v>
      </c>
      <c r="AU113" s="9">
        <v>0</v>
      </c>
      <c r="AV113" s="9">
        <v>0</v>
      </c>
      <c r="AW113" s="9">
        <v>0</v>
      </c>
      <c r="AX113" t="s">
        <v>7179</v>
      </c>
      <c r="AY113" s="9">
        <v>0</v>
      </c>
      <c r="AZ113" s="9">
        <v>0</v>
      </c>
      <c r="BA113" t="s">
        <v>7329</v>
      </c>
      <c r="BB113" s="9">
        <v>0</v>
      </c>
      <c r="BC113" s="9">
        <v>3</v>
      </c>
      <c r="BD113" s="9">
        <v>0</v>
      </c>
      <c r="BE113" s="9"/>
      <c r="BF113" s="9">
        <v>3</v>
      </c>
      <c r="BG113" s="9">
        <v>3</v>
      </c>
      <c r="BH113" s="9">
        <v>3</v>
      </c>
      <c r="BI113" s="9">
        <v>1</v>
      </c>
      <c r="BJ113" s="9">
        <v>0</v>
      </c>
      <c r="BK113" s="9">
        <v>2</v>
      </c>
      <c r="BL113" s="9"/>
      <c r="BM113" s="9"/>
      <c r="BN113" s="9"/>
      <c r="BO113" s="9"/>
      <c r="BP113" s="9"/>
      <c r="BQ113" s="9"/>
      <c r="BR113" s="9"/>
      <c r="BS113" s="9">
        <v>2</v>
      </c>
      <c r="BT113" s="9"/>
      <c r="BU113" s="9"/>
      <c r="BV113" s="9">
        <v>2</v>
      </c>
      <c r="BW113" s="9">
        <v>1</v>
      </c>
      <c r="BX113" s="9"/>
      <c r="BY113" s="9">
        <v>2</v>
      </c>
      <c r="BZ113" s="9">
        <v>1</v>
      </c>
      <c r="CA113" s="9">
        <v>1</v>
      </c>
      <c r="CB113" s="9">
        <v>1</v>
      </c>
      <c r="CC113" s="9">
        <v>1</v>
      </c>
      <c r="CD113" s="9">
        <v>1</v>
      </c>
      <c r="CE113" s="9">
        <v>1</v>
      </c>
      <c r="CF113" s="9">
        <v>1</v>
      </c>
      <c r="CG113" s="9"/>
      <c r="CH113" s="9">
        <v>3</v>
      </c>
      <c r="CI113" s="9">
        <v>3</v>
      </c>
      <c r="CJ113" s="9">
        <v>1</v>
      </c>
      <c r="CK113" s="9">
        <v>3</v>
      </c>
      <c r="CL113" s="9">
        <v>4</v>
      </c>
      <c r="CM113" s="9">
        <v>3</v>
      </c>
      <c r="CN113" s="9">
        <v>1</v>
      </c>
      <c r="CO113" s="9">
        <v>1</v>
      </c>
      <c r="CP113" s="9">
        <v>1</v>
      </c>
      <c r="CQ113" s="9">
        <v>1</v>
      </c>
      <c r="CR113" s="9">
        <v>1</v>
      </c>
      <c r="CS113" s="9">
        <v>1</v>
      </c>
      <c r="CT113" s="9">
        <v>1</v>
      </c>
      <c r="CU113" s="9">
        <v>1</v>
      </c>
      <c r="CV113" s="9">
        <v>2</v>
      </c>
      <c r="CW113" s="9">
        <v>2</v>
      </c>
      <c r="CX113" s="9">
        <v>1</v>
      </c>
      <c r="CY113" s="9">
        <v>1</v>
      </c>
      <c r="CZ113" s="9">
        <v>2</v>
      </c>
      <c r="DA113" s="9"/>
      <c r="DB113" s="9"/>
      <c r="DC113" s="9"/>
      <c r="DD113" s="9"/>
      <c r="DE113" s="9"/>
      <c r="DF113" s="9"/>
      <c r="DG113" s="9"/>
      <c r="DH113" s="9"/>
      <c r="DI113" s="9">
        <v>2</v>
      </c>
      <c r="DJ113" s="9"/>
      <c r="DK113" s="9"/>
      <c r="DL113" s="9"/>
      <c r="DM113" s="9"/>
      <c r="DN113" s="9"/>
      <c r="DO113" s="9"/>
      <c r="DP113" s="9">
        <v>2</v>
      </c>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v>1</v>
      </c>
      <c r="EO113" s="9">
        <v>2</v>
      </c>
      <c r="EP113" s="9"/>
      <c r="EQ113" s="9">
        <v>1</v>
      </c>
      <c r="ER113" s="9">
        <v>2</v>
      </c>
      <c r="ES113" s="9"/>
      <c r="ET113" s="9">
        <v>1</v>
      </c>
      <c r="EU113" s="9">
        <v>2</v>
      </c>
      <c r="EV113" s="9"/>
      <c r="EW113" s="9">
        <v>1</v>
      </c>
      <c r="EX113" s="9">
        <v>1</v>
      </c>
      <c r="EY113" s="9"/>
      <c r="EZ113" s="9">
        <v>1</v>
      </c>
      <c r="FA113" s="9">
        <v>1</v>
      </c>
      <c r="FB113" s="9"/>
      <c r="FC113" s="9">
        <v>2</v>
      </c>
      <c r="FD113" s="9"/>
      <c r="FE113" s="9"/>
      <c r="FF113" s="9">
        <v>1</v>
      </c>
      <c r="FG113" s="9">
        <v>2</v>
      </c>
      <c r="FH113" s="9"/>
      <c r="FI113" s="9">
        <v>2</v>
      </c>
      <c r="FJ113" s="9"/>
      <c r="FK113" s="9"/>
      <c r="FL113" s="9">
        <v>2</v>
      </c>
      <c r="FM113" s="9"/>
      <c r="FN113" s="9"/>
      <c r="FO113" s="9">
        <v>2</v>
      </c>
      <c r="FP113" s="9"/>
      <c r="FQ113" s="9"/>
      <c r="FR113" s="9">
        <v>2</v>
      </c>
      <c r="FS113" s="9"/>
      <c r="FT113" s="9"/>
      <c r="FU113" s="9">
        <v>2</v>
      </c>
      <c r="FV113" s="9"/>
      <c r="FW113" s="9"/>
      <c r="FX113" s="9">
        <v>2</v>
      </c>
      <c r="FY113" s="9">
        <v>17</v>
      </c>
      <c r="FZ113" s="9"/>
      <c r="GA113" s="9"/>
      <c r="GB113" s="9"/>
      <c r="GC113" s="9"/>
      <c r="GD113" s="9"/>
      <c r="GE113" s="9"/>
      <c r="GF113" s="9"/>
      <c r="GG113" s="9"/>
      <c r="GH113" s="9"/>
      <c r="GI113" s="9"/>
      <c r="GJ113" s="9"/>
      <c r="GK113" s="9"/>
      <c r="GL113" s="9"/>
      <c r="GM113" s="9"/>
      <c r="GN113" s="9"/>
      <c r="GO113" s="9"/>
      <c r="GP113" s="9">
        <v>0</v>
      </c>
      <c r="GQ113" s="9">
        <v>1</v>
      </c>
      <c r="GR113" s="9">
        <v>0</v>
      </c>
      <c r="GS113" s="9">
        <v>0</v>
      </c>
      <c r="GT113" s="9">
        <v>0</v>
      </c>
      <c r="GU113" s="9">
        <v>0</v>
      </c>
      <c r="GV113" s="9">
        <v>0</v>
      </c>
      <c r="GW113" s="9">
        <v>0</v>
      </c>
      <c r="GX113" s="9">
        <v>0</v>
      </c>
      <c r="GY113" s="9">
        <v>0</v>
      </c>
      <c r="GZ113" s="9">
        <v>0</v>
      </c>
      <c r="HA113" s="9">
        <v>0</v>
      </c>
      <c r="HB113" s="9">
        <v>0</v>
      </c>
      <c r="HC113" s="9">
        <v>0</v>
      </c>
      <c r="HD113" s="9">
        <v>0</v>
      </c>
      <c r="HE113" s="9">
        <v>0</v>
      </c>
      <c r="HF113" s="9">
        <v>0</v>
      </c>
      <c r="HG113" t="s">
        <v>7638</v>
      </c>
      <c r="HH113" s="9"/>
      <c r="HI113" s="9"/>
      <c r="HJ113" s="9"/>
      <c r="HK113" s="9"/>
      <c r="HL113" s="9"/>
      <c r="HM113" s="9"/>
      <c r="HN113" s="9"/>
      <c r="HO113" s="9"/>
      <c r="HP113" s="9"/>
      <c r="HQ113" s="9"/>
      <c r="HR113" s="9"/>
      <c r="HS113" s="9"/>
      <c r="HT113" s="9"/>
      <c r="HU113" s="9"/>
      <c r="HV113" s="9"/>
      <c r="HW113" s="9"/>
      <c r="HX113" t="s">
        <v>7802</v>
      </c>
      <c r="HY113" s="9"/>
      <c r="HZ113" s="9"/>
      <c r="IA113" s="9">
        <v>2</v>
      </c>
      <c r="IB113" s="9"/>
      <c r="IC113" s="9"/>
      <c r="ID113" s="9">
        <v>3</v>
      </c>
      <c r="IE113" s="9"/>
      <c r="IF113" s="9"/>
      <c r="IG113" s="9">
        <v>3</v>
      </c>
      <c r="IH113" s="9"/>
      <c r="II113" s="9"/>
      <c r="IJ113" s="9">
        <v>3</v>
      </c>
      <c r="IK113" s="9"/>
      <c r="IL113" s="9">
        <v>1</v>
      </c>
      <c r="IM113" s="9"/>
      <c r="IN113" s="9">
        <v>3</v>
      </c>
      <c r="IO113" s="9">
        <v>2</v>
      </c>
      <c r="IP113" s="9">
        <v>5</v>
      </c>
      <c r="IQ113" s="9">
        <v>5</v>
      </c>
      <c r="IR113" s="9">
        <v>4</v>
      </c>
      <c r="IS113" s="9"/>
      <c r="IT113" s="9">
        <v>2</v>
      </c>
      <c r="IU113" s="9">
        <v>2</v>
      </c>
      <c r="IV113" s="9">
        <v>2</v>
      </c>
      <c r="IW113" s="9">
        <v>2</v>
      </c>
      <c r="IX113" s="9">
        <v>2</v>
      </c>
      <c r="IY113" s="9">
        <v>2</v>
      </c>
      <c r="IZ113" s="9">
        <v>2</v>
      </c>
      <c r="JA113" s="9">
        <v>2</v>
      </c>
      <c r="JB113" s="9">
        <v>2</v>
      </c>
      <c r="JC113" s="9">
        <v>2</v>
      </c>
      <c r="JD113" s="9">
        <v>2</v>
      </c>
      <c r="JE113" s="9">
        <v>2</v>
      </c>
      <c r="JF113" s="9">
        <v>2</v>
      </c>
      <c r="JG113" s="9">
        <v>2</v>
      </c>
      <c r="JH113" s="9">
        <v>2</v>
      </c>
      <c r="JI113" s="9">
        <v>2</v>
      </c>
      <c r="JJ113" s="9">
        <v>1</v>
      </c>
      <c r="JK113" s="9">
        <v>1</v>
      </c>
      <c r="JL113" s="9">
        <v>2</v>
      </c>
      <c r="JM113" s="9">
        <v>3</v>
      </c>
      <c r="JN113" s="9">
        <v>3</v>
      </c>
      <c r="JO113" s="9">
        <v>3</v>
      </c>
      <c r="JP113" s="9">
        <v>3</v>
      </c>
      <c r="JQ113" s="9">
        <v>3</v>
      </c>
      <c r="JR113" s="9">
        <v>3</v>
      </c>
      <c r="JS113" s="9">
        <v>3</v>
      </c>
      <c r="JT113" s="9">
        <v>3</v>
      </c>
      <c r="JU113" s="9">
        <v>3</v>
      </c>
      <c r="JV113" s="9"/>
      <c r="JW113" s="9">
        <v>3</v>
      </c>
      <c r="JX113" s="9">
        <v>3</v>
      </c>
      <c r="JY113" s="9">
        <v>3</v>
      </c>
      <c r="JZ113" s="9">
        <v>3</v>
      </c>
      <c r="KA113" s="9">
        <v>3</v>
      </c>
      <c r="KB113" s="9">
        <v>3</v>
      </c>
      <c r="KC113" s="9">
        <v>2</v>
      </c>
      <c r="KD113" s="9">
        <v>3</v>
      </c>
      <c r="KE113" s="9">
        <v>3</v>
      </c>
      <c r="KF113" s="9"/>
      <c r="KG113" s="9"/>
      <c r="KH113" s="9"/>
      <c r="KI113" s="9"/>
      <c r="KJ113" s="9"/>
      <c r="KK113" s="9"/>
      <c r="KL113" s="9"/>
      <c r="KM113" s="9"/>
      <c r="KN113" s="9"/>
      <c r="KO113" s="9"/>
      <c r="KP113" s="9"/>
      <c r="KQ113" s="9"/>
      <c r="KR113" s="9"/>
      <c r="KS113" s="9"/>
      <c r="KT113" s="9"/>
      <c r="KU113" s="9"/>
      <c r="KV113" s="9">
        <v>2</v>
      </c>
      <c r="KW113" s="9"/>
      <c r="KX113" s="9"/>
      <c r="KY113" s="9"/>
      <c r="KZ113" s="9"/>
      <c r="LA113" s="9"/>
      <c r="LB113" s="9"/>
      <c r="LC113" s="9">
        <v>3</v>
      </c>
      <c r="LD113" s="9">
        <v>3</v>
      </c>
      <c r="LE113" s="9">
        <v>3</v>
      </c>
      <c r="LF113" s="9">
        <v>3</v>
      </c>
      <c r="LG113" s="9">
        <v>3</v>
      </c>
      <c r="LH113" s="9">
        <v>3</v>
      </c>
      <c r="LI113" s="9"/>
      <c r="LJ113" s="9">
        <v>1</v>
      </c>
      <c r="LK113" s="9">
        <v>3</v>
      </c>
      <c r="LL113" s="9">
        <v>3</v>
      </c>
      <c r="LM113" s="9">
        <v>3</v>
      </c>
      <c r="LN113" s="9"/>
      <c r="LO113" s="9">
        <v>1</v>
      </c>
      <c r="LP113" s="9">
        <v>1</v>
      </c>
      <c r="LQ113" s="9">
        <v>1</v>
      </c>
      <c r="LR113" s="9"/>
      <c r="LS113" s="9">
        <v>1</v>
      </c>
      <c r="LT113" s="9">
        <v>1</v>
      </c>
      <c r="LU113" s="9">
        <v>1</v>
      </c>
      <c r="LV113" s="9">
        <v>1</v>
      </c>
      <c r="LW113" s="9">
        <v>1</v>
      </c>
      <c r="LX113" s="9">
        <v>1</v>
      </c>
      <c r="LY113" s="9">
        <v>1</v>
      </c>
      <c r="LZ113" s="9">
        <v>2</v>
      </c>
      <c r="MA113" s="9">
        <v>1</v>
      </c>
      <c r="MB113" s="9"/>
      <c r="MC113" s="9">
        <v>1</v>
      </c>
      <c r="MD113" s="9">
        <v>1</v>
      </c>
      <c r="ME113" s="9">
        <v>1</v>
      </c>
      <c r="MF113" s="9">
        <v>2</v>
      </c>
      <c r="MG113" s="9">
        <v>3</v>
      </c>
      <c r="MH113" s="9">
        <v>3</v>
      </c>
      <c r="MI113" s="9">
        <v>3</v>
      </c>
      <c r="MJ113" s="9">
        <v>3</v>
      </c>
      <c r="MK113" s="9">
        <v>1</v>
      </c>
      <c r="ML113" s="9">
        <v>1</v>
      </c>
      <c r="MM113" s="9">
        <v>1</v>
      </c>
      <c r="MN113" s="9">
        <v>1</v>
      </c>
      <c r="MO113" s="9">
        <v>1</v>
      </c>
      <c r="MP113" s="9">
        <v>2</v>
      </c>
      <c r="MQ113" s="9">
        <v>1</v>
      </c>
      <c r="MR113" s="9">
        <v>1</v>
      </c>
      <c r="MS113" s="9">
        <v>1</v>
      </c>
      <c r="MT113" s="9">
        <v>542160005</v>
      </c>
      <c r="MU113" s="9">
        <v>542160005</v>
      </c>
      <c r="MV113" s="9">
        <v>1</v>
      </c>
      <c r="MW113" s="9"/>
      <c r="MX113" s="9"/>
      <c r="MY113" t="s">
        <v>8068</v>
      </c>
      <c r="MZ113" s="9"/>
      <c r="NA113" s="9">
        <v>199374182</v>
      </c>
      <c r="NB113" t="s">
        <v>8218</v>
      </c>
      <c r="NC113" t="s">
        <v>8326</v>
      </c>
      <c r="ND113" s="9"/>
      <c r="NE113" s="9"/>
      <c r="NF113" t="s">
        <v>8358</v>
      </c>
      <c r="NG113" s="9"/>
      <c r="NH113" s="9"/>
      <c r="NI113" s="9">
        <v>13</v>
      </c>
    </row>
    <row r="114" spans="1:373">
      <c r="A114" t="s">
        <v>6440</v>
      </c>
      <c r="B114" t="s">
        <v>6569</v>
      </c>
      <c r="C114" t="s">
        <v>6696</v>
      </c>
      <c r="D114" t="s">
        <v>6731</v>
      </c>
      <c r="E114" s="9"/>
      <c r="F114" s="9">
        <v>7</v>
      </c>
      <c r="G114" s="9"/>
      <c r="H114" s="9">
        <v>1</v>
      </c>
      <c r="I114" t="s">
        <v>6748</v>
      </c>
      <c r="J114" s="9"/>
      <c r="K114" s="9">
        <v>6</v>
      </c>
      <c r="L114" s="9">
        <v>16</v>
      </c>
      <c r="M114" s="9">
        <v>100</v>
      </c>
      <c r="N114" s="9">
        <v>100</v>
      </c>
      <c r="O114" t="s">
        <v>6759</v>
      </c>
      <c r="P114" s="9">
        <v>2</v>
      </c>
      <c r="Q114" t="s">
        <v>6762</v>
      </c>
      <c r="R114" s="9">
        <v>1</v>
      </c>
      <c r="S114" s="9">
        <v>1</v>
      </c>
      <c r="T114" s="9">
        <v>2</v>
      </c>
      <c r="U114" s="9">
        <v>2</v>
      </c>
      <c r="V114" s="9">
        <v>1</v>
      </c>
      <c r="W114" t="s">
        <v>6880</v>
      </c>
      <c r="X114" s="9"/>
      <c r="Y114" t="s">
        <v>7016</v>
      </c>
      <c r="Z114" s="9"/>
      <c r="AA114" s="9">
        <v>0</v>
      </c>
      <c r="AB114" s="9">
        <v>0</v>
      </c>
      <c r="AC114" s="9">
        <v>2</v>
      </c>
      <c r="AD114" s="9">
        <v>0</v>
      </c>
      <c r="AE114" s="9">
        <v>1</v>
      </c>
      <c r="AF114" s="9">
        <v>0</v>
      </c>
      <c r="AG114" s="9">
        <v>0</v>
      </c>
      <c r="AH114" s="9">
        <v>0</v>
      </c>
      <c r="AI114" s="9">
        <v>0</v>
      </c>
      <c r="AJ114" s="9">
        <v>0</v>
      </c>
      <c r="AK114" s="9">
        <v>0</v>
      </c>
      <c r="AL114" s="9">
        <v>0</v>
      </c>
      <c r="AM114" s="9">
        <v>0</v>
      </c>
      <c r="AN114" s="9">
        <v>0</v>
      </c>
      <c r="AO114" s="9">
        <v>0</v>
      </c>
      <c r="AP114" s="9">
        <v>0</v>
      </c>
      <c r="AQ114" s="9">
        <v>0</v>
      </c>
      <c r="AR114" s="9">
        <v>0</v>
      </c>
      <c r="AS114" s="9">
        <v>0</v>
      </c>
      <c r="AT114" s="9">
        <v>0</v>
      </c>
      <c r="AU114" s="9">
        <v>0</v>
      </c>
      <c r="AV114" s="9">
        <v>0</v>
      </c>
      <c r="AW114" s="9">
        <v>0</v>
      </c>
      <c r="AX114" t="s">
        <v>7180</v>
      </c>
      <c r="AY114" s="9">
        <v>0</v>
      </c>
      <c r="AZ114" s="9">
        <v>0</v>
      </c>
      <c r="BA114" t="s">
        <v>7330</v>
      </c>
      <c r="BB114" s="9">
        <v>0</v>
      </c>
      <c r="BC114" s="9">
        <v>3</v>
      </c>
      <c r="BD114" s="9">
        <v>0</v>
      </c>
      <c r="BE114" s="9"/>
      <c r="BF114" s="9">
        <v>3</v>
      </c>
      <c r="BG114" s="9">
        <v>3</v>
      </c>
      <c r="BH114" s="9">
        <v>3</v>
      </c>
      <c r="BI114" s="9">
        <v>0</v>
      </c>
      <c r="BJ114" s="9"/>
      <c r="BK114" s="9">
        <v>1</v>
      </c>
      <c r="BL114" s="9">
        <v>1</v>
      </c>
      <c r="BM114" s="9">
        <v>1</v>
      </c>
      <c r="BN114" s="9">
        <v>1</v>
      </c>
      <c r="BO114" s="9">
        <v>1</v>
      </c>
      <c r="BP114" s="9">
        <v>1</v>
      </c>
      <c r="BQ114" s="9">
        <v>2</v>
      </c>
      <c r="BR114" s="9">
        <v>2</v>
      </c>
      <c r="BS114" s="9">
        <v>2</v>
      </c>
      <c r="BT114" s="9"/>
      <c r="BU114" s="9"/>
      <c r="BV114" s="9">
        <v>2</v>
      </c>
      <c r="BW114" s="9">
        <v>1</v>
      </c>
      <c r="BX114" s="9"/>
      <c r="BY114" s="9">
        <v>2</v>
      </c>
      <c r="BZ114" s="9">
        <v>2</v>
      </c>
      <c r="CA114" s="9">
        <v>1</v>
      </c>
      <c r="CB114" s="9">
        <v>1</v>
      </c>
      <c r="CC114" s="9">
        <v>1</v>
      </c>
      <c r="CD114" s="9">
        <v>1</v>
      </c>
      <c r="CE114" s="9">
        <v>1</v>
      </c>
      <c r="CF114" s="9">
        <v>1</v>
      </c>
      <c r="CG114" s="9"/>
      <c r="CH114" s="9">
        <v>1</v>
      </c>
      <c r="CI114" s="9">
        <v>4</v>
      </c>
      <c r="CJ114" s="9">
        <v>1</v>
      </c>
      <c r="CK114" s="9">
        <v>2</v>
      </c>
      <c r="CL114" s="9">
        <v>4</v>
      </c>
      <c r="CM114" s="9">
        <v>4</v>
      </c>
      <c r="CN114" s="9">
        <v>1</v>
      </c>
      <c r="CO114" s="9">
        <v>1</v>
      </c>
      <c r="CP114" s="9">
        <v>4</v>
      </c>
      <c r="CQ114" s="9">
        <v>1</v>
      </c>
      <c r="CR114" s="9">
        <v>1</v>
      </c>
      <c r="CS114" s="9">
        <v>1</v>
      </c>
      <c r="CT114" s="9">
        <v>2</v>
      </c>
      <c r="CU114" s="9">
        <v>1</v>
      </c>
      <c r="CV114" s="9">
        <v>1</v>
      </c>
      <c r="CW114" s="9">
        <v>1</v>
      </c>
      <c r="CX114" s="9">
        <v>1</v>
      </c>
      <c r="CY114" s="9">
        <v>1</v>
      </c>
      <c r="CZ114" s="9">
        <v>2</v>
      </c>
      <c r="DA114" s="9"/>
      <c r="DB114" s="9"/>
      <c r="DC114" s="9"/>
      <c r="DD114" s="9"/>
      <c r="DE114" s="9"/>
      <c r="DF114" s="9"/>
      <c r="DG114" s="9"/>
      <c r="DH114" s="9"/>
      <c r="DI114" s="9">
        <v>2</v>
      </c>
      <c r="DJ114" s="9"/>
      <c r="DK114" s="9"/>
      <c r="DL114" s="9"/>
      <c r="DM114" s="9"/>
      <c r="DN114" s="9"/>
      <c r="DO114" s="9"/>
      <c r="DP114" s="9">
        <v>2</v>
      </c>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v>1</v>
      </c>
      <c r="EO114" s="9">
        <v>2</v>
      </c>
      <c r="EP114" s="9"/>
      <c r="EQ114" s="9">
        <v>2</v>
      </c>
      <c r="ER114" s="9"/>
      <c r="ES114" s="9"/>
      <c r="ET114" s="9">
        <v>1</v>
      </c>
      <c r="EU114" s="9">
        <v>2</v>
      </c>
      <c r="EV114" s="9"/>
      <c r="EW114" s="9">
        <v>1</v>
      </c>
      <c r="EX114" s="9">
        <v>1</v>
      </c>
      <c r="EY114" s="9"/>
      <c r="EZ114" s="9">
        <v>1</v>
      </c>
      <c r="FA114" s="9">
        <v>1</v>
      </c>
      <c r="FB114" s="9"/>
      <c r="FC114" s="9">
        <v>2</v>
      </c>
      <c r="FD114" s="9"/>
      <c r="FE114" s="9"/>
      <c r="FF114" s="9">
        <v>2</v>
      </c>
      <c r="FG114" s="9"/>
      <c r="FH114" s="9"/>
      <c r="FI114" s="9">
        <v>2</v>
      </c>
      <c r="FJ114" s="9"/>
      <c r="FK114" s="9"/>
      <c r="FL114" s="9">
        <v>2</v>
      </c>
      <c r="FM114" s="9"/>
      <c r="FN114" s="9"/>
      <c r="FO114" s="9">
        <v>2</v>
      </c>
      <c r="FP114" s="9"/>
      <c r="FQ114" s="9"/>
      <c r="FR114" s="9">
        <v>2</v>
      </c>
      <c r="FS114" s="9"/>
      <c r="FT114" s="9"/>
      <c r="FU114" s="9">
        <v>2</v>
      </c>
      <c r="FV114" s="9"/>
      <c r="FW114" s="9"/>
      <c r="FX114" s="9">
        <v>4</v>
      </c>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t="s">
        <v>7639</v>
      </c>
      <c r="HH114" s="9">
        <v>8</v>
      </c>
      <c r="HI114" s="9"/>
      <c r="HJ114" s="9"/>
      <c r="HK114" s="9"/>
      <c r="HL114" s="9"/>
      <c r="HM114" s="9"/>
      <c r="HN114" s="9"/>
      <c r="HO114" s="9"/>
      <c r="HP114" s="9">
        <v>0</v>
      </c>
      <c r="HQ114" s="9">
        <v>1</v>
      </c>
      <c r="HR114" s="9">
        <v>0</v>
      </c>
      <c r="HS114" s="9">
        <v>0</v>
      </c>
      <c r="HT114" s="9">
        <v>0</v>
      </c>
      <c r="HU114" s="9">
        <v>0</v>
      </c>
      <c r="HV114" s="9">
        <v>0</v>
      </c>
      <c r="HW114" s="9">
        <v>0</v>
      </c>
      <c r="HX114" t="s">
        <v>7803</v>
      </c>
      <c r="HY114" s="9"/>
      <c r="HZ114" s="9"/>
      <c r="IA114" s="9">
        <v>1</v>
      </c>
      <c r="IB114" s="9">
        <v>2</v>
      </c>
      <c r="IC114" s="9"/>
      <c r="ID114" s="9">
        <v>2</v>
      </c>
      <c r="IE114" s="9"/>
      <c r="IF114" s="9"/>
      <c r="IG114" s="9">
        <v>3</v>
      </c>
      <c r="IH114" s="9"/>
      <c r="II114" s="9"/>
      <c r="IJ114" s="9">
        <v>3</v>
      </c>
      <c r="IK114" s="9"/>
      <c r="IL114" s="9">
        <v>1</v>
      </c>
      <c r="IM114" s="9"/>
      <c r="IN114" s="9">
        <v>4</v>
      </c>
      <c r="IO114" s="9">
        <v>4</v>
      </c>
      <c r="IP114" s="9">
        <v>4</v>
      </c>
      <c r="IQ114" s="9">
        <v>5</v>
      </c>
      <c r="IR114" s="9">
        <v>5</v>
      </c>
      <c r="IS114" s="9"/>
      <c r="IT114" s="9">
        <v>2</v>
      </c>
      <c r="IU114" s="9">
        <v>2</v>
      </c>
      <c r="IV114" s="9">
        <v>2</v>
      </c>
      <c r="IW114" s="9">
        <v>2</v>
      </c>
      <c r="IX114" s="9">
        <v>2</v>
      </c>
      <c r="IY114" s="9">
        <v>2</v>
      </c>
      <c r="IZ114" s="9">
        <v>2</v>
      </c>
      <c r="JA114" s="9">
        <v>2</v>
      </c>
      <c r="JB114" s="9">
        <v>2</v>
      </c>
      <c r="JC114" s="9">
        <v>2</v>
      </c>
      <c r="JD114" s="9">
        <v>2</v>
      </c>
      <c r="JE114" s="9">
        <v>2</v>
      </c>
      <c r="JF114" s="9">
        <v>2</v>
      </c>
      <c r="JG114" s="9">
        <v>2</v>
      </c>
      <c r="JH114" s="9">
        <v>2</v>
      </c>
      <c r="JI114" s="9">
        <v>2</v>
      </c>
      <c r="JJ114" s="9">
        <v>1</v>
      </c>
      <c r="JK114" s="9">
        <v>3</v>
      </c>
      <c r="JL114" s="9">
        <v>1</v>
      </c>
      <c r="JM114" s="9">
        <v>3</v>
      </c>
      <c r="JN114" s="9">
        <v>3</v>
      </c>
      <c r="JO114" s="9">
        <v>3</v>
      </c>
      <c r="JP114" s="9">
        <v>3</v>
      </c>
      <c r="JQ114" s="9">
        <v>3</v>
      </c>
      <c r="JR114" s="9">
        <v>3</v>
      </c>
      <c r="JS114" s="9">
        <v>3</v>
      </c>
      <c r="JT114" s="9">
        <v>1</v>
      </c>
      <c r="JU114" s="9">
        <v>3</v>
      </c>
      <c r="JV114" s="9"/>
      <c r="JW114" s="9">
        <v>3</v>
      </c>
      <c r="JX114" s="9">
        <v>3</v>
      </c>
      <c r="JY114" s="9">
        <v>3</v>
      </c>
      <c r="JZ114" s="9">
        <v>3</v>
      </c>
      <c r="KA114" s="9">
        <v>2</v>
      </c>
      <c r="KB114" s="9">
        <v>3</v>
      </c>
      <c r="KC114" s="9">
        <v>2</v>
      </c>
      <c r="KD114" s="9">
        <v>3</v>
      </c>
      <c r="KE114" s="9">
        <v>3</v>
      </c>
      <c r="KF114" s="9"/>
      <c r="KG114" s="9"/>
      <c r="KH114" s="9"/>
      <c r="KI114" s="9"/>
      <c r="KJ114" s="9"/>
      <c r="KK114" s="9"/>
      <c r="KL114" s="9"/>
      <c r="KM114" s="9"/>
      <c r="KN114" s="9"/>
      <c r="KO114" s="9"/>
      <c r="KP114" s="9"/>
      <c r="KQ114" s="9"/>
      <c r="KR114" s="9"/>
      <c r="KS114" s="9"/>
      <c r="KT114" s="9"/>
      <c r="KU114" s="9"/>
      <c r="KV114" s="9">
        <v>2</v>
      </c>
      <c r="KW114" s="9"/>
      <c r="KX114" s="9"/>
      <c r="KY114" s="9"/>
      <c r="KZ114" s="9"/>
      <c r="LA114" s="9"/>
      <c r="LB114" s="9"/>
      <c r="LC114" s="9">
        <v>3</v>
      </c>
      <c r="LD114" s="9">
        <v>1</v>
      </c>
      <c r="LE114" s="9">
        <v>1</v>
      </c>
      <c r="LF114" s="9">
        <v>1</v>
      </c>
      <c r="LG114" s="9">
        <v>2</v>
      </c>
      <c r="LH114" s="9">
        <v>1</v>
      </c>
      <c r="LI114" s="9"/>
      <c r="LJ114" s="9">
        <v>1</v>
      </c>
      <c r="LK114" s="9">
        <v>3</v>
      </c>
      <c r="LL114" s="9">
        <v>3</v>
      </c>
      <c r="LM114" s="9">
        <v>3</v>
      </c>
      <c r="LN114" s="9"/>
      <c r="LO114" s="9">
        <v>1</v>
      </c>
      <c r="LP114" s="9">
        <v>1</v>
      </c>
      <c r="LQ114" s="9">
        <v>1</v>
      </c>
      <c r="LR114" s="9"/>
      <c r="LS114" s="9">
        <v>1</v>
      </c>
      <c r="LT114" s="9">
        <v>1</v>
      </c>
      <c r="LU114" s="9">
        <v>1</v>
      </c>
      <c r="LV114" s="9">
        <v>1</v>
      </c>
      <c r="LW114" s="9">
        <v>1</v>
      </c>
      <c r="LX114" s="9">
        <v>1</v>
      </c>
      <c r="LY114" s="9">
        <v>3</v>
      </c>
      <c r="LZ114" s="9">
        <v>2</v>
      </c>
      <c r="MA114" s="9">
        <v>1</v>
      </c>
      <c r="MB114" s="9"/>
      <c r="MC114" s="9">
        <v>1</v>
      </c>
      <c r="MD114" s="9">
        <v>2</v>
      </c>
      <c r="ME114" s="9">
        <v>2</v>
      </c>
      <c r="MF114" s="9">
        <v>1</v>
      </c>
      <c r="MG114" s="9">
        <v>3</v>
      </c>
      <c r="MH114" s="9">
        <v>3</v>
      </c>
      <c r="MI114" s="9">
        <v>3</v>
      </c>
      <c r="MJ114" s="9">
        <v>3</v>
      </c>
      <c r="MK114" s="9">
        <v>1</v>
      </c>
      <c r="ML114" s="9">
        <v>1</v>
      </c>
      <c r="MM114" s="9">
        <v>1</v>
      </c>
      <c r="MN114" s="9">
        <v>1</v>
      </c>
      <c r="MO114" s="9">
        <v>1</v>
      </c>
      <c r="MP114" s="9">
        <v>2</v>
      </c>
      <c r="MQ114" s="9">
        <v>2</v>
      </c>
      <c r="MR114" s="9">
        <v>2</v>
      </c>
      <c r="MS114" s="9">
        <v>1</v>
      </c>
      <c r="MT114" s="9">
        <v>203500863</v>
      </c>
      <c r="MU114" s="9">
        <v>203500863</v>
      </c>
      <c r="MV114" s="9">
        <v>1</v>
      </c>
      <c r="MW114" s="9"/>
      <c r="MX114" s="9"/>
      <c r="MY114" t="s">
        <v>8069</v>
      </c>
      <c r="MZ114" s="9"/>
      <c r="NA114" s="9">
        <v>199653043</v>
      </c>
      <c r="NB114" t="s">
        <v>8219</v>
      </c>
      <c r="NC114" t="s">
        <v>8327</v>
      </c>
      <c r="ND114" s="9"/>
      <c r="NE114" s="9"/>
      <c r="NF114" t="s">
        <v>8358</v>
      </c>
      <c r="NG114" s="9"/>
      <c r="NH114" s="9"/>
      <c r="NI114" s="9">
        <v>30</v>
      </c>
    </row>
    <row r="115" spans="1:373">
      <c r="A115" t="s">
        <v>6441</v>
      </c>
      <c r="B115" t="s">
        <v>6570</v>
      </c>
      <c r="C115" t="s">
        <v>6697</v>
      </c>
      <c r="D115" t="s">
        <v>6731</v>
      </c>
      <c r="E115" s="9"/>
      <c r="F115" s="9">
        <v>7</v>
      </c>
      <c r="G115" s="9"/>
      <c r="H115" s="9">
        <v>1</v>
      </c>
      <c r="I115" t="s">
        <v>6749</v>
      </c>
      <c r="J115" s="9"/>
      <c r="K115" s="9">
        <v>8</v>
      </c>
      <c r="L115" s="9">
        <v>22</v>
      </c>
      <c r="M115" s="9">
        <v>137</v>
      </c>
      <c r="N115" s="9">
        <v>137</v>
      </c>
      <c r="O115" t="s">
        <v>6759</v>
      </c>
      <c r="P115" s="9">
        <v>1</v>
      </c>
      <c r="Q115" t="s">
        <v>6762</v>
      </c>
      <c r="R115" s="9">
        <v>1</v>
      </c>
      <c r="S115" s="9">
        <v>1</v>
      </c>
      <c r="T115" s="9">
        <v>2</v>
      </c>
      <c r="U115" s="9">
        <v>2</v>
      </c>
      <c r="V115" s="9">
        <v>1</v>
      </c>
      <c r="W115" t="s">
        <v>6881</v>
      </c>
      <c r="X115" s="9"/>
      <c r="Y115" t="s">
        <v>7017</v>
      </c>
      <c r="Z115" s="9"/>
      <c r="AA115" s="9">
        <v>0</v>
      </c>
      <c r="AB115" s="9">
        <v>0</v>
      </c>
      <c r="AC115" s="9">
        <v>8</v>
      </c>
      <c r="AD115" s="9">
        <v>0</v>
      </c>
      <c r="AE115" s="9">
        <v>2</v>
      </c>
      <c r="AF115" s="9">
        <v>0</v>
      </c>
      <c r="AG115" s="9">
        <v>0</v>
      </c>
      <c r="AH115" s="9">
        <v>0</v>
      </c>
      <c r="AI115" s="9">
        <v>0</v>
      </c>
      <c r="AJ115" s="9">
        <v>0</v>
      </c>
      <c r="AK115" s="9">
        <v>0</v>
      </c>
      <c r="AL115" s="9">
        <v>0</v>
      </c>
      <c r="AM115" s="9">
        <v>0</v>
      </c>
      <c r="AN115" s="9">
        <v>0</v>
      </c>
      <c r="AO115" s="9">
        <v>0</v>
      </c>
      <c r="AP115" s="9">
        <v>0</v>
      </c>
      <c r="AQ115" s="9">
        <v>0</v>
      </c>
      <c r="AR115" s="9">
        <v>0</v>
      </c>
      <c r="AS115" s="9">
        <v>0</v>
      </c>
      <c r="AT115" s="9">
        <v>0</v>
      </c>
      <c r="AU115" s="9">
        <v>0</v>
      </c>
      <c r="AV115" s="9">
        <v>0</v>
      </c>
      <c r="AW115" s="9">
        <v>0</v>
      </c>
      <c r="AX115" t="s">
        <v>7181</v>
      </c>
      <c r="AY115" s="9">
        <v>0</v>
      </c>
      <c r="AZ115" s="9">
        <v>3</v>
      </c>
      <c r="BA115" t="s">
        <v>7331</v>
      </c>
      <c r="BB115" s="9">
        <v>0</v>
      </c>
      <c r="BC115" s="9">
        <v>13</v>
      </c>
      <c r="BD115" s="9">
        <v>0</v>
      </c>
      <c r="BE115" s="9"/>
      <c r="BF115" s="9">
        <v>13</v>
      </c>
      <c r="BG115" s="9">
        <v>13</v>
      </c>
      <c r="BH115" s="9">
        <v>3</v>
      </c>
      <c r="BI115" s="9">
        <v>1</v>
      </c>
      <c r="BJ115" s="9">
        <v>0</v>
      </c>
      <c r="BK115" s="9">
        <v>1</v>
      </c>
      <c r="BL115" s="9">
        <v>1</v>
      </c>
      <c r="BM115" s="9">
        <v>1</v>
      </c>
      <c r="BN115" s="9">
        <v>1</v>
      </c>
      <c r="BO115" s="9">
        <v>1</v>
      </c>
      <c r="BP115" s="9">
        <v>2</v>
      </c>
      <c r="BQ115" s="9">
        <v>2</v>
      </c>
      <c r="BR115" s="9">
        <v>2</v>
      </c>
      <c r="BS115" s="9">
        <v>2</v>
      </c>
      <c r="BT115" s="9"/>
      <c r="BU115" s="9"/>
      <c r="BV115" s="9">
        <v>2</v>
      </c>
      <c r="BW115" s="9">
        <v>1</v>
      </c>
      <c r="BX115" s="9"/>
      <c r="BY115" s="9">
        <v>2</v>
      </c>
      <c r="BZ115" s="9">
        <v>2</v>
      </c>
      <c r="CA115" s="9">
        <v>2</v>
      </c>
      <c r="CB115" s="9">
        <v>1</v>
      </c>
      <c r="CC115" s="9">
        <v>1</v>
      </c>
      <c r="CD115" s="9">
        <v>1</v>
      </c>
      <c r="CE115" s="9">
        <v>1</v>
      </c>
      <c r="CF115" s="9">
        <v>1</v>
      </c>
      <c r="CG115" s="9"/>
      <c r="CH115" s="9">
        <v>1</v>
      </c>
      <c r="CI115" s="9">
        <v>2</v>
      </c>
      <c r="CJ115" s="9">
        <v>2</v>
      </c>
      <c r="CK115" s="9">
        <v>2</v>
      </c>
      <c r="CL115" s="9">
        <v>2</v>
      </c>
      <c r="CM115" s="9">
        <v>1</v>
      </c>
      <c r="CN115" s="9">
        <v>1</v>
      </c>
      <c r="CO115" s="9">
        <v>1</v>
      </c>
      <c r="CP115" s="9">
        <v>4</v>
      </c>
      <c r="CQ115" s="9">
        <v>1</v>
      </c>
      <c r="CR115" s="9">
        <v>1</v>
      </c>
      <c r="CS115" s="9">
        <v>1</v>
      </c>
      <c r="CT115" s="9">
        <v>2</v>
      </c>
      <c r="CU115" s="9">
        <v>1</v>
      </c>
      <c r="CV115" s="9">
        <v>1</v>
      </c>
      <c r="CW115" s="9">
        <v>1</v>
      </c>
      <c r="CX115" s="9">
        <v>1</v>
      </c>
      <c r="CY115" s="9">
        <v>2</v>
      </c>
      <c r="CZ115" s="9">
        <v>2</v>
      </c>
      <c r="DA115" s="9"/>
      <c r="DB115" s="9"/>
      <c r="DC115" s="9"/>
      <c r="DD115" s="9"/>
      <c r="DE115" s="9"/>
      <c r="DF115" s="9"/>
      <c r="DG115" s="9"/>
      <c r="DH115" s="9"/>
      <c r="DI115" s="9">
        <v>2</v>
      </c>
      <c r="DJ115" s="9"/>
      <c r="DK115" s="9"/>
      <c r="DL115" s="9"/>
      <c r="DM115" s="9"/>
      <c r="DN115" s="9"/>
      <c r="DO115" s="9"/>
      <c r="DP115" s="9">
        <v>2</v>
      </c>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v>2</v>
      </c>
      <c r="EO115" s="9"/>
      <c r="EP115" s="9"/>
      <c r="EQ115" s="9">
        <v>1</v>
      </c>
      <c r="ER115" s="9">
        <v>2</v>
      </c>
      <c r="ES115" s="9"/>
      <c r="ET115" s="9">
        <v>1</v>
      </c>
      <c r="EU115" s="9">
        <v>1</v>
      </c>
      <c r="EV115" s="9"/>
      <c r="EW115" s="9">
        <v>1</v>
      </c>
      <c r="EX115" s="9">
        <v>1</v>
      </c>
      <c r="EY115" s="9"/>
      <c r="EZ115" s="9">
        <v>1</v>
      </c>
      <c r="FA115" s="9">
        <v>1</v>
      </c>
      <c r="FB115" s="9"/>
      <c r="FC115" s="9">
        <v>2</v>
      </c>
      <c r="FD115" s="9"/>
      <c r="FE115" s="9"/>
      <c r="FF115" s="9">
        <v>2</v>
      </c>
      <c r="FG115" s="9"/>
      <c r="FH115" s="9"/>
      <c r="FI115" s="9">
        <v>1</v>
      </c>
      <c r="FJ115" s="9">
        <v>1</v>
      </c>
      <c r="FK115" s="9"/>
      <c r="FL115" s="9">
        <v>2</v>
      </c>
      <c r="FM115" s="9"/>
      <c r="FN115" s="9"/>
      <c r="FO115" s="9">
        <v>2</v>
      </c>
      <c r="FP115" s="9"/>
      <c r="FQ115" s="9"/>
      <c r="FR115" s="9">
        <v>2</v>
      </c>
      <c r="FS115" s="9"/>
      <c r="FT115" s="9"/>
      <c r="FU115" s="9">
        <v>2</v>
      </c>
      <c r="FV115" s="9"/>
      <c r="FW115" s="9"/>
      <c r="FX115" s="9">
        <v>4</v>
      </c>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t="s">
        <v>7640</v>
      </c>
      <c r="HH115" s="9">
        <v>8</v>
      </c>
      <c r="HI115" s="9"/>
      <c r="HJ115" s="9"/>
      <c r="HK115" s="9"/>
      <c r="HL115" s="9"/>
      <c r="HM115" s="9"/>
      <c r="HN115" s="9"/>
      <c r="HO115" s="9"/>
      <c r="HP115" s="9">
        <v>0</v>
      </c>
      <c r="HQ115" s="9">
        <v>0</v>
      </c>
      <c r="HR115" s="9">
        <v>0</v>
      </c>
      <c r="HS115" s="9">
        <v>0</v>
      </c>
      <c r="HT115" s="9">
        <v>0</v>
      </c>
      <c r="HU115" s="9">
        <v>0</v>
      </c>
      <c r="HV115" s="9">
        <v>1</v>
      </c>
      <c r="HW115" s="9">
        <v>0</v>
      </c>
      <c r="HX115" t="s">
        <v>7804</v>
      </c>
      <c r="HY115" s="9"/>
      <c r="HZ115" s="9"/>
      <c r="IA115" s="9">
        <v>2</v>
      </c>
      <c r="IB115" s="9"/>
      <c r="IC115" s="9"/>
      <c r="ID115" s="9">
        <v>2</v>
      </c>
      <c r="IE115" s="9"/>
      <c r="IF115" s="9"/>
      <c r="IG115" s="9">
        <v>3</v>
      </c>
      <c r="IH115" s="9"/>
      <c r="II115" s="9"/>
      <c r="IJ115" s="9">
        <v>3</v>
      </c>
      <c r="IK115" s="9"/>
      <c r="IL115" s="9">
        <v>1</v>
      </c>
      <c r="IM115" s="9"/>
      <c r="IN115" s="9">
        <v>4</v>
      </c>
      <c r="IO115" s="9">
        <v>3</v>
      </c>
      <c r="IP115" s="9">
        <v>5</v>
      </c>
      <c r="IQ115" s="9">
        <v>4</v>
      </c>
      <c r="IR115" s="9">
        <v>4</v>
      </c>
      <c r="IS115" s="9"/>
      <c r="IT115" s="9">
        <v>1</v>
      </c>
      <c r="IU115" s="9">
        <v>2</v>
      </c>
      <c r="IV115" s="9">
        <v>2</v>
      </c>
      <c r="IW115" s="9">
        <v>2</v>
      </c>
      <c r="IX115" s="9">
        <v>2</v>
      </c>
      <c r="IY115" s="9">
        <v>2</v>
      </c>
      <c r="IZ115" s="9">
        <v>2</v>
      </c>
      <c r="JA115" s="9">
        <v>2</v>
      </c>
      <c r="JB115" s="9">
        <v>1</v>
      </c>
      <c r="JC115" s="9">
        <v>2</v>
      </c>
      <c r="JD115" s="9">
        <v>2</v>
      </c>
      <c r="JE115" s="9">
        <v>2</v>
      </c>
      <c r="JF115" s="9">
        <v>2</v>
      </c>
      <c r="JG115" s="9">
        <v>2</v>
      </c>
      <c r="JH115" s="9">
        <v>2</v>
      </c>
      <c r="JI115" s="9">
        <v>2</v>
      </c>
      <c r="JJ115" s="9">
        <v>1</v>
      </c>
      <c r="JK115" s="9">
        <v>2</v>
      </c>
      <c r="JL115" s="9">
        <v>1</v>
      </c>
      <c r="JM115" s="9">
        <v>1</v>
      </c>
      <c r="JN115" s="9">
        <v>1</v>
      </c>
      <c r="JO115" s="9">
        <v>1</v>
      </c>
      <c r="JP115" s="9">
        <v>3</v>
      </c>
      <c r="JQ115" s="9">
        <v>3</v>
      </c>
      <c r="JR115" s="9">
        <v>3</v>
      </c>
      <c r="JS115" s="9">
        <v>2</v>
      </c>
      <c r="JT115" s="9">
        <v>1</v>
      </c>
      <c r="JU115" s="9">
        <v>3</v>
      </c>
      <c r="JV115" s="9"/>
      <c r="JW115" s="9">
        <v>1</v>
      </c>
      <c r="JX115" s="9">
        <v>3</v>
      </c>
      <c r="JY115" s="9">
        <v>3</v>
      </c>
      <c r="JZ115" s="9">
        <v>3</v>
      </c>
      <c r="KA115" s="9">
        <v>1</v>
      </c>
      <c r="KB115" s="9">
        <v>1</v>
      </c>
      <c r="KC115" s="9">
        <v>1</v>
      </c>
      <c r="KD115" s="9">
        <v>3</v>
      </c>
      <c r="KE115" s="9">
        <v>3</v>
      </c>
      <c r="KF115" s="9"/>
      <c r="KG115" s="9"/>
      <c r="KH115" s="9"/>
      <c r="KI115" s="9"/>
      <c r="KJ115" s="9"/>
      <c r="KK115" s="9"/>
      <c r="KL115" s="9"/>
      <c r="KM115" s="9"/>
      <c r="KN115" s="9"/>
      <c r="KO115" s="9"/>
      <c r="KP115" s="9"/>
      <c r="KQ115" s="9"/>
      <c r="KR115" s="9"/>
      <c r="KS115" s="9"/>
      <c r="KT115" s="9"/>
      <c r="KU115" s="9"/>
      <c r="KV115" s="9">
        <v>2</v>
      </c>
      <c r="KW115" s="9"/>
      <c r="KX115" s="9"/>
      <c r="KY115" s="9"/>
      <c r="KZ115" s="9"/>
      <c r="LA115" s="9"/>
      <c r="LB115" s="9"/>
      <c r="LC115" s="9">
        <v>1</v>
      </c>
      <c r="LD115" s="9">
        <v>1</v>
      </c>
      <c r="LE115" s="9">
        <v>1</v>
      </c>
      <c r="LF115" s="9">
        <v>1</v>
      </c>
      <c r="LG115" s="9">
        <v>1</v>
      </c>
      <c r="LH115" s="9">
        <v>1</v>
      </c>
      <c r="LI115" s="9"/>
      <c r="LJ115" s="9">
        <v>1</v>
      </c>
      <c r="LK115" s="9">
        <v>3</v>
      </c>
      <c r="LL115" s="9">
        <v>3</v>
      </c>
      <c r="LM115" s="9">
        <v>3</v>
      </c>
      <c r="LN115" s="9"/>
      <c r="LO115" s="9">
        <v>1</v>
      </c>
      <c r="LP115" s="9">
        <v>1</v>
      </c>
      <c r="LQ115" s="9">
        <v>1</v>
      </c>
      <c r="LR115" s="9"/>
      <c r="LS115" s="9">
        <v>1</v>
      </c>
      <c r="LT115" s="9">
        <v>1</v>
      </c>
      <c r="LU115" s="9">
        <v>1</v>
      </c>
      <c r="LV115" s="9">
        <v>1</v>
      </c>
      <c r="LW115" s="9">
        <v>1</v>
      </c>
      <c r="LX115" s="9">
        <v>1</v>
      </c>
      <c r="LY115" s="9">
        <v>3</v>
      </c>
      <c r="LZ115" s="9">
        <v>1</v>
      </c>
      <c r="MA115" s="9">
        <v>1</v>
      </c>
      <c r="MB115" s="9"/>
      <c r="MC115" s="9">
        <v>1</v>
      </c>
      <c r="MD115" s="9">
        <v>1</v>
      </c>
      <c r="ME115" s="9">
        <v>1</v>
      </c>
      <c r="MF115" s="9">
        <v>2</v>
      </c>
      <c r="MG115" s="9">
        <v>3</v>
      </c>
      <c r="MH115" s="9">
        <v>3</v>
      </c>
      <c r="MI115" s="9">
        <v>3</v>
      </c>
      <c r="MJ115" s="9">
        <v>3</v>
      </c>
      <c r="MK115" s="9">
        <v>1</v>
      </c>
      <c r="ML115" s="9">
        <v>1</v>
      </c>
      <c r="MM115" s="9">
        <v>1</v>
      </c>
      <c r="MN115" s="9">
        <v>2</v>
      </c>
      <c r="MO115" s="9">
        <v>1</v>
      </c>
      <c r="MP115" s="9">
        <v>2</v>
      </c>
      <c r="MQ115" s="9">
        <v>2</v>
      </c>
      <c r="MR115" s="9">
        <v>2</v>
      </c>
      <c r="MS115" s="9">
        <v>1</v>
      </c>
      <c r="MT115" s="9">
        <v>507156769</v>
      </c>
      <c r="MU115" s="9">
        <v>507156769</v>
      </c>
      <c r="MV115" s="9">
        <v>1</v>
      </c>
      <c r="MW115" s="9"/>
      <c r="MX115" s="9"/>
      <c r="MY115" t="s">
        <v>8070</v>
      </c>
      <c r="MZ115" s="9"/>
      <c r="NA115" s="9">
        <v>199374223</v>
      </c>
      <c r="NB115" t="s">
        <v>8220</v>
      </c>
      <c r="NC115" t="s">
        <v>8328</v>
      </c>
      <c r="ND115" s="9"/>
      <c r="NE115" s="9"/>
      <c r="NF115" t="s">
        <v>8358</v>
      </c>
      <c r="NG115" s="9"/>
      <c r="NH115" s="9"/>
      <c r="NI115" s="9">
        <v>14</v>
      </c>
    </row>
    <row r="116" spans="1:373">
      <c r="A116" t="s">
        <v>6442</v>
      </c>
      <c r="B116" t="s">
        <v>6571</v>
      </c>
      <c r="C116" t="s">
        <v>6698</v>
      </c>
      <c r="D116" t="s">
        <v>6731</v>
      </c>
      <c r="E116" s="9"/>
      <c r="F116" s="9">
        <v>7</v>
      </c>
      <c r="G116" s="9"/>
      <c r="H116" s="9">
        <v>1</v>
      </c>
      <c r="I116" t="s">
        <v>6750</v>
      </c>
      <c r="J116" s="9"/>
      <c r="K116" s="9">
        <v>3</v>
      </c>
      <c r="L116" s="9">
        <v>9</v>
      </c>
      <c r="M116" s="9">
        <v>56</v>
      </c>
      <c r="N116" s="9">
        <v>56</v>
      </c>
      <c r="O116" t="s">
        <v>6759</v>
      </c>
      <c r="P116" s="9">
        <v>1</v>
      </c>
      <c r="Q116" t="s">
        <v>6762</v>
      </c>
      <c r="R116" s="9">
        <v>6</v>
      </c>
      <c r="S116" s="9">
        <v>1</v>
      </c>
      <c r="T116" s="9">
        <v>1</v>
      </c>
      <c r="U116" s="9">
        <v>1</v>
      </c>
      <c r="V116" s="9">
        <v>1</v>
      </c>
      <c r="W116" t="s">
        <v>6882</v>
      </c>
      <c r="X116" s="9"/>
      <c r="Y116" t="s">
        <v>7018</v>
      </c>
      <c r="Z116" s="9"/>
      <c r="AA116" s="9">
        <v>12</v>
      </c>
      <c r="AB116" s="9">
        <v>0</v>
      </c>
      <c r="AC116" s="9">
        <v>222</v>
      </c>
      <c r="AD116" s="9">
        <v>0</v>
      </c>
      <c r="AE116" s="9">
        <v>80</v>
      </c>
      <c r="AF116" s="9">
        <v>0</v>
      </c>
      <c r="AG116" s="9">
        <v>3</v>
      </c>
      <c r="AH116" s="9">
        <v>0</v>
      </c>
      <c r="AI116" s="9">
        <v>9</v>
      </c>
      <c r="AJ116" s="9">
        <v>0</v>
      </c>
      <c r="AK116" s="9">
        <v>1</v>
      </c>
      <c r="AL116" s="9">
        <v>0</v>
      </c>
      <c r="AM116" s="9">
        <v>7</v>
      </c>
      <c r="AN116" s="9">
        <v>0</v>
      </c>
      <c r="AO116" s="9">
        <v>14</v>
      </c>
      <c r="AP116" s="9">
        <v>0</v>
      </c>
      <c r="AQ116" s="9">
        <v>26</v>
      </c>
      <c r="AR116" s="9">
        <v>0</v>
      </c>
      <c r="AS116" s="9">
        <v>6</v>
      </c>
      <c r="AT116" s="9">
        <v>0</v>
      </c>
      <c r="AU116" s="9">
        <v>6</v>
      </c>
      <c r="AV116" s="9">
        <v>0</v>
      </c>
      <c r="AW116" s="9">
        <v>0</v>
      </c>
      <c r="AX116" t="s">
        <v>7182</v>
      </c>
      <c r="AY116" s="9">
        <v>0</v>
      </c>
      <c r="AZ116" s="9">
        <v>16</v>
      </c>
      <c r="BA116" t="s">
        <v>7332</v>
      </c>
      <c r="BB116" s="9">
        <v>0</v>
      </c>
      <c r="BC116" s="9">
        <v>402</v>
      </c>
      <c r="BD116" s="9">
        <v>0</v>
      </c>
      <c r="BE116" s="9"/>
      <c r="BF116" s="9">
        <v>360</v>
      </c>
      <c r="BG116" s="9">
        <v>360</v>
      </c>
      <c r="BH116" s="9">
        <v>180</v>
      </c>
      <c r="BI116" s="9">
        <v>32</v>
      </c>
      <c r="BJ116" s="9">
        <v>0</v>
      </c>
      <c r="BK116" s="9">
        <v>1</v>
      </c>
      <c r="BL116" s="9">
        <v>1</v>
      </c>
      <c r="BM116" s="9">
        <v>1</v>
      </c>
      <c r="BN116" s="9">
        <v>1</v>
      </c>
      <c r="BO116" s="9">
        <v>1</v>
      </c>
      <c r="BP116" s="9">
        <v>2</v>
      </c>
      <c r="BQ116" s="9">
        <v>1</v>
      </c>
      <c r="BR116" s="9">
        <v>2</v>
      </c>
      <c r="BS116" s="9">
        <v>1</v>
      </c>
      <c r="BT116" s="9">
        <v>1</v>
      </c>
      <c r="BU116" s="9">
        <v>1</v>
      </c>
      <c r="BV116" s="9">
        <v>1</v>
      </c>
      <c r="BW116" s="9">
        <v>1</v>
      </c>
      <c r="BX116" s="9"/>
      <c r="BY116" s="9">
        <v>2</v>
      </c>
      <c r="BZ116" s="9">
        <v>2</v>
      </c>
      <c r="CA116" s="9">
        <v>2</v>
      </c>
      <c r="CB116" s="9">
        <v>2</v>
      </c>
      <c r="CC116" s="9">
        <v>2</v>
      </c>
      <c r="CD116" s="9">
        <v>1</v>
      </c>
      <c r="CE116" s="9">
        <v>1</v>
      </c>
      <c r="CF116" s="9">
        <v>1</v>
      </c>
      <c r="CG116" s="9"/>
      <c r="CH116" s="9">
        <v>2</v>
      </c>
      <c r="CI116" s="9">
        <v>2</v>
      </c>
      <c r="CJ116" s="9">
        <v>2</v>
      </c>
      <c r="CK116" s="9">
        <v>2</v>
      </c>
      <c r="CL116" s="9">
        <v>2</v>
      </c>
      <c r="CM116" s="9">
        <v>3</v>
      </c>
      <c r="CN116" s="9">
        <v>1</v>
      </c>
      <c r="CO116" s="9">
        <v>1</v>
      </c>
      <c r="CP116" s="9">
        <v>1</v>
      </c>
      <c r="CQ116" s="9">
        <v>1</v>
      </c>
      <c r="CR116" s="9">
        <v>1</v>
      </c>
      <c r="CS116" s="9">
        <v>1</v>
      </c>
      <c r="CT116" s="9">
        <v>1</v>
      </c>
      <c r="CU116" s="9">
        <v>1</v>
      </c>
      <c r="CV116" s="9">
        <v>1</v>
      </c>
      <c r="CW116" s="9">
        <v>1</v>
      </c>
      <c r="CX116" s="9">
        <v>1</v>
      </c>
      <c r="CY116" s="9">
        <v>1</v>
      </c>
      <c r="CZ116" s="9">
        <v>2</v>
      </c>
      <c r="DA116" s="9"/>
      <c r="DB116" s="9"/>
      <c r="DC116" s="9"/>
      <c r="DD116" s="9"/>
      <c r="DE116" s="9"/>
      <c r="DF116" s="9"/>
      <c r="DG116" s="9"/>
      <c r="DH116" s="9"/>
      <c r="DI116" s="9">
        <v>2</v>
      </c>
      <c r="DJ116" s="9"/>
      <c r="DK116" s="9"/>
      <c r="DL116" s="9"/>
      <c r="DM116" s="9"/>
      <c r="DN116" s="9"/>
      <c r="DO116" s="9"/>
      <c r="DP116" s="9">
        <v>1</v>
      </c>
      <c r="DQ116" s="9">
        <v>1</v>
      </c>
      <c r="DR116" s="9">
        <v>2</v>
      </c>
      <c r="DS116" s="9">
        <v>1</v>
      </c>
      <c r="DT116" s="9">
        <v>48</v>
      </c>
      <c r="DU116" s="9">
        <v>4</v>
      </c>
      <c r="DV116" s="9">
        <v>16</v>
      </c>
      <c r="DW116" s="9">
        <v>0</v>
      </c>
      <c r="DX116" s="9">
        <v>1</v>
      </c>
      <c r="DY116" s="9">
        <v>1</v>
      </c>
      <c r="DZ116" s="9">
        <v>0</v>
      </c>
      <c r="EA116" s="9"/>
      <c r="EB116" s="9">
        <v>2</v>
      </c>
      <c r="EC116" s="9"/>
      <c r="ED116" s="9"/>
      <c r="EE116" s="9"/>
      <c r="EF116" s="9"/>
      <c r="EG116" s="9"/>
      <c r="EH116" s="9"/>
      <c r="EI116" s="9">
        <v>2</v>
      </c>
      <c r="EJ116" s="9"/>
      <c r="EK116" s="9"/>
      <c r="EL116" s="9"/>
      <c r="EM116" s="9"/>
      <c r="EN116" s="9">
        <v>1</v>
      </c>
      <c r="EO116" s="9">
        <v>2</v>
      </c>
      <c r="EP116" s="9"/>
      <c r="EQ116" s="9">
        <v>1</v>
      </c>
      <c r="ER116" s="9">
        <v>2</v>
      </c>
      <c r="ES116" s="9"/>
      <c r="ET116" s="9">
        <v>1</v>
      </c>
      <c r="EU116" s="9">
        <v>2</v>
      </c>
      <c r="EV116" s="9"/>
      <c r="EW116" s="9">
        <v>1</v>
      </c>
      <c r="EX116" s="9">
        <v>1</v>
      </c>
      <c r="EY116" s="9"/>
      <c r="EZ116" s="9">
        <v>1</v>
      </c>
      <c r="FA116" s="9">
        <v>1</v>
      </c>
      <c r="FB116" s="9"/>
      <c r="FC116" s="9">
        <v>2</v>
      </c>
      <c r="FD116" s="9"/>
      <c r="FE116" s="9"/>
      <c r="FF116" s="9">
        <v>1</v>
      </c>
      <c r="FG116" s="9">
        <v>2</v>
      </c>
      <c r="FH116" s="9"/>
      <c r="FI116" s="9">
        <v>1</v>
      </c>
      <c r="FJ116" s="9">
        <v>1</v>
      </c>
      <c r="FK116" s="9"/>
      <c r="FL116" s="9">
        <v>2</v>
      </c>
      <c r="FM116" s="9"/>
      <c r="FN116" s="9"/>
      <c r="FO116" s="9">
        <v>2</v>
      </c>
      <c r="FP116" s="9"/>
      <c r="FQ116" s="9"/>
      <c r="FR116" s="9">
        <v>2</v>
      </c>
      <c r="FS116" s="9"/>
      <c r="FT116" s="9"/>
      <c r="FU116" s="9">
        <v>2</v>
      </c>
      <c r="FV116" s="9"/>
      <c r="FW116" s="9"/>
      <c r="FX116" s="9">
        <v>4</v>
      </c>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t="s">
        <v>7641</v>
      </c>
      <c r="HH116" s="9">
        <v>8</v>
      </c>
      <c r="HI116" s="9"/>
      <c r="HJ116" s="9"/>
      <c r="HK116" s="9"/>
      <c r="HL116" s="9"/>
      <c r="HM116" s="9"/>
      <c r="HN116" s="9"/>
      <c r="HO116" s="9"/>
      <c r="HP116" s="9">
        <v>0</v>
      </c>
      <c r="HQ116" s="9">
        <v>0</v>
      </c>
      <c r="HR116" s="9">
        <v>0</v>
      </c>
      <c r="HS116" s="9">
        <v>0</v>
      </c>
      <c r="HT116" s="9">
        <v>0</v>
      </c>
      <c r="HU116" s="9">
        <v>0</v>
      </c>
      <c r="HV116" s="9">
        <v>0</v>
      </c>
      <c r="HW116" s="9">
        <v>1</v>
      </c>
      <c r="HX116" t="s">
        <v>7805</v>
      </c>
      <c r="HY116" s="9"/>
      <c r="HZ116" s="9"/>
      <c r="IA116" s="9">
        <v>2</v>
      </c>
      <c r="IB116" s="9"/>
      <c r="IC116" s="9"/>
      <c r="ID116" s="9">
        <v>2</v>
      </c>
      <c r="IE116" s="9"/>
      <c r="IF116" s="9"/>
      <c r="IG116" s="9">
        <v>2</v>
      </c>
      <c r="IH116" s="9"/>
      <c r="II116" s="9"/>
      <c r="IJ116" s="9">
        <v>1</v>
      </c>
      <c r="IK116" s="9">
        <v>1</v>
      </c>
      <c r="IL116" s="9">
        <v>1</v>
      </c>
      <c r="IM116" s="9"/>
      <c r="IN116" s="9">
        <v>3</v>
      </c>
      <c r="IO116" s="9">
        <v>3</v>
      </c>
      <c r="IP116" s="9">
        <v>3</v>
      </c>
      <c r="IQ116" s="9">
        <v>3</v>
      </c>
      <c r="IR116" s="9">
        <v>3</v>
      </c>
      <c r="IS116" s="9"/>
      <c r="IT116" s="9">
        <v>1</v>
      </c>
      <c r="IU116" s="9">
        <v>2</v>
      </c>
      <c r="IV116" s="9">
        <v>2</v>
      </c>
      <c r="IW116" s="9">
        <v>2</v>
      </c>
      <c r="IX116" s="9">
        <v>2</v>
      </c>
      <c r="IY116" s="9">
        <v>1</v>
      </c>
      <c r="IZ116" s="9">
        <v>2</v>
      </c>
      <c r="JA116" s="9">
        <v>2</v>
      </c>
      <c r="JB116" s="9">
        <v>1</v>
      </c>
      <c r="JC116" s="9">
        <v>2</v>
      </c>
      <c r="JD116" s="9">
        <v>1</v>
      </c>
      <c r="JE116" s="9">
        <v>1</v>
      </c>
      <c r="JF116" s="9">
        <v>1</v>
      </c>
      <c r="JG116" s="9">
        <v>2</v>
      </c>
      <c r="JH116" s="9">
        <v>2</v>
      </c>
      <c r="JI116" s="9">
        <v>2</v>
      </c>
      <c r="JJ116" s="9">
        <v>1</v>
      </c>
      <c r="JK116" s="9">
        <v>2</v>
      </c>
      <c r="JL116" s="9">
        <v>1</v>
      </c>
      <c r="JM116" s="9">
        <v>1</v>
      </c>
      <c r="JN116" s="9">
        <v>1</v>
      </c>
      <c r="JO116" s="9">
        <v>1</v>
      </c>
      <c r="JP116" s="9">
        <v>1</v>
      </c>
      <c r="JQ116" s="9">
        <v>1</v>
      </c>
      <c r="JR116" s="9">
        <v>1</v>
      </c>
      <c r="JS116" s="9">
        <v>1</v>
      </c>
      <c r="JT116" s="9">
        <v>1</v>
      </c>
      <c r="JU116" s="9">
        <v>1</v>
      </c>
      <c r="JV116" s="9"/>
      <c r="JW116" s="9">
        <v>1</v>
      </c>
      <c r="JX116" s="9">
        <v>1</v>
      </c>
      <c r="JY116" s="9">
        <v>1</v>
      </c>
      <c r="JZ116" s="9">
        <v>1</v>
      </c>
      <c r="KA116" s="9">
        <v>1</v>
      </c>
      <c r="KB116" s="9">
        <v>1</v>
      </c>
      <c r="KC116" s="9">
        <v>1</v>
      </c>
      <c r="KD116" s="9">
        <v>1</v>
      </c>
      <c r="KE116" s="9">
        <v>1</v>
      </c>
      <c r="KF116" s="9"/>
      <c r="KG116" s="9">
        <v>1</v>
      </c>
      <c r="KH116" s="9">
        <v>1</v>
      </c>
      <c r="KI116" s="9">
        <v>1</v>
      </c>
      <c r="KJ116" s="9"/>
      <c r="KK116" s="9">
        <v>1</v>
      </c>
      <c r="KL116" s="9">
        <v>1</v>
      </c>
      <c r="KM116" s="9">
        <v>3</v>
      </c>
      <c r="KN116" s="9">
        <v>3</v>
      </c>
      <c r="KO116" s="9"/>
      <c r="KP116" s="9">
        <v>2</v>
      </c>
      <c r="KQ116" s="9">
        <v>2</v>
      </c>
      <c r="KR116" s="9">
        <v>1</v>
      </c>
      <c r="KS116" s="9">
        <v>2</v>
      </c>
      <c r="KT116" s="9">
        <v>2</v>
      </c>
      <c r="KU116" s="9">
        <v>1</v>
      </c>
      <c r="KV116" s="9">
        <v>1</v>
      </c>
      <c r="KW116" s="9">
        <v>1</v>
      </c>
      <c r="KX116" s="9">
        <v>1</v>
      </c>
      <c r="KY116" s="9">
        <v>1</v>
      </c>
      <c r="KZ116" s="9">
        <v>1</v>
      </c>
      <c r="LA116" s="9">
        <v>2</v>
      </c>
      <c r="LB116" s="9"/>
      <c r="LC116" s="9">
        <v>1</v>
      </c>
      <c r="LD116" s="9">
        <v>1</v>
      </c>
      <c r="LE116" s="9">
        <v>1</v>
      </c>
      <c r="LF116" s="9">
        <v>1</v>
      </c>
      <c r="LG116" s="9">
        <v>1</v>
      </c>
      <c r="LH116" s="9">
        <v>1</v>
      </c>
      <c r="LI116" s="9"/>
      <c r="LJ116" s="9">
        <v>1</v>
      </c>
      <c r="LK116" s="9">
        <v>1</v>
      </c>
      <c r="LL116" s="9">
        <v>1</v>
      </c>
      <c r="LM116" s="9">
        <v>1</v>
      </c>
      <c r="LN116" s="9"/>
      <c r="LO116" s="9">
        <v>1</v>
      </c>
      <c r="LP116" s="9">
        <v>1</v>
      </c>
      <c r="LQ116" s="9">
        <v>1</v>
      </c>
      <c r="LR116" s="9"/>
      <c r="LS116" s="9">
        <v>1</v>
      </c>
      <c r="LT116" s="9">
        <v>1</v>
      </c>
      <c r="LU116" s="9">
        <v>1</v>
      </c>
      <c r="LV116" s="9">
        <v>1</v>
      </c>
      <c r="LW116" s="9">
        <v>1</v>
      </c>
      <c r="LX116" s="9">
        <v>1</v>
      </c>
      <c r="LY116" s="9">
        <v>1</v>
      </c>
      <c r="LZ116" s="9">
        <v>2</v>
      </c>
      <c r="MA116" s="9">
        <v>1</v>
      </c>
      <c r="MB116" s="9"/>
      <c r="MC116" s="9">
        <v>2</v>
      </c>
      <c r="MD116" s="9">
        <v>2</v>
      </c>
      <c r="ME116" s="9">
        <v>3</v>
      </c>
      <c r="MF116" s="9">
        <v>3</v>
      </c>
      <c r="MG116" s="9">
        <v>3</v>
      </c>
      <c r="MH116" s="9">
        <v>3</v>
      </c>
      <c r="MI116" s="9">
        <v>3</v>
      </c>
      <c r="MJ116" s="9">
        <v>3</v>
      </c>
      <c r="MK116" s="9">
        <v>1</v>
      </c>
      <c r="ML116" s="9">
        <v>1</v>
      </c>
      <c r="MM116" s="9">
        <v>1</v>
      </c>
      <c r="MN116" s="9">
        <v>1</v>
      </c>
      <c r="MO116" s="9">
        <v>1</v>
      </c>
      <c r="MP116" s="9">
        <v>2</v>
      </c>
      <c r="MQ116" s="9">
        <v>1</v>
      </c>
      <c r="MR116" s="9">
        <v>1</v>
      </c>
      <c r="MS116" s="9">
        <v>1</v>
      </c>
      <c r="MT116" s="9">
        <v>244871607</v>
      </c>
      <c r="MU116" s="9">
        <v>244871607</v>
      </c>
      <c r="MV116" s="9">
        <v>1</v>
      </c>
      <c r="MW116" s="9"/>
      <c r="MX116" s="9"/>
      <c r="MY116" t="s">
        <v>8071</v>
      </c>
      <c r="MZ116" s="9"/>
      <c r="NA116" s="9">
        <v>202182888</v>
      </c>
      <c r="NB116" t="s">
        <v>8221</v>
      </c>
      <c r="NC116" t="s">
        <v>8329</v>
      </c>
      <c r="ND116" s="9"/>
      <c r="NE116" s="9"/>
      <c r="NF116" t="s">
        <v>8358</v>
      </c>
      <c r="NG116" s="9"/>
      <c r="NH116" s="9"/>
      <c r="NI116" s="9">
        <v>129</v>
      </c>
    </row>
    <row r="117" spans="1:373">
      <c r="A117" t="s">
        <v>6443</v>
      </c>
      <c r="B117" t="s">
        <v>6572</v>
      </c>
      <c r="C117" t="s">
        <v>6699</v>
      </c>
      <c r="D117" t="s">
        <v>6732</v>
      </c>
      <c r="E117" s="9"/>
      <c r="F117" s="9">
        <v>8</v>
      </c>
      <c r="G117" s="9"/>
      <c r="H117" s="9">
        <v>1</v>
      </c>
      <c r="I117" t="s">
        <v>6751</v>
      </c>
      <c r="J117" s="9"/>
      <c r="K117" s="9">
        <v>3</v>
      </c>
      <c r="L117" s="9">
        <v>8</v>
      </c>
      <c r="M117" s="9">
        <v>45</v>
      </c>
      <c r="N117" s="9">
        <v>45</v>
      </c>
      <c r="O117" t="s">
        <v>6759</v>
      </c>
      <c r="P117" s="9">
        <v>1</v>
      </c>
      <c r="Q117" t="s">
        <v>6762</v>
      </c>
      <c r="R117" s="9">
        <v>1</v>
      </c>
      <c r="S117" s="9">
        <v>1</v>
      </c>
      <c r="T117" s="9">
        <v>2</v>
      </c>
      <c r="U117" s="9">
        <v>2</v>
      </c>
      <c r="V117" s="9">
        <v>1</v>
      </c>
      <c r="W117" t="s">
        <v>6883</v>
      </c>
      <c r="X117" s="9"/>
      <c r="Y117" t="s">
        <v>7019</v>
      </c>
      <c r="Z117" s="9"/>
      <c r="AA117" s="9">
        <v>0</v>
      </c>
      <c r="AB117" s="9">
        <v>0</v>
      </c>
      <c r="AC117" s="9">
        <v>4</v>
      </c>
      <c r="AD117" s="9">
        <v>0</v>
      </c>
      <c r="AE117" s="9">
        <v>0</v>
      </c>
      <c r="AF117" s="9">
        <v>0</v>
      </c>
      <c r="AG117" s="9">
        <v>0</v>
      </c>
      <c r="AH117" s="9">
        <v>0</v>
      </c>
      <c r="AI117" s="9">
        <v>0</v>
      </c>
      <c r="AJ117" s="9">
        <v>0</v>
      </c>
      <c r="AK117" s="9">
        <v>0</v>
      </c>
      <c r="AL117" s="9">
        <v>0</v>
      </c>
      <c r="AM117" s="9">
        <v>0</v>
      </c>
      <c r="AN117" s="9">
        <v>0</v>
      </c>
      <c r="AO117" s="9">
        <v>0</v>
      </c>
      <c r="AP117" s="9">
        <v>0</v>
      </c>
      <c r="AQ117" s="9">
        <v>0</v>
      </c>
      <c r="AR117" s="9">
        <v>0</v>
      </c>
      <c r="AS117" s="9">
        <v>0</v>
      </c>
      <c r="AT117" s="9">
        <v>0</v>
      </c>
      <c r="AU117" s="9">
        <v>0</v>
      </c>
      <c r="AV117" s="9">
        <v>0</v>
      </c>
      <c r="AW117" s="9">
        <v>0</v>
      </c>
      <c r="AX117" t="s">
        <v>7183</v>
      </c>
      <c r="AY117" s="9">
        <v>0</v>
      </c>
      <c r="AZ117" s="9">
        <v>0</v>
      </c>
      <c r="BA117" t="s">
        <v>7333</v>
      </c>
      <c r="BB117" s="9">
        <v>0</v>
      </c>
      <c r="BC117" s="9">
        <v>4</v>
      </c>
      <c r="BD117" s="9">
        <v>0</v>
      </c>
      <c r="BE117" s="9"/>
      <c r="BF117" s="9">
        <v>4</v>
      </c>
      <c r="BG117" s="9">
        <v>4</v>
      </c>
      <c r="BH117" s="9">
        <v>4</v>
      </c>
      <c r="BI117" s="9">
        <v>1</v>
      </c>
      <c r="BJ117" s="9">
        <v>0</v>
      </c>
      <c r="BK117" s="9">
        <v>1</v>
      </c>
      <c r="BL117" s="9">
        <v>1</v>
      </c>
      <c r="BM117" s="9">
        <v>1</v>
      </c>
      <c r="BN117" s="9">
        <v>1</v>
      </c>
      <c r="BO117" s="9">
        <v>1</v>
      </c>
      <c r="BP117" s="9">
        <v>2</v>
      </c>
      <c r="BQ117" s="9">
        <v>2</v>
      </c>
      <c r="BR117" s="9">
        <v>2</v>
      </c>
      <c r="BS117" s="9">
        <v>1</v>
      </c>
      <c r="BT117" s="9">
        <v>1</v>
      </c>
      <c r="BU117" s="9">
        <v>2</v>
      </c>
      <c r="BV117" s="9">
        <v>2</v>
      </c>
      <c r="BW117" s="9">
        <v>1</v>
      </c>
      <c r="BX117" s="9"/>
      <c r="BY117" s="9">
        <v>2</v>
      </c>
      <c r="BZ117" s="9">
        <v>2</v>
      </c>
      <c r="CA117" s="9">
        <v>2</v>
      </c>
      <c r="CB117" s="9">
        <v>1</v>
      </c>
      <c r="CC117" s="9">
        <v>1</v>
      </c>
      <c r="CD117" s="9">
        <v>1</v>
      </c>
      <c r="CE117" s="9">
        <v>1</v>
      </c>
      <c r="CF117" s="9">
        <v>1</v>
      </c>
      <c r="CG117" s="9"/>
      <c r="CH117" s="9">
        <v>1</v>
      </c>
      <c r="CI117" s="9">
        <v>2</v>
      </c>
      <c r="CJ117" s="9">
        <v>1</v>
      </c>
      <c r="CK117" s="9">
        <v>2</v>
      </c>
      <c r="CL117" s="9">
        <v>3</v>
      </c>
      <c r="CM117" s="9">
        <v>1</v>
      </c>
      <c r="CN117" s="9">
        <v>1</v>
      </c>
      <c r="CO117" s="9">
        <v>1</v>
      </c>
      <c r="CP117" s="9">
        <v>3</v>
      </c>
      <c r="CQ117" s="9">
        <v>1</v>
      </c>
      <c r="CR117" s="9">
        <v>1</v>
      </c>
      <c r="CS117" s="9">
        <v>1</v>
      </c>
      <c r="CT117" s="9">
        <v>2</v>
      </c>
      <c r="CU117" s="9">
        <v>1</v>
      </c>
      <c r="CV117" s="9">
        <v>1</v>
      </c>
      <c r="CW117" s="9">
        <v>2</v>
      </c>
      <c r="CX117" s="9">
        <v>1</v>
      </c>
      <c r="CY117" s="9">
        <v>2</v>
      </c>
      <c r="CZ117" s="9">
        <v>2</v>
      </c>
      <c r="DA117" s="9"/>
      <c r="DB117" s="9"/>
      <c r="DC117" s="9"/>
      <c r="DD117" s="9"/>
      <c r="DE117" s="9"/>
      <c r="DF117" s="9"/>
      <c r="DG117" s="9"/>
      <c r="DH117" s="9"/>
      <c r="DI117" s="9">
        <v>2</v>
      </c>
      <c r="DJ117" s="9"/>
      <c r="DK117" s="9"/>
      <c r="DL117" s="9"/>
      <c r="DM117" s="9"/>
      <c r="DN117" s="9"/>
      <c r="DO117" s="9"/>
      <c r="DP117" s="9">
        <v>2</v>
      </c>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v>2</v>
      </c>
      <c r="EO117" s="9"/>
      <c r="EP117" s="9"/>
      <c r="EQ117" s="9">
        <v>2</v>
      </c>
      <c r="ER117" s="9"/>
      <c r="ES117" s="9"/>
      <c r="ET117" s="9">
        <v>2</v>
      </c>
      <c r="EU117" s="9"/>
      <c r="EV117" s="9"/>
      <c r="EW117" s="9">
        <v>2</v>
      </c>
      <c r="EX117" s="9"/>
      <c r="EY117" s="9"/>
      <c r="EZ117" s="9">
        <v>2</v>
      </c>
      <c r="FA117" s="9"/>
      <c r="FB117" s="9"/>
      <c r="FC117" s="9">
        <v>2</v>
      </c>
      <c r="FD117" s="9"/>
      <c r="FE117" s="9"/>
      <c r="FF117" s="9">
        <v>2</v>
      </c>
      <c r="FG117" s="9"/>
      <c r="FH117" s="9"/>
      <c r="FI117" s="9">
        <v>2</v>
      </c>
      <c r="FJ117" s="9"/>
      <c r="FK117" s="9"/>
      <c r="FL117" s="9">
        <v>2</v>
      </c>
      <c r="FM117" s="9"/>
      <c r="FN117" s="9"/>
      <c r="FO117" s="9">
        <v>2</v>
      </c>
      <c r="FP117" s="9"/>
      <c r="FQ117" s="9"/>
      <c r="FR117" s="9">
        <v>2</v>
      </c>
      <c r="FS117" s="9"/>
      <c r="FT117" s="9"/>
      <c r="FU117" s="9">
        <v>2</v>
      </c>
      <c r="FV117" s="9"/>
      <c r="FW117" s="9"/>
      <c r="FX117" s="9">
        <v>3</v>
      </c>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t="s">
        <v>7642</v>
      </c>
      <c r="HH117" s="9"/>
      <c r="HI117" s="9"/>
      <c r="HJ117" s="9"/>
      <c r="HK117" s="9"/>
      <c r="HL117" s="9"/>
      <c r="HM117" s="9"/>
      <c r="HN117" s="9"/>
      <c r="HO117" s="9"/>
      <c r="HP117" s="9"/>
      <c r="HQ117" s="9"/>
      <c r="HR117" s="9"/>
      <c r="HS117" s="9"/>
      <c r="HT117" s="9"/>
      <c r="HU117" s="9"/>
      <c r="HV117" s="9"/>
      <c r="HW117" s="9"/>
      <c r="HX117" t="s">
        <v>7806</v>
      </c>
      <c r="HY117" s="9"/>
      <c r="HZ117" s="9"/>
      <c r="IA117" s="9">
        <v>2</v>
      </c>
      <c r="IB117" s="9"/>
      <c r="IC117" s="9"/>
      <c r="ID117" s="9">
        <v>3</v>
      </c>
      <c r="IE117" s="9"/>
      <c r="IF117" s="9"/>
      <c r="IG117" s="9">
        <v>3</v>
      </c>
      <c r="IH117" s="9"/>
      <c r="II117" s="9"/>
      <c r="IJ117" s="9">
        <v>3</v>
      </c>
      <c r="IK117" s="9"/>
      <c r="IL117" s="9">
        <v>1</v>
      </c>
      <c r="IM117" s="9"/>
      <c r="IN117" s="9">
        <v>3</v>
      </c>
      <c r="IO117" s="9">
        <v>3</v>
      </c>
      <c r="IP117" s="9">
        <v>3</v>
      </c>
      <c r="IQ117" s="9">
        <v>3</v>
      </c>
      <c r="IR117" s="9">
        <v>3</v>
      </c>
      <c r="IS117" s="9"/>
      <c r="IT117" s="9">
        <v>2</v>
      </c>
      <c r="IU117" s="9">
        <v>2</v>
      </c>
      <c r="IV117" s="9">
        <v>2</v>
      </c>
      <c r="IW117" s="9">
        <v>2</v>
      </c>
      <c r="IX117" s="9">
        <v>2</v>
      </c>
      <c r="IY117" s="9">
        <v>2</v>
      </c>
      <c r="IZ117" s="9">
        <v>2</v>
      </c>
      <c r="JA117" s="9">
        <v>2</v>
      </c>
      <c r="JB117" s="9">
        <v>2</v>
      </c>
      <c r="JC117" s="9">
        <v>2</v>
      </c>
      <c r="JD117" s="9">
        <v>2</v>
      </c>
      <c r="JE117" s="9">
        <v>2</v>
      </c>
      <c r="JF117" s="9">
        <v>2</v>
      </c>
      <c r="JG117" s="9">
        <v>2</v>
      </c>
      <c r="JH117" s="9">
        <v>2</v>
      </c>
      <c r="JI117" s="9">
        <v>2</v>
      </c>
      <c r="JJ117" s="9">
        <v>1</v>
      </c>
      <c r="JK117" s="9">
        <v>3</v>
      </c>
      <c r="JL117" s="9">
        <v>3</v>
      </c>
      <c r="JM117" s="9">
        <v>3</v>
      </c>
      <c r="JN117" s="9">
        <v>3</v>
      </c>
      <c r="JO117" s="9">
        <v>3</v>
      </c>
      <c r="JP117" s="9">
        <v>3</v>
      </c>
      <c r="JQ117" s="9">
        <v>3</v>
      </c>
      <c r="JR117" s="9">
        <v>3</v>
      </c>
      <c r="JS117" s="9">
        <v>3</v>
      </c>
      <c r="JT117" s="9">
        <v>1</v>
      </c>
      <c r="JU117" s="9">
        <v>3</v>
      </c>
      <c r="JV117" s="9"/>
      <c r="JW117" s="9">
        <v>3</v>
      </c>
      <c r="JX117" s="9">
        <v>3</v>
      </c>
      <c r="JY117" s="9">
        <v>3</v>
      </c>
      <c r="JZ117" s="9">
        <v>3</v>
      </c>
      <c r="KA117" s="9">
        <v>3</v>
      </c>
      <c r="KB117" s="9">
        <v>3</v>
      </c>
      <c r="KC117" s="9">
        <v>3</v>
      </c>
      <c r="KD117" s="9">
        <v>3</v>
      </c>
      <c r="KE117" s="9">
        <v>3</v>
      </c>
      <c r="KF117" s="9"/>
      <c r="KG117" s="9"/>
      <c r="KH117" s="9"/>
      <c r="KI117" s="9"/>
      <c r="KJ117" s="9"/>
      <c r="KK117" s="9"/>
      <c r="KL117" s="9"/>
      <c r="KM117" s="9"/>
      <c r="KN117" s="9"/>
      <c r="KO117" s="9"/>
      <c r="KP117" s="9"/>
      <c r="KQ117" s="9"/>
      <c r="KR117" s="9"/>
      <c r="KS117" s="9"/>
      <c r="KT117" s="9"/>
      <c r="KU117" s="9"/>
      <c r="KV117" s="9">
        <v>2</v>
      </c>
      <c r="KW117" s="9"/>
      <c r="KX117" s="9"/>
      <c r="KY117" s="9"/>
      <c r="KZ117" s="9"/>
      <c r="LA117" s="9"/>
      <c r="LB117" s="9"/>
      <c r="LC117" s="9">
        <v>3</v>
      </c>
      <c r="LD117" s="9">
        <v>3</v>
      </c>
      <c r="LE117" s="9">
        <v>3</v>
      </c>
      <c r="LF117" s="9">
        <v>2</v>
      </c>
      <c r="LG117" s="9">
        <v>2</v>
      </c>
      <c r="LH117" s="9">
        <v>2</v>
      </c>
      <c r="LI117" s="9"/>
      <c r="LJ117" s="9">
        <v>3</v>
      </c>
      <c r="LK117" s="9">
        <v>3</v>
      </c>
      <c r="LL117" s="9">
        <v>3</v>
      </c>
      <c r="LM117" s="9">
        <v>3</v>
      </c>
      <c r="LN117" s="9"/>
      <c r="LO117" s="9">
        <v>1</v>
      </c>
      <c r="LP117" s="9">
        <v>3</v>
      </c>
      <c r="LQ117" s="9"/>
      <c r="LR117" s="9"/>
      <c r="LS117" s="9">
        <v>1</v>
      </c>
      <c r="LT117" s="9">
        <v>1</v>
      </c>
      <c r="LU117" s="9">
        <v>1</v>
      </c>
      <c r="LV117" s="9">
        <v>1</v>
      </c>
      <c r="LW117" s="9">
        <v>1</v>
      </c>
      <c r="LX117" s="9">
        <v>1</v>
      </c>
      <c r="LY117" s="9">
        <v>3</v>
      </c>
      <c r="LZ117" s="9">
        <v>2</v>
      </c>
      <c r="MA117" s="9">
        <v>1</v>
      </c>
      <c r="MB117" s="9"/>
      <c r="MC117" s="9">
        <v>1</v>
      </c>
      <c r="MD117" s="9">
        <v>3</v>
      </c>
      <c r="ME117" s="9">
        <v>3</v>
      </c>
      <c r="MF117" s="9">
        <v>1</v>
      </c>
      <c r="MG117" s="9">
        <v>3</v>
      </c>
      <c r="MH117" s="9">
        <v>3</v>
      </c>
      <c r="MI117" s="9">
        <v>3</v>
      </c>
      <c r="MJ117" s="9">
        <v>3</v>
      </c>
      <c r="MK117" s="9">
        <v>1</v>
      </c>
      <c r="ML117" s="9">
        <v>1</v>
      </c>
      <c r="MM117" s="9">
        <v>1</v>
      </c>
      <c r="MN117" s="9">
        <v>1</v>
      </c>
      <c r="MO117" s="9">
        <v>1</v>
      </c>
      <c r="MP117" s="9">
        <v>2</v>
      </c>
      <c r="MQ117" s="9">
        <v>1</v>
      </c>
      <c r="MR117" s="9">
        <v>1</v>
      </c>
      <c r="MS117" s="9">
        <v>1</v>
      </c>
      <c r="MT117" s="9">
        <v>244977887</v>
      </c>
      <c r="MU117" s="9">
        <v>244977887</v>
      </c>
      <c r="MV117" s="9">
        <v>1</v>
      </c>
      <c r="MW117" s="9"/>
      <c r="MX117" s="9"/>
      <c r="MY117" t="s">
        <v>8072</v>
      </c>
      <c r="MZ117" s="9"/>
      <c r="NA117" s="9">
        <v>199723100</v>
      </c>
      <c r="NB117" t="s">
        <v>8222</v>
      </c>
      <c r="NC117" t="s">
        <v>8330</v>
      </c>
      <c r="ND117" s="9"/>
      <c r="NE117" s="9"/>
      <c r="NF117" t="s">
        <v>8358</v>
      </c>
      <c r="NG117" s="9"/>
      <c r="NH117" s="9"/>
      <c r="NI117" s="9">
        <v>49</v>
      </c>
    </row>
    <row r="118" spans="1:373">
      <c r="A118" t="s">
        <v>6443</v>
      </c>
      <c r="B118" t="s">
        <v>6572</v>
      </c>
      <c r="C118" t="s">
        <v>6699</v>
      </c>
      <c r="D118" t="s">
        <v>6732</v>
      </c>
      <c r="E118" s="9"/>
      <c r="F118" s="9">
        <v>8</v>
      </c>
      <c r="G118" s="9"/>
      <c r="H118" s="9">
        <v>1</v>
      </c>
      <c r="I118" t="s">
        <v>6751</v>
      </c>
      <c r="J118" s="9"/>
      <c r="K118" s="9">
        <v>5</v>
      </c>
      <c r="L118" s="9">
        <v>14</v>
      </c>
      <c r="M118" s="9">
        <v>83</v>
      </c>
      <c r="N118" s="9">
        <v>83</v>
      </c>
      <c r="O118" t="s">
        <v>6759</v>
      </c>
      <c r="P118" s="9">
        <v>2</v>
      </c>
      <c r="Q118" t="s">
        <v>6762</v>
      </c>
      <c r="R118" s="9">
        <v>1</v>
      </c>
      <c r="S118" s="9">
        <v>1</v>
      </c>
      <c r="T118" s="9">
        <v>2</v>
      </c>
      <c r="U118" s="9">
        <v>2</v>
      </c>
      <c r="V118" s="9">
        <v>1</v>
      </c>
      <c r="W118" t="s">
        <v>6884</v>
      </c>
      <c r="X118" s="9"/>
      <c r="Y118" t="s">
        <v>7019</v>
      </c>
      <c r="Z118" s="9"/>
      <c r="AA118" s="9">
        <v>0</v>
      </c>
      <c r="AB118" s="9">
        <v>0</v>
      </c>
      <c r="AC118" s="9">
        <v>5</v>
      </c>
      <c r="AD118" s="9">
        <v>0</v>
      </c>
      <c r="AE118" s="9">
        <v>0</v>
      </c>
      <c r="AF118" s="9">
        <v>0</v>
      </c>
      <c r="AG118" s="9">
        <v>0</v>
      </c>
      <c r="AH118" s="9">
        <v>0</v>
      </c>
      <c r="AI118" s="9">
        <v>0</v>
      </c>
      <c r="AJ118" s="9">
        <v>0</v>
      </c>
      <c r="AK118" s="9">
        <v>0</v>
      </c>
      <c r="AL118" s="9">
        <v>0</v>
      </c>
      <c r="AM118" s="9">
        <v>0</v>
      </c>
      <c r="AN118" s="9">
        <v>0</v>
      </c>
      <c r="AO118" s="9">
        <v>1</v>
      </c>
      <c r="AP118" s="9">
        <v>0</v>
      </c>
      <c r="AQ118" s="9">
        <v>10</v>
      </c>
      <c r="AR118" s="9">
        <v>0</v>
      </c>
      <c r="AS118" s="9">
        <v>0</v>
      </c>
      <c r="AT118" s="9">
        <v>0</v>
      </c>
      <c r="AU118" s="9">
        <v>0</v>
      </c>
      <c r="AV118" s="9">
        <v>0</v>
      </c>
      <c r="AW118" s="9">
        <v>0</v>
      </c>
      <c r="AX118" t="s">
        <v>7184</v>
      </c>
      <c r="AY118" s="9">
        <v>0</v>
      </c>
      <c r="AZ118" s="9">
        <v>0</v>
      </c>
      <c r="BA118" t="s">
        <v>7334</v>
      </c>
      <c r="BB118" s="9">
        <v>0</v>
      </c>
      <c r="BC118" s="9">
        <v>16</v>
      </c>
      <c r="BD118" s="9">
        <v>0</v>
      </c>
      <c r="BE118" s="9"/>
      <c r="BF118" s="9">
        <v>10</v>
      </c>
      <c r="BG118" s="9">
        <v>8</v>
      </c>
      <c r="BH118" s="9">
        <v>7</v>
      </c>
      <c r="BI118" s="9">
        <v>1</v>
      </c>
      <c r="BJ118" s="9">
        <v>0</v>
      </c>
      <c r="BK118" s="9">
        <v>1</v>
      </c>
      <c r="BL118" s="9">
        <v>1</v>
      </c>
      <c r="BM118" s="9">
        <v>1</v>
      </c>
      <c r="BN118" s="9">
        <v>1</v>
      </c>
      <c r="BO118" s="9">
        <v>1</v>
      </c>
      <c r="BP118" s="9">
        <v>1</v>
      </c>
      <c r="BQ118" s="9">
        <v>2</v>
      </c>
      <c r="BR118" s="9">
        <v>2</v>
      </c>
      <c r="BS118" s="9">
        <v>1</v>
      </c>
      <c r="BT118" s="9">
        <v>1</v>
      </c>
      <c r="BU118" s="9">
        <v>2</v>
      </c>
      <c r="BV118" s="9">
        <v>2</v>
      </c>
      <c r="BW118" s="9">
        <v>1</v>
      </c>
      <c r="BX118" s="9"/>
      <c r="BY118" s="9">
        <v>2</v>
      </c>
      <c r="BZ118" s="9">
        <v>2</v>
      </c>
      <c r="CA118" s="9">
        <v>2</v>
      </c>
      <c r="CB118" s="9">
        <v>1</v>
      </c>
      <c r="CC118" s="9">
        <v>1</v>
      </c>
      <c r="CD118" s="9">
        <v>1</v>
      </c>
      <c r="CE118" s="9">
        <v>1</v>
      </c>
      <c r="CF118" s="9">
        <v>1</v>
      </c>
      <c r="CG118" s="9"/>
      <c r="CH118" s="9">
        <v>1</v>
      </c>
      <c r="CI118" s="9">
        <v>2</v>
      </c>
      <c r="CJ118" s="9">
        <v>1</v>
      </c>
      <c r="CK118" s="9">
        <v>4</v>
      </c>
      <c r="CL118" s="9">
        <v>4</v>
      </c>
      <c r="CM118" s="9">
        <v>1</v>
      </c>
      <c r="CN118" s="9">
        <v>1</v>
      </c>
      <c r="CO118" s="9">
        <v>1</v>
      </c>
      <c r="CP118" s="9">
        <v>3</v>
      </c>
      <c r="CQ118" s="9">
        <v>1</v>
      </c>
      <c r="CR118" s="9">
        <v>1</v>
      </c>
      <c r="CS118" s="9">
        <v>1</v>
      </c>
      <c r="CT118" s="9">
        <v>2</v>
      </c>
      <c r="CU118" s="9">
        <v>1</v>
      </c>
      <c r="CV118" s="9">
        <v>1</v>
      </c>
      <c r="CW118" s="9">
        <v>1</v>
      </c>
      <c r="CX118" s="9">
        <v>1</v>
      </c>
      <c r="CY118" s="9">
        <v>2</v>
      </c>
      <c r="CZ118" s="9">
        <v>2</v>
      </c>
      <c r="DA118" s="9"/>
      <c r="DB118" s="9"/>
      <c r="DC118" s="9"/>
      <c r="DD118" s="9"/>
      <c r="DE118" s="9"/>
      <c r="DF118" s="9"/>
      <c r="DG118" s="9"/>
      <c r="DH118" s="9"/>
      <c r="DI118" s="9">
        <v>2</v>
      </c>
      <c r="DJ118" s="9"/>
      <c r="DK118" s="9"/>
      <c r="DL118" s="9"/>
      <c r="DM118" s="9"/>
      <c r="DN118" s="9"/>
      <c r="DO118" s="9"/>
      <c r="DP118" s="9">
        <v>2</v>
      </c>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v>2</v>
      </c>
      <c r="EO118" s="9"/>
      <c r="EP118" s="9"/>
      <c r="EQ118" s="9">
        <v>2</v>
      </c>
      <c r="ER118" s="9"/>
      <c r="ES118" s="9"/>
      <c r="ET118" s="9">
        <v>2</v>
      </c>
      <c r="EU118" s="9"/>
      <c r="EV118" s="9"/>
      <c r="EW118" s="9">
        <v>2</v>
      </c>
      <c r="EX118" s="9"/>
      <c r="EY118" s="9"/>
      <c r="EZ118" s="9">
        <v>2</v>
      </c>
      <c r="FA118" s="9"/>
      <c r="FB118" s="9"/>
      <c r="FC118" s="9">
        <v>2</v>
      </c>
      <c r="FD118" s="9"/>
      <c r="FE118" s="9"/>
      <c r="FF118" s="9">
        <v>2</v>
      </c>
      <c r="FG118" s="9"/>
      <c r="FH118" s="9"/>
      <c r="FI118" s="9">
        <v>2</v>
      </c>
      <c r="FJ118" s="9"/>
      <c r="FK118" s="9"/>
      <c r="FL118" s="9">
        <v>2</v>
      </c>
      <c r="FM118" s="9"/>
      <c r="FN118" s="9"/>
      <c r="FO118" s="9">
        <v>2</v>
      </c>
      <c r="FP118" s="9"/>
      <c r="FQ118" s="9"/>
      <c r="FR118" s="9">
        <v>2</v>
      </c>
      <c r="FS118" s="9"/>
      <c r="FT118" s="9"/>
      <c r="FU118" s="9">
        <v>2</v>
      </c>
      <c r="FV118" s="9"/>
      <c r="FW118" s="9"/>
      <c r="FX118" s="9">
        <v>3</v>
      </c>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t="s">
        <v>7643</v>
      </c>
      <c r="HH118" s="9"/>
      <c r="HI118" s="9"/>
      <c r="HJ118" s="9"/>
      <c r="HK118" s="9"/>
      <c r="HL118" s="9"/>
      <c r="HM118" s="9"/>
      <c r="HN118" s="9"/>
      <c r="HO118" s="9"/>
      <c r="HP118" s="9"/>
      <c r="HQ118" s="9"/>
      <c r="HR118" s="9"/>
      <c r="HS118" s="9"/>
      <c r="HT118" s="9"/>
      <c r="HU118" s="9"/>
      <c r="HV118" s="9"/>
      <c r="HW118" s="9"/>
      <c r="HX118" t="s">
        <v>7807</v>
      </c>
      <c r="HY118" s="9"/>
      <c r="HZ118" s="9"/>
      <c r="IA118" s="9">
        <v>2</v>
      </c>
      <c r="IB118" s="9"/>
      <c r="IC118" s="9"/>
      <c r="ID118" s="9">
        <v>2</v>
      </c>
      <c r="IE118" s="9"/>
      <c r="IF118" s="9"/>
      <c r="IG118" s="9">
        <v>2</v>
      </c>
      <c r="IH118" s="9"/>
      <c r="II118" s="9"/>
      <c r="IJ118" s="9">
        <v>3</v>
      </c>
      <c r="IK118" s="9"/>
      <c r="IL118" s="9">
        <v>1</v>
      </c>
      <c r="IM118" s="9"/>
      <c r="IN118" s="9">
        <v>3</v>
      </c>
      <c r="IO118" s="9">
        <v>3</v>
      </c>
      <c r="IP118" s="9">
        <v>3</v>
      </c>
      <c r="IQ118" s="9">
        <v>3</v>
      </c>
      <c r="IR118" s="9">
        <v>3</v>
      </c>
      <c r="IS118" s="9"/>
      <c r="IT118" s="9">
        <v>2</v>
      </c>
      <c r="IU118" s="9">
        <v>2</v>
      </c>
      <c r="IV118" s="9">
        <v>2</v>
      </c>
      <c r="IW118" s="9">
        <v>2</v>
      </c>
      <c r="IX118" s="9">
        <v>2</v>
      </c>
      <c r="IY118" s="9">
        <v>2</v>
      </c>
      <c r="IZ118" s="9">
        <v>2</v>
      </c>
      <c r="JA118" s="9">
        <v>2</v>
      </c>
      <c r="JB118" s="9">
        <v>2</v>
      </c>
      <c r="JC118" s="9">
        <v>2</v>
      </c>
      <c r="JD118" s="9">
        <v>2</v>
      </c>
      <c r="JE118" s="9">
        <v>2</v>
      </c>
      <c r="JF118" s="9">
        <v>2</v>
      </c>
      <c r="JG118" s="9">
        <v>2</v>
      </c>
      <c r="JH118" s="9">
        <v>2</v>
      </c>
      <c r="JI118" s="9">
        <v>2</v>
      </c>
      <c r="JJ118" s="9">
        <v>1</v>
      </c>
      <c r="JK118" s="9">
        <v>3</v>
      </c>
      <c r="JL118" s="9">
        <v>1</v>
      </c>
      <c r="JM118" s="9">
        <v>3</v>
      </c>
      <c r="JN118" s="9">
        <v>3</v>
      </c>
      <c r="JO118" s="9">
        <v>3</v>
      </c>
      <c r="JP118" s="9">
        <v>3</v>
      </c>
      <c r="JQ118" s="9">
        <v>3</v>
      </c>
      <c r="JR118" s="9">
        <v>3</v>
      </c>
      <c r="JS118" s="9">
        <v>3</v>
      </c>
      <c r="JT118" s="9">
        <v>2</v>
      </c>
      <c r="JU118" s="9">
        <v>3</v>
      </c>
      <c r="JV118" s="9"/>
      <c r="JW118" s="9">
        <v>3</v>
      </c>
      <c r="JX118" s="9">
        <v>3</v>
      </c>
      <c r="JY118" s="9">
        <v>3</v>
      </c>
      <c r="JZ118" s="9">
        <v>3</v>
      </c>
      <c r="KA118" s="9">
        <v>1</v>
      </c>
      <c r="KB118" s="9">
        <v>1</v>
      </c>
      <c r="KC118" s="9">
        <v>1</v>
      </c>
      <c r="KD118" s="9">
        <v>3</v>
      </c>
      <c r="KE118" s="9">
        <v>3</v>
      </c>
      <c r="KF118" s="9"/>
      <c r="KG118" s="9"/>
      <c r="KH118" s="9"/>
      <c r="KI118" s="9"/>
      <c r="KJ118" s="9"/>
      <c r="KK118" s="9"/>
      <c r="KL118" s="9"/>
      <c r="KM118" s="9"/>
      <c r="KN118" s="9"/>
      <c r="KO118" s="9"/>
      <c r="KP118" s="9"/>
      <c r="KQ118" s="9"/>
      <c r="KR118" s="9"/>
      <c r="KS118" s="9"/>
      <c r="KT118" s="9"/>
      <c r="KU118" s="9"/>
      <c r="KV118" s="9">
        <v>2</v>
      </c>
      <c r="KW118" s="9"/>
      <c r="KX118" s="9"/>
      <c r="KY118" s="9"/>
      <c r="KZ118" s="9"/>
      <c r="LA118" s="9"/>
      <c r="LB118" s="9"/>
      <c r="LC118" s="9">
        <v>3</v>
      </c>
      <c r="LD118" s="9">
        <v>3</v>
      </c>
      <c r="LE118" s="9">
        <v>3</v>
      </c>
      <c r="LF118" s="9">
        <v>1</v>
      </c>
      <c r="LG118" s="9">
        <v>3</v>
      </c>
      <c r="LH118" s="9">
        <v>2</v>
      </c>
      <c r="LI118" s="9"/>
      <c r="LJ118" s="9">
        <v>2</v>
      </c>
      <c r="LK118" s="9">
        <v>3</v>
      </c>
      <c r="LL118" s="9">
        <v>3</v>
      </c>
      <c r="LM118" s="9">
        <v>3</v>
      </c>
      <c r="LN118" s="9"/>
      <c r="LO118" s="9">
        <v>1</v>
      </c>
      <c r="LP118" s="9">
        <v>1</v>
      </c>
      <c r="LQ118" s="9">
        <v>1</v>
      </c>
      <c r="LR118" s="9"/>
      <c r="LS118" s="9">
        <v>1</v>
      </c>
      <c r="LT118" s="9">
        <v>1</v>
      </c>
      <c r="LU118" s="9">
        <v>1</v>
      </c>
      <c r="LV118" s="9">
        <v>1</v>
      </c>
      <c r="LW118" s="9">
        <v>1</v>
      </c>
      <c r="LX118" s="9">
        <v>1</v>
      </c>
      <c r="LY118" s="9">
        <v>3</v>
      </c>
      <c r="LZ118" s="9">
        <v>2</v>
      </c>
      <c r="MA118" s="9">
        <v>1</v>
      </c>
      <c r="MB118" s="9"/>
      <c r="MC118" s="9">
        <v>1</v>
      </c>
      <c r="MD118" s="9">
        <v>2</v>
      </c>
      <c r="ME118" s="9">
        <v>1</v>
      </c>
      <c r="MF118" s="9">
        <v>1</v>
      </c>
      <c r="MG118" s="9">
        <v>3</v>
      </c>
      <c r="MH118" s="9">
        <v>3</v>
      </c>
      <c r="MI118" s="9">
        <v>3</v>
      </c>
      <c r="MJ118" s="9">
        <v>3</v>
      </c>
      <c r="MK118" s="9">
        <v>1</v>
      </c>
      <c r="ML118" s="9">
        <v>1</v>
      </c>
      <c r="MM118" s="9">
        <v>1</v>
      </c>
      <c r="MN118" s="9">
        <v>1</v>
      </c>
      <c r="MO118" s="9">
        <v>1</v>
      </c>
      <c r="MP118" s="9">
        <v>2</v>
      </c>
      <c r="MQ118" s="9">
        <v>1</v>
      </c>
      <c r="MR118" s="9">
        <v>1</v>
      </c>
      <c r="MS118" s="9">
        <v>1</v>
      </c>
      <c r="MT118" s="9">
        <v>249252014</v>
      </c>
      <c r="MU118" s="9">
        <v>249252014</v>
      </c>
      <c r="MV118" s="9">
        <v>1</v>
      </c>
      <c r="MW118" s="9"/>
      <c r="MX118" s="9"/>
      <c r="MY118" t="s">
        <v>8073</v>
      </c>
      <c r="MZ118" s="9"/>
      <c r="NA118" s="9">
        <v>199726725</v>
      </c>
      <c r="NB118" t="s">
        <v>8223</v>
      </c>
      <c r="NC118" t="s">
        <v>8330</v>
      </c>
      <c r="ND118" s="9"/>
      <c r="NE118" s="9"/>
      <c r="NF118" t="s">
        <v>8358</v>
      </c>
      <c r="NG118" s="9"/>
      <c r="NH118" s="9"/>
      <c r="NI118" s="9">
        <v>52</v>
      </c>
    </row>
    <row r="119" spans="1:373">
      <c r="A119" t="s">
        <v>6443</v>
      </c>
      <c r="B119" t="s">
        <v>6572</v>
      </c>
      <c r="C119" t="s">
        <v>6699</v>
      </c>
      <c r="D119" t="s">
        <v>6732</v>
      </c>
      <c r="E119" s="9"/>
      <c r="F119" s="9">
        <v>8</v>
      </c>
      <c r="G119" s="9"/>
      <c r="H119" s="9">
        <v>1</v>
      </c>
      <c r="I119" t="s">
        <v>6751</v>
      </c>
      <c r="J119" s="9"/>
      <c r="K119" s="9">
        <v>7</v>
      </c>
      <c r="L119" s="9">
        <v>20</v>
      </c>
      <c r="M119" s="9">
        <v>122</v>
      </c>
      <c r="N119" s="9">
        <v>122</v>
      </c>
      <c r="O119" t="s">
        <v>6759</v>
      </c>
      <c r="P119" s="9">
        <v>2</v>
      </c>
      <c r="Q119" t="s">
        <v>6762</v>
      </c>
      <c r="R119" s="9">
        <v>1</v>
      </c>
      <c r="S119" s="9">
        <v>1</v>
      </c>
      <c r="T119" s="9">
        <v>2</v>
      </c>
      <c r="U119" s="9">
        <v>2</v>
      </c>
      <c r="V119" s="9">
        <v>1</v>
      </c>
      <c r="W119" t="s">
        <v>6885</v>
      </c>
      <c r="X119" s="9"/>
      <c r="Y119" t="s">
        <v>7019</v>
      </c>
      <c r="Z119" s="9"/>
      <c r="AA119" s="9">
        <v>0</v>
      </c>
      <c r="AB119" s="9">
        <v>0</v>
      </c>
      <c r="AC119" s="9">
        <v>4</v>
      </c>
      <c r="AD119" s="9">
        <v>0</v>
      </c>
      <c r="AE119" s="9">
        <v>1</v>
      </c>
      <c r="AF119" s="9">
        <v>0</v>
      </c>
      <c r="AG119" s="9">
        <v>0</v>
      </c>
      <c r="AH119" s="9">
        <v>0</v>
      </c>
      <c r="AI119" s="9">
        <v>0</v>
      </c>
      <c r="AJ119" s="9">
        <v>0</v>
      </c>
      <c r="AK119" s="9">
        <v>0</v>
      </c>
      <c r="AL119" s="9">
        <v>0</v>
      </c>
      <c r="AM119" s="9">
        <v>0</v>
      </c>
      <c r="AN119" s="9">
        <v>0</v>
      </c>
      <c r="AO119" s="9">
        <v>0</v>
      </c>
      <c r="AP119" s="9">
        <v>0</v>
      </c>
      <c r="AQ119" s="9">
        <v>2</v>
      </c>
      <c r="AR119" s="9">
        <v>0</v>
      </c>
      <c r="AS119" s="9">
        <v>0</v>
      </c>
      <c r="AT119" s="9">
        <v>0</v>
      </c>
      <c r="AU119" s="9">
        <v>0</v>
      </c>
      <c r="AV119" s="9">
        <v>0</v>
      </c>
      <c r="AW119" s="9">
        <v>0</v>
      </c>
      <c r="AX119" t="s">
        <v>7185</v>
      </c>
      <c r="AY119" s="9">
        <v>0</v>
      </c>
      <c r="AZ119" s="9">
        <v>0</v>
      </c>
      <c r="BA119" t="s">
        <v>7335</v>
      </c>
      <c r="BB119" s="9">
        <v>0</v>
      </c>
      <c r="BC119" s="9">
        <v>7</v>
      </c>
      <c r="BD119" s="9">
        <v>0</v>
      </c>
      <c r="BE119" s="9"/>
      <c r="BF119" s="9">
        <v>7</v>
      </c>
      <c r="BG119" s="9">
        <v>6</v>
      </c>
      <c r="BH119" s="9">
        <v>6</v>
      </c>
      <c r="BI119" s="9">
        <v>0</v>
      </c>
      <c r="BJ119" s="9"/>
      <c r="BK119" s="9">
        <v>1</v>
      </c>
      <c r="BL119" s="9">
        <v>1</v>
      </c>
      <c r="BM119" s="9">
        <v>1</v>
      </c>
      <c r="BN119" s="9">
        <v>1</v>
      </c>
      <c r="BO119" s="9">
        <v>1</v>
      </c>
      <c r="BP119" s="9">
        <v>1</v>
      </c>
      <c r="BQ119" s="9">
        <v>2</v>
      </c>
      <c r="BR119" s="9">
        <v>2</v>
      </c>
      <c r="BS119" s="9">
        <v>1</v>
      </c>
      <c r="BT119" s="9">
        <v>1</v>
      </c>
      <c r="BU119" s="9">
        <v>2</v>
      </c>
      <c r="BV119" s="9">
        <v>2</v>
      </c>
      <c r="BW119" s="9">
        <v>1</v>
      </c>
      <c r="BX119" s="9"/>
      <c r="BY119" s="9">
        <v>2</v>
      </c>
      <c r="BZ119" s="9">
        <v>2</v>
      </c>
      <c r="CA119" s="9">
        <v>2</v>
      </c>
      <c r="CB119" s="9">
        <v>1</v>
      </c>
      <c r="CC119" s="9">
        <v>1</v>
      </c>
      <c r="CD119" s="9">
        <v>1</v>
      </c>
      <c r="CE119" s="9">
        <v>1</v>
      </c>
      <c r="CF119" s="9">
        <v>1</v>
      </c>
      <c r="CG119" s="9"/>
      <c r="CH119" s="9">
        <v>1</v>
      </c>
      <c r="CI119" s="9">
        <v>4</v>
      </c>
      <c r="CJ119" s="9">
        <v>2</v>
      </c>
      <c r="CK119" s="9">
        <v>2</v>
      </c>
      <c r="CL119" s="9">
        <v>4</v>
      </c>
      <c r="CM119" s="9">
        <v>1</v>
      </c>
      <c r="CN119" s="9">
        <v>1</v>
      </c>
      <c r="CO119" s="9">
        <v>1</v>
      </c>
      <c r="CP119" s="9">
        <v>4</v>
      </c>
      <c r="CQ119" s="9">
        <v>1</v>
      </c>
      <c r="CR119" s="9">
        <v>1</v>
      </c>
      <c r="CS119" s="9">
        <v>1</v>
      </c>
      <c r="CT119" s="9">
        <v>2</v>
      </c>
      <c r="CU119" s="9">
        <v>1</v>
      </c>
      <c r="CV119" s="9">
        <v>1</v>
      </c>
      <c r="CW119" s="9">
        <v>2</v>
      </c>
      <c r="CX119" s="9">
        <v>1</v>
      </c>
      <c r="CY119" s="9">
        <v>2</v>
      </c>
      <c r="CZ119" s="9">
        <v>2</v>
      </c>
      <c r="DA119" s="9"/>
      <c r="DB119" s="9"/>
      <c r="DC119" s="9"/>
      <c r="DD119" s="9"/>
      <c r="DE119" s="9"/>
      <c r="DF119" s="9"/>
      <c r="DG119" s="9"/>
      <c r="DH119" s="9"/>
      <c r="DI119" s="9">
        <v>2</v>
      </c>
      <c r="DJ119" s="9"/>
      <c r="DK119" s="9"/>
      <c r="DL119" s="9"/>
      <c r="DM119" s="9"/>
      <c r="DN119" s="9"/>
      <c r="DO119" s="9"/>
      <c r="DP119" s="9">
        <v>2</v>
      </c>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v>2</v>
      </c>
      <c r="EO119" s="9"/>
      <c r="EP119" s="9"/>
      <c r="EQ119" s="9">
        <v>2</v>
      </c>
      <c r="ER119" s="9"/>
      <c r="ES119" s="9"/>
      <c r="ET119" s="9">
        <v>2</v>
      </c>
      <c r="EU119" s="9"/>
      <c r="EV119" s="9"/>
      <c r="EW119" s="9">
        <v>2</v>
      </c>
      <c r="EX119" s="9"/>
      <c r="EY119" s="9"/>
      <c r="EZ119" s="9">
        <v>2</v>
      </c>
      <c r="FA119" s="9"/>
      <c r="FB119" s="9"/>
      <c r="FC119" s="9">
        <v>2</v>
      </c>
      <c r="FD119" s="9"/>
      <c r="FE119" s="9"/>
      <c r="FF119" s="9">
        <v>2</v>
      </c>
      <c r="FG119" s="9"/>
      <c r="FH119" s="9"/>
      <c r="FI119" s="9">
        <v>2</v>
      </c>
      <c r="FJ119" s="9"/>
      <c r="FK119" s="9"/>
      <c r="FL119" s="9">
        <v>2</v>
      </c>
      <c r="FM119" s="9"/>
      <c r="FN119" s="9"/>
      <c r="FO119" s="9">
        <v>2</v>
      </c>
      <c r="FP119" s="9"/>
      <c r="FQ119" s="9"/>
      <c r="FR119" s="9">
        <v>2</v>
      </c>
      <c r="FS119" s="9"/>
      <c r="FT119" s="9"/>
      <c r="FU119" s="9">
        <v>2</v>
      </c>
      <c r="FV119" s="9"/>
      <c r="FW119" s="9"/>
      <c r="FX119" s="9">
        <v>3</v>
      </c>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t="s">
        <v>7644</v>
      </c>
      <c r="HH119" s="9"/>
      <c r="HI119" s="9"/>
      <c r="HJ119" s="9"/>
      <c r="HK119" s="9"/>
      <c r="HL119" s="9"/>
      <c r="HM119" s="9"/>
      <c r="HN119" s="9"/>
      <c r="HO119" s="9"/>
      <c r="HP119" s="9"/>
      <c r="HQ119" s="9"/>
      <c r="HR119" s="9"/>
      <c r="HS119" s="9"/>
      <c r="HT119" s="9"/>
      <c r="HU119" s="9"/>
      <c r="HV119" s="9"/>
      <c r="HW119" s="9"/>
      <c r="HX119" t="s">
        <v>7808</v>
      </c>
      <c r="HY119" s="9"/>
      <c r="HZ119" s="9"/>
      <c r="IA119" s="9">
        <v>2</v>
      </c>
      <c r="IB119" s="9"/>
      <c r="IC119" s="9"/>
      <c r="ID119" s="9">
        <v>2</v>
      </c>
      <c r="IE119" s="9"/>
      <c r="IF119" s="9"/>
      <c r="IG119" s="9">
        <v>2</v>
      </c>
      <c r="IH119" s="9"/>
      <c r="II119" s="9"/>
      <c r="IJ119" s="9">
        <v>3</v>
      </c>
      <c r="IK119" s="9"/>
      <c r="IL119" s="9">
        <v>1</v>
      </c>
      <c r="IM119" s="9"/>
      <c r="IN119" s="9">
        <v>3</v>
      </c>
      <c r="IO119" s="9">
        <v>3</v>
      </c>
      <c r="IP119" s="9">
        <v>3</v>
      </c>
      <c r="IQ119" s="9">
        <v>5</v>
      </c>
      <c r="IR119" s="9">
        <v>3</v>
      </c>
      <c r="IS119" s="9"/>
      <c r="IT119" s="9">
        <v>2</v>
      </c>
      <c r="IU119" s="9">
        <v>2</v>
      </c>
      <c r="IV119" s="9">
        <v>2</v>
      </c>
      <c r="IW119" s="9">
        <v>2</v>
      </c>
      <c r="IX119" s="9">
        <v>2</v>
      </c>
      <c r="IY119" s="9">
        <v>2</v>
      </c>
      <c r="IZ119" s="9">
        <v>2</v>
      </c>
      <c r="JA119" s="9">
        <v>2</v>
      </c>
      <c r="JB119" s="9">
        <v>2</v>
      </c>
      <c r="JC119" s="9">
        <v>2</v>
      </c>
      <c r="JD119" s="9">
        <v>2</v>
      </c>
      <c r="JE119" s="9">
        <v>2</v>
      </c>
      <c r="JF119" s="9">
        <v>2</v>
      </c>
      <c r="JG119" s="9">
        <v>2</v>
      </c>
      <c r="JH119" s="9">
        <v>2</v>
      </c>
      <c r="JI119" s="9">
        <v>2</v>
      </c>
      <c r="JJ119" s="9">
        <v>1</v>
      </c>
      <c r="JK119" s="9">
        <v>3</v>
      </c>
      <c r="JL119" s="9">
        <v>1</v>
      </c>
      <c r="JM119" s="9">
        <v>3</v>
      </c>
      <c r="JN119" s="9">
        <v>3</v>
      </c>
      <c r="JO119" s="9">
        <v>3</v>
      </c>
      <c r="JP119" s="9">
        <v>3</v>
      </c>
      <c r="JQ119" s="9">
        <v>3</v>
      </c>
      <c r="JR119" s="9">
        <v>3</v>
      </c>
      <c r="JS119" s="9">
        <v>3</v>
      </c>
      <c r="JT119" s="9">
        <v>1</v>
      </c>
      <c r="JU119" s="9">
        <v>3</v>
      </c>
      <c r="JV119" s="9"/>
      <c r="JW119" s="9">
        <v>3</v>
      </c>
      <c r="JX119" s="9">
        <v>3</v>
      </c>
      <c r="JY119" s="9">
        <v>3</v>
      </c>
      <c r="JZ119" s="9">
        <v>3</v>
      </c>
      <c r="KA119" s="9">
        <v>2</v>
      </c>
      <c r="KB119" s="9">
        <v>3</v>
      </c>
      <c r="KC119" s="9">
        <v>1</v>
      </c>
      <c r="KD119" s="9">
        <v>3</v>
      </c>
      <c r="KE119" s="9">
        <v>3</v>
      </c>
      <c r="KF119" s="9"/>
      <c r="KG119" s="9"/>
      <c r="KH119" s="9"/>
      <c r="KI119" s="9"/>
      <c r="KJ119" s="9"/>
      <c r="KK119" s="9"/>
      <c r="KL119" s="9"/>
      <c r="KM119" s="9"/>
      <c r="KN119" s="9"/>
      <c r="KO119" s="9"/>
      <c r="KP119" s="9"/>
      <c r="KQ119" s="9"/>
      <c r="KR119" s="9"/>
      <c r="KS119" s="9"/>
      <c r="KT119" s="9"/>
      <c r="KU119" s="9"/>
      <c r="KV119" s="9">
        <v>2</v>
      </c>
      <c r="KW119" s="9"/>
      <c r="KX119" s="9"/>
      <c r="KY119" s="9"/>
      <c r="KZ119" s="9"/>
      <c r="LA119" s="9"/>
      <c r="LB119" s="9"/>
      <c r="LC119" s="9">
        <v>1</v>
      </c>
      <c r="LD119" s="9">
        <v>1</v>
      </c>
      <c r="LE119" s="9">
        <v>1</v>
      </c>
      <c r="LF119" s="9">
        <v>1</v>
      </c>
      <c r="LG119" s="9">
        <v>1</v>
      </c>
      <c r="LH119" s="9">
        <v>1</v>
      </c>
      <c r="LI119" s="9"/>
      <c r="LJ119" s="9">
        <v>1</v>
      </c>
      <c r="LK119" s="9">
        <v>1</v>
      </c>
      <c r="LL119" s="9">
        <v>3</v>
      </c>
      <c r="LM119" s="9">
        <v>3</v>
      </c>
      <c r="LN119" s="9"/>
      <c r="LO119" s="9">
        <v>1</v>
      </c>
      <c r="LP119" s="9">
        <v>3</v>
      </c>
      <c r="LQ119" s="9"/>
      <c r="LR119" s="9"/>
      <c r="LS119" s="9">
        <v>1</v>
      </c>
      <c r="LT119" s="9">
        <v>1</v>
      </c>
      <c r="LU119" s="9">
        <v>1</v>
      </c>
      <c r="LV119" s="9">
        <v>1</v>
      </c>
      <c r="LW119" s="9">
        <v>2</v>
      </c>
      <c r="LX119" s="9">
        <v>1</v>
      </c>
      <c r="LY119" s="9">
        <v>3</v>
      </c>
      <c r="LZ119" s="9">
        <v>2</v>
      </c>
      <c r="MA119" s="9">
        <v>1</v>
      </c>
      <c r="MB119" s="9"/>
      <c r="MC119" s="9">
        <v>1</v>
      </c>
      <c r="MD119" s="9">
        <v>3</v>
      </c>
      <c r="ME119" s="9">
        <v>2</v>
      </c>
      <c r="MF119" s="9">
        <v>1</v>
      </c>
      <c r="MG119" s="9">
        <v>3</v>
      </c>
      <c r="MH119" s="9">
        <v>3</v>
      </c>
      <c r="MI119" s="9">
        <v>3</v>
      </c>
      <c r="MJ119" s="9">
        <v>3</v>
      </c>
      <c r="MK119" s="9">
        <v>1</v>
      </c>
      <c r="ML119" s="9">
        <v>1</v>
      </c>
      <c r="MM119" s="9">
        <v>1</v>
      </c>
      <c r="MN119" s="9">
        <v>1</v>
      </c>
      <c r="MO119" s="9">
        <v>1</v>
      </c>
      <c r="MP119" s="9">
        <v>2</v>
      </c>
      <c r="MQ119" s="9">
        <v>1</v>
      </c>
      <c r="MR119" s="9">
        <v>1</v>
      </c>
      <c r="MS119" s="9">
        <v>1</v>
      </c>
      <c r="MT119" s="9">
        <v>246277320</v>
      </c>
      <c r="MU119" s="9">
        <v>246277320</v>
      </c>
      <c r="MV119" s="9">
        <v>1</v>
      </c>
      <c r="MW119" s="9"/>
      <c r="MX119" s="9"/>
      <c r="MY119" t="s">
        <v>8074</v>
      </c>
      <c r="MZ119" s="9"/>
      <c r="NA119" s="9">
        <v>199717609</v>
      </c>
      <c r="NB119" t="s">
        <v>8224</v>
      </c>
      <c r="NC119" t="s">
        <v>8330</v>
      </c>
      <c r="ND119" s="9"/>
      <c r="NE119" s="9"/>
      <c r="NF119" t="s">
        <v>8358</v>
      </c>
      <c r="NG119" s="9"/>
      <c r="NH119" s="9"/>
      <c r="NI119" s="9">
        <v>47</v>
      </c>
    </row>
    <row r="120" spans="1:373">
      <c r="A120" t="s">
        <v>6444</v>
      </c>
      <c r="B120" t="s">
        <v>6573</v>
      </c>
      <c r="C120" t="s">
        <v>6700</v>
      </c>
      <c r="D120" t="s">
        <v>6732</v>
      </c>
      <c r="E120" s="9"/>
      <c r="F120" s="9">
        <v>8</v>
      </c>
      <c r="G120" s="9"/>
      <c r="H120" s="9">
        <v>1</v>
      </c>
      <c r="I120" t="s">
        <v>6751</v>
      </c>
      <c r="J120" s="9"/>
      <c r="K120" s="9">
        <v>5</v>
      </c>
      <c r="L120" s="9">
        <v>15</v>
      </c>
      <c r="M120" s="9">
        <v>94</v>
      </c>
      <c r="N120" s="9">
        <v>94</v>
      </c>
      <c r="O120" t="s">
        <v>6759</v>
      </c>
      <c r="P120" s="9">
        <v>1</v>
      </c>
      <c r="Q120" t="s">
        <v>6762</v>
      </c>
      <c r="R120" s="9">
        <v>7</v>
      </c>
      <c r="S120" s="9">
        <v>1</v>
      </c>
      <c r="T120" s="9">
        <v>1</v>
      </c>
      <c r="U120" s="9">
        <v>1</v>
      </c>
      <c r="V120" s="9">
        <v>1</v>
      </c>
      <c r="W120" t="s">
        <v>6886</v>
      </c>
      <c r="X120" s="9"/>
      <c r="Y120" t="s">
        <v>7020</v>
      </c>
      <c r="Z120" s="9"/>
      <c r="AA120" s="9">
        <v>4</v>
      </c>
      <c r="AB120" s="9">
        <v>0</v>
      </c>
      <c r="AC120" s="9">
        <v>93</v>
      </c>
      <c r="AD120" s="9">
        <v>0</v>
      </c>
      <c r="AE120" s="9">
        <v>30</v>
      </c>
      <c r="AF120" s="9">
        <v>0</v>
      </c>
      <c r="AG120" s="9">
        <v>11</v>
      </c>
      <c r="AH120" s="9">
        <v>0</v>
      </c>
      <c r="AI120" s="9">
        <v>11</v>
      </c>
      <c r="AJ120" s="9">
        <v>0</v>
      </c>
      <c r="AK120" s="9">
        <v>3</v>
      </c>
      <c r="AL120" s="9">
        <v>0</v>
      </c>
      <c r="AM120" s="9">
        <v>4</v>
      </c>
      <c r="AN120" s="9">
        <v>0</v>
      </c>
      <c r="AO120" s="9">
        <v>6</v>
      </c>
      <c r="AP120" s="9">
        <v>0</v>
      </c>
      <c r="AQ120" s="9">
        <v>15</v>
      </c>
      <c r="AR120" s="9">
        <v>0</v>
      </c>
      <c r="AS120" s="9">
        <v>2</v>
      </c>
      <c r="AT120" s="9">
        <v>0</v>
      </c>
      <c r="AU120" s="9">
        <v>0</v>
      </c>
      <c r="AV120" s="9">
        <v>0</v>
      </c>
      <c r="AW120" s="9">
        <v>0</v>
      </c>
      <c r="AX120" t="s">
        <v>7186</v>
      </c>
      <c r="AY120" s="9">
        <v>0</v>
      </c>
      <c r="AZ120" s="9">
        <v>0</v>
      </c>
      <c r="BA120" t="s">
        <v>7336</v>
      </c>
      <c r="BB120" s="9">
        <v>0</v>
      </c>
      <c r="BC120" s="9">
        <v>179</v>
      </c>
      <c r="BD120" s="9">
        <v>0</v>
      </c>
      <c r="BE120" s="9"/>
      <c r="BF120" s="9">
        <v>112</v>
      </c>
      <c r="BG120" s="9">
        <v>80</v>
      </c>
      <c r="BH120" s="9">
        <v>65</v>
      </c>
      <c r="BI120" s="9">
        <v>16</v>
      </c>
      <c r="BJ120" s="9">
        <v>0</v>
      </c>
      <c r="BK120" s="9">
        <v>1</v>
      </c>
      <c r="BL120" s="9">
        <v>1</v>
      </c>
      <c r="BM120" s="9">
        <v>1</v>
      </c>
      <c r="BN120" s="9">
        <v>1</v>
      </c>
      <c r="BO120" s="9">
        <v>1</v>
      </c>
      <c r="BP120" s="9">
        <v>2</v>
      </c>
      <c r="BQ120" s="9">
        <v>1</v>
      </c>
      <c r="BR120" s="9">
        <v>2</v>
      </c>
      <c r="BS120" s="9">
        <v>1</v>
      </c>
      <c r="BT120" s="9">
        <v>1</v>
      </c>
      <c r="BU120" s="9">
        <v>1</v>
      </c>
      <c r="BV120" s="9">
        <v>2</v>
      </c>
      <c r="BW120" s="9">
        <v>1</v>
      </c>
      <c r="BX120" s="9"/>
      <c r="BY120" s="9">
        <v>2</v>
      </c>
      <c r="BZ120" s="9">
        <v>1</v>
      </c>
      <c r="CA120" s="9">
        <v>1</v>
      </c>
      <c r="CB120" s="9">
        <v>2</v>
      </c>
      <c r="CC120" s="9">
        <v>1</v>
      </c>
      <c r="CD120" s="9">
        <v>1</v>
      </c>
      <c r="CE120" s="9">
        <v>1</v>
      </c>
      <c r="CF120" s="9">
        <v>1</v>
      </c>
      <c r="CG120" s="9"/>
      <c r="CH120" s="9">
        <v>1</v>
      </c>
      <c r="CI120" s="9">
        <v>1</v>
      </c>
      <c r="CJ120" s="9">
        <v>1</v>
      </c>
      <c r="CK120" s="9">
        <v>1</v>
      </c>
      <c r="CL120" s="9">
        <v>1</v>
      </c>
      <c r="CM120" s="9">
        <v>3</v>
      </c>
      <c r="CN120" s="9">
        <v>1</v>
      </c>
      <c r="CO120" s="9">
        <v>1</v>
      </c>
      <c r="CP120" s="9">
        <v>2</v>
      </c>
      <c r="CQ120" s="9">
        <v>1</v>
      </c>
      <c r="CR120" s="9">
        <v>1</v>
      </c>
      <c r="CS120" s="9">
        <v>1</v>
      </c>
      <c r="CT120" s="9">
        <v>1</v>
      </c>
      <c r="CU120" s="9">
        <v>1</v>
      </c>
      <c r="CV120" s="9">
        <v>1</v>
      </c>
      <c r="CW120" s="9">
        <v>1</v>
      </c>
      <c r="CX120" s="9">
        <v>1</v>
      </c>
      <c r="CY120" s="9">
        <v>1</v>
      </c>
      <c r="CZ120" s="9">
        <v>1</v>
      </c>
      <c r="DA120" s="9"/>
      <c r="DB120" s="9"/>
      <c r="DC120" s="9"/>
      <c r="DD120" s="9"/>
      <c r="DE120" s="9"/>
      <c r="DF120" s="9"/>
      <c r="DG120" s="9"/>
      <c r="DH120" s="9"/>
      <c r="DI120" s="9">
        <v>1</v>
      </c>
      <c r="DJ120" s="9"/>
      <c r="DK120" s="9">
        <v>3</v>
      </c>
      <c r="DL120" s="9">
        <v>1</v>
      </c>
      <c r="DM120" s="9">
        <v>1</v>
      </c>
      <c r="DN120" s="9">
        <v>1</v>
      </c>
      <c r="DO120" s="9">
        <v>1</v>
      </c>
      <c r="DP120" s="9">
        <v>1</v>
      </c>
      <c r="DQ120" s="9">
        <v>1</v>
      </c>
      <c r="DR120" s="9">
        <v>2</v>
      </c>
      <c r="DS120" s="9">
        <v>1</v>
      </c>
      <c r="DT120" s="9">
        <v>93</v>
      </c>
      <c r="DU120" s="9">
        <v>5</v>
      </c>
      <c r="DV120" s="9">
        <v>56</v>
      </c>
      <c r="DW120" s="9">
        <v>0</v>
      </c>
      <c r="DX120" s="9">
        <v>1</v>
      </c>
      <c r="DY120" s="9">
        <v>1</v>
      </c>
      <c r="DZ120" s="9">
        <v>0</v>
      </c>
      <c r="EA120" s="9"/>
      <c r="EB120" s="9">
        <v>1</v>
      </c>
      <c r="EC120" s="9"/>
      <c r="ED120" s="9">
        <v>2</v>
      </c>
      <c r="EE120" s="9">
        <v>4</v>
      </c>
      <c r="EF120" s="9">
        <v>4</v>
      </c>
      <c r="EG120" s="9">
        <v>4</v>
      </c>
      <c r="EH120" s="9">
        <v>4</v>
      </c>
      <c r="EI120" s="9">
        <v>2</v>
      </c>
      <c r="EJ120" s="9">
        <v>1</v>
      </c>
      <c r="EK120" s="9">
        <v>1</v>
      </c>
      <c r="EL120" s="9"/>
      <c r="EM120" s="9"/>
      <c r="EN120" s="9">
        <v>2</v>
      </c>
      <c r="EO120" s="9"/>
      <c r="EP120" s="9"/>
      <c r="EQ120" s="9">
        <v>2</v>
      </c>
      <c r="ER120" s="9"/>
      <c r="ES120" s="9"/>
      <c r="ET120" s="9">
        <v>1</v>
      </c>
      <c r="EU120" s="9">
        <v>2</v>
      </c>
      <c r="EV120" s="9"/>
      <c r="EW120" s="9">
        <v>2</v>
      </c>
      <c r="EX120" s="9"/>
      <c r="EY120" s="9"/>
      <c r="EZ120" s="9">
        <v>1</v>
      </c>
      <c r="FA120" s="9">
        <v>2</v>
      </c>
      <c r="FB120" s="9"/>
      <c r="FC120" s="9">
        <v>1</v>
      </c>
      <c r="FD120" s="9">
        <v>2</v>
      </c>
      <c r="FE120" s="9"/>
      <c r="FF120" s="9">
        <v>1</v>
      </c>
      <c r="FG120" s="9">
        <v>2</v>
      </c>
      <c r="FH120" s="9"/>
      <c r="FI120" s="9">
        <v>1</v>
      </c>
      <c r="FJ120" s="9">
        <v>2</v>
      </c>
      <c r="FK120" s="9"/>
      <c r="FL120" s="9">
        <v>2</v>
      </c>
      <c r="FM120" s="9"/>
      <c r="FN120" s="9"/>
      <c r="FO120" s="9">
        <v>1</v>
      </c>
      <c r="FP120" s="9">
        <v>1</v>
      </c>
      <c r="FQ120" s="9"/>
      <c r="FR120" s="9">
        <v>1</v>
      </c>
      <c r="FS120" s="9">
        <v>2</v>
      </c>
      <c r="FT120" s="9"/>
      <c r="FU120" s="9">
        <v>2</v>
      </c>
      <c r="FV120" s="9"/>
      <c r="FW120" s="9"/>
      <c r="FX120" s="9">
        <v>2</v>
      </c>
      <c r="FY120" s="9">
        <v>7</v>
      </c>
      <c r="FZ120" s="9">
        <v>15</v>
      </c>
      <c r="GA120" s="9">
        <v>13</v>
      </c>
      <c r="GB120" s="9"/>
      <c r="GC120" s="9"/>
      <c r="GD120" s="9"/>
      <c r="GE120" s="9"/>
      <c r="GF120" s="9"/>
      <c r="GG120" s="9"/>
      <c r="GH120" s="9"/>
      <c r="GI120" s="9"/>
      <c r="GJ120" s="9"/>
      <c r="GK120" s="9"/>
      <c r="GL120" s="9"/>
      <c r="GM120" s="9"/>
      <c r="GN120" s="9"/>
      <c r="GO120" s="9"/>
      <c r="GP120" s="9">
        <v>0</v>
      </c>
      <c r="GQ120" s="9">
        <v>0</v>
      </c>
      <c r="GR120" s="9">
        <v>0</v>
      </c>
      <c r="GS120" s="9">
        <v>0</v>
      </c>
      <c r="GT120" s="9">
        <v>0</v>
      </c>
      <c r="GU120" s="9">
        <v>0</v>
      </c>
      <c r="GV120" s="9">
        <v>1</v>
      </c>
      <c r="GW120" s="9">
        <v>0</v>
      </c>
      <c r="GX120" s="9">
        <v>0</v>
      </c>
      <c r="GY120" s="9">
        <v>0</v>
      </c>
      <c r="GZ120" s="9">
        <v>0</v>
      </c>
      <c r="HA120" s="9">
        <v>0</v>
      </c>
      <c r="HB120" s="9">
        <v>1</v>
      </c>
      <c r="HC120" s="9">
        <v>0</v>
      </c>
      <c r="HD120" s="9">
        <v>1</v>
      </c>
      <c r="HE120" s="9">
        <v>0</v>
      </c>
      <c r="HF120" s="9">
        <v>0</v>
      </c>
      <c r="HG120" t="s">
        <v>7645</v>
      </c>
      <c r="HH120" s="9"/>
      <c r="HI120" s="9"/>
      <c r="HJ120" s="9"/>
      <c r="HK120" s="9"/>
      <c r="HL120" s="9"/>
      <c r="HM120" s="9"/>
      <c r="HN120" s="9"/>
      <c r="HO120" s="9"/>
      <c r="HP120" s="9"/>
      <c r="HQ120" s="9"/>
      <c r="HR120" s="9"/>
      <c r="HS120" s="9"/>
      <c r="HT120" s="9"/>
      <c r="HU120" s="9"/>
      <c r="HV120" s="9"/>
      <c r="HW120" s="9"/>
      <c r="HX120" t="s">
        <v>7809</v>
      </c>
      <c r="HY120" s="9"/>
      <c r="HZ120" s="9"/>
      <c r="IA120" s="9">
        <v>2</v>
      </c>
      <c r="IB120" s="9"/>
      <c r="IC120" s="9"/>
      <c r="ID120" s="9">
        <v>2</v>
      </c>
      <c r="IE120" s="9"/>
      <c r="IF120" s="9"/>
      <c r="IG120" s="9">
        <v>2</v>
      </c>
      <c r="IH120" s="9"/>
      <c r="II120" s="9"/>
      <c r="IJ120" s="9">
        <v>2</v>
      </c>
      <c r="IK120" s="9"/>
      <c r="IL120" s="9">
        <v>1</v>
      </c>
      <c r="IM120" s="9"/>
      <c r="IN120" s="9">
        <v>3</v>
      </c>
      <c r="IO120" s="9">
        <v>1</v>
      </c>
      <c r="IP120" s="9">
        <v>3</v>
      </c>
      <c r="IQ120" s="9">
        <v>5</v>
      </c>
      <c r="IR120" s="9">
        <v>5</v>
      </c>
      <c r="IS120" s="9"/>
      <c r="IT120" s="9">
        <v>1</v>
      </c>
      <c r="IU120" s="9">
        <v>2</v>
      </c>
      <c r="IV120" s="9">
        <v>2</v>
      </c>
      <c r="IW120" s="9">
        <v>2</v>
      </c>
      <c r="IX120" s="9">
        <v>2</v>
      </c>
      <c r="IY120" s="9">
        <v>1</v>
      </c>
      <c r="IZ120" s="9">
        <v>1</v>
      </c>
      <c r="JA120" s="9">
        <v>1</v>
      </c>
      <c r="JB120" s="9">
        <v>1</v>
      </c>
      <c r="JC120" s="9">
        <v>1</v>
      </c>
      <c r="JD120" s="9">
        <v>1</v>
      </c>
      <c r="JE120" s="9">
        <v>1</v>
      </c>
      <c r="JF120" s="9">
        <v>1</v>
      </c>
      <c r="JG120" s="9">
        <v>1</v>
      </c>
      <c r="JH120" s="9">
        <v>2</v>
      </c>
      <c r="JI120" s="9">
        <v>2</v>
      </c>
      <c r="JJ120" s="9">
        <v>1</v>
      </c>
      <c r="JK120" s="9">
        <v>2</v>
      </c>
      <c r="JL120" s="9">
        <v>1</v>
      </c>
      <c r="JM120" s="9">
        <v>1</v>
      </c>
      <c r="JN120" s="9">
        <v>1</v>
      </c>
      <c r="JO120" s="9">
        <v>1</v>
      </c>
      <c r="JP120" s="9">
        <v>1</v>
      </c>
      <c r="JQ120" s="9">
        <v>1</v>
      </c>
      <c r="JR120" s="9">
        <v>2</v>
      </c>
      <c r="JS120" s="9">
        <v>1</v>
      </c>
      <c r="JT120" s="9">
        <v>1</v>
      </c>
      <c r="JU120" s="9">
        <v>1</v>
      </c>
      <c r="JV120" s="9"/>
      <c r="JW120" s="9">
        <v>1</v>
      </c>
      <c r="JX120" s="9">
        <v>1</v>
      </c>
      <c r="JY120" s="9">
        <v>2</v>
      </c>
      <c r="JZ120" s="9">
        <v>2</v>
      </c>
      <c r="KA120" s="9">
        <v>1</v>
      </c>
      <c r="KB120" s="9">
        <v>1</v>
      </c>
      <c r="KC120" s="9">
        <v>1</v>
      </c>
      <c r="KD120" s="9">
        <v>1</v>
      </c>
      <c r="KE120" s="9">
        <v>1</v>
      </c>
      <c r="KF120" s="9"/>
      <c r="KG120" s="9">
        <v>1</v>
      </c>
      <c r="KH120" s="9">
        <v>1</v>
      </c>
      <c r="KI120" s="9">
        <v>1</v>
      </c>
      <c r="KJ120" s="9"/>
      <c r="KK120" s="9">
        <v>1</v>
      </c>
      <c r="KL120" s="9">
        <v>1</v>
      </c>
      <c r="KM120" s="9">
        <v>1</v>
      </c>
      <c r="KN120" s="9">
        <v>3</v>
      </c>
      <c r="KO120" s="9"/>
      <c r="KP120" s="9">
        <v>1</v>
      </c>
      <c r="KQ120" s="9">
        <v>2</v>
      </c>
      <c r="KR120" s="9">
        <v>1</v>
      </c>
      <c r="KS120" s="9">
        <v>1</v>
      </c>
      <c r="KT120" s="9">
        <v>1</v>
      </c>
      <c r="KU120" s="9">
        <v>1</v>
      </c>
      <c r="KV120" s="9">
        <v>1</v>
      </c>
      <c r="KW120" s="9">
        <v>1</v>
      </c>
      <c r="KX120" s="9">
        <v>2</v>
      </c>
      <c r="KY120" s="9"/>
      <c r="KZ120" s="9"/>
      <c r="LA120" s="9"/>
      <c r="LB120" s="9"/>
      <c r="LC120" s="9">
        <v>1</v>
      </c>
      <c r="LD120" s="9">
        <v>1</v>
      </c>
      <c r="LE120" s="9">
        <v>1</v>
      </c>
      <c r="LF120" s="9">
        <v>1</v>
      </c>
      <c r="LG120" s="9">
        <v>1</v>
      </c>
      <c r="LH120" s="9">
        <v>1</v>
      </c>
      <c r="LI120" s="9"/>
      <c r="LJ120" s="9">
        <v>1</v>
      </c>
      <c r="LK120" s="9">
        <v>1</v>
      </c>
      <c r="LL120" s="9">
        <v>1</v>
      </c>
      <c r="LM120" s="9">
        <v>2</v>
      </c>
      <c r="LN120" s="9"/>
      <c r="LO120" s="9">
        <v>1</v>
      </c>
      <c r="LP120" s="9">
        <v>1</v>
      </c>
      <c r="LQ120" s="9">
        <v>1</v>
      </c>
      <c r="LR120" s="9"/>
      <c r="LS120" s="9">
        <v>1</v>
      </c>
      <c r="LT120" s="9">
        <v>1</v>
      </c>
      <c r="LU120" s="9">
        <v>1</v>
      </c>
      <c r="LV120" s="9">
        <v>1</v>
      </c>
      <c r="LW120" s="9">
        <v>1</v>
      </c>
      <c r="LX120" s="9">
        <v>1</v>
      </c>
      <c r="LY120" s="9">
        <v>3</v>
      </c>
      <c r="LZ120" s="9">
        <v>2</v>
      </c>
      <c r="MA120" s="9">
        <v>1</v>
      </c>
      <c r="MB120" s="9"/>
      <c r="MC120" s="9">
        <v>1</v>
      </c>
      <c r="MD120" s="9">
        <v>2</v>
      </c>
      <c r="ME120" s="9">
        <v>2</v>
      </c>
      <c r="MF120" s="9">
        <v>1</v>
      </c>
      <c r="MG120" s="9">
        <v>2</v>
      </c>
      <c r="MH120" s="9">
        <v>3</v>
      </c>
      <c r="MI120" s="9">
        <v>3</v>
      </c>
      <c r="MJ120" s="9">
        <v>3</v>
      </c>
      <c r="MK120" s="9">
        <v>1</v>
      </c>
      <c r="ML120" s="9">
        <v>1</v>
      </c>
      <c r="MM120" s="9">
        <v>1</v>
      </c>
      <c r="MN120" s="9">
        <v>1</v>
      </c>
      <c r="MO120" s="9">
        <v>1</v>
      </c>
      <c r="MP120" s="9">
        <v>2</v>
      </c>
      <c r="MQ120" s="9">
        <v>1</v>
      </c>
      <c r="MR120" s="9">
        <v>1</v>
      </c>
      <c r="MS120" s="9">
        <v>1</v>
      </c>
      <c r="MT120" s="9">
        <v>543232391</v>
      </c>
      <c r="MU120" s="9">
        <v>543232391</v>
      </c>
      <c r="MV120" s="9">
        <v>1</v>
      </c>
      <c r="MW120" s="9"/>
      <c r="MX120" s="9"/>
      <c r="MY120" t="s">
        <v>8075</v>
      </c>
      <c r="MZ120" s="9"/>
      <c r="NA120" s="9">
        <v>200281524</v>
      </c>
      <c r="NB120" t="s">
        <v>8225</v>
      </c>
      <c r="NC120" t="s">
        <v>8331</v>
      </c>
      <c r="ND120" s="9"/>
      <c r="NE120" s="9"/>
      <c r="NF120" t="s">
        <v>8358</v>
      </c>
      <c r="NG120" s="9"/>
      <c r="NH120" s="9"/>
      <c r="NI120" s="9">
        <v>85</v>
      </c>
    </row>
    <row r="121" spans="1:373">
      <c r="A121" t="s">
        <v>6445</v>
      </c>
      <c r="B121" t="s">
        <v>6574</v>
      </c>
      <c r="C121" t="s">
        <v>6701</v>
      </c>
      <c r="D121" t="s">
        <v>6732</v>
      </c>
      <c r="E121" s="9"/>
      <c r="F121" s="9">
        <v>8</v>
      </c>
      <c r="G121" s="9"/>
      <c r="H121" s="9">
        <v>1</v>
      </c>
      <c r="I121" t="s">
        <v>6751</v>
      </c>
      <c r="J121" s="9"/>
      <c r="K121" s="9">
        <v>7</v>
      </c>
      <c r="L121" s="9">
        <v>19</v>
      </c>
      <c r="M121" s="9">
        <v>118</v>
      </c>
      <c r="N121" s="9">
        <v>118</v>
      </c>
      <c r="O121" t="s">
        <v>6759</v>
      </c>
      <c r="P121" s="9">
        <v>1</v>
      </c>
      <c r="Q121" t="s">
        <v>6762</v>
      </c>
      <c r="R121" s="9">
        <v>3</v>
      </c>
      <c r="S121" s="9">
        <v>1</v>
      </c>
      <c r="T121" s="9">
        <v>2</v>
      </c>
      <c r="U121" s="9">
        <v>2</v>
      </c>
      <c r="V121" s="9">
        <v>1</v>
      </c>
      <c r="W121" t="s">
        <v>6887</v>
      </c>
      <c r="X121" s="9"/>
      <c r="Y121" t="s">
        <v>7021</v>
      </c>
      <c r="Z121" s="9"/>
      <c r="AA121" s="9">
        <v>0</v>
      </c>
      <c r="AB121" s="9">
        <v>0</v>
      </c>
      <c r="AC121" s="9">
        <v>22</v>
      </c>
      <c r="AD121" s="9">
        <v>0</v>
      </c>
      <c r="AE121" s="9">
        <v>6</v>
      </c>
      <c r="AF121" s="9">
        <v>0</v>
      </c>
      <c r="AG121" s="9">
        <v>0</v>
      </c>
      <c r="AH121" s="9">
        <v>0</v>
      </c>
      <c r="AI121" s="9">
        <v>1</v>
      </c>
      <c r="AJ121" s="9">
        <v>0</v>
      </c>
      <c r="AK121" s="9">
        <v>0</v>
      </c>
      <c r="AL121" s="9">
        <v>0</v>
      </c>
      <c r="AM121" s="9">
        <v>0</v>
      </c>
      <c r="AN121" s="9">
        <v>0</v>
      </c>
      <c r="AO121" s="9">
        <v>0</v>
      </c>
      <c r="AP121" s="9">
        <v>0</v>
      </c>
      <c r="AQ121" s="9">
        <v>11</v>
      </c>
      <c r="AR121" s="9">
        <v>0</v>
      </c>
      <c r="AS121" s="9">
        <v>0</v>
      </c>
      <c r="AT121" s="9">
        <v>0</v>
      </c>
      <c r="AU121" s="9">
        <v>1</v>
      </c>
      <c r="AV121" s="9">
        <v>0</v>
      </c>
      <c r="AW121" s="9">
        <v>0</v>
      </c>
      <c r="AX121" t="s">
        <v>7187</v>
      </c>
      <c r="AY121" s="9">
        <v>0</v>
      </c>
      <c r="AZ121" s="9">
        <v>0</v>
      </c>
      <c r="BA121" t="s">
        <v>7337</v>
      </c>
      <c r="BB121" s="9">
        <v>0</v>
      </c>
      <c r="BC121" s="9">
        <v>41</v>
      </c>
      <c r="BD121" s="9">
        <v>0</v>
      </c>
      <c r="BE121" s="9"/>
      <c r="BF121" s="9">
        <v>35</v>
      </c>
      <c r="BG121" s="9">
        <v>26</v>
      </c>
      <c r="BH121" s="9">
        <v>20</v>
      </c>
      <c r="BI121" s="9">
        <v>4</v>
      </c>
      <c r="BJ121" s="9">
        <v>0</v>
      </c>
      <c r="BK121" s="9">
        <v>1</v>
      </c>
      <c r="BL121" s="9">
        <v>1</v>
      </c>
      <c r="BM121" s="9">
        <v>1</v>
      </c>
      <c r="BN121" s="9">
        <v>1</v>
      </c>
      <c r="BO121" s="9">
        <v>1</v>
      </c>
      <c r="BP121" s="9">
        <v>1</v>
      </c>
      <c r="BQ121" s="9">
        <v>1</v>
      </c>
      <c r="BR121" s="9">
        <v>2</v>
      </c>
      <c r="BS121" s="9">
        <v>1</v>
      </c>
      <c r="BT121" s="9">
        <v>1</v>
      </c>
      <c r="BU121" s="9">
        <v>1</v>
      </c>
      <c r="BV121" s="9">
        <v>2</v>
      </c>
      <c r="BW121" s="9">
        <v>1</v>
      </c>
      <c r="BX121" s="9"/>
      <c r="BY121" s="9">
        <v>1</v>
      </c>
      <c r="BZ121" s="9">
        <v>2</v>
      </c>
      <c r="CA121" s="9">
        <v>2</v>
      </c>
      <c r="CB121" s="9">
        <v>1</v>
      </c>
      <c r="CC121" s="9">
        <v>1</v>
      </c>
      <c r="CD121" s="9">
        <v>1</v>
      </c>
      <c r="CE121" s="9">
        <v>1</v>
      </c>
      <c r="CF121" s="9">
        <v>1</v>
      </c>
      <c r="CG121" s="9"/>
      <c r="CH121" s="9">
        <v>1</v>
      </c>
      <c r="CI121" s="9">
        <v>2</v>
      </c>
      <c r="CJ121" s="9">
        <v>1</v>
      </c>
      <c r="CK121" s="9">
        <v>2</v>
      </c>
      <c r="CL121" s="9">
        <v>2</v>
      </c>
      <c r="CM121" s="9">
        <v>1</v>
      </c>
      <c r="CN121" s="9">
        <v>1</v>
      </c>
      <c r="CO121" s="9">
        <v>1</v>
      </c>
      <c r="CP121" s="9">
        <v>2</v>
      </c>
      <c r="CQ121" s="9">
        <v>1</v>
      </c>
      <c r="CR121" s="9">
        <v>1</v>
      </c>
      <c r="CS121" s="9">
        <v>1</v>
      </c>
      <c r="CT121" s="9">
        <v>1</v>
      </c>
      <c r="CU121" s="9">
        <v>1</v>
      </c>
      <c r="CV121" s="9">
        <v>1</v>
      </c>
      <c r="CW121" s="9">
        <v>2</v>
      </c>
      <c r="CX121" s="9">
        <v>1</v>
      </c>
      <c r="CY121" s="9">
        <v>2</v>
      </c>
      <c r="CZ121" s="9">
        <v>2</v>
      </c>
      <c r="DA121" s="9"/>
      <c r="DB121" s="9"/>
      <c r="DC121" s="9"/>
      <c r="DD121" s="9"/>
      <c r="DE121" s="9"/>
      <c r="DF121" s="9"/>
      <c r="DG121" s="9"/>
      <c r="DH121" s="9"/>
      <c r="DI121" s="9">
        <v>2</v>
      </c>
      <c r="DJ121" s="9"/>
      <c r="DK121" s="9"/>
      <c r="DL121" s="9"/>
      <c r="DM121" s="9"/>
      <c r="DN121" s="9"/>
      <c r="DO121" s="9"/>
      <c r="DP121" s="9">
        <v>2</v>
      </c>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v>1</v>
      </c>
      <c r="EO121" s="9">
        <v>2</v>
      </c>
      <c r="EP121" s="9"/>
      <c r="EQ121" s="9">
        <v>1</v>
      </c>
      <c r="ER121" s="9">
        <v>2</v>
      </c>
      <c r="ES121" s="9"/>
      <c r="ET121" s="9">
        <v>2</v>
      </c>
      <c r="EU121" s="9"/>
      <c r="EV121" s="9"/>
      <c r="EW121" s="9">
        <v>1</v>
      </c>
      <c r="EX121" s="9">
        <v>2</v>
      </c>
      <c r="EY121" s="9"/>
      <c r="EZ121" s="9">
        <v>2</v>
      </c>
      <c r="FA121" s="9"/>
      <c r="FB121" s="9"/>
      <c r="FC121" s="9">
        <v>2</v>
      </c>
      <c r="FD121" s="9"/>
      <c r="FE121" s="9"/>
      <c r="FF121" s="9">
        <v>2</v>
      </c>
      <c r="FG121" s="9"/>
      <c r="FH121" s="9"/>
      <c r="FI121" s="9">
        <v>2</v>
      </c>
      <c r="FJ121" s="9"/>
      <c r="FK121" s="9"/>
      <c r="FL121" s="9">
        <v>2</v>
      </c>
      <c r="FM121" s="9"/>
      <c r="FN121" s="9"/>
      <c r="FO121" s="9">
        <v>2</v>
      </c>
      <c r="FP121" s="9"/>
      <c r="FQ121" s="9"/>
      <c r="FR121" s="9">
        <v>2</v>
      </c>
      <c r="FS121" s="9"/>
      <c r="FT121" s="9"/>
      <c r="FU121" s="9">
        <v>2</v>
      </c>
      <c r="FV121" s="9"/>
      <c r="FW121" s="9"/>
      <c r="FX121" s="9">
        <v>3</v>
      </c>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t="s">
        <v>7646</v>
      </c>
      <c r="HH121" s="9"/>
      <c r="HI121" s="9"/>
      <c r="HJ121" s="9"/>
      <c r="HK121" s="9"/>
      <c r="HL121" s="9"/>
      <c r="HM121" s="9"/>
      <c r="HN121" s="9"/>
      <c r="HO121" s="9"/>
      <c r="HP121" s="9"/>
      <c r="HQ121" s="9"/>
      <c r="HR121" s="9"/>
      <c r="HS121" s="9"/>
      <c r="HT121" s="9"/>
      <c r="HU121" s="9"/>
      <c r="HV121" s="9"/>
      <c r="HW121" s="9"/>
      <c r="HX121" t="s">
        <v>7810</v>
      </c>
      <c r="HY121" s="9"/>
      <c r="HZ121" s="9"/>
      <c r="IA121" s="9">
        <v>2</v>
      </c>
      <c r="IB121" s="9"/>
      <c r="IC121" s="9"/>
      <c r="ID121" s="9">
        <v>2</v>
      </c>
      <c r="IE121" s="9"/>
      <c r="IF121" s="9"/>
      <c r="IG121" s="9">
        <v>2</v>
      </c>
      <c r="IH121" s="9"/>
      <c r="II121" s="9"/>
      <c r="IJ121" s="9">
        <v>3</v>
      </c>
      <c r="IK121" s="9"/>
      <c r="IL121" s="9">
        <v>1</v>
      </c>
      <c r="IM121" s="9"/>
      <c r="IN121" s="9">
        <v>3</v>
      </c>
      <c r="IO121" s="9">
        <v>3</v>
      </c>
      <c r="IP121" s="9">
        <v>3</v>
      </c>
      <c r="IQ121" s="9">
        <v>3</v>
      </c>
      <c r="IR121" s="9">
        <v>3</v>
      </c>
      <c r="IS121" s="9"/>
      <c r="IT121" s="9">
        <v>2</v>
      </c>
      <c r="IU121" s="9">
        <v>2</v>
      </c>
      <c r="IV121" s="9">
        <v>2</v>
      </c>
      <c r="IW121" s="9">
        <v>2</v>
      </c>
      <c r="IX121" s="9">
        <v>2</v>
      </c>
      <c r="IY121" s="9">
        <v>2</v>
      </c>
      <c r="IZ121" s="9">
        <v>2</v>
      </c>
      <c r="JA121" s="9">
        <v>2</v>
      </c>
      <c r="JB121" s="9">
        <v>2</v>
      </c>
      <c r="JC121" s="9">
        <v>2</v>
      </c>
      <c r="JD121" s="9">
        <v>2</v>
      </c>
      <c r="JE121" s="9">
        <v>2</v>
      </c>
      <c r="JF121" s="9">
        <v>2</v>
      </c>
      <c r="JG121" s="9">
        <v>2</v>
      </c>
      <c r="JH121" s="9">
        <v>2</v>
      </c>
      <c r="JI121" s="9">
        <v>2</v>
      </c>
      <c r="JJ121" s="9">
        <v>1</v>
      </c>
      <c r="JK121" s="9">
        <v>3</v>
      </c>
      <c r="JL121" s="9">
        <v>1</v>
      </c>
      <c r="JM121" s="9">
        <v>3</v>
      </c>
      <c r="JN121" s="9">
        <v>3</v>
      </c>
      <c r="JO121" s="9">
        <v>3</v>
      </c>
      <c r="JP121" s="9">
        <v>3</v>
      </c>
      <c r="JQ121" s="9">
        <v>3</v>
      </c>
      <c r="JR121" s="9">
        <v>3</v>
      </c>
      <c r="JS121" s="9">
        <v>3</v>
      </c>
      <c r="JT121" s="9">
        <v>1</v>
      </c>
      <c r="JU121" s="9">
        <v>3</v>
      </c>
      <c r="JV121" s="9"/>
      <c r="JW121" s="9">
        <v>1</v>
      </c>
      <c r="JX121" s="9">
        <v>1</v>
      </c>
      <c r="JY121" s="9">
        <v>1</v>
      </c>
      <c r="JZ121" s="9">
        <v>1</v>
      </c>
      <c r="KA121" s="9">
        <v>1</v>
      </c>
      <c r="KB121" s="9">
        <v>2</v>
      </c>
      <c r="KC121" s="9">
        <v>2</v>
      </c>
      <c r="KD121" s="9">
        <v>1</v>
      </c>
      <c r="KE121" s="9">
        <v>3</v>
      </c>
      <c r="KF121" s="9"/>
      <c r="KG121" s="9"/>
      <c r="KH121" s="9"/>
      <c r="KI121" s="9"/>
      <c r="KJ121" s="9"/>
      <c r="KK121" s="9"/>
      <c r="KL121" s="9"/>
      <c r="KM121" s="9"/>
      <c r="KN121" s="9"/>
      <c r="KO121" s="9"/>
      <c r="KP121" s="9"/>
      <c r="KQ121" s="9"/>
      <c r="KR121" s="9"/>
      <c r="KS121" s="9"/>
      <c r="KT121" s="9"/>
      <c r="KU121" s="9"/>
      <c r="KV121" s="9">
        <v>1</v>
      </c>
      <c r="KW121" s="9">
        <v>1</v>
      </c>
      <c r="KX121" s="9">
        <v>2</v>
      </c>
      <c r="KY121" s="9"/>
      <c r="KZ121" s="9"/>
      <c r="LA121" s="9"/>
      <c r="LB121" s="9"/>
      <c r="LC121" s="9">
        <v>1</v>
      </c>
      <c r="LD121" s="9">
        <v>1</v>
      </c>
      <c r="LE121" s="9">
        <v>1</v>
      </c>
      <c r="LF121" s="9">
        <v>1</v>
      </c>
      <c r="LG121" s="9">
        <v>1</v>
      </c>
      <c r="LH121" s="9">
        <v>1</v>
      </c>
      <c r="LI121" s="9"/>
      <c r="LJ121" s="9">
        <v>1</v>
      </c>
      <c r="LK121" s="9">
        <v>3</v>
      </c>
      <c r="LL121" s="9">
        <v>1</v>
      </c>
      <c r="LM121" s="9">
        <v>3</v>
      </c>
      <c r="LN121" s="9"/>
      <c r="LO121" s="9">
        <v>1</v>
      </c>
      <c r="LP121" s="9">
        <v>1</v>
      </c>
      <c r="LQ121" s="9">
        <v>1</v>
      </c>
      <c r="LR121" s="9"/>
      <c r="LS121" s="9">
        <v>1</v>
      </c>
      <c r="LT121" s="9">
        <v>1</v>
      </c>
      <c r="LU121" s="9">
        <v>1</v>
      </c>
      <c r="LV121" s="9">
        <v>1</v>
      </c>
      <c r="LW121" s="9">
        <v>1</v>
      </c>
      <c r="LX121" s="9">
        <v>1</v>
      </c>
      <c r="LY121" s="9">
        <v>3</v>
      </c>
      <c r="LZ121" s="9">
        <v>2</v>
      </c>
      <c r="MA121" s="9">
        <v>1</v>
      </c>
      <c r="MB121" s="9"/>
      <c r="MC121" s="9">
        <v>1</v>
      </c>
      <c r="MD121" s="9">
        <v>3</v>
      </c>
      <c r="ME121" s="9">
        <v>2</v>
      </c>
      <c r="MF121" s="9">
        <v>1</v>
      </c>
      <c r="MG121" s="9">
        <v>3</v>
      </c>
      <c r="MH121" s="9">
        <v>3</v>
      </c>
      <c r="MI121" s="9">
        <v>3</v>
      </c>
      <c r="MJ121" s="9">
        <v>3</v>
      </c>
      <c r="MK121" s="9">
        <v>1</v>
      </c>
      <c r="ML121" s="9">
        <v>1</v>
      </c>
      <c r="MM121" s="9">
        <v>1</v>
      </c>
      <c r="MN121" s="9">
        <v>1</v>
      </c>
      <c r="MO121" s="9">
        <v>1</v>
      </c>
      <c r="MP121" s="9">
        <v>2</v>
      </c>
      <c r="MQ121" s="9">
        <v>1</v>
      </c>
      <c r="MR121" s="9">
        <v>1</v>
      </c>
      <c r="MS121" s="9">
        <v>1</v>
      </c>
      <c r="MT121" s="9">
        <v>248275017</v>
      </c>
      <c r="MU121" s="9">
        <v>248275017</v>
      </c>
      <c r="MV121" s="9">
        <v>1</v>
      </c>
      <c r="MW121" s="9"/>
      <c r="MX121" s="9"/>
      <c r="MY121" t="s">
        <v>8076</v>
      </c>
      <c r="MZ121" s="9"/>
      <c r="NA121" s="9">
        <v>199728605</v>
      </c>
      <c r="NB121" t="s">
        <v>8226</v>
      </c>
      <c r="NC121" t="s">
        <v>8332</v>
      </c>
      <c r="ND121" s="9"/>
      <c r="NE121" s="9"/>
      <c r="NF121" t="s">
        <v>8358</v>
      </c>
      <c r="NG121" s="9"/>
      <c r="NH121" s="9"/>
      <c r="NI121" s="9">
        <v>53</v>
      </c>
    </row>
    <row r="122" spans="1:373">
      <c r="A122" t="s">
        <v>6446</v>
      </c>
      <c r="B122" t="s">
        <v>6575</v>
      </c>
      <c r="C122" t="s">
        <v>6701</v>
      </c>
      <c r="D122" t="s">
        <v>6732</v>
      </c>
      <c r="E122" s="9"/>
      <c r="F122" s="9">
        <v>8</v>
      </c>
      <c r="G122" s="9"/>
      <c r="H122" s="9">
        <v>1</v>
      </c>
      <c r="I122" t="s">
        <v>6751</v>
      </c>
      <c r="J122" s="9"/>
      <c r="K122" s="9">
        <v>8</v>
      </c>
      <c r="L122" s="9">
        <v>24</v>
      </c>
      <c r="M122" s="9">
        <v>151</v>
      </c>
      <c r="N122" s="9">
        <v>151</v>
      </c>
      <c r="O122" t="s">
        <v>6759</v>
      </c>
      <c r="P122" s="9">
        <v>2</v>
      </c>
      <c r="Q122" t="s">
        <v>6762</v>
      </c>
      <c r="R122" s="9">
        <v>1</v>
      </c>
      <c r="S122" s="9">
        <v>1</v>
      </c>
      <c r="T122" s="9">
        <v>2</v>
      </c>
      <c r="U122" s="9">
        <v>2</v>
      </c>
      <c r="V122" s="9">
        <v>1</v>
      </c>
      <c r="W122" t="s">
        <v>6888</v>
      </c>
      <c r="X122" s="9"/>
      <c r="Y122" t="s">
        <v>7022</v>
      </c>
      <c r="Z122" s="9"/>
      <c r="AA122" s="9">
        <v>0</v>
      </c>
      <c r="AB122" s="9">
        <v>0</v>
      </c>
      <c r="AC122" s="9">
        <v>2</v>
      </c>
      <c r="AD122" s="9">
        <v>0</v>
      </c>
      <c r="AE122" s="9">
        <v>1</v>
      </c>
      <c r="AF122" s="9">
        <v>0</v>
      </c>
      <c r="AG122" s="9">
        <v>0</v>
      </c>
      <c r="AH122" s="9">
        <v>0</v>
      </c>
      <c r="AI122" s="9">
        <v>0</v>
      </c>
      <c r="AJ122" s="9">
        <v>0</v>
      </c>
      <c r="AK122" s="9">
        <v>0</v>
      </c>
      <c r="AL122" s="9">
        <v>0</v>
      </c>
      <c r="AM122" s="9">
        <v>0</v>
      </c>
      <c r="AN122" s="9">
        <v>0</v>
      </c>
      <c r="AO122" s="9">
        <v>0</v>
      </c>
      <c r="AP122" s="9">
        <v>0</v>
      </c>
      <c r="AQ122" s="9">
        <v>0</v>
      </c>
      <c r="AR122" s="9">
        <v>0</v>
      </c>
      <c r="AS122" s="9">
        <v>0</v>
      </c>
      <c r="AT122" s="9">
        <v>0</v>
      </c>
      <c r="AU122" s="9">
        <v>0</v>
      </c>
      <c r="AV122" s="9">
        <v>0</v>
      </c>
      <c r="AW122" s="9">
        <v>0</v>
      </c>
      <c r="AX122" t="s">
        <v>7188</v>
      </c>
      <c r="AY122" s="9">
        <v>0</v>
      </c>
      <c r="AZ122" s="9">
        <v>0</v>
      </c>
      <c r="BA122" t="s">
        <v>7338</v>
      </c>
      <c r="BB122" s="9">
        <v>0</v>
      </c>
      <c r="BC122" s="9">
        <v>3</v>
      </c>
      <c r="BD122" s="9">
        <v>0</v>
      </c>
      <c r="BE122" s="9"/>
      <c r="BF122" s="9">
        <v>3</v>
      </c>
      <c r="BG122" s="9">
        <v>3</v>
      </c>
      <c r="BH122" s="9">
        <v>3</v>
      </c>
      <c r="BI122" s="9">
        <v>1</v>
      </c>
      <c r="BJ122" s="9">
        <v>0</v>
      </c>
      <c r="BK122" s="9">
        <v>1</v>
      </c>
      <c r="BL122" s="9">
        <v>1</v>
      </c>
      <c r="BM122" s="9">
        <v>1</v>
      </c>
      <c r="BN122" s="9">
        <v>1</v>
      </c>
      <c r="BO122" s="9">
        <v>1</v>
      </c>
      <c r="BP122" s="9">
        <v>1</v>
      </c>
      <c r="BQ122" s="9">
        <v>2</v>
      </c>
      <c r="BR122" s="9">
        <v>2</v>
      </c>
      <c r="BS122" s="9">
        <v>1</v>
      </c>
      <c r="BT122" s="9">
        <v>1</v>
      </c>
      <c r="BU122" s="9">
        <v>2</v>
      </c>
      <c r="BV122" s="9">
        <v>2</v>
      </c>
      <c r="BW122" s="9">
        <v>1</v>
      </c>
      <c r="BX122" s="9"/>
      <c r="BY122" s="9">
        <v>2</v>
      </c>
      <c r="BZ122" s="9">
        <v>2</v>
      </c>
      <c r="CA122" s="9">
        <v>2</v>
      </c>
      <c r="CB122" s="9">
        <v>1</v>
      </c>
      <c r="CC122" s="9">
        <v>1</v>
      </c>
      <c r="CD122" s="9">
        <v>1</v>
      </c>
      <c r="CE122" s="9">
        <v>1</v>
      </c>
      <c r="CF122" s="9">
        <v>1</v>
      </c>
      <c r="CG122" s="9"/>
      <c r="CH122" s="9">
        <v>1</v>
      </c>
      <c r="CI122" s="9">
        <v>2</v>
      </c>
      <c r="CJ122" s="9">
        <v>1</v>
      </c>
      <c r="CK122" s="9">
        <v>4</v>
      </c>
      <c r="CL122" s="9">
        <v>4</v>
      </c>
      <c r="CM122" s="9">
        <v>1</v>
      </c>
      <c r="CN122" s="9">
        <v>1</v>
      </c>
      <c r="CO122" s="9">
        <v>1</v>
      </c>
      <c r="CP122" s="9">
        <v>3</v>
      </c>
      <c r="CQ122" s="9">
        <v>1</v>
      </c>
      <c r="CR122" s="9">
        <v>1</v>
      </c>
      <c r="CS122" s="9">
        <v>1</v>
      </c>
      <c r="CT122" s="9">
        <v>2</v>
      </c>
      <c r="CU122" s="9">
        <v>1</v>
      </c>
      <c r="CV122" s="9">
        <v>1</v>
      </c>
      <c r="CW122" s="9">
        <v>2</v>
      </c>
      <c r="CX122" s="9">
        <v>1</v>
      </c>
      <c r="CY122" s="9">
        <v>2</v>
      </c>
      <c r="CZ122" s="9">
        <v>2</v>
      </c>
      <c r="DA122" s="9"/>
      <c r="DB122" s="9"/>
      <c r="DC122" s="9"/>
      <c r="DD122" s="9"/>
      <c r="DE122" s="9"/>
      <c r="DF122" s="9"/>
      <c r="DG122" s="9"/>
      <c r="DH122" s="9"/>
      <c r="DI122" s="9">
        <v>2</v>
      </c>
      <c r="DJ122" s="9"/>
      <c r="DK122" s="9"/>
      <c r="DL122" s="9"/>
      <c r="DM122" s="9"/>
      <c r="DN122" s="9"/>
      <c r="DO122" s="9"/>
      <c r="DP122" s="9">
        <v>2</v>
      </c>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v>2</v>
      </c>
      <c r="EO122" s="9"/>
      <c r="EP122" s="9"/>
      <c r="EQ122" s="9">
        <v>2</v>
      </c>
      <c r="ER122" s="9"/>
      <c r="ES122" s="9"/>
      <c r="ET122" s="9">
        <v>2</v>
      </c>
      <c r="EU122" s="9"/>
      <c r="EV122" s="9"/>
      <c r="EW122" s="9">
        <v>2</v>
      </c>
      <c r="EX122" s="9"/>
      <c r="EY122" s="9"/>
      <c r="EZ122" s="9">
        <v>2</v>
      </c>
      <c r="FA122" s="9"/>
      <c r="FB122" s="9"/>
      <c r="FC122" s="9">
        <v>2</v>
      </c>
      <c r="FD122" s="9"/>
      <c r="FE122" s="9"/>
      <c r="FF122" s="9">
        <v>2</v>
      </c>
      <c r="FG122" s="9"/>
      <c r="FH122" s="9"/>
      <c r="FI122" s="9">
        <v>2</v>
      </c>
      <c r="FJ122" s="9"/>
      <c r="FK122" s="9"/>
      <c r="FL122" s="9">
        <v>2</v>
      </c>
      <c r="FM122" s="9"/>
      <c r="FN122" s="9"/>
      <c r="FO122" s="9">
        <v>2</v>
      </c>
      <c r="FP122" s="9"/>
      <c r="FQ122" s="9"/>
      <c r="FR122" s="9">
        <v>2</v>
      </c>
      <c r="FS122" s="9"/>
      <c r="FT122" s="9"/>
      <c r="FU122" s="9">
        <v>2</v>
      </c>
      <c r="FV122" s="9"/>
      <c r="FW122" s="9"/>
      <c r="FX122" s="9">
        <v>3</v>
      </c>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t="s">
        <v>7647</v>
      </c>
      <c r="HH122" s="9"/>
      <c r="HI122" s="9"/>
      <c r="HJ122" s="9"/>
      <c r="HK122" s="9"/>
      <c r="HL122" s="9"/>
      <c r="HM122" s="9"/>
      <c r="HN122" s="9"/>
      <c r="HO122" s="9"/>
      <c r="HP122" s="9"/>
      <c r="HQ122" s="9"/>
      <c r="HR122" s="9"/>
      <c r="HS122" s="9"/>
      <c r="HT122" s="9"/>
      <c r="HU122" s="9"/>
      <c r="HV122" s="9"/>
      <c r="HW122" s="9"/>
      <c r="HX122" t="s">
        <v>7811</v>
      </c>
      <c r="HY122" s="9"/>
      <c r="HZ122" s="9"/>
      <c r="IA122" s="9">
        <v>2</v>
      </c>
      <c r="IB122" s="9"/>
      <c r="IC122" s="9"/>
      <c r="ID122" s="9">
        <v>2</v>
      </c>
      <c r="IE122" s="9"/>
      <c r="IF122" s="9"/>
      <c r="IG122" s="9">
        <v>2</v>
      </c>
      <c r="IH122" s="9"/>
      <c r="II122" s="9"/>
      <c r="IJ122" s="9">
        <v>3</v>
      </c>
      <c r="IK122" s="9"/>
      <c r="IL122" s="9">
        <v>1</v>
      </c>
      <c r="IM122" s="9"/>
      <c r="IN122" s="9">
        <v>3</v>
      </c>
      <c r="IO122" s="9">
        <v>3</v>
      </c>
      <c r="IP122" s="9">
        <v>3</v>
      </c>
      <c r="IQ122" s="9">
        <v>3</v>
      </c>
      <c r="IR122" s="9">
        <v>3</v>
      </c>
      <c r="IS122" s="9"/>
      <c r="IT122" s="9">
        <v>2</v>
      </c>
      <c r="IU122" s="9">
        <v>2</v>
      </c>
      <c r="IV122" s="9">
        <v>2</v>
      </c>
      <c r="IW122" s="9">
        <v>2</v>
      </c>
      <c r="IX122" s="9">
        <v>2</v>
      </c>
      <c r="IY122" s="9">
        <v>2</v>
      </c>
      <c r="IZ122" s="9">
        <v>2</v>
      </c>
      <c r="JA122" s="9">
        <v>2</v>
      </c>
      <c r="JB122" s="9">
        <v>2</v>
      </c>
      <c r="JC122" s="9">
        <v>2</v>
      </c>
      <c r="JD122" s="9">
        <v>2</v>
      </c>
      <c r="JE122" s="9">
        <v>2</v>
      </c>
      <c r="JF122" s="9">
        <v>2</v>
      </c>
      <c r="JG122" s="9">
        <v>2</v>
      </c>
      <c r="JH122" s="9">
        <v>2</v>
      </c>
      <c r="JI122" s="9">
        <v>2</v>
      </c>
      <c r="JJ122" s="9">
        <v>1</v>
      </c>
      <c r="JK122" s="9">
        <v>3</v>
      </c>
      <c r="JL122" s="9">
        <v>1</v>
      </c>
      <c r="JM122" s="9">
        <v>3</v>
      </c>
      <c r="JN122" s="9">
        <v>3</v>
      </c>
      <c r="JO122" s="9">
        <v>3</v>
      </c>
      <c r="JP122" s="9">
        <v>3</v>
      </c>
      <c r="JQ122" s="9">
        <v>3</v>
      </c>
      <c r="JR122" s="9">
        <v>3</v>
      </c>
      <c r="JS122" s="9">
        <v>3</v>
      </c>
      <c r="JT122" s="9">
        <v>1</v>
      </c>
      <c r="JU122" s="9">
        <v>3</v>
      </c>
      <c r="JV122" s="9"/>
      <c r="JW122" s="9">
        <v>3</v>
      </c>
      <c r="JX122" s="9">
        <v>3</v>
      </c>
      <c r="JY122" s="9">
        <v>3</v>
      </c>
      <c r="JZ122" s="9">
        <v>3</v>
      </c>
      <c r="KA122" s="9">
        <v>3</v>
      </c>
      <c r="KB122" s="9">
        <v>3</v>
      </c>
      <c r="KC122" s="9">
        <v>3</v>
      </c>
      <c r="KD122" s="9">
        <v>3</v>
      </c>
      <c r="KE122" s="9">
        <v>3</v>
      </c>
      <c r="KF122" s="9"/>
      <c r="KG122" s="9"/>
      <c r="KH122" s="9"/>
      <c r="KI122" s="9"/>
      <c r="KJ122" s="9"/>
      <c r="KK122" s="9"/>
      <c r="KL122" s="9"/>
      <c r="KM122" s="9"/>
      <c r="KN122" s="9"/>
      <c r="KO122" s="9"/>
      <c r="KP122" s="9"/>
      <c r="KQ122" s="9"/>
      <c r="KR122" s="9"/>
      <c r="KS122" s="9"/>
      <c r="KT122" s="9"/>
      <c r="KU122" s="9"/>
      <c r="KV122" s="9">
        <v>2</v>
      </c>
      <c r="KW122" s="9"/>
      <c r="KX122" s="9"/>
      <c r="KY122" s="9"/>
      <c r="KZ122" s="9"/>
      <c r="LA122" s="9"/>
      <c r="LB122" s="9"/>
      <c r="LC122" s="9">
        <v>3</v>
      </c>
      <c r="LD122" s="9">
        <v>3</v>
      </c>
      <c r="LE122" s="9">
        <v>3</v>
      </c>
      <c r="LF122" s="9">
        <v>3</v>
      </c>
      <c r="LG122" s="9">
        <v>3</v>
      </c>
      <c r="LH122" s="9">
        <v>3</v>
      </c>
      <c r="LI122" s="9"/>
      <c r="LJ122" s="9">
        <v>3</v>
      </c>
      <c r="LK122" s="9">
        <v>3</v>
      </c>
      <c r="LL122" s="9">
        <v>3</v>
      </c>
      <c r="LM122" s="9">
        <v>3</v>
      </c>
      <c r="LN122" s="9"/>
      <c r="LO122" s="9">
        <v>1</v>
      </c>
      <c r="LP122" s="9">
        <v>3</v>
      </c>
      <c r="LQ122" s="9"/>
      <c r="LR122" s="9"/>
      <c r="LS122" s="9">
        <v>1</v>
      </c>
      <c r="LT122" s="9">
        <v>1</v>
      </c>
      <c r="LU122" s="9">
        <v>1</v>
      </c>
      <c r="LV122" s="9">
        <v>1</v>
      </c>
      <c r="LW122" s="9">
        <v>1</v>
      </c>
      <c r="LX122" s="9">
        <v>1</v>
      </c>
      <c r="LY122" s="9">
        <v>3</v>
      </c>
      <c r="LZ122" s="9">
        <v>2</v>
      </c>
      <c r="MA122" s="9">
        <v>1</v>
      </c>
      <c r="MB122" s="9"/>
      <c r="MC122" s="9">
        <v>2</v>
      </c>
      <c r="MD122" s="9">
        <v>2</v>
      </c>
      <c r="ME122" s="9">
        <v>2</v>
      </c>
      <c r="MF122" s="9">
        <v>1</v>
      </c>
      <c r="MG122" s="9">
        <v>3</v>
      </c>
      <c r="MH122" s="9">
        <v>3</v>
      </c>
      <c r="MI122" s="9">
        <v>3</v>
      </c>
      <c r="MJ122" s="9">
        <v>3</v>
      </c>
      <c r="MK122" s="9">
        <v>1</v>
      </c>
      <c r="ML122" s="9">
        <v>1</v>
      </c>
      <c r="MM122" s="9">
        <v>1</v>
      </c>
      <c r="MN122" s="9">
        <v>1</v>
      </c>
      <c r="MO122" s="9">
        <v>1</v>
      </c>
      <c r="MP122" s="9">
        <v>2</v>
      </c>
      <c r="MQ122" s="9">
        <v>1</v>
      </c>
      <c r="MR122" s="9">
        <v>1</v>
      </c>
      <c r="MS122" s="9">
        <v>1</v>
      </c>
      <c r="MT122" s="9">
        <v>549028783</v>
      </c>
      <c r="MU122" s="9">
        <v>549028783</v>
      </c>
      <c r="MV122" s="9">
        <v>1</v>
      </c>
      <c r="MW122" s="9"/>
      <c r="MX122" s="9"/>
      <c r="MY122" t="s">
        <v>8077</v>
      </c>
      <c r="MZ122" s="9"/>
      <c r="NA122" s="9">
        <v>199725168</v>
      </c>
      <c r="NB122" t="s">
        <v>8227</v>
      </c>
      <c r="NC122" t="s">
        <v>8332</v>
      </c>
      <c r="ND122" s="9"/>
      <c r="NE122" s="9"/>
      <c r="NF122" t="s">
        <v>8358</v>
      </c>
      <c r="NG122" s="9"/>
      <c r="NH122" s="9"/>
      <c r="NI122" s="9">
        <v>51</v>
      </c>
    </row>
    <row r="123" spans="1:373">
      <c r="A123" t="s">
        <v>6447</v>
      </c>
      <c r="B123" t="s">
        <v>6576</v>
      </c>
      <c r="C123" t="s">
        <v>6702</v>
      </c>
      <c r="D123" t="s">
        <v>6732</v>
      </c>
      <c r="E123" s="9"/>
      <c r="F123" s="9">
        <v>8</v>
      </c>
      <c r="G123" s="9"/>
      <c r="H123" s="9">
        <v>1</v>
      </c>
      <c r="I123" t="s">
        <v>6751</v>
      </c>
      <c r="J123" s="9"/>
      <c r="K123" s="9">
        <v>6</v>
      </c>
      <c r="L123" s="9">
        <v>17</v>
      </c>
      <c r="M123" s="9">
        <v>106</v>
      </c>
      <c r="N123" s="9">
        <v>106</v>
      </c>
      <c r="O123" t="s">
        <v>6759</v>
      </c>
      <c r="P123" s="9">
        <v>1</v>
      </c>
      <c r="Q123" t="s">
        <v>6762</v>
      </c>
      <c r="R123" s="9">
        <v>6</v>
      </c>
      <c r="S123" s="9">
        <v>1</v>
      </c>
      <c r="T123" s="9">
        <v>1</v>
      </c>
      <c r="U123" s="9">
        <v>1</v>
      </c>
      <c r="V123" s="9">
        <v>1</v>
      </c>
      <c r="W123" t="s">
        <v>6889</v>
      </c>
      <c r="X123" s="9"/>
      <c r="Y123" t="s">
        <v>7023</v>
      </c>
      <c r="Z123" s="9"/>
      <c r="AA123" s="9">
        <v>2</v>
      </c>
      <c r="AB123" s="9">
        <v>0</v>
      </c>
      <c r="AC123" s="9">
        <v>185</v>
      </c>
      <c r="AD123" s="9">
        <v>0</v>
      </c>
      <c r="AE123" s="9">
        <v>29</v>
      </c>
      <c r="AF123" s="9">
        <v>0</v>
      </c>
      <c r="AG123" s="9">
        <v>10</v>
      </c>
      <c r="AH123" s="9">
        <v>0</v>
      </c>
      <c r="AI123" s="9">
        <v>10</v>
      </c>
      <c r="AJ123" s="9">
        <v>0</v>
      </c>
      <c r="AK123" s="9">
        <v>1</v>
      </c>
      <c r="AL123" s="9">
        <v>0</v>
      </c>
      <c r="AM123" s="9">
        <v>2</v>
      </c>
      <c r="AN123" s="9">
        <v>0</v>
      </c>
      <c r="AO123" s="9">
        <v>6</v>
      </c>
      <c r="AP123" s="9">
        <v>0</v>
      </c>
      <c r="AQ123" s="9">
        <v>56</v>
      </c>
      <c r="AR123" s="9">
        <v>0</v>
      </c>
      <c r="AS123" s="9">
        <v>2</v>
      </c>
      <c r="AT123" s="9">
        <v>0</v>
      </c>
      <c r="AU123" s="9">
        <v>3</v>
      </c>
      <c r="AV123" s="9">
        <v>0</v>
      </c>
      <c r="AW123" s="9">
        <v>0</v>
      </c>
      <c r="AX123" t="s">
        <v>7189</v>
      </c>
      <c r="AY123" s="9">
        <v>0</v>
      </c>
      <c r="AZ123" s="9">
        <v>0</v>
      </c>
      <c r="BA123" t="s">
        <v>7339</v>
      </c>
      <c r="BB123" s="9">
        <v>0</v>
      </c>
      <c r="BC123" s="9">
        <v>306</v>
      </c>
      <c r="BD123" s="9">
        <v>0</v>
      </c>
      <c r="BE123" s="9"/>
      <c r="BF123" s="9">
        <v>185</v>
      </c>
      <c r="BG123" s="9">
        <v>155</v>
      </c>
      <c r="BH123" s="9">
        <v>115</v>
      </c>
      <c r="BI123" s="9">
        <v>5</v>
      </c>
      <c r="BJ123" s="9">
        <v>0</v>
      </c>
      <c r="BK123" s="9">
        <v>1</v>
      </c>
      <c r="BL123" s="9">
        <v>1</v>
      </c>
      <c r="BM123" s="9">
        <v>1</v>
      </c>
      <c r="BN123" s="9">
        <v>1</v>
      </c>
      <c r="BO123" s="9">
        <v>1</v>
      </c>
      <c r="BP123" s="9">
        <v>1</v>
      </c>
      <c r="BQ123" s="9">
        <v>1</v>
      </c>
      <c r="BR123" s="9">
        <v>2</v>
      </c>
      <c r="BS123" s="9">
        <v>1</v>
      </c>
      <c r="BT123" s="9">
        <v>1</v>
      </c>
      <c r="BU123" s="9">
        <v>1</v>
      </c>
      <c r="BV123" s="9">
        <v>2</v>
      </c>
      <c r="BW123" s="9">
        <v>1</v>
      </c>
      <c r="BX123" s="9"/>
      <c r="BY123" s="9">
        <v>2</v>
      </c>
      <c r="BZ123" s="9">
        <v>2</v>
      </c>
      <c r="CA123" s="9">
        <v>1</v>
      </c>
      <c r="CB123" s="9">
        <v>1</v>
      </c>
      <c r="CC123" s="9">
        <v>1</v>
      </c>
      <c r="CD123" s="9">
        <v>1</v>
      </c>
      <c r="CE123" s="9">
        <v>1</v>
      </c>
      <c r="CF123" s="9">
        <v>1</v>
      </c>
      <c r="CG123" s="9"/>
      <c r="CH123" s="9">
        <v>1</v>
      </c>
      <c r="CI123" s="9">
        <v>1</v>
      </c>
      <c r="CJ123" s="9">
        <v>1</v>
      </c>
      <c r="CK123" s="9">
        <v>1</v>
      </c>
      <c r="CL123" s="9">
        <v>1</v>
      </c>
      <c r="CM123" s="9">
        <v>1</v>
      </c>
      <c r="CN123" s="9">
        <v>1</v>
      </c>
      <c r="CO123" s="9">
        <v>1</v>
      </c>
      <c r="CP123" s="9">
        <v>1</v>
      </c>
      <c r="CQ123" s="9">
        <v>1</v>
      </c>
      <c r="CR123" s="9">
        <v>1</v>
      </c>
      <c r="CS123" s="9">
        <v>1</v>
      </c>
      <c r="CT123" s="9">
        <v>1</v>
      </c>
      <c r="CU123" s="9">
        <v>1</v>
      </c>
      <c r="CV123" s="9">
        <v>1</v>
      </c>
      <c r="CW123" s="9">
        <v>1</v>
      </c>
      <c r="CX123" s="9">
        <v>1</v>
      </c>
      <c r="CY123" s="9">
        <v>1</v>
      </c>
      <c r="CZ123" s="9">
        <v>1</v>
      </c>
      <c r="DA123" s="9"/>
      <c r="DB123" s="9"/>
      <c r="DC123" s="9"/>
      <c r="DD123" s="9"/>
      <c r="DE123" s="9"/>
      <c r="DF123" s="9"/>
      <c r="DG123" s="9"/>
      <c r="DH123" s="9"/>
      <c r="DI123" s="9">
        <v>2</v>
      </c>
      <c r="DJ123" s="9"/>
      <c r="DK123" s="9">
        <v>2</v>
      </c>
      <c r="DL123" s="9">
        <v>2</v>
      </c>
      <c r="DM123" s="9">
        <v>2</v>
      </c>
      <c r="DN123" s="9">
        <v>2</v>
      </c>
      <c r="DO123" s="9">
        <v>2</v>
      </c>
      <c r="DP123" s="9">
        <v>1</v>
      </c>
      <c r="DQ123" s="9">
        <v>1</v>
      </c>
      <c r="DR123" s="9">
        <v>1</v>
      </c>
      <c r="DS123" s="9">
        <v>1</v>
      </c>
      <c r="DT123" s="9">
        <v>185</v>
      </c>
      <c r="DU123" s="9">
        <v>7</v>
      </c>
      <c r="DV123" s="9">
        <v>75</v>
      </c>
      <c r="DW123" s="9">
        <v>6</v>
      </c>
      <c r="DX123" s="9">
        <v>1</v>
      </c>
      <c r="DY123" s="9">
        <v>1</v>
      </c>
      <c r="DZ123" s="9">
        <v>0</v>
      </c>
      <c r="EA123" s="9"/>
      <c r="EB123" s="9">
        <v>2</v>
      </c>
      <c r="EC123" s="9"/>
      <c r="ED123" s="9"/>
      <c r="EE123" s="9"/>
      <c r="EF123" s="9"/>
      <c r="EG123" s="9"/>
      <c r="EH123" s="9"/>
      <c r="EI123" s="9">
        <v>2</v>
      </c>
      <c r="EJ123" s="9"/>
      <c r="EK123" s="9"/>
      <c r="EL123" s="9"/>
      <c r="EM123" s="9"/>
      <c r="EN123" s="9">
        <v>2</v>
      </c>
      <c r="EO123" s="9"/>
      <c r="EP123" s="9"/>
      <c r="EQ123" s="9">
        <v>2</v>
      </c>
      <c r="ER123" s="9"/>
      <c r="ES123" s="9"/>
      <c r="ET123" s="9">
        <v>2</v>
      </c>
      <c r="EU123" s="9"/>
      <c r="EV123" s="9"/>
      <c r="EW123" s="9">
        <v>1</v>
      </c>
      <c r="EX123" s="9">
        <v>2</v>
      </c>
      <c r="EY123" s="9"/>
      <c r="EZ123" s="9">
        <v>2</v>
      </c>
      <c r="FA123" s="9"/>
      <c r="FB123" s="9"/>
      <c r="FC123" s="9">
        <v>1</v>
      </c>
      <c r="FD123" s="9">
        <v>2</v>
      </c>
      <c r="FE123" s="9"/>
      <c r="FF123" s="9">
        <v>2</v>
      </c>
      <c r="FG123" s="9"/>
      <c r="FH123" s="9"/>
      <c r="FI123" s="9">
        <v>2</v>
      </c>
      <c r="FJ123" s="9"/>
      <c r="FK123" s="9"/>
      <c r="FL123" s="9">
        <v>2</v>
      </c>
      <c r="FM123" s="9"/>
      <c r="FN123" s="9"/>
      <c r="FO123" s="9">
        <v>2</v>
      </c>
      <c r="FP123" s="9"/>
      <c r="FQ123" s="9"/>
      <c r="FR123" s="9">
        <v>2</v>
      </c>
      <c r="FS123" s="9"/>
      <c r="FT123" s="9"/>
      <c r="FU123" s="9">
        <v>2</v>
      </c>
      <c r="FV123" s="9"/>
      <c r="FW123" s="9"/>
      <c r="FX123" s="9">
        <v>3</v>
      </c>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t="s">
        <v>7648</v>
      </c>
      <c r="HH123" s="9"/>
      <c r="HI123" s="9"/>
      <c r="HJ123" s="9"/>
      <c r="HK123" s="9"/>
      <c r="HL123" s="9"/>
      <c r="HM123" s="9"/>
      <c r="HN123" s="9"/>
      <c r="HO123" s="9"/>
      <c r="HP123" s="9"/>
      <c r="HQ123" s="9"/>
      <c r="HR123" s="9"/>
      <c r="HS123" s="9"/>
      <c r="HT123" s="9"/>
      <c r="HU123" s="9"/>
      <c r="HV123" s="9"/>
      <c r="HW123" s="9"/>
      <c r="HX123" t="s">
        <v>7812</v>
      </c>
      <c r="HY123" s="9"/>
      <c r="HZ123" s="9"/>
      <c r="IA123" s="9">
        <v>2</v>
      </c>
      <c r="IB123" s="9"/>
      <c r="IC123" s="9"/>
      <c r="ID123" s="9">
        <v>2</v>
      </c>
      <c r="IE123" s="9"/>
      <c r="IF123" s="9"/>
      <c r="IG123" s="9">
        <v>2</v>
      </c>
      <c r="IH123" s="9"/>
      <c r="II123" s="9"/>
      <c r="IJ123" s="9">
        <v>2</v>
      </c>
      <c r="IK123" s="9"/>
      <c r="IL123" s="9">
        <v>2</v>
      </c>
      <c r="IM123" s="9"/>
      <c r="IN123" s="9"/>
      <c r="IO123" s="9"/>
      <c r="IP123" s="9"/>
      <c r="IQ123" s="9"/>
      <c r="IR123" s="9"/>
      <c r="IS123" s="9"/>
      <c r="IT123" s="9">
        <v>1</v>
      </c>
      <c r="IU123" s="9">
        <v>2</v>
      </c>
      <c r="IV123" s="9">
        <v>2</v>
      </c>
      <c r="IW123" s="9">
        <v>2</v>
      </c>
      <c r="IX123" s="9">
        <v>2</v>
      </c>
      <c r="IY123" s="9">
        <v>1</v>
      </c>
      <c r="IZ123" s="9">
        <v>1</v>
      </c>
      <c r="JA123" s="9">
        <v>1</v>
      </c>
      <c r="JB123" s="9">
        <v>1</v>
      </c>
      <c r="JC123" s="9">
        <v>1</v>
      </c>
      <c r="JD123" s="9">
        <v>1</v>
      </c>
      <c r="JE123" s="9">
        <v>1</v>
      </c>
      <c r="JF123" s="9">
        <v>1</v>
      </c>
      <c r="JG123" s="9">
        <v>2</v>
      </c>
      <c r="JH123" s="9">
        <v>2</v>
      </c>
      <c r="JI123" s="9">
        <v>2</v>
      </c>
      <c r="JJ123" s="9">
        <v>1</v>
      </c>
      <c r="JK123" s="9">
        <v>1</v>
      </c>
      <c r="JL123" s="9">
        <v>1</v>
      </c>
      <c r="JM123" s="9">
        <v>1</v>
      </c>
      <c r="JN123" s="9">
        <v>1</v>
      </c>
      <c r="JO123" s="9">
        <v>1</v>
      </c>
      <c r="JP123" s="9">
        <v>1</v>
      </c>
      <c r="JQ123" s="9">
        <v>1</v>
      </c>
      <c r="JR123" s="9">
        <v>1</v>
      </c>
      <c r="JS123" s="9">
        <v>1</v>
      </c>
      <c r="JT123" s="9">
        <v>1</v>
      </c>
      <c r="JU123" s="9">
        <v>1</v>
      </c>
      <c r="JV123" s="9"/>
      <c r="JW123" s="9">
        <v>1</v>
      </c>
      <c r="JX123" s="9">
        <v>1</v>
      </c>
      <c r="JY123" s="9">
        <v>1</v>
      </c>
      <c r="JZ123" s="9">
        <v>1</v>
      </c>
      <c r="KA123" s="9">
        <v>1</v>
      </c>
      <c r="KB123" s="9">
        <v>1</v>
      </c>
      <c r="KC123" s="9">
        <v>1</v>
      </c>
      <c r="KD123" s="9">
        <v>1</v>
      </c>
      <c r="KE123" s="9">
        <v>1</v>
      </c>
      <c r="KF123" s="9"/>
      <c r="KG123" s="9">
        <v>1</v>
      </c>
      <c r="KH123" s="9">
        <v>1</v>
      </c>
      <c r="KI123" s="9">
        <v>1</v>
      </c>
      <c r="KJ123" s="9"/>
      <c r="KK123" s="9">
        <v>1</v>
      </c>
      <c r="KL123" s="9">
        <v>1</v>
      </c>
      <c r="KM123" s="9">
        <v>1</v>
      </c>
      <c r="KN123" s="9">
        <v>1</v>
      </c>
      <c r="KO123" s="9"/>
      <c r="KP123" s="9">
        <v>1</v>
      </c>
      <c r="KQ123" s="9">
        <v>2</v>
      </c>
      <c r="KR123" s="9">
        <v>1</v>
      </c>
      <c r="KS123" s="9">
        <v>2</v>
      </c>
      <c r="KT123" s="9">
        <v>2</v>
      </c>
      <c r="KU123" s="9">
        <v>1</v>
      </c>
      <c r="KV123" s="9">
        <v>1</v>
      </c>
      <c r="KW123" s="9">
        <v>2</v>
      </c>
      <c r="KX123" s="9">
        <v>1</v>
      </c>
      <c r="KY123" s="9">
        <v>2</v>
      </c>
      <c r="KZ123" s="9"/>
      <c r="LA123" s="9"/>
      <c r="LB123" s="9"/>
      <c r="LC123" s="9">
        <v>1</v>
      </c>
      <c r="LD123" s="9">
        <v>1</v>
      </c>
      <c r="LE123" s="9">
        <v>1</v>
      </c>
      <c r="LF123" s="9">
        <v>1</v>
      </c>
      <c r="LG123" s="9">
        <v>1</v>
      </c>
      <c r="LH123" s="9">
        <v>1</v>
      </c>
      <c r="LI123" s="9"/>
      <c r="LJ123" s="9">
        <v>1</v>
      </c>
      <c r="LK123" s="9">
        <v>1</v>
      </c>
      <c r="LL123" s="9">
        <v>1</v>
      </c>
      <c r="LM123" s="9">
        <v>3</v>
      </c>
      <c r="LN123" s="9"/>
      <c r="LO123" s="9">
        <v>1</v>
      </c>
      <c r="LP123" s="9">
        <v>1</v>
      </c>
      <c r="LQ123" s="9">
        <v>1</v>
      </c>
      <c r="LR123" s="9"/>
      <c r="LS123" s="9">
        <v>1</v>
      </c>
      <c r="LT123" s="9">
        <v>1</v>
      </c>
      <c r="LU123" s="9">
        <v>1</v>
      </c>
      <c r="LV123" s="9">
        <v>1</v>
      </c>
      <c r="LW123" s="9">
        <v>1</v>
      </c>
      <c r="LX123" s="9">
        <v>1</v>
      </c>
      <c r="LY123" s="9">
        <v>1</v>
      </c>
      <c r="LZ123" s="9">
        <v>2</v>
      </c>
      <c r="MA123" s="9">
        <v>1</v>
      </c>
      <c r="MB123" s="9"/>
      <c r="MC123" s="9">
        <v>2</v>
      </c>
      <c r="MD123" s="9">
        <v>2</v>
      </c>
      <c r="ME123" s="9">
        <v>1</v>
      </c>
      <c r="MF123" s="9">
        <v>2</v>
      </c>
      <c r="MG123" s="9">
        <v>3</v>
      </c>
      <c r="MH123" s="9">
        <v>3</v>
      </c>
      <c r="MI123" s="9">
        <v>3</v>
      </c>
      <c r="MJ123" s="9">
        <v>3</v>
      </c>
      <c r="MK123" s="9">
        <v>1</v>
      </c>
      <c r="ML123" s="9">
        <v>1</v>
      </c>
      <c r="MM123" s="9">
        <v>1</v>
      </c>
      <c r="MN123" s="9">
        <v>1</v>
      </c>
      <c r="MO123" s="9">
        <v>1</v>
      </c>
      <c r="MP123" s="9">
        <v>2</v>
      </c>
      <c r="MQ123" s="9">
        <v>1</v>
      </c>
      <c r="MR123" s="9">
        <v>1</v>
      </c>
      <c r="MS123" s="9">
        <v>1</v>
      </c>
      <c r="MT123" s="9">
        <v>243183885</v>
      </c>
      <c r="MU123" s="9">
        <v>243183885</v>
      </c>
      <c r="MV123" s="9">
        <v>1</v>
      </c>
      <c r="MW123" s="9"/>
      <c r="MX123" s="9"/>
      <c r="MY123" t="s">
        <v>8078</v>
      </c>
      <c r="MZ123" s="9"/>
      <c r="NA123" s="9">
        <v>201408992</v>
      </c>
      <c r="NB123" t="s">
        <v>8228</v>
      </c>
      <c r="NC123" t="s">
        <v>8333</v>
      </c>
      <c r="ND123" s="9"/>
      <c r="NE123" s="9"/>
      <c r="NF123" t="s">
        <v>8358</v>
      </c>
      <c r="NG123" s="9"/>
      <c r="NH123" s="9"/>
      <c r="NI123" s="9">
        <v>108</v>
      </c>
    </row>
    <row r="124" spans="1:373">
      <c r="A124" t="s">
        <v>6448</v>
      </c>
      <c r="B124" t="s">
        <v>6577</v>
      </c>
      <c r="C124" t="s">
        <v>6703</v>
      </c>
      <c r="D124" t="s">
        <v>6732</v>
      </c>
      <c r="E124" s="9"/>
      <c r="F124" s="9">
        <v>8</v>
      </c>
      <c r="G124" s="9"/>
      <c r="H124" s="9">
        <v>1</v>
      </c>
      <c r="I124" t="s">
        <v>6751</v>
      </c>
      <c r="J124" s="9"/>
      <c r="K124" s="9">
        <v>2</v>
      </c>
      <c r="L124" s="9">
        <v>4</v>
      </c>
      <c r="M124" s="9">
        <v>21</v>
      </c>
      <c r="N124" s="9">
        <v>21</v>
      </c>
      <c r="O124" t="s">
        <v>6759</v>
      </c>
      <c r="P124" s="9">
        <v>2</v>
      </c>
      <c r="Q124" t="s">
        <v>6762</v>
      </c>
      <c r="R124" s="9">
        <v>3</v>
      </c>
      <c r="S124" s="9">
        <v>1</v>
      </c>
      <c r="T124" s="9">
        <v>2</v>
      </c>
      <c r="U124" s="9">
        <v>2</v>
      </c>
      <c r="V124" s="9">
        <v>1</v>
      </c>
      <c r="W124" t="s">
        <v>6890</v>
      </c>
      <c r="X124" s="9"/>
      <c r="Y124" t="s">
        <v>7023</v>
      </c>
      <c r="Z124" s="9"/>
      <c r="AA124" s="9">
        <v>0</v>
      </c>
      <c r="AB124" s="9">
        <v>0</v>
      </c>
      <c r="AC124" s="9">
        <v>15</v>
      </c>
      <c r="AD124" s="9">
        <v>0</v>
      </c>
      <c r="AE124" s="9">
        <v>3</v>
      </c>
      <c r="AF124" s="9">
        <v>0</v>
      </c>
      <c r="AG124" s="9">
        <v>0</v>
      </c>
      <c r="AH124" s="9">
        <v>0</v>
      </c>
      <c r="AI124" s="9">
        <v>1</v>
      </c>
      <c r="AJ124" s="9">
        <v>0</v>
      </c>
      <c r="AK124" s="9">
        <v>0</v>
      </c>
      <c r="AL124" s="9">
        <v>0</v>
      </c>
      <c r="AM124" s="9">
        <v>0</v>
      </c>
      <c r="AN124" s="9">
        <v>0</v>
      </c>
      <c r="AO124" s="9">
        <v>1</v>
      </c>
      <c r="AP124" s="9">
        <v>0</v>
      </c>
      <c r="AQ124" s="9">
        <v>3</v>
      </c>
      <c r="AR124" s="9">
        <v>0</v>
      </c>
      <c r="AS124" s="9">
        <v>0</v>
      </c>
      <c r="AT124" s="9">
        <v>0</v>
      </c>
      <c r="AU124" s="9">
        <v>1</v>
      </c>
      <c r="AV124" s="9">
        <v>0</v>
      </c>
      <c r="AW124" s="9">
        <v>0</v>
      </c>
      <c r="AX124" t="s">
        <v>7190</v>
      </c>
      <c r="AY124" s="9">
        <v>0</v>
      </c>
      <c r="AZ124" s="9">
        <v>0</v>
      </c>
      <c r="BA124" t="s">
        <v>7340</v>
      </c>
      <c r="BB124" s="9">
        <v>0</v>
      </c>
      <c r="BC124" s="9">
        <v>24</v>
      </c>
      <c r="BD124" s="9">
        <v>0</v>
      </c>
      <c r="BE124" s="9"/>
      <c r="BF124" s="9">
        <v>20</v>
      </c>
      <c r="BG124" s="9">
        <v>18</v>
      </c>
      <c r="BH124" s="9">
        <v>16</v>
      </c>
      <c r="BI124" s="9">
        <v>2</v>
      </c>
      <c r="BJ124" s="9">
        <v>0</v>
      </c>
      <c r="BK124" s="9">
        <v>1</v>
      </c>
      <c r="BL124" s="9">
        <v>1</v>
      </c>
      <c r="BM124" s="9">
        <v>1</v>
      </c>
      <c r="BN124" s="9">
        <v>1</v>
      </c>
      <c r="BO124" s="9">
        <v>1</v>
      </c>
      <c r="BP124" s="9">
        <v>1</v>
      </c>
      <c r="BQ124" s="9">
        <v>2</v>
      </c>
      <c r="BR124" s="9">
        <v>2</v>
      </c>
      <c r="BS124" s="9">
        <v>1</v>
      </c>
      <c r="BT124" s="9">
        <v>1</v>
      </c>
      <c r="BU124" s="9">
        <v>2</v>
      </c>
      <c r="BV124" s="9">
        <v>2</v>
      </c>
      <c r="BW124" s="9">
        <v>1</v>
      </c>
      <c r="BX124" s="9"/>
      <c r="BY124" s="9">
        <v>2</v>
      </c>
      <c r="BZ124" s="9">
        <v>2</v>
      </c>
      <c r="CA124" s="9">
        <v>2</v>
      </c>
      <c r="CB124" s="9">
        <v>1</v>
      </c>
      <c r="CC124" s="9">
        <v>1</v>
      </c>
      <c r="CD124" s="9">
        <v>1</v>
      </c>
      <c r="CE124" s="9">
        <v>1</v>
      </c>
      <c r="CF124" s="9">
        <v>1</v>
      </c>
      <c r="CG124" s="9"/>
      <c r="CH124" s="9">
        <v>1</v>
      </c>
      <c r="CI124" s="9">
        <v>2</v>
      </c>
      <c r="CJ124" s="9">
        <v>1</v>
      </c>
      <c r="CK124" s="9">
        <v>1</v>
      </c>
      <c r="CL124" s="9">
        <v>3</v>
      </c>
      <c r="CM124" s="9">
        <v>1</v>
      </c>
      <c r="CN124" s="9">
        <v>1</v>
      </c>
      <c r="CO124" s="9">
        <v>1</v>
      </c>
      <c r="CP124" s="9">
        <v>3</v>
      </c>
      <c r="CQ124" s="9">
        <v>1</v>
      </c>
      <c r="CR124" s="9">
        <v>1</v>
      </c>
      <c r="CS124" s="9">
        <v>1</v>
      </c>
      <c r="CT124" s="9">
        <v>2</v>
      </c>
      <c r="CU124" s="9">
        <v>1</v>
      </c>
      <c r="CV124" s="9">
        <v>1</v>
      </c>
      <c r="CW124" s="9">
        <v>2</v>
      </c>
      <c r="CX124" s="9">
        <v>2</v>
      </c>
      <c r="CY124" s="9">
        <v>2</v>
      </c>
      <c r="CZ124" s="9">
        <v>2</v>
      </c>
      <c r="DA124" s="9"/>
      <c r="DB124" s="9"/>
      <c r="DC124" s="9"/>
      <c r="DD124" s="9"/>
      <c r="DE124" s="9"/>
      <c r="DF124" s="9"/>
      <c r="DG124" s="9"/>
      <c r="DH124" s="9"/>
      <c r="DI124" s="9">
        <v>1</v>
      </c>
      <c r="DJ124" s="9"/>
      <c r="DK124" s="9"/>
      <c r="DL124" s="9"/>
      <c r="DM124" s="9"/>
      <c r="DN124" s="9"/>
      <c r="DO124" s="9"/>
      <c r="DP124" s="9">
        <v>2</v>
      </c>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v>2</v>
      </c>
      <c r="EO124" s="9"/>
      <c r="EP124" s="9"/>
      <c r="EQ124" s="9">
        <v>2</v>
      </c>
      <c r="ER124" s="9"/>
      <c r="ES124" s="9"/>
      <c r="ET124" s="9">
        <v>2</v>
      </c>
      <c r="EU124" s="9"/>
      <c r="EV124" s="9"/>
      <c r="EW124" s="9">
        <v>1</v>
      </c>
      <c r="EX124" s="9">
        <v>2</v>
      </c>
      <c r="EY124" s="9"/>
      <c r="EZ124" s="9">
        <v>1</v>
      </c>
      <c r="FA124" s="9">
        <v>2</v>
      </c>
      <c r="FB124" s="9"/>
      <c r="FC124" s="9">
        <v>2</v>
      </c>
      <c r="FD124" s="9"/>
      <c r="FE124" s="9"/>
      <c r="FF124" s="9">
        <v>2</v>
      </c>
      <c r="FG124" s="9"/>
      <c r="FH124" s="9"/>
      <c r="FI124" s="9">
        <v>2</v>
      </c>
      <c r="FJ124" s="9"/>
      <c r="FK124" s="9"/>
      <c r="FL124" s="9">
        <v>2</v>
      </c>
      <c r="FM124" s="9"/>
      <c r="FN124" s="9"/>
      <c r="FO124" s="9">
        <v>2</v>
      </c>
      <c r="FP124" s="9"/>
      <c r="FQ124" s="9"/>
      <c r="FR124" s="9">
        <v>2</v>
      </c>
      <c r="FS124" s="9"/>
      <c r="FT124" s="9"/>
      <c r="FU124" s="9">
        <v>2</v>
      </c>
      <c r="FV124" s="9"/>
      <c r="FW124" s="9"/>
      <c r="FX124" s="9">
        <v>3</v>
      </c>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t="s">
        <v>7649</v>
      </c>
      <c r="HH124" s="9"/>
      <c r="HI124" s="9"/>
      <c r="HJ124" s="9"/>
      <c r="HK124" s="9"/>
      <c r="HL124" s="9"/>
      <c r="HM124" s="9"/>
      <c r="HN124" s="9"/>
      <c r="HO124" s="9"/>
      <c r="HP124" s="9"/>
      <c r="HQ124" s="9"/>
      <c r="HR124" s="9"/>
      <c r="HS124" s="9"/>
      <c r="HT124" s="9"/>
      <c r="HU124" s="9"/>
      <c r="HV124" s="9"/>
      <c r="HW124" s="9"/>
      <c r="HX124" t="s">
        <v>7813</v>
      </c>
      <c r="HY124" s="9"/>
      <c r="HZ124" s="9"/>
      <c r="IA124" s="9">
        <v>2</v>
      </c>
      <c r="IB124" s="9"/>
      <c r="IC124" s="9"/>
      <c r="ID124" s="9">
        <v>2</v>
      </c>
      <c r="IE124" s="9"/>
      <c r="IF124" s="9"/>
      <c r="IG124" s="9">
        <v>2</v>
      </c>
      <c r="IH124" s="9"/>
      <c r="II124" s="9"/>
      <c r="IJ124" s="9">
        <v>3</v>
      </c>
      <c r="IK124" s="9"/>
      <c r="IL124" s="9">
        <v>1</v>
      </c>
      <c r="IM124" s="9"/>
      <c r="IN124" s="9">
        <v>4</v>
      </c>
      <c r="IO124" s="9">
        <v>3</v>
      </c>
      <c r="IP124" s="9">
        <v>3</v>
      </c>
      <c r="IQ124" s="9">
        <v>5</v>
      </c>
      <c r="IR124" s="9">
        <v>3</v>
      </c>
      <c r="IS124" s="9"/>
      <c r="IT124" s="9">
        <v>1</v>
      </c>
      <c r="IU124" s="9">
        <v>2</v>
      </c>
      <c r="IV124" s="9">
        <v>2</v>
      </c>
      <c r="IW124" s="9">
        <v>2</v>
      </c>
      <c r="IX124" s="9">
        <v>2</v>
      </c>
      <c r="IY124" s="9">
        <v>2</v>
      </c>
      <c r="IZ124" s="9">
        <v>2</v>
      </c>
      <c r="JA124" s="9">
        <v>2</v>
      </c>
      <c r="JB124" s="9">
        <v>1</v>
      </c>
      <c r="JC124" s="9">
        <v>2</v>
      </c>
      <c r="JD124" s="9">
        <v>1</v>
      </c>
      <c r="JE124" s="9">
        <v>2</v>
      </c>
      <c r="JF124" s="9">
        <v>1</v>
      </c>
      <c r="JG124" s="9">
        <v>1</v>
      </c>
      <c r="JH124" s="9">
        <v>2</v>
      </c>
      <c r="JI124" s="9">
        <v>2</v>
      </c>
      <c r="JJ124" s="9">
        <v>1</v>
      </c>
      <c r="JK124" s="9">
        <v>1</v>
      </c>
      <c r="JL124" s="9">
        <v>1</v>
      </c>
      <c r="JM124" s="9">
        <v>2</v>
      </c>
      <c r="JN124" s="9">
        <v>2</v>
      </c>
      <c r="JO124" s="9">
        <v>2</v>
      </c>
      <c r="JP124" s="9">
        <v>2</v>
      </c>
      <c r="JQ124" s="9">
        <v>2</v>
      </c>
      <c r="JR124" s="9">
        <v>2</v>
      </c>
      <c r="JS124" s="9">
        <v>1</v>
      </c>
      <c r="JT124" s="9">
        <v>1</v>
      </c>
      <c r="JU124" s="9">
        <v>3</v>
      </c>
      <c r="JV124" s="9"/>
      <c r="JW124" s="9">
        <v>1</v>
      </c>
      <c r="JX124" s="9">
        <v>1</v>
      </c>
      <c r="JY124" s="9">
        <v>2</v>
      </c>
      <c r="JZ124" s="9">
        <v>2</v>
      </c>
      <c r="KA124" s="9">
        <v>1</v>
      </c>
      <c r="KB124" s="9">
        <v>1</v>
      </c>
      <c r="KC124" s="9">
        <v>2</v>
      </c>
      <c r="KD124" s="9">
        <v>2</v>
      </c>
      <c r="KE124" s="9">
        <v>2</v>
      </c>
      <c r="KF124" s="9"/>
      <c r="KG124" s="9"/>
      <c r="KH124" s="9"/>
      <c r="KI124" s="9"/>
      <c r="KJ124" s="9"/>
      <c r="KK124" s="9"/>
      <c r="KL124" s="9"/>
      <c r="KM124" s="9"/>
      <c r="KN124" s="9"/>
      <c r="KO124" s="9"/>
      <c r="KP124" s="9"/>
      <c r="KQ124" s="9"/>
      <c r="KR124" s="9"/>
      <c r="KS124" s="9"/>
      <c r="KT124" s="9"/>
      <c r="KU124" s="9"/>
      <c r="KV124" s="9">
        <v>1</v>
      </c>
      <c r="KW124" s="9">
        <v>1</v>
      </c>
      <c r="KX124" s="9">
        <v>2</v>
      </c>
      <c r="KY124" s="9"/>
      <c r="KZ124" s="9"/>
      <c r="LA124" s="9"/>
      <c r="LB124" s="9"/>
      <c r="LC124" s="9">
        <v>1</v>
      </c>
      <c r="LD124" s="9">
        <v>1</v>
      </c>
      <c r="LE124" s="9">
        <v>1</v>
      </c>
      <c r="LF124" s="9">
        <v>1</v>
      </c>
      <c r="LG124" s="9">
        <v>1</v>
      </c>
      <c r="LH124" s="9">
        <v>1</v>
      </c>
      <c r="LI124" s="9"/>
      <c r="LJ124" s="9">
        <v>1</v>
      </c>
      <c r="LK124" s="9">
        <v>3</v>
      </c>
      <c r="LL124" s="9">
        <v>1</v>
      </c>
      <c r="LM124" s="9">
        <v>3</v>
      </c>
      <c r="LN124" s="9"/>
      <c r="LO124" s="9">
        <v>1</v>
      </c>
      <c r="LP124" s="9">
        <v>1</v>
      </c>
      <c r="LQ124" s="9">
        <v>1</v>
      </c>
      <c r="LR124" s="9"/>
      <c r="LS124" s="9">
        <v>1</v>
      </c>
      <c r="LT124" s="9">
        <v>1</v>
      </c>
      <c r="LU124" s="9">
        <v>1</v>
      </c>
      <c r="LV124" s="9">
        <v>1</v>
      </c>
      <c r="LW124" s="9">
        <v>1</v>
      </c>
      <c r="LX124" s="9">
        <v>1</v>
      </c>
      <c r="LY124" s="9">
        <v>3</v>
      </c>
      <c r="LZ124" s="9">
        <v>2</v>
      </c>
      <c r="MA124" s="9">
        <v>1</v>
      </c>
      <c r="MB124" s="9"/>
      <c r="MC124" s="9">
        <v>2</v>
      </c>
      <c r="MD124" s="9">
        <v>2</v>
      </c>
      <c r="ME124" s="9">
        <v>1</v>
      </c>
      <c r="MF124" s="9">
        <v>1</v>
      </c>
      <c r="MG124" s="9">
        <v>3</v>
      </c>
      <c r="MH124" s="9">
        <v>3</v>
      </c>
      <c r="MI124" s="9">
        <v>3</v>
      </c>
      <c r="MJ124" s="9">
        <v>3</v>
      </c>
      <c r="MK124" s="9">
        <v>1</v>
      </c>
      <c r="ML124" s="9">
        <v>1</v>
      </c>
      <c r="MM124" s="9">
        <v>1</v>
      </c>
      <c r="MN124" s="9">
        <v>1</v>
      </c>
      <c r="MO124" s="9">
        <v>1</v>
      </c>
      <c r="MP124" s="9">
        <v>2</v>
      </c>
      <c r="MQ124" s="9">
        <v>1</v>
      </c>
      <c r="MR124" s="9">
        <v>1</v>
      </c>
      <c r="MS124" s="9">
        <v>1</v>
      </c>
      <c r="MT124" s="9">
        <v>244126566</v>
      </c>
      <c r="MU124" s="9">
        <v>244126566</v>
      </c>
      <c r="MV124" s="9">
        <v>1</v>
      </c>
      <c r="MW124" s="9"/>
      <c r="MX124" s="9"/>
      <c r="MY124" t="s">
        <v>8079</v>
      </c>
      <c r="MZ124" s="9"/>
      <c r="NA124" s="9">
        <v>202340160</v>
      </c>
      <c r="NB124" t="s">
        <v>8229</v>
      </c>
      <c r="NC124" t="s">
        <v>8334</v>
      </c>
      <c r="ND124" s="9"/>
      <c r="NE124" s="9"/>
      <c r="NF124" t="s">
        <v>8358</v>
      </c>
      <c r="NG124" s="9"/>
      <c r="NH124" s="9"/>
      <c r="NI124" s="9">
        <v>135</v>
      </c>
    </row>
    <row r="125" spans="1:373">
      <c r="A125" t="s">
        <v>6449</v>
      </c>
      <c r="B125" t="s">
        <v>6578</v>
      </c>
      <c r="C125" t="s">
        <v>6704</v>
      </c>
      <c r="D125" t="s">
        <v>6732</v>
      </c>
      <c r="E125" s="9"/>
      <c r="F125" s="9">
        <v>8</v>
      </c>
      <c r="G125" s="9"/>
      <c r="H125" s="9">
        <v>1</v>
      </c>
      <c r="I125" t="s">
        <v>6751</v>
      </c>
      <c r="J125" s="9"/>
      <c r="K125" s="9">
        <v>9</v>
      </c>
      <c r="L125" s="9">
        <v>25</v>
      </c>
      <c r="M125" s="9">
        <v>157</v>
      </c>
      <c r="N125" s="9">
        <v>157</v>
      </c>
      <c r="O125" t="s">
        <v>6759</v>
      </c>
      <c r="P125" s="9">
        <v>1</v>
      </c>
      <c r="Q125" t="s">
        <v>6762</v>
      </c>
      <c r="R125" s="9">
        <v>3</v>
      </c>
      <c r="S125" s="9">
        <v>1</v>
      </c>
      <c r="T125" s="9">
        <v>2</v>
      </c>
      <c r="U125" s="9">
        <v>2</v>
      </c>
      <c r="V125" s="9">
        <v>1</v>
      </c>
      <c r="W125" t="s">
        <v>6891</v>
      </c>
      <c r="X125" s="9"/>
      <c r="Y125" t="s">
        <v>7024</v>
      </c>
      <c r="Z125" s="9"/>
      <c r="AA125" s="9">
        <v>0</v>
      </c>
      <c r="AB125" s="9">
        <v>0</v>
      </c>
      <c r="AC125" s="9">
        <v>18</v>
      </c>
      <c r="AD125" s="9">
        <v>0</v>
      </c>
      <c r="AE125" s="9">
        <v>4</v>
      </c>
      <c r="AF125" s="9">
        <v>0</v>
      </c>
      <c r="AG125" s="9">
        <v>0</v>
      </c>
      <c r="AH125" s="9">
        <v>0</v>
      </c>
      <c r="AI125" s="9">
        <v>0</v>
      </c>
      <c r="AJ125" s="9">
        <v>0</v>
      </c>
      <c r="AK125" s="9">
        <v>0</v>
      </c>
      <c r="AL125" s="9">
        <v>0</v>
      </c>
      <c r="AM125" s="9">
        <v>0</v>
      </c>
      <c r="AN125" s="9">
        <v>0</v>
      </c>
      <c r="AO125" s="9">
        <v>1</v>
      </c>
      <c r="AP125" s="9">
        <v>0</v>
      </c>
      <c r="AQ125" s="9">
        <v>1</v>
      </c>
      <c r="AR125" s="9">
        <v>0</v>
      </c>
      <c r="AS125" s="9">
        <v>0</v>
      </c>
      <c r="AT125" s="9">
        <v>0</v>
      </c>
      <c r="AU125" s="9">
        <v>1</v>
      </c>
      <c r="AV125" s="9">
        <v>0</v>
      </c>
      <c r="AW125" s="9">
        <v>0</v>
      </c>
      <c r="AX125" t="s">
        <v>7191</v>
      </c>
      <c r="AY125" s="9">
        <v>0</v>
      </c>
      <c r="AZ125" s="9">
        <v>0</v>
      </c>
      <c r="BA125" t="s">
        <v>7341</v>
      </c>
      <c r="BB125" s="9">
        <v>0</v>
      </c>
      <c r="BC125" s="9">
        <v>25</v>
      </c>
      <c r="BD125" s="9">
        <v>0</v>
      </c>
      <c r="BE125" s="9"/>
      <c r="BF125" s="9">
        <v>20</v>
      </c>
      <c r="BG125" s="9">
        <v>18</v>
      </c>
      <c r="BH125" s="9">
        <v>15</v>
      </c>
      <c r="BI125" s="9">
        <v>3</v>
      </c>
      <c r="BJ125" s="9">
        <v>0</v>
      </c>
      <c r="BK125" s="9">
        <v>1</v>
      </c>
      <c r="BL125" s="9">
        <v>1</v>
      </c>
      <c r="BM125" s="9">
        <v>1</v>
      </c>
      <c r="BN125" s="9">
        <v>1</v>
      </c>
      <c r="BO125" s="9">
        <v>1</v>
      </c>
      <c r="BP125" s="9">
        <v>1</v>
      </c>
      <c r="BQ125" s="9">
        <v>2</v>
      </c>
      <c r="BR125" s="9">
        <v>2</v>
      </c>
      <c r="BS125" s="9">
        <v>1</v>
      </c>
      <c r="BT125" s="9">
        <v>1</v>
      </c>
      <c r="BU125" s="9">
        <v>1</v>
      </c>
      <c r="BV125" s="9">
        <v>2</v>
      </c>
      <c r="BW125" s="9">
        <v>1</v>
      </c>
      <c r="BX125" s="9"/>
      <c r="BY125" s="9">
        <v>2</v>
      </c>
      <c r="BZ125" s="9">
        <v>2</v>
      </c>
      <c r="CA125" s="9">
        <v>2</v>
      </c>
      <c r="CB125" s="9">
        <v>1</v>
      </c>
      <c r="CC125" s="9">
        <v>1</v>
      </c>
      <c r="CD125" s="9">
        <v>1</v>
      </c>
      <c r="CE125" s="9">
        <v>1</v>
      </c>
      <c r="CF125" s="9">
        <v>1</v>
      </c>
      <c r="CG125" s="9"/>
      <c r="CH125" s="9">
        <v>1</v>
      </c>
      <c r="CI125" s="9">
        <v>2</v>
      </c>
      <c r="CJ125" s="9">
        <v>1</v>
      </c>
      <c r="CK125" s="9">
        <v>2</v>
      </c>
      <c r="CL125" s="9">
        <v>2</v>
      </c>
      <c r="CM125" s="9">
        <v>4</v>
      </c>
      <c r="CN125" s="9">
        <v>1</v>
      </c>
      <c r="CO125" s="9">
        <v>1</v>
      </c>
      <c r="CP125" s="9">
        <v>1</v>
      </c>
      <c r="CQ125" s="9">
        <v>1</v>
      </c>
      <c r="CR125" s="9">
        <v>1</v>
      </c>
      <c r="CS125" s="9">
        <v>1</v>
      </c>
      <c r="CT125" s="9">
        <v>1</v>
      </c>
      <c r="CU125" s="9">
        <v>1</v>
      </c>
      <c r="CV125" s="9">
        <v>1</v>
      </c>
      <c r="CW125" s="9">
        <v>1</v>
      </c>
      <c r="CX125" s="9">
        <v>1</v>
      </c>
      <c r="CY125" s="9">
        <v>2</v>
      </c>
      <c r="CZ125" s="9">
        <v>2</v>
      </c>
      <c r="DA125" s="9"/>
      <c r="DB125" s="9"/>
      <c r="DC125" s="9"/>
      <c r="DD125" s="9"/>
      <c r="DE125" s="9"/>
      <c r="DF125" s="9"/>
      <c r="DG125" s="9"/>
      <c r="DH125" s="9"/>
      <c r="DI125" s="9">
        <v>2</v>
      </c>
      <c r="DJ125" s="9"/>
      <c r="DK125" s="9"/>
      <c r="DL125" s="9"/>
      <c r="DM125" s="9"/>
      <c r="DN125" s="9"/>
      <c r="DO125" s="9"/>
      <c r="DP125" s="9">
        <v>2</v>
      </c>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v>2</v>
      </c>
      <c r="EO125" s="9"/>
      <c r="EP125" s="9"/>
      <c r="EQ125" s="9">
        <v>2</v>
      </c>
      <c r="ER125" s="9"/>
      <c r="ES125" s="9"/>
      <c r="ET125" s="9">
        <v>1</v>
      </c>
      <c r="EU125" s="9">
        <v>2</v>
      </c>
      <c r="EV125" s="9"/>
      <c r="EW125" s="9">
        <v>1</v>
      </c>
      <c r="EX125" s="9">
        <v>2</v>
      </c>
      <c r="EY125" s="9"/>
      <c r="EZ125" s="9">
        <v>2</v>
      </c>
      <c r="FA125" s="9"/>
      <c r="FB125" s="9"/>
      <c r="FC125" s="9">
        <v>2</v>
      </c>
      <c r="FD125" s="9"/>
      <c r="FE125" s="9"/>
      <c r="FF125" s="9">
        <v>1</v>
      </c>
      <c r="FG125" s="9">
        <v>2</v>
      </c>
      <c r="FH125" s="9"/>
      <c r="FI125" s="9">
        <v>1</v>
      </c>
      <c r="FJ125" s="9">
        <v>2</v>
      </c>
      <c r="FK125" s="9"/>
      <c r="FL125" s="9">
        <v>2</v>
      </c>
      <c r="FM125" s="9"/>
      <c r="FN125" s="9"/>
      <c r="FO125" s="9">
        <v>2</v>
      </c>
      <c r="FP125" s="9"/>
      <c r="FQ125" s="9"/>
      <c r="FR125" s="9">
        <v>2</v>
      </c>
      <c r="FS125" s="9"/>
      <c r="FT125" s="9"/>
      <c r="FU125" s="9">
        <v>2</v>
      </c>
      <c r="FV125" s="9"/>
      <c r="FW125" s="9"/>
      <c r="FX125" s="9">
        <v>3</v>
      </c>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t="s">
        <v>7650</v>
      </c>
      <c r="HH125" s="9"/>
      <c r="HI125" s="9"/>
      <c r="HJ125" s="9"/>
      <c r="HK125" s="9"/>
      <c r="HL125" s="9"/>
      <c r="HM125" s="9"/>
      <c r="HN125" s="9"/>
      <c r="HO125" s="9"/>
      <c r="HP125" s="9"/>
      <c r="HQ125" s="9"/>
      <c r="HR125" s="9"/>
      <c r="HS125" s="9"/>
      <c r="HT125" s="9"/>
      <c r="HU125" s="9"/>
      <c r="HV125" s="9"/>
      <c r="HW125" s="9"/>
      <c r="HX125" t="s">
        <v>7814</v>
      </c>
      <c r="HY125" s="9"/>
      <c r="HZ125" s="9"/>
      <c r="IA125" s="9">
        <v>2</v>
      </c>
      <c r="IB125" s="9"/>
      <c r="IC125" s="9"/>
      <c r="ID125" s="9">
        <v>2</v>
      </c>
      <c r="IE125" s="9"/>
      <c r="IF125" s="9"/>
      <c r="IG125" s="9">
        <v>2</v>
      </c>
      <c r="IH125" s="9"/>
      <c r="II125" s="9"/>
      <c r="IJ125" s="9">
        <v>3</v>
      </c>
      <c r="IK125" s="9"/>
      <c r="IL125" s="9">
        <v>1</v>
      </c>
      <c r="IM125" s="9"/>
      <c r="IN125" s="9">
        <v>3</v>
      </c>
      <c r="IO125" s="9">
        <v>3</v>
      </c>
      <c r="IP125" s="9">
        <v>3</v>
      </c>
      <c r="IQ125" s="9">
        <v>5</v>
      </c>
      <c r="IR125" s="9">
        <v>1</v>
      </c>
      <c r="IS125" s="9"/>
      <c r="IT125" s="9">
        <v>2</v>
      </c>
      <c r="IU125" s="9">
        <v>2</v>
      </c>
      <c r="IV125" s="9">
        <v>2</v>
      </c>
      <c r="IW125" s="9">
        <v>2</v>
      </c>
      <c r="IX125" s="9">
        <v>2</v>
      </c>
      <c r="IY125" s="9">
        <v>2</v>
      </c>
      <c r="IZ125" s="9">
        <v>2</v>
      </c>
      <c r="JA125" s="9">
        <v>2</v>
      </c>
      <c r="JB125" s="9">
        <v>2</v>
      </c>
      <c r="JC125" s="9">
        <v>2</v>
      </c>
      <c r="JD125" s="9">
        <v>2</v>
      </c>
      <c r="JE125" s="9">
        <v>2</v>
      </c>
      <c r="JF125" s="9">
        <v>2</v>
      </c>
      <c r="JG125" s="9">
        <v>2</v>
      </c>
      <c r="JH125" s="9">
        <v>2</v>
      </c>
      <c r="JI125" s="9">
        <v>2</v>
      </c>
      <c r="JJ125" s="9">
        <v>1</v>
      </c>
      <c r="JK125" s="9">
        <v>3</v>
      </c>
      <c r="JL125" s="9">
        <v>1</v>
      </c>
      <c r="JM125" s="9">
        <v>1</v>
      </c>
      <c r="JN125" s="9">
        <v>3</v>
      </c>
      <c r="JO125" s="9">
        <v>3</v>
      </c>
      <c r="JP125" s="9">
        <v>3</v>
      </c>
      <c r="JQ125" s="9">
        <v>3</v>
      </c>
      <c r="JR125" s="9">
        <v>3</v>
      </c>
      <c r="JS125" s="9">
        <v>3</v>
      </c>
      <c r="JT125" s="9">
        <v>1</v>
      </c>
      <c r="JU125" s="9">
        <v>3</v>
      </c>
      <c r="JV125" s="9"/>
      <c r="JW125" s="9">
        <v>1</v>
      </c>
      <c r="JX125" s="9">
        <v>1</v>
      </c>
      <c r="JY125" s="9">
        <v>3</v>
      </c>
      <c r="JZ125" s="9">
        <v>1</v>
      </c>
      <c r="KA125" s="9">
        <v>1</v>
      </c>
      <c r="KB125" s="9">
        <v>1</v>
      </c>
      <c r="KC125" s="9">
        <v>1</v>
      </c>
      <c r="KD125" s="9">
        <v>1</v>
      </c>
      <c r="KE125" s="9">
        <v>3</v>
      </c>
      <c r="KF125" s="9"/>
      <c r="KG125" s="9"/>
      <c r="KH125" s="9"/>
      <c r="KI125" s="9"/>
      <c r="KJ125" s="9"/>
      <c r="KK125" s="9"/>
      <c r="KL125" s="9"/>
      <c r="KM125" s="9"/>
      <c r="KN125" s="9"/>
      <c r="KO125" s="9"/>
      <c r="KP125" s="9"/>
      <c r="KQ125" s="9"/>
      <c r="KR125" s="9"/>
      <c r="KS125" s="9"/>
      <c r="KT125" s="9"/>
      <c r="KU125" s="9"/>
      <c r="KV125" s="9">
        <v>1</v>
      </c>
      <c r="KW125" s="9">
        <v>1</v>
      </c>
      <c r="KX125" s="9">
        <v>2</v>
      </c>
      <c r="KY125" s="9"/>
      <c r="KZ125" s="9"/>
      <c r="LA125" s="9"/>
      <c r="LB125" s="9"/>
      <c r="LC125" s="9">
        <v>1</v>
      </c>
      <c r="LD125" s="9">
        <v>1</v>
      </c>
      <c r="LE125" s="9">
        <v>1</v>
      </c>
      <c r="LF125" s="9">
        <v>1</v>
      </c>
      <c r="LG125" s="9">
        <v>1</v>
      </c>
      <c r="LH125" s="9">
        <v>1</v>
      </c>
      <c r="LI125" s="9"/>
      <c r="LJ125" s="9">
        <v>1</v>
      </c>
      <c r="LK125" s="9">
        <v>3</v>
      </c>
      <c r="LL125" s="9">
        <v>3</v>
      </c>
      <c r="LM125" s="9">
        <v>3</v>
      </c>
      <c r="LN125" s="9"/>
      <c r="LO125" s="9">
        <v>1</v>
      </c>
      <c r="LP125" s="9">
        <v>1</v>
      </c>
      <c r="LQ125" s="9">
        <v>1</v>
      </c>
      <c r="LR125" s="9"/>
      <c r="LS125" s="9">
        <v>1</v>
      </c>
      <c r="LT125" s="9">
        <v>1</v>
      </c>
      <c r="LU125" s="9">
        <v>1</v>
      </c>
      <c r="LV125" s="9">
        <v>1</v>
      </c>
      <c r="LW125" s="9">
        <v>1</v>
      </c>
      <c r="LX125" s="9">
        <v>1</v>
      </c>
      <c r="LY125" s="9">
        <v>3</v>
      </c>
      <c r="LZ125" s="9">
        <v>2</v>
      </c>
      <c r="MA125" s="9">
        <v>1</v>
      </c>
      <c r="MB125" s="9"/>
      <c r="MC125" s="9">
        <v>1</v>
      </c>
      <c r="MD125" s="9">
        <v>1</v>
      </c>
      <c r="ME125" s="9">
        <v>1</v>
      </c>
      <c r="MF125" s="9">
        <v>1</v>
      </c>
      <c r="MG125" s="9">
        <v>3</v>
      </c>
      <c r="MH125" s="9">
        <v>3</v>
      </c>
      <c r="MI125" s="9">
        <v>3</v>
      </c>
      <c r="MJ125" s="9">
        <v>3</v>
      </c>
      <c r="MK125" s="9">
        <v>1</v>
      </c>
      <c r="ML125" s="9">
        <v>1</v>
      </c>
      <c r="MM125" s="9">
        <v>1</v>
      </c>
      <c r="MN125" s="9">
        <v>1</v>
      </c>
      <c r="MO125" s="9">
        <v>1</v>
      </c>
      <c r="MP125" s="9">
        <v>2</v>
      </c>
      <c r="MQ125" s="9">
        <v>1</v>
      </c>
      <c r="MR125" s="9">
        <v>1</v>
      </c>
      <c r="MS125" s="9">
        <v>1</v>
      </c>
      <c r="MT125" s="9">
        <v>546199243</v>
      </c>
      <c r="MU125" s="9">
        <v>546199243</v>
      </c>
      <c r="MV125" s="9">
        <v>1</v>
      </c>
      <c r="MW125" s="9"/>
      <c r="MX125" s="9"/>
      <c r="MY125" t="s">
        <v>8080</v>
      </c>
      <c r="MZ125" s="9"/>
      <c r="NA125" s="9">
        <v>199721639</v>
      </c>
      <c r="NB125" t="s">
        <v>8230</v>
      </c>
      <c r="NC125" t="s">
        <v>8335</v>
      </c>
      <c r="ND125" s="9"/>
      <c r="NE125" s="9"/>
      <c r="NF125" t="s">
        <v>8358</v>
      </c>
      <c r="NG125" s="9"/>
      <c r="NH125" s="9"/>
      <c r="NI125" s="9">
        <v>48</v>
      </c>
    </row>
    <row r="126" spans="1:373">
      <c r="A126" t="s">
        <v>6450</v>
      </c>
      <c r="B126" t="s">
        <v>6579</v>
      </c>
      <c r="C126" t="s">
        <v>6705</v>
      </c>
      <c r="D126" t="s">
        <v>6732</v>
      </c>
      <c r="E126" s="9"/>
      <c r="F126" s="9">
        <v>8</v>
      </c>
      <c r="G126" s="9"/>
      <c r="H126" s="9">
        <v>1</v>
      </c>
      <c r="I126" t="s">
        <v>6751</v>
      </c>
      <c r="J126" s="9"/>
      <c r="K126" s="9">
        <v>1</v>
      </c>
      <c r="L126" s="9">
        <v>2</v>
      </c>
      <c r="M126" s="9">
        <v>7</v>
      </c>
      <c r="N126" s="9">
        <v>7</v>
      </c>
      <c r="O126" t="s">
        <v>6759</v>
      </c>
      <c r="P126" s="9">
        <v>1</v>
      </c>
      <c r="Q126" t="s">
        <v>6762</v>
      </c>
      <c r="R126" s="9">
        <v>1</v>
      </c>
      <c r="S126" s="9">
        <v>1</v>
      </c>
      <c r="T126" s="9">
        <v>2</v>
      </c>
      <c r="U126" s="9">
        <v>2</v>
      </c>
      <c r="V126" s="9">
        <v>1</v>
      </c>
      <c r="W126" t="s">
        <v>6892</v>
      </c>
      <c r="X126" s="9"/>
      <c r="Y126" t="s">
        <v>7025</v>
      </c>
      <c r="Z126" s="9"/>
      <c r="AA126" s="9">
        <v>0</v>
      </c>
      <c r="AB126" s="9">
        <v>0</v>
      </c>
      <c r="AC126" s="9">
        <v>3</v>
      </c>
      <c r="AD126" s="9">
        <v>0</v>
      </c>
      <c r="AE126" s="9">
        <v>0</v>
      </c>
      <c r="AF126" s="9">
        <v>0</v>
      </c>
      <c r="AG126" s="9">
        <v>0</v>
      </c>
      <c r="AH126" s="9">
        <v>0</v>
      </c>
      <c r="AI126" s="9">
        <v>0</v>
      </c>
      <c r="AJ126" s="9">
        <v>0</v>
      </c>
      <c r="AK126" s="9">
        <v>0</v>
      </c>
      <c r="AL126" s="9">
        <v>0</v>
      </c>
      <c r="AM126" s="9">
        <v>0</v>
      </c>
      <c r="AN126" s="9">
        <v>0</v>
      </c>
      <c r="AO126" s="9">
        <v>0</v>
      </c>
      <c r="AP126" s="9">
        <v>0</v>
      </c>
      <c r="AQ126" s="9">
        <v>1</v>
      </c>
      <c r="AR126" s="9">
        <v>0</v>
      </c>
      <c r="AS126" s="9">
        <v>0</v>
      </c>
      <c r="AT126" s="9">
        <v>0</v>
      </c>
      <c r="AU126" s="9">
        <v>0</v>
      </c>
      <c r="AV126" s="9">
        <v>0</v>
      </c>
      <c r="AW126" s="9">
        <v>0</v>
      </c>
      <c r="AX126" t="s">
        <v>7192</v>
      </c>
      <c r="AY126" s="9">
        <v>0</v>
      </c>
      <c r="AZ126" s="9">
        <v>0</v>
      </c>
      <c r="BA126" t="s">
        <v>7342</v>
      </c>
      <c r="BB126" s="9">
        <v>0</v>
      </c>
      <c r="BC126" s="9">
        <v>4</v>
      </c>
      <c r="BD126" s="9">
        <v>0</v>
      </c>
      <c r="BE126" s="9"/>
      <c r="BF126" s="9">
        <v>3</v>
      </c>
      <c r="BG126" s="9">
        <v>3</v>
      </c>
      <c r="BH126" s="9">
        <v>2</v>
      </c>
      <c r="BI126" s="9">
        <v>0</v>
      </c>
      <c r="BJ126" s="9"/>
      <c r="BK126" s="9">
        <v>1</v>
      </c>
      <c r="BL126" s="9">
        <v>1</v>
      </c>
      <c r="BM126" s="9">
        <v>1</v>
      </c>
      <c r="BN126" s="9">
        <v>1</v>
      </c>
      <c r="BO126" s="9">
        <v>1</v>
      </c>
      <c r="BP126" s="9">
        <v>1</v>
      </c>
      <c r="BQ126" s="9">
        <v>2</v>
      </c>
      <c r="BR126" s="9">
        <v>2</v>
      </c>
      <c r="BS126" s="9">
        <v>1</v>
      </c>
      <c r="BT126" s="9">
        <v>1</v>
      </c>
      <c r="BU126" s="9">
        <v>2</v>
      </c>
      <c r="BV126" s="9">
        <v>2</v>
      </c>
      <c r="BW126" s="9">
        <v>1</v>
      </c>
      <c r="BX126" s="9"/>
      <c r="BY126" s="9">
        <v>2</v>
      </c>
      <c r="BZ126" s="9">
        <v>2</v>
      </c>
      <c r="CA126" s="9">
        <v>2</v>
      </c>
      <c r="CB126" s="9">
        <v>1</v>
      </c>
      <c r="CC126" s="9">
        <v>1</v>
      </c>
      <c r="CD126" s="9">
        <v>1</v>
      </c>
      <c r="CE126" s="9">
        <v>1</v>
      </c>
      <c r="CF126" s="9">
        <v>1</v>
      </c>
      <c r="CG126" s="9"/>
      <c r="CH126" s="9">
        <v>1</v>
      </c>
      <c r="CI126" s="9">
        <v>3</v>
      </c>
      <c r="CJ126" s="9">
        <v>1</v>
      </c>
      <c r="CK126" s="9">
        <v>3</v>
      </c>
      <c r="CL126" s="9">
        <v>4</v>
      </c>
      <c r="CM126" s="9">
        <v>4</v>
      </c>
      <c r="CN126" s="9">
        <v>1</v>
      </c>
      <c r="CO126" s="9">
        <v>1</v>
      </c>
      <c r="CP126" s="9">
        <v>4</v>
      </c>
      <c r="CQ126" s="9">
        <v>1</v>
      </c>
      <c r="CR126" s="9">
        <v>1</v>
      </c>
      <c r="CS126" s="9">
        <v>1</v>
      </c>
      <c r="CT126" s="9">
        <v>2</v>
      </c>
      <c r="CU126" s="9">
        <v>1</v>
      </c>
      <c r="CV126" s="9">
        <v>1</v>
      </c>
      <c r="CW126" s="9">
        <v>2</v>
      </c>
      <c r="CX126" s="9">
        <v>1</v>
      </c>
      <c r="CY126" s="9">
        <v>2</v>
      </c>
      <c r="CZ126" s="9">
        <v>2</v>
      </c>
      <c r="DA126" s="9"/>
      <c r="DB126" s="9"/>
      <c r="DC126" s="9"/>
      <c r="DD126" s="9"/>
      <c r="DE126" s="9"/>
      <c r="DF126" s="9"/>
      <c r="DG126" s="9"/>
      <c r="DH126" s="9"/>
      <c r="DI126" s="9">
        <v>2</v>
      </c>
      <c r="DJ126" s="9"/>
      <c r="DK126" s="9"/>
      <c r="DL126" s="9"/>
      <c r="DM126" s="9"/>
      <c r="DN126" s="9"/>
      <c r="DO126" s="9"/>
      <c r="DP126" s="9">
        <v>2</v>
      </c>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v>2</v>
      </c>
      <c r="EO126" s="9"/>
      <c r="EP126" s="9"/>
      <c r="EQ126" s="9">
        <v>2</v>
      </c>
      <c r="ER126" s="9"/>
      <c r="ES126" s="9"/>
      <c r="ET126" s="9">
        <v>2</v>
      </c>
      <c r="EU126" s="9"/>
      <c r="EV126" s="9"/>
      <c r="EW126" s="9">
        <v>2</v>
      </c>
      <c r="EX126" s="9"/>
      <c r="EY126" s="9"/>
      <c r="EZ126" s="9">
        <v>2</v>
      </c>
      <c r="FA126" s="9"/>
      <c r="FB126" s="9"/>
      <c r="FC126" s="9">
        <v>2</v>
      </c>
      <c r="FD126" s="9"/>
      <c r="FE126" s="9"/>
      <c r="FF126" s="9">
        <v>2</v>
      </c>
      <c r="FG126" s="9"/>
      <c r="FH126" s="9"/>
      <c r="FI126" s="9">
        <v>2</v>
      </c>
      <c r="FJ126" s="9"/>
      <c r="FK126" s="9"/>
      <c r="FL126" s="9">
        <v>2</v>
      </c>
      <c r="FM126" s="9"/>
      <c r="FN126" s="9"/>
      <c r="FO126" s="9">
        <v>2</v>
      </c>
      <c r="FP126" s="9"/>
      <c r="FQ126" s="9"/>
      <c r="FR126" s="9">
        <v>2</v>
      </c>
      <c r="FS126" s="9"/>
      <c r="FT126" s="9"/>
      <c r="FU126" s="9">
        <v>2</v>
      </c>
      <c r="FV126" s="9"/>
      <c r="FW126" s="9"/>
      <c r="FX126" s="9">
        <v>3</v>
      </c>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t="s">
        <v>7651</v>
      </c>
      <c r="HH126" s="9"/>
      <c r="HI126" s="9"/>
      <c r="HJ126" s="9"/>
      <c r="HK126" s="9"/>
      <c r="HL126" s="9"/>
      <c r="HM126" s="9"/>
      <c r="HN126" s="9"/>
      <c r="HO126" s="9"/>
      <c r="HP126" s="9"/>
      <c r="HQ126" s="9"/>
      <c r="HR126" s="9"/>
      <c r="HS126" s="9"/>
      <c r="HT126" s="9"/>
      <c r="HU126" s="9"/>
      <c r="HV126" s="9"/>
      <c r="HW126" s="9"/>
      <c r="HX126" t="s">
        <v>7815</v>
      </c>
      <c r="HY126" s="9"/>
      <c r="HZ126" s="9"/>
      <c r="IA126" s="9">
        <v>2</v>
      </c>
      <c r="IB126" s="9"/>
      <c r="IC126" s="9"/>
      <c r="ID126" s="9">
        <v>2</v>
      </c>
      <c r="IE126" s="9"/>
      <c r="IF126" s="9"/>
      <c r="IG126" s="9">
        <v>2</v>
      </c>
      <c r="IH126" s="9"/>
      <c r="II126" s="9"/>
      <c r="IJ126" s="9">
        <v>3</v>
      </c>
      <c r="IK126" s="9"/>
      <c r="IL126" s="9">
        <v>1</v>
      </c>
      <c r="IM126" s="9"/>
      <c r="IN126" s="9">
        <v>3</v>
      </c>
      <c r="IO126" s="9">
        <v>3</v>
      </c>
      <c r="IP126" s="9">
        <v>3</v>
      </c>
      <c r="IQ126" s="9">
        <v>3</v>
      </c>
      <c r="IR126" s="9">
        <v>3</v>
      </c>
      <c r="IS126" s="9"/>
      <c r="IT126" s="9">
        <v>2</v>
      </c>
      <c r="IU126" s="9">
        <v>2</v>
      </c>
      <c r="IV126" s="9">
        <v>2</v>
      </c>
      <c r="IW126" s="9">
        <v>2</v>
      </c>
      <c r="IX126" s="9">
        <v>2</v>
      </c>
      <c r="IY126" s="9">
        <v>2</v>
      </c>
      <c r="IZ126" s="9">
        <v>2</v>
      </c>
      <c r="JA126" s="9">
        <v>2</v>
      </c>
      <c r="JB126" s="9">
        <v>2</v>
      </c>
      <c r="JC126" s="9">
        <v>2</v>
      </c>
      <c r="JD126" s="9">
        <v>2</v>
      </c>
      <c r="JE126" s="9">
        <v>2</v>
      </c>
      <c r="JF126" s="9">
        <v>2</v>
      </c>
      <c r="JG126" s="9">
        <v>2</v>
      </c>
      <c r="JH126" s="9">
        <v>2</v>
      </c>
      <c r="JI126" s="9">
        <v>2</v>
      </c>
      <c r="JJ126" s="9">
        <v>1</v>
      </c>
      <c r="JK126" s="9">
        <v>3</v>
      </c>
      <c r="JL126" s="9">
        <v>3</v>
      </c>
      <c r="JM126" s="9">
        <v>3</v>
      </c>
      <c r="JN126" s="9">
        <v>3</v>
      </c>
      <c r="JO126" s="9">
        <v>3</v>
      </c>
      <c r="JP126" s="9">
        <v>3</v>
      </c>
      <c r="JQ126" s="9">
        <v>3</v>
      </c>
      <c r="JR126" s="9">
        <v>3</v>
      </c>
      <c r="JS126" s="9">
        <v>3</v>
      </c>
      <c r="JT126" s="9">
        <v>3</v>
      </c>
      <c r="JU126" s="9">
        <v>3</v>
      </c>
      <c r="JV126" s="9"/>
      <c r="JW126" s="9">
        <v>3</v>
      </c>
      <c r="JX126" s="9">
        <v>3</v>
      </c>
      <c r="JY126" s="9">
        <v>3</v>
      </c>
      <c r="JZ126" s="9">
        <v>3</v>
      </c>
      <c r="KA126" s="9">
        <v>3</v>
      </c>
      <c r="KB126" s="9">
        <v>3</v>
      </c>
      <c r="KC126" s="9">
        <v>3</v>
      </c>
      <c r="KD126" s="9">
        <v>3</v>
      </c>
      <c r="KE126" s="9">
        <v>3</v>
      </c>
      <c r="KF126" s="9"/>
      <c r="KG126" s="9"/>
      <c r="KH126" s="9"/>
      <c r="KI126" s="9"/>
      <c r="KJ126" s="9"/>
      <c r="KK126" s="9"/>
      <c r="KL126" s="9"/>
      <c r="KM126" s="9"/>
      <c r="KN126" s="9"/>
      <c r="KO126" s="9"/>
      <c r="KP126" s="9"/>
      <c r="KQ126" s="9"/>
      <c r="KR126" s="9"/>
      <c r="KS126" s="9"/>
      <c r="KT126" s="9"/>
      <c r="KU126" s="9"/>
      <c r="KV126" s="9">
        <v>2</v>
      </c>
      <c r="KW126" s="9"/>
      <c r="KX126" s="9"/>
      <c r="KY126" s="9"/>
      <c r="KZ126" s="9"/>
      <c r="LA126" s="9"/>
      <c r="LB126" s="9"/>
      <c r="LC126" s="9">
        <v>2</v>
      </c>
      <c r="LD126" s="9">
        <v>2</v>
      </c>
      <c r="LE126" s="9">
        <v>2</v>
      </c>
      <c r="LF126" s="9">
        <v>2</v>
      </c>
      <c r="LG126" s="9">
        <v>2</v>
      </c>
      <c r="LH126" s="9">
        <v>1</v>
      </c>
      <c r="LI126" s="9"/>
      <c r="LJ126" s="9">
        <v>3</v>
      </c>
      <c r="LK126" s="9">
        <v>3</v>
      </c>
      <c r="LL126" s="9">
        <v>3</v>
      </c>
      <c r="LM126" s="9">
        <v>3</v>
      </c>
      <c r="LN126" s="9"/>
      <c r="LO126" s="9">
        <v>1</v>
      </c>
      <c r="LP126" s="9">
        <v>3</v>
      </c>
      <c r="LQ126" s="9"/>
      <c r="LR126" s="9"/>
      <c r="LS126" s="9">
        <v>1</v>
      </c>
      <c r="LT126" s="9">
        <v>1</v>
      </c>
      <c r="LU126" s="9">
        <v>1</v>
      </c>
      <c r="LV126" s="9">
        <v>1</v>
      </c>
      <c r="LW126" s="9">
        <v>1</v>
      </c>
      <c r="LX126" s="9">
        <v>1</v>
      </c>
      <c r="LY126" s="9">
        <v>3</v>
      </c>
      <c r="LZ126" s="9">
        <v>2</v>
      </c>
      <c r="MA126" s="9">
        <v>1</v>
      </c>
      <c r="MB126" s="9"/>
      <c r="MC126" s="9">
        <v>1</v>
      </c>
      <c r="MD126" s="9">
        <v>3</v>
      </c>
      <c r="ME126" s="9">
        <v>3</v>
      </c>
      <c r="MF126" s="9">
        <v>1</v>
      </c>
      <c r="MG126" s="9">
        <v>3</v>
      </c>
      <c r="MH126" s="9">
        <v>3</v>
      </c>
      <c r="MI126" s="9">
        <v>3</v>
      </c>
      <c r="MJ126" s="9">
        <v>3</v>
      </c>
      <c r="MK126" s="9">
        <v>1</v>
      </c>
      <c r="ML126" s="9">
        <v>1</v>
      </c>
      <c r="MM126" s="9">
        <v>1</v>
      </c>
      <c r="MN126" s="9">
        <v>1</v>
      </c>
      <c r="MO126" s="9">
        <v>1</v>
      </c>
      <c r="MP126" s="9">
        <v>2</v>
      </c>
      <c r="MQ126" s="9">
        <v>1</v>
      </c>
      <c r="MR126" s="9">
        <v>1</v>
      </c>
      <c r="MS126" s="9">
        <v>1</v>
      </c>
      <c r="MT126" s="9">
        <v>243965242</v>
      </c>
      <c r="MU126" s="9">
        <v>243965242</v>
      </c>
      <c r="MV126" s="9">
        <v>1</v>
      </c>
      <c r="MW126" s="9"/>
      <c r="MX126" s="9"/>
      <c r="MY126" t="s">
        <v>8081</v>
      </c>
      <c r="MZ126" s="9"/>
      <c r="NA126" s="9">
        <v>200448596</v>
      </c>
      <c r="NB126" t="s">
        <v>8231</v>
      </c>
      <c r="NC126" t="s">
        <v>8336</v>
      </c>
      <c r="ND126" s="9"/>
      <c r="NE126" s="9"/>
      <c r="NF126" t="s">
        <v>8358</v>
      </c>
      <c r="NG126" s="9"/>
      <c r="NH126" s="9"/>
      <c r="NI126" s="9">
        <v>88</v>
      </c>
    </row>
    <row r="127" spans="1:373">
      <c r="A127" t="s">
        <v>6451</v>
      </c>
      <c r="B127" t="s">
        <v>6580</v>
      </c>
      <c r="C127" t="s">
        <v>6706</v>
      </c>
      <c r="D127" t="s">
        <v>6732</v>
      </c>
      <c r="E127" s="9"/>
      <c r="F127" s="9">
        <v>8</v>
      </c>
      <c r="G127" s="9"/>
      <c r="H127" s="9">
        <v>1</v>
      </c>
      <c r="I127" t="s">
        <v>6751</v>
      </c>
      <c r="J127" s="9"/>
      <c r="K127" s="9">
        <v>9</v>
      </c>
      <c r="L127" s="9">
        <v>26</v>
      </c>
      <c r="M127" s="9">
        <v>159</v>
      </c>
      <c r="N127" s="9">
        <v>159</v>
      </c>
      <c r="O127" t="s">
        <v>6759</v>
      </c>
      <c r="P127" s="9">
        <v>2</v>
      </c>
      <c r="Q127" t="s">
        <v>6762</v>
      </c>
      <c r="R127" s="9">
        <v>1</v>
      </c>
      <c r="S127" s="9">
        <v>1</v>
      </c>
      <c r="T127" s="9">
        <v>2</v>
      </c>
      <c r="U127" s="9">
        <v>2</v>
      </c>
      <c r="V127" s="9">
        <v>1</v>
      </c>
      <c r="W127" t="s">
        <v>6893</v>
      </c>
      <c r="X127" s="9"/>
      <c r="Y127" t="s">
        <v>7026</v>
      </c>
      <c r="Z127" s="9"/>
      <c r="AA127" s="9">
        <v>0</v>
      </c>
      <c r="AB127" s="9">
        <v>0</v>
      </c>
      <c r="AC127" s="9">
        <v>2</v>
      </c>
      <c r="AD127" s="9">
        <v>0</v>
      </c>
      <c r="AE127" s="9">
        <v>0</v>
      </c>
      <c r="AF127" s="9">
        <v>0</v>
      </c>
      <c r="AG127" s="9">
        <v>0</v>
      </c>
      <c r="AH127" s="9">
        <v>0</v>
      </c>
      <c r="AI127" s="9">
        <v>0</v>
      </c>
      <c r="AJ127" s="9">
        <v>0</v>
      </c>
      <c r="AK127" s="9">
        <v>0</v>
      </c>
      <c r="AL127" s="9">
        <v>0</v>
      </c>
      <c r="AM127" s="9">
        <v>0</v>
      </c>
      <c r="AN127" s="9">
        <v>0</v>
      </c>
      <c r="AO127" s="9">
        <v>0</v>
      </c>
      <c r="AP127" s="9">
        <v>0</v>
      </c>
      <c r="AQ127" s="9">
        <v>0</v>
      </c>
      <c r="AR127" s="9">
        <v>0</v>
      </c>
      <c r="AS127" s="9">
        <v>0</v>
      </c>
      <c r="AT127" s="9">
        <v>0</v>
      </c>
      <c r="AU127" s="9">
        <v>0</v>
      </c>
      <c r="AV127" s="9">
        <v>0</v>
      </c>
      <c r="AW127" s="9">
        <v>0</v>
      </c>
      <c r="AX127" t="s">
        <v>7193</v>
      </c>
      <c r="AY127" s="9">
        <v>0</v>
      </c>
      <c r="AZ127" s="9">
        <v>0</v>
      </c>
      <c r="BA127" t="s">
        <v>7343</v>
      </c>
      <c r="BB127" s="9">
        <v>0</v>
      </c>
      <c r="BC127" s="9">
        <v>2</v>
      </c>
      <c r="BD127" s="9">
        <v>0</v>
      </c>
      <c r="BE127" s="9"/>
      <c r="BF127" s="9">
        <v>2</v>
      </c>
      <c r="BG127" s="9">
        <v>2</v>
      </c>
      <c r="BH127" s="9">
        <v>2</v>
      </c>
      <c r="BI127" s="9">
        <v>0</v>
      </c>
      <c r="BJ127" s="9"/>
      <c r="BK127" s="9">
        <v>1</v>
      </c>
      <c r="BL127" s="9">
        <v>1</v>
      </c>
      <c r="BM127" s="9">
        <v>1</v>
      </c>
      <c r="BN127" s="9">
        <v>1</v>
      </c>
      <c r="BO127" s="9">
        <v>1</v>
      </c>
      <c r="BP127" s="9">
        <v>1</v>
      </c>
      <c r="BQ127" s="9">
        <v>2</v>
      </c>
      <c r="BR127" s="9">
        <v>2</v>
      </c>
      <c r="BS127" s="9">
        <v>1</v>
      </c>
      <c r="BT127" s="9">
        <v>1</v>
      </c>
      <c r="BU127" s="9">
        <v>2</v>
      </c>
      <c r="BV127" s="9">
        <v>2</v>
      </c>
      <c r="BW127" s="9">
        <v>1</v>
      </c>
      <c r="BX127" s="9"/>
      <c r="BY127" s="9">
        <v>2</v>
      </c>
      <c r="BZ127" s="9">
        <v>2</v>
      </c>
      <c r="CA127" s="9">
        <v>2</v>
      </c>
      <c r="CB127" s="9">
        <v>1</v>
      </c>
      <c r="CC127" s="9">
        <v>1</v>
      </c>
      <c r="CD127" s="9">
        <v>1</v>
      </c>
      <c r="CE127" s="9">
        <v>1</v>
      </c>
      <c r="CF127" s="9">
        <v>1</v>
      </c>
      <c r="CG127" s="9"/>
      <c r="CH127" s="9">
        <v>1</v>
      </c>
      <c r="CI127" s="9">
        <v>2</v>
      </c>
      <c r="CJ127" s="9">
        <v>1</v>
      </c>
      <c r="CK127" s="9">
        <v>4</v>
      </c>
      <c r="CL127" s="9">
        <v>4</v>
      </c>
      <c r="CM127" s="9">
        <v>4</v>
      </c>
      <c r="CN127" s="9">
        <v>1</v>
      </c>
      <c r="CO127" s="9">
        <v>1</v>
      </c>
      <c r="CP127" s="9">
        <v>4</v>
      </c>
      <c r="CQ127" s="9">
        <v>1</v>
      </c>
      <c r="CR127" s="9">
        <v>1</v>
      </c>
      <c r="CS127" s="9">
        <v>1</v>
      </c>
      <c r="CT127" s="9">
        <v>2</v>
      </c>
      <c r="CU127" s="9">
        <v>1</v>
      </c>
      <c r="CV127" s="9">
        <v>1</v>
      </c>
      <c r="CW127" s="9">
        <v>1</v>
      </c>
      <c r="CX127" s="9">
        <v>1</v>
      </c>
      <c r="CY127" s="9">
        <v>2</v>
      </c>
      <c r="CZ127" s="9">
        <v>2</v>
      </c>
      <c r="DA127" s="9"/>
      <c r="DB127" s="9"/>
      <c r="DC127" s="9"/>
      <c r="DD127" s="9"/>
      <c r="DE127" s="9"/>
      <c r="DF127" s="9"/>
      <c r="DG127" s="9"/>
      <c r="DH127" s="9"/>
      <c r="DI127" s="9">
        <v>2</v>
      </c>
      <c r="DJ127" s="9"/>
      <c r="DK127" s="9"/>
      <c r="DL127" s="9"/>
      <c r="DM127" s="9"/>
      <c r="DN127" s="9"/>
      <c r="DO127" s="9"/>
      <c r="DP127" s="9">
        <v>2</v>
      </c>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v>2</v>
      </c>
      <c r="EO127" s="9"/>
      <c r="EP127" s="9"/>
      <c r="EQ127" s="9">
        <v>2</v>
      </c>
      <c r="ER127" s="9"/>
      <c r="ES127" s="9"/>
      <c r="ET127" s="9">
        <v>2</v>
      </c>
      <c r="EU127" s="9"/>
      <c r="EV127" s="9"/>
      <c r="EW127" s="9">
        <v>2</v>
      </c>
      <c r="EX127" s="9"/>
      <c r="EY127" s="9"/>
      <c r="EZ127" s="9">
        <v>2</v>
      </c>
      <c r="FA127" s="9"/>
      <c r="FB127" s="9"/>
      <c r="FC127" s="9">
        <v>2</v>
      </c>
      <c r="FD127" s="9"/>
      <c r="FE127" s="9"/>
      <c r="FF127" s="9">
        <v>2</v>
      </c>
      <c r="FG127" s="9"/>
      <c r="FH127" s="9"/>
      <c r="FI127" s="9">
        <v>2</v>
      </c>
      <c r="FJ127" s="9"/>
      <c r="FK127" s="9"/>
      <c r="FL127" s="9">
        <v>2</v>
      </c>
      <c r="FM127" s="9"/>
      <c r="FN127" s="9"/>
      <c r="FO127" s="9">
        <v>2</v>
      </c>
      <c r="FP127" s="9"/>
      <c r="FQ127" s="9"/>
      <c r="FR127" s="9">
        <v>2</v>
      </c>
      <c r="FS127" s="9"/>
      <c r="FT127" s="9"/>
      <c r="FU127" s="9">
        <v>2</v>
      </c>
      <c r="FV127" s="9"/>
      <c r="FW127" s="9"/>
      <c r="FX127" s="9">
        <v>3</v>
      </c>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t="s">
        <v>7652</v>
      </c>
      <c r="HH127" s="9"/>
      <c r="HI127" s="9"/>
      <c r="HJ127" s="9"/>
      <c r="HK127" s="9"/>
      <c r="HL127" s="9"/>
      <c r="HM127" s="9"/>
      <c r="HN127" s="9"/>
      <c r="HO127" s="9"/>
      <c r="HP127" s="9"/>
      <c r="HQ127" s="9"/>
      <c r="HR127" s="9"/>
      <c r="HS127" s="9"/>
      <c r="HT127" s="9"/>
      <c r="HU127" s="9"/>
      <c r="HV127" s="9"/>
      <c r="HW127" s="9"/>
      <c r="HX127" t="s">
        <v>7816</v>
      </c>
      <c r="HY127" s="9"/>
      <c r="HZ127" s="9"/>
      <c r="IA127" s="9">
        <v>2</v>
      </c>
      <c r="IB127" s="9"/>
      <c r="IC127" s="9"/>
      <c r="ID127" s="9">
        <v>2</v>
      </c>
      <c r="IE127" s="9"/>
      <c r="IF127" s="9"/>
      <c r="IG127" s="9">
        <v>2</v>
      </c>
      <c r="IH127" s="9"/>
      <c r="II127" s="9"/>
      <c r="IJ127" s="9">
        <v>3</v>
      </c>
      <c r="IK127" s="9"/>
      <c r="IL127" s="9">
        <v>1</v>
      </c>
      <c r="IM127" s="9"/>
      <c r="IN127" s="9">
        <v>3</v>
      </c>
      <c r="IO127" s="9">
        <v>3</v>
      </c>
      <c r="IP127" s="9">
        <v>3</v>
      </c>
      <c r="IQ127" s="9">
        <v>3</v>
      </c>
      <c r="IR127" s="9">
        <v>3</v>
      </c>
      <c r="IS127" s="9"/>
      <c r="IT127" s="9">
        <v>2</v>
      </c>
      <c r="IU127" s="9">
        <v>2</v>
      </c>
      <c r="IV127" s="9">
        <v>2</v>
      </c>
      <c r="IW127" s="9">
        <v>2</v>
      </c>
      <c r="IX127" s="9">
        <v>2</v>
      </c>
      <c r="IY127" s="9">
        <v>2</v>
      </c>
      <c r="IZ127" s="9">
        <v>2</v>
      </c>
      <c r="JA127" s="9">
        <v>2</v>
      </c>
      <c r="JB127" s="9">
        <v>2</v>
      </c>
      <c r="JC127" s="9">
        <v>2</v>
      </c>
      <c r="JD127" s="9">
        <v>2</v>
      </c>
      <c r="JE127" s="9">
        <v>2</v>
      </c>
      <c r="JF127" s="9">
        <v>2</v>
      </c>
      <c r="JG127" s="9">
        <v>2</v>
      </c>
      <c r="JH127" s="9">
        <v>2</v>
      </c>
      <c r="JI127" s="9">
        <v>2</v>
      </c>
      <c r="JJ127" s="9">
        <v>1</v>
      </c>
      <c r="JK127" s="9">
        <v>3</v>
      </c>
      <c r="JL127" s="9">
        <v>1</v>
      </c>
      <c r="JM127" s="9">
        <v>3</v>
      </c>
      <c r="JN127" s="9">
        <v>3</v>
      </c>
      <c r="JO127" s="9">
        <v>3</v>
      </c>
      <c r="JP127" s="9">
        <v>3</v>
      </c>
      <c r="JQ127" s="9">
        <v>3</v>
      </c>
      <c r="JR127" s="9">
        <v>3</v>
      </c>
      <c r="JS127" s="9">
        <v>3</v>
      </c>
      <c r="JT127" s="9">
        <v>3</v>
      </c>
      <c r="JU127" s="9">
        <v>3</v>
      </c>
      <c r="JV127" s="9"/>
      <c r="JW127" s="9">
        <v>3</v>
      </c>
      <c r="JX127" s="9">
        <v>3</v>
      </c>
      <c r="JY127" s="9">
        <v>3</v>
      </c>
      <c r="JZ127" s="9">
        <v>3</v>
      </c>
      <c r="KA127" s="9">
        <v>3</v>
      </c>
      <c r="KB127" s="9">
        <v>3</v>
      </c>
      <c r="KC127" s="9">
        <v>3</v>
      </c>
      <c r="KD127" s="9">
        <v>3</v>
      </c>
      <c r="KE127" s="9">
        <v>3</v>
      </c>
      <c r="KF127" s="9"/>
      <c r="KG127" s="9"/>
      <c r="KH127" s="9"/>
      <c r="KI127" s="9"/>
      <c r="KJ127" s="9"/>
      <c r="KK127" s="9"/>
      <c r="KL127" s="9"/>
      <c r="KM127" s="9"/>
      <c r="KN127" s="9"/>
      <c r="KO127" s="9"/>
      <c r="KP127" s="9"/>
      <c r="KQ127" s="9"/>
      <c r="KR127" s="9"/>
      <c r="KS127" s="9"/>
      <c r="KT127" s="9"/>
      <c r="KU127" s="9"/>
      <c r="KV127" s="9">
        <v>2</v>
      </c>
      <c r="KW127" s="9"/>
      <c r="KX127" s="9"/>
      <c r="KY127" s="9"/>
      <c r="KZ127" s="9"/>
      <c r="LA127" s="9"/>
      <c r="LB127" s="9"/>
      <c r="LC127" s="9">
        <v>2</v>
      </c>
      <c r="LD127" s="9">
        <v>2</v>
      </c>
      <c r="LE127" s="9">
        <v>2</v>
      </c>
      <c r="LF127" s="9">
        <v>2</v>
      </c>
      <c r="LG127" s="9">
        <v>2</v>
      </c>
      <c r="LH127" s="9">
        <v>2</v>
      </c>
      <c r="LI127" s="9"/>
      <c r="LJ127" s="9">
        <v>3</v>
      </c>
      <c r="LK127" s="9">
        <v>3</v>
      </c>
      <c r="LL127" s="9">
        <v>3</v>
      </c>
      <c r="LM127" s="9">
        <v>3</v>
      </c>
      <c r="LN127" s="9"/>
      <c r="LO127" s="9">
        <v>1</v>
      </c>
      <c r="LP127" s="9">
        <v>1</v>
      </c>
      <c r="LQ127" s="9">
        <v>1</v>
      </c>
      <c r="LR127" s="9"/>
      <c r="LS127" s="9">
        <v>1</v>
      </c>
      <c r="LT127" s="9">
        <v>1</v>
      </c>
      <c r="LU127" s="9">
        <v>1</v>
      </c>
      <c r="LV127" s="9">
        <v>1</v>
      </c>
      <c r="LW127" s="9">
        <v>1</v>
      </c>
      <c r="LX127" s="9">
        <v>1</v>
      </c>
      <c r="LY127" s="9">
        <v>3</v>
      </c>
      <c r="LZ127" s="9">
        <v>2</v>
      </c>
      <c r="MA127" s="9">
        <v>1</v>
      </c>
      <c r="MB127" s="9"/>
      <c r="MC127" s="9">
        <v>1</v>
      </c>
      <c r="MD127" s="9">
        <v>1</v>
      </c>
      <c r="ME127" s="9">
        <v>1</v>
      </c>
      <c r="MF127" s="9">
        <v>1</v>
      </c>
      <c r="MG127" s="9">
        <v>3</v>
      </c>
      <c r="MH127" s="9">
        <v>3</v>
      </c>
      <c r="MI127" s="9">
        <v>3</v>
      </c>
      <c r="MJ127" s="9">
        <v>3</v>
      </c>
      <c r="MK127" s="9">
        <v>1</v>
      </c>
      <c r="ML127" s="9">
        <v>1</v>
      </c>
      <c r="MM127" s="9">
        <v>1</v>
      </c>
      <c r="MN127" s="9">
        <v>1</v>
      </c>
      <c r="MO127" s="9">
        <v>1</v>
      </c>
      <c r="MP127" s="9">
        <v>1</v>
      </c>
      <c r="MQ127" s="9">
        <v>1</v>
      </c>
      <c r="MR127" s="9">
        <v>1</v>
      </c>
      <c r="MS127" s="9">
        <v>1</v>
      </c>
      <c r="MT127" s="9">
        <v>543571860</v>
      </c>
      <c r="MU127" s="9">
        <v>543571860</v>
      </c>
      <c r="MV127" s="9">
        <v>1</v>
      </c>
      <c r="MW127" s="9"/>
      <c r="MX127" s="9"/>
      <c r="MY127" t="s">
        <v>8082</v>
      </c>
      <c r="MZ127" s="9"/>
      <c r="NA127" s="9">
        <v>200134009</v>
      </c>
      <c r="NB127" t="s">
        <v>8232</v>
      </c>
      <c r="NC127" t="s">
        <v>8337</v>
      </c>
      <c r="ND127" s="9"/>
      <c r="NE127" s="9"/>
      <c r="NF127" t="s">
        <v>8358</v>
      </c>
      <c r="NG127" s="9"/>
      <c r="NH127" s="9"/>
      <c r="NI127" s="9">
        <v>70</v>
      </c>
    </row>
    <row r="128" spans="1:373">
      <c r="A128" t="s">
        <v>6452</v>
      </c>
      <c r="B128" t="s">
        <v>6581</v>
      </c>
      <c r="C128" t="s">
        <v>6707</v>
      </c>
      <c r="D128" t="s">
        <v>6732</v>
      </c>
      <c r="E128" s="9"/>
      <c r="F128" s="9">
        <v>8</v>
      </c>
      <c r="G128" s="9"/>
      <c r="H128" s="9">
        <v>1</v>
      </c>
      <c r="I128" t="s">
        <v>6751</v>
      </c>
      <c r="J128" s="9"/>
      <c r="K128" s="9">
        <v>2</v>
      </c>
      <c r="L128" s="9">
        <v>6</v>
      </c>
      <c r="M128" s="9">
        <v>34</v>
      </c>
      <c r="N128" s="9">
        <v>34</v>
      </c>
      <c r="O128" t="s">
        <v>6759</v>
      </c>
      <c r="P128" s="9">
        <v>1</v>
      </c>
      <c r="Q128" t="s">
        <v>6762</v>
      </c>
      <c r="R128" s="9">
        <v>5</v>
      </c>
      <c r="S128" s="9">
        <v>4</v>
      </c>
      <c r="T128" s="9">
        <v>1</v>
      </c>
      <c r="U128" s="9">
        <v>1</v>
      </c>
      <c r="V128" s="9">
        <v>1</v>
      </c>
      <c r="W128" t="s">
        <v>6894</v>
      </c>
      <c r="X128" s="9"/>
      <c r="Y128" t="s">
        <v>7027</v>
      </c>
      <c r="Z128" s="9"/>
      <c r="AA128" s="9">
        <v>5</v>
      </c>
      <c r="AB128" s="9">
        <v>0</v>
      </c>
      <c r="AC128" s="9">
        <v>160</v>
      </c>
      <c r="AD128" s="9">
        <v>0</v>
      </c>
      <c r="AE128" s="9">
        <v>22</v>
      </c>
      <c r="AF128" s="9">
        <v>0</v>
      </c>
      <c r="AG128" s="9">
        <v>1</v>
      </c>
      <c r="AH128" s="9">
        <v>1</v>
      </c>
      <c r="AI128" s="9">
        <v>16</v>
      </c>
      <c r="AJ128" s="9">
        <v>0</v>
      </c>
      <c r="AK128" s="9">
        <v>0</v>
      </c>
      <c r="AL128" s="9">
        <v>0</v>
      </c>
      <c r="AM128" s="9">
        <v>14</v>
      </c>
      <c r="AN128" s="9">
        <v>0</v>
      </c>
      <c r="AO128" s="9">
        <v>15</v>
      </c>
      <c r="AP128" s="9">
        <v>0</v>
      </c>
      <c r="AQ128" s="9">
        <v>22</v>
      </c>
      <c r="AR128" s="9">
        <v>0</v>
      </c>
      <c r="AS128" s="9">
        <v>2</v>
      </c>
      <c r="AT128" s="9">
        <v>0</v>
      </c>
      <c r="AU128" s="9">
        <v>6</v>
      </c>
      <c r="AV128" s="9">
        <v>0</v>
      </c>
      <c r="AW128" s="9">
        <v>16</v>
      </c>
      <c r="AX128" t="s">
        <v>7194</v>
      </c>
      <c r="AY128" s="9">
        <v>0</v>
      </c>
      <c r="AZ128" s="9">
        <v>0</v>
      </c>
      <c r="BA128" t="s">
        <v>7344</v>
      </c>
      <c r="BB128" s="9">
        <v>0</v>
      </c>
      <c r="BC128" s="9">
        <v>279</v>
      </c>
      <c r="BD128" s="9">
        <v>1</v>
      </c>
      <c r="BE128" s="9"/>
      <c r="BF128" s="9">
        <v>206</v>
      </c>
      <c r="BG128" s="9">
        <v>192</v>
      </c>
      <c r="BH128" s="9">
        <v>62</v>
      </c>
      <c r="BI128" s="9">
        <v>23</v>
      </c>
      <c r="BJ128" s="9">
        <v>0</v>
      </c>
      <c r="BK128" s="9">
        <v>1</v>
      </c>
      <c r="BL128" s="9">
        <v>1</v>
      </c>
      <c r="BM128" s="9">
        <v>1</v>
      </c>
      <c r="BN128" s="9">
        <v>1</v>
      </c>
      <c r="BO128" s="9">
        <v>1</v>
      </c>
      <c r="BP128" s="9">
        <v>1</v>
      </c>
      <c r="BQ128" s="9">
        <v>1</v>
      </c>
      <c r="BR128" s="9">
        <v>1</v>
      </c>
      <c r="BS128" s="9">
        <v>1</v>
      </c>
      <c r="BT128" s="9">
        <v>1</v>
      </c>
      <c r="BU128" s="9">
        <v>1</v>
      </c>
      <c r="BV128" s="9">
        <v>1</v>
      </c>
      <c r="BW128" s="9">
        <v>1</v>
      </c>
      <c r="BX128" s="9"/>
      <c r="BY128" s="9">
        <v>2</v>
      </c>
      <c r="BZ128" s="9">
        <v>2</v>
      </c>
      <c r="CA128" s="9">
        <v>1</v>
      </c>
      <c r="CB128" s="9">
        <v>2</v>
      </c>
      <c r="CC128" s="9">
        <v>1</v>
      </c>
      <c r="CD128" s="9">
        <v>1</v>
      </c>
      <c r="CE128" s="9">
        <v>1</v>
      </c>
      <c r="CF128" s="9">
        <v>1</v>
      </c>
      <c r="CG128" s="9"/>
      <c r="CH128" s="9">
        <v>2</v>
      </c>
      <c r="CI128" s="9">
        <v>2</v>
      </c>
      <c r="CJ128" s="9">
        <v>1</v>
      </c>
      <c r="CK128" s="9">
        <v>2</v>
      </c>
      <c r="CL128" s="9">
        <v>2</v>
      </c>
      <c r="CM128" s="9">
        <v>3</v>
      </c>
      <c r="CN128" s="9">
        <v>1</v>
      </c>
      <c r="CO128" s="9">
        <v>1</v>
      </c>
      <c r="CP128" s="9">
        <v>2</v>
      </c>
      <c r="CQ128" s="9">
        <v>1</v>
      </c>
      <c r="CR128" s="9">
        <v>1</v>
      </c>
      <c r="CS128" s="9">
        <v>1</v>
      </c>
      <c r="CT128" s="9">
        <v>1</v>
      </c>
      <c r="CU128" s="9">
        <v>1</v>
      </c>
      <c r="CV128" s="9">
        <v>1</v>
      </c>
      <c r="CW128" s="9">
        <v>1</v>
      </c>
      <c r="CX128" s="9">
        <v>1</v>
      </c>
      <c r="CY128" s="9">
        <v>1</v>
      </c>
      <c r="CZ128" s="9">
        <v>1</v>
      </c>
      <c r="DA128" s="9"/>
      <c r="DB128" s="9"/>
      <c r="DC128" s="9"/>
      <c r="DD128" s="9"/>
      <c r="DE128" s="9"/>
      <c r="DF128" s="9"/>
      <c r="DG128" s="9"/>
      <c r="DH128" s="9"/>
      <c r="DI128" s="9">
        <v>2</v>
      </c>
      <c r="DJ128" s="9"/>
      <c r="DK128" s="9">
        <v>1</v>
      </c>
      <c r="DL128" s="9">
        <v>1</v>
      </c>
      <c r="DM128" s="9">
        <v>1</v>
      </c>
      <c r="DN128" s="9">
        <v>1</v>
      </c>
      <c r="DO128" s="9">
        <v>1</v>
      </c>
      <c r="DP128" s="9">
        <v>1</v>
      </c>
      <c r="DQ128" s="9">
        <v>1</v>
      </c>
      <c r="DR128" s="9">
        <v>1</v>
      </c>
      <c r="DS128" s="9">
        <v>1</v>
      </c>
      <c r="DT128" s="9">
        <v>51</v>
      </c>
      <c r="DU128" s="9">
        <v>8</v>
      </c>
      <c r="DV128" s="9">
        <v>42</v>
      </c>
      <c r="DW128" s="9">
        <v>1</v>
      </c>
      <c r="DX128" s="9">
        <v>1</v>
      </c>
      <c r="DY128" s="9">
        <v>1</v>
      </c>
      <c r="DZ128" s="9">
        <v>1</v>
      </c>
      <c r="EA128" s="9"/>
      <c r="EB128" s="9">
        <v>1</v>
      </c>
      <c r="EC128" s="9"/>
      <c r="ED128" s="9">
        <v>1</v>
      </c>
      <c r="EE128" s="9">
        <v>1</v>
      </c>
      <c r="EF128" s="9">
        <v>2</v>
      </c>
      <c r="EG128" s="9">
        <v>1</v>
      </c>
      <c r="EH128" s="9">
        <v>1</v>
      </c>
      <c r="EI128" s="9">
        <v>2</v>
      </c>
      <c r="EJ128" s="9">
        <v>1</v>
      </c>
      <c r="EK128" s="9">
        <v>1</v>
      </c>
      <c r="EL128" s="9"/>
      <c r="EM128" s="9"/>
      <c r="EN128" s="9">
        <v>2</v>
      </c>
      <c r="EO128" s="9"/>
      <c r="EP128" s="9"/>
      <c r="EQ128" s="9">
        <v>2</v>
      </c>
      <c r="ER128" s="9"/>
      <c r="ES128" s="9"/>
      <c r="ET128" s="9">
        <v>1</v>
      </c>
      <c r="EU128" s="9">
        <v>2</v>
      </c>
      <c r="EV128" s="9"/>
      <c r="EW128" s="9">
        <v>1</v>
      </c>
      <c r="EX128" s="9">
        <v>2</v>
      </c>
      <c r="EY128" s="9"/>
      <c r="EZ128" s="9">
        <v>1</v>
      </c>
      <c r="FA128" s="9">
        <v>2</v>
      </c>
      <c r="FB128" s="9"/>
      <c r="FC128" s="9">
        <v>2</v>
      </c>
      <c r="FD128" s="9"/>
      <c r="FE128" s="9"/>
      <c r="FF128" s="9">
        <v>1</v>
      </c>
      <c r="FG128" s="9">
        <v>2</v>
      </c>
      <c r="FH128" s="9"/>
      <c r="FI128" s="9">
        <v>1</v>
      </c>
      <c r="FJ128" s="9">
        <v>2</v>
      </c>
      <c r="FK128" s="9"/>
      <c r="FL128" s="9">
        <v>2</v>
      </c>
      <c r="FM128" s="9"/>
      <c r="FN128" s="9"/>
      <c r="FO128" s="9">
        <v>2</v>
      </c>
      <c r="FP128" s="9"/>
      <c r="FQ128" s="9"/>
      <c r="FR128" s="9">
        <v>1</v>
      </c>
      <c r="FS128" s="9">
        <v>2</v>
      </c>
      <c r="FT128" s="9"/>
      <c r="FU128" s="9">
        <v>2</v>
      </c>
      <c r="FV128" s="9"/>
      <c r="FW128" s="9"/>
      <c r="FX128" s="9">
        <v>3</v>
      </c>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t="s">
        <v>7653</v>
      </c>
      <c r="HH128" s="9"/>
      <c r="HI128" s="9"/>
      <c r="HJ128" s="9"/>
      <c r="HK128" s="9"/>
      <c r="HL128" s="9"/>
      <c r="HM128" s="9"/>
      <c r="HN128" s="9"/>
      <c r="HO128" s="9"/>
      <c r="HP128" s="9"/>
      <c r="HQ128" s="9"/>
      <c r="HR128" s="9"/>
      <c r="HS128" s="9"/>
      <c r="HT128" s="9"/>
      <c r="HU128" s="9"/>
      <c r="HV128" s="9"/>
      <c r="HW128" s="9"/>
      <c r="HX128" t="s">
        <v>7817</v>
      </c>
      <c r="HY128" s="9"/>
      <c r="HZ128" s="9"/>
      <c r="IA128" s="9">
        <v>2</v>
      </c>
      <c r="IB128" s="9"/>
      <c r="IC128" s="9"/>
      <c r="ID128" s="9">
        <v>1</v>
      </c>
      <c r="IE128" s="9">
        <v>1</v>
      </c>
      <c r="IF128" s="9"/>
      <c r="IG128" s="9">
        <v>1</v>
      </c>
      <c r="IH128" s="9">
        <v>2</v>
      </c>
      <c r="II128" s="9"/>
      <c r="IJ128" s="9">
        <v>1</v>
      </c>
      <c r="IK128" s="9">
        <v>2</v>
      </c>
      <c r="IL128" s="9">
        <v>1</v>
      </c>
      <c r="IM128" s="9"/>
      <c r="IN128" s="9">
        <v>3</v>
      </c>
      <c r="IO128" s="9">
        <v>3</v>
      </c>
      <c r="IP128" s="9">
        <v>3</v>
      </c>
      <c r="IQ128" s="9">
        <v>3</v>
      </c>
      <c r="IR128" s="9">
        <v>3</v>
      </c>
      <c r="IS128" s="9"/>
      <c r="IT128" s="9">
        <v>1</v>
      </c>
      <c r="IU128" s="9">
        <v>1</v>
      </c>
      <c r="IV128" s="9">
        <v>1</v>
      </c>
      <c r="IW128" s="9">
        <v>1</v>
      </c>
      <c r="IX128" s="9">
        <v>1</v>
      </c>
      <c r="IY128" s="9">
        <v>1</v>
      </c>
      <c r="IZ128" s="9">
        <v>1</v>
      </c>
      <c r="JA128" s="9">
        <v>1</v>
      </c>
      <c r="JB128" s="9">
        <v>1</v>
      </c>
      <c r="JC128" s="9">
        <v>2</v>
      </c>
      <c r="JD128" s="9">
        <v>1</v>
      </c>
      <c r="JE128" s="9">
        <v>2</v>
      </c>
      <c r="JF128" s="9">
        <v>2</v>
      </c>
      <c r="JG128" s="9">
        <v>2</v>
      </c>
      <c r="JH128" s="9">
        <v>2</v>
      </c>
      <c r="JI128" s="9">
        <v>2</v>
      </c>
      <c r="JJ128" s="9">
        <v>1</v>
      </c>
      <c r="JK128" s="9">
        <v>1</v>
      </c>
      <c r="JL128" s="9">
        <v>1</v>
      </c>
      <c r="JM128" s="9">
        <v>1</v>
      </c>
      <c r="JN128" s="9">
        <v>1</v>
      </c>
      <c r="JO128" s="9">
        <v>1</v>
      </c>
      <c r="JP128" s="9">
        <v>1</v>
      </c>
      <c r="JQ128" s="9">
        <v>1</v>
      </c>
      <c r="JR128" s="9">
        <v>1</v>
      </c>
      <c r="JS128" s="9">
        <v>1</v>
      </c>
      <c r="JT128" s="9">
        <v>1</v>
      </c>
      <c r="JU128" s="9">
        <v>1</v>
      </c>
      <c r="JV128" s="9"/>
      <c r="JW128" s="9">
        <v>1</v>
      </c>
      <c r="JX128" s="9">
        <v>1</v>
      </c>
      <c r="JY128" s="9">
        <v>1</v>
      </c>
      <c r="JZ128" s="9">
        <v>1</v>
      </c>
      <c r="KA128" s="9">
        <v>1</v>
      </c>
      <c r="KB128" s="9">
        <v>1</v>
      </c>
      <c r="KC128" s="9">
        <v>1</v>
      </c>
      <c r="KD128" s="9">
        <v>1</v>
      </c>
      <c r="KE128" s="9">
        <v>1</v>
      </c>
      <c r="KF128" s="9"/>
      <c r="KG128" s="9">
        <v>1</v>
      </c>
      <c r="KH128" s="9">
        <v>1</v>
      </c>
      <c r="KI128" s="9">
        <v>1</v>
      </c>
      <c r="KJ128" s="9"/>
      <c r="KK128" s="9">
        <v>3</v>
      </c>
      <c r="KL128" s="9">
        <v>1</v>
      </c>
      <c r="KM128" s="9">
        <v>3</v>
      </c>
      <c r="KN128" s="9">
        <v>1</v>
      </c>
      <c r="KO128" s="9"/>
      <c r="KP128" s="9">
        <v>2</v>
      </c>
      <c r="KQ128" s="9">
        <v>2</v>
      </c>
      <c r="KR128" s="9">
        <v>1</v>
      </c>
      <c r="KS128" s="9">
        <v>2</v>
      </c>
      <c r="KT128" s="9">
        <v>2</v>
      </c>
      <c r="KU128" s="9">
        <v>1</v>
      </c>
      <c r="KV128" s="9">
        <v>1</v>
      </c>
      <c r="KW128" s="9">
        <v>1</v>
      </c>
      <c r="KX128" s="9">
        <v>2</v>
      </c>
      <c r="KY128" s="9"/>
      <c r="KZ128" s="9"/>
      <c r="LA128" s="9"/>
      <c r="LB128" s="9"/>
      <c r="LC128" s="9">
        <v>1</v>
      </c>
      <c r="LD128" s="9">
        <v>1</v>
      </c>
      <c r="LE128" s="9">
        <v>1</v>
      </c>
      <c r="LF128" s="9">
        <v>1</v>
      </c>
      <c r="LG128" s="9">
        <v>1</v>
      </c>
      <c r="LH128" s="9">
        <v>1</v>
      </c>
      <c r="LI128" s="9"/>
      <c r="LJ128" s="9">
        <v>1</v>
      </c>
      <c r="LK128" s="9">
        <v>1</v>
      </c>
      <c r="LL128" s="9">
        <v>1</v>
      </c>
      <c r="LM128" s="9">
        <v>1</v>
      </c>
      <c r="LN128" s="9"/>
      <c r="LO128" s="9">
        <v>1</v>
      </c>
      <c r="LP128" s="9">
        <v>1</v>
      </c>
      <c r="LQ128" s="9">
        <v>1</v>
      </c>
      <c r="LR128" s="9"/>
      <c r="LS128" s="9">
        <v>1</v>
      </c>
      <c r="LT128" s="9">
        <v>1</v>
      </c>
      <c r="LU128" s="9">
        <v>1</v>
      </c>
      <c r="LV128" s="9">
        <v>1</v>
      </c>
      <c r="LW128" s="9">
        <v>1</v>
      </c>
      <c r="LX128" s="9">
        <v>1</v>
      </c>
      <c r="LY128" s="9">
        <v>1</v>
      </c>
      <c r="LZ128" s="9">
        <v>2</v>
      </c>
      <c r="MA128" s="9">
        <v>1</v>
      </c>
      <c r="MB128" s="9"/>
      <c r="MC128" s="9">
        <v>2</v>
      </c>
      <c r="MD128" s="9">
        <v>2</v>
      </c>
      <c r="ME128" s="9">
        <v>2</v>
      </c>
      <c r="MF128" s="9">
        <v>1</v>
      </c>
      <c r="MG128" s="9">
        <v>3</v>
      </c>
      <c r="MH128" s="9">
        <v>3</v>
      </c>
      <c r="MI128" s="9">
        <v>3</v>
      </c>
      <c r="MJ128" s="9">
        <v>3</v>
      </c>
      <c r="MK128" s="9">
        <v>1</v>
      </c>
      <c r="ML128" s="9">
        <v>1</v>
      </c>
      <c r="MM128" s="9">
        <v>1</v>
      </c>
      <c r="MN128" s="9">
        <v>1</v>
      </c>
      <c r="MO128" s="9">
        <v>1</v>
      </c>
      <c r="MP128" s="9">
        <v>2</v>
      </c>
      <c r="MQ128" s="9">
        <v>1</v>
      </c>
      <c r="MR128" s="9">
        <v>1</v>
      </c>
      <c r="MS128" s="9">
        <v>2</v>
      </c>
      <c r="MT128" s="9"/>
      <c r="MU128" s="9"/>
      <c r="MV128" s="9">
        <v>1</v>
      </c>
      <c r="MW128" s="9"/>
      <c r="MX128" s="9"/>
      <c r="MY128" t="s">
        <v>8083</v>
      </c>
      <c r="MZ128" s="9"/>
      <c r="NA128" s="9">
        <v>199714181</v>
      </c>
      <c r="NB128" t="s">
        <v>8233</v>
      </c>
      <c r="NC128" t="s">
        <v>8338</v>
      </c>
      <c r="ND128" s="9"/>
      <c r="NE128" s="9"/>
      <c r="NF128" t="s">
        <v>8358</v>
      </c>
      <c r="NG128" s="9"/>
      <c r="NH128" s="9"/>
      <c r="NI128" s="9">
        <v>46</v>
      </c>
    </row>
    <row r="129" spans="1:373">
      <c r="A129" t="s">
        <v>6453</v>
      </c>
      <c r="B129" t="s">
        <v>6582</v>
      </c>
      <c r="C129" t="s">
        <v>6708</v>
      </c>
      <c r="D129" t="s">
        <v>6732</v>
      </c>
      <c r="E129" s="9"/>
      <c r="F129" s="9">
        <v>8</v>
      </c>
      <c r="G129" s="9"/>
      <c r="H129" s="9">
        <v>1</v>
      </c>
      <c r="I129" t="s">
        <v>6751</v>
      </c>
      <c r="J129" s="9"/>
      <c r="K129" s="9">
        <v>1</v>
      </c>
      <c r="L129" s="9">
        <v>2</v>
      </c>
      <c r="M129" s="9">
        <v>9</v>
      </c>
      <c r="N129" s="9">
        <v>9</v>
      </c>
      <c r="O129" t="s">
        <v>6759</v>
      </c>
      <c r="P129" s="9">
        <v>1</v>
      </c>
      <c r="Q129" t="s">
        <v>6762</v>
      </c>
      <c r="R129" s="9">
        <v>6</v>
      </c>
      <c r="S129" s="9">
        <v>1</v>
      </c>
      <c r="T129" s="9">
        <v>1</v>
      </c>
      <c r="U129" s="9">
        <v>1</v>
      </c>
      <c r="V129" s="9">
        <v>1</v>
      </c>
      <c r="W129" t="s">
        <v>6895</v>
      </c>
      <c r="X129" s="9"/>
      <c r="Y129" t="s">
        <v>7028</v>
      </c>
      <c r="Z129" s="9"/>
      <c r="AA129" s="9">
        <v>22</v>
      </c>
      <c r="AB129" s="9">
        <v>0</v>
      </c>
      <c r="AC129" s="9">
        <v>196</v>
      </c>
      <c r="AD129" s="9">
        <v>0</v>
      </c>
      <c r="AE129" s="9">
        <v>136</v>
      </c>
      <c r="AF129" s="9">
        <v>0</v>
      </c>
      <c r="AG129" s="9">
        <v>8</v>
      </c>
      <c r="AH129" s="9">
        <v>0</v>
      </c>
      <c r="AI129" s="9">
        <v>19</v>
      </c>
      <c r="AJ129" s="9">
        <v>0</v>
      </c>
      <c r="AK129" s="9">
        <v>2</v>
      </c>
      <c r="AL129" s="9">
        <v>0</v>
      </c>
      <c r="AM129" s="9">
        <v>8</v>
      </c>
      <c r="AN129" s="9">
        <v>0</v>
      </c>
      <c r="AO129" s="9">
        <v>16</v>
      </c>
      <c r="AP129" s="9">
        <v>0</v>
      </c>
      <c r="AQ129" s="9">
        <v>53</v>
      </c>
      <c r="AR129" s="9">
        <v>0</v>
      </c>
      <c r="AS129" s="9">
        <v>6</v>
      </c>
      <c r="AT129" s="9">
        <v>0</v>
      </c>
      <c r="AU129" s="9">
        <v>9</v>
      </c>
      <c r="AV129" s="9">
        <v>0</v>
      </c>
      <c r="AW129" s="9">
        <v>0</v>
      </c>
      <c r="AX129" t="s">
        <v>7195</v>
      </c>
      <c r="AY129" s="9">
        <v>0</v>
      </c>
      <c r="AZ129" s="9">
        <v>0</v>
      </c>
      <c r="BA129" t="s">
        <v>7345</v>
      </c>
      <c r="BB129" s="9">
        <v>0</v>
      </c>
      <c r="BC129" s="9">
        <v>475</v>
      </c>
      <c r="BD129" s="9">
        <v>0</v>
      </c>
      <c r="BE129" s="9"/>
      <c r="BF129" s="9">
        <v>422</v>
      </c>
      <c r="BG129" s="9">
        <v>382</v>
      </c>
      <c r="BH129" s="9">
        <v>353</v>
      </c>
      <c r="BI129" s="9">
        <v>2</v>
      </c>
      <c r="BJ129" s="9">
        <v>0</v>
      </c>
      <c r="BK129" s="9">
        <v>1</v>
      </c>
      <c r="BL129" s="9">
        <v>1</v>
      </c>
      <c r="BM129" s="9">
        <v>1</v>
      </c>
      <c r="BN129" s="9">
        <v>1</v>
      </c>
      <c r="BO129" s="9">
        <v>1</v>
      </c>
      <c r="BP129" s="9">
        <v>1</v>
      </c>
      <c r="BQ129" s="9">
        <v>1</v>
      </c>
      <c r="BR129" s="9">
        <v>2</v>
      </c>
      <c r="BS129" s="9">
        <v>1</v>
      </c>
      <c r="BT129" s="9">
        <v>1</v>
      </c>
      <c r="BU129" s="9">
        <v>1</v>
      </c>
      <c r="BV129" s="9">
        <v>1</v>
      </c>
      <c r="BW129" s="9">
        <v>1</v>
      </c>
      <c r="BX129" s="9"/>
      <c r="BY129" s="9">
        <v>2</v>
      </c>
      <c r="BZ129" s="9">
        <v>2</v>
      </c>
      <c r="CA129" s="9">
        <v>1</v>
      </c>
      <c r="CB129" s="9">
        <v>1</v>
      </c>
      <c r="CC129" s="9">
        <v>1</v>
      </c>
      <c r="CD129" s="9">
        <v>1</v>
      </c>
      <c r="CE129" s="9">
        <v>1</v>
      </c>
      <c r="CF129" s="9">
        <v>1</v>
      </c>
      <c r="CG129" s="9"/>
      <c r="CH129" s="9">
        <v>2</v>
      </c>
      <c r="CI129" s="9">
        <v>2</v>
      </c>
      <c r="CJ129" s="9">
        <v>1</v>
      </c>
      <c r="CK129" s="9">
        <v>1</v>
      </c>
      <c r="CL129" s="9">
        <v>2</v>
      </c>
      <c r="CM129" s="9">
        <v>3</v>
      </c>
      <c r="CN129" s="9">
        <v>1</v>
      </c>
      <c r="CO129" s="9">
        <v>1</v>
      </c>
      <c r="CP129" s="9">
        <v>1</v>
      </c>
      <c r="CQ129" s="9">
        <v>1</v>
      </c>
      <c r="CR129" s="9">
        <v>1</v>
      </c>
      <c r="CS129" s="9">
        <v>1</v>
      </c>
      <c r="CT129" s="9">
        <v>1</v>
      </c>
      <c r="CU129" s="9">
        <v>1</v>
      </c>
      <c r="CV129" s="9">
        <v>1</v>
      </c>
      <c r="CW129" s="9">
        <v>1</v>
      </c>
      <c r="CX129" s="9">
        <v>1</v>
      </c>
      <c r="CY129" s="9">
        <v>1</v>
      </c>
      <c r="CZ129" s="9">
        <v>1</v>
      </c>
      <c r="DA129" s="9"/>
      <c r="DB129" s="9"/>
      <c r="DC129" s="9"/>
      <c r="DD129" s="9"/>
      <c r="DE129" s="9"/>
      <c r="DF129" s="9"/>
      <c r="DG129" s="9"/>
      <c r="DH129" s="9"/>
      <c r="DI129" s="9">
        <v>1</v>
      </c>
      <c r="DJ129" s="9"/>
      <c r="DK129" s="9">
        <v>1</v>
      </c>
      <c r="DL129" s="9">
        <v>1</v>
      </c>
      <c r="DM129" s="9">
        <v>2</v>
      </c>
      <c r="DN129" s="9">
        <v>1</v>
      </c>
      <c r="DO129" s="9">
        <v>2</v>
      </c>
      <c r="DP129" s="9">
        <v>1</v>
      </c>
      <c r="DQ129" s="9">
        <v>1</v>
      </c>
      <c r="DR129" s="9">
        <v>1</v>
      </c>
      <c r="DS129" s="9">
        <v>1</v>
      </c>
      <c r="DT129" s="9">
        <v>121</v>
      </c>
      <c r="DU129" s="9">
        <v>11</v>
      </c>
      <c r="DV129" s="9">
        <v>67</v>
      </c>
      <c r="DW129" s="9">
        <v>4</v>
      </c>
      <c r="DX129" s="9">
        <v>1</v>
      </c>
      <c r="DY129" s="9">
        <v>1</v>
      </c>
      <c r="DZ129" s="9">
        <v>0</v>
      </c>
      <c r="EA129" s="9"/>
      <c r="EB129" s="9">
        <v>2</v>
      </c>
      <c r="EC129" s="9"/>
      <c r="ED129" s="9"/>
      <c r="EE129" s="9"/>
      <c r="EF129" s="9"/>
      <c r="EG129" s="9"/>
      <c r="EH129" s="9"/>
      <c r="EI129" s="9">
        <v>2</v>
      </c>
      <c r="EJ129" s="9"/>
      <c r="EK129" s="9"/>
      <c r="EL129" s="9"/>
      <c r="EM129" s="9"/>
      <c r="EN129" s="9">
        <v>1</v>
      </c>
      <c r="EO129" s="9">
        <v>2</v>
      </c>
      <c r="EP129" s="9"/>
      <c r="EQ129" s="9">
        <v>1</v>
      </c>
      <c r="ER129" s="9">
        <v>2</v>
      </c>
      <c r="ES129" s="9"/>
      <c r="ET129" s="9">
        <v>2</v>
      </c>
      <c r="EU129" s="9"/>
      <c r="EV129" s="9"/>
      <c r="EW129" s="9">
        <v>2</v>
      </c>
      <c r="EX129" s="9"/>
      <c r="EY129" s="9"/>
      <c r="EZ129" s="9">
        <v>2</v>
      </c>
      <c r="FA129" s="9"/>
      <c r="FB129" s="9"/>
      <c r="FC129" s="9">
        <v>2</v>
      </c>
      <c r="FD129" s="9"/>
      <c r="FE129" s="9"/>
      <c r="FF129" s="9">
        <v>1</v>
      </c>
      <c r="FG129" s="9">
        <v>2</v>
      </c>
      <c r="FH129" s="9"/>
      <c r="FI129" s="9">
        <v>2</v>
      </c>
      <c r="FJ129" s="9"/>
      <c r="FK129" s="9"/>
      <c r="FL129" s="9">
        <v>1</v>
      </c>
      <c r="FM129" s="9">
        <v>2</v>
      </c>
      <c r="FN129" s="9"/>
      <c r="FO129" s="9">
        <v>1</v>
      </c>
      <c r="FP129" s="9">
        <v>2</v>
      </c>
      <c r="FQ129" s="9"/>
      <c r="FR129" s="9">
        <v>1</v>
      </c>
      <c r="FS129" s="9">
        <v>2</v>
      </c>
      <c r="FT129" s="9"/>
      <c r="FU129" s="9">
        <v>2</v>
      </c>
      <c r="FV129" s="9"/>
      <c r="FW129" s="9"/>
      <c r="FX129" s="9">
        <v>3</v>
      </c>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t="s">
        <v>7654</v>
      </c>
      <c r="HH129" s="9"/>
      <c r="HI129" s="9"/>
      <c r="HJ129" s="9"/>
      <c r="HK129" s="9"/>
      <c r="HL129" s="9"/>
      <c r="HM129" s="9"/>
      <c r="HN129" s="9"/>
      <c r="HO129" s="9"/>
      <c r="HP129" s="9"/>
      <c r="HQ129" s="9"/>
      <c r="HR129" s="9"/>
      <c r="HS129" s="9"/>
      <c r="HT129" s="9"/>
      <c r="HU129" s="9"/>
      <c r="HV129" s="9"/>
      <c r="HW129" s="9"/>
      <c r="HX129" t="s">
        <v>7818</v>
      </c>
      <c r="HY129" s="9"/>
      <c r="HZ129" s="9"/>
      <c r="IA129" s="9">
        <v>2</v>
      </c>
      <c r="IB129" s="9"/>
      <c r="IC129" s="9"/>
      <c r="ID129" s="9">
        <v>2</v>
      </c>
      <c r="IE129" s="9"/>
      <c r="IF129" s="9"/>
      <c r="IG129" s="9">
        <v>2</v>
      </c>
      <c r="IH129" s="9"/>
      <c r="II129" s="9"/>
      <c r="IJ129" s="9">
        <v>2</v>
      </c>
      <c r="IK129" s="9"/>
      <c r="IL129" s="9">
        <v>1</v>
      </c>
      <c r="IM129" s="9"/>
      <c r="IN129" s="9">
        <v>1</v>
      </c>
      <c r="IO129" s="9">
        <v>1</v>
      </c>
      <c r="IP129" s="9">
        <v>1</v>
      </c>
      <c r="IQ129" s="9">
        <v>1</v>
      </c>
      <c r="IR129" s="9">
        <v>1</v>
      </c>
      <c r="IS129" s="9"/>
      <c r="IT129" s="9">
        <v>1</v>
      </c>
      <c r="IU129" s="9">
        <v>2</v>
      </c>
      <c r="IV129" s="9">
        <v>2</v>
      </c>
      <c r="IW129" s="9">
        <v>2</v>
      </c>
      <c r="IX129" s="9">
        <v>2</v>
      </c>
      <c r="IY129" s="9">
        <v>1</v>
      </c>
      <c r="IZ129" s="9">
        <v>1</v>
      </c>
      <c r="JA129" s="9">
        <v>1</v>
      </c>
      <c r="JB129" s="9">
        <v>1</v>
      </c>
      <c r="JC129" s="9">
        <v>1</v>
      </c>
      <c r="JD129" s="9">
        <v>1</v>
      </c>
      <c r="JE129" s="9">
        <v>1</v>
      </c>
      <c r="JF129" s="9">
        <v>1</v>
      </c>
      <c r="JG129" s="9">
        <v>2</v>
      </c>
      <c r="JH129" s="9">
        <v>2</v>
      </c>
      <c r="JI129" s="9">
        <v>2</v>
      </c>
      <c r="JJ129" s="9">
        <v>1</v>
      </c>
      <c r="JK129" s="9">
        <v>1</v>
      </c>
      <c r="JL129" s="9">
        <v>1</v>
      </c>
      <c r="JM129" s="9">
        <v>2</v>
      </c>
      <c r="JN129" s="9">
        <v>1</v>
      </c>
      <c r="JO129" s="9">
        <v>1</v>
      </c>
      <c r="JP129" s="9">
        <v>1</v>
      </c>
      <c r="JQ129" s="9">
        <v>1</v>
      </c>
      <c r="JR129" s="9">
        <v>1</v>
      </c>
      <c r="JS129" s="9">
        <v>1</v>
      </c>
      <c r="JT129" s="9">
        <v>1</v>
      </c>
      <c r="JU129" s="9">
        <v>1</v>
      </c>
      <c r="JV129" s="9"/>
      <c r="JW129" s="9">
        <v>1</v>
      </c>
      <c r="JX129" s="9">
        <v>1</v>
      </c>
      <c r="JY129" s="9">
        <v>1</v>
      </c>
      <c r="JZ129" s="9">
        <v>1</v>
      </c>
      <c r="KA129" s="9">
        <v>1</v>
      </c>
      <c r="KB129" s="9">
        <v>1</v>
      </c>
      <c r="KC129" s="9">
        <v>1</v>
      </c>
      <c r="KD129" s="9">
        <v>1</v>
      </c>
      <c r="KE129" s="9">
        <v>1</v>
      </c>
      <c r="KF129" s="9"/>
      <c r="KG129" s="9">
        <v>1</v>
      </c>
      <c r="KH129" s="9">
        <v>1</v>
      </c>
      <c r="KI129" s="9">
        <v>1</v>
      </c>
      <c r="KJ129" s="9"/>
      <c r="KK129" s="9">
        <v>2</v>
      </c>
      <c r="KL129" s="9">
        <v>1</v>
      </c>
      <c r="KM129" s="9">
        <v>3</v>
      </c>
      <c r="KN129" s="9">
        <v>1</v>
      </c>
      <c r="KO129" s="9"/>
      <c r="KP129" s="9">
        <v>1</v>
      </c>
      <c r="KQ129" s="9">
        <v>2</v>
      </c>
      <c r="KR129" s="9">
        <v>1</v>
      </c>
      <c r="KS129" s="9">
        <v>2</v>
      </c>
      <c r="KT129" s="9">
        <v>2</v>
      </c>
      <c r="KU129" s="9">
        <v>1</v>
      </c>
      <c r="KV129" s="9">
        <v>1</v>
      </c>
      <c r="KW129" s="9">
        <v>1</v>
      </c>
      <c r="KX129" s="9">
        <v>2</v>
      </c>
      <c r="KY129" s="9"/>
      <c r="KZ129" s="9"/>
      <c r="LA129" s="9"/>
      <c r="LB129" s="9"/>
      <c r="LC129" s="9">
        <v>1</v>
      </c>
      <c r="LD129" s="9">
        <v>1</v>
      </c>
      <c r="LE129" s="9">
        <v>1</v>
      </c>
      <c r="LF129" s="9">
        <v>1</v>
      </c>
      <c r="LG129" s="9">
        <v>1</v>
      </c>
      <c r="LH129" s="9">
        <v>1</v>
      </c>
      <c r="LI129" s="9"/>
      <c r="LJ129" s="9">
        <v>1</v>
      </c>
      <c r="LK129" s="9">
        <v>1</v>
      </c>
      <c r="LL129" s="9">
        <v>1</v>
      </c>
      <c r="LM129" s="9">
        <v>1</v>
      </c>
      <c r="LN129" s="9"/>
      <c r="LO129" s="9">
        <v>1</v>
      </c>
      <c r="LP129" s="9">
        <v>1</v>
      </c>
      <c r="LQ129" s="9">
        <v>1</v>
      </c>
      <c r="LR129" s="9"/>
      <c r="LS129" s="9">
        <v>1</v>
      </c>
      <c r="LT129" s="9">
        <v>1</v>
      </c>
      <c r="LU129" s="9">
        <v>1</v>
      </c>
      <c r="LV129" s="9">
        <v>1</v>
      </c>
      <c r="LW129" s="9">
        <v>1</v>
      </c>
      <c r="LX129" s="9">
        <v>1</v>
      </c>
      <c r="LY129" s="9">
        <v>3</v>
      </c>
      <c r="LZ129" s="9">
        <v>2</v>
      </c>
      <c r="MA129" s="9">
        <v>1</v>
      </c>
      <c r="MB129" s="9"/>
      <c r="MC129" s="9">
        <v>1</v>
      </c>
      <c r="MD129" s="9">
        <v>2</v>
      </c>
      <c r="ME129" s="9">
        <v>2</v>
      </c>
      <c r="MF129" s="9">
        <v>1</v>
      </c>
      <c r="MG129" s="9">
        <v>2</v>
      </c>
      <c r="MH129" s="9">
        <v>3</v>
      </c>
      <c r="MI129" s="9">
        <v>3</v>
      </c>
      <c r="MJ129" s="9">
        <v>2</v>
      </c>
      <c r="MK129" s="9">
        <v>1</v>
      </c>
      <c r="ML129" s="9">
        <v>1</v>
      </c>
      <c r="MM129" s="9">
        <v>1</v>
      </c>
      <c r="MN129" s="9">
        <v>1</v>
      </c>
      <c r="MO129" s="9">
        <v>1</v>
      </c>
      <c r="MP129" s="9">
        <v>2</v>
      </c>
      <c r="MQ129" s="9">
        <v>1</v>
      </c>
      <c r="MR129" s="9">
        <v>1</v>
      </c>
      <c r="MS129" s="9">
        <v>1</v>
      </c>
      <c r="MT129" s="9">
        <v>249502981</v>
      </c>
      <c r="MU129" s="9">
        <v>249502981</v>
      </c>
      <c r="MV129" s="9">
        <v>1</v>
      </c>
      <c r="MW129" s="9"/>
      <c r="MX129" s="9"/>
      <c r="MY129" t="s">
        <v>8084</v>
      </c>
      <c r="MZ129" s="9"/>
      <c r="NA129" s="9">
        <v>200898417</v>
      </c>
      <c r="NB129" t="s">
        <v>8234</v>
      </c>
      <c r="NC129" t="s">
        <v>8339</v>
      </c>
      <c r="ND129" s="9"/>
      <c r="NE129" s="9"/>
      <c r="NF129" t="s">
        <v>8358</v>
      </c>
      <c r="NG129" s="9"/>
      <c r="NH129" s="9"/>
      <c r="NI129" s="9">
        <v>103</v>
      </c>
    </row>
    <row r="130" spans="1:373">
      <c r="A130" t="s">
        <v>6454</v>
      </c>
      <c r="B130" t="s">
        <v>6583</v>
      </c>
      <c r="C130" t="s">
        <v>6709</v>
      </c>
      <c r="D130" t="s">
        <v>6732</v>
      </c>
      <c r="E130" s="9"/>
      <c r="F130" s="9">
        <v>8</v>
      </c>
      <c r="G130" s="9"/>
      <c r="H130" s="9">
        <v>1</v>
      </c>
      <c r="I130" t="s">
        <v>6751</v>
      </c>
      <c r="J130" s="9"/>
      <c r="K130" s="9">
        <v>6</v>
      </c>
      <c r="L130" s="9">
        <v>18</v>
      </c>
      <c r="M130" s="9">
        <v>112</v>
      </c>
      <c r="N130" s="9">
        <v>112</v>
      </c>
      <c r="O130" t="s">
        <v>6759</v>
      </c>
      <c r="P130" s="9">
        <v>2</v>
      </c>
      <c r="Q130" t="s">
        <v>6762</v>
      </c>
      <c r="R130" s="9">
        <v>1</v>
      </c>
      <c r="S130" s="9">
        <v>1</v>
      </c>
      <c r="T130" s="9">
        <v>2</v>
      </c>
      <c r="U130" s="9">
        <v>2</v>
      </c>
      <c r="V130" s="9">
        <v>1</v>
      </c>
      <c r="W130" t="s">
        <v>6896</v>
      </c>
      <c r="X130" s="9"/>
      <c r="Y130" t="s">
        <v>7029</v>
      </c>
      <c r="Z130" s="9"/>
      <c r="AA130" s="9">
        <v>0</v>
      </c>
      <c r="AB130" s="9">
        <v>0</v>
      </c>
      <c r="AC130" s="9">
        <v>3</v>
      </c>
      <c r="AD130" s="9">
        <v>0</v>
      </c>
      <c r="AE130" s="9">
        <v>0</v>
      </c>
      <c r="AF130" s="9">
        <v>0</v>
      </c>
      <c r="AG130" s="9">
        <v>0</v>
      </c>
      <c r="AH130" s="9">
        <v>0</v>
      </c>
      <c r="AI130" s="9">
        <v>0</v>
      </c>
      <c r="AJ130" s="9">
        <v>0</v>
      </c>
      <c r="AK130" s="9">
        <v>0</v>
      </c>
      <c r="AL130" s="9">
        <v>0</v>
      </c>
      <c r="AM130" s="9">
        <v>0</v>
      </c>
      <c r="AN130" s="9">
        <v>0</v>
      </c>
      <c r="AO130" s="9">
        <v>0</v>
      </c>
      <c r="AP130" s="9">
        <v>0</v>
      </c>
      <c r="AQ130" s="9">
        <v>2</v>
      </c>
      <c r="AR130" s="9">
        <v>0</v>
      </c>
      <c r="AS130" s="9">
        <v>0</v>
      </c>
      <c r="AT130" s="9">
        <v>0</v>
      </c>
      <c r="AU130" s="9">
        <v>0</v>
      </c>
      <c r="AV130" s="9">
        <v>0</v>
      </c>
      <c r="AW130" s="9">
        <v>0</v>
      </c>
      <c r="AX130" t="s">
        <v>7196</v>
      </c>
      <c r="AY130" s="9">
        <v>0</v>
      </c>
      <c r="AZ130" s="9">
        <v>0</v>
      </c>
      <c r="BA130" t="s">
        <v>7346</v>
      </c>
      <c r="BB130" s="9">
        <v>0</v>
      </c>
      <c r="BC130" s="9">
        <v>5</v>
      </c>
      <c r="BD130" s="9">
        <v>0</v>
      </c>
      <c r="BE130" s="9"/>
      <c r="BF130" s="9">
        <v>3</v>
      </c>
      <c r="BG130" s="9">
        <v>3</v>
      </c>
      <c r="BH130" s="9">
        <v>3</v>
      </c>
      <c r="BI130" s="9">
        <v>0</v>
      </c>
      <c r="BJ130" s="9"/>
      <c r="BK130" s="9">
        <v>1</v>
      </c>
      <c r="BL130" s="9">
        <v>1</v>
      </c>
      <c r="BM130" s="9">
        <v>1</v>
      </c>
      <c r="BN130" s="9">
        <v>1</v>
      </c>
      <c r="BO130" s="9">
        <v>1</v>
      </c>
      <c r="BP130" s="9">
        <v>1</v>
      </c>
      <c r="BQ130" s="9">
        <v>2</v>
      </c>
      <c r="BR130" s="9">
        <v>2</v>
      </c>
      <c r="BS130" s="9">
        <v>1</v>
      </c>
      <c r="BT130" s="9">
        <v>1</v>
      </c>
      <c r="BU130" s="9">
        <v>2</v>
      </c>
      <c r="BV130" s="9">
        <v>2</v>
      </c>
      <c r="BW130" s="9">
        <v>1</v>
      </c>
      <c r="BX130" s="9"/>
      <c r="BY130" s="9">
        <v>2</v>
      </c>
      <c r="BZ130" s="9">
        <v>2</v>
      </c>
      <c r="CA130" s="9">
        <v>2</v>
      </c>
      <c r="CB130" s="9">
        <v>1</v>
      </c>
      <c r="CC130" s="9">
        <v>1</v>
      </c>
      <c r="CD130" s="9">
        <v>1</v>
      </c>
      <c r="CE130" s="9">
        <v>1</v>
      </c>
      <c r="CF130" s="9">
        <v>1</v>
      </c>
      <c r="CG130" s="9"/>
      <c r="CH130" s="9">
        <v>1</v>
      </c>
      <c r="CI130" s="9">
        <v>1</v>
      </c>
      <c r="CJ130" s="9">
        <v>1</v>
      </c>
      <c r="CK130" s="9">
        <v>4</v>
      </c>
      <c r="CL130" s="9">
        <v>4</v>
      </c>
      <c r="CM130" s="9">
        <v>1</v>
      </c>
      <c r="CN130" s="9">
        <v>1</v>
      </c>
      <c r="CO130" s="9">
        <v>1</v>
      </c>
      <c r="CP130" s="9">
        <v>4</v>
      </c>
      <c r="CQ130" s="9">
        <v>1</v>
      </c>
      <c r="CR130" s="9">
        <v>1</v>
      </c>
      <c r="CS130" s="9">
        <v>1</v>
      </c>
      <c r="CT130" s="9">
        <v>2</v>
      </c>
      <c r="CU130" s="9">
        <v>1</v>
      </c>
      <c r="CV130" s="9">
        <v>1</v>
      </c>
      <c r="CW130" s="9">
        <v>1</v>
      </c>
      <c r="CX130" s="9">
        <v>1</v>
      </c>
      <c r="CY130" s="9">
        <v>2</v>
      </c>
      <c r="CZ130" s="9">
        <v>2</v>
      </c>
      <c r="DA130" s="9"/>
      <c r="DB130" s="9"/>
      <c r="DC130" s="9"/>
      <c r="DD130" s="9"/>
      <c r="DE130" s="9"/>
      <c r="DF130" s="9"/>
      <c r="DG130" s="9"/>
      <c r="DH130" s="9"/>
      <c r="DI130" s="9">
        <v>2</v>
      </c>
      <c r="DJ130" s="9"/>
      <c r="DK130" s="9"/>
      <c r="DL130" s="9"/>
      <c r="DM130" s="9"/>
      <c r="DN130" s="9"/>
      <c r="DO130" s="9"/>
      <c r="DP130" s="9">
        <v>2</v>
      </c>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v>2</v>
      </c>
      <c r="EO130" s="9"/>
      <c r="EP130" s="9"/>
      <c r="EQ130" s="9">
        <v>2</v>
      </c>
      <c r="ER130" s="9"/>
      <c r="ES130" s="9"/>
      <c r="ET130" s="9">
        <v>2</v>
      </c>
      <c r="EU130" s="9"/>
      <c r="EV130" s="9"/>
      <c r="EW130" s="9">
        <v>2</v>
      </c>
      <c r="EX130" s="9"/>
      <c r="EY130" s="9"/>
      <c r="EZ130" s="9">
        <v>2</v>
      </c>
      <c r="FA130" s="9"/>
      <c r="FB130" s="9"/>
      <c r="FC130" s="9">
        <v>2</v>
      </c>
      <c r="FD130" s="9"/>
      <c r="FE130" s="9"/>
      <c r="FF130" s="9">
        <v>2</v>
      </c>
      <c r="FG130" s="9"/>
      <c r="FH130" s="9"/>
      <c r="FI130" s="9">
        <v>2</v>
      </c>
      <c r="FJ130" s="9"/>
      <c r="FK130" s="9"/>
      <c r="FL130" s="9">
        <v>2</v>
      </c>
      <c r="FM130" s="9"/>
      <c r="FN130" s="9"/>
      <c r="FO130" s="9">
        <v>2</v>
      </c>
      <c r="FP130" s="9"/>
      <c r="FQ130" s="9"/>
      <c r="FR130" s="9">
        <v>2</v>
      </c>
      <c r="FS130" s="9"/>
      <c r="FT130" s="9"/>
      <c r="FU130" s="9">
        <v>2</v>
      </c>
      <c r="FV130" s="9"/>
      <c r="FW130" s="9"/>
      <c r="FX130" s="9">
        <v>3</v>
      </c>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t="s">
        <v>7655</v>
      </c>
      <c r="HH130" s="9"/>
      <c r="HI130" s="9"/>
      <c r="HJ130" s="9"/>
      <c r="HK130" s="9"/>
      <c r="HL130" s="9"/>
      <c r="HM130" s="9"/>
      <c r="HN130" s="9"/>
      <c r="HO130" s="9"/>
      <c r="HP130" s="9"/>
      <c r="HQ130" s="9"/>
      <c r="HR130" s="9"/>
      <c r="HS130" s="9"/>
      <c r="HT130" s="9"/>
      <c r="HU130" s="9"/>
      <c r="HV130" s="9"/>
      <c r="HW130" s="9"/>
      <c r="HX130" t="s">
        <v>7819</v>
      </c>
      <c r="HY130" s="9"/>
      <c r="HZ130" s="9"/>
      <c r="IA130" s="9">
        <v>2</v>
      </c>
      <c r="IB130" s="9"/>
      <c r="IC130" s="9"/>
      <c r="ID130" s="9">
        <v>2</v>
      </c>
      <c r="IE130" s="9"/>
      <c r="IF130" s="9"/>
      <c r="IG130" s="9">
        <v>2</v>
      </c>
      <c r="IH130" s="9"/>
      <c r="II130" s="9"/>
      <c r="IJ130" s="9">
        <v>3</v>
      </c>
      <c r="IK130" s="9"/>
      <c r="IL130" s="9">
        <v>1</v>
      </c>
      <c r="IM130" s="9"/>
      <c r="IN130" s="9">
        <v>3</v>
      </c>
      <c r="IO130" s="9">
        <v>3</v>
      </c>
      <c r="IP130" s="9">
        <v>3</v>
      </c>
      <c r="IQ130" s="9">
        <v>3</v>
      </c>
      <c r="IR130" s="9">
        <v>4</v>
      </c>
      <c r="IS130" s="9"/>
      <c r="IT130" s="9">
        <v>2</v>
      </c>
      <c r="IU130" s="9">
        <v>2</v>
      </c>
      <c r="IV130" s="9">
        <v>2</v>
      </c>
      <c r="IW130" s="9">
        <v>2</v>
      </c>
      <c r="IX130" s="9">
        <v>2</v>
      </c>
      <c r="IY130" s="9">
        <v>2</v>
      </c>
      <c r="IZ130" s="9">
        <v>2</v>
      </c>
      <c r="JA130" s="9">
        <v>2</v>
      </c>
      <c r="JB130" s="9">
        <v>2</v>
      </c>
      <c r="JC130" s="9">
        <v>2</v>
      </c>
      <c r="JD130" s="9">
        <v>2</v>
      </c>
      <c r="JE130" s="9">
        <v>2</v>
      </c>
      <c r="JF130" s="9">
        <v>2</v>
      </c>
      <c r="JG130" s="9">
        <v>2</v>
      </c>
      <c r="JH130" s="9">
        <v>2</v>
      </c>
      <c r="JI130" s="9">
        <v>2</v>
      </c>
      <c r="JJ130" s="9">
        <v>1</v>
      </c>
      <c r="JK130" s="9">
        <v>3</v>
      </c>
      <c r="JL130" s="9">
        <v>1</v>
      </c>
      <c r="JM130" s="9">
        <v>3</v>
      </c>
      <c r="JN130" s="9">
        <v>3</v>
      </c>
      <c r="JO130" s="9">
        <v>3</v>
      </c>
      <c r="JP130" s="9">
        <v>3</v>
      </c>
      <c r="JQ130" s="9">
        <v>3</v>
      </c>
      <c r="JR130" s="9">
        <v>3</v>
      </c>
      <c r="JS130" s="9">
        <v>3</v>
      </c>
      <c r="JT130" s="9">
        <v>3</v>
      </c>
      <c r="JU130" s="9">
        <v>3</v>
      </c>
      <c r="JV130" s="9"/>
      <c r="JW130" s="9">
        <v>3</v>
      </c>
      <c r="JX130" s="9">
        <v>3</v>
      </c>
      <c r="JY130" s="9">
        <v>3</v>
      </c>
      <c r="JZ130" s="9">
        <v>3</v>
      </c>
      <c r="KA130" s="9">
        <v>3</v>
      </c>
      <c r="KB130" s="9">
        <v>3</v>
      </c>
      <c r="KC130" s="9">
        <v>1</v>
      </c>
      <c r="KD130" s="9">
        <v>3</v>
      </c>
      <c r="KE130" s="9">
        <v>3</v>
      </c>
      <c r="KF130" s="9"/>
      <c r="KG130" s="9"/>
      <c r="KH130" s="9"/>
      <c r="KI130" s="9"/>
      <c r="KJ130" s="9"/>
      <c r="KK130" s="9"/>
      <c r="KL130" s="9"/>
      <c r="KM130" s="9"/>
      <c r="KN130" s="9"/>
      <c r="KO130" s="9"/>
      <c r="KP130" s="9"/>
      <c r="KQ130" s="9"/>
      <c r="KR130" s="9"/>
      <c r="KS130" s="9"/>
      <c r="KT130" s="9"/>
      <c r="KU130" s="9"/>
      <c r="KV130" s="9">
        <v>2</v>
      </c>
      <c r="KW130" s="9"/>
      <c r="KX130" s="9"/>
      <c r="KY130" s="9"/>
      <c r="KZ130" s="9"/>
      <c r="LA130" s="9"/>
      <c r="LB130" s="9"/>
      <c r="LC130" s="9">
        <v>3</v>
      </c>
      <c r="LD130" s="9">
        <v>3</v>
      </c>
      <c r="LE130" s="9">
        <v>3</v>
      </c>
      <c r="LF130" s="9">
        <v>3</v>
      </c>
      <c r="LG130" s="9">
        <v>3</v>
      </c>
      <c r="LH130" s="9">
        <v>1</v>
      </c>
      <c r="LI130" s="9"/>
      <c r="LJ130" s="9">
        <v>1</v>
      </c>
      <c r="LK130" s="9">
        <v>3</v>
      </c>
      <c r="LL130" s="9">
        <v>3</v>
      </c>
      <c r="LM130" s="9">
        <v>3</v>
      </c>
      <c r="LN130" s="9"/>
      <c r="LO130" s="9">
        <v>1</v>
      </c>
      <c r="LP130" s="9">
        <v>3</v>
      </c>
      <c r="LQ130" s="9"/>
      <c r="LR130" s="9"/>
      <c r="LS130" s="9">
        <v>1</v>
      </c>
      <c r="LT130" s="9">
        <v>1</v>
      </c>
      <c r="LU130" s="9">
        <v>1</v>
      </c>
      <c r="LV130" s="9">
        <v>1</v>
      </c>
      <c r="LW130" s="9">
        <v>1</v>
      </c>
      <c r="LX130" s="9">
        <v>1</v>
      </c>
      <c r="LY130" s="9">
        <v>3</v>
      </c>
      <c r="LZ130" s="9">
        <v>2</v>
      </c>
      <c r="MA130" s="9">
        <v>1</v>
      </c>
      <c r="MB130" s="9"/>
      <c r="MC130" s="9">
        <v>1</v>
      </c>
      <c r="MD130" s="9">
        <v>2</v>
      </c>
      <c r="ME130" s="9">
        <v>2</v>
      </c>
      <c r="MF130" s="9">
        <v>1</v>
      </c>
      <c r="MG130" s="9">
        <v>3</v>
      </c>
      <c r="MH130" s="9">
        <v>3</v>
      </c>
      <c r="MI130" s="9">
        <v>3</v>
      </c>
      <c r="MJ130" s="9">
        <v>3</v>
      </c>
      <c r="MK130" s="9">
        <v>1</v>
      </c>
      <c r="ML130" s="9">
        <v>1</v>
      </c>
      <c r="MM130" s="9">
        <v>1</v>
      </c>
      <c r="MN130" s="9">
        <v>1</v>
      </c>
      <c r="MO130" s="9">
        <v>1</v>
      </c>
      <c r="MP130" s="9">
        <v>2</v>
      </c>
      <c r="MQ130" s="9">
        <v>1</v>
      </c>
      <c r="MR130" s="9">
        <v>1</v>
      </c>
      <c r="MS130" s="9">
        <v>1</v>
      </c>
      <c r="MT130" s="9">
        <v>242614789</v>
      </c>
      <c r="MU130" s="9">
        <v>242614789</v>
      </c>
      <c r="MV130" s="9">
        <v>1</v>
      </c>
      <c r="MW130" s="9"/>
      <c r="MX130" s="9"/>
      <c r="MY130" t="s">
        <v>8085</v>
      </c>
      <c r="MZ130" s="9"/>
      <c r="NA130" s="9">
        <v>200013862</v>
      </c>
      <c r="NB130" t="s">
        <v>8235</v>
      </c>
      <c r="NC130" t="s">
        <v>8340</v>
      </c>
      <c r="ND130" s="9"/>
      <c r="NE130" s="9"/>
      <c r="NF130" t="s">
        <v>8358</v>
      </c>
      <c r="NG130" s="9"/>
      <c r="NH130" s="9"/>
      <c r="NI130" s="9">
        <v>68</v>
      </c>
    </row>
    <row r="131" spans="1:373">
      <c r="A131" t="s">
        <v>6455</v>
      </c>
      <c r="B131" t="s">
        <v>6584</v>
      </c>
      <c r="C131" t="s">
        <v>6710</v>
      </c>
      <c r="D131" t="s">
        <v>6732</v>
      </c>
      <c r="E131" s="9"/>
      <c r="F131" s="9">
        <v>8</v>
      </c>
      <c r="G131" s="9"/>
      <c r="H131" s="9">
        <v>1</v>
      </c>
      <c r="I131" t="s">
        <v>6751</v>
      </c>
      <c r="J131" s="9"/>
      <c r="K131" s="9">
        <v>6</v>
      </c>
      <c r="L131" s="9">
        <v>16</v>
      </c>
      <c r="M131" s="9">
        <v>98</v>
      </c>
      <c r="N131" s="9">
        <v>98</v>
      </c>
      <c r="O131" t="s">
        <v>6759</v>
      </c>
      <c r="P131" s="9">
        <v>1</v>
      </c>
      <c r="Q131" t="s">
        <v>6762</v>
      </c>
      <c r="R131" s="9">
        <v>3</v>
      </c>
      <c r="S131" s="9">
        <v>1</v>
      </c>
      <c r="T131" s="9">
        <v>2</v>
      </c>
      <c r="U131" s="9">
        <v>2</v>
      </c>
      <c r="V131" s="9">
        <v>1</v>
      </c>
      <c r="W131" t="s">
        <v>6897</v>
      </c>
      <c r="X131" s="9"/>
      <c r="Y131" t="s">
        <v>7030</v>
      </c>
      <c r="Z131" s="9"/>
      <c r="AA131" s="9">
        <v>0</v>
      </c>
      <c r="AB131" s="9">
        <v>0</v>
      </c>
      <c r="AC131" s="9">
        <v>15</v>
      </c>
      <c r="AD131" s="9">
        <v>0</v>
      </c>
      <c r="AE131" s="9">
        <v>3</v>
      </c>
      <c r="AF131" s="9">
        <v>0</v>
      </c>
      <c r="AG131" s="9">
        <v>0</v>
      </c>
      <c r="AH131" s="9">
        <v>0</v>
      </c>
      <c r="AI131" s="9">
        <v>1</v>
      </c>
      <c r="AJ131" s="9">
        <v>0</v>
      </c>
      <c r="AK131" s="9">
        <v>0</v>
      </c>
      <c r="AL131" s="9">
        <v>0</v>
      </c>
      <c r="AM131" s="9">
        <v>0</v>
      </c>
      <c r="AN131" s="9">
        <v>0</v>
      </c>
      <c r="AO131" s="9">
        <v>0</v>
      </c>
      <c r="AP131" s="9">
        <v>0</v>
      </c>
      <c r="AQ131" s="9">
        <v>8</v>
      </c>
      <c r="AR131" s="9">
        <v>0</v>
      </c>
      <c r="AS131" s="9">
        <v>0</v>
      </c>
      <c r="AT131" s="9">
        <v>0</v>
      </c>
      <c r="AU131" s="9">
        <v>0</v>
      </c>
      <c r="AV131" s="9">
        <v>0</v>
      </c>
      <c r="AW131" s="9">
        <v>0</v>
      </c>
      <c r="AX131" t="s">
        <v>7197</v>
      </c>
      <c r="AY131" s="9">
        <v>0</v>
      </c>
      <c r="AZ131" s="9">
        <v>0</v>
      </c>
      <c r="BA131" t="s">
        <v>7347</v>
      </c>
      <c r="BB131" s="9">
        <v>0</v>
      </c>
      <c r="BC131" s="9">
        <v>27</v>
      </c>
      <c r="BD131" s="9">
        <v>0</v>
      </c>
      <c r="BE131" s="9"/>
      <c r="BF131" s="9">
        <v>20</v>
      </c>
      <c r="BG131" s="9">
        <v>18</v>
      </c>
      <c r="BH131" s="9">
        <v>12</v>
      </c>
      <c r="BI131" s="9">
        <v>3</v>
      </c>
      <c r="BJ131" s="9">
        <v>0</v>
      </c>
      <c r="BK131" s="9">
        <v>1</v>
      </c>
      <c r="BL131" s="9">
        <v>1</v>
      </c>
      <c r="BM131" s="9">
        <v>1</v>
      </c>
      <c r="BN131" s="9">
        <v>1</v>
      </c>
      <c r="BO131" s="9">
        <v>1</v>
      </c>
      <c r="BP131" s="9">
        <v>1</v>
      </c>
      <c r="BQ131" s="9">
        <v>2</v>
      </c>
      <c r="BR131" s="9">
        <v>2</v>
      </c>
      <c r="BS131" s="9">
        <v>1</v>
      </c>
      <c r="BT131" s="9">
        <v>1</v>
      </c>
      <c r="BU131" s="9">
        <v>2</v>
      </c>
      <c r="BV131" s="9">
        <v>2</v>
      </c>
      <c r="BW131" s="9">
        <v>1</v>
      </c>
      <c r="BX131" s="9"/>
      <c r="BY131" s="9">
        <v>1</v>
      </c>
      <c r="BZ131" s="9">
        <v>2</v>
      </c>
      <c r="CA131" s="9">
        <v>2</v>
      </c>
      <c r="CB131" s="9">
        <v>1</v>
      </c>
      <c r="CC131" s="9">
        <v>1</v>
      </c>
      <c r="CD131" s="9">
        <v>1</v>
      </c>
      <c r="CE131" s="9">
        <v>1</v>
      </c>
      <c r="CF131" s="9">
        <v>1</v>
      </c>
      <c r="CG131" s="9"/>
      <c r="CH131" s="9">
        <v>1</v>
      </c>
      <c r="CI131" s="9">
        <v>3</v>
      </c>
      <c r="CJ131" s="9">
        <v>2</v>
      </c>
      <c r="CK131" s="9">
        <v>1</v>
      </c>
      <c r="CL131" s="9">
        <v>4</v>
      </c>
      <c r="CM131" s="9">
        <v>4</v>
      </c>
      <c r="CN131" s="9">
        <v>1</v>
      </c>
      <c r="CO131" s="9">
        <v>1</v>
      </c>
      <c r="CP131" s="9">
        <v>4</v>
      </c>
      <c r="CQ131" s="9">
        <v>1</v>
      </c>
      <c r="CR131" s="9">
        <v>1</v>
      </c>
      <c r="CS131" s="9">
        <v>1</v>
      </c>
      <c r="CT131" s="9">
        <v>2</v>
      </c>
      <c r="CU131" s="9">
        <v>1</v>
      </c>
      <c r="CV131" s="9">
        <v>1</v>
      </c>
      <c r="CW131" s="9">
        <v>1</v>
      </c>
      <c r="CX131" s="9">
        <v>1</v>
      </c>
      <c r="CY131" s="9">
        <v>1</v>
      </c>
      <c r="CZ131" s="9">
        <v>2</v>
      </c>
      <c r="DA131" s="9"/>
      <c r="DB131" s="9"/>
      <c r="DC131" s="9"/>
      <c r="DD131" s="9"/>
      <c r="DE131" s="9"/>
      <c r="DF131" s="9"/>
      <c r="DG131" s="9"/>
      <c r="DH131" s="9"/>
      <c r="DI131" s="9">
        <v>2</v>
      </c>
      <c r="DJ131" s="9"/>
      <c r="DK131" s="9"/>
      <c r="DL131" s="9"/>
      <c r="DM131" s="9"/>
      <c r="DN131" s="9"/>
      <c r="DO131" s="9"/>
      <c r="DP131" s="9">
        <v>2</v>
      </c>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v>1</v>
      </c>
      <c r="EO131" s="9">
        <v>2</v>
      </c>
      <c r="EP131" s="9"/>
      <c r="EQ131" s="9">
        <v>2</v>
      </c>
      <c r="ER131" s="9"/>
      <c r="ES131" s="9"/>
      <c r="ET131" s="9">
        <v>2</v>
      </c>
      <c r="EU131" s="9"/>
      <c r="EV131" s="9"/>
      <c r="EW131" s="9">
        <v>1</v>
      </c>
      <c r="EX131" s="9">
        <v>2</v>
      </c>
      <c r="EY131" s="9"/>
      <c r="EZ131" s="9">
        <v>1</v>
      </c>
      <c r="FA131" s="9">
        <v>2</v>
      </c>
      <c r="FB131" s="9"/>
      <c r="FC131" s="9">
        <v>2</v>
      </c>
      <c r="FD131" s="9"/>
      <c r="FE131" s="9"/>
      <c r="FF131" s="9">
        <v>1</v>
      </c>
      <c r="FG131" s="9">
        <v>2</v>
      </c>
      <c r="FH131" s="9"/>
      <c r="FI131" s="9">
        <v>1</v>
      </c>
      <c r="FJ131" s="9">
        <v>2</v>
      </c>
      <c r="FK131" s="9"/>
      <c r="FL131" s="9">
        <v>2</v>
      </c>
      <c r="FM131" s="9"/>
      <c r="FN131" s="9"/>
      <c r="FO131" s="9">
        <v>2</v>
      </c>
      <c r="FP131" s="9"/>
      <c r="FQ131" s="9"/>
      <c r="FR131" s="9">
        <v>2</v>
      </c>
      <c r="FS131" s="9"/>
      <c r="FT131" s="9"/>
      <c r="FU131" s="9">
        <v>2</v>
      </c>
      <c r="FV131" s="9"/>
      <c r="FW131" s="9"/>
      <c r="FX131" s="9">
        <v>3</v>
      </c>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t="s">
        <v>7656</v>
      </c>
      <c r="HH131" s="9"/>
      <c r="HI131" s="9"/>
      <c r="HJ131" s="9"/>
      <c r="HK131" s="9"/>
      <c r="HL131" s="9"/>
      <c r="HM131" s="9"/>
      <c r="HN131" s="9"/>
      <c r="HO131" s="9"/>
      <c r="HP131" s="9"/>
      <c r="HQ131" s="9"/>
      <c r="HR131" s="9"/>
      <c r="HS131" s="9"/>
      <c r="HT131" s="9"/>
      <c r="HU131" s="9"/>
      <c r="HV131" s="9"/>
      <c r="HW131" s="9"/>
      <c r="HX131" t="s">
        <v>7820</v>
      </c>
      <c r="HY131" s="9"/>
      <c r="HZ131" s="9"/>
      <c r="IA131" s="9">
        <v>2</v>
      </c>
      <c r="IB131" s="9"/>
      <c r="IC131" s="9"/>
      <c r="ID131" s="9">
        <v>2</v>
      </c>
      <c r="IE131" s="9"/>
      <c r="IF131" s="9"/>
      <c r="IG131" s="9">
        <v>2</v>
      </c>
      <c r="IH131" s="9"/>
      <c r="II131" s="9"/>
      <c r="IJ131" s="9">
        <v>3</v>
      </c>
      <c r="IK131" s="9"/>
      <c r="IL131" s="9">
        <v>1</v>
      </c>
      <c r="IM131" s="9"/>
      <c r="IN131" s="9">
        <v>3</v>
      </c>
      <c r="IO131" s="9">
        <v>3</v>
      </c>
      <c r="IP131" s="9">
        <v>3</v>
      </c>
      <c r="IQ131" s="9">
        <v>5</v>
      </c>
      <c r="IR131" s="9">
        <v>3</v>
      </c>
      <c r="IS131" s="9"/>
      <c r="IT131" s="9">
        <v>2</v>
      </c>
      <c r="IU131" s="9">
        <v>2</v>
      </c>
      <c r="IV131" s="9">
        <v>2</v>
      </c>
      <c r="IW131" s="9">
        <v>2</v>
      </c>
      <c r="IX131" s="9">
        <v>2</v>
      </c>
      <c r="IY131" s="9">
        <v>2</v>
      </c>
      <c r="IZ131" s="9">
        <v>2</v>
      </c>
      <c r="JA131" s="9">
        <v>2</v>
      </c>
      <c r="JB131" s="9">
        <v>2</v>
      </c>
      <c r="JC131" s="9">
        <v>2</v>
      </c>
      <c r="JD131" s="9">
        <v>2</v>
      </c>
      <c r="JE131" s="9">
        <v>2</v>
      </c>
      <c r="JF131" s="9">
        <v>2</v>
      </c>
      <c r="JG131" s="9">
        <v>2</v>
      </c>
      <c r="JH131" s="9">
        <v>2</v>
      </c>
      <c r="JI131" s="9">
        <v>2</v>
      </c>
      <c r="JJ131" s="9">
        <v>1</v>
      </c>
      <c r="JK131" s="9">
        <v>2</v>
      </c>
      <c r="JL131" s="9">
        <v>1</v>
      </c>
      <c r="JM131" s="9">
        <v>2</v>
      </c>
      <c r="JN131" s="9">
        <v>3</v>
      </c>
      <c r="JO131" s="9">
        <v>3</v>
      </c>
      <c r="JP131" s="9">
        <v>3</v>
      </c>
      <c r="JQ131" s="9">
        <v>3</v>
      </c>
      <c r="JR131" s="9">
        <v>3</v>
      </c>
      <c r="JS131" s="9">
        <v>3</v>
      </c>
      <c r="JT131" s="9">
        <v>1</v>
      </c>
      <c r="JU131" s="9">
        <v>3</v>
      </c>
      <c r="JV131" s="9"/>
      <c r="JW131" s="9">
        <v>2</v>
      </c>
      <c r="JX131" s="9">
        <v>1</v>
      </c>
      <c r="JY131" s="9">
        <v>2</v>
      </c>
      <c r="JZ131" s="9">
        <v>3</v>
      </c>
      <c r="KA131" s="9">
        <v>1</v>
      </c>
      <c r="KB131" s="9">
        <v>2</v>
      </c>
      <c r="KC131" s="9">
        <v>1</v>
      </c>
      <c r="KD131" s="9">
        <v>3</v>
      </c>
      <c r="KE131" s="9">
        <v>3</v>
      </c>
      <c r="KF131" s="9"/>
      <c r="KG131" s="9"/>
      <c r="KH131" s="9"/>
      <c r="KI131" s="9"/>
      <c r="KJ131" s="9"/>
      <c r="KK131" s="9"/>
      <c r="KL131" s="9"/>
      <c r="KM131" s="9"/>
      <c r="KN131" s="9"/>
      <c r="KO131" s="9"/>
      <c r="KP131" s="9"/>
      <c r="KQ131" s="9"/>
      <c r="KR131" s="9"/>
      <c r="KS131" s="9"/>
      <c r="KT131" s="9"/>
      <c r="KU131" s="9"/>
      <c r="KV131" s="9">
        <v>2</v>
      </c>
      <c r="KW131" s="9"/>
      <c r="KX131" s="9"/>
      <c r="KY131" s="9"/>
      <c r="KZ131" s="9"/>
      <c r="LA131" s="9"/>
      <c r="LB131" s="9"/>
      <c r="LC131" s="9">
        <v>1</v>
      </c>
      <c r="LD131" s="9">
        <v>1</v>
      </c>
      <c r="LE131" s="9">
        <v>1</v>
      </c>
      <c r="LF131" s="9">
        <v>1</v>
      </c>
      <c r="LG131" s="9">
        <v>1</v>
      </c>
      <c r="LH131" s="9">
        <v>1</v>
      </c>
      <c r="LI131" s="9"/>
      <c r="LJ131" s="9">
        <v>1</v>
      </c>
      <c r="LK131" s="9">
        <v>3</v>
      </c>
      <c r="LL131" s="9">
        <v>1</v>
      </c>
      <c r="LM131" s="9">
        <v>3</v>
      </c>
      <c r="LN131" s="9"/>
      <c r="LO131" s="9">
        <v>1</v>
      </c>
      <c r="LP131" s="9">
        <v>1</v>
      </c>
      <c r="LQ131" s="9">
        <v>1</v>
      </c>
      <c r="LR131" s="9"/>
      <c r="LS131" s="9">
        <v>1</v>
      </c>
      <c r="LT131" s="9">
        <v>1</v>
      </c>
      <c r="LU131" s="9">
        <v>1</v>
      </c>
      <c r="LV131" s="9">
        <v>1</v>
      </c>
      <c r="LW131" s="9">
        <v>1</v>
      </c>
      <c r="LX131" s="9">
        <v>1</v>
      </c>
      <c r="LY131" s="9">
        <v>3</v>
      </c>
      <c r="LZ131" s="9">
        <v>2</v>
      </c>
      <c r="MA131" s="9">
        <v>1</v>
      </c>
      <c r="MB131" s="9"/>
      <c r="MC131" s="9">
        <v>2</v>
      </c>
      <c r="MD131" s="9">
        <v>2</v>
      </c>
      <c r="ME131" s="9">
        <v>2</v>
      </c>
      <c r="MF131" s="9">
        <v>1</v>
      </c>
      <c r="MG131" s="9">
        <v>3</v>
      </c>
      <c r="MH131" s="9">
        <v>3</v>
      </c>
      <c r="MI131" s="9">
        <v>3</v>
      </c>
      <c r="MJ131" s="9">
        <v>3</v>
      </c>
      <c r="MK131" s="9">
        <v>1</v>
      </c>
      <c r="ML131" s="9">
        <v>1</v>
      </c>
      <c r="MM131" s="9">
        <v>1</v>
      </c>
      <c r="MN131" s="9">
        <v>1</v>
      </c>
      <c r="MO131" s="9">
        <v>1</v>
      </c>
      <c r="MP131" s="9">
        <v>2</v>
      </c>
      <c r="MQ131" s="9">
        <v>1</v>
      </c>
      <c r="MR131" s="9">
        <v>1</v>
      </c>
      <c r="MS131" s="9">
        <v>1</v>
      </c>
      <c r="MT131" s="9">
        <v>244088853</v>
      </c>
      <c r="MU131" s="9">
        <v>244088853</v>
      </c>
      <c r="MV131" s="9">
        <v>1</v>
      </c>
      <c r="MW131" s="9"/>
      <c r="MX131" s="9"/>
      <c r="MY131" t="s">
        <v>8086</v>
      </c>
      <c r="MZ131" s="9"/>
      <c r="NA131" s="9">
        <v>199724142</v>
      </c>
      <c r="NB131" t="s">
        <v>8236</v>
      </c>
      <c r="NC131" t="s">
        <v>8341</v>
      </c>
      <c r="ND131" s="9"/>
      <c r="NE131" s="9"/>
      <c r="NF131" t="s">
        <v>8358</v>
      </c>
      <c r="NG131" s="9"/>
      <c r="NH131" s="9"/>
      <c r="NI131" s="9">
        <v>50</v>
      </c>
    </row>
    <row r="132" spans="1:373">
      <c r="A132" t="s">
        <v>6456</v>
      </c>
      <c r="B132" t="s">
        <v>6585</v>
      </c>
      <c r="C132" t="s">
        <v>6711</v>
      </c>
      <c r="D132" t="s">
        <v>6732</v>
      </c>
      <c r="E132" s="9"/>
      <c r="F132" s="9">
        <v>8</v>
      </c>
      <c r="G132" s="9"/>
      <c r="H132" s="9">
        <v>1</v>
      </c>
      <c r="I132" t="s">
        <v>6751</v>
      </c>
      <c r="J132" s="9"/>
      <c r="K132" s="9">
        <v>4</v>
      </c>
      <c r="L132" s="9">
        <v>12</v>
      </c>
      <c r="M132" s="9">
        <v>71</v>
      </c>
      <c r="N132" s="9">
        <v>71</v>
      </c>
      <c r="O132" t="s">
        <v>6759</v>
      </c>
      <c r="P132" s="9">
        <v>2</v>
      </c>
      <c r="Q132" t="s">
        <v>6762</v>
      </c>
      <c r="R132" s="9">
        <v>3</v>
      </c>
      <c r="S132" s="9">
        <v>1</v>
      </c>
      <c r="T132" s="9">
        <v>2</v>
      </c>
      <c r="U132" s="9">
        <v>2</v>
      </c>
      <c r="V132" s="9">
        <v>1</v>
      </c>
      <c r="W132" t="s">
        <v>6898</v>
      </c>
      <c r="X132" s="9"/>
      <c r="Y132" t="s">
        <v>7031</v>
      </c>
      <c r="Z132" s="9"/>
      <c r="AA132" s="9">
        <v>0</v>
      </c>
      <c r="AB132" s="9">
        <v>0</v>
      </c>
      <c r="AC132" s="9">
        <v>9</v>
      </c>
      <c r="AD132" s="9">
        <v>0</v>
      </c>
      <c r="AE132" s="9">
        <v>2</v>
      </c>
      <c r="AF132" s="9">
        <v>0</v>
      </c>
      <c r="AG132" s="9">
        <v>0</v>
      </c>
      <c r="AH132" s="9">
        <v>0</v>
      </c>
      <c r="AI132" s="9">
        <v>0</v>
      </c>
      <c r="AJ132" s="9">
        <v>0</v>
      </c>
      <c r="AK132" s="9">
        <v>0</v>
      </c>
      <c r="AL132" s="9">
        <v>0</v>
      </c>
      <c r="AM132" s="9">
        <v>0</v>
      </c>
      <c r="AN132" s="9">
        <v>0</v>
      </c>
      <c r="AO132" s="9">
        <v>0</v>
      </c>
      <c r="AP132" s="9">
        <v>0</v>
      </c>
      <c r="AQ132" s="9">
        <v>7</v>
      </c>
      <c r="AR132" s="9">
        <v>0</v>
      </c>
      <c r="AS132" s="9">
        <v>0</v>
      </c>
      <c r="AT132" s="9">
        <v>0</v>
      </c>
      <c r="AU132" s="9">
        <v>1</v>
      </c>
      <c r="AV132" s="9">
        <v>0</v>
      </c>
      <c r="AW132" s="9">
        <v>0</v>
      </c>
      <c r="AX132" t="s">
        <v>7198</v>
      </c>
      <c r="AY132" s="9">
        <v>0</v>
      </c>
      <c r="AZ132" s="9">
        <v>0</v>
      </c>
      <c r="BA132" t="s">
        <v>7348</v>
      </c>
      <c r="BB132" s="9">
        <v>0</v>
      </c>
      <c r="BC132" s="9">
        <v>19</v>
      </c>
      <c r="BD132" s="9">
        <v>0</v>
      </c>
      <c r="BE132" s="9"/>
      <c r="BF132" s="9">
        <v>18</v>
      </c>
      <c r="BG132" s="9">
        <v>18</v>
      </c>
      <c r="BH132" s="9">
        <v>18</v>
      </c>
      <c r="BI132" s="9">
        <v>2</v>
      </c>
      <c r="BJ132" s="9">
        <v>0</v>
      </c>
      <c r="BK132" s="9">
        <v>1</v>
      </c>
      <c r="BL132" s="9">
        <v>1</v>
      </c>
      <c r="BM132" s="9">
        <v>1</v>
      </c>
      <c r="BN132" s="9">
        <v>1</v>
      </c>
      <c r="BO132" s="9">
        <v>1</v>
      </c>
      <c r="BP132" s="9">
        <v>1</v>
      </c>
      <c r="BQ132" s="9">
        <v>2</v>
      </c>
      <c r="BR132" s="9">
        <v>2</v>
      </c>
      <c r="BS132" s="9">
        <v>1</v>
      </c>
      <c r="BT132" s="9">
        <v>1</v>
      </c>
      <c r="BU132" s="9">
        <v>2</v>
      </c>
      <c r="BV132" s="9">
        <v>2</v>
      </c>
      <c r="BW132" s="9">
        <v>1</v>
      </c>
      <c r="BX132" s="9"/>
      <c r="BY132" s="9">
        <v>2</v>
      </c>
      <c r="BZ132" s="9">
        <v>2</v>
      </c>
      <c r="CA132" s="9">
        <v>2</v>
      </c>
      <c r="CB132" s="9">
        <v>1</v>
      </c>
      <c r="CC132" s="9">
        <v>1</v>
      </c>
      <c r="CD132" s="9">
        <v>1</v>
      </c>
      <c r="CE132" s="9">
        <v>1</v>
      </c>
      <c r="CF132" s="9">
        <v>1</v>
      </c>
      <c r="CG132" s="9"/>
      <c r="CH132" s="9">
        <v>1</v>
      </c>
      <c r="CI132" s="9">
        <v>1</v>
      </c>
      <c r="CJ132" s="9">
        <v>1</v>
      </c>
      <c r="CK132" s="9">
        <v>1</v>
      </c>
      <c r="CL132" s="9">
        <v>1</v>
      </c>
      <c r="CM132" s="9">
        <v>1</v>
      </c>
      <c r="CN132" s="9">
        <v>1</v>
      </c>
      <c r="CO132" s="9">
        <v>1</v>
      </c>
      <c r="CP132" s="9">
        <v>4</v>
      </c>
      <c r="CQ132" s="9">
        <v>1</v>
      </c>
      <c r="CR132" s="9">
        <v>1</v>
      </c>
      <c r="CS132" s="9">
        <v>1</v>
      </c>
      <c r="CT132" s="9">
        <v>2</v>
      </c>
      <c r="CU132" s="9">
        <v>1</v>
      </c>
      <c r="CV132" s="9">
        <v>1</v>
      </c>
      <c r="CW132" s="9">
        <v>1</v>
      </c>
      <c r="CX132" s="9">
        <v>1</v>
      </c>
      <c r="CY132" s="9">
        <v>2</v>
      </c>
      <c r="CZ132" s="9">
        <v>2</v>
      </c>
      <c r="DA132" s="9"/>
      <c r="DB132" s="9"/>
      <c r="DC132" s="9"/>
      <c r="DD132" s="9"/>
      <c r="DE132" s="9"/>
      <c r="DF132" s="9"/>
      <c r="DG132" s="9"/>
      <c r="DH132" s="9"/>
      <c r="DI132" s="9">
        <v>2</v>
      </c>
      <c r="DJ132" s="9"/>
      <c r="DK132" s="9"/>
      <c r="DL132" s="9"/>
      <c r="DM132" s="9"/>
      <c r="DN132" s="9"/>
      <c r="DO132" s="9"/>
      <c r="DP132" s="9">
        <v>2</v>
      </c>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v>2</v>
      </c>
      <c r="EO132" s="9"/>
      <c r="EP132" s="9"/>
      <c r="EQ132" s="9">
        <v>2</v>
      </c>
      <c r="ER132" s="9"/>
      <c r="ES132" s="9"/>
      <c r="ET132" s="9">
        <v>2</v>
      </c>
      <c r="EU132" s="9"/>
      <c r="EV132" s="9"/>
      <c r="EW132" s="9">
        <v>2</v>
      </c>
      <c r="EX132" s="9"/>
      <c r="EY132" s="9"/>
      <c r="EZ132" s="9">
        <v>2</v>
      </c>
      <c r="FA132" s="9"/>
      <c r="FB132" s="9"/>
      <c r="FC132" s="9">
        <v>2</v>
      </c>
      <c r="FD132" s="9"/>
      <c r="FE132" s="9"/>
      <c r="FF132" s="9">
        <v>2</v>
      </c>
      <c r="FG132" s="9"/>
      <c r="FH132" s="9"/>
      <c r="FI132" s="9">
        <v>2</v>
      </c>
      <c r="FJ132" s="9"/>
      <c r="FK132" s="9"/>
      <c r="FL132" s="9">
        <v>2</v>
      </c>
      <c r="FM132" s="9"/>
      <c r="FN132" s="9"/>
      <c r="FO132" s="9">
        <v>2</v>
      </c>
      <c r="FP132" s="9"/>
      <c r="FQ132" s="9"/>
      <c r="FR132" s="9">
        <v>2</v>
      </c>
      <c r="FS132" s="9"/>
      <c r="FT132" s="9"/>
      <c r="FU132" s="9">
        <v>2</v>
      </c>
      <c r="FV132" s="9"/>
      <c r="FW132" s="9"/>
      <c r="FX132" s="9">
        <v>3</v>
      </c>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t="s">
        <v>7657</v>
      </c>
      <c r="HH132" s="9"/>
      <c r="HI132" s="9"/>
      <c r="HJ132" s="9"/>
      <c r="HK132" s="9"/>
      <c r="HL132" s="9"/>
      <c r="HM132" s="9"/>
      <c r="HN132" s="9"/>
      <c r="HO132" s="9"/>
      <c r="HP132" s="9"/>
      <c r="HQ132" s="9"/>
      <c r="HR132" s="9"/>
      <c r="HS132" s="9"/>
      <c r="HT132" s="9"/>
      <c r="HU132" s="9"/>
      <c r="HV132" s="9"/>
      <c r="HW132" s="9"/>
      <c r="HX132" t="s">
        <v>7821</v>
      </c>
      <c r="HY132" s="9"/>
      <c r="HZ132" s="9"/>
      <c r="IA132" s="9">
        <v>2</v>
      </c>
      <c r="IB132" s="9"/>
      <c r="IC132" s="9"/>
      <c r="ID132" s="9">
        <v>2</v>
      </c>
      <c r="IE132" s="9"/>
      <c r="IF132" s="9"/>
      <c r="IG132" s="9">
        <v>2</v>
      </c>
      <c r="IH132" s="9"/>
      <c r="II132" s="9"/>
      <c r="IJ132" s="9">
        <v>3</v>
      </c>
      <c r="IK132" s="9"/>
      <c r="IL132" s="9">
        <v>1</v>
      </c>
      <c r="IM132" s="9"/>
      <c r="IN132" s="9">
        <v>3</v>
      </c>
      <c r="IO132" s="9">
        <v>3</v>
      </c>
      <c r="IP132" s="9">
        <v>3</v>
      </c>
      <c r="IQ132" s="9">
        <v>5</v>
      </c>
      <c r="IR132" s="9">
        <v>3</v>
      </c>
      <c r="IS132" s="9"/>
      <c r="IT132" s="9">
        <v>2</v>
      </c>
      <c r="IU132" s="9">
        <v>2</v>
      </c>
      <c r="IV132" s="9">
        <v>2</v>
      </c>
      <c r="IW132" s="9">
        <v>2</v>
      </c>
      <c r="IX132" s="9">
        <v>2</v>
      </c>
      <c r="IY132" s="9">
        <v>2</v>
      </c>
      <c r="IZ132" s="9">
        <v>2</v>
      </c>
      <c r="JA132" s="9">
        <v>2</v>
      </c>
      <c r="JB132" s="9">
        <v>2</v>
      </c>
      <c r="JC132" s="9">
        <v>2</v>
      </c>
      <c r="JD132" s="9">
        <v>2</v>
      </c>
      <c r="JE132" s="9">
        <v>2</v>
      </c>
      <c r="JF132" s="9">
        <v>2</v>
      </c>
      <c r="JG132" s="9">
        <v>2</v>
      </c>
      <c r="JH132" s="9">
        <v>2</v>
      </c>
      <c r="JI132" s="9">
        <v>2</v>
      </c>
      <c r="JJ132" s="9">
        <v>1</v>
      </c>
      <c r="JK132" s="9">
        <v>3</v>
      </c>
      <c r="JL132" s="9">
        <v>1</v>
      </c>
      <c r="JM132" s="9">
        <v>1</v>
      </c>
      <c r="JN132" s="9">
        <v>3</v>
      </c>
      <c r="JO132" s="9">
        <v>3</v>
      </c>
      <c r="JP132" s="9">
        <v>3</v>
      </c>
      <c r="JQ132" s="9">
        <v>3</v>
      </c>
      <c r="JR132" s="9">
        <v>3</v>
      </c>
      <c r="JS132" s="9">
        <v>3</v>
      </c>
      <c r="JT132" s="9">
        <v>1</v>
      </c>
      <c r="JU132" s="9">
        <v>3</v>
      </c>
      <c r="JV132" s="9"/>
      <c r="JW132" s="9">
        <v>1</v>
      </c>
      <c r="JX132" s="9">
        <v>1</v>
      </c>
      <c r="JY132" s="9">
        <v>3</v>
      </c>
      <c r="JZ132" s="9">
        <v>3</v>
      </c>
      <c r="KA132" s="9">
        <v>1</v>
      </c>
      <c r="KB132" s="9">
        <v>1</v>
      </c>
      <c r="KC132" s="9">
        <v>1</v>
      </c>
      <c r="KD132" s="9">
        <v>3</v>
      </c>
      <c r="KE132" s="9">
        <v>3</v>
      </c>
      <c r="KF132" s="9"/>
      <c r="KG132" s="9"/>
      <c r="KH132" s="9"/>
      <c r="KI132" s="9"/>
      <c r="KJ132" s="9"/>
      <c r="KK132" s="9"/>
      <c r="KL132" s="9"/>
      <c r="KM132" s="9"/>
      <c r="KN132" s="9"/>
      <c r="KO132" s="9"/>
      <c r="KP132" s="9"/>
      <c r="KQ132" s="9"/>
      <c r="KR132" s="9"/>
      <c r="KS132" s="9"/>
      <c r="KT132" s="9"/>
      <c r="KU132" s="9"/>
      <c r="KV132" s="9">
        <v>1</v>
      </c>
      <c r="KW132" s="9">
        <v>1</v>
      </c>
      <c r="KX132" s="9">
        <v>2</v>
      </c>
      <c r="KY132" s="9"/>
      <c r="KZ132" s="9"/>
      <c r="LA132" s="9"/>
      <c r="LB132" s="9"/>
      <c r="LC132" s="9">
        <v>1</v>
      </c>
      <c r="LD132" s="9">
        <v>1</v>
      </c>
      <c r="LE132" s="9">
        <v>1</v>
      </c>
      <c r="LF132" s="9">
        <v>1</v>
      </c>
      <c r="LG132" s="9">
        <v>1</v>
      </c>
      <c r="LH132" s="9">
        <v>1</v>
      </c>
      <c r="LI132" s="9"/>
      <c r="LJ132" s="9">
        <v>1</v>
      </c>
      <c r="LK132" s="9">
        <v>3</v>
      </c>
      <c r="LL132" s="9">
        <v>3</v>
      </c>
      <c r="LM132" s="9">
        <v>3</v>
      </c>
      <c r="LN132" s="9"/>
      <c r="LO132" s="9">
        <v>1</v>
      </c>
      <c r="LP132" s="9">
        <v>1</v>
      </c>
      <c r="LQ132" s="9">
        <v>1</v>
      </c>
      <c r="LR132" s="9"/>
      <c r="LS132" s="9">
        <v>1</v>
      </c>
      <c r="LT132" s="9">
        <v>1</v>
      </c>
      <c r="LU132" s="9">
        <v>1</v>
      </c>
      <c r="LV132" s="9">
        <v>1</v>
      </c>
      <c r="LW132" s="9">
        <v>1</v>
      </c>
      <c r="LX132" s="9">
        <v>1</v>
      </c>
      <c r="LY132" s="9">
        <v>3</v>
      </c>
      <c r="LZ132" s="9">
        <v>2</v>
      </c>
      <c r="MA132" s="9">
        <v>1</v>
      </c>
      <c r="MB132" s="9"/>
      <c r="MC132" s="9">
        <v>1</v>
      </c>
      <c r="MD132" s="9">
        <v>3</v>
      </c>
      <c r="ME132" s="9">
        <v>2</v>
      </c>
      <c r="MF132" s="9">
        <v>1</v>
      </c>
      <c r="MG132" s="9">
        <v>3</v>
      </c>
      <c r="MH132" s="9">
        <v>3</v>
      </c>
      <c r="MI132" s="9">
        <v>3</v>
      </c>
      <c r="MJ132" s="9">
        <v>3</v>
      </c>
      <c r="MK132" s="9">
        <v>1</v>
      </c>
      <c r="ML132" s="9">
        <v>1</v>
      </c>
      <c r="MM132" s="9">
        <v>1</v>
      </c>
      <c r="MN132" s="9">
        <v>1</v>
      </c>
      <c r="MO132" s="9">
        <v>1</v>
      </c>
      <c r="MP132" s="9">
        <v>2</v>
      </c>
      <c r="MQ132" s="9">
        <v>1</v>
      </c>
      <c r="MR132" s="9">
        <v>1</v>
      </c>
      <c r="MS132" s="9">
        <v>1</v>
      </c>
      <c r="MT132" s="9">
        <v>243731525</v>
      </c>
      <c r="MU132" s="9">
        <v>243731525</v>
      </c>
      <c r="MV132" s="9">
        <v>1</v>
      </c>
      <c r="MW132" s="9"/>
      <c r="MX132" s="9"/>
      <c r="MY132" t="s">
        <v>8087</v>
      </c>
      <c r="MZ132" s="9"/>
      <c r="NA132" s="9">
        <v>200530480</v>
      </c>
      <c r="NB132" t="s">
        <v>8237</v>
      </c>
      <c r="NC132" t="s">
        <v>8342</v>
      </c>
      <c r="ND132" s="9"/>
      <c r="NE132" s="9"/>
      <c r="NF132" t="s">
        <v>8358</v>
      </c>
      <c r="NG132" s="9"/>
      <c r="NH132" s="9"/>
      <c r="NI132" s="9">
        <v>89</v>
      </c>
    </row>
    <row r="133" spans="1:373">
      <c r="A133" t="s">
        <v>6457</v>
      </c>
      <c r="B133" t="s">
        <v>6586</v>
      </c>
      <c r="C133" t="s">
        <v>6712</v>
      </c>
      <c r="D133" t="s">
        <v>6733</v>
      </c>
      <c r="E133" s="9"/>
      <c r="F133" s="9">
        <v>9</v>
      </c>
      <c r="G133" s="9"/>
      <c r="H133" s="9">
        <v>1</v>
      </c>
      <c r="I133" t="s">
        <v>6752</v>
      </c>
      <c r="J133" s="9"/>
      <c r="K133" s="9">
        <v>8</v>
      </c>
      <c r="L133" s="9">
        <v>24</v>
      </c>
      <c r="M133" s="9">
        <v>148</v>
      </c>
      <c r="N133" s="9">
        <v>148</v>
      </c>
      <c r="O133" t="s">
        <v>6759</v>
      </c>
      <c r="P133" s="9">
        <v>1</v>
      </c>
      <c r="Q133" t="s">
        <v>6762</v>
      </c>
      <c r="R133" s="9">
        <v>3</v>
      </c>
      <c r="S133" s="9">
        <v>1</v>
      </c>
      <c r="T133" s="9">
        <v>2</v>
      </c>
      <c r="U133" s="9">
        <v>2</v>
      </c>
      <c r="V133" s="9">
        <v>2</v>
      </c>
      <c r="W133" t="s">
        <v>6899</v>
      </c>
      <c r="X133" s="9">
        <v>249529951</v>
      </c>
      <c r="Y133" t="s">
        <v>7032</v>
      </c>
      <c r="Z133" s="9"/>
      <c r="AA133" s="9">
        <v>0</v>
      </c>
      <c r="AB133" s="9">
        <v>0</v>
      </c>
      <c r="AC133" s="9">
        <v>7</v>
      </c>
      <c r="AD133" s="9">
        <v>0</v>
      </c>
      <c r="AE133" s="9">
        <v>2</v>
      </c>
      <c r="AF133" s="9">
        <v>0</v>
      </c>
      <c r="AG133" s="9">
        <v>0</v>
      </c>
      <c r="AH133" s="9">
        <v>0</v>
      </c>
      <c r="AI133" s="9">
        <v>0</v>
      </c>
      <c r="AJ133" s="9">
        <v>0</v>
      </c>
      <c r="AK133" s="9">
        <v>0</v>
      </c>
      <c r="AL133" s="9">
        <v>0</v>
      </c>
      <c r="AM133" s="9">
        <v>0</v>
      </c>
      <c r="AN133" s="9">
        <v>0</v>
      </c>
      <c r="AO133" s="9">
        <v>0</v>
      </c>
      <c r="AP133" s="9">
        <v>0</v>
      </c>
      <c r="AQ133" s="9">
        <v>0</v>
      </c>
      <c r="AR133" s="9">
        <v>0</v>
      </c>
      <c r="AS133" s="9">
        <v>0</v>
      </c>
      <c r="AT133" s="9">
        <v>0</v>
      </c>
      <c r="AU133" s="9">
        <v>0</v>
      </c>
      <c r="AV133" s="9">
        <v>0</v>
      </c>
      <c r="AW133" s="9">
        <v>0</v>
      </c>
      <c r="AX133" t="s">
        <v>7199</v>
      </c>
      <c r="AY133" s="9">
        <v>0</v>
      </c>
      <c r="AZ133" s="9">
        <v>2</v>
      </c>
      <c r="BA133" t="s">
        <v>7349</v>
      </c>
      <c r="BB133" s="9">
        <v>0</v>
      </c>
      <c r="BC133" s="9">
        <v>11</v>
      </c>
      <c r="BD133" s="9">
        <v>0</v>
      </c>
      <c r="BE133" s="9"/>
      <c r="BF133" s="9">
        <v>11</v>
      </c>
      <c r="BG133" s="9">
        <v>11</v>
      </c>
      <c r="BH133" s="9">
        <v>5</v>
      </c>
      <c r="BI133" s="9">
        <v>1</v>
      </c>
      <c r="BJ133" s="9">
        <v>0</v>
      </c>
      <c r="BK133" s="9">
        <v>2</v>
      </c>
      <c r="BL133" s="9"/>
      <c r="BM133" s="9"/>
      <c r="BN133" s="9"/>
      <c r="BO133" s="9"/>
      <c r="BP133" s="9"/>
      <c r="BQ133" s="9"/>
      <c r="BR133" s="9"/>
      <c r="BS133" s="9">
        <v>1</v>
      </c>
      <c r="BT133" s="9">
        <v>2</v>
      </c>
      <c r="BU133" s="9">
        <v>2</v>
      </c>
      <c r="BV133" s="9">
        <v>2</v>
      </c>
      <c r="BW133" s="9">
        <v>1</v>
      </c>
      <c r="BX133" s="9"/>
      <c r="BY133" s="9">
        <v>2</v>
      </c>
      <c r="BZ133" s="9">
        <v>2</v>
      </c>
      <c r="CA133" s="9">
        <v>2</v>
      </c>
      <c r="CB133" s="9">
        <v>1</v>
      </c>
      <c r="CC133" s="9">
        <v>1</v>
      </c>
      <c r="CD133" s="9">
        <v>1</v>
      </c>
      <c r="CE133" s="9">
        <v>1</v>
      </c>
      <c r="CF133" s="9">
        <v>2</v>
      </c>
      <c r="CG133" s="9"/>
      <c r="CH133" s="9"/>
      <c r="CI133" s="9"/>
      <c r="CJ133" s="9"/>
      <c r="CK133" s="9"/>
      <c r="CL133" s="9"/>
      <c r="CM133" s="9"/>
      <c r="CN133" s="9">
        <v>1</v>
      </c>
      <c r="CO133" s="9">
        <v>1</v>
      </c>
      <c r="CP133" s="9">
        <v>4</v>
      </c>
      <c r="CQ133" s="9">
        <v>1</v>
      </c>
      <c r="CR133" s="9">
        <v>1</v>
      </c>
      <c r="CS133" s="9">
        <v>1</v>
      </c>
      <c r="CT133" s="9">
        <v>2</v>
      </c>
      <c r="CU133" s="9">
        <v>1</v>
      </c>
      <c r="CV133" s="9">
        <v>1</v>
      </c>
      <c r="CW133" s="9">
        <v>1</v>
      </c>
      <c r="CX133" s="9">
        <v>1</v>
      </c>
      <c r="CY133" s="9">
        <v>1</v>
      </c>
      <c r="CZ133" s="9">
        <v>2</v>
      </c>
      <c r="DA133" s="9"/>
      <c r="DB133" s="9"/>
      <c r="DC133" s="9"/>
      <c r="DD133" s="9"/>
      <c r="DE133" s="9"/>
      <c r="DF133" s="9"/>
      <c r="DG133" s="9"/>
      <c r="DH133" s="9"/>
      <c r="DI133" s="9">
        <v>2</v>
      </c>
      <c r="DJ133" s="9"/>
      <c r="DK133" s="9"/>
      <c r="DL133" s="9"/>
      <c r="DM133" s="9"/>
      <c r="DN133" s="9"/>
      <c r="DO133" s="9"/>
      <c r="DP133" s="9">
        <v>2</v>
      </c>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v>2</v>
      </c>
      <c r="EO133" s="9"/>
      <c r="EP133" s="9"/>
      <c r="EQ133" s="9">
        <v>2</v>
      </c>
      <c r="ER133" s="9"/>
      <c r="ES133" s="9"/>
      <c r="ET133" s="9">
        <v>2</v>
      </c>
      <c r="EU133" s="9"/>
      <c r="EV133" s="9"/>
      <c r="EW133" s="9">
        <v>2</v>
      </c>
      <c r="EX133" s="9"/>
      <c r="EY133" s="9"/>
      <c r="EZ133" s="9">
        <v>2</v>
      </c>
      <c r="FA133" s="9"/>
      <c r="FB133" s="9"/>
      <c r="FC133" s="9">
        <v>2</v>
      </c>
      <c r="FD133" s="9"/>
      <c r="FE133" s="9"/>
      <c r="FF133" s="9">
        <v>2</v>
      </c>
      <c r="FG133" s="9"/>
      <c r="FH133" s="9"/>
      <c r="FI133" s="9">
        <v>2</v>
      </c>
      <c r="FJ133" s="9"/>
      <c r="FK133" s="9"/>
      <c r="FL133" s="9">
        <v>2</v>
      </c>
      <c r="FM133" s="9"/>
      <c r="FN133" s="9"/>
      <c r="FO133" s="9">
        <v>2</v>
      </c>
      <c r="FP133" s="9"/>
      <c r="FQ133" s="9"/>
      <c r="FR133" s="9">
        <v>2</v>
      </c>
      <c r="FS133" s="9"/>
      <c r="FT133" s="9"/>
      <c r="FU133" s="9">
        <v>2</v>
      </c>
      <c r="FV133" s="9"/>
      <c r="FW133" s="9"/>
      <c r="FX133" s="9">
        <v>3</v>
      </c>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t="s">
        <v>7658</v>
      </c>
      <c r="HH133" s="9"/>
      <c r="HI133" s="9"/>
      <c r="HJ133" s="9"/>
      <c r="HK133" s="9"/>
      <c r="HL133" s="9"/>
      <c r="HM133" s="9"/>
      <c r="HN133" s="9"/>
      <c r="HO133" s="9"/>
      <c r="HP133" s="9"/>
      <c r="HQ133" s="9"/>
      <c r="HR133" s="9"/>
      <c r="HS133" s="9"/>
      <c r="HT133" s="9"/>
      <c r="HU133" s="9"/>
      <c r="HV133" s="9"/>
      <c r="HW133" s="9"/>
      <c r="HX133" t="s">
        <v>7822</v>
      </c>
      <c r="HY133" s="9"/>
      <c r="HZ133" s="9"/>
      <c r="IA133" s="9">
        <v>2</v>
      </c>
      <c r="IB133" s="9"/>
      <c r="IC133" s="9"/>
      <c r="ID133" s="9">
        <v>2</v>
      </c>
      <c r="IE133" s="9"/>
      <c r="IF133" s="9"/>
      <c r="IG133" s="9">
        <v>2</v>
      </c>
      <c r="IH133" s="9"/>
      <c r="II133" s="9"/>
      <c r="IJ133" s="9">
        <v>2</v>
      </c>
      <c r="IK133" s="9"/>
      <c r="IL133" s="9">
        <v>1</v>
      </c>
      <c r="IM133" s="9"/>
      <c r="IN133" s="9">
        <v>3</v>
      </c>
      <c r="IO133" s="9">
        <v>3</v>
      </c>
      <c r="IP133" s="9">
        <v>5</v>
      </c>
      <c r="IQ133" s="9">
        <v>3</v>
      </c>
      <c r="IR133" s="9">
        <v>3</v>
      </c>
      <c r="IS133" s="9"/>
      <c r="IT133" s="9">
        <v>1</v>
      </c>
      <c r="IU133" s="9">
        <v>2</v>
      </c>
      <c r="IV133" s="9">
        <v>2</v>
      </c>
      <c r="IW133" s="9">
        <v>2</v>
      </c>
      <c r="IX133" s="9">
        <v>2</v>
      </c>
      <c r="IY133" s="9">
        <v>2</v>
      </c>
      <c r="IZ133" s="9">
        <v>2</v>
      </c>
      <c r="JA133" s="9">
        <v>2</v>
      </c>
      <c r="JB133" s="9">
        <v>1</v>
      </c>
      <c r="JC133" s="9">
        <v>2</v>
      </c>
      <c r="JD133" s="9">
        <v>2</v>
      </c>
      <c r="JE133" s="9">
        <v>2</v>
      </c>
      <c r="JF133" s="9">
        <v>2</v>
      </c>
      <c r="JG133" s="9">
        <v>2</v>
      </c>
      <c r="JH133" s="9">
        <v>2</v>
      </c>
      <c r="JI133" s="9">
        <v>2</v>
      </c>
      <c r="JJ133" s="9">
        <v>1</v>
      </c>
      <c r="JK133" s="9">
        <v>2</v>
      </c>
      <c r="JL133" s="9">
        <v>1</v>
      </c>
      <c r="JM133" s="9">
        <v>2</v>
      </c>
      <c r="JN133" s="9">
        <v>1</v>
      </c>
      <c r="JO133" s="9">
        <v>2</v>
      </c>
      <c r="JP133" s="9">
        <v>3</v>
      </c>
      <c r="JQ133" s="9">
        <v>3</v>
      </c>
      <c r="JR133" s="9">
        <v>3</v>
      </c>
      <c r="JS133" s="9">
        <v>3</v>
      </c>
      <c r="JT133" s="9">
        <v>1</v>
      </c>
      <c r="JU133" s="9">
        <v>3</v>
      </c>
      <c r="JV133" s="9"/>
      <c r="JW133" s="9">
        <v>2</v>
      </c>
      <c r="JX133" s="9">
        <v>2</v>
      </c>
      <c r="JY133" s="9">
        <v>2</v>
      </c>
      <c r="JZ133" s="9">
        <v>2</v>
      </c>
      <c r="KA133" s="9">
        <v>1</v>
      </c>
      <c r="KB133" s="9">
        <v>1</v>
      </c>
      <c r="KC133" s="9">
        <v>1</v>
      </c>
      <c r="KD133" s="9">
        <v>3</v>
      </c>
      <c r="KE133" s="9">
        <v>3</v>
      </c>
      <c r="KF133" s="9"/>
      <c r="KG133" s="9"/>
      <c r="KH133" s="9"/>
      <c r="KI133" s="9"/>
      <c r="KJ133" s="9"/>
      <c r="KK133" s="9"/>
      <c r="KL133" s="9"/>
      <c r="KM133" s="9"/>
      <c r="KN133" s="9"/>
      <c r="KO133" s="9"/>
      <c r="KP133" s="9"/>
      <c r="KQ133" s="9"/>
      <c r="KR133" s="9"/>
      <c r="KS133" s="9"/>
      <c r="KT133" s="9"/>
      <c r="KU133" s="9"/>
      <c r="KV133" s="9">
        <v>2</v>
      </c>
      <c r="KW133" s="9"/>
      <c r="KX133" s="9"/>
      <c r="KY133" s="9"/>
      <c r="KZ133" s="9"/>
      <c r="LA133" s="9"/>
      <c r="LB133" s="9"/>
      <c r="LC133" s="9">
        <v>1</v>
      </c>
      <c r="LD133" s="9">
        <v>1</v>
      </c>
      <c r="LE133" s="9">
        <v>1</v>
      </c>
      <c r="LF133" s="9">
        <v>1</v>
      </c>
      <c r="LG133" s="9">
        <v>1</v>
      </c>
      <c r="LH133" s="9">
        <v>1</v>
      </c>
      <c r="LI133" s="9"/>
      <c r="LJ133" s="9">
        <v>1</v>
      </c>
      <c r="LK133" s="9">
        <v>3</v>
      </c>
      <c r="LL133" s="9">
        <v>3</v>
      </c>
      <c r="LM133" s="9">
        <v>3</v>
      </c>
      <c r="LN133" s="9"/>
      <c r="LO133" s="9">
        <v>1</v>
      </c>
      <c r="LP133" s="9">
        <v>1</v>
      </c>
      <c r="LQ133" s="9">
        <v>1</v>
      </c>
      <c r="LR133" s="9"/>
      <c r="LS133" s="9">
        <v>1</v>
      </c>
      <c r="LT133" s="9">
        <v>1</v>
      </c>
      <c r="LU133" s="9">
        <v>1</v>
      </c>
      <c r="LV133" s="9">
        <v>1</v>
      </c>
      <c r="LW133" s="9">
        <v>1</v>
      </c>
      <c r="LX133" s="9">
        <v>1</v>
      </c>
      <c r="LY133" s="9">
        <v>3</v>
      </c>
      <c r="LZ133" s="9">
        <v>2</v>
      </c>
      <c r="MA133" s="9">
        <v>1</v>
      </c>
      <c r="MB133" s="9"/>
      <c r="MC133" s="9">
        <v>2</v>
      </c>
      <c r="MD133" s="9">
        <v>2</v>
      </c>
      <c r="ME133" s="9">
        <v>2</v>
      </c>
      <c r="MF133" s="9">
        <v>1</v>
      </c>
      <c r="MG133" s="9">
        <v>2</v>
      </c>
      <c r="MH133" s="9">
        <v>3</v>
      </c>
      <c r="MI133" s="9">
        <v>3</v>
      </c>
      <c r="MJ133" s="9">
        <v>3</v>
      </c>
      <c r="MK133" s="9">
        <v>1</v>
      </c>
      <c r="ML133" s="9">
        <v>1</v>
      </c>
      <c r="MM133" s="9">
        <v>1</v>
      </c>
      <c r="MN133" s="9">
        <v>1</v>
      </c>
      <c r="MO133" s="9">
        <v>1</v>
      </c>
      <c r="MP133" s="9">
        <v>2</v>
      </c>
      <c r="MQ133" s="9">
        <v>2</v>
      </c>
      <c r="MR133" s="9">
        <v>1</v>
      </c>
      <c r="MS133" s="9">
        <v>2</v>
      </c>
      <c r="MT133" s="9"/>
      <c r="MU133" s="9"/>
      <c r="MV133" s="9">
        <v>1</v>
      </c>
      <c r="MW133" s="9"/>
      <c r="MX133" s="9"/>
      <c r="MY133" t="s">
        <v>8088</v>
      </c>
      <c r="MZ133" s="9"/>
      <c r="NA133" s="9">
        <v>199855934</v>
      </c>
      <c r="NB133" t="s">
        <v>8238</v>
      </c>
      <c r="NC133" t="s">
        <v>8343</v>
      </c>
      <c r="ND133" s="9"/>
      <c r="NE133" s="9"/>
      <c r="NF133" t="s">
        <v>8358</v>
      </c>
      <c r="NG133" s="9"/>
      <c r="NH133" s="9"/>
      <c r="NI133" s="9">
        <v>60</v>
      </c>
    </row>
    <row r="134" spans="1:373">
      <c r="A134" t="s">
        <v>6458</v>
      </c>
      <c r="B134" t="s">
        <v>6587</v>
      </c>
      <c r="C134" t="s">
        <v>6713</v>
      </c>
      <c r="D134" t="s">
        <v>6733</v>
      </c>
      <c r="E134" s="9"/>
      <c r="F134" s="9">
        <v>9</v>
      </c>
      <c r="G134" s="9"/>
      <c r="H134" s="9">
        <v>1</v>
      </c>
      <c r="I134" t="s">
        <v>6752</v>
      </c>
      <c r="J134" s="9"/>
      <c r="K134" s="9">
        <v>5</v>
      </c>
      <c r="L134" s="9">
        <v>13</v>
      </c>
      <c r="M134" s="9">
        <v>80</v>
      </c>
      <c r="N134" s="9">
        <v>80</v>
      </c>
      <c r="O134" t="s">
        <v>6759</v>
      </c>
      <c r="P134" s="9">
        <v>2</v>
      </c>
      <c r="Q134" t="s">
        <v>6762</v>
      </c>
      <c r="R134" s="9">
        <v>3</v>
      </c>
      <c r="S134" s="9">
        <v>1</v>
      </c>
      <c r="T134" s="9">
        <v>1</v>
      </c>
      <c r="U134" s="9">
        <v>1</v>
      </c>
      <c r="V134" s="9">
        <v>1</v>
      </c>
      <c r="W134" t="s">
        <v>6900</v>
      </c>
      <c r="X134" s="9"/>
      <c r="Y134" t="s">
        <v>7033</v>
      </c>
      <c r="Z134" s="9"/>
      <c r="AA134" s="9">
        <v>0</v>
      </c>
      <c r="AB134" s="9">
        <v>0</v>
      </c>
      <c r="AC134" s="9">
        <v>14</v>
      </c>
      <c r="AD134" s="9">
        <v>0</v>
      </c>
      <c r="AE134" s="9">
        <v>2</v>
      </c>
      <c r="AF134" s="9">
        <v>0</v>
      </c>
      <c r="AG134" s="9">
        <v>0</v>
      </c>
      <c r="AH134" s="9">
        <v>0</v>
      </c>
      <c r="AI134" s="9">
        <v>1</v>
      </c>
      <c r="AJ134" s="9">
        <v>0</v>
      </c>
      <c r="AK134" s="9">
        <v>0</v>
      </c>
      <c r="AL134" s="9">
        <v>0</v>
      </c>
      <c r="AM134" s="9">
        <v>0</v>
      </c>
      <c r="AN134" s="9">
        <v>0</v>
      </c>
      <c r="AO134" s="9">
        <v>0</v>
      </c>
      <c r="AP134" s="9">
        <v>0</v>
      </c>
      <c r="AQ134" s="9">
        <v>0</v>
      </c>
      <c r="AR134" s="9">
        <v>0</v>
      </c>
      <c r="AS134" s="9">
        <v>0</v>
      </c>
      <c r="AT134" s="9">
        <v>0</v>
      </c>
      <c r="AU134" s="9">
        <v>1</v>
      </c>
      <c r="AV134" s="9">
        <v>0</v>
      </c>
      <c r="AW134" s="9">
        <v>0</v>
      </c>
      <c r="AX134" t="s">
        <v>7200</v>
      </c>
      <c r="AY134" s="9">
        <v>0</v>
      </c>
      <c r="AZ134" s="9">
        <v>0</v>
      </c>
      <c r="BA134" t="s">
        <v>7350</v>
      </c>
      <c r="BB134" s="9">
        <v>0</v>
      </c>
      <c r="BC134" s="9">
        <v>18</v>
      </c>
      <c r="BD134" s="9">
        <v>0</v>
      </c>
      <c r="BE134" s="9"/>
      <c r="BF134" s="9">
        <v>18</v>
      </c>
      <c r="BG134" s="9">
        <v>18</v>
      </c>
      <c r="BH134" s="9">
        <v>18</v>
      </c>
      <c r="BI134" s="9">
        <v>3</v>
      </c>
      <c r="BJ134" s="9">
        <v>0</v>
      </c>
      <c r="BK134" s="9">
        <v>1</v>
      </c>
      <c r="BL134" s="9">
        <v>1</v>
      </c>
      <c r="BM134" s="9">
        <v>1</v>
      </c>
      <c r="BN134" s="9">
        <v>1</v>
      </c>
      <c r="BO134" s="9">
        <v>1</v>
      </c>
      <c r="BP134" s="9">
        <v>1</v>
      </c>
      <c r="BQ134" s="9">
        <v>1</v>
      </c>
      <c r="BR134" s="9">
        <v>1</v>
      </c>
      <c r="BS134" s="9">
        <v>1</v>
      </c>
      <c r="BT134" s="9">
        <v>1</v>
      </c>
      <c r="BU134" s="9">
        <v>2</v>
      </c>
      <c r="BV134" s="9">
        <v>2</v>
      </c>
      <c r="BW134" s="9">
        <v>1</v>
      </c>
      <c r="BX134" s="9"/>
      <c r="BY134" s="9">
        <v>1</v>
      </c>
      <c r="BZ134" s="9">
        <v>1</v>
      </c>
      <c r="CA134" s="9">
        <v>1</v>
      </c>
      <c r="CB134" s="9">
        <v>1</v>
      </c>
      <c r="CC134" s="9">
        <v>1</v>
      </c>
      <c r="CD134" s="9">
        <v>1</v>
      </c>
      <c r="CE134" s="9">
        <v>1</v>
      </c>
      <c r="CF134" s="9">
        <v>1</v>
      </c>
      <c r="CG134" s="9"/>
      <c r="CH134" s="9">
        <v>1</v>
      </c>
      <c r="CI134" s="9">
        <v>3</v>
      </c>
      <c r="CJ134" s="9">
        <v>1</v>
      </c>
      <c r="CK134" s="9">
        <v>1</v>
      </c>
      <c r="CL134" s="9">
        <v>4</v>
      </c>
      <c r="CM134" s="9">
        <v>1</v>
      </c>
      <c r="CN134" s="9">
        <v>1</v>
      </c>
      <c r="CO134" s="9">
        <v>1</v>
      </c>
      <c r="CP134" s="9">
        <v>1</v>
      </c>
      <c r="CQ134" s="9">
        <v>1</v>
      </c>
      <c r="CR134" s="9">
        <v>1</v>
      </c>
      <c r="CS134" s="9">
        <v>1</v>
      </c>
      <c r="CT134" s="9">
        <v>1</v>
      </c>
      <c r="CU134" s="9">
        <v>1</v>
      </c>
      <c r="CV134" s="9">
        <v>1</v>
      </c>
      <c r="CW134" s="9">
        <v>1</v>
      </c>
      <c r="CX134" s="9">
        <v>1</v>
      </c>
      <c r="CY134" s="9">
        <v>1</v>
      </c>
      <c r="CZ134" s="9">
        <v>2</v>
      </c>
      <c r="DA134" s="9"/>
      <c r="DB134" s="9"/>
      <c r="DC134" s="9"/>
      <c r="DD134" s="9"/>
      <c r="DE134" s="9"/>
      <c r="DF134" s="9"/>
      <c r="DG134" s="9"/>
      <c r="DH134" s="9"/>
      <c r="DI134" s="9">
        <v>2</v>
      </c>
      <c r="DJ134" s="9"/>
      <c r="DK134" s="9"/>
      <c r="DL134" s="9"/>
      <c r="DM134" s="9"/>
      <c r="DN134" s="9"/>
      <c r="DO134" s="9"/>
      <c r="DP134" s="9">
        <v>1</v>
      </c>
      <c r="DQ134" s="9">
        <v>1</v>
      </c>
      <c r="DR134" s="9">
        <v>1</v>
      </c>
      <c r="DS134" s="9">
        <v>1</v>
      </c>
      <c r="DT134" s="9">
        <v>10</v>
      </c>
      <c r="DU134" s="9">
        <v>1</v>
      </c>
      <c r="DV134" s="9">
        <v>0</v>
      </c>
      <c r="DW134" s="9"/>
      <c r="DX134" s="9">
        <v>2</v>
      </c>
      <c r="DY134" s="9">
        <v>2</v>
      </c>
      <c r="DZ134" s="9"/>
      <c r="EA134" s="9"/>
      <c r="EB134" s="9">
        <v>2</v>
      </c>
      <c r="EC134" s="9"/>
      <c r="ED134" s="9"/>
      <c r="EE134" s="9"/>
      <c r="EF134" s="9"/>
      <c r="EG134" s="9"/>
      <c r="EH134" s="9"/>
      <c r="EI134" s="9">
        <v>2</v>
      </c>
      <c r="EJ134" s="9"/>
      <c r="EK134" s="9"/>
      <c r="EL134" s="9"/>
      <c r="EM134" s="9"/>
      <c r="EN134" s="9">
        <v>2</v>
      </c>
      <c r="EO134" s="9"/>
      <c r="EP134" s="9"/>
      <c r="EQ134" s="9">
        <v>2</v>
      </c>
      <c r="ER134" s="9"/>
      <c r="ES134" s="9"/>
      <c r="ET134" s="9">
        <v>2</v>
      </c>
      <c r="EU134" s="9"/>
      <c r="EV134" s="9"/>
      <c r="EW134" s="9">
        <v>2</v>
      </c>
      <c r="EX134" s="9"/>
      <c r="EY134" s="9"/>
      <c r="EZ134" s="9">
        <v>2</v>
      </c>
      <c r="FA134" s="9"/>
      <c r="FB134" s="9"/>
      <c r="FC134" s="9">
        <v>2</v>
      </c>
      <c r="FD134" s="9"/>
      <c r="FE134" s="9"/>
      <c r="FF134" s="9">
        <v>2</v>
      </c>
      <c r="FG134" s="9"/>
      <c r="FH134" s="9"/>
      <c r="FI134" s="9">
        <v>2</v>
      </c>
      <c r="FJ134" s="9"/>
      <c r="FK134" s="9"/>
      <c r="FL134" s="9">
        <v>2</v>
      </c>
      <c r="FM134" s="9"/>
      <c r="FN134" s="9"/>
      <c r="FO134" s="9">
        <v>2</v>
      </c>
      <c r="FP134" s="9"/>
      <c r="FQ134" s="9"/>
      <c r="FR134" s="9">
        <v>2</v>
      </c>
      <c r="FS134" s="9"/>
      <c r="FT134" s="9"/>
      <c r="FU134" s="9">
        <v>2</v>
      </c>
      <c r="FV134" s="9"/>
      <c r="FW134" s="9"/>
      <c r="FX134" s="9">
        <v>2</v>
      </c>
      <c r="FY134" s="9">
        <v>8</v>
      </c>
      <c r="FZ134" s="9"/>
      <c r="GA134" s="9"/>
      <c r="GB134" s="9"/>
      <c r="GC134" s="9"/>
      <c r="GD134" s="9"/>
      <c r="GE134" s="9"/>
      <c r="GF134" s="9"/>
      <c r="GG134" s="9"/>
      <c r="GH134" s="9"/>
      <c r="GI134" s="9"/>
      <c r="GJ134" s="9"/>
      <c r="GK134" s="9"/>
      <c r="GL134" s="9"/>
      <c r="GM134" s="9"/>
      <c r="GN134" s="9"/>
      <c r="GO134" s="9"/>
      <c r="GP134" s="9">
        <v>0</v>
      </c>
      <c r="GQ134" s="9">
        <v>0</v>
      </c>
      <c r="GR134" s="9">
        <v>0</v>
      </c>
      <c r="GS134" s="9">
        <v>0</v>
      </c>
      <c r="GT134" s="9">
        <v>0</v>
      </c>
      <c r="GU134" s="9">
        <v>0</v>
      </c>
      <c r="GV134" s="9">
        <v>0</v>
      </c>
      <c r="GW134" s="9">
        <v>1</v>
      </c>
      <c r="GX134" s="9">
        <v>0</v>
      </c>
      <c r="GY134" s="9">
        <v>0</v>
      </c>
      <c r="GZ134" s="9">
        <v>0</v>
      </c>
      <c r="HA134" s="9">
        <v>0</v>
      </c>
      <c r="HB134" s="9">
        <v>0</v>
      </c>
      <c r="HC134" s="9">
        <v>0</v>
      </c>
      <c r="HD134" s="9">
        <v>0</v>
      </c>
      <c r="HE134" s="9">
        <v>0</v>
      </c>
      <c r="HF134" s="9">
        <v>0</v>
      </c>
      <c r="HG134" t="s">
        <v>7659</v>
      </c>
      <c r="HH134" s="9"/>
      <c r="HI134" s="9"/>
      <c r="HJ134" s="9"/>
      <c r="HK134" s="9"/>
      <c r="HL134" s="9"/>
      <c r="HM134" s="9"/>
      <c r="HN134" s="9"/>
      <c r="HO134" s="9"/>
      <c r="HP134" s="9"/>
      <c r="HQ134" s="9"/>
      <c r="HR134" s="9"/>
      <c r="HS134" s="9"/>
      <c r="HT134" s="9"/>
      <c r="HU134" s="9"/>
      <c r="HV134" s="9"/>
      <c r="HW134" s="9"/>
      <c r="HX134" t="s">
        <v>7823</v>
      </c>
      <c r="HY134" s="9"/>
      <c r="HZ134" s="9"/>
      <c r="IA134" s="9">
        <v>2</v>
      </c>
      <c r="IB134" s="9"/>
      <c r="IC134" s="9"/>
      <c r="ID134" s="9">
        <v>2</v>
      </c>
      <c r="IE134" s="9"/>
      <c r="IF134" s="9"/>
      <c r="IG134" s="9">
        <v>2</v>
      </c>
      <c r="IH134" s="9"/>
      <c r="II134" s="9"/>
      <c r="IJ134" s="9">
        <v>2</v>
      </c>
      <c r="IK134" s="9"/>
      <c r="IL134" s="9">
        <v>1</v>
      </c>
      <c r="IM134" s="9"/>
      <c r="IN134" s="9">
        <v>3</v>
      </c>
      <c r="IO134" s="9">
        <v>3</v>
      </c>
      <c r="IP134" s="9">
        <v>5</v>
      </c>
      <c r="IQ134" s="9">
        <v>3</v>
      </c>
      <c r="IR134" s="9">
        <v>3</v>
      </c>
      <c r="IS134" s="9"/>
      <c r="IT134" s="9">
        <v>1</v>
      </c>
      <c r="IU134" s="9">
        <v>2</v>
      </c>
      <c r="IV134" s="9">
        <v>2</v>
      </c>
      <c r="IW134" s="9">
        <v>2</v>
      </c>
      <c r="IX134" s="9">
        <v>2</v>
      </c>
      <c r="IY134" s="9">
        <v>2</v>
      </c>
      <c r="IZ134" s="9">
        <v>2</v>
      </c>
      <c r="JA134" s="9">
        <v>1</v>
      </c>
      <c r="JB134" s="9">
        <v>1</v>
      </c>
      <c r="JC134" s="9">
        <v>1</v>
      </c>
      <c r="JD134" s="9">
        <v>1</v>
      </c>
      <c r="JE134" s="9">
        <v>2</v>
      </c>
      <c r="JF134" s="9">
        <v>2</v>
      </c>
      <c r="JG134" s="9">
        <v>2</v>
      </c>
      <c r="JH134" s="9">
        <v>2</v>
      </c>
      <c r="JI134" s="9">
        <v>2</v>
      </c>
      <c r="JJ134" s="9">
        <v>1</v>
      </c>
      <c r="JK134" s="9">
        <v>1</v>
      </c>
      <c r="JL134" s="9">
        <v>1</v>
      </c>
      <c r="JM134" s="9">
        <v>3</v>
      </c>
      <c r="JN134" s="9">
        <v>1</v>
      </c>
      <c r="JO134" s="9">
        <v>1</v>
      </c>
      <c r="JP134" s="9">
        <v>3</v>
      </c>
      <c r="JQ134" s="9">
        <v>3</v>
      </c>
      <c r="JR134" s="9">
        <v>3</v>
      </c>
      <c r="JS134" s="9">
        <v>3</v>
      </c>
      <c r="JT134" s="9">
        <v>1</v>
      </c>
      <c r="JU134" s="9">
        <v>3</v>
      </c>
      <c r="JV134" s="9"/>
      <c r="JW134" s="9">
        <v>2</v>
      </c>
      <c r="JX134" s="9">
        <v>2</v>
      </c>
      <c r="JY134" s="9">
        <v>3</v>
      </c>
      <c r="JZ134" s="9">
        <v>3</v>
      </c>
      <c r="KA134" s="9">
        <v>1</v>
      </c>
      <c r="KB134" s="9">
        <v>1</v>
      </c>
      <c r="KC134" s="9">
        <v>1</v>
      </c>
      <c r="KD134" s="9">
        <v>3</v>
      </c>
      <c r="KE134" s="9">
        <v>3</v>
      </c>
      <c r="KF134" s="9"/>
      <c r="KG134" s="9">
        <v>1</v>
      </c>
      <c r="KH134" s="9">
        <v>3</v>
      </c>
      <c r="KI134" s="9">
        <v>3</v>
      </c>
      <c r="KJ134" s="9"/>
      <c r="KK134" s="9">
        <v>3</v>
      </c>
      <c r="KL134" s="9">
        <v>3</v>
      </c>
      <c r="KM134" s="9">
        <v>3</v>
      </c>
      <c r="KN134" s="9">
        <v>3</v>
      </c>
      <c r="KO134" s="9"/>
      <c r="KP134" s="9">
        <v>2</v>
      </c>
      <c r="KQ134" s="9">
        <v>2</v>
      </c>
      <c r="KR134" s="9">
        <v>2</v>
      </c>
      <c r="KS134" s="9">
        <v>2</v>
      </c>
      <c r="KT134" s="9">
        <v>2</v>
      </c>
      <c r="KU134" s="9">
        <v>2</v>
      </c>
      <c r="KV134" s="9">
        <v>1</v>
      </c>
      <c r="KW134" s="9">
        <v>2</v>
      </c>
      <c r="KX134" s="9">
        <v>2</v>
      </c>
      <c r="KY134" s="9"/>
      <c r="KZ134" s="9"/>
      <c r="LA134" s="9"/>
      <c r="LB134" s="9"/>
      <c r="LC134" s="9">
        <v>1</v>
      </c>
      <c r="LD134" s="9">
        <v>1</v>
      </c>
      <c r="LE134" s="9">
        <v>1</v>
      </c>
      <c r="LF134" s="9">
        <v>1</v>
      </c>
      <c r="LG134" s="9">
        <v>1</v>
      </c>
      <c r="LH134" s="9">
        <v>1</v>
      </c>
      <c r="LI134" s="9"/>
      <c r="LJ134" s="9">
        <v>1</v>
      </c>
      <c r="LK134" s="9">
        <v>3</v>
      </c>
      <c r="LL134" s="9">
        <v>3</v>
      </c>
      <c r="LM134" s="9">
        <v>3</v>
      </c>
      <c r="LN134" s="9"/>
      <c r="LO134" s="9">
        <v>1</v>
      </c>
      <c r="LP134" s="9">
        <v>1</v>
      </c>
      <c r="LQ134" s="9">
        <v>1</v>
      </c>
      <c r="LR134" s="9"/>
      <c r="LS134" s="9">
        <v>1</v>
      </c>
      <c r="LT134" s="9">
        <v>1</v>
      </c>
      <c r="LU134" s="9">
        <v>1</v>
      </c>
      <c r="LV134" s="9">
        <v>1</v>
      </c>
      <c r="LW134" s="9">
        <v>1</v>
      </c>
      <c r="LX134" s="9">
        <v>1</v>
      </c>
      <c r="LY134" s="9">
        <v>3</v>
      </c>
      <c r="LZ134" s="9">
        <v>2</v>
      </c>
      <c r="MA134" s="9">
        <v>1</v>
      </c>
      <c r="MB134" s="9"/>
      <c r="MC134" s="9">
        <v>1</v>
      </c>
      <c r="MD134" s="9">
        <v>2</v>
      </c>
      <c r="ME134" s="9">
        <v>2</v>
      </c>
      <c r="MF134" s="9">
        <v>2</v>
      </c>
      <c r="MG134" s="9">
        <v>2</v>
      </c>
      <c r="MH134" s="9">
        <v>3</v>
      </c>
      <c r="MI134" s="9">
        <v>3</v>
      </c>
      <c r="MJ134" s="9">
        <v>3</v>
      </c>
      <c r="MK134" s="9">
        <v>1</v>
      </c>
      <c r="ML134" s="9">
        <v>1</v>
      </c>
      <c r="MM134" s="9">
        <v>1</v>
      </c>
      <c r="MN134" s="9">
        <v>1</v>
      </c>
      <c r="MO134" s="9">
        <v>1</v>
      </c>
      <c r="MP134" s="9">
        <v>2</v>
      </c>
      <c r="MQ134" s="9">
        <v>1</v>
      </c>
      <c r="MR134" s="9">
        <v>1</v>
      </c>
      <c r="MS134" s="9">
        <v>2</v>
      </c>
      <c r="MT134" s="9"/>
      <c r="MU134" s="9"/>
      <c r="MV134" s="9">
        <v>1</v>
      </c>
      <c r="MW134" s="9"/>
      <c r="MX134" s="9"/>
      <c r="MY134" t="s">
        <v>8089</v>
      </c>
      <c r="MZ134" s="9"/>
      <c r="NA134" s="9">
        <v>200210482</v>
      </c>
      <c r="NB134" t="s">
        <v>8239</v>
      </c>
      <c r="NC134" t="s">
        <v>8344</v>
      </c>
      <c r="ND134" s="9"/>
      <c r="NE134" s="9"/>
      <c r="NF134" t="s">
        <v>8358</v>
      </c>
      <c r="NG134" s="9"/>
      <c r="NH134" s="9"/>
      <c r="NI134" s="9">
        <v>82</v>
      </c>
    </row>
    <row r="135" spans="1:373">
      <c r="A135" t="s">
        <v>6459</v>
      </c>
      <c r="B135" t="s">
        <v>6588</v>
      </c>
      <c r="C135" t="s">
        <v>6714</v>
      </c>
      <c r="D135" t="s">
        <v>6733</v>
      </c>
      <c r="E135" s="9"/>
      <c r="F135" s="9">
        <v>9</v>
      </c>
      <c r="G135" s="9"/>
      <c r="H135" s="9">
        <v>1</v>
      </c>
      <c r="I135" t="s">
        <v>6752</v>
      </c>
      <c r="J135" s="9"/>
      <c r="K135" s="9">
        <v>1</v>
      </c>
      <c r="L135" s="9">
        <v>3</v>
      </c>
      <c r="M135" s="9">
        <v>18</v>
      </c>
      <c r="N135" s="9">
        <v>18</v>
      </c>
      <c r="O135" t="s">
        <v>6759</v>
      </c>
      <c r="P135" s="9">
        <v>1</v>
      </c>
      <c r="Q135" t="s">
        <v>6762</v>
      </c>
      <c r="R135" s="9">
        <v>5</v>
      </c>
      <c r="S135" s="9">
        <v>3</v>
      </c>
      <c r="T135" s="9">
        <v>1</v>
      </c>
      <c r="U135" s="9">
        <v>1</v>
      </c>
      <c r="V135" s="9">
        <v>1</v>
      </c>
      <c r="W135" t="s">
        <v>6901</v>
      </c>
      <c r="X135" s="9"/>
      <c r="Y135" t="s">
        <v>7034</v>
      </c>
      <c r="Z135" s="9"/>
      <c r="AA135" s="9">
        <v>4</v>
      </c>
      <c r="AB135" s="9">
        <v>0</v>
      </c>
      <c r="AC135" s="9">
        <v>12</v>
      </c>
      <c r="AD135" s="9">
        <v>0</v>
      </c>
      <c r="AE135" s="9">
        <v>8</v>
      </c>
      <c r="AF135" s="9">
        <v>0</v>
      </c>
      <c r="AG135" s="9">
        <v>0</v>
      </c>
      <c r="AH135" s="9">
        <v>0</v>
      </c>
      <c r="AI135" s="9">
        <v>6</v>
      </c>
      <c r="AJ135" s="9">
        <v>0</v>
      </c>
      <c r="AK135" s="9">
        <v>0</v>
      </c>
      <c r="AL135" s="9">
        <v>0</v>
      </c>
      <c r="AM135" s="9">
        <v>1</v>
      </c>
      <c r="AN135" s="9">
        <v>0</v>
      </c>
      <c r="AO135" s="9">
        <v>12</v>
      </c>
      <c r="AP135" s="9">
        <v>0</v>
      </c>
      <c r="AQ135" s="9">
        <v>0</v>
      </c>
      <c r="AR135" s="9">
        <v>0</v>
      </c>
      <c r="AS135" s="9">
        <v>0</v>
      </c>
      <c r="AT135" s="9">
        <v>0</v>
      </c>
      <c r="AU135" s="9">
        <v>2</v>
      </c>
      <c r="AV135" s="9">
        <v>0</v>
      </c>
      <c r="AW135" s="9">
        <v>0</v>
      </c>
      <c r="AX135" t="s">
        <v>7201</v>
      </c>
      <c r="AY135" s="9">
        <v>0</v>
      </c>
      <c r="AZ135" s="9">
        <v>8</v>
      </c>
      <c r="BA135" t="s">
        <v>7351</v>
      </c>
      <c r="BB135" s="9">
        <v>0</v>
      </c>
      <c r="BC135" s="9">
        <v>53</v>
      </c>
      <c r="BD135" s="9">
        <v>0</v>
      </c>
      <c r="BE135" s="9"/>
      <c r="BF135" s="9">
        <v>53</v>
      </c>
      <c r="BG135" s="9">
        <v>53</v>
      </c>
      <c r="BH135" s="9">
        <v>53</v>
      </c>
      <c r="BI135" s="9">
        <v>0</v>
      </c>
      <c r="BJ135" s="9"/>
      <c r="BK135" s="9">
        <v>1</v>
      </c>
      <c r="BL135" s="9">
        <v>1</v>
      </c>
      <c r="BM135" s="9">
        <v>1</v>
      </c>
      <c r="BN135" s="9">
        <v>1</v>
      </c>
      <c r="BO135" s="9">
        <v>1</v>
      </c>
      <c r="BP135" s="9">
        <v>1</v>
      </c>
      <c r="BQ135" s="9">
        <v>2</v>
      </c>
      <c r="BR135" s="9">
        <v>2</v>
      </c>
      <c r="BS135" s="9">
        <v>1</v>
      </c>
      <c r="BT135" s="9">
        <v>1</v>
      </c>
      <c r="BU135" s="9">
        <v>2</v>
      </c>
      <c r="BV135" s="9">
        <v>2</v>
      </c>
      <c r="BW135" s="9">
        <v>1</v>
      </c>
      <c r="BX135" s="9"/>
      <c r="BY135" s="9">
        <v>1</v>
      </c>
      <c r="BZ135" s="9">
        <v>2</v>
      </c>
      <c r="CA135" s="9">
        <v>1</v>
      </c>
      <c r="CB135" s="9">
        <v>1</v>
      </c>
      <c r="CC135" s="9">
        <v>1</v>
      </c>
      <c r="CD135" s="9">
        <v>1</v>
      </c>
      <c r="CE135" s="9">
        <v>1</v>
      </c>
      <c r="CF135" s="9">
        <v>1</v>
      </c>
      <c r="CG135" s="9"/>
      <c r="CH135" s="9">
        <v>1</v>
      </c>
      <c r="CI135" s="9">
        <v>4</v>
      </c>
      <c r="CJ135" s="9">
        <v>1</v>
      </c>
      <c r="CK135" s="9">
        <v>1</v>
      </c>
      <c r="CL135" s="9">
        <v>1</v>
      </c>
      <c r="CM135" s="9">
        <v>1</v>
      </c>
      <c r="CN135" s="9">
        <v>1</v>
      </c>
      <c r="CO135" s="9">
        <v>1</v>
      </c>
      <c r="CP135" s="9">
        <v>3</v>
      </c>
      <c r="CQ135" s="9">
        <v>1</v>
      </c>
      <c r="CR135" s="9">
        <v>1</v>
      </c>
      <c r="CS135" s="9">
        <v>1</v>
      </c>
      <c r="CT135" s="9">
        <v>1</v>
      </c>
      <c r="CU135" s="9">
        <v>1</v>
      </c>
      <c r="CV135" s="9">
        <v>1</v>
      </c>
      <c r="CW135" s="9">
        <v>1</v>
      </c>
      <c r="CX135" s="9">
        <v>1</v>
      </c>
      <c r="CY135" s="9">
        <v>1</v>
      </c>
      <c r="CZ135" s="9">
        <v>2</v>
      </c>
      <c r="DA135" s="9"/>
      <c r="DB135" s="9"/>
      <c r="DC135" s="9"/>
      <c r="DD135" s="9"/>
      <c r="DE135" s="9"/>
      <c r="DF135" s="9"/>
      <c r="DG135" s="9"/>
      <c r="DH135" s="9"/>
      <c r="DI135" s="9">
        <v>2</v>
      </c>
      <c r="DJ135" s="9"/>
      <c r="DK135" s="9"/>
      <c r="DL135" s="9"/>
      <c r="DM135" s="9"/>
      <c r="DN135" s="9"/>
      <c r="DO135" s="9"/>
      <c r="DP135" s="9">
        <v>1</v>
      </c>
      <c r="DQ135" s="9">
        <v>1</v>
      </c>
      <c r="DR135" s="9">
        <v>1</v>
      </c>
      <c r="DS135" s="9">
        <v>1</v>
      </c>
      <c r="DT135" s="9">
        <v>50</v>
      </c>
      <c r="DU135" s="9">
        <v>10</v>
      </c>
      <c r="DV135" s="9">
        <v>6</v>
      </c>
      <c r="DW135" s="9">
        <v>0</v>
      </c>
      <c r="DX135" s="9">
        <v>1</v>
      </c>
      <c r="DY135" s="9">
        <v>1</v>
      </c>
      <c r="DZ135" s="9">
        <v>0</v>
      </c>
      <c r="EA135" s="9"/>
      <c r="EB135" s="9">
        <v>2</v>
      </c>
      <c r="EC135" s="9"/>
      <c r="ED135" s="9"/>
      <c r="EE135" s="9"/>
      <c r="EF135" s="9"/>
      <c r="EG135" s="9"/>
      <c r="EH135" s="9"/>
      <c r="EI135" s="9">
        <v>2</v>
      </c>
      <c r="EJ135" s="9"/>
      <c r="EK135" s="9"/>
      <c r="EL135" s="9"/>
      <c r="EM135" s="9"/>
      <c r="EN135" s="9">
        <v>1</v>
      </c>
      <c r="EO135" s="9">
        <v>2</v>
      </c>
      <c r="EP135" s="9"/>
      <c r="EQ135" s="9">
        <v>2</v>
      </c>
      <c r="ER135" s="9"/>
      <c r="ES135" s="9"/>
      <c r="ET135" s="9">
        <v>2</v>
      </c>
      <c r="EU135" s="9"/>
      <c r="EV135" s="9"/>
      <c r="EW135" s="9">
        <v>2</v>
      </c>
      <c r="EX135" s="9"/>
      <c r="EY135" s="9"/>
      <c r="EZ135" s="9">
        <v>2</v>
      </c>
      <c r="FA135" s="9"/>
      <c r="FB135" s="9"/>
      <c r="FC135" s="9">
        <v>2</v>
      </c>
      <c r="FD135" s="9"/>
      <c r="FE135" s="9"/>
      <c r="FF135" s="9">
        <v>2</v>
      </c>
      <c r="FG135" s="9"/>
      <c r="FH135" s="9"/>
      <c r="FI135" s="9">
        <v>2</v>
      </c>
      <c r="FJ135" s="9"/>
      <c r="FK135" s="9"/>
      <c r="FL135" s="9">
        <v>2</v>
      </c>
      <c r="FM135" s="9"/>
      <c r="FN135" s="9"/>
      <c r="FO135" s="9">
        <v>2</v>
      </c>
      <c r="FP135" s="9"/>
      <c r="FQ135" s="9"/>
      <c r="FR135" s="9">
        <v>2</v>
      </c>
      <c r="FS135" s="9"/>
      <c r="FT135" s="9"/>
      <c r="FU135" s="9">
        <v>2</v>
      </c>
      <c r="FV135" s="9"/>
      <c r="FW135" s="9"/>
      <c r="FX135" s="9">
        <v>2</v>
      </c>
      <c r="FY135" s="9">
        <v>7</v>
      </c>
      <c r="FZ135" s="9"/>
      <c r="GA135" s="9"/>
      <c r="GB135" s="9"/>
      <c r="GC135" s="9"/>
      <c r="GD135" s="9"/>
      <c r="GE135" s="9"/>
      <c r="GF135" s="9"/>
      <c r="GG135" s="9"/>
      <c r="GH135" s="9"/>
      <c r="GI135" s="9"/>
      <c r="GJ135" s="9"/>
      <c r="GK135" s="9"/>
      <c r="GL135" s="9"/>
      <c r="GM135" s="9"/>
      <c r="GN135" s="9"/>
      <c r="GO135" s="9"/>
      <c r="GP135" s="9">
        <v>0</v>
      </c>
      <c r="GQ135" s="9">
        <v>0</v>
      </c>
      <c r="GR135" s="9">
        <v>0</v>
      </c>
      <c r="GS135" s="9">
        <v>0</v>
      </c>
      <c r="GT135" s="9">
        <v>0</v>
      </c>
      <c r="GU135" s="9">
        <v>0</v>
      </c>
      <c r="GV135" s="9">
        <v>1</v>
      </c>
      <c r="GW135" s="9">
        <v>0</v>
      </c>
      <c r="GX135" s="9">
        <v>0</v>
      </c>
      <c r="GY135" s="9">
        <v>0</v>
      </c>
      <c r="GZ135" s="9">
        <v>0</v>
      </c>
      <c r="HA135" s="9">
        <v>0</v>
      </c>
      <c r="HB135" s="9">
        <v>0</v>
      </c>
      <c r="HC135" s="9">
        <v>0</v>
      </c>
      <c r="HD135" s="9">
        <v>0</v>
      </c>
      <c r="HE135" s="9">
        <v>0</v>
      </c>
      <c r="HF135" s="9">
        <v>0</v>
      </c>
      <c r="HG135" t="s">
        <v>7660</v>
      </c>
      <c r="HH135" s="9"/>
      <c r="HI135" s="9"/>
      <c r="HJ135" s="9"/>
      <c r="HK135" s="9"/>
      <c r="HL135" s="9"/>
      <c r="HM135" s="9"/>
      <c r="HN135" s="9"/>
      <c r="HO135" s="9"/>
      <c r="HP135" s="9"/>
      <c r="HQ135" s="9"/>
      <c r="HR135" s="9"/>
      <c r="HS135" s="9"/>
      <c r="HT135" s="9"/>
      <c r="HU135" s="9"/>
      <c r="HV135" s="9"/>
      <c r="HW135" s="9"/>
      <c r="HX135" t="s">
        <v>7824</v>
      </c>
      <c r="HY135" s="9"/>
      <c r="HZ135" s="9"/>
      <c r="IA135" s="9">
        <v>2</v>
      </c>
      <c r="IB135" s="9"/>
      <c r="IC135" s="9"/>
      <c r="ID135" s="9">
        <v>2</v>
      </c>
      <c r="IE135" s="9"/>
      <c r="IF135" s="9"/>
      <c r="IG135" s="9">
        <v>2</v>
      </c>
      <c r="IH135" s="9"/>
      <c r="II135" s="9"/>
      <c r="IJ135" s="9">
        <v>2</v>
      </c>
      <c r="IK135" s="9"/>
      <c r="IL135" s="9">
        <v>1</v>
      </c>
      <c r="IM135" s="9"/>
      <c r="IN135" s="9">
        <v>5</v>
      </c>
      <c r="IO135" s="9">
        <v>5</v>
      </c>
      <c r="IP135" s="9">
        <v>5</v>
      </c>
      <c r="IQ135" s="9">
        <v>3</v>
      </c>
      <c r="IR135" s="9">
        <v>3</v>
      </c>
      <c r="IS135" s="9"/>
      <c r="IT135" s="9">
        <v>1</v>
      </c>
      <c r="IU135" s="9">
        <v>2</v>
      </c>
      <c r="IV135" s="9">
        <v>2</v>
      </c>
      <c r="IW135" s="9">
        <v>2</v>
      </c>
      <c r="IX135" s="9">
        <v>2</v>
      </c>
      <c r="IY135" s="9">
        <v>2</v>
      </c>
      <c r="IZ135" s="9">
        <v>1</v>
      </c>
      <c r="JA135" s="9">
        <v>2</v>
      </c>
      <c r="JB135" s="9">
        <v>1</v>
      </c>
      <c r="JC135" s="9">
        <v>2</v>
      </c>
      <c r="JD135" s="9">
        <v>1</v>
      </c>
      <c r="JE135" s="9">
        <v>2</v>
      </c>
      <c r="JF135" s="9">
        <v>2</v>
      </c>
      <c r="JG135" s="9">
        <v>2</v>
      </c>
      <c r="JH135" s="9">
        <v>2</v>
      </c>
      <c r="JI135" s="9">
        <v>2</v>
      </c>
      <c r="JJ135" s="9">
        <v>1</v>
      </c>
      <c r="JK135" s="9">
        <v>1</v>
      </c>
      <c r="JL135" s="9">
        <v>1</v>
      </c>
      <c r="JM135" s="9">
        <v>1</v>
      </c>
      <c r="JN135" s="9">
        <v>1</v>
      </c>
      <c r="JO135" s="9">
        <v>1</v>
      </c>
      <c r="JP135" s="9">
        <v>2</v>
      </c>
      <c r="JQ135" s="9">
        <v>1</v>
      </c>
      <c r="JR135" s="9">
        <v>2</v>
      </c>
      <c r="JS135" s="9">
        <v>2</v>
      </c>
      <c r="JT135" s="9">
        <v>1</v>
      </c>
      <c r="JU135" s="9">
        <v>1</v>
      </c>
      <c r="JV135" s="9"/>
      <c r="JW135" s="9">
        <v>1</v>
      </c>
      <c r="JX135" s="9">
        <v>1</v>
      </c>
      <c r="JY135" s="9">
        <v>1</v>
      </c>
      <c r="JZ135" s="9">
        <v>1</v>
      </c>
      <c r="KA135" s="9">
        <v>1</v>
      </c>
      <c r="KB135" s="9">
        <v>1</v>
      </c>
      <c r="KC135" s="9">
        <v>1</v>
      </c>
      <c r="KD135" s="9">
        <v>3</v>
      </c>
      <c r="KE135" s="9">
        <v>3</v>
      </c>
      <c r="KF135" s="9"/>
      <c r="KG135" s="9">
        <v>1</v>
      </c>
      <c r="KH135" s="9">
        <v>1</v>
      </c>
      <c r="KI135" s="9">
        <v>1</v>
      </c>
      <c r="KJ135" s="9"/>
      <c r="KK135" s="9">
        <v>3</v>
      </c>
      <c r="KL135" s="9">
        <v>1</v>
      </c>
      <c r="KM135" s="9">
        <v>1</v>
      </c>
      <c r="KN135" s="9">
        <v>2</v>
      </c>
      <c r="KO135" s="9"/>
      <c r="KP135" s="9">
        <v>1</v>
      </c>
      <c r="KQ135" s="9">
        <v>1</v>
      </c>
      <c r="KR135" s="9">
        <v>1</v>
      </c>
      <c r="KS135" s="9">
        <v>1</v>
      </c>
      <c r="KT135" s="9">
        <v>1</v>
      </c>
      <c r="KU135" s="9">
        <v>1</v>
      </c>
      <c r="KV135" s="9">
        <v>2</v>
      </c>
      <c r="KW135" s="9"/>
      <c r="KX135" s="9"/>
      <c r="KY135" s="9"/>
      <c r="KZ135" s="9"/>
      <c r="LA135" s="9"/>
      <c r="LB135" s="9"/>
      <c r="LC135" s="9">
        <v>1</v>
      </c>
      <c r="LD135" s="9">
        <v>1</v>
      </c>
      <c r="LE135" s="9">
        <v>1</v>
      </c>
      <c r="LF135" s="9">
        <v>1</v>
      </c>
      <c r="LG135" s="9">
        <v>1</v>
      </c>
      <c r="LH135" s="9">
        <v>1</v>
      </c>
      <c r="LI135" s="9"/>
      <c r="LJ135" s="9">
        <v>1</v>
      </c>
      <c r="LK135" s="9">
        <v>3</v>
      </c>
      <c r="LL135" s="9">
        <v>1</v>
      </c>
      <c r="LM135" s="9">
        <v>1</v>
      </c>
      <c r="LN135" s="9"/>
      <c r="LO135" s="9">
        <v>2</v>
      </c>
      <c r="LP135" s="9"/>
      <c r="LQ135" s="9"/>
      <c r="LR135" s="9"/>
      <c r="LS135" s="9"/>
      <c r="LT135" s="9"/>
      <c r="LU135" s="9"/>
      <c r="LV135" s="9"/>
      <c r="LW135" s="9"/>
      <c r="LX135" s="9"/>
      <c r="LY135" s="9"/>
      <c r="LZ135" s="9"/>
      <c r="MA135" s="9">
        <v>2</v>
      </c>
      <c r="MB135" s="9"/>
      <c r="MC135" s="9"/>
      <c r="MD135" s="9"/>
      <c r="ME135" s="9"/>
      <c r="MF135" s="9"/>
      <c r="MG135" s="9"/>
      <c r="MH135" s="9"/>
      <c r="MI135" s="9"/>
      <c r="MJ135" s="9"/>
      <c r="MK135" s="9"/>
      <c r="ML135" s="9"/>
      <c r="MM135" s="9"/>
      <c r="MN135" s="9"/>
      <c r="MO135" s="9"/>
      <c r="MP135" s="9"/>
      <c r="MQ135" s="9">
        <v>2</v>
      </c>
      <c r="MR135" s="9">
        <v>2</v>
      </c>
      <c r="MS135" s="9">
        <v>2</v>
      </c>
      <c r="MT135" s="9"/>
      <c r="MU135" s="9"/>
      <c r="MV135" s="9">
        <v>1</v>
      </c>
      <c r="MW135" s="9"/>
      <c r="MX135" s="9"/>
      <c r="MY135" t="s">
        <v>8090</v>
      </c>
      <c r="MZ135" s="9"/>
      <c r="NA135" s="9">
        <v>200557056</v>
      </c>
      <c r="NB135" t="s">
        <v>8240</v>
      </c>
      <c r="NC135" t="s">
        <v>8345</v>
      </c>
      <c r="ND135" s="9"/>
      <c r="NE135" s="9"/>
      <c r="NF135" t="s">
        <v>8358</v>
      </c>
      <c r="NG135" s="9"/>
      <c r="NH135" s="9"/>
      <c r="NI135" s="9">
        <v>94</v>
      </c>
    </row>
    <row r="136" spans="1:373">
      <c r="A136" t="s">
        <v>6460</v>
      </c>
      <c r="B136" t="s">
        <v>6589</v>
      </c>
      <c r="C136" t="s">
        <v>6715</v>
      </c>
      <c r="D136" t="s">
        <v>6733</v>
      </c>
      <c r="E136" s="9"/>
      <c r="F136" s="9">
        <v>9</v>
      </c>
      <c r="G136" s="9"/>
      <c r="H136" s="9">
        <v>1</v>
      </c>
      <c r="I136" t="s">
        <v>6752</v>
      </c>
      <c r="J136" s="9"/>
      <c r="K136" s="9">
        <v>1</v>
      </c>
      <c r="L136" s="9">
        <v>1</v>
      </c>
      <c r="M136" s="9">
        <v>1</v>
      </c>
      <c r="N136" s="9">
        <v>1</v>
      </c>
      <c r="O136" t="s">
        <v>6759</v>
      </c>
      <c r="P136" s="9">
        <v>1</v>
      </c>
      <c r="Q136" t="s">
        <v>6762</v>
      </c>
      <c r="R136" s="9">
        <v>5</v>
      </c>
      <c r="S136" s="9">
        <v>1</v>
      </c>
      <c r="T136" s="9">
        <v>1</v>
      </c>
      <c r="U136" s="9">
        <v>1</v>
      </c>
      <c r="V136" s="9">
        <v>2</v>
      </c>
      <c r="W136" t="s">
        <v>6902</v>
      </c>
      <c r="X136" s="9">
        <v>244691788</v>
      </c>
      <c r="Y136" t="s">
        <v>7035</v>
      </c>
      <c r="Z136" s="9"/>
      <c r="AA136" s="9">
        <v>5</v>
      </c>
      <c r="AB136" s="9">
        <v>0</v>
      </c>
      <c r="AC136" s="9">
        <v>326</v>
      </c>
      <c r="AD136" s="9">
        <v>0</v>
      </c>
      <c r="AE136" s="9">
        <v>106</v>
      </c>
      <c r="AF136" s="9">
        <v>0</v>
      </c>
      <c r="AG136" s="9">
        <v>5</v>
      </c>
      <c r="AH136" s="9">
        <v>0</v>
      </c>
      <c r="AI136" s="9">
        <v>6</v>
      </c>
      <c r="AJ136" s="9">
        <v>0</v>
      </c>
      <c r="AK136" s="9">
        <v>1</v>
      </c>
      <c r="AL136" s="9">
        <v>0</v>
      </c>
      <c r="AM136" s="9">
        <v>5</v>
      </c>
      <c r="AN136" s="9">
        <v>0</v>
      </c>
      <c r="AO136" s="9">
        <v>9</v>
      </c>
      <c r="AP136" s="9">
        <v>0</v>
      </c>
      <c r="AQ136" s="9">
        <v>5</v>
      </c>
      <c r="AR136" s="9">
        <v>0</v>
      </c>
      <c r="AS136" s="9">
        <v>0</v>
      </c>
      <c r="AT136" s="9">
        <v>0</v>
      </c>
      <c r="AU136" s="9">
        <v>7</v>
      </c>
      <c r="AV136" s="9">
        <v>0</v>
      </c>
      <c r="AW136" s="9">
        <v>0</v>
      </c>
      <c r="AX136" t="s">
        <v>7202</v>
      </c>
      <c r="AY136" s="9">
        <v>0</v>
      </c>
      <c r="AZ136" s="9">
        <v>6</v>
      </c>
      <c r="BA136" t="s">
        <v>7352</v>
      </c>
      <c r="BB136" s="9">
        <v>0</v>
      </c>
      <c r="BC136" s="9">
        <v>481</v>
      </c>
      <c r="BD136" s="9">
        <v>0</v>
      </c>
      <c r="BE136" s="9"/>
      <c r="BF136" s="9">
        <v>481</v>
      </c>
      <c r="BG136" s="9">
        <v>481</v>
      </c>
      <c r="BH136" s="9">
        <v>187</v>
      </c>
      <c r="BI136" s="9">
        <v>6</v>
      </c>
      <c r="BJ136" s="9">
        <v>0</v>
      </c>
      <c r="BK136" s="9">
        <v>1</v>
      </c>
      <c r="BL136" s="9">
        <v>1</v>
      </c>
      <c r="BM136" s="9">
        <v>1</v>
      </c>
      <c r="BN136" s="9">
        <v>1</v>
      </c>
      <c r="BO136" s="9">
        <v>1</v>
      </c>
      <c r="BP136" s="9">
        <v>1</v>
      </c>
      <c r="BQ136" s="9">
        <v>1</v>
      </c>
      <c r="BR136" s="9">
        <v>2</v>
      </c>
      <c r="BS136" s="9">
        <v>1</v>
      </c>
      <c r="BT136" s="9">
        <v>1</v>
      </c>
      <c r="BU136" s="9">
        <v>1</v>
      </c>
      <c r="BV136" s="9">
        <v>2</v>
      </c>
      <c r="BW136" s="9">
        <v>1</v>
      </c>
      <c r="BX136" s="9"/>
      <c r="BY136" s="9">
        <v>1</v>
      </c>
      <c r="BZ136" s="9">
        <v>1</v>
      </c>
      <c r="CA136" s="9">
        <v>1</v>
      </c>
      <c r="CB136" s="9">
        <v>1</v>
      </c>
      <c r="CC136" s="9">
        <v>1</v>
      </c>
      <c r="CD136" s="9">
        <v>1</v>
      </c>
      <c r="CE136" s="9">
        <v>1</v>
      </c>
      <c r="CF136" s="9">
        <v>1</v>
      </c>
      <c r="CG136" s="9"/>
      <c r="CH136" s="9">
        <v>1</v>
      </c>
      <c r="CI136" s="9">
        <v>3</v>
      </c>
      <c r="CJ136" s="9">
        <v>1</v>
      </c>
      <c r="CK136" s="9">
        <v>2</v>
      </c>
      <c r="CL136" s="9">
        <v>2</v>
      </c>
      <c r="CM136" s="9">
        <v>1</v>
      </c>
      <c r="CN136" s="9">
        <v>1</v>
      </c>
      <c r="CO136" s="9">
        <v>1</v>
      </c>
      <c r="CP136" s="9">
        <v>1</v>
      </c>
      <c r="CQ136" s="9">
        <v>1</v>
      </c>
      <c r="CR136" s="9">
        <v>1</v>
      </c>
      <c r="CS136" s="9">
        <v>1</v>
      </c>
      <c r="CT136" s="9">
        <v>1</v>
      </c>
      <c r="CU136" s="9">
        <v>1</v>
      </c>
      <c r="CV136" s="9">
        <v>1</v>
      </c>
      <c r="CW136" s="9">
        <v>1</v>
      </c>
      <c r="CX136" s="9">
        <v>1</v>
      </c>
      <c r="CY136" s="9">
        <v>1</v>
      </c>
      <c r="CZ136" s="9">
        <v>2</v>
      </c>
      <c r="DA136" s="9"/>
      <c r="DB136" s="9"/>
      <c r="DC136" s="9"/>
      <c r="DD136" s="9"/>
      <c r="DE136" s="9"/>
      <c r="DF136" s="9"/>
      <c r="DG136" s="9"/>
      <c r="DH136" s="9"/>
      <c r="DI136" s="9">
        <v>2</v>
      </c>
      <c r="DJ136" s="9"/>
      <c r="DK136" s="9"/>
      <c r="DL136" s="9"/>
      <c r="DM136" s="9"/>
      <c r="DN136" s="9"/>
      <c r="DO136" s="9"/>
      <c r="DP136" s="9">
        <v>1</v>
      </c>
      <c r="DQ136" s="9">
        <v>1</v>
      </c>
      <c r="DR136" s="9">
        <v>1</v>
      </c>
      <c r="DS136" s="9">
        <v>1</v>
      </c>
      <c r="DT136" s="9">
        <v>77</v>
      </c>
      <c r="DU136" s="9">
        <v>0</v>
      </c>
      <c r="DV136" s="9">
        <v>21</v>
      </c>
      <c r="DW136" s="9"/>
      <c r="DX136" s="9">
        <v>2</v>
      </c>
      <c r="DY136" s="9">
        <v>2</v>
      </c>
      <c r="DZ136" s="9"/>
      <c r="EA136" s="9"/>
      <c r="EB136" s="9">
        <v>2</v>
      </c>
      <c r="EC136" s="9"/>
      <c r="ED136" s="9"/>
      <c r="EE136" s="9"/>
      <c r="EF136" s="9"/>
      <c r="EG136" s="9"/>
      <c r="EH136" s="9"/>
      <c r="EI136" s="9">
        <v>2</v>
      </c>
      <c r="EJ136" s="9"/>
      <c r="EK136" s="9"/>
      <c r="EL136" s="9"/>
      <c r="EM136" s="9"/>
      <c r="EN136" s="9">
        <v>2</v>
      </c>
      <c r="EO136" s="9"/>
      <c r="EP136" s="9"/>
      <c r="EQ136" s="9">
        <v>2</v>
      </c>
      <c r="ER136" s="9"/>
      <c r="ES136" s="9"/>
      <c r="ET136" s="9">
        <v>2</v>
      </c>
      <c r="EU136" s="9"/>
      <c r="EV136" s="9"/>
      <c r="EW136" s="9">
        <v>2</v>
      </c>
      <c r="EX136" s="9"/>
      <c r="EY136" s="9"/>
      <c r="EZ136" s="9">
        <v>2</v>
      </c>
      <c r="FA136" s="9"/>
      <c r="FB136" s="9"/>
      <c r="FC136" s="9">
        <v>2</v>
      </c>
      <c r="FD136" s="9"/>
      <c r="FE136" s="9"/>
      <c r="FF136" s="9">
        <v>2</v>
      </c>
      <c r="FG136" s="9"/>
      <c r="FH136" s="9"/>
      <c r="FI136" s="9">
        <v>2</v>
      </c>
      <c r="FJ136" s="9"/>
      <c r="FK136" s="9"/>
      <c r="FL136" s="9">
        <v>2</v>
      </c>
      <c r="FM136" s="9"/>
      <c r="FN136" s="9"/>
      <c r="FO136" s="9">
        <v>2</v>
      </c>
      <c r="FP136" s="9"/>
      <c r="FQ136" s="9"/>
      <c r="FR136" s="9">
        <v>2</v>
      </c>
      <c r="FS136" s="9"/>
      <c r="FT136" s="9"/>
      <c r="FU136" s="9">
        <v>2</v>
      </c>
      <c r="FV136" s="9"/>
      <c r="FW136" s="9"/>
      <c r="FX136" s="9">
        <v>5</v>
      </c>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t="s">
        <v>7661</v>
      </c>
      <c r="HH136" s="9">
        <v>4</v>
      </c>
      <c r="HI136" s="9"/>
      <c r="HJ136" s="9"/>
      <c r="HK136" s="9"/>
      <c r="HL136" s="9"/>
      <c r="HM136" s="9"/>
      <c r="HN136" s="9"/>
      <c r="HO136" s="9"/>
      <c r="HP136" s="9">
        <v>0</v>
      </c>
      <c r="HQ136" s="9">
        <v>0</v>
      </c>
      <c r="HR136" s="9">
        <v>0</v>
      </c>
      <c r="HS136" s="9">
        <v>1</v>
      </c>
      <c r="HT136" s="9">
        <v>0</v>
      </c>
      <c r="HU136" s="9">
        <v>0</v>
      </c>
      <c r="HV136" s="9">
        <v>0</v>
      </c>
      <c r="HW136" s="9">
        <v>0</v>
      </c>
      <c r="HX136" t="s">
        <v>7825</v>
      </c>
      <c r="HY136" s="9"/>
      <c r="HZ136" s="9"/>
      <c r="IA136" s="9">
        <v>2</v>
      </c>
      <c r="IB136" s="9"/>
      <c r="IC136" s="9"/>
      <c r="ID136" s="9">
        <v>2</v>
      </c>
      <c r="IE136" s="9"/>
      <c r="IF136" s="9"/>
      <c r="IG136" s="9">
        <v>2</v>
      </c>
      <c r="IH136" s="9"/>
      <c r="II136" s="9"/>
      <c r="IJ136" s="9">
        <v>2</v>
      </c>
      <c r="IK136" s="9"/>
      <c r="IL136" s="9">
        <v>1</v>
      </c>
      <c r="IM136" s="9"/>
      <c r="IN136" s="9">
        <v>3</v>
      </c>
      <c r="IO136" s="9">
        <v>3</v>
      </c>
      <c r="IP136" s="9">
        <v>5</v>
      </c>
      <c r="IQ136" s="9">
        <v>3</v>
      </c>
      <c r="IR136" s="9">
        <v>3</v>
      </c>
      <c r="IS136" s="9"/>
      <c r="IT136" s="9">
        <v>1</v>
      </c>
      <c r="IU136" s="9">
        <v>1</v>
      </c>
      <c r="IV136" s="9">
        <v>1</v>
      </c>
      <c r="IW136" s="9">
        <v>1</v>
      </c>
      <c r="IX136" s="9">
        <v>1</v>
      </c>
      <c r="IY136" s="9">
        <v>2</v>
      </c>
      <c r="IZ136" s="9">
        <v>1</v>
      </c>
      <c r="JA136" s="9">
        <v>1</v>
      </c>
      <c r="JB136" s="9">
        <v>1</v>
      </c>
      <c r="JC136" s="9">
        <v>1</v>
      </c>
      <c r="JD136" s="9">
        <v>2</v>
      </c>
      <c r="JE136" s="9">
        <v>1</v>
      </c>
      <c r="JF136" s="9">
        <v>2</v>
      </c>
      <c r="JG136" s="9">
        <v>1</v>
      </c>
      <c r="JH136" s="9">
        <v>1</v>
      </c>
      <c r="JI136" s="9">
        <v>1</v>
      </c>
      <c r="JJ136" s="9">
        <v>1</v>
      </c>
      <c r="JK136" s="9">
        <v>1</v>
      </c>
      <c r="JL136" s="9">
        <v>1</v>
      </c>
      <c r="JM136" s="9">
        <v>1</v>
      </c>
      <c r="JN136" s="9">
        <v>1</v>
      </c>
      <c r="JO136" s="9">
        <v>1</v>
      </c>
      <c r="JP136" s="9">
        <v>1</v>
      </c>
      <c r="JQ136" s="9">
        <v>1</v>
      </c>
      <c r="JR136" s="9">
        <v>1</v>
      </c>
      <c r="JS136" s="9">
        <v>1</v>
      </c>
      <c r="JT136" s="9">
        <v>1</v>
      </c>
      <c r="JU136" s="9">
        <v>1</v>
      </c>
      <c r="JV136" s="9"/>
      <c r="JW136" s="9">
        <v>1</v>
      </c>
      <c r="JX136" s="9">
        <v>1</v>
      </c>
      <c r="JY136" s="9">
        <v>1</v>
      </c>
      <c r="JZ136" s="9">
        <v>1</v>
      </c>
      <c r="KA136" s="9">
        <v>1</v>
      </c>
      <c r="KB136" s="9">
        <v>1</v>
      </c>
      <c r="KC136" s="9">
        <v>1</v>
      </c>
      <c r="KD136" s="9">
        <v>1</v>
      </c>
      <c r="KE136" s="9">
        <v>1</v>
      </c>
      <c r="KF136" s="9"/>
      <c r="KG136" s="9">
        <v>1</v>
      </c>
      <c r="KH136" s="9">
        <v>1</v>
      </c>
      <c r="KI136" s="9">
        <v>1</v>
      </c>
      <c r="KJ136" s="9"/>
      <c r="KK136" s="9">
        <v>1</v>
      </c>
      <c r="KL136" s="9">
        <v>1</v>
      </c>
      <c r="KM136" s="9">
        <v>1</v>
      </c>
      <c r="KN136" s="9">
        <v>1</v>
      </c>
      <c r="KO136" s="9"/>
      <c r="KP136" s="9">
        <v>1</v>
      </c>
      <c r="KQ136" s="9">
        <v>2</v>
      </c>
      <c r="KR136" s="9">
        <v>1</v>
      </c>
      <c r="KS136" s="9">
        <v>1</v>
      </c>
      <c r="KT136" s="9">
        <v>1</v>
      </c>
      <c r="KU136" s="9">
        <v>1</v>
      </c>
      <c r="KV136" s="9">
        <v>1</v>
      </c>
      <c r="KW136" s="9">
        <v>2</v>
      </c>
      <c r="KX136" s="9">
        <v>2</v>
      </c>
      <c r="KY136" s="9"/>
      <c r="KZ136" s="9"/>
      <c r="LA136" s="9"/>
      <c r="LB136" s="9"/>
      <c r="LC136" s="9">
        <v>1</v>
      </c>
      <c r="LD136" s="9">
        <v>1</v>
      </c>
      <c r="LE136" s="9">
        <v>1</v>
      </c>
      <c r="LF136" s="9">
        <v>1</v>
      </c>
      <c r="LG136" s="9">
        <v>1</v>
      </c>
      <c r="LH136" s="9">
        <v>1</v>
      </c>
      <c r="LI136" s="9"/>
      <c r="LJ136" s="9">
        <v>1</v>
      </c>
      <c r="LK136" s="9">
        <v>1</v>
      </c>
      <c r="LL136" s="9">
        <v>1</v>
      </c>
      <c r="LM136" s="9">
        <v>1</v>
      </c>
      <c r="LN136" s="9"/>
      <c r="LO136" s="9">
        <v>1</v>
      </c>
      <c r="LP136" s="9">
        <v>1</v>
      </c>
      <c r="LQ136" s="9">
        <v>1</v>
      </c>
      <c r="LR136" s="9"/>
      <c r="LS136" s="9">
        <v>1</v>
      </c>
      <c r="LT136" s="9">
        <v>1</v>
      </c>
      <c r="LU136" s="9">
        <v>1</v>
      </c>
      <c r="LV136" s="9">
        <v>1</v>
      </c>
      <c r="LW136" s="9">
        <v>1</v>
      </c>
      <c r="LX136" s="9">
        <v>1</v>
      </c>
      <c r="LY136" s="9">
        <v>3</v>
      </c>
      <c r="LZ136" s="9">
        <v>2</v>
      </c>
      <c r="MA136" s="9">
        <v>1</v>
      </c>
      <c r="MB136" s="9"/>
      <c r="MC136" s="9">
        <v>1</v>
      </c>
      <c r="MD136" s="9">
        <v>2</v>
      </c>
      <c r="ME136" s="9">
        <v>2</v>
      </c>
      <c r="MF136" s="9">
        <v>1</v>
      </c>
      <c r="MG136" s="9">
        <v>2</v>
      </c>
      <c r="MH136" s="9">
        <v>3</v>
      </c>
      <c r="MI136" s="9">
        <v>3</v>
      </c>
      <c r="MJ136" s="9">
        <v>3</v>
      </c>
      <c r="MK136" s="9">
        <v>2</v>
      </c>
      <c r="ML136" s="9">
        <v>1</v>
      </c>
      <c r="MM136" s="9">
        <v>1</v>
      </c>
      <c r="MN136" s="9">
        <v>1</v>
      </c>
      <c r="MO136" s="9">
        <v>1</v>
      </c>
      <c r="MP136" s="9">
        <v>2</v>
      </c>
      <c r="MQ136" s="9">
        <v>1</v>
      </c>
      <c r="MR136" s="9">
        <v>1</v>
      </c>
      <c r="MS136" s="9">
        <v>2</v>
      </c>
      <c r="MT136" s="9"/>
      <c r="MU136" s="9"/>
      <c r="MV136" s="9">
        <v>1</v>
      </c>
      <c r="MW136" s="9"/>
      <c r="MX136" s="9"/>
      <c r="MY136" t="s">
        <v>8091</v>
      </c>
      <c r="MZ136" s="9"/>
      <c r="NA136" s="9">
        <v>202293160</v>
      </c>
      <c r="NB136" t="s">
        <v>8241</v>
      </c>
      <c r="NC136" t="s">
        <v>8346</v>
      </c>
      <c r="ND136" s="9"/>
      <c r="NE136" s="9"/>
      <c r="NF136" t="s">
        <v>8358</v>
      </c>
      <c r="NG136" s="9"/>
      <c r="NH136" s="9"/>
      <c r="NI136" s="9">
        <v>133</v>
      </c>
    </row>
    <row r="137" spans="1:373">
      <c r="A137" t="s">
        <v>6461</v>
      </c>
      <c r="B137" t="s">
        <v>6590</v>
      </c>
      <c r="C137" t="s">
        <v>6716</v>
      </c>
      <c r="D137" t="s">
        <v>6733</v>
      </c>
      <c r="E137" s="9"/>
      <c r="F137" s="9">
        <v>9</v>
      </c>
      <c r="G137" s="9"/>
      <c r="H137" s="9">
        <v>1</v>
      </c>
      <c r="I137" t="s">
        <v>6752</v>
      </c>
      <c r="J137" s="9"/>
      <c r="K137" s="9">
        <v>9</v>
      </c>
      <c r="L137" s="9">
        <v>27</v>
      </c>
      <c r="M137" s="9">
        <v>166</v>
      </c>
      <c r="N137" s="9">
        <v>166</v>
      </c>
      <c r="O137" t="s">
        <v>6759</v>
      </c>
      <c r="P137" s="9">
        <v>1</v>
      </c>
      <c r="Q137" t="s">
        <v>6762</v>
      </c>
      <c r="R137" s="9">
        <v>3</v>
      </c>
      <c r="S137" s="9">
        <v>4</v>
      </c>
      <c r="T137" s="9">
        <v>2</v>
      </c>
      <c r="U137" s="9">
        <v>2</v>
      </c>
      <c r="V137" s="9">
        <v>2</v>
      </c>
      <c r="W137" t="s">
        <v>6903</v>
      </c>
      <c r="X137" s="9">
        <v>249955667</v>
      </c>
      <c r="Y137" t="s">
        <v>7035</v>
      </c>
      <c r="Z137" s="9"/>
      <c r="AA137" s="9">
        <v>7</v>
      </c>
      <c r="AB137" s="9">
        <v>0</v>
      </c>
      <c r="AC137" s="9">
        <v>135</v>
      </c>
      <c r="AD137" s="9">
        <v>0</v>
      </c>
      <c r="AE137" s="9">
        <v>20</v>
      </c>
      <c r="AF137" s="9">
        <v>0</v>
      </c>
      <c r="AG137" s="9">
        <v>0</v>
      </c>
      <c r="AH137" s="9">
        <v>0</v>
      </c>
      <c r="AI137" s="9">
        <v>7</v>
      </c>
      <c r="AJ137" s="9">
        <v>0</v>
      </c>
      <c r="AK137" s="9">
        <v>0</v>
      </c>
      <c r="AL137" s="9">
        <v>0</v>
      </c>
      <c r="AM137" s="9">
        <v>1</v>
      </c>
      <c r="AN137" s="9">
        <v>0</v>
      </c>
      <c r="AO137" s="9">
        <v>2</v>
      </c>
      <c r="AP137" s="9">
        <v>0</v>
      </c>
      <c r="AQ137" s="9">
        <v>8</v>
      </c>
      <c r="AR137" s="9">
        <v>0</v>
      </c>
      <c r="AS137" s="9">
        <v>0</v>
      </c>
      <c r="AT137" s="9">
        <v>0</v>
      </c>
      <c r="AU137" s="9">
        <v>5</v>
      </c>
      <c r="AV137" s="9">
        <v>0</v>
      </c>
      <c r="AW137" s="9">
        <v>0</v>
      </c>
      <c r="AX137" t="s">
        <v>7203</v>
      </c>
      <c r="AY137" s="9">
        <v>0</v>
      </c>
      <c r="AZ137" s="9">
        <v>4</v>
      </c>
      <c r="BA137" t="s">
        <v>7353</v>
      </c>
      <c r="BB137" s="9">
        <v>0</v>
      </c>
      <c r="BC137" s="9">
        <v>189</v>
      </c>
      <c r="BD137" s="9">
        <v>0</v>
      </c>
      <c r="BE137" s="9"/>
      <c r="BF137" s="9">
        <v>189</v>
      </c>
      <c r="BG137" s="9">
        <v>189</v>
      </c>
      <c r="BH137" s="9">
        <v>165</v>
      </c>
      <c r="BI137" s="9">
        <v>0</v>
      </c>
      <c r="BJ137" s="9"/>
      <c r="BK137" s="9">
        <v>1</v>
      </c>
      <c r="BL137" s="9">
        <v>1</v>
      </c>
      <c r="BM137" s="9">
        <v>1</v>
      </c>
      <c r="BN137" s="9">
        <v>1</v>
      </c>
      <c r="BO137" s="9">
        <v>1</v>
      </c>
      <c r="BP137" s="9">
        <v>1</v>
      </c>
      <c r="BQ137" s="9">
        <v>1</v>
      </c>
      <c r="BR137" s="9">
        <v>2</v>
      </c>
      <c r="BS137" s="9">
        <v>2</v>
      </c>
      <c r="BT137" s="9"/>
      <c r="BU137" s="9"/>
      <c r="BV137" s="9">
        <v>2</v>
      </c>
      <c r="BW137" s="9">
        <v>1</v>
      </c>
      <c r="BX137" s="9"/>
      <c r="BY137" s="9">
        <v>2</v>
      </c>
      <c r="BZ137" s="9">
        <v>2</v>
      </c>
      <c r="CA137" s="9">
        <v>1</v>
      </c>
      <c r="CB137" s="9">
        <v>1</v>
      </c>
      <c r="CC137" s="9">
        <v>1</v>
      </c>
      <c r="CD137" s="9">
        <v>1</v>
      </c>
      <c r="CE137" s="9">
        <v>1</v>
      </c>
      <c r="CF137" s="9">
        <v>1</v>
      </c>
      <c r="CG137" s="9"/>
      <c r="CH137" s="9">
        <v>1</v>
      </c>
      <c r="CI137" s="9">
        <v>2</v>
      </c>
      <c r="CJ137" s="9">
        <v>1</v>
      </c>
      <c r="CK137" s="9">
        <v>2</v>
      </c>
      <c r="CL137" s="9">
        <v>2</v>
      </c>
      <c r="CM137" s="9">
        <v>1</v>
      </c>
      <c r="CN137" s="9">
        <v>1</v>
      </c>
      <c r="CO137" s="9">
        <v>1</v>
      </c>
      <c r="CP137" s="9">
        <v>1</v>
      </c>
      <c r="CQ137" s="9">
        <v>1</v>
      </c>
      <c r="CR137" s="9">
        <v>1</v>
      </c>
      <c r="CS137" s="9">
        <v>1</v>
      </c>
      <c r="CT137" s="9">
        <v>1</v>
      </c>
      <c r="CU137" s="9">
        <v>1</v>
      </c>
      <c r="CV137" s="9">
        <v>1</v>
      </c>
      <c r="CW137" s="9">
        <v>1</v>
      </c>
      <c r="CX137" s="9">
        <v>1</v>
      </c>
      <c r="CY137" s="9">
        <v>1</v>
      </c>
      <c r="CZ137" s="9">
        <v>2</v>
      </c>
      <c r="DA137" s="9"/>
      <c r="DB137" s="9"/>
      <c r="DC137" s="9"/>
      <c r="DD137" s="9"/>
      <c r="DE137" s="9"/>
      <c r="DF137" s="9"/>
      <c r="DG137" s="9"/>
      <c r="DH137" s="9"/>
      <c r="DI137" s="9">
        <v>2</v>
      </c>
      <c r="DJ137" s="9"/>
      <c r="DK137" s="9"/>
      <c r="DL137" s="9"/>
      <c r="DM137" s="9"/>
      <c r="DN137" s="9"/>
      <c r="DO137" s="9"/>
      <c r="DP137" s="9">
        <v>2</v>
      </c>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v>2</v>
      </c>
      <c r="EO137" s="9"/>
      <c r="EP137" s="9"/>
      <c r="EQ137" s="9">
        <v>2</v>
      </c>
      <c r="ER137" s="9"/>
      <c r="ES137" s="9"/>
      <c r="ET137" s="9">
        <v>2</v>
      </c>
      <c r="EU137" s="9"/>
      <c r="EV137" s="9"/>
      <c r="EW137" s="9">
        <v>2</v>
      </c>
      <c r="EX137" s="9"/>
      <c r="EY137" s="9"/>
      <c r="EZ137" s="9">
        <v>2</v>
      </c>
      <c r="FA137" s="9"/>
      <c r="FB137" s="9"/>
      <c r="FC137" s="9">
        <v>2</v>
      </c>
      <c r="FD137" s="9"/>
      <c r="FE137" s="9"/>
      <c r="FF137" s="9">
        <v>2</v>
      </c>
      <c r="FG137" s="9"/>
      <c r="FH137" s="9"/>
      <c r="FI137" s="9">
        <v>2</v>
      </c>
      <c r="FJ137" s="9"/>
      <c r="FK137" s="9"/>
      <c r="FL137" s="9">
        <v>2</v>
      </c>
      <c r="FM137" s="9"/>
      <c r="FN137" s="9"/>
      <c r="FO137" s="9">
        <v>2</v>
      </c>
      <c r="FP137" s="9"/>
      <c r="FQ137" s="9"/>
      <c r="FR137" s="9">
        <v>2</v>
      </c>
      <c r="FS137" s="9"/>
      <c r="FT137" s="9"/>
      <c r="FU137" s="9">
        <v>2</v>
      </c>
      <c r="FV137" s="9"/>
      <c r="FW137" s="9"/>
      <c r="FX137" s="9">
        <v>2</v>
      </c>
      <c r="FY137" s="9">
        <v>15</v>
      </c>
      <c r="FZ137" s="9"/>
      <c r="GA137" s="9"/>
      <c r="GB137" s="9"/>
      <c r="GC137" s="9"/>
      <c r="GD137" s="9"/>
      <c r="GE137" s="9"/>
      <c r="GF137" s="9"/>
      <c r="GG137" s="9"/>
      <c r="GH137" s="9"/>
      <c r="GI137" s="9"/>
      <c r="GJ137" s="9"/>
      <c r="GK137" s="9"/>
      <c r="GL137" s="9"/>
      <c r="GM137" s="9"/>
      <c r="GN137" s="9"/>
      <c r="GO137" s="9"/>
      <c r="GP137" s="9">
        <v>0</v>
      </c>
      <c r="GQ137" s="9">
        <v>0</v>
      </c>
      <c r="GR137" s="9">
        <v>0</v>
      </c>
      <c r="GS137" s="9">
        <v>0</v>
      </c>
      <c r="GT137" s="9">
        <v>0</v>
      </c>
      <c r="GU137" s="9">
        <v>0</v>
      </c>
      <c r="GV137" s="9">
        <v>0</v>
      </c>
      <c r="GW137" s="9">
        <v>0</v>
      </c>
      <c r="GX137" s="9">
        <v>0</v>
      </c>
      <c r="GY137" s="9">
        <v>0</v>
      </c>
      <c r="GZ137" s="9">
        <v>0</v>
      </c>
      <c r="HA137" s="9">
        <v>0</v>
      </c>
      <c r="HB137" s="9">
        <v>0</v>
      </c>
      <c r="HC137" s="9">
        <v>0</v>
      </c>
      <c r="HD137" s="9">
        <v>1</v>
      </c>
      <c r="HE137" s="9">
        <v>0</v>
      </c>
      <c r="HF137" s="9">
        <v>0</v>
      </c>
      <c r="HG137" t="s">
        <v>7662</v>
      </c>
      <c r="HH137" s="9"/>
      <c r="HI137" s="9"/>
      <c r="HJ137" s="9"/>
      <c r="HK137" s="9"/>
      <c r="HL137" s="9"/>
      <c r="HM137" s="9"/>
      <c r="HN137" s="9"/>
      <c r="HO137" s="9"/>
      <c r="HP137" s="9"/>
      <c r="HQ137" s="9"/>
      <c r="HR137" s="9"/>
      <c r="HS137" s="9"/>
      <c r="HT137" s="9"/>
      <c r="HU137" s="9"/>
      <c r="HV137" s="9"/>
      <c r="HW137" s="9"/>
      <c r="HX137" t="s">
        <v>7826</v>
      </c>
      <c r="HY137" s="9"/>
      <c r="HZ137" s="9"/>
      <c r="IA137" s="9">
        <v>2</v>
      </c>
      <c r="IB137" s="9"/>
      <c r="IC137" s="9"/>
      <c r="ID137" s="9">
        <v>2</v>
      </c>
      <c r="IE137" s="9"/>
      <c r="IF137" s="9"/>
      <c r="IG137" s="9">
        <v>2</v>
      </c>
      <c r="IH137" s="9"/>
      <c r="II137" s="9"/>
      <c r="IJ137" s="9">
        <v>2</v>
      </c>
      <c r="IK137" s="9"/>
      <c r="IL137" s="9">
        <v>1</v>
      </c>
      <c r="IM137" s="9"/>
      <c r="IN137" s="9">
        <v>3</v>
      </c>
      <c r="IO137" s="9">
        <v>3</v>
      </c>
      <c r="IP137" s="9">
        <v>5</v>
      </c>
      <c r="IQ137" s="9">
        <v>3</v>
      </c>
      <c r="IR137" s="9">
        <v>3</v>
      </c>
      <c r="IS137" s="9"/>
      <c r="IT137" s="9">
        <v>1</v>
      </c>
      <c r="IU137" s="9">
        <v>1</v>
      </c>
      <c r="IV137" s="9">
        <v>1</v>
      </c>
      <c r="IW137" s="9">
        <v>1</v>
      </c>
      <c r="IX137" s="9">
        <v>2</v>
      </c>
      <c r="IY137" s="9">
        <v>1</v>
      </c>
      <c r="IZ137" s="9">
        <v>1</v>
      </c>
      <c r="JA137" s="9">
        <v>1</v>
      </c>
      <c r="JB137" s="9">
        <v>1</v>
      </c>
      <c r="JC137" s="9">
        <v>1</v>
      </c>
      <c r="JD137" s="9">
        <v>1</v>
      </c>
      <c r="JE137" s="9">
        <v>1</v>
      </c>
      <c r="JF137" s="9">
        <v>1</v>
      </c>
      <c r="JG137" s="9">
        <v>1</v>
      </c>
      <c r="JH137" s="9">
        <v>1</v>
      </c>
      <c r="JI137" s="9">
        <v>2</v>
      </c>
      <c r="JJ137" s="9">
        <v>1</v>
      </c>
      <c r="JK137" s="9">
        <v>1</v>
      </c>
      <c r="JL137" s="9">
        <v>1</v>
      </c>
      <c r="JM137" s="9">
        <v>1</v>
      </c>
      <c r="JN137" s="9">
        <v>1</v>
      </c>
      <c r="JO137" s="9">
        <v>1</v>
      </c>
      <c r="JP137" s="9">
        <v>2</v>
      </c>
      <c r="JQ137" s="9">
        <v>2</v>
      </c>
      <c r="JR137" s="9">
        <v>1</v>
      </c>
      <c r="JS137" s="9">
        <v>2</v>
      </c>
      <c r="JT137" s="9">
        <v>1</v>
      </c>
      <c r="JU137" s="9">
        <v>1</v>
      </c>
      <c r="JV137" s="9"/>
      <c r="JW137" s="9">
        <v>1</v>
      </c>
      <c r="JX137" s="9">
        <v>1</v>
      </c>
      <c r="JY137" s="9">
        <v>1</v>
      </c>
      <c r="JZ137" s="9">
        <v>1</v>
      </c>
      <c r="KA137" s="9">
        <v>1</v>
      </c>
      <c r="KB137" s="9">
        <v>1</v>
      </c>
      <c r="KC137" s="9">
        <v>1</v>
      </c>
      <c r="KD137" s="9">
        <v>1</v>
      </c>
      <c r="KE137" s="9">
        <v>1</v>
      </c>
      <c r="KF137" s="9"/>
      <c r="KG137" s="9"/>
      <c r="KH137" s="9"/>
      <c r="KI137" s="9"/>
      <c r="KJ137" s="9"/>
      <c r="KK137" s="9"/>
      <c r="KL137" s="9"/>
      <c r="KM137" s="9"/>
      <c r="KN137" s="9"/>
      <c r="KO137" s="9"/>
      <c r="KP137" s="9"/>
      <c r="KQ137" s="9"/>
      <c r="KR137" s="9"/>
      <c r="KS137" s="9"/>
      <c r="KT137" s="9"/>
      <c r="KU137" s="9"/>
      <c r="KV137" s="9">
        <v>1</v>
      </c>
      <c r="KW137" s="9">
        <v>1</v>
      </c>
      <c r="KX137" s="9">
        <v>2</v>
      </c>
      <c r="KY137" s="9"/>
      <c r="KZ137" s="9"/>
      <c r="LA137" s="9"/>
      <c r="LB137" s="9"/>
      <c r="LC137" s="9">
        <v>1</v>
      </c>
      <c r="LD137" s="9">
        <v>1</v>
      </c>
      <c r="LE137" s="9">
        <v>1</v>
      </c>
      <c r="LF137" s="9">
        <v>1</v>
      </c>
      <c r="LG137" s="9">
        <v>1</v>
      </c>
      <c r="LH137" s="9">
        <v>1</v>
      </c>
      <c r="LI137" s="9"/>
      <c r="LJ137" s="9">
        <v>1</v>
      </c>
      <c r="LK137" s="9">
        <v>3</v>
      </c>
      <c r="LL137" s="9">
        <v>1</v>
      </c>
      <c r="LM137" s="9">
        <v>3</v>
      </c>
      <c r="LN137" s="9"/>
      <c r="LO137" s="9">
        <v>1</v>
      </c>
      <c r="LP137" s="9">
        <v>1</v>
      </c>
      <c r="LQ137" s="9">
        <v>1</v>
      </c>
      <c r="LR137" s="9"/>
      <c r="LS137" s="9">
        <v>1</v>
      </c>
      <c r="LT137" s="9">
        <v>1</v>
      </c>
      <c r="LU137" s="9">
        <v>1</v>
      </c>
      <c r="LV137" s="9">
        <v>1</v>
      </c>
      <c r="LW137" s="9">
        <v>1</v>
      </c>
      <c r="LX137" s="9">
        <v>1</v>
      </c>
      <c r="LY137" s="9">
        <v>3</v>
      </c>
      <c r="LZ137" s="9">
        <v>2</v>
      </c>
      <c r="MA137" s="9">
        <v>1</v>
      </c>
      <c r="MB137" s="9"/>
      <c r="MC137" s="9">
        <v>2</v>
      </c>
      <c r="MD137" s="9">
        <v>2</v>
      </c>
      <c r="ME137" s="9">
        <v>2</v>
      </c>
      <c r="MF137" s="9">
        <v>1</v>
      </c>
      <c r="MG137" s="9">
        <v>2</v>
      </c>
      <c r="MH137" s="9">
        <v>3</v>
      </c>
      <c r="MI137" s="9">
        <v>3</v>
      </c>
      <c r="MJ137" s="9">
        <v>3</v>
      </c>
      <c r="MK137" s="9">
        <v>1</v>
      </c>
      <c r="ML137" s="9">
        <v>1</v>
      </c>
      <c r="MM137" s="9">
        <v>1</v>
      </c>
      <c r="MN137" s="9">
        <v>1</v>
      </c>
      <c r="MO137" s="9">
        <v>1</v>
      </c>
      <c r="MP137" s="9">
        <v>2</v>
      </c>
      <c r="MQ137" s="9">
        <v>2</v>
      </c>
      <c r="MR137" s="9">
        <v>1</v>
      </c>
      <c r="MS137" s="9">
        <v>2</v>
      </c>
      <c r="MT137" s="9"/>
      <c r="MU137" s="9"/>
      <c r="MV137" s="9">
        <v>1</v>
      </c>
      <c r="MW137" s="9"/>
      <c r="MX137" s="9"/>
      <c r="MY137" t="s">
        <v>8092</v>
      </c>
      <c r="MZ137" s="9"/>
      <c r="NA137" s="9">
        <v>201460273</v>
      </c>
      <c r="NB137" t="s">
        <v>8242</v>
      </c>
      <c r="NC137" t="s">
        <v>8347</v>
      </c>
      <c r="ND137" s="9"/>
      <c r="NE137" s="9"/>
      <c r="NF137" t="s">
        <v>8358</v>
      </c>
      <c r="NG137" s="9"/>
      <c r="NH137" s="9"/>
      <c r="NI137" s="9">
        <v>109</v>
      </c>
    </row>
    <row r="138" spans="1:373">
      <c r="A138" t="s">
        <v>6462</v>
      </c>
      <c r="B138" t="s">
        <v>6591</v>
      </c>
      <c r="C138" t="s">
        <v>6717</v>
      </c>
      <c r="D138" t="s">
        <v>6733</v>
      </c>
      <c r="E138" s="9"/>
      <c r="F138" s="9">
        <v>9</v>
      </c>
      <c r="G138" s="9"/>
      <c r="H138" s="9">
        <v>1</v>
      </c>
      <c r="I138" t="s">
        <v>6752</v>
      </c>
      <c r="J138" s="9"/>
      <c r="K138" s="9">
        <v>6</v>
      </c>
      <c r="L138" s="9">
        <v>16</v>
      </c>
      <c r="M138" s="9">
        <v>97</v>
      </c>
      <c r="N138" s="9">
        <v>97</v>
      </c>
      <c r="O138" t="s">
        <v>6759</v>
      </c>
      <c r="P138" s="9">
        <v>1</v>
      </c>
      <c r="Q138" t="s">
        <v>6762</v>
      </c>
      <c r="R138" s="9">
        <v>6</v>
      </c>
      <c r="S138" s="9">
        <v>1</v>
      </c>
      <c r="T138" s="9">
        <v>1</v>
      </c>
      <c r="U138" s="9">
        <v>1</v>
      </c>
      <c r="V138" s="9">
        <v>2</v>
      </c>
      <c r="W138" t="s">
        <v>6904</v>
      </c>
      <c r="X138" s="9">
        <v>244481741</v>
      </c>
      <c r="Y138" t="s">
        <v>7036</v>
      </c>
      <c r="Z138" s="9"/>
      <c r="AA138" s="9">
        <v>4</v>
      </c>
      <c r="AB138" s="9">
        <v>0</v>
      </c>
      <c r="AC138" s="9">
        <v>160</v>
      </c>
      <c r="AD138" s="9">
        <v>0</v>
      </c>
      <c r="AE138" s="9">
        <v>23</v>
      </c>
      <c r="AF138" s="9">
        <v>0</v>
      </c>
      <c r="AG138" s="9">
        <v>2</v>
      </c>
      <c r="AH138" s="9">
        <v>0</v>
      </c>
      <c r="AI138" s="9">
        <v>7</v>
      </c>
      <c r="AJ138" s="9">
        <v>0</v>
      </c>
      <c r="AK138" s="9">
        <v>1</v>
      </c>
      <c r="AL138" s="9">
        <v>0</v>
      </c>
      <c r="AM138" s="9">
        <v>1</v>
      </c>
      <c r="AN138" s="9">
        <v>0</v>
      </c>
      <c r="AO138" s="9">
        <v>10</v>
      </c>
      <c r="AP138" s="9">
        <v>0</v>
      </c>
      <c r="AQ138" s="9">
        <v>25</v>
      </c>
      <c r="AR138" s="9">
        <v>0</v>
      </c>
      <c r="AS138" s="9">
        <v>0</v>
      </c>
      <c r="AT138" s="9">
        <v>0</v>
      </c>
      <c r="AU138" s="9">
        <v>4</v>
      </c>
      <c r="AV138" s="9">
        <v>0</v>
      </c>
      <c r="AW138" s="9">
        <v>0</v>
      </c>
      <c r="AX138" t="s">
        <v>7204</v>
      </c>
      <c r="AY138" s="9">
        <v>0</v>
      </c>
      <c r="AZ138" s="9">
        <v>8</v>
      </c>
      <c r="BA138" t="s">
        <v>7354</v>
      </c>
      <c r="BB138" s="9">
        <v>0</v>
      </c>
      <c r="BC138" s="9">
        <v>245</v>
      </c>
      <c r="BD138" s="9">
        <v>0</v>
      </c>
      <c r="BE138" s="9"/>
      <c r="BF138" s="9">
        <v>245</v>
      </c>
      <c r="BG138" s="9">
        <v>245</v>
      </c>
      <c r="BH138" s="9">
        <v>205</v>
      </c>
      <c r="BI138" s="9">
        <v>0</v>
      </c>
      <c r="BJ138" s="9"/>
      <c r="BK138" s="9">
        <v>1</v>
      </c>
      <c r="BL138" s="9">
        <v>1</v>
      </c>
      <c r="BM138" s="9">
        <v>1</v>
      </c>
      <c r="BN138" s="9">
        <v>1</v>
      </c>
      <c r="BO138" s="9">
        <v>1</v>
      </c>
      <c r="BP138" s="9">
        <v>1</v>
      </c>
      <c r="BQ138" s="9">
        <v>1</v>
      </c>
      <c r="BR138" s="9">
        <v>2</v>
      </c>
      <c r="BS138" s="9">
        <v>1</v>
      </c>
      <c r="BT138" s="9">
        <v>1</v>
      </c>
      <c r="BU138" s="9">
        <v>1</v>
      </c>
      <c r="BV138" s="9">
        <v>2</v>
      </c>
      <c r="BW138" s="9">
        <v>1</v>
      </c>
      <c r="BX138" s="9"/>
      <c r="BY138" s="9">
        <v>2</v>
      </c>
      <c r="BZ138" s="9">
        <v>2</v>
      </c>
      <c r="CA138" s="9">
        <v>1</v>
      </c>
      <c r="CB138" s="9">
        <v>1</v>
      </c>
      <c r="CC138" s="9">
        <v>1</v>
      </c>
      <c r="CD138" s="9">
        <v>1</v>
      </c>
      <c r="CE138" s="9">
        <v>1</v>
      </c>
      <c r="CF138" s="9">
        <v>1</v>
      </c>
      <c r="CG138" s="9"/>
      <c r="CH138" s="9">
        <v>1</v>
      </c>
      <c r="CI138" s="9">
        <v>2</v>
      </c>
      <c r="CJ138" s="9">
        <v>2</v>
      </c>
      <c r="CK138" s="9">
        <v>2</v>
      </c>
      <c r="CL138" s="9">
        <v>2</v>
      </c>
      <c r="CM138" s="9">
        <v>1</v>
      </c>
      <c r="CN138" s="9">
        <v>1</v>
      </c>
      <c r="CO138" s="9">
        <v>1</v>
      </c>
      <c r="CP138" s="9">
        <v>2</v>
      </c>
      <c r="CQ138" s="9">
        <v>1</v>
      </c>
      <c r="CR138" s="9">
        <v>1</v>
      </c>
      <c r="CS138" s="9">
        <v>1</v>
      </c>
      <c r="CT138" s="9">
        <v>1</v>
      </c>
      <c r="CU138" s="9">
        <v>1</v>
      </c>
      <c r="CV138" s="9">
        <v>1</v>
      </c>
      <c r="CW138" s="9">
        <v>1</v>
      </c>
      <c r="CX138" s="9">
        <v>1</v>
      </c>
      <c r="CY138" s="9">
        <v>1</v>
      </c>
      <c r="CZ138" s="9">
        <v>2</v>
      </c>
      <c r="DA138" s="9"/>
      <c r="DB138" s="9"/>
      <c r="DC138" s="9"/>
      <c r="DD138" s="9"/>
      <c r="DE138" s="9"/>
      <c r="DF138" s="9"/>
      <c r="DG138" s="9"/>
      <c r="DH138" s="9"/>
      <c r="DI138" s="9">
        <v>2</v>
      </c>
      <c r="DJ138" s="9"/>
      <c r="DK138" s="9"/>
      <c r="DL138" s="9"/>
      <c r="DM138" s="9"/>
      <c r="DN138" s="9"/>
      <c r="DO138" s="9"/>
      <c r="DP138" s="9">
        <v>1</v>
      </c>
      <c r="DQ138" s="9">
        <v>1</v>
      </c>
      <c r="DR138" s="9">
        <v>1</v>
      </c>
      <c r="DS138" s="9">
        <v>1</v>
      </c>
      <c r="DT138" s="9">
        <v>142</v>
      </c>
      <c r="DU138" s="9">
        <v>4</v>
      </c>
      <c r="DV138" s="9">
        <v>15</v>
      </c>
      <c r="DW138" s="9">
        <v>0</v>
      </c>
      <c r="DX138" s="9">
        <v>1</v>
      </c>
      <c r="DY138" s="9">
        <v>1</v>
      </c>
      <c r="DZ138" s="9">
        <v>0</v>
      </c>
      <c r="EA138" s="9"/>
      <c r="EB138" s="9">
        <v>1</v>
      </c>
      <c r="EC138" s="9"/>
      <c r="ED138" s="9">
        <v>1</v>
      </c>
      <c r="EE138" s="9">
        <v>1</v>
      </c>
      <c r="EF138" s="9">
        <v>1</v>
      </c>
      <c r="EG138" s="9">
        <v>1</v>
      </c>
      <c r="EH138" s="9">
        <v>1</v>
      </c>
      <c r="EI138" s="9">
        <v>2</v>
      </c>
      <c r="EJ138" s="9">
        <v>1</v>
      </c>
      <c r="EK138" s="9">
        <v>2</v>
      </c>
      <c r="EL138" s="9"/>
      <c r="EM138" s="9"/>
      <c r="EN138" s="9">
        <v>1</v>
      </c>
      <c r="EO138" s="9">
        <v>2</v>
      </c>
      <c r="EP138" s="9"/>
      <c r="EQ138" s="9">
        <v>1</v>
      </c>
      <c r="ER138" s="9">
        <v>2</v>
      </c>
      <c r="ES138" s="9"/>
      <c r="ET138" s="9">
        <v>2</v>
      </c>
      <c r="EU138" s="9"/>
      <c r="EV138" s="9"/>
      <c r="EW138" s="9">
        <v>1</v>
      </c>
      <c r="EX138" s="9">
        <v>2</v>
      </c>
      <c r="EY138" s="9"/>
      <c r="EZ138" s="9">
        <v>1</v>
      </c>
      <c r="FA138" s="9">
        <v>2</v>
      </c>
      <c r="FB138" s="9"/>
      <c r="FC138" s="9">
        <v>1</v>
      </c>
      <c r="FD138" s="9">
        <v>1</v>
      </c>
      <c r="FE138" s="9"/>
      <c r="FF138" s="9">
        <v>2</v>
      </c>
      <c r="FG138" s="9"/>
      <c r="FH138" s="9"/>
      <c r="FI138" s="9">
        <v>2</v>
      </c>
      <c r="FJ138" s="9"/>
      <c r="FK138" s="9"/>
      <c r="FL138" s="9">
        <v>2</v>
      </c>
      <c r="FM138" s="9"/>
      <c r="FN138" s="9"/>
      <c r="FO138" s="9">
        <v>1</v>
      </c>
      <c r="FP138" s="9">
        <v>2</v>
      </c>
      <c r="FQ138" s="9"/>
      <c r="FR138" s="9">
        <v>1</v>
      </c>
      <c r="FS138" s="9">
        <v>1</v>
      </c>
      <c r="FT138" s="9"/>
      <c r="FU138" s="9">
        <v>2</v>
      </c>
      <c r="FV138" s="9"/>
      <c r="FW138" s="9"/>
      <c r="FX138" s="9">
        <v>4</v>
      </c>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t="s">
        <v>7663</v>
      </c>
      <c r="HH138" s="9">
        <v>1</v>
      </c>
      <c r="HI138" s="9"/>
      <c r="HJ138" s="9"/>
      <c r="HK138" s="9"/>
      <c r="HL138" s="9"/>
      <c r="HM138" s="9"/>
      <c r="HN138" s="9"/>
      <c r="HO138" s="9"/>
      <c r="HP138" s="9">
        <v>1</v>
      </c>
      <c r="HQ138" s="9">
        <v>0</v>
      </c>
      <c r="HR138" s="9">
        <v>0</v>
      </c>
      <c r="HS138" s="9">
        <v>0</v>
      </c>
      <c r="HT138" s="9">
        <v>0</v>
      </c>
      <c r="HU138" s="9">
        <v>0</v>
      </c>
      <c r="HV138" s="9">
        <v>0</v>
      </c>
      <c r="HW138" s="9">
        <v>0</v>
      </c>
      <c r="HX138" t="s">
        <v>7827</v>
      </c>
      <c r="HY138" s="9"/>
      <c r="HZ138" s="9"/>
      <c r="IA138" s="9">
        <v>1</v>
      </c>
      <c r="IB138" s="9">
        <v>2</v>
      </c>
      <c r="IC138" s="9"/>
      <c r="ID138" s="9">
        <v>1</v>
      </c>
      <c r="IE138" s="9">
        <v>2</v>
      </c>
      <c r="IF138" s="9"/>
      <c r="IG138" s="9">
        <v>2</v>
      </c>
      <c r="IH138" s="9"/>
      <c r="II138" s="9"/>
      <c r="IJ138" s="9">
        <v>2</v>
      </c>
      <c r="IK138" s="9"/>
      <c r="IL138" s="9">
        <v>1</v>
      </c>
      <c r="IM138" s="9"/>
      <c r="IN138" s="9">
        <v>5</v>
      </c>
      <c r="IO138" s="9">
        <v>3</v>
      </c>
      <c r="IP138" s="9">
        <v>3</v>
      </c>
      <c r="IQ138" s="9">
        <v>5</v>
      </c>
      <c r="IR138" s="9">
        <v>5</v>
      </c>
      <c r="IS138" s="9"/>
      <c r="IT138" s="9">
        <v>1</v>
      </c>
      <c r="IU138" s="9">
        <v>1</v>
      </c>
      <c r="IV138" s="9">
        <v>1</v>
      </c>
      <c r="IW138" s="9">
        <v>1</v>
      </c>
      <c r="IX138" s="9">
        <v>1</v>
      </c>
      <c r="IY138" s="9">
        <v>1</v>
      </c>
      <c r="IZ138" s="9">
        <v>1</v>
      </c>
      <c r="JA138" s="9">
        <v>1</v>
      </c>
      <c r="JB138" s="9">
        <v>1</v>
      </c>
      <c r="JC138" s="9">
        <v>1</v>
      </c>
      <c r="JD138" s="9">
        <v>1</v>
      </c>
      <c r="JE138" s="9">
        <v>1</v>
      </c>
      <c r="JF138" s="9">
        <v>1</v>
      </c>
      <c r="JG138" s="9">
        <v>1</v>
      </c>
      <c r="JH138" s="9">
        <v>1</v>
      </c>
      <c r="JI138" s="9">
        <v>1</v>
      </c>
      <c r="JJ138" s="9">
        <v>1</v>
      </c>
      <c r="JK138" s="9">
        <v>1</v>
      </c>
      <c r="JL138" s="9">
        <v>1</v>
      </c>
      <c r="JM138" s="9">
        <v>1</v>
      </c>
      <c r="JN138" s="9">
        <v>1</v>
      </c>
      <c r="JO138" s="9">
        <v>1</v>
      </c>
      <c r="JP138" s="9">
        <v>1</v>
      </c>
      <c r="JQ138" s="9">
        <v>1</v>
      </c>
      <c r="JR138" s="9">
        <v>1</v>
      </c>
      <c r="JS138" s="9">
        <v>1</v>
      </c>
      <c r="JT138" s="9">
        <v>1</v>
      </c>
      <c r="JU138" s="9">
        <v>1</v>
      </c>
      <c r="JV138" s="9"/>
      <c r="JW138" s="9">
        <v>1</v>
      </c>
      <c r="JX138" s="9">
        <v>1</v>
      </c>
      <c r="JY138" s="9">
        <v>1</v>
      </c>
      <c r="JZ138" s="9">
        <v>1</v>
      </c>
      <c r="KA138" s="9">
        <v>1</v>
      </c>
      <c r="KB138" s="9">
        <v>1</v>
      </c>
      <c r="KC138" s="9">
        <v>1</v>
      </c>
      <c r="KD138" s="9">
        <v>1</v>
      </c>
      <c r="KE138" s="9">
        <v>1</v>
      </c>
      <c r="KF138" s="9"/>
      <c r="KG138" s="9">
        <v>1</v>
      </c>
      <c r="KH138" s="9">
        <v>1</v>
      </c>
      <c r="KI138" s="9">
        <v>1</v>
      </c>
      <c r="KJ138" s="9"/>
      <c r="KK138" s="9">
        <v>1</v>
      </c>
      <c r="KL138" s="9">
        <v>1</v>
      </c>
      <c r="KM138" s="9">
        <v>1</v>
      </c>
      <c r="KN138" s="9">
        <v>1</v>
      </c>
      <c r="KO138" s="9"/>
      <c r="KP138" s="9">
        <v>1</v>
      </c>
      <c r="KQ138" s="9">
        <v>1</v>
      </c>
      <c r="KR138" s="9">
        <v>1</v>
      </c>
      <c r="KS138" s="9">
        <v>1</v>
      </c>
      <c r="KT138" s="9">
        <v>1</v>
      </c>
      <c r="KU138" s="9">
        <v>1</v>
      </c>
      <c r="KV138" s="9">
        <v>1</v>
      </c>
      <c r="KW138" s="9">
        <v>1</v>
      </c>
      <c r="KX138" s="9">
        <v>1</v>
      </c>
      <c r="KY138" s="9">
        <v>1</v>
      </c>
      <c r="KZ138" s="9">
        <v>1</v>
      </c>
      <c r="LA138" s="9">
        <v>1</v>
      </c>
      <c r="LB138" s="9"/>
      <c r="LC138" s="9">
        <v>1</v>
      </c>
      <c r="LD138" s="9">
        <v>1</v>
      </c>
      <c r="LE138" s="9">
        <v>1</v>
      </c>
      <c r="LF138" s="9">
        <v>1</v>
      </c>
      <c r="LG138" s="9">
        <v>1</v>
      </c>
      <c r="LH138" s="9">
        <v>1</v>
      </c>
      <c r="LI138" s="9"/>
      <c r="LJ138" s="9">
        <v>1</v>
      </c>
      <c r="LK138" s="9">
        <v>1</v>
      </c>
      <c r="LL138" s="9">
        <v>1</v>
      </c>
      <c r="LM138" s="9">
        <v>1</v>
      </c>
      <c r="LN138" s="9"/>
      <c r="LO138" s="9">
        <v>1</v>
      </c>
      <c r="LP138" s="9">
        <v>1</v>
      </c>
      <c r="LQ138" s="9">
        <v>1</v>
      </c>
      <c r="LR138" s="9"/>
      <c r="LS138" s="9">
        <v>1</v>
      </c>
      <c r="LT138" s="9">
        <v>1</v>
      </c>
      <c r="LU138" s="9">
        <v>1</v>
      </c>
      <c r="LV138" s="9">
        <v>1</v>
      </c>
      <c r="LW138" s="9">
        <v>1</v>
      </c>
      <c r="LX138" s="9">
        <v>1</v>
      </c>
      <c r="LY138" s="9">
        <v>3</v>
      </c>
      <c r="LZ138" s="9">
        <v>2</v>
      </c>
      <c r="MA138" s="9">
        <v>1</v>
      </c>
      <c r="MB138" s="9"/>
      <c r="MC138" s="9">
        <v>1</v>
      </c>
      <c r="MD138" s="9">
        <v>2</v>
      </c>
      <c r="ME138" s="9">
        <v>2</v>
      </c>
      <c r="MF138" s="9">
        <v>1</v>
      </c>
      <c r="MG138" s="9">
        <v>2</v>
      </c>
      <c r="MH138" s="9">
        <v>3</v>
      </c>
      <c r="MI138" s="9">
        <v>3</v>
      </c>
      <c r="MJ138" s="9">
        <v>3</v>
      </c>
      <c r="MK138" s="9">
        <v>1</v>
      </c>
      <c r="ML138" s="9">
        <v>1</v>
      </c>
      <c r="MM138" s="9">
        <v>1</v>
      </c>
      <c r="MN138" s="9">
        <v>1</v>
      </c>
      <c r="MO138" s="9">
        <v>1</v>
      </c>
      <c r="MP138" s="9">
        <v>2</v>
      </c>
      <c r="MQ138" s="9">
        <v>1</v>
      </c>
      <c r="MR138" s="9">
        <v>1</v>
      </c>
      <c r="MS138" s="9">
        <v>2</v>
      </c>
      <c r="MT138" s="9"/>
      <c r="MU138" s="9"/>
      <c r="MV138" s="9">
        <v>1</v>
      </c>
      <c r="MW138" s="9"/>
      <c r="MX138" s="9"/>
      <c r="MY138" t="s">
        <v>8093</v>
      </c>
      <c r="MZ138" s="9"/>
      <c r="NA138" s="9">
        <v>202386694</v>
      </c>
      <c r="NB138" t="s">
        <v>8243</v>
      </c>
      <c r="NC138" t="s">
        <v>8348</v>
      </c>
      <c r="ND138" s="9"/>
      <c r="NE138" s="9"/>
      <c r="NF138" t="s">
        <v>8358</v>
      </c>
      <c r="NG138" s="9"/>
      <c r="NH138" s="9"/>
      <c r="NI138" s="9">
        <v>136</v>
      </c>
    </row>
    <row r="139" spans="1:373">
      <c r="A139" t="s">
        <v>6463</v>
      </c>
      <c r="B139" t="s">
        <v>6592</v>
      </c>
      <c r="C139" t="s">
        <v>6718</v>
      </c>
      <c r="D139" t="s">
        <v>6733</v>
      </c>
      <c r="E139" s="9"/>
      <c r="F139" s="9">
        <v>9</v>
      </c>
      <c r="G139" s="9"/>
      <c r="H139" s="9">
        <v>1</v>
      </c>
      <c r="I139" t="s">
        <v>6752</v>
      </c>
      <c r="J139" s="9"/>
      <c r="K139" s="9">
        <v>3</v>
      </c>
      <c r="L139" s="9">
        <v>7</v>
      </c>
      <c r="M139" s="9">
        <v>43</v>
      </c>
      <c r="N139" s="9">
        <v>43</v>
      </c>
      <c r="O139" t="s">
        <v>6759</v>
      </c>
      <c r="P139" s="9">
        <v>2</v>
      </c>
      <c r="Q139" t="s">
        <v>6762</v>
      </c>
      <c r="R139" s="9">
        <v>1</v>
      </c>
      <c r="S139" s="9">
        <v>1</v>
      </c>
      <c r="T139" s="9">
        <v>2</v>
      </c>
      <c r="U139" s="9">
        <v>2</v>
      </c>
      <c r="V139" s="9">
        <v>1</v>
      </c>
      <c r="W139" t="s">
        <v>6905</v>
      </c>
      <c r="X139" s="9"/>
      <c r="Y139" t="s">
        <v>7037</v>
      </c>
      <c r="Z139" s="9"/>
      <c r="AA139" s="9">
        <v>0</v>
      </c>
      <c r="AB139" s="9">
        <v>0</v>
      </c>
      <c r="AC139" s="9">
        <v>2</v>
      </c>
      <c r="AD139" s="9">
        <v>0</v>
      </c>
      <c r="AE139" s="9">
        <v>0</v>
      </c>
      <c r="AF139" s="9">
        <v>0</v>
      </c>
      <c r="AG139" s="9">
        <v>0</v>
      </c>
      <c r="AH139" s="9">
        <v>0</v>
      </c>
      <c r="AI139" s="9">
        <v>0</v>
      </c>
      <c r="AJ139" s="9">
        <v>0</v>
      </c>
      <c r="AK139" s="9">
        <v>0</v>
      </c>
      <c r="AL139" s="9">
        <v>0</v>
      </c>
      <c r="AM139" s="9">
        <v>0</v>
      </c>
      <c r="AN139" s="9">
        <v>0</v>
      </c>
      <c r="AO139" s="9">
        <v>0</v>
      </c>
      <c r="AP139" s="9">
        <v>0</v>
      </c>
      <c r="AQ139" s="9">
        <v>0</v>
      </c>
      <c r="AR139" s="9">
        <v>0</v>
      </c>
      <c r="AS139" s="9">
        <v>0</v>
      </c>
      <c r="AT139" s="9">
        <v>0</v>
      </c>
      <c r="AU139" s="9">
        <v>0</v>
      </c>
      <c r="AV139" s="9">
        <v>0</v>
      </c>
      <c r="AW139" s="9">
        <v>0</v>
      </c>
      <c r="AX139" t="s">
        <v>7205</v>
      </c>
      <c r="AY139" s="9">
        <v>0</v>
      </c>
      <c r="AZ139" s="9">
        <v>0</v>
      </c>
      <c r="BA139" t="s">
        <v>7355</v>
      </c>
      <c r="BB139" s="9">
        <v>0</v>
      </c>
      <c r="BC139" s="9">
        <v>2</v>
      </c>
      <c r="BD139" s="9">
        <v>0</v>
      </c>
      <c r="BE139" s="9"/>
      <c r="BF139" s="9">
        <v>2</v>
      </c>
      <c r="BG139" s="9">
        <v>2</v>
      </c>
      <c r="BH139" s="9">
        <v>2</v>
      </c>
      <c r="BI139" s="9">
        <v>0</v>
      </c>
      <c r="BJ139" s="9"/>
      <c r="BK139" s="9">
        <v>1</v>
      </c>
      <c r="BL139" s="9">
        <v>1</v>
      </c>
      <c r="BM139" s="9">
        <v>1</v>
      </c>
      <c r="BN139" s="9">
        <v>1</v>
      </c>
      <c r="BO139" s="9">
        <v>1</v>
      </c>
      <c r="BP139" s="9">
        <v>1</v>
      </c>
      <c r="BQ139" s="9">
        <v>1</v>
      </c>
      <c r="BR139" s="9">
        <v>2</v>
      </c>
      <c r="BS139" s="9">
        <v>1</v>
      </c>
      <c r="BT139" s="9">
        <v>1</v>
      </c>
      <c r="BU139" s="9">
        <v>2</v>
      </c>
      <c r="BV139" s="9">
        <v>2</v>
      </c>
      <c r="BW139" s="9">
        <v>1</v>
      </c>
      <c r="BX139" s="9"/>
      <c r="BY139" s="9">
        <v>2</v>
      </c>
      <c r="BZ139" s="9">
        <v>1</v>
      </c>
      <c r="CA139" s="9">
        <v>1</v>
      </c>
      <c r="CB139" s="9">
        <v>1</v>
      </c>
      <c r="CC139" s="9">
        <v>1</v>
      </c>
      <c r="CD139" s="9">
        <v>1</v>
      </c>
      <c r="CE139" s="9">
        <v>2</v>
      </c>
      <c r="CF139" s="9">
        <v>1</v>
      </c>
      <c r="CG139" s="9"/>
      <c r="CH139" s="9">
        <v>1</v>
      </c>
      <c r="CI139" s="9">
        <v>4</v>
      </c>
      <c r="CJ139" s="9">
        <v>1</v>
      </c>
      <c r="CK139" s="9">
        <v>1</v>
      </c>
      <c r="CL139" s="9">
        <v>3</v>
      </c>
      <c r="CM139" s="9">
        <v>1</v>
      </c>
      <c r="CN139" s="9">
        <v>1</v>
      </c>
      <c r="CO139" s="9">
        <v>1</v>
      </c>
      <c r="CP139" s="9">
        <v>4</v>
      </c>
      <c r="CQ139" s="9">
        <v>1</v>
      </c>
      <c r="CR139" s="9">
        <v>1</v>
      </c>
      <c r="CS139" s="9">
        <v>1</v>
      </c>
      <c r="CT139" s="9">
        <v>1</v>
      </c>
      <c r="CU139" s="9">
        <v>1</v>
      </c>
      <c r="CV139" s="9">
        <v>1</v>
      </c>
      <c r="CW139" s="9">
        <v>1</v>
      </c>
      <c r="CX139" s="9">
        <v>1</v>
      </c>
      <c r="CY139" s="9">
        <v>1</v>
      </c>
      <c r="CZ139" s="9">
        <v>2</v>
      </c>
      <c r="DA139" s="9"/>
      <c r="DB139" s="9"/>
      <c r="DC139" s="9"/>
      <c r="DD139" s="9"/>
      <c r="DE139" s="9"/>
      <c r="DF139" s="9"/>
      <c r="DG139" s="9"/>
      <c r="DH139" s="9"/>
      <c r="DI139" s="9">
        <v>2</v>
      </c>
      <c r="DJ139" s="9"/>
      <c r="DK139" s="9"/>
      <c r="DL139" s="9"/>
      <c r="DM139" s="9"/>
      <c r="DN139" s="9"/>
      <c r="DO139" s="9"/>
      <c r="DP139" s="9">
        <v>2</v>
      </c>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v>1</v>
      </c>
      <c r="EO139" s="9">
        <v>2</v>
      </c>
      <c r="EP139" s="9"/>
      <c r="EQ139" s="9">
        <v>1</v>
      </c>
      <c r="ER139" s="9">
        <v>2</v>
      </c>
      <c r="ES139" s="9"/>
      <c r="ET139" s="9">
        <v>2</v>
      </c>
      <c r="EU139" s="9"/>
      <c r="EV139" s="9"/>
      <c r="EW139" s="9">
        <v>2</v>
      </c>
      <c r="EX139" s="9"/>
      <c r="EY139" s="9"/>
      <c r="EZ139" s="9">
        <v>2</v>
      </c>
      <c r="FA139" s="9"/>
      <c r="FB139" s="9"/>
      <c r="FC139" s="9">
        <v>2</v>
      </c>
      <c r="FD139" s="9"/>
      <c r="FE139" s="9"/>
      <c r="FF139" s="9">
        <v>2</v>
      </c>
      <c r="FG139" s="9"/>
      <c r="FH139" s="9"/>
      <c r="FI139" s="9">
        <v>2</v>
      </c>
      <c r="FJ139" s="9"/>
      <c r="FK139" s="9"/>
      <c r="FL139" s="9">
        <v>2</v>
      </c>
      <c r="FM139" s="9"/>
      <c r="FN139" s="9"/>
      <c r="FO139" s="9">
        <v>2</v>
      </c>
      <c r="FP139" s="9"/>
      <c r="FQ139" s="9"/>
      <c r="FR139" s="9">
        <v>2</v>
      </c>
      <c r="FS139" s="9"/>
      <c r="FT139" s="9"/>
      <c r="FU139" s="9">
        <v>2</v>
      </c>
      <c r="FV139" s="9"/>
      <c r="FW139" s="9"/>
      <c r="FX139" s="9">
        <v>2</v>
      </c>
      <c r="FY139" s="9">
        <v>17</v>
      </c>
      <c r="FZ139" s="9"/>
      <c r="GA139" s="9"/>
      <c r="GB139" s="9"/>
      <c r="GC139" s="9"/>
      <c r="GD139" s="9"/>
      <c r="GE139" s="9"/>
      <c r="GF139" s="9"/>
      <c r="GG139" s="9"/>
      <c r="GH139" s="9"/>
      <c r="GI139" s="9"/>
      <c r="GJ139" s="9"/>
      <c r="GK139" s="9"/>
      <c r="GL139" s="9"/>
      <c r="GM139" s="9"/>
      <c r="GN139" s="9"/>
      <c r="GO139" s="9"/>
      <c r="GP139" s="9">
        <v>0</v>
      </c>
      <c r="GQ139" s="9">
        <v>0</v>
      </c>
      <c r="GR139" s="9">
        <v>0</v>
      </c>
      <c r="GS139" s="9">
        <v>0</v>
      </c>
      <c r="GT139" s="9">
        <v>0</v>
      </c>
      <c r="GU139" s="9">
        <v>0</v>
      </c>
      <c r="GV139" s="9">
        <v>0</v>
      </c>
      <c r="GW139" s="9">
        <v>0</v>
      </c>
      <c r="GX139" s="9">
        <v>0</v>
      </c>
      <c r="GY139" s="9">
        <v>0</v>
      </c>
      <c r="GZ139" s="9">
        <v>0</v>
      </c>
      <c r="HA139" s="9">
        <v>0</v>
      </c>
      <c r="HB139" s="9">
        <v>0</v>
      </c>
      <c r="HC139" s="9">
        <v>0</v>
      </c>
      <c r="HD139" s="9">
        <v>0</v>
      </c>
      <c r="HE139" s="9">
        <v>0</v>
      </c>
      <c r="HF139" s="9">
        <v>1</v>
      </c>
      <c r="HG139" t="s">
        <v>7664</v>
      </c>
      <c r="HH139" s="9"/>
      <c r="HI139" s="9"/>
      <c r="HJ139" s="9"/>
      <c r="HK139" s="9"/>
      <c r="HL139" s="9"/>
      <c r="HM139" s="9"/>
      <c r="HN139" s="9"/>
      <c r="HO139" s="9"/>
      <c r="HP139" s="9"/>
      <c r="HQ139" s="9"/>
      <c r="HR139" s="9"/>
      <c r="HS139" s="9"/>
      <c r="HT139" s="9"/>
      <c r="HU139" s="9"/>
      <c r="HV139" s="9"/>
      <c r="HW139" s="9"/>
      <c r="HX139" t="s">
        <v>7828</v>
      </c>
      <c r="HY139" s="9"/>
      <c r="HZ139" s="9"/>
      <c r="IA139" s="9">
        <v>2</v>
      </c>
      <c r="IB139" s="9"/>
      <c r="IC139" s="9"/>
      <c r="ID139" s="9">
        <v>2</v>
      </c>
      <c r="IE139" s="9"/>
      <c r="IF139" s="9"/>
      <c r="IG139" s="9">
        <v>2</v>
      </c>
      <c r="IH139" s="9"/>
      <c r="II139" s="9"/>
      <c r="IJ139" s="9">
        <v>2</v>
      </c>
      <c r="IK139" s="9"/>
      <c r="IL139" s="9">
        <v>1</v>
      </c>
      <c r="IM139" s="9"/>
      <c r="IN139" s="9">
        <v>3</v>
      </c>
      <c r="IO139" s="9">
        <v>3</v>
      </c>
      <c r="IP139" s="9">
        <v>3</v>
      </c>
      <c r="IQ139" s="9">
        <v>3</v>
      </c>
      <c r="IR139" s="9">
        <v>3</v>
      </c>
      <c r="IS139" s="9"/>
      <c r="IT139" s="9">
        <v>1</v>
      </c>
      <c r="IU139" s="9">
        <v>2</v>
      </c>
      <c r="IV139" s="9">
        <v>2</v>
      </c>
      <c r="IW139" s="9">
        <v>2</v>
      </c>
      <c r="IX139" s="9">
        <v>2</v>
      </c>
      <c r="IY139" s="9">
        <v>2</v>
      </c>
      <c r="IZ139" s="9">
        <v>2</v>
      </c>
      <c r="JA139" s="9">
        <v>2</v>
      </c>
      <c r="JB139" s="9">
        <v>1</v>
      </c>
      <c r="JC139" s="9">
        <v>2</v>
      </c>
      <c r="JD139" s="9">
        <v>2</v>
      </c>
      <c r="JE139" s="9">
        <v>2</v>
      </c>
      <c r="JF139" s="9">
        <v>2</v>
      </c>
      <c r="JG139" s="9">
        <v>2</v>
      </c>
      <c r="JH139" s="9">
        <v>2</v>
      </c>
      <c r="JI139" s="9">
        <v>2</v>
      </c>
      <c r="JJ139" s="9">
        <v>1</v>
      </c>
      <c r="JK139" s="9">
        <v>1</v>
      </c>
      <c r="JL139" s="9">
        <v>1</v>
      </c>
      <c r="JM139" s="9">
        <v>3</v>
      </c>
      <c r="JN139" s="9">
        <v>3</v>
      </c>
      <c r="JO139" s="9">
        <v>3</v>
      </c>
      <c r="JP139" s="9">
        <v>3</v>
      </c>
      <c r="JQ139" s="9">
        <v>3</v>
      </c>
      <c r="JR139" s="9">
        <v>3</v>
      </c>
      <c r="JS139" s="9">
        <v>3</v>
      </c>
      <c r="JT139" s="9">
        <v>3</v>
      </c>
      <c r="JU139" s="9">
        <v>3</v>
      </c>
      <c r="JV139" s="9"/>
      <c r="JW139" s="9">
        <v>3</v>
      </c>
      <c r="JX139" s="9">
        <v>3</v>
      </c>
      <c r="JY139" s="9">
        <v>3</v>
      </c>
      <c r="JZ139" s="9">
        <v>3</v>
      </c>
      <c r="KA139" s="9">
        <v>1</v>
      </c>
      <c r="KB139" s="9">
        <v>3</v>
      </c>
      <c r="KC139" s="9">
        <v>1</v>
      </c>
      <c r="KD139" s="9">
        <v>3</v>
      </c>
      <c r="KE139" s="9">
        <v>3</v>
      </c>
      <c r="KF139" s="9"/>
      <c r="KG139" s="9"/>
      <c r="KH139" s="9"/>
      <c r="KI139" s="9"/>
      <c r="KJ139" s="9"/>
      <c r="KK139" s="9"/>
      <c r="KL139" s="9"/>
      <c r="KM139" s="9"/>
      <c r="KN139" s="9"/>
      <c r="KO139" s="9"/>
      <c r="KP139" s="9"/>
      <c r="KQ139" s="9"/>
      <c r="KR139" s="9"/>
      <c r="KS139" s="9"/>
      <c r="KT139" s="9"/>
      <c r="KU139" s="9"/>
      <c r="KV139" s="9">
        <v>2</v>
      </c>
      <c r="KW139" s="9"/>
      <c r="KX139" s="9"/>
      <c r="KY139" s="9"/>
      <c r="KZ139" s="9"/>
      <c r="LA139" s="9"/>
      <c r="LB139" s="9"/>
      <c r="LC139" s="9">
        <v>1</v>
      </c>
      <c r="LD139" s="9">
        <v>3</v>
      </c>
      <c r="LE139" s="9">
        <v>3</v>
      </c>
      <c r="LF139" s="9">
        <v>3</v>
      </c>
      <c r="LG139" s="9">
        <v>3</v>
      </c>
      <c r="LH139" s="9">
        <v>1</v>
      </c>
      <c r="LI139" s="9"/>
      <c r="LJ139" s="9">
        <v>1</v>
      </c>
      <c r="LK139" s="9">
        <v>3</v>
      </c>
      <c r="LL139" s="9">
        <v>3</v>
      </c>
      <c r="LM139" s="9">
        <v>3</v>
      </c>
      <c r="LN139" s="9"/>
      <c r="LO139" s="9">
        <v>1</v>
      </c>
      <c r="LP139" s="9">
        <v>3</v>
      </c>
      <c r="LQ139" s="9"/>
      <c r="LR139" s="9"/>
      <c r="LS139" s="9">
        <v>1</v>
      </c>
      <c r="LT139" s="9">
        <v>1</v>
      </c>
      <c r="LU139" s="9">
        <v>1</v>
      </c>
      <c r="LV139" s="9">
        <v>1</v>
      </c>
      <c r="LW139" s="9">
        <v>1</v>
      </c>
      <c r="LX139" s="9">
        <v>1</v>
      </c>
      <c r="LY139" s="9">
        <v>3</v>
      </c>
      <c r="LZ139" s="9">
        <v>1</v>
      </c>
      <c r="MA139" s="9">
        <v>1</v>
      </c>
      <c r="MB139" s="9"/>
      <c r="MC139" s="9">
        <v>2</v>
      </c>
      <c r="MD139" s="9">
        <v>2</v>
      </c>
      <c r="ME139" s="9">
        <v>2</v>
      </c>
      <c r="MF139" s="9">
        <v>1</v>
      </c>
      <c r="MG139" s="9">
        <v>2</v>
      </c>
      <c r="MH139" s="9">
        <v>3</v>
      </c>
      <c r="MI139" s="9">
        <v>3</v>
      </c>
      <c r="MJ139" s="9">
        <v>2</v>
      </c>
      <c r="MK139" s="9">
        <v>1</v>
      </c>
      <c r="ML139" s="9">
        <v>1</v>
      </c>
      <c r="MM139" s="9">
        <v>1</v>
      </c>
      <c r="MN139" s="9">
        <v>1</v>
      </c>
      <c r="MO139" s="9">
        <v>1</v>
      </c>
      <c r="MP139" s="9">
        <v>2</v>
      </c>
      <c r="MQ139" s="9">
        <v>2</v>
      </c>
      <c r="MR139" s="9">
        <v>1</v>
      </c>
      <c r="MS139" s="9">
        <v>2</v>
      </c>
      <c r="MT139" s="9"/>
      <c r="MU139" s="9"/>
      <c r="MV139" s="9">
        <v>1</v>
      </c>
      <c r="MW139" s="9"/>
      <c r="MX139" s="9"/>
      <c r="MY139" t="s">
        <v>8094</v>
      </c>
      <c r="MZ139" s="9"/>
      <c r="NA139" s="9">
        <v>199847891</v>
      </c>
      <c r="NB139" t="s">
        <v>8244</v>
      </c>
      <c r="NC139" t="s">
        <v>8349</v>
      </c>
      <c r="ND139" s="9"/>
      <c r="NE139" s="9"/>
      <c r="NF139" t="s">
        <v>8358</v>
      </c>
      <c r="NG139" s="9"/>
      <c r="NH139" s="9"/>
      <c r="NI139" s="9">
        <v>57</v>
      </c>
    </row>
    <row r="140" spans="1:373">
      <c r="A140" t="s">
        <v>6463</v>
      </c>
      <c r="B140" t="s">
        <v>6592</v>
      </c>
      <c r="C140" t="s">
        <v>6718</v>
      </c>
      <c r="D140" t="s">
        <v>6733</v>
      </c>
      <c r="E140" s="9"/>
      <c r="F140" s="9">
        <v>9</v>
      </c>
      <c r="G140" s="9"/>
      <c r="H140" s="9">
        <v>1</v>
      </c>
      <c r="I140" t="s">
        <v>6752</v>
      </c>
      <c r="J140" s="9"/>
      <c r="K140" s="9">
        <v>4</v>
      </c>
      <c r="L140" s="9">
        <v>10</v>
      </c>
      <c r="M140" s="9">
        <v>59</v>
      </c>
      <c r="N140" s="9">
        <v>59</v>
      </c>
      <c r="O140" t="s">
        <v>6759</v>
      </c>
      <c r="P140" s="9">
        <v>2</v>
      </c>
      <c r="Q140" t="s">
        <v>6762</v>
      </c>
      <c r="R140" s="9">
        <v>1</v>
      </c>
      <c r="S140" s="9">
        <v>1</v>
      </c>
      <c r="T140" s="9">
        <v>2</v>
      </c>
      <c r="U140" s="9">
        <v>2</v>
      </c>
      <c r="V140" s="9">
        <v>1</v>
      </c>
      <c r="W140" t="s">
        <v>6906</v>
      </c>
      <c r="X140" s="9"/>
      <c r="Y140" t="s">
        <v>7037</v>
      </c>
      <c r="Z140" s="9"/>
      <c r="AA140" s="9">
        <v>0</v>
      </c>
      <c r="AB140" s="9">
        <v>0</v>
      </c>
      <c r="AC140" s="9">
        <v>2</v>
      </c>
      <c r="AD140" s="9">
        <v>0</v>
      </c>
      <c r="AE140" s="9">
        <v>0</v>
      </c>
      <c r="AF140" s="9">
        <v>0</v>
      </c>
      <c r="AG140" s="9">
        <v>0</v>
      </c>
      <c r="AH140" s="9">
        <v>0</v>
      </c>
      <c r="AI140" s="9">
        <v>0</v>
      </c>
      <c r="AJ140" s="9">
        <v>0</v>
      </c>
      <c r="AK140" s="9">
        <v>0</v>
      </c>
      <c r="AL140" s="9">
        <v>0</v>
      </c>
      <c r="AM140" s="9">
        <v>0</v>
      </c>
      <c r="AN140" s="9">
        <v>0</v>
      </c>
      <c r="AO140" s="9">
        <v>0</v>
      </c>
      <c r="AP140" s="9">
        <v>0</v>
      </c>
      <c r="AQ140" s="9">
        <v>0</v>
      </c>
      <c r="AR140" s="9">
        <v>0</v>
      </c>
      <c r="AS140" s="9">
        <v>0</v>
      </c>
      <c r="AT140" s="9">
        <v>0</v>
      </c>
      <c r="AU140" s="9">
        <v>0</v>
      </c>
      <c r="AV140" s="9">
        <v>0</v>
      </c>
      <c r="AW140" s="9">
        <v>0</v>
      </c>
      <c r="AX140" t="s">
        <v>7206</v>
      </c>
      <c r="AY140" s="9">
        <v>0</v>
      </c>
      <c r="AZ140" s="9">
        <v>0</v>
      </c>
      <c r="BA140" t="s">
        <v>7356</v>
      </c>
      <c r="BB140" s="9">
        <v>0</v>
      </c>
      <c r="BC140" s="9">
        <v>2</v>
      </c>
      <c r="BD140" s="9">
        <v>0</v>
      </c>
      <c r="BE140" s="9"/>
      <c r="BF140" s="9">
        <v>2</v>
      </c>
      <c r="BG140" s="9">
        <v>2</v>
      </c>
      <c r="BH140" s="9">
        <v>2</v>
      </c>
      <c r="BI140" s="9">
        <v>0</v>
      </c>
      <c r="BJ140" s="9"/>
      <c r="BK140" s="9">
        <v>1</v>
      </c>
      <c r="BL140" s="9">
        <v>1</v>
      </c>
      <c r="BM140" s="9">
        <v>1</v>
      </c>
      <c r="BN140" s="9">
        <v>1</v>
      </c>
      <c r="BO140" s="9">
        <v>1</v>
      </c>
      <c r="BP140" s="9">
        <v>1</v>
      </c>
      <c r="BQ140" s="9">
        <v>1</v>
      </c>
      <c r="BR140" s="9">
        <v>2</v>
      </c>
      <c r="BS140" s="9">
        <v>1</v>
      </c>
      <c r="BT140" s="9">
        <v>1</v>
      </c>
      <c r="BU140" s="9">
        <v>2</v>
      </c>
      <c r="BV140" s="9">
        <v>2</v>
      </c>
      <c r="BW140" s="9">
        <v>1</v>
      </c>
      <c r="BX140" s="9"/>
      <c r="BY140" s="9">
        <v>2</v>
      </c>
      <c r="BZ140" s="9">
        <v>1</v>
      </c>
      <c r="CA140" s="9">
        <v>1</v>
      </c>
      <c r="CB140" s="9">
        <v>1</v>
      </c>
      <c r="CC140" s="9">
        <v>1</v>
      </c>
      <c r="CD140" s="9">
        <v>1</v>
      </c>
      <c r="CE140" s="9">
        <v>1</v>
      </c>
      <c r="CF140" s="9">
        <v>1</v>
      </c>
      <c r="CG140" s="9"/>
      <c r="CH140" s="9">
        <v>1</v>
      </c>
      <c r="CI140" s="9">
        <v>4</v>
      </c>
      <c r="CJ140" s="9">
        <v>1</v>
      </c>
      <c r="CK140" s="9">
        <v>4</v>
      </c>
      <c r="CL140" s="9">
        <v>1</v>
      </c>
      <c r="CM140" s="9">
        <v>1</v>
      </c>
      <c r="CN140" s="9">
        <v>1</v>
      </c>
      <c r="CO140" s="9">
        <v>1</v>
      </c>
      <c r="CP140" s="9">
        <v>4</v>
      </c>
      <c r="CQ140" s="9">
        <v>1</v>
      </c>
      <c r="CR140" s="9">
        <v>1</v>
      </c>
      <c r="CS140" s="9">
        <v>1</v>
      </c>
      <c r="CT140" s="9">
        <v>1</v>
      </c>
      <c r="CU140" s="9">
        <v>1</v>
      </c>
      <c r="CV140" s="9">
        <v>1</v>
      </c>
      <c r="CW140" s="9">
        <v>1</v>
      </c>
      <c r="CX140" s="9">
        <v>1</v>
      </c>
      <c r="CY140" s="9">
        <v>1</v>
      </c>
      <c r="CZ140" s="9">
        <v>2</v>
      </c>
      <c r="DA140" s="9"/>
      <c r="DB140" s="9"/>
      <c r="DC140" s="9"/>
      <c r="DD140" s="9"/>
      <c r="DE140" s="9"/>
      <c r="DF140" s="9"/>
      <c r="DG140" s="9"/>
      <c r="DH140" s="9"/>
      <c r="DI140" s="9">
        <v>2</v>
      </c>
      <c r="DJ140" s="9"/>
      <c r="DK140" s="9"/>
      <c r="DL140" s="9"/>
      <c r="DM140" s="9"/>
      <c r="DN140" s="9"/>
      <c r="DO140" s="9"/>
      <c r="DP140" s="9">
        <v>2</v>
      </c>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v>1</v>
      </c>
      <c r="EO140" s="9">
        <v>2</v>
      </c>
      <c r="EP140" s="9"/>
      <c r="EQ140" s="9">
        <v>2</v>
      </c>
      <c r="ER140" s="9"/>
      <c r="ES140" s="9"/>
      <c r="ET140" s="9">
        <v>2</v>
      </c>
      <c r="EU140" s="9"/>
      <c r="EV140" s="9"/>
      <c r="EW140" s="9">
        <v>2</v>
      </c>
      <c r="EX140" s="9"/>
      <c r="EY140" s="9"/>
      <c r="EZ140" s="9">
        <v>2</v>
      </c>
      <c r="FA140" s="9"/>
      <c r="FB140" s="9"/>
      <c r="FC140" s="9">
        <v>2</v>
      </c>
      <c r="FD140" s="9"/>
      <c r="FE140" s="9"/>
      <c r="FF140" s="9">
        <v>2</v>
      </c>
      <c r="FG140" s="9"/>
      <c r="FH140" s="9"/>
      <c r="FI140" s="9">
        <v>2</v>
      </c>
      <c r="FJ140" s="9"/>
      <c r="FK140" s="9"/>
      <c r="FL140" s="9">
        <v>2</v>
      </c>
      <c r="FM140" s="9"/>
      <c r="FN140" s="9"/>
      <c r="FO140" s="9">
        <v>2</v>
      </c>
      <c r="FP140" s="9"/>
      <c r="FQ140" s="9"/>
      <c r="FR140" s="9">
        <v>2</v>
      </c>
      <c r="FS140" s="9"/>
      <c r="FT140" s="9"/>
      <c r="FU140" s="9">
        <v>2</v>
      </c>
      <c r="FV140" s="9"/>
      <c r="FW140" s="9"/>
      <c r="FX140" s="9">
        <v>4</v>
      </c>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t="s">
        <v>7665</v>
      </c>
      <c r="HH140" s="9">
        <v>8</v>
      </c>
      <c r="HI140" s="9"/>
      <c r="HJ140" s="9"/>
      <c r="HK140" s="9"/>
      <c r="HL140" s="9"/>
      <c r="HM140" s="9"/>
      <c r="HN140" s="9"/>
      <c r="HO140" s="9"/>
      <c r="HP140" s="9">
        <v>0</v>
      </c>
      <c r="HQ140" s="9">
        <v>1</v>
      </c>
      <c r="HR140" s="9">
        <v>0</v>
      </c>
      <c r="HS140" s="9">
        <v>0</v>
      </c>
      <c r="HT140" s="9">
        <v>0</v>
      </c>
      <c r="HU140" s="9">
        <v>0</v>
      </c>
      <c r="HV140" s="9">
        <v>0</v>
      </c>
      <c r="HW140" s="9">
        <v>0</v>
      </c>
      <c r="HX140" t="s">
        <v>7829</v>
      </c>
      <c r="HY140" s="9"/>
      <c r="HZ140" s="9"/>
      <c r="IA140" s="9">
        <v>2</v>
      </c>
      <c r="IB140" s="9"/>
      <c r="IC140" s="9"/>
      <c r="ID140" s="9">
        <v>2</v>
      </c>
      <c r="IE140" s="9"/>
      <c r="IF140" s="9"/>
      <c r="IG140" s="9">
        <v>2</v>
      </c>
      <c r="IH140" s="9"/>
      <c r="II140" s="9"/>
      <c r="IJ140" s="9">
        <v>2</v>
      </c>
      <c r="IK140" s="9"/>
      <c r="IL140" s="9">
        <v>1</v>
      </c>
      <c r="IM140" s="9"/>
      <c r="IN140" s="9">
        <v>3</v>
      </c>
      <c r="IO140" s="9">
        <v>3</v>
      </c>
      <c r="IP140" s="9">
        <v>3</v>
      </c>
      <c r="IQ140" s="9">
        <v>3</v>
      </c>
      <c r="IR140" s="9">
        <v>3</v>
      </c>
      <c r="IS140" s="9"/>
      <c r="IT140" s="9">
        <v>2</v>
      </c>
      <c r="IU140" s="9">
        <v>2</v>
      </c>
      <c r="IV140" s="9">
        <v>2</v>
      </c>
      <c r="IW140" s="9">
        <v>2</v>
      </c>
      <c r="IX140" s="9">
        <v>2</v>
      </c>
      <c r="IY140" s="9">
        <v>2</v>
      </c>
      <c r="IZ140" s="9">
        <v>2</v>
      </c>
      <c r="JA140" s="9">
        <v>2</v>
      </c>
      <c r="JB140" s="9">
        <v>2</v>
      </c>
      <c r="JC140" s="9">
        <v>2</v>
      </c>
      <c r="JD140" s="9">
        <v>2</v>
      </c>
      <c r="JE140" s="9">
        <v>2</v>
      </c>
      <c r="JF140" s="9">
        <v>2</v>
      </c>
      <c r="JG140" s="9">
        <v>2</v>
      </c>
      <c r="JH140" s="9">
        <v>2</v>
      </c>
      <c r="JI140" s="9">
        <v>2</v>
      </c>
      <c r="JJ140" s="9">
        <v>1</v>
      </c>
      <c r="JK140" s="9">
        <v>3</v>
      </c>
      <c r="JL140" s="9">
        <v>1</v>
      </c>
      <c r="JM140" s="9">
        <v>3</v>
      </c>
      <c r="JN140" s="9">
        <v>3</v>
      </c>
      <c r="JO140" s="9">
        <v>3</v>
      </c>
      <c r="JP140" s="9">
        <v>3</v>
      </c>
      <c r="JQ140" s="9">
        <v>3</v>
      </c>
      <c r="JR140" s="9">
        <v>3</v>
      </c>
      <c r="JS140" s="9">
        <v>3</v>
      </c>
      <c r="JT140" s="9">
        <v>3</v>
      </c>
      <c r="JU140" s="9">
        <v>3</v>
      </c>
      <c r="JV140" s="9"/>
      <c r="JW140" s="9">
        <v>3</v>
      </c>
      <c r="JX140" s="9">
        <v>3</v>
      </c>
      <c r="JY140" s="9">
        <v>3</v>
      </c>
      <c r="JZ140" s="9">
        <v>3</v>
      </c>
      <c r="KA140" s="9">
        <v>1</v>
      </c>
      <c r="KB140" s="9">
        <v>3</v>
      </c>
      <c r="KC140" s="9">
        <v>1</v>
      </c>
      <c r="KD140" s="9">
        <v>3</v>
      </c>
      <c r="KE140" s="9">
        <v>3</v>
      </c>
      <c r="KF140" s="9"/>
      <c r="KG140" s="9"/>
      <c r="KH140" s="9"/>
      <c r="KI140" s="9"/>
      <c r="KJ140" s="9"/>
      <c r="KK140" s="9"/>
      <c r="KL140" s="9"/>
      <c r="KM140" s="9"/>
      <c r="KN140" s="9"/>
      <c r="KO140" s="9"/>
      <c r="KP140" s="9"/>
      <c r="KQ140" s="9"/>
      <c r="KR140" s="9"/>
      <c r="KS140" s="9"/>
      <c r="KT140" s="9"/>
      <c r="KU140" s="9"/>
      <c r="KV140" s="9">
        <v>2</v>
      </c>
      <c r="KW140" s="9"/>
      <c r="KX140" s="9"/>
      <c r="KY140" s="9"/>
      <c r="KZ140" s="9"/>
      <c r="LA140" s="9"/>
      <c r="LB140" s="9"/>
      <c r="LC140" s="9">
        <v>3</v>
      </c>
      <c r="LD140" s="9">
        <v>3</v>
      </c>
      <c r="LE140" s="9">
        <v>3</v>
      </c>
      <c r="LF140" s="9">
        <v>3</v>
      </c>
      <c r="LG140" s="9">
        <v>1</v>
      </c>
      <c r="LH140" s="9">
        <v>1</v>
      </c>
      <c r="LI140" s="9"/>
      <c r="LJ140" s="9">
        <v>1</v>
      </c>
      <c r="LK140" s="9">
        <v>3</v>
      </c>
      <c r="LL140" s="9">
        <v>3</v>
      </c>
      <c r="LM140" s="9">
        <v>3</v>
      </c>
      <c r="LN140" s="9"/>
      <c r="LO140" s="9">
        <v>1</v>
      </c>
      <c r="LP140" s="9">
        <v>3</v>
      </c>
      <c r="LQ140" s="9"/>
      <c r="LR140" s="9"/>
      <c r="LS140" s="9">
        <v>1</v>
      </c>
      <c r="LT140" s="9">
        <v>1</v>
      </c>
      <c r="LU140" s="9">
        <v>1</v>
      </c>
      <c r="LV140" s="9">
        <v>1</v>
      </c>
      <c r="LW140" s="9">
        <v>1</v>
      </c>
      <c r="LX140" s="9">
        <v>1</v>
      </c>
      <c r="LY140" s="9">
        <v>3</v>
      </c>
      <c r="LZ140" s="9">
        <v>2</v>
      </c>
      <c r="MA140" s="9">
        <v>1</v>
      </c>
      <c r="MB140" s="9"/>
      <c r="MC140" s="9">
        <v>1</v>
      </c>
      <c r="MD140" s="9">
        <v>2</v>
      </c>
      <c r="ME140" s="9">
        <v>2</v>
      </c>
      <c r="MF140" s="9">
        <v>1</v>
      </c>
      <c r="MG140" s="9">
        <v>2</v>
      </c>
      <c r="MH140" s="9">
        <v>3</v>
      </c>
      <c r="MI140" s="9">
        <v>3</v>
      </c>
      <c r="MJ140" s="9">
        <v>2</v>
      </c>
      <c r="MK140" s="9">
        <v>1</v>
      </c>
      <c r="ML140" s="9">
        <v>1</v>
      </c>
      <c r="MM140" s="9">
        <v>1</v>
      </c>
      <c r="MN140" s="9">
        <v>1</v>
      </c>
      <c r="MO140" s="9">
        <v>1</v>
      </c>
      <c r="MP140" s="9">
        <v>2</v>
      </c>
      <c r="MQ140" s="9">
        <v>2</v>
      </c>
      <c r="MR140" s="9">
        <v>1</v>
      </c>
      <c r="MS140" s="9">
        <v>2</v>
      </c>
      <c r="MT140" s="9"/>
      <c r="MU140" s="9"/>
      <c r="MV140" s="9">
        <v>1</v>
      </c>
      <c r="MW140" s="9"/>
      <c r="MX140" s="9"/>
      <c r="MY140" t="s">
        <v>8095</v>
      </c>
      <c r="MZ140" s="9"/>
      <c r="NA140" s="9">
        <v>199848000</v>
      </c>
      <c r="NB140" t="s">
        <v>8245</v>
      </c>
      <c r="NC140" t="s">
        <v>8349</v>
      </c>
      <c r="ND140" s="9"/>
      <c r="NE140" s="9"/>
      <c r="NF140" t="s">
        <v>8358</v>
      </c>
      <c r="NG140" s="9"/>
      <c r="NH140" s="9"/>
      <c r="NI140" s="9">
        <v>58</v>
      </c>
    </row>
    <row r="141" spans="1:373">
      <c r="A141" t="s">
        <v>6464</v>
      </c>
      <c r="B141" t="s">
        <v>6593</v>
      </c>
      <c r="C141" t="s">
        <v>6719</v>
      </c>
      <c r="D141" t="s">
        <v>6733</v>
      </c>
      <c r="E141" s="9"/>
      <c r="F141" s="9">
        <v>9</v>
      </c>
      <c r="G141" s="9"/>
      <c r="H141" s="9">
        <v>1</v>
      </c>
      <c r="I141" t="s">
        <v>6752</v>
      </c>
      <c r="J141" s="9"/>
      <c r="K141" s="9">
        <v>6</v>
      </c>
      <c r="L141" s="9">
        <v>18</v>
      </c>
      <c r="M141" s="9">
        <v>111</v>
      </c>
      <c r="N141" s="9">
        <v>111</v>
      </c>
      <c r="O141" t="s">
        <v>6759</v>
      </c>
      <c r="P141" s="9">
        <v>2</v>
      </c>
      <c r="Q141" t="s">
        <v>6762</v>
      </c>
      <c r="R141" s="9">
        <v>3</v>
      </c>
      <c r="S141" s="9">
        <v>1</v>
      </c>
      <c r="T141" s="9">
        <v>2</v>
      </c>
      <c r="U141" s="9">
        <v>2</v>
      </c>
      <c r="V141" s="9">
        <v>1</v>
      </c>
      <c r="W141" t="s">
        <v>6907</v>
      </c>
      <c r="X141" s="9"/>
      <c r="Y141" t="s">
        <v>7038</v>
      </c>
      <c r="Z141" s="9"/>
      <c r="AA141" s="9">
        <v>0</v>
      </c>
      <c r="AB141" s="9">
        <v>0</v>
      </c>
      <c r="AC141" s="9">
        <v>24</v>
      </c>
      <c r="AD141" s="9">
        <v>0</v>
      </c>
      <c r="AE141" s="9">
        <v>2</v>
      </c>
      <c r="AF141" s="9">
        <v>0</v>
      </c>
      <c r="AG141" s="9">
        <v>0</v>
      </c>
      <c r="AH141" s="9">
        <v>0</v>
      </c>
      <c r="AI141" s="9">
        <v>2</v>
      </c>
      <c r="AJ141" s="9">
        <v>0</v>
      </c>
      <c r="AK141" s="9">
        <v>0</v>
      </c>
      <c r="AL141" s="9">
        <v>0</v>
      </c>
      <c r="AM141" s="9">
        <v>0</v>
      </c>
      <c r="AN141" s="9">
        <v>0</v>
      </c>
      <c r="AO141" s="9">
        <v>0</v>
      </c>
      <c r="AP141" s="9">
        <v>0</v>
      </c>
      <c r="AQ141" s="9">
        <v>0</v>
      </c>
      <c r="AR141" s="9">
        <v>0</v>
      </c>
      <c r="AS141" s="9">
        <v>0</v>
      </c>
      <c r="AT141" s="9">
        <v>0</v>
      </c>
      <c r="AU141" s="9">
        <v>1</v>
      </c>
      <c r="AV141" s="9">
        <v>0</v>
      </c>
      <c r="AW141" s="9">
        <v>3</v>
      </c>
      <c r="AX141" t="s">
        <v>7207</v>
      </c>
      <c r="AY141" s="9">
        <v>0</v>
      </c>
      <c r="AZ141" s="9">
        <v>0</v>
      </c>
      <c r="BA141" t="s">
        <v>7357</v>
      </c>
      <c r="BB141" s="9">
        <v>0</v>
      </c>
      <c r="BC141" s="9">
        <v>32</v>
      </c>
      <c r="BD141" s="9">
        <v>0</v>
      </c>
      <c r="BE141" s="9"/>
      <c r="BF141" s="9">
        <v>30</v>
      </c>
      <c r="BG141" s="9">
        <v>29</v>
      </c>
      <c r="BH141" s="9">
        <v>12</v>
      </c>
      <c r="BI141" s="9">
        <v>4</v>
      </c>
      <c r="BJ141" s="9">
        <v>0</v>
      </c>
      <c r="BK141" s="9">
        <v>1</v>
      </c>
      <c r="BL141" s="9">
        <v>1</v>
      </c>
      <c r="BM141" s="9">
        <v>1</v>
      </c>
      <c r="BN141" s="9">
        <v>1</v>
      </c>
      <c r="BO141" s="9">
        <v>1</v>
      </c>
      <c r="BP141" s="9">
        <v>1</v>
      </c>
      <c r="BQ141" s="9">
        <v>1</v>
      </c>
      <c r="BR141" s="9">
        <v>2</v>
      </c>
      <c r="BS141" s="9">
        <v>1</v>
      </c>
      <c r="BT141" s="9">
        <v>1</v>
      </c>
      <c r="BU141" s="9">
        <v>1</v>
      </c>
      <c r="BV141" s="9">
        <v>2</v>
      </c>
      <c r="BW141" s="9">
        <v>1</v>
      </c>
      <c r="BX141" s="9"/>
      <c r="BY141" s="9">
        <v>2</v>
      </c>
      <c r="BZ141" s="9">
        <v>2</v>
      </c>
      <c r="CA141" s="9">
        <v>2</v>
      </c>
      <c r="CB141" s="9">
        <v>2</v>
      </c>
      <c r="CC141" s="9">
        <v>1</v>
      </c>
      <c r="CD141" s="9">
        <v>1</v>
      </c>
      <c r="CE141" s="9">
        <v>1</v>
      </c>
      <c r="CF141" s="9">
        <v>1</v>
      </c>
      <c r="CG141" s="9"/>
      <c r="CH141" s="9">
        <v>1</v>
      </c>
      <c r="CI141" s="9">
        <v>3</v>
      </c>
      <c r="CJ141" s="9">
        <v>1</v>
      </c>
      <c r="CK141" s="9">
        <v>2</v>
      </c>
      <c r="CL141" s="9">
        <v>3</v>
      </c>
      <c r="CM141" s="9">
        <v>1</v>
      </c>
      <c r="CN141" s="9">
        <v>1</v>
      </c>
      <c r="CO141" s="9">
        <v>1</v>
      </c>
      <c r="CP141" s="9">
        <v>4</v>
      </c>
      <c r="CQ141" s="9">
        <v>1</v>
      </c>
      <c r="CR141" s="9">
        <v>1</v>
      </c>
      <c r="CS141" s="9">
        <v>1</v>
      </c>
      <c r="CT141" s="9">
        <v>1</v>
      </c>
      <c r="CU141" s="9">
        <v>1</v>
      </c>
      <c r="CV141" s="9">
        <v>1</v>
      </c>
      <c r="CW141" s="9">
        <v>1</v>
      </c>
      <c r="CX141" s="9">
        <v>1</v>
      </c>
      <c r="CY141" s="9">
        <v>1</v>
      </c>
      <c r="CZ141" s="9">
        <v>2</v>
      </c>
      <c r="DA141" s="9"/>
      <c r="DB141" s="9"/>
      <c r="DC141" s="9"/>
      <c r="DD141" s="9"/>
      <c r="DE141" s="9"/>
      <c r="DF141" s="9"/>
      <c r="DG141" s="9"/>
      <c r="DH141" s="9"/>
      <c r="DI141" s="9">
        <v>2</v>
      </c>
      <c r="DJ141" s="9"/>
      <c r="DK141" s="9"/>
      <c r="DL141" s="9"/>
      <c r="DM141" s="9"/>
      <c r="DN141" s="9"/>
      <c r="DO141" s="9"/>
      <c r="DP141" s="9">
        <v>2</v>
      </c>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v>2</v>
      </c>
      <c r="EO141" s="9"/>
      <c r="EP141" s="9"/>
      <c r="EQ141" s="9">
        <v>2</v>
      </c>
      <c r="ER141" s="9"/>
      <c r="ES141" s="9"/>
      <c r="ET141" s="9">
        <v>2</v>
      </c>
      <c r="EU141" s="9"/>
      <c r="EV141" s="9"/>
      <c r="EW141" s="9">
        <v>2</v>
      </c>
      <c r="EX141" s="9"/>
      <c r="EY141" s="9"/>
      <c r="EZ141" s="9">
        <v>2</v>
      </c>
      <c r="FA141" s="9"/>
      <c r="FB141" s="9"/>
      <c r="FC141" s="9">
        <v>2</v>
      </c>
      <c r="FD141" s="9"/>
      <c r="FE141" s="9"/>
      <c r="FF141" s="9">
        <v>2</v>
      </c>
      <c r="FG141" s="9"/>
      <c r="FH141" s="9"/>
      <c r="FI141" s="9">
        <v>2</v>
      </c>
      <c r="FJ141" s="9"/>
      <c r="FK141" s="9"/>
      <c r="FL141" s="9">
        <v>2</v>
      </c>
      <c r="FM141" s="9"/>
      <c r="FN141" s="9"/>
      <c r="FO141" s="9">
        <v>2</v>
      </c>
      <c r="FP141" s="9"/>
      <c r="FQ141" s="9"/>
      <c r="FR141" s="9">
        <v>2</v>
      </c>
      <c r="FS141" s="9"/>
      <c r="FT141" s="9"/>
      <c r="FU141" s="9">
        <v>2</v>
      </c>
      <c r="FV141" s="9"/>
      <c r="FW141" s="9"/>
      <c r="FX141" s="9">
        <v>4</v>
      </c>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t="s">
        <v>7666</v>
      </c>
      <c r="HH141" s="9">
        <v>8</v>
      </c>
      <c r="HI141" s="9"/>
      <c r="HJ141" s="9"/>
      <c r="HK141" s="9"/>
      <c r="HL141" s="9"/>
      <c r="HM141" s="9"/>
      <c r="HN141" s="9"/>
      <c r="HO141" s="9"/>
      <c r="HP141" s="9">
        <v>0</v>
      </c>
      <c r="HQ141" s="9">
        <v>1</v>
      </c>
      <c r="HR141" s="9">
        <v>0</v>
      </c>
      <c r="HS141" s="9">
        <v>0</v>
      </c>
      <c r="HT141" s="9">
        <v>0</v>
      </c>
      <c r="HU141" s="9">
        <v>0</v>
      </c>
      <c r="HV141" s="9">
        <v>0</v>
      </c>
      <c r="HW141" s="9">
        <v>0</v>
      </c>
      <c r="HX141" t="s">
        <v>7830</v>
      </c>
      <c r="HY141" s="9"/>
      <c r="HZ141" s="9"/>
      <c r="IA141" s="9">
        <v>2</v>
      </c>
      <c r="IB141" s="9"/>
      <c r="IC141" s="9"/>
      <c r="ID141" s="9">
        <v>2</v>
      </c>
      <c r="IE141" s="9"/>
      <c r="IF141" s="9"/>
      <c r="IG141" s="9">
        <v>2</v>
      </c>
      <c r="IH141" s="9"/>
      <c r="II141" s="9"/>
      <c r="IJ141" s="9">
        <v>2</v>
      </c>
      <c r="IK141" s="9"/>
      <c r="IL141" s="9">
        <v>1</v>
      </c>
      <c r="IM141" s="9"/>
      <c r="IN141" s="9">
        <v>4</v>
      </c>
      <c r="IO141" s="9">
        <v>3</v>
      </c>
      <c r="IP141" s="9">
        <v>5</v>
      </c>
      <c r="IQ141" s="9">
        <v>3</v>
      </c>
      <c r="IR141" s="9">
        <v>3</v>
      </c>
      <c r="IS141" s="9"/>
      <c r="IT141" s="9">
        <v>2</v>
      </c>
      <c r="IU141" s="9">
        <v>2</v>
      </c>
      <c r="IV141" s="9">
        <v>2</v>
      </c>
      <c r="IW141" s="9">
        <v>2</v>
      </c>
      <c r="IX141" s="9">
        <v>2</v>
      </c>
      <c r="IY141" s="9">
        <v>2</v>
      </c>
      <c r="IZ141" s="9">
        <v>2</v>
      </c>
      <c r="JA141" s="9">
        <v>2</v>
      </c>
      <c r="JB141" s="9">
        <v>1</v>
      </c>
      <c r="JC141" s="9">
        <v>2</v>
      </c>
      <c r="JD141" s="9">
        <v>2</v>
      </c>
      <c r="JE141" s="9">
        <v>2</v>
      </c>
      <c r="JF141" s="9">
        <v>2</v>
      </c>
      <c r="JG141" s="9">
        <v>2</v>
      </c>
      <c r="JH141" s="9">
        <v>2</v>
      </c>
      <c r="JI141" s="9">
        <v>2</v>
      </c>
      <c r="JJ141" s="9">
        <v>1</v>
      </c>
      <c r="JK141" s="9">
        <v>1</v>
      </c>
      <c r="JL141" s="9">
        <v>2</v>
      </c>
      <c r="JM141" s="9">
        <v>3</v>
      </c>
      <c r="JN141" s="9">
        <v>2</v>
      </c>
      <c r="JO141" s="9">
        <v>2</v>
      </c>
      <c r="JP141" s="9">
        <v>3</v>
      </c>
      <c r="JQ141" s="9">
        <v>3</v>
      </c>
      <c r="JR141" s="9">
        <v>3</v>
      </c>
      <c r="JS141" s="9">
        <v>3</v>
      </c>
      <c r="JT141" s="9">
        <v>1</v>
      </c>
      <c r="JU141" s="9">
        <v>1</v>
      </c>
      <c r="JV141" s="9"/>
      <c r="JW141" s="9">
        <v>2</v>
      </c>
      <c r="JX141" s="9">
        <v>2</v>
      </c>
      <c r="JY141" s="9">
        <v>2</v>
      </c>
      <c r="JZ141" s="9">
        <v>3</v>
      </c>
      <c r="KA141" s="9">
        <v>1</v>
      </c>
      <c r="KB141" s="9">
        <v>1</v>
      </c>
      <c r="KC141" s="9">
        <v>1</v>
      </c>
      <c r="KD141" s="9">
        <v>2</v>
      </c>
      <c r="KE141" s="9">
        <v>2</v>
      </c>
      <c r="KF141" s="9"/>
      <c r="KG141" s="9"/>
      <c r="KH141" s="9"/>
      <c r="KI141" s="9"/>
      <c r="KJ141" s="9"/>
      <c r="KK141" s="9"/>
      <c r="KL141" s="9"/>
      <c r="KM141" s="9"/>
      <c r="KN141" s="9"/>
      <c r="KO141" s="9"/>
      <c r="KP141" s="9"/>
      <c r="KQ141" s="9"/>
      <c r="KR141" s="9"/>
      <c r="KS141" s="9"/>
      <c r="KT141" s="9"/>
      <c r="KU141" s="9"/>
      <c r="KV141" s="9">
        <v>1</v>
      </c>
      <c r="KW141" s="9">
        <v>2</v>
      </c>
      <c r="KX141" s="9">
        <v>2</v>
      </c>
      <c r="KY141" s="9"/>
      <c r="KZ141" s="9"/>
      <c r="LA141" s="9"/>
      <c r="LB141" s="9"/>
      <c r="LC141" s="9">
        <v>1</v>
      </c>
      <c r="LD141" s="9">
        <v>1</v>
      </c>
      <c r="LE141" s="9">
        <v>1</v>
      </c>
      <c r="LF141" s="9">
        <v>1</v>
      </c>
      <c r="LG141" s="9">
        <v>1</v>
      </c>
      <c r="LH141" s="9">
        <v>1</v>
      </c>
      <c r="LI141" s="9"/>
      <c r="LJ141" s="9">
        <v>1</v>
      </c>
      <c r="LK141" s="9">
        <v>3</v>
      </c>
      <c r="LL141" s="9">
        <v>3</v>
      </c>
      <c r="LM141" s="9">
        <v>3</v>
      </c>
      <c r="LN141" s="9"/>
      <c r="LO141" s="9">
        <v>1</v>
      </c>
      <c r="LP141" s="9">
        <v>1</v>
      </c>
      <c r="LQ141" s="9">
        <v>1</v>
      </c>
      <c r="LR141" s="9"/>
      <c r="LS141" s="9">
        <v>1</v>
      </c>
      <c r="LT141" s="9">
        <v>1</v>
      </c>
      <c r="LU141" s="9">
        <v>1</v>
      </c>
      <c r="LV141" s="9">
        <v>1</v>
      </c>
      <c r="LW141" s="9">
        <v>1</v>
      </c>
      <c r="LX141" s="9">
        <v>1</v>
      </c>
      <c r="LY141" s="9">
        <v>3</v>
      </c>
      <c r="LZ141" s="9">
        <v>2</v>
      </c>
      <c r="MA141" s="9">
        <v>1</v>
      </c>
      <c r="MB141" s="9"/>
      <c r="MC141" s="9">
        <v>1</v>
      </c>
      <c r="MD141" s="9">
        <v>2</v>
      </c>
      <c r="ME141" s="9">
        <v>2</v>
      </c>
      <c r="MF141" s="9">
        <v>1</v>
      </c>
      <c r="MG141" s="9">
        <v>2</v>
      </c>
      <c r="MH141" s="9">
        <v>3</v>
      </c>
      <c r="MI141" s="9">
        <v>3</v>
      </c>
      <c r="MJ141" s="9">
        <v>3</v>
      </c>
      <c r="MK141" s="9">
        <v>1</v>
      </c>
      <c r="ML141" s="9">
        <v>1</v>
      </c>
      <c r="MM141" s="9">
        <v>1</v>
      </c>
      <c r="MN141" s="9">
        <v>1</v>
      </c>
      <c r="MO141" s="9">
        <v>1</v>
      </c>
      <c r="MP141" s="9">
        <v>2</v>
      </c>
      <c r="MQ141" s="9">
        <v>2</v>
      </c>
      <c r="MR141" s="9">
        <v>1</v>
      </c>
      <c r="MS141" s="9">
        <v>2</v>
      </c>
      <c r="MT141" s="9"/>
      <c r="MU141" s="9"/>
      <c r="MV141" s="9">
        <v>1</v>
      </c>
      <c r="MW141" s="9"/>
      <c r="MX141" s="9"/>
      <c r="MY141" t="s">
        <v>8096</v>
      </c>
      <c r="MZ141" s="9"/>
      <c r="NA141" s="9">
        <v>200773490</v>
      </c>
      <c r="NB141" t="s">
        <v>8246</v>
      </c>
      <c r="NC141" t="s">
        <v>8350</v>
      </c>
      <c r="ND141" s="9"/>
      <c r="NE141" s="9"/>
      <c r="NF141" t="s">
        <v>8358</v>
      </c>
      <c r="NG141" s="9"/>
      <c r="NH141" s="9"/>
      <c r="NI141" s="9">
        <v>101</v>
      </c>
    </row>
    <row r="142" spans="1:373">
      <c r="A142" t="s">
        <v>6465</v>
      </c>
      <c r="B142" t="s">
        <v>6594</v>
      </c>
      <c r="C142" t="s">
        <v>6720</v>
      </c>
      <c r="D142" t="s">
        <v>6733</v>
      </c>
      <c r="E142" s="9"/>
      <c r="F142" s="9">
        <v>9</v>
      </c>
      <c r="G142" s="9"/>
      <c r="H142" s="9">
        <v>1</v>
      </c>
      <c r="I142" t="s">
        <v>6752</v>
      </c>
      <c r="J142" s="9"/>
      <c r="K142" s="9">
        <v>7</v>
      </c>
      <c r="L142" s="9">
        <v>19</v>
      </c>
      <c r="M142" s="9">
        <v>117</v>
      </c>
      <c r="N142" s="9">
        <v>117</v>
      </c>
      <c r="O142" t="s">
        <v>6759</v>
      </c>
      <c r="P142" s="9">
        <v>2</v>
      </c>
      <c r="Q142" t="s">
        <v>6762</v>
      </c>
      <c r="R142" s="9">
        <v>1</v>
      </c>
      <c r="S142" s="9">
        <v>1</v>
      </c>
      <c r="T142" s="9">
        <v>2</v>
      </c>
      <c r="U142" s="9">
        <v>2</v>
      </c>
      <c r="V142" s="9">
        <v>1</v>
      </c>
      <c r="W142" t="s">
        <v>6908</v>
      </c>
      <c r="X142" s="9"/>
      <c r="Y142" t="s">
        <v>7039</v>
      </c>
      <c r="Z142" s="9"/>
      <c r="AA142" s="9">
        <v>0</v>
      </c>
      <c r="AB142" s="9">
        <v>0</v>
      </c>
      <c r="AC142" s="9">
        <v>7</v>
      </c>
      <c r="AD142" s="9">
        <v>0</v>
      </c>
      <c r="AE142" s="9">
        <v>2</v>
      </c>
      <c r="AF142" s="9">
        <v>0</v>
      </c>
      <c r="AG142" s="9">
        <v>0</v>
      </c>
      <c r="AH142" s="9">
        <v>0</v>
      </c>
      <c r="AI142" s="9">
        <v>0</v>
      </c>
      <c r="AJ142" s="9">
        <v>0</v>
      </c>
      <c r="AK142" s="9">
        <v>0</v>
      </c>
      <c r="AL142" s="9">
        <v>0</v>
      </c>
      <c r="AM142" s="9">
        <v>0</v>
      </c>
      <c r="AN142" s="9">
        <v>0</v>
      </c>
      <c r="AO142" s="9">
        <v>0</v>
      </c>
      <c r="AP142" s="9">
        <v>0</v>
      </c>
      <c r="AQ142" s="9">
        <v>0</v>
      </c>
      <c r="AR142" s="9">
        <v>0</v>
      </c>
      <c r="AS142" s="9">
        <v>0</v>
      </c>
      <c r="AT142" s="9">
        <v>0</v>
      </c>
      <c r="AU142" s="9">
        <v>0</v>
      </c>
      <c r="AV142" s="9">
        <v>0</v>
      </c>
      <c r="AW142" s="9">
        <v>0</v>
      </c>
      <c r="AX142" t="s">
        <v>7208</v>
      </c>
      <c r="AY142" s="9">
        <v>0</v>
      </c>
      <c r="AZ142" s="9">
        <v>1</v>
      </c>
      <c r="BA142" t="s">
        <v>7358</v>
      </c>
      <c r="BB142" s="9">
        <v>0</v>
      </c>
      <c r="BC142" s="9">
        <v>10</v>
      </c>
      <c r="BD142" s="9">
        <v>0</v>
      </c>
      <c r="BE142" s="9"/>
      <c r="BF142" s="9">
        <v>10</v>
      </c>
      <c r="BG142" s="9">
        <v>10</v>
      </c>
      <c r="BH142" s="9">
        <v>10</v>
      </c>
      <c r="BI142" s="9">
        <v>1</v>
      </c>
      <c r="BJ142" s="9">
        <v>0</v>
      </c>
      <c r="BK142" s="9">
        <v>1</v>
      </c>
      <c r="BL142" s="9">
        <v>1</v>
      </c>
      <c r="BM142" s="9">
        <v>1</v>
      </c>
      <c r="BN142" s="9">
        <v>1</v>
      </c>
      <c r="BO142" s="9">
        <v>1</v>
      </c>
      <c r="BP142" s="9">
        <v>1</v>
      </c>
      <c r="BQ142" s="9">
        <v>1</v>
      </c>
      <c r="BR142" s="9">
        <v>2</v>
      </c>
      <c r="BS142" s="9">
        <v>1</v>
      </c>
      <c r="BT142" s="9">
        <v>1</v>
      </c>
      <c r="BU142" s="9">
        <v>1</v>
      </c>
      <c r="BV142" s="9">
        <v>2</v>
      </c>
      <c r="BW142" s="9">
        <v>1</v>
      </c>
      <c r="BX142" s="9"/>
      <c r="BY142" s="9">
        <v>1</v>
      </c>
      <c r="BZ142" s="9">
        <v>1</v>
      </c>
      <c r="CA142" s="9">
        <v>1</v>
      </c>
      <c r="CB142" s="9">
        <v>1</v>
      </c>
      <c r="CC142" s="9">
        <v>1</v>
      </c>
      <c r="CD142" s="9">
        <v>1</v>
      </c>
      <c r="CE142" s="9">
        <v>1</v>
      </c>
      <c r="CF142" s="9">
        <v>1</v>
      </c>
      <c r="CG142" s="9"/>
      <c r="CH142" s="9">
        <v>1</v>
      </c>
      <c r="CI142" s="9">
        <v>2</v>
      </c>
      <c r="CJ142" s="9">
        <v>1</v>
      </c>
      <c r="CK142" s="9">
        <v>2</v>
      </c>
      <c r="CL142" s="9">
        <v>2</v>
      </c>
      <c r="CM142" s="9">
        <v>1</v>
      </c>
      <c r="CN142" s="9">
        <v>1</v>
      </c>
      <c r="CO142" s="9">
        <v>1</v>
      </c>
      <c r="CP142" s="9">
        <v>4</v>
      </c>
      <c r="CQ142" s="9">
        <v>1</v>
      </c>
      <c r="CR142" s="9">
        <v>1</v>
      </c>
      <c r="CS142" s="9">
        <v>1</v>
      </c>
      <c r="CT142" s="9">
        <v>1</v>
      </c>
      <c r="CU142" s="9">
        <v>1</v>
      </c>
      <c r="CV142" s="9">
        <v>1</v>
      </c>
      <c r="CW142" s="9">
        <v>1</v>
      </c>
      <c r="CX142" s="9">
        <v>1</v>
      </c>
      <c r="CY142" s="9">
        <v>1</v>
      </c>
      <c r="CZ142" s="9">
        <v>2</v>
      </c>
      <c r="DA142" s="9"/>
      <c r="DB142" s="9"/>
      <c r="DC142" s="9"/>
      <c r="DD142" s="9"/>
      <c r="DE142" s="9"/>
      <c r="DF142" s="9"/>
      <c r="DG142" s="9"/>
      <c r="DH142" s="9"/>
      <c r="DI142" s="9">
        <v>2</v>
      </c>
      <c r="DJ142" s="9"/>
      <c r="DK142" s="9"/>
      <c r="DL142" s="9"/>
      <c r="DM142" s="9"/>
      <c r="DN142" s="9"/>
      <c r="DO142" s="9"/>
      <c r="DP142" s="9">
        <v>2</v>
      </c>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v>2</v>
      </c>
      <c r="EO142" s="9"/>
      <c r="EP142" s="9"/>
      <c r="EQ142" s="9">
        <v>2</v>
      </c>
      <c r="ER142" s="9"/>
      <c r="ES142" s="9"/>
      <c r="ET142" s="9">
        <v>2</v>
      </c>
      <c r="EU142" s="9"/>
      <c r="EV142" s="9"/>
      <c r="EW142" s="9">
        <v>2</v>
      </c>
      <c r="EX142" s="9"/>
      <c r="EY142" s="9"/>
      <c r="EZ142" s="9">
        <v>2</v>
      </c>
      <c r="FA142" s="9"/>
      <c r="FB142" s="9"/>
      <c r="FC142" s="9">
        <v>2</v>
      </c>
      <c r="FD142" s="9"/>
      <c r="FE142" s="9"/>
      <c r="FF142" s="9">
        <v>2</v>
      </c>
      <c r="FG142" s="9"/>
      <c r="FH142" s="9"/>
      <c r="FI142" s="9">
        <v>2</v>
      </c>
      <c r="FJ142" s="9"/>
      <c r="FK142" s="9"/>
      <c r="FL142" s="9">
        <v>2</v>
      </c>
      <c r="FM142" s="9"/>
      <c r="FN142" s="9"/>
      <c r="FO142" s="9">
        <v>2</v>
      </c>
      <c r="FP142" s="9"/>
      <c r="FQ142" s="9"/>
      <c r="FR142" s="9">
        <v>2</v>
      </c>
      <c r="FS142" s="9"/>
      <c r="FT142" s="9"/>
      <c r="FU142" s="9">
        <v>2</v>
      </c>
      <c r="FV142" s="9"/>
      <c r="FW142" s="9"/>
      <c r="FX142" s="9">
        <v>4</v>
      </c>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t="s">
        <v>7667</v>
      </c>
      <c r="HH142" s="9">
        <v>8</v>
      </c>
      <c r="HI142" s="9"/>
      <c r="HJ142" s="9"/>
      <c r="HK142" s="9"/>
      <c r="HL142" s="9"/>
      <c r="HM142" s="9"/>
      <c r="HN142" s="9"/>
      <c r="HO142" s="9"/>
      <c r="HP142" s="9">
        <v>0</v>
      </c>
      <c r="HQ142" s="9">
        <v>1</v>
      </c>
      <c r="HR142" s="9">
        <v>0</v>
      </c>
      <c r="HS142" s="9">
        <v>0</v>
      </c>
      <c r="HT142" s="9">
        <v>0</v>
      </c>
      <c r="HU142" s="9">
        <v>0</v>
      </c>
      <c r="HV142" s="9">
        <v>0</v>
      </c>
      <c r="HW142" s="9">
        <v>0</v>
      </c>
      <c r="HX142" t="s">
        <v>7831</v>
      </c>
      <c r="HY142" s="9"/>
      <c r="HZ142" s="9"/>
      <c r="IA142" s="9">
        <v>2</v>
      </c>
      <c r="IB142" s="9"/>
      <c r="IC142" s="9"/>
      <c r="ID142" s="9">
        <v>2</v>
      </c>
      <c r="IE142" s="9"/>
      <c r="IF142" s="9"/>
      <c r="IG142" s="9">
        <v>2</v>
      </c>
      <c r="IH142" s="9"/>
      <c r="II142" s="9"/>
      <c r="IJ142" s="9">
        <v>2</v>
      </c>
      <c r="IK142" s="9"/>
      <c r="IL142" s="9">
        <v>1</v>
      </c>
      <c r="IM142" s="9"/>
      <c r="IN142" s="9">
        <v>3</v>
      </c>
      <c r="IO142" s="9">
        <v>3</v>
      </c>
      <c r="IP142" s="9">
        <v>5</v>
      </c>
      <c r="IQ142" s="9">
        <v>3</v>
      </c>
      <c r="IR142" s="9">
        <v>3</v>
      </c>
      <c r="IS142" s="9"/>
      <c r="IT142" s="9">
        <v>1</v>
      </c>
      <c r="IU142" s="9">
        <v>2</v>
      </c>
      <c r="IV142" s="9">
        <v>2</v>
      </c>
      <c r="IW142" s="9">
        <v>2</v>
      </c>
      <c r="IX142" s="9">
        <v>2</v>
      </c>
      <c r="IY142" s="9">
        <v>2</v>
      </c>
      <c r="IZ142" s="9">
        <v>2</v>
      </c>
      <c r="JA142" s="9">
        <v>2</v>
      </c>
      <c r="JB142" s="9">
        <v>2</v>
      </c>
      <c r="JC142" s="9">
        <v>2</v>
      </c>
      <c r="JD142" s="9">
        <v>2</v>
      </c>
      <c r="JE142" s="9">
        <v>2</v>
      </c>
      <c r="JF142" s="9">
        <v>2</v>
      </c>
      <c r="JG142" s="9">
        <v>2</v>
      </c>
      <c r="JH142" s="9">
        <v>2</v>
      </c>
      <c r="JI142" s="9">
        <v>2</v>
      </c>
      <c r="JJ142" s="9">
        <v>1</v>
      </c>
      <c r="JK142" s="9">
        <v>1</v>
      </c>
      <c r="JL142" s="9">
        <v>1</v>
      </c>
      <c r="JM142" s="9">
        <v>3</v>
      </c>
      <c r="JN142" s="9">
        <v>3</v>
      </c>
      <c r="JO142" s="9">
        <v>3</v>
      </c>
      <c r="JP142" s="9">
        <v>3</v>
      </c>
      <c r="JQ142" s="9">
        <v>3</v>
      </c>
      <c r="JR142" s="9">
        <v>3</v>
      </c>
      <c r="JS142" s="9">
        <v>3</v>
      </c>
      <c r="JT142" s="9">
        <v>1</v>
      </c>
      <c r="JU142" s="9">
        <v>3</v>
      </c>
      <c r="JV142" s="9"/>
      <c r="JW142" s="9">
        <v>3</v>
      </c>
      <c r="JX142" s="9">
        <v>3</v>
      </c>
      <c r="JY142" s="9">
        <v>3</v>
      </c>
      <c r="JZ142" s="9">
        <v>3</v>
      </c>
      <c r="KA142" s="9">
        <v>1</v>
      </c>
      <c r="KB142" s="9">
        <v>2</v>
      </c>
      <c r="KC142" s="9">
        <v>1</v>
      </c>
      <c r="KD142" s="9">
        <v>3</v>
      </c>
      <c r="KE142" s="9">
        <v>3</v>
      </c>
      <c r="KF142" s="9"/>
      <c r="KG142" s="9"/>
      <c r="KH142" s="9"/>
      <c r="KI142" s="9"/>
      <c r="KJ142" s="9"/>
      <c r="KK142" s="9"/>
      <c r="KL142" s="9"/>
      <c r="KM142" s="9"/>
      <c r="KN142" s="9"/>
      <c r="KO142" s="9"/>
      <c r="KP142" s="9"/>
      <c r="KQ142" s="9"/>
      <c r="KR142" s="9"/>
      <c r="KS142" s="9"/>
      <c r="KT142" s="9"/>
      <c r="KU142" s="9"/>
      <c r="KV142" s="9">
        <v>2</v>
      </c>
      <c r="KW142" s="9"/>
      <c r="KX142" s="9"/>
      <c r="KY142" s="9"/>
      <c r="KZ142" s="9"/>
      <c r="LA142" s="9"/>
      <c r="LB142" s="9"/>
      <c r="LC142" s="9">
        <v>1</v>
      </c>
      <c r="LD142" s="9">
        <v>1</v>
      </c>
      <c r="LE142" s="9">
        <v>1</v>
      </c>
      <c r="LF142" s="9">
        <v>1</v>
      </c>
      <c r="LG142" s="9">
        <v>1</v>
      </c>
      <c r="LH142" s="9">
        <v>1</v>
      </c>
      <c r="LI142" s="9"/>
      <c r="LJ142" s="9">
        <v>1</v>
      </c>
      <c r="LK142" s="9">
        <v>3</v>
      </c>
      <c r="LL142" s="9">
        <v>3</v>
      </c>
      <c r="LM142" s="9">
        <v>3</v>
      </c>
      <c r="LN142" s="9"/>
      <c r="LO142" s="9">
        <v>1</v>
      </c>
      <c r="LP142" s="9">
        <v>2</v>
      </c>
      <c r="LQ142" s="9">
        <v>1</v>
      </c>
      <c r="LR142" s="9"/>
      <c r="LS142" s="9">
        <v>1</v>
      </c>
      <c r="LT142" s="9">
        <v>1</v>
      </c>
      <c r="LU142" s="9">
        <v>1</v>
      </c>
      <c r="LV142" s="9">
        <v>1</v>
      </c>
      <c r="LW142" s="9">
        <v>1</v>
      </c>
      <c r="LX142" s="9">
        <v>1</v>
      </c>
      <c r="LY142" s="9">
        <v>3</v>
      </c>
      <c r="LZ142" s="9">
        <v>1</v>
      </c>
      <c r="MA142" s="9">
        <v>1</v>
      </c>
      <c r="MB142" s="9"/>
      <c r="MC142" s="9">
        <v>2</v>
      </c>
      <c r="MD142" s="9">
        <v>2</v>
      </c>
      <c r="ME142" s="9">
        <v>2</v>
      </c>
      <c r="MF142" s="9">
        <v>2</v>
      </c>
      <c r="MG142" s="9">
        <v>2</v>
      </c>
      <c r="MH142" s="9">
        <v>3</v>
      </c>
      <c r="MI142" s="9">
        <v>3</v>
      </c>
      <c r="MJ142" s="9">
        <v>3</v>
      </c>
      <c r="MK142" s="9">
        <v>1</v>
      </c>
      <c r="ML142" s="9">
        <v>1</v>
      </c>
      <c r="MM142" s="9">
        <v>2</v>
      </c>
      <c r="MN142" s="9">
        <v>2</v>
      </c>
      <c r="MO142" s="9">
        <v>2</v>
      </c>
      <c r="MP142" s="9">
        <v>2</v>
      </c>
      <c r="MQ142" s="9">
        <v>2</v>
      </c>
      <c r="MR142" s="9">
        <v>2</v>
      </c>
      <c r="MS142" s="9">
        <v>2</v>
      </c>
      <c r="MT142" s="9"/>
      <c r="MU142" s="9"/>
      <c r="MV142" s="9">
        <v>1</v>
      </c>
      <c r="MW142" s="9"/>
      <c r="MX142" s="9"/>
      <c r="MY142" t="s">
        <v>8097</v>
      </c>
      <c r="MZ142" s="9"/>
      <c r="NA142" s="9">
        <v>200210390</v>
      </c>
      <c r="NB142" t="s">
        <v>8247</v>
      </c>
      <c r="NC142" t="s">
        <v>8351</v>
      </c>
      <c r="ND142" s="9"/>
      <c r="NE142" s="9"/>
      <c r="NF142" t="s">
        <v>8358</v>
      </c>
      <c r="NG142" s="9"/>
      <c r="NH142" s="9"/>
      <c r="NI142" s="9">
        <v>81</v>
      </c>
    </row>
    <row r="143" spans="1:373">
      <c r="A143" t="s">
        <v>6465</v>
      </c>
      <c r="B143" t="s">
        <v>6594</v>
      </c>
      <c r="C143" t="s">
        <v>6720</v>
      </c>
      <c r="D143" t="s">
        <v>6733</v>
      </c>
      <c r="E143" s="9"/>
      <c r="F143" s="9">
        <v>9</v>
      </c>
      <c r="G143" s="9"/>
      <c r="H143" s="9">
        <v>1</v>
      </c>
      <c r="I143" t="s">
        <v>6752</v>
      </c>
      <c r="J143" s="9"/>
      <c r="K143" s="9">
        <v>6</v>
      </c>
      <c r="L143" s="9">
        <v>18</v>
      </c>
      <c r="M143" s="9">
        <v>109</v>
      </c>
      <c r="N143" s="9">
        <v>109</v>
      </c>
      <c r="O143" t="s">
        <v>6759</v>
      </c>
      <c r="P143" s="9">
        <v>1</v>
      </c>
      <c r="Q143" t="s">
        <v>6762</v>
      </c>
      <c r="R143" s="9">
        <v>3</v>
      </c>
      <c r="S143" s="9">
        <v>1</v>
      </c>
      <c r="T143" s="9">
        <v>2</v>
      </c>
      <c r="U143" s="9">
        <v>2</v>
      </c>
      <c r="V143" s="9">
        <v>1</v>
      </c>
      <c r="W143" t="s">
        <v>6909</v>
      </c>
      <c r="X143" s="9"/>
      <c r="Y143" t="s">
        <v>7039</v>
      </c>
      <c r="Z143" s="9"/>
      <c r="AA143" s="9">
        <v>0</v>
      </c>
      <c r="AB143" s="9">
        <v>0</v>
      </c>
      <c r="AC143" s="9">
        <v>40</v>
      </c>
      <c r="AD143" s="9">
        <v>0</v>
      </c>
      <c r="AE143" s="9">
        <v>7</v>
      </c>
      <c r="AF143" s="9">
        <v>0</v>
      </c>
      <c r="AG143" s="9">
        <v>0</v>
      </c>
      <c r="AH143" s="9">
        <v>0</v>
      </c>
      <c r="AI143" s="9">
        <v>4</v>
      </c>
      <c r="AJ143" s="9">
        <v>0</v>
      </c>
      <c r="AK143" s="9">
        <v>0</v>
      </c>
      <c r="AL143" s="9">
        <v>0</v>
      </c>
      <c r="AM143" s="9">
        <v>0</v>
      </c>
      <c r="AN143" s="9">
        <v>0</v>
      </c>
      <c r="AO143" s="9">
        <v>0</v>
      </c>
      <c r="AP143" s="9">
        <v>0</v>
      </c>
      <c r="AQ143" s="9">
        <v>2</v>
      </c>
      <c r="AR143" s="9">
        <v>0</v>
      </c>
      <c r="AS143" s="9">
        <v>0</v>
      </c>
      <c r="AT143" s="9">
        <v>0</v>
      </c>
      <c r="AU143" s="9">
        <v>1</v>
      </c>
      <c r="AV143" s="9">
        <v>0</v>
      </c>
      <c r="AW143" s="9">
        <v>0</v>
      </c>
      <c r="AX143" t="s">
        <v>7209</v>
      </c>
      <c r="AY143" s="9">
        <v>0</v>
      </c>
      <c r="AZ143" s="9">
        <v>0</v>
      </c>
      <c r="BA143" t="s">
        <v>7359</v>
      </c>
      <c r="BB143" s="9">
        <v>0</v>
      </c>
      <c r="BC143" s="9">
        <v>54</v>
      </c>
      <c r="BD143" s="9">
        <v>0</v>
      </c>
      <c r="BE143" s="9"/>
      <c r="BF143" s="9">
        <v>54</v>
      </c>
      <c r="BG143" s="9">
        <v>54</v>
      </c>
      <c r="BH143" s="9">
        <v>54</v>
      </c>
      <c r="BI143" s="9">
        <v>0</v>
      </c>
      <c r="BJ143" s="9"/>
      <c r="BK143" s="9">
        <v>1</v>
      </c>
      <c r="BL143" s="9">
        <v>1</v>
      </c>
      <c r="BM143" s="9">
        <v>1</v>
      </c>
      <c r="BN143" s="9">
        <v>1</v>
      </c>
      <c r="BO143" s="9">
        <v>1</v>
      </c>
      <c r="BP143" s="9">
        <v>1</v>
      </c>
      <c r="BQ143" s="9">
        <v>1</v>
      </c>
      <c r="BR143" s="9">
        <v>2</v>
      </c>
      <c r="BS143" s="9">
        <v>2</v>
      </c>
      <c r="BT143" s="9"/>
      <c r="BU143" s="9"/>
      <c r="BV143" s="9">
        <v>2</v>
      </c>
      <c r="BW143" s="9">
        <v>1</v>
      </c>
      <c r="BX143" s="9"/>
      <c r="BY143" s="9">
        <v>2</v>
      </c>
      <c r="BZ143" s="9">
        <v>2</v>
      </c>
      <c r="CA143" s="9">
        <v>2</v>
      </c>
      <c r="CB143" s="9">
        <v>2</v>
      </c>
      <c r="CC143" s="9">
        <v>1</v>
      </c>
      <c r="CD143" s="9">
        <v>1</v>
      </c>
      <c r="CE143" s="9">
        <v>1</v>
      </c>
      <c r="CF143" s="9">
        <v>1</v>
      </c>
      <c r="CG143" s="9"/>
      <c r="CH143" s="9">
        <v>2</v>
      </c>
      <c r="CI143" s="9">
        <v>3</v>
      </c>
      <c r="CJ143" s="9">
        <v>2</v>
      </c>
      <c r="CK143" s="9">
        <v>1</v>
      </c>
      <c r="CL143" s="9">
        <v>1</v>
      </c>
      <c r="CM143" s="9">
        <v>1</v>
      </c>
      <c r="CN143" s="9">
        <v>1</v>
      </c>
      <c r="CO143" s="9">
        <v>1</v>
      </c>
      <c r="CP143" s="9">
        <v>4</v>
      </c>
      <c r="CQ143" s="9">
        <v>1</v>
      </c>
      <c r="CR143" s="9">
        <v>1</v>
      </c>
      <c r="CS143" s="9">
        <v>1</v>
      </c>
      <c r="CT143" s="9">
        <v>2</v>
      </c>
      <c r="CU143" s="9">
        <v>1</v>
      </c>
      <c r="CV143" s="9">
        <v>1</v>
      </c>
      <c r="CW143" s="9">
        <v>2</v>
      </c>
      <c r="CX143" s="9">
        <v>1</v>
      </c>
      <c r="CY143" s="9">
        <v>1</v>
      </c>
      <c r="CZ143" s="9">
        <v>1</v>
      </c>
      <c r="DA143" s="9"/>
      <c r="DB143" s="9">
        <v>1</v>
      </c>
      <c r="DC143" s="9">
        <v>1</v>
      </c>
      <c r="DD143" s="9">
        <v>1</v>
      </c>
      <c r="DE143" s="9">
        <v>1</v>
      </c>
      <c r="DF143" s="9">
        <v>1</v>
      </c>
      <c r="DG143" s="9">
        <v>1</v>
      </c>
      <c r="DH143" s="9">
        <v>3</v>
      </c>
      <c r="DI143" s="9">
        <v>2</v>
      </c>
      <c r="DJ143" s="9"/>
      <c r="DK143" s="9"/>
      <c r="DL143" s="9"/>
      <c r="DM143" s="9"/>
      <c r="DN143" s="9"/>
      <c r="DO143" s="9"/>
      <c r="DP143" s="9">
        <v>2</v>
      </c>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v>2</v>
      </c>
      <c r="EO143" s="9"/>
      <c r="EP143" s="9"/>
      <c r="EQ143" s="9">
        <v>2</v>
      </c>
      <c r="ER143" s="9"/>
      <c r="ES143" s="9"/>
      <c r="ET143" s="9">
        <v>2</v>
      </c>
      <c r="EU143" s="9"/>
      <c r="EV143" s="9"/>
      <c r="EW143" s="9">
        <v>2</v>
      </c>
      <c r="EX143" s="9"/>
      <c r="EY143" s="9"/>
      <c r="EZ143" s="9">
        <v>2</v>
      </c>
      <c r="FA143" s="9"/>
      <c r="FB143" s="9"/>
      <c r="FC143" s="9">
        <v>2</v>
      </c>
      <c r="FD143" s="9"/>
      <c r="FE143" s="9"/>
      <c r="FF143" s="9">
        <v>2</v>
      </c>
      <c r="FG143" s="9"/>
      <c r="FH143" s="9"/>
      <c r="FI143" s="9">
        <v>2</v>
      </c>
      <c r="FJ143" s="9"/>
      <c r="FK143" s="9"/>
      <c r="FL143" s="9">
        <v>2</v>
      </c>
      <c r="FM143" s="9"/>
      <c r="FN143" s="9"/>
      <c r="FO143" s="9">
        <v>2</v>
      </c>
      <c r="FP143" s="9"/>
      <c r="FQ143" s="9"/>
      <c r="FR143" s="9">
        <v>2</v>
      </c>
      <c r="FS143" s="9"/>
      <c r="FT143" s="9"/>
      <c r="FU143" s="9">
        <v>2</v>
      </c>
      <c r="FV143" s="9"/>
      <c r="FW143" s="9"/>
      <c r="FX143" s="9">
        <v>3</v>
      </c>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t="s">
        <v>7668</v>
      </c>
      <c r="HH143" s="9"/>
      <c r="HI143" s="9"/>
      <c r="HJ143" s="9"/>
      <c r="HK143" s="9"/>
      <c r="HL143" s="9"/>
      <c r="HM143" s="9"/>
      <c r="HN143" s="9"/>
      <c r="HO143" s="9"/>
      <c r="HP143" s="9"/>
      <c r="HQ143" s="9"/>
      <c r="HR143" s="9"/>
      <c r="HS143" s="9"/>
      <c r="HT143" s="9"/>
      <c r="HU143" s="9"/>
      <c r="HV143" s="9"/>
      <c r="HW143" s="9"/>
      <c r="HX143" t="s">
        <v>7832</v>
      </c>
      <c r="HY143" s="9"/>
      <c r="HZ143" s="9"/>
      <c r="IA143" s="9">
        <v>2</v>
      </c>
      <c r="IB143" s="9"/>
      <c r="IC143" s="9"/>
      <c r="ID143" s="9">
        <v>2</v>
      </c>
      <c r="IE143" s="9"/>
      <c r="IF143" s="9"/>
      <c r="IG143" s="9">
        <v>2</v>
      </c>
      <c r="IH143" s="9"/>
      <c r="II143" s="9"/>
      <c r="IJ143" s="9">
        <v>2</v>
      </c>
      <c r="IK143" s="9"/>
      <c r="IL143" s="9">
        <v>1</v>
      </c>
      <c r="IM143" s="9"/>
      <c r="IN143" s="9">
        <v>3</v>
      </c>
      <c r="IO143" s="9">
        <v>3</v>
      </c>
      <c r="IP143" s="9">
        <v>3</v>
      </c>
      <c r="IQ143" s="9">
        <v>3</v>
      </c>
      <c r="IR143" s="9">
        <v>3</v>
      </c>
      <c r="IS143" s="9"/>
      <c r="IT143" s="9">
        <v>2</v>
      </c>
      <c r="IU143" s="9">
        <v>2</v>
      </c>
      <c r="IV143" s="9">
        <v>2</v>
      </c>
      <c r="IW143" s="9">
        <v>2</v>
      </c>
      <c r="IX143" s="9">
        <v>2</v>
      </c>
      <c r="IY143" s="9">
        <v>2</v>
      </c>
      <c r="IZ143" s="9">
        <v>2</v>
      </c>
      <c r="JA143" s="9">
        <v>2</v>
      </c>
      <c r="JB143" s="9">
        <v>2</v>
      </c>
      <c r="JC143" s="9">
        <v>2</v>
      </c>
      <c r="JD143" s="9">
        <v>2</v>
      </c>
      <c r="JE143" s="9">
        <v>2</v>
      </c>
      <c r="JF143" s="9">
        <v>2</v>
      </c>
      <c r="JG143" s="9">
        <v>2</v>
      </c>
      <c r="JH143" s="9">
        <v>2</v>
      </c>
      <c r="JI143" s="9">
        <v>2</v>
      </c>
      <c r="JJ143" s="9">
        <v>1</v>
      </c>
      <c r="JK143" s="9">
        <v>2</v>
      </c>
      <c r="JL143" s="9">
        <v>1</v>
      </c>
      <c r="JM143" s="9">
        <v>3</v>
      </c>
      <c r="JN143" s="9">
        <v>3</v>
      </c>
      <c r="JO143" s="9">
        <v>3</v>
      </c>
      <c r="JP143" s="9">
        <v>3</v>
      </c>
      <c r="JQ143" s="9">
        <v>3</v>
      </c>
      <c r="JR143" s="9">
        <v>3</v>
      </c>
      <c r="JS143" s="9">
        <v>3</v>
      </c>
      <c r="JT143" s="9">
        <v>1</v>
      </c>
      <c r="JU143" s="9">
        <v>1</v>
      </c>
      <c r="JV143" s="9"/>
      <c r="JW143" s="9">
        <v>3</v>
      </c>
      <c r="JX143" s="9">
        <v>3</v>
      </c>
      <c r="JY143" s="9">
        <v>3</v>
      </c>
      <c r="JZ143" s="9">
        <v>3</v>
      </c>
      <c r="KA143" s="9">
        <v>2</v>
      </c>
      <c r="KB143" s="9">
        <v>2</v>
      </c>
      <c r="KC143" s="9">
        <v>1</v>
      </c>
      <c r="KD143" s="9">
        <v>3</v>
      </c>
      <c r="KE143" s="9">
        <v>3</v>
      </c>
      <c r="KF143" s="9"/>
      <c r="KG143" s="9"/>
      <c r="KH143" s="9"/>
      <c r="KI143" s="9"/>
      <c r="KJ143" s="9"/>
      <c r="KK143" s="9"/>
      <c r="KL143" s="9"/>
      <c r="KM143" s="9"/>
      <c r="KN143" s="9"/>
      <c r="KO143" s="9"/>
      <c r="KP143" s="9"/>
      <c r="KQ143" s="9"/>
      <c r="KR143" s="9"/>
      <c r="KS143" s="9"/>
      <c r="KT143" s="9"/>
      <c r="KU143" s="9"/>
      <c r="KV143" s="9">
        <v>1</v>
      </c>
      <c r="KW143" s="9">
        <v>1</v>
      </c>
      <c r="KX143" s="9">
        <v>2</v>
      </c>
      <c r="KY143" s="9"/>
      <c r="KZ143" s="9"/>
      <c r="LA143" s="9"/>
      <c r="LB143" s="9"/>
      <c r="LC143" s="9">
        <v>1</v>
      </c>
      <c r="LD143" s="9">
        <v>1</v>
      </c>
      <c r="LE143" s="9">
        <v>1</v>
      </c>
      <c r="LF143" s="9">
        <v>1</v>
      </c>
      <c r="LG143" s="9">
        <v>1</v>
      </c>
      <c r="LH143" s="9">
        <v>1</v>
      </c>
      <c r="LI143" s="9"/>
      <c r="LJ143" s="9">
        <v>1</v>
      </c>
      <c r="LK143" s="9">
        <v>3</v>
      </c>
      <c r="LL143" s="9">
        <v>3</v>
      </c>
      <c r="LM143" s="9">
        <v>3</v>
      </c>
      <c r="LN143" s="9"/>
      <c r="LO143" s="9">
        <v>1</v>
      </c>
      <c r="LP143" s="9">
        <v>2</v>
      </c>
      <c r="LQ143" s="9">
        <v>2</v>
      </c>
      <c r="LR143" s="9"/>
      <c r="LS143" s="9">
        <v>1</v>
      </c>
      <c r="LT143" s="9">
        <v>1</v>
      </c>
      <c r="LU143" s="9">
        <v>1</v>
      </c>
      <c r="LV143" s="9">
        <v>1</v>
      </c>
      <c r="LW143" s="9">
        <v>1</v>
      </c>
      <c r="LX143" s="9">
        <v>1</v>
      </c>
      <c r="LY143" s="9">
        <v>3</v>
      </c>
      <c r="LZ143" s="9">
        <v>2</v>
      </c>
      <c r="MA143" s="9">
        <v>1</v>
      </c>
      <c r="MB143" s="9"/>
      <c r="MC143" s="9">
        <v>2</v>
      </c>
      <c r="MD143" s="9">
        <v>2</v>
      </c>
      <c r="ME143" s="9">
        <v>1</v>
      </c>
      <c r="MF143" s="9">
        <v>2</v>
      </c>
      <c r="MG143" s="9">
        <v>2</v>
      </c>
      <c r="MH143" s="9">
        <v>3</v>
      </c>
      <c r="MI143" s="9">
        <v>3</v>
      </c>
      <c r="MJ143" s="9">
        <v>3</v>
      </c>
      <c r="MK143" s="9">
        <v>1</v>
      </c>
      <c r="ML143" s="9">
        <v>1</v>
      </c>
      <c r="MM143" s="9">
        <v>1</v>
      </c>
      <c r="MN143" s="9">
        <v>1</v>
      </c>
      <c r="MO143" s="9">
        <v>1</v>
      </c>
      <c r="MP143" s="9">
        <v>2</v>
      </c>
      <c r="MQ143" s="9">
        <v>1</v>
      </c>
      <c r="MR143" s="9">
        <v>1</v>
      </c>
      <c r="MS143" s="9">
        <v>2</v>
      </c>
      <c r="MT143" s="9"/>
      <c r="MU143" s="9"/>
      <c r="MV143" s="9">
        <v>1</v>
      </c>
      <c r="MW143" s="9"/>
      <c r="MX143" s="9"/>
      <c r="MY143" t="s">
        <v>8098</v>
      </c>
      <c r="MZ143" s="9"/>
      <c r="NA143" s="9">
        <v>200270487</v>
      </c>
      <c r="NB143" t="s">
        <v>8248</v>
      </c>
      <c r="NC143" t="s">
        <v>8351</v>
      </c>
      <c r="ND143" s="9"/>
      <c r="NE143" s="9"/>
      <c r="NF143" t="s">
        <v>8358</v>
      </c>
      <c r="NG143" s="9"/>
      <c r="NH143" s="9"/>
      <c r="NI143" s="9">
        <v>84</v>
      </c>
    </row>
    <row r="144" spans="1:373">
      <c r="A144" t="s">
        <v>6466</v>
      </c>
      <c r="B144" t="s">
        <v>6595</v>
      </c>
      <c r="C144" t="s">
        <v>6721</v>
      </c>
      <c r="D144" t="s">
        <v>6733</v>
      </c>
      <c r="E144" s="9"/>
      <c r="F144" s="9">
        <v>9</v>
      </c>
      <c r="G144" s="9"/>
      <c r="H144" s="9">
        <v>1</v>
      </c>
      <c r="I144" t="s">
        <v>6752</v>
      </c>
      <c r="J144" s="9"/>
      <c r="K144" s="9">
        <v>1</v>
      </c>
      <c r="L144" s="9">
        <v>1</v>
      </c>
      <c r="M144" s="9">
        <v>4</v>
      </c>
      <c r="N144" s="9">
        <v>4</v>
      </c>
      <c r="O144" t="s">
        <v>6759</v>
      </c>
      <c r="P144" s="9">
        <v>2</v>
      </c>
      <c r="Q144" t="s">
        <v>6762</v>
      </c>
      <c r="R144" s="9">
        <v>1</v>
      </c>
      <c r="S144" s="9">
        <v>1</v>
      </c>
      <c r="T144" s="9">
        <v>2</v>
      </c>
      <c r="U144" s="9">
        <v>2</v>
      </c>
      <c r="V144" s="9">
        <v>2</v>
      </c>
      <c r="W144" t="s">
        <v>6910</v>
      </c>
      <c r="X144" s="9">
        <v>543231650</v>
      </c>
      <c r="Y144" t="s">
        <v>7040</v>
      </c>
      <c r="Z144" s="9"/>
      <c r="AA144" s="9">
        <v>0</v>
      </c>
      <c r="AB144" s="9">
        <v>0</v>
      </c>
      <c r="AC144" s="9">
        <v>31</v>
      </c>
      <c r="AD144" s="9">
        <v>0</v>
      </c>
      <c r="AE144" s="9">
        <v>4</v>
      </c>
      <c r="AF144" s="9">
        <v>0</v>
      </c>
      <c r="AG144" s="9">
        <v>0</v>
      </c>
      <c r="AH144" s="9">
        <v>0</v>
      </c>
      <c r="AI144" s="9">
        <v>2</v>
      </c>
      <c r="AJ144" s="9">
        <v>0</v>
      </c>
      <c r="AK144" s="9">
        <v>0</v>
      </c>
      <c r="AL144" s="9">
        <v>0</v>
      </c>
      <c r="AM144" s="9">
        <v>0</v>
      </c>
      <c r="AN144" s="9">
        <v>0</v>
      </c>
      <c r="AO144" s="9">
        <v>0</v>
      </c>
      <c r="AP144" s="9">
        <v>0</v>
      </c>
      <c r="AQ144" s="9">
        <v>0</v>
      </c>
      <c r="AR144" s="9">
        <v>0</v>
      </c>
      <c r="AS144" s="9">
        <v>0</v>
      </c>
      <c r="AT144" s="9">
        <v>0</v>
      </c>
      <c r="AU144" s="9">
        <v>1</v>
      </c>
      <c r="AV144" s="9">
        <v>0</v>
      </c>
      <c r="AW144" s="9">
        <v>0</v>
      </c>
      <c r="AX144" t="s">
        <v>7210</v>
      </c>
      <c r="AY144" s="9">
        <v>0</v>
      </c>
      <c r="AZ144" s="9">
        <v>0</v>
      </c>
      <c r="BA144" t="s">
        <v>7360</v>
      </c>
      <c r="BB144" s="9">
        <v>0</v>
      </c>
      <c r="BC144" s="9">
        <v>38</v>
      </c>
      <c r="BD144" s="9">
        <v>0</v>
      </c>
      <c r="BE144" s="9"/>
      <c r="BF144" s="9">
        <v>38</v>
      </c>
      <c r="BG144" s="9">
        <v>38</v>
      </c>
      <c r="BH144" s="9">
        <v>38</v>
      </c>
      <c r="BI144" s="9">
        <v>0</v>
      </c>
      <c r="BJ144" s="9"/>
      <c r="BK144" s="9">
        <v>1</v>
      </c>
      <c r="BL144" s="9">
        <v>1</v>
      </c>
      <c r="BM144" s="9">
        <v>1</v>
      </c>
      <c r="BN144" s="9">
        <v>1</v>
      </c>
      <c r="BO144" s="9">
        <v>1</v>
      </c>
      <c r="BP144" s="9">
        <v>1</v>
      </c>
      <c r="BQ144" s="9">
        <v>1</v>
      </c>
      <c r="BR144" s="9">
        <v>2</v>
      </c>
      <c r="BS144" s="9">
        <v>2</v>
      </c>
      <c r="BT144" s="9"/>
      <c r="BU144" s="9"/>
      <c r="BV144" s="9">
        <v>2</v>
      </c>
      <c r="BW144" s="9">
        <v>1</v>
      </c>
      <c r="BX144" s="9"/>
      <c r="BY144" s="9">
        <v>2</v>
      </c>
      <c r="BZ144" s="9">
        <v>1</v>
      </c>
      <c r="CA144" s="9">
        <v>1</v>
      </c>
      <c r="CB144" s="9">
        <v>1</v>
      </c>
      <c r="CC144" s="9">
        <v>1</v>
      </c>
      <c r="CD144" s="9">
        <v>1</v>
      </c>
      <c r="CE144" s="9">
        <v>1</v>
      </c>
      <c r="CF144" s="9">
        <v>1</v>
      </c>
      <c r="CG144" s="9"/>
      <c r="CH144" s="9">
        <v>1</v>
      </c>
      <c r="CI144" s="9">
        <v>4</v>
      </c>
      <c r="CJ144" s="9">
        <v>1</v>
      </c>
      <c r="CK144" s="9">
        <v>4</v>
      </c>
      <c r="CL144" s="9">
        <v>4</v>
      </c>
      <c r="CM144" s="9">
        <v>1</v>
      </c>
      <c r="CN144" s="9">
        <v>1</v>
      </c>
      <c r="CO144" s="9">
        <v>1</v>
      </c>
      <c r="CP144" s="9">
        <v>4</v>
      </c>
      <c r="CQ144" s="9">
        <v>1</v>
      </c>
      <c r="CR144" s="9">
        <v>1</v>
      </c>
      <c r="CS144" s="9">
        <v>1</v>
      </c>
      <c r="CT144" s="9">
        <v>1</v>
      </c>
      <c r="CU144" s="9">
        <v>1</v>
      </c>
      <c r="CV144" s="9">
        <v>1</v>
      </c>
      <c r="CW144" s="9">
        <v>2</v>
      </c>
      <c r="CX144" s="9">
        <v>1</v>
      </c>
      <c r="CY144" s="9">
        <v>1</v>
      </c>
      <c r="CZ144" s="9">
        <v>2</v>
      </c>
      <c r="DA144" s="9"/>
      <c r="DB144" s="9"/>
      <c r="DC144" s="9"/>
      <c r="DD144" s="9"/>
      <c r="DE144" s="9"/>
      <c r="DF144" s="9"/>
      <c r="DG144" s="9"/>
      <c r="DH144" s="9"/>
      <c r="DI144" s="9">
        <v>2</v>
      </c>
      <c r="DJ144" s="9"/>
      <c r="DK144" s="9"/>
      <c r="DL144" s="9"/>
      <c r="DM144" s="9"/>
      <c r="DN144" s="9"/>
      <c r="DO144" s="9"/>
      <c r="DP144" s="9">
        <v>2</v>
      </c>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v>2</v>
      </c>
      <c r="EO144" s="9"/>
      <c r="EP144" s="9"/>
      <c r="EQ144" s="9">
        <v>2</v>
      </c>
      <c r="ER144" s="9"/>
      <c r="ES144" s="9"/>
      <c r="ET144" s="9">
        <v>2</v>
      </c>
      <c r="EU144" s="9"/>
      <c r="EV144" s="9"/>
      <c r="EW144" s="9">
        <v>2</v>
      </c>
      <c r="EX144" s="9"/>
      <c r="EY144" s="9"/>
      <c r="EZ144" s="9">
        <v>2</v>
      </c>
      <c r="FA144" s="9"/>
      <c r="FB144" s="9"/>
      <c r="FC144" s="9">
        <v>2</v>
      </c>
      <c r="FD144" s="9"/>
      <c r="FE144" s="9"/>
      <c r="FF144" s="9">
        <v>2</v>
      </c>
      <c r="FG144" s="9"/>
      <c r="FH144" s="9"/>
      <c r="FI144" s="9">
        <v>2</v>
      </c>
      <c r="FJ144" s="9"/>
      <c r="FK144" s="9"/>
      <c r="FL144" s="9">
        <v>2</v>
      </c>
      <c r="FM144" s="9"/>
      <c r="FN144" s="9"/>
      <c r="FO144" s="9">
        <v>2</v>
      </c>
      <c r="FP144" s="9"/>
      <c r="FQ144" s="9"/>
      <c r="FR144" s="9">
        <v>2</v>
      </c>
      <c r="FS144" s="9"/>
      <c r="FT144" s="9"/>
      <c r="FU144" s="9">
        <v>2</v>
      </c>
      <c r="FV144" s="9"/>
      <c r="FW144" s="9"/>
      <c r="FX144" s="9">
        <v>3</v>
      </c>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t="s">
        <v>7669</v>
      </c>
      <c r="HH144" s="9"/>
      <c r="HI144" s="9"/>
      <c r="HJ144" s="9"/>
      <c r="HK144" s="9"/>
      <c r="HL144" s="9"/>
      <c r="HM144" s="9"/>
      <c r="HN144" s="9"/>
      <c r="HO144" s="9"/>
      <c r="HP144" s="9"/>
      <c r="HQ144" s="9"/>
      <c r="HR144" s="9"/>
      <c r="HS144" s="9"/>
      <c r="HT144" s="9"/>
      <c r="HU144" s="9"/>
      <c r="HV144" s="9"/>
      <c r="HW144" s="9"/>
      <c r="HX144" t="s">
        <v>7833</v>
      </c>
      <c r="HY144" s="9"/>
      <c r="HZ144" s="9"/>
      <c r="IA144" s="9">
        <v>2</v>
      </c>
      <c r="IB144" s="9"/>
      <c r="IC144" s="9"/>
      <c r="ID144" s="9">
        <v>2</v>
      </c>
      <c r="IE144" s="9"/>
      <c r="IF144" s="9"/>
      <c r="IG144" s="9">
        <v>2</v>
      </c>
      <c r="IH144" s="9"/>
      <c r="II144" s="9"/>
      <c r="IJ144" s="9">
        <v>2</v>
      </c>
      <c r="IK144" s="9"/>
      <c r="IL144" s="9">
        <v>1</v>
      </c>
      <c r="IM144" s="9"/>
      <c r="IN144" s="9">
        <v>3</v>
      </c>
      <c r="IO144" s="9">
        <v>3</v>
      </c>
      <c r="IP144" s="9">
        <v>5</v>
      </c>
      <c r="IQ144" s="9">
        <v>3</v>
      </c>
      <c r="IR144" s="9">
        <v>3</v>
      </c>
      <c r="IS144" s="9"/>
      <c r="IT144" s="9">
        <v>2</v>
      </c>
      <c r="IU144" s="9">
        <v>2</v>
      </c>
      <c r="IV144" s="9">
        <v>2</v>
      </c>
      <c r="IW144" s="9">
        <v>2</v>
      </c>
      <c r="IX144" s="9">
        <v>2</v>
      </c>
      <c r="IY144" s="9">
        <v>2</v>
      </c>
      <c r="IZ144" s="9">
        <v>2</v>
      </c>
      <c r="JA144" s="9">
        <v>2</v>
      </c>
      <c r="JB144" s="9">
        <v>2</v>
      </c>
      <c r="JC144" s="9">
        <v>2</v>
      </c>
      <c r="JD144" s="9">
        <v>2</v>
      </c>
      <c r="JE144" s="9">
        <v>2</v>
      </c>
      <c r="JF144" s="9">
        <v>2</v>
      </c>
      <c r="JG144" s="9">
        <v>2</v>
      </c>
      <c r="JH144" s="9">
        <v>2</v>
      </c>
      <c r="JI144" s="9">
        <v>2</v>
      </c>
      <c r="JJ144" s="9">
        <v>1</v>
      </c>
      <c r="JK144" s="9">
        <v>3</v>
      </c>
      <c r="JL144" s="9">
        <v>3</v>
      </c>
      <c r="JM144" s="9">
        <v>3</v>
      </c>
      <c r="JN144" s="9">
        <v>3</v>
      </c>
      <c r="JO144" s="9">
        <v>3</v>
      </c>
      <c r="JP144" s="9">
        <v>3</v>
      </c>
      <c r="JQ144" s="9">
        <v>3</v>
      </c>
      <c r="JR144" s="9">
        <v>3</v>
      </c>
      <c r="JS144" s="9">
        <v>3</v>
      </c>
      <c r="JT144" s="9">
        <v>3</v>
      </c>
      <c r="JU144" s="9">
        <v>3</v>
      </c>
      <c r="JV144" s="9"/>
      <c r="JW144" s="9">
        <v>3</v>
      </c>
      <c r="JX144" s="9">
        <v>3</v>
      </c>
      <c r="JY144" s="9">
        <v>3</v>
      </c>
      <c r="JZ144" s="9">
        <v>3</v>
      </c>
      <c r="KA144" s="9">
        <v>3</v>
      </c>
      <c r="KB144" s="9">
        <v>3</v>
      </c>
      <c r="KC144" s="9">
        <v>3</v>
      </c>
      <c r="KD144" s="9">
        <v>3</v>
      </c>
      <c r="KE144" s="9">
        <v>3</v>
      </c>
      <c r="KF144" s="9"/>
      <c r="KG144" s="9"/>
      <c r="KH144" s="9"/>
      <c r="KI144" s="9"/>
      <c r="KJ144" s="9"/>
      <c r="KK144" s="9"/>
      <c r="KL144" s="9"/>
      <c r="KM144" s="9"/>
      <c r="KN144" s="9"/>
      <c r="KO144" s="9"/>
      <c r="KP144" s="9"/>
      <c r="KQ144" s="9"/>
      <c r="KR144" s="9"/>
      <c r="KS144" s="9"/>
      <c r="KT144" s="9"/>
      <c r="KU144" s="9"/>
      <c r="KV144" s="9">
        <v>2</v>
      </c>
      <c r="KW144" s="9"/>
      <c r="KX144" s="9"/>
      <c r="KY144" s="9"/>
      <c r="KZ144" s="9"/>
      <c r="LA144" s="9"/>
      <c r="LB144" s="9"/>
      <c r="LC144" s="9">
        <v>3</v>
      </c>
      <c r="LD144" s="9">
        <v>3</v>
      </c>
      <c r="LE144" s="9">
        <v>3</v>
      </c>
      <c r="LF144" s="9">
        <v>3</v>
      </c>
      <c r="LG144" s="9">
        <v>3</v>
      </c>
      <c r="LH144" s="9">
        <v>3</v>
      </c>
      <c r="LI144" s="9"/>
      <c r="LJ144" s="9">
        <v>1</v>
      </c>
      <c r="LK144" s="9">
        <v>3</v>
      </c>
      <c r="LL144" s="9">
        <v>3</v>
      </c>
      <c r="LM144" s="9">
        <v>3</v>
      </c>
      <c r="LN144" s="9"/>
      <c r="LO144" s="9">
        <v>1</v>
      </c>
      <c r="LP144" s="9">
        <v>1</v>
      </c>
      <c r="LQ144" s="9">
        <v>1</v>
      </c>
      <c r="LR144" s="9"/>
      <c r="LS144" s="9">
        <v>1</v>
      </c>
      <c r="LT144" s="9">
        <v>1</v>
      </c>
      <c r="LU144" s="9">
        <v>1</v>
      </c>
      <c r="LV144" s="9">
        <v>1</v>
      </c>
      <c r="LW144" s="9">
        <v>1</v>
      </c>
      <c r="LX144" s="9">
        <v>1</v>
      </c>
      <c r="LY144" s="9">
        <v>3</v>
      </c>
      <c r="LZ144" s="9">
        <v>1</v>
      </c>
      <c r="MA144" s="9">
        <v>1</v>
      </c>
      <c r="MB144" s="9"/>
      <c r="MC144" s="9">
        <v>1</v>
      </c>
      <c r="MD144" s="9">
        <v>2</v>
      </c>
      <c r="ME144" s="9">
        <v>2</v>
      </c>
      <c r="MF144" s="9">
        <v>1</v>
      </c>
      <c r="MG144" s="9">
        <v>2</v>
      </c>
      <c r="MH144" s="9">
        <v>3</v>
      </c>
      <c r="MI144" s="9">
        <v>3</v>
      </c>
      <c r="MJ144" s="9">
        <v>3</v>
      </c>
      <c r="MK144" s="9">
        <v>1</v>
      </c>
      <c r="ML144" s="9">
        <v>1</v>
      </c>
      <c r="MM144" s="9">
        <v>1</v>
      </c>
      <c r="MN144" s="9">
        <v>1</v>
      </c>
      <c r="MO144" s="9">
        <v>1</v>
      </c>
      <c r="MP144" s="9">
        <v>2</v>
      </c>
      <c r="MQ144" s="9">
        <v>1</v>
      </c>
      <c r="MR144" s="9">
        <v>1</v>
      </c>
      <c r="MS144" s="9">
        <v>2</v>
      </c>
      <c r="MT144" s="9"/>
      <c r="MU144" s="9"/>
      <c r="MV144" s="9">
        <v>1</v>
      </c>
      <c r="MW144" s="9"/>
      <c r="MX144" s="9"/>
      <c r="MY144" t="s">
        <v>8099</v>
      </c>
      <c r="MZ144" s="9"/>
      <c r="NA144" s="9">
        <v>200546397</v>
      </c>
      <c r="NB144" t="s">
        <v>8249</v>
      </c>
      <c r="NC144" t="s">
        <v>8352</v>
      </c>
      <c r="ND144" s="9"/>
      <c r="NE144" s="9"/>
      <c r="NF144" t="s">
        <v>8358</v>
      </c>
      <c r="NG144" s="9"/>
      <c r="NH144" s="9"/>
      <c r="NI144" s="9">
        <v>90</v>
      </c>
    </row>
    <row r="145" spans="1:373">
      <c r="A145" t="s">
        <v>6466</v>
      </c>
      <c r="B145" t="s">
        <v>6595</v>
      </c>
      <c r="C145" t="s">
        <v>6721</v>
      </c>
      <c r="D145" t="s">
        <v>6733</v>
      </c>
      <c r="E145" s="9"/>
      <c r="F145" s="9">
        <v>9</v>
      </c>
      <c r="G145" s="9"/>
      <c r="H145" s="9">
        <v>1</v>
      </c>
      <c r="I145" t="s">
        <v>6752</v>
      </c>
      <c r="J145" s="9"/>
      <c r="K145" s="9">
        <v>2</v>
      </c>
      <c r="L145" s="9">
        <v>4</v>
      </c>
      <c r="M145" s="9">
        <v>20</v>
      </c>
      <c r="N145" s="9">
        <v>20</v>
      </c>
      <c r="O145" t="s">
        <v>6759</v>
      </c>
      <c r="P145" s="9">
        <v>2</v>
      </c>
      <c r="Q145" t="s">
        <v>6762</v>
      </c>
      <c r="R145" s="9">
        <v>3</v>
      </c>
      <c r="S145" s="9">
        <v>4</v>
      </c>
      <c r="T145" s="9">
        <v>2</v>
      </c>
      <c r="U145" s="9">
        <v>2</v>
      </c>
      <c r="V145" s="9">
        <v>2</v>
      </c>
      <c r="W145" t="s">
        <v>6911</v>
      </c>
      <c r="X145" s="9">
        <v>244140765</v>
      </c>
      <c r="Y145" t="s">
        <v>7040</v>
      </c>
      <c r="Z145" s="9"/>
      <c r="AA145" s="9">
        <v>1</v>
      </c>
      <c r="AB145" s="9">
        <v>0</v>
      </c>
      <c r="AC145" s="9">
        <v>57</v>
      </c>
      <c r="AD145" s="9">
        <v>0</v>
      </c>
      <c r="AE145" s="9">
        <v>9</v>
      </c>
      <c r="AF145" s="9">
        <v>0</v>
      </c>
      <c r="AG145" s="9">
        <v>0</v>
      </c>
      <c r="AH145" s="9">
        <v>0</v>
      </c>
      <c r="AI145" s="9">
        <v>3</v>
      </c>
      <c r="AJ145" s="9">
        <v>0</v>
      </c>
      <c r="AK145" s="9">
        <v>0</v>
      </c>
      <c r="AL145" s="9">
        <v>0</v>
      </c>
      <c r="AM145" s="9">
        <v>1</v>
      </c>
      <c r="AN145" s="9">
        <v>0</v>
      </c>
      <c r="AO145" s="9">
        <v>0</v>
      </c>
      <c r="AP145" s="9">
        <v>0</v>
      </c>
      <c r="AQ145" s="9">
        <v>0</v>
      </c>
      <c r="AR145" s="9">
        <v>0</v>
      </c>
      <c r="AS145" s="9">
        <v>0</v>
      </c>
      <c r="AT145" s="9">
        <v>0</v>
      </c>
      <c r="AU145" s="9">
        <v>2</v>
      </c>
      <c r="AV145" s="9">
        <v>0</v>
      </c>
      <c r="AW145" s="9">
        <v>9</v>
      </c>
      <c r="AX145" t="s">
        <v>7211</v>
      </c>
      <c r="AY145" s="9">
        <v>0</v>
      </c>
      <c r="AZ145" s="9">
        <v>0</v>
      </c>
      <c r="BA145" t="s">
        <v>7361</v>
      </c>
      <c r="BB145" s="9">
        <v>0</v>
      </c>
      <c r="BC145" s="9">
        <v>82</v>
      </c>
      <c r="BD145" s="9">
        <v>0</v>
      </c>
      <c r="BE145" s="9"/>
      <c r="BF145" s="9">
        <v>82</v>
      </c>
      <c r="BG145" s="9">
        <v>82</v>
      </c>
      <c r="BH145" s="9">
        <v>20</v>
      </c>
      <c r="BI145" s="9">
        <v>0</v>
      </c>
      <c r="BJ145" s="9"/>
      <c r="BK145" s="9">
        <v>2</v>
      </c>
      <c r="BL145" s="9"/>
      <c r="BM145" s="9"/>
      <c r="BN145" s="9"/>
      <c r="BO145" s="9"/>
      <c r="BP145" s="9"/>
      <c r="BQ145" s="9"/>
      <c r="BR145" s="9"/>
      <c r="BS145" s="9">
        <v>2</v>
      </c>
      <c r="BT145" s="9"/>
      <c r="BU145" s="9"/>
      <c r="BV145" s="9">
        <v>2</v>
      </c>
      <c r="BW145" s="9">
        <v>1</v>
      </c>
      <c r="BX145" s="9"/>
      <c r="BY145" s="9">
        <v>2</v>
      </c>
      <c r="BZ145" s="9">
        <v>2</v>
      </c>
      <c r="CA145" s="9">
        <v>1</v>
      </c>
      <c r="CB145" s="9">
        <v>1</v>
      </c>
      <c r="CC145" s="9">
        <v>1</v>
      </c>
      <c r="CD145" s="9">
        <v>1</v>
      </c>
      <c r="CE145" s="9">
        <v>1</v>
      </c>
      <c r="CF145" s="9">
        <v>1</v>
      </c>
      <c r="CG145" s="9"/>
      <c r="CH145" s="9">
        <v>1</v>
      </c>
      <c r="CI145" s="9">
        <v>4</v>
      </c>
      <c r="CJ145" s="9">
        <v>1</v>
      </c>
      <c r="CK145" s="9">
        <v>3</v>
      </c>
      <c r="CL145" s="9">
        <v>3</v>
      </c>
      <c r="CM145" s="9">
        <v>1</v>
      </c>
      <c r="CN145" s="9">
        <v>1</v>
      </c>
      <c r="CO145" s="9">
        <v>1</v>
      </c>
      <c r="CP145" s="9">
        <v>4</v>
      </c>
      <c r="CQ145" s="9">
        <v>1</v>
      </c>
      <c r="CR145" s="9">
        <v>1</v>
      </c>
      <c r="CS145" s="9">
        <v>1</v>
      </c>
      <c r="CT145" s="9">
        <v>1</v>
      </c>
      <c r="CU145" s="9">
        <v>1</v>
      </c>
      <c r="CV145" s="9">
        <v>1</v>
      </c>
      <c r="CW145" s="9">
        <v>2</v>
      </c>
      <c r="CX145" s="9">
        <v>1</v>
      </c>
      <c r="CY145" s="9">
        <v>1</v>
      </c>
      <c r="CZ145" s="9">
        <v>2</v>
      </c>
      <c r="DA145" s="9"/>
      <c r="DB145" s="9"/>
      <c r="DC145" s="9"/>
      <c r="DD145" s="9"/>
      <c r="DE145" s="9"/>
      <c r="DF145" s="9"/>
      <c r="DG145" s="9"/>
      <c r="DH145" s="9"/>
      <c r="DI145" s="9">
        <v>2</v>
      </c>
      <c r="DJ145" s="9"/>
      <c r="DK145" s="9"/>
      <c r="DL145" s="9"/>
      <c r="DM145" s="9"/>
      <c r="DN145" s="9"/>
      <c r="DO145" s="9"/>
      <c r="DP145" s="9">
        <v>1</v>
      </c>
      <c r="DQ145" s="9">
        <v>2</v>
      </c>
      <c r="DR145" s="9">
        <v>1</v>
      </c>
      <c r="DS145" s="9"/>
      <c r="DT145" s="9"/>
      <c r="DU145" s="9"/>
      <c r="DV145" s="9"/>
      <c r="DW145" s="9"/>
      <c r="DX145" s="9"/>
      <c r="DY145" s="9"/>
      <c r="DZ145" s="9"/>
      <c r="EA145" s="9"/>
      <c r="EB145" s="9"/>
      <c r="EC145" s="9"/>
      <c r="ED145" s="9"/>
      <c r="EE145" s="9"/>
      <c r="EF145" s="9"/>
      <c r="EG145" s="9"/>
      <c r="EH145" s="9"/>
      <c r="EI145" s="9"/>
      <c r="EJ145" s="9"/>
      <c r="EK145" s="9"/>
      <c r="EL145" s="9"/>
      <c r="EM145" s="9"/>
      <c r="EN145" s="9">
        <v>2</v>
      </c>
      <c r="EO145" s="9"/>
      <c r="EP145" s="9"/>
      <c r="EQ145" s="9">
        <v>2</v>
      </c>
      <c r="ER145" s="9"/>
      <c r="ES145" s="9"/>
      <c r="ET145" s="9">
        <v>2</v>
      </c>
      <c r="EU145" s="9"/>
      <c r="EV145" s="9"/>
      <c r="EW145" s="9">
        <v>2</v>
      </c>
      <c r="EX145" s="9"/>
      <c r="EY145" s="9"/>
      <c r="EZ145" s="9">
        <v>2</v>
      </c>
      <c r="FA145" s="9"/>
      <c r="FB145" s="9"/>
      <c r="FC145" s="9">
        <v>2</v>
      </c>
      <c r="FD145" s="9"/>
      <c r="FE145" s="9"/>
      <c r="FF145" s="9">
        <v>2</v>
      </c>
      <c r="FG145" s="9"/>
      <c r="FH145" s="9"/>
      <c r="FI145" s="9">
        <v>2</v>
      </c>
      <c r="FJ145" s="9"/>
      <c r="FK145" s="9"/>
      <c r="FL145" s="9">
        <v>2</v>
      </c>
      <c r="FM145" s="9"/>
      <c r="FN145" s="9"/>
      <c r="FO145" s="9">
        <v>2</v>
      </c>
      <c r="FP145" s="9"/>
      <c r="FQ145" s="9"/>
      <c r="FR145" s="9">
        <v>2</v>
      </c>
      <c r="FS145" s="9"/>
      <c r="FT145" s="9"/>
      <c r="FU145" s="9">
        <v>2</v>
      </c>
      <c r="FV145" s="9"/>
      <c r="FW145" s="9"/>
      <c r="FX145" s="9">
        <v>2</v>
      </c>
      <c r="FY145" s="9">
        <v>7</v>
      </c>
      <c r="FZ145" s="9"/>
      <c r="GA145" s="9"/>
      <c r="GB145" s="9"/>
      <c r="GC145" s="9"/>
      <c r="GD145" s="9"/>
      <c r="GE145" s="9"/>
      <c r="GF145" s="9"/>
      <c r="GG145" s="9"/>
      <c r="GH145" s="9"/>
      <c r="GI145" s="9"/>
      <c r="GJ145" s="9"/>
      <c r="GK145" s="9"/>
      <c r="GL145" s="9"/>
      <c r="GM145" s="9"/>
      <c r="GN145" s="9"/>
      <c r="GO145" s="9"/>
      <c r="GP145" s="9">
        <v>0</v>
      </c>
      <c r="GQ145" s="9">
        <v>0</v>
      </c>
      <c r="GR145" s="9">
        <v>0</v>
      </c>
      <c r="GS145" s="9">
        <v>0</v>
      </c>
      <c r="GT145" s="9">
        <v>0</v>
      </c>
      <c r="GU145" s="9">
        <v>0</v>
      </c>
      <c r="GV145" s="9">
        <v>1</v>
      </c>
      <c r="GW145" s="9">
        <v>0</v>
      </c>
      <c r="GX145" s="9">
        <v>0</v>
      </c>
      <c r="GY145" s="9">
        <v>0</v>
      </c>
      <c r="GZ145" s="9">
        <v>0</v>
      </c>
      <c r="HA145" s="9">
        <v>0</v>
      </c>
      <c r="HB145" s="9">
        <v>0</v>
      </c>
      <c r="HC145" s="9">
        <v>0</v>
      </c>
      <c r="HD145" s="9">
        <v>0</v>
      </c>
      <c r="HE145" s="9">
        <v>0</v>
      </c>
      <c r="HF145" s="9">
        <v>0</v>
      </c>
      <c r="HG145" t="s">
        <v>7670</v>
      </c>
      <c r="HH145" s="9"/>
      <c r="HI145" s="9"/>
      <c r="HJ145" s="9"/>
      <c r="HK145" s="9"/>
      <c r="HL145" s="9"/>
      <c r="HM145" s="9"/>
      <c r="HN145" s="9"/>
      <c r="HO145" s="9"/>
      <c r="HP145" s="9"/>
      <c r="HQ145" s="9"/>
      <c r="HR145" s="9"/>
      <c r="HS145" s="9"/>
      <c r="HT145" s="9"/>
      <c r="HU145" s="9"/>
      <c r="HV145" s="9"/>
      <c r="HW145" s="9"/>
      <c r="HX145" t="s">
        <v>7834</v>
      </c>
      <c r="HY145" s="9"/>
      <c r="HZ145" s="9"/>
      <c r="IA145" s="9">
        <v>2</v>
      </c>
      <c r="IB145" s="9"/>
      <c r="IC145" s="9"/>
      <c r="ID145" s="9">
        <v>2</v>
      </c>
      <c r="IE145" s="9"/>
      <c r="IF145" s="9"/>
      <c r="IG145" s="9">
        <v>2</v>
      </c>
      <c r="IH145" s="9"/>
      <c r="II145" s="9"/>
      <c r="IJ145" s="9">
        <v>2</v>
      </c>
      <c r="IK145" s="9"/>
      <c r="IL145" s="9">
        <v>1</v>
      </c>
      <c r="IM145" s="9"/>
      <c r="IN145" s="9">
        <v>3</v>
      </c>
      <c r="IO145" s="9">
        <v>3</v>
      </c>
      <c r="IP145" s="9">
        <v>5</v>
      </c>
      <c r="IQ145" s="9">
        <v>3</v>
      </c>
      <c r="IR145" s="9">
        <v>3</v>
      </c>
      <c r="IS145" s="9"/>
      <c r="IT145" s="9">
        <v>1</v>
      </c>
      <c r="IU145" s="9">
        <v>2</v>
      </c>
      <c r="IV145" s="9">
        <v>2</v>
      </c>
      <c r="IW145" s="9">
        <v>2</v>
      </c>
      <c r="IX145" s="9">
        <v>2</v>
      </c>
      <c r="IY145" s="9">
        <v>2</v>
      </c>
      <c r="IZ145" s="9">
        <v>2</v>
      </c>
      <c r="JA145" s="9">
        <v>2</v>
      </c>
      <c r="JB145" s="9">
        <v>1</v>
      </c>
      <c r="JC145" s="9">
        <v>2</v>
      </c>
      <c r="JD145" s="9">
        <v>1</v>
      </c>
      <c r="JE145" s="9">
        <v>2</v>
      </c>
      <c r="JF145" s="9">
        <v>2</v>
      </c>
      <c r="JG145" s="9">
        <v>2</v>
      </c>
      <c r="JH145" s="9">
        <v>2</v>
      </c>
      <c r="JI145" s="9">
        <v>2</v>
      </c>
      <c r="JJ145" s="9">
        <v>1</v>
      </c>
      <c r="JK145" s="9">
        <v>1</v>
      </c>
      <c r="JL145" s="9">
        <v>1</v>
      </c>
      <c r="JM145" s="9">
        <v>2</v>
      </c>
      <c r="JN145" s="9">
        <v>1</v>
      </c>
      <c r="JO145" s="9">
        <v>1</v>
      </c>
      <c r="JP145" s="9">
        <v>3</v>
      </c>
      <c r="JQ145" s="9">
        <v>2</v>
      </c>
      <c r="JR145" s="9">
        <v>2</v>
      </c>
      <c r="JS145" s="9">
        <v>2</v>
      </c>
      <c r="JT145" s="9">
        <v>1</v>
      </c>
      <c r="JU145" s="9">
        <v>1</v>
      </c>
      <c r="JV145" s="9"/>
      <c r="JW145" s="9">
        <v>1</v>
      </c>
      <c r="JX145" s="9">
        <v>2</v>
      </c>
      <c r="JY145" s="9">
        <v>3</v>
      </c>
      <c r="JZ145" s="9">
        <v>1</v>
      </c>
      <c r="KA145" s="9">
        <v>1</v>
      </c>
      <c r="KB145" s="9">
        <v>2</v>
      </c>
      <c r="KC145" s="9">
        <v>1</v>
      </c>
      <c r="KD145" s="9">
        <v>1</v>
      </c>
      <c r="KE145" s="9">
        <v>1</v>
      </c>
      <c r="KF145" s="9"/>
      <c r="KG145" s="9"/>
      <c r="KH145" s="9"/>
      <c r="KI145" s="9"/>
      <c r="KJ145" s="9"/>
      <c r="KK145" s="9"/>
      <c r="KL145" s="9"/>
      <c r="KM145" s="9"/>
      <c r="KN145" s="9"/>
      <c r="KO145" s="9"/>
      <c r="KP145" s="9"/>
      <c r="KQ145" s="9"/>
      <c r="KR145" s="9"/>
      <c r="KS145" s="9"/>
      <c r="KT145" s="9"/>
      <c r="KU145" s="9"/>
      <c r="KV145" s="9">
        <v>2</v>
      </c>
      <c r="KW145" s="9"/>
      <c r="KX145" s="9"/>
      <c r="KY145" s="9"/>
      <c r="KZ145" s="9"/>
      <c r="LA145" s="9"/>
      <c r="LB145" s="9"/>
      <c r="LC145" s="9">
        <v>1</v>
      </c>
      <c r="LD145" s="9">
        <v>1</v>
      </c>
      <c r="LE145" s="9">
        <v>1</v>
      </c>
      <c r="LF145" s="9">
        <v>1</v>
      </c>
      <c r="LG145" s="9">
        <v>1</v>
      </c>
      <c r="LH145" s="9">
        <v>1</v>
      </c>
      <c r="LI145" s="9"/>
      <c r="LJ145" s="9">
        <v>1</v>
      </c>
      <c r="LK145" s="9">
        <v>3</v>
      </c>
      <c r="LL145" s="9">
        <v>1</v>
      </c>
      <c r="LM145" s="9">
        <v>3</v>
      </c>
      <c r="LN145" s="9"/>
      <c r="LO145" s="9">
        <v>1</v>
      </c>
      <c r="LP145" s="9">
        <v>1</v>
      </c>
      <c r="LQ145" s="9">
        <v>1</v>
      </c>
      <c r="LR145" s="9"/>
      <c r="LS145" s="9">
        <v>1</v>
      </c>
      <c r="LT145" s="9">
        <v>1</v>
      </c>
      <c r="LU145" s="9">
        <v>1</v>
      </c>
      <c r="LV145" s="9">
        <v>1</v>
      </c>
      <c r="LW145" s="9">
        <v>1</v>
      </c>
      <c r="LX145" s="9">
        <v>1</v>
      </c>
      <c r="LY145" s="9">
        <v>3</v>
      </c>
      <c r="LZ145" s="9">
        <v>2</v>
      </c>
      <c r="MA145" s="9">
        <v>1</v>
      </c>
      <c r="MB145" s="9"/>
      <c r="MC145" s="9">
        <v>2</v>
      </c>
      <c r="MD145" s="9">
        <v>2</v>
      </c>
      <c r="ME145" s="9">
        <v>2</v>
      </c>
      <c r="MF145" s="9">
        <v>1</v>
      </c>
      <c r="MG145" s="9">
        <v>2</v>
      </c>
      <c r="MH145" s="9">
        <v>3</v>
      </c>
      <c r="MI145" s="9">
        <v>3</v>
      </c>
      <c r="MJ145" s="9">
        <v>3</v>
      </c>
      <c r="MK145" s="9">
        <v>1</v>
      </c>
      <c r="ML145" s="9">
        <v>1</v>
      </c>
      <c r="MM145" s="9">
        <v>1</v>
      </c>
      <c r="MN145" s="9">
        <v>1</v>
      </c>
      <c r="MO145" s="9">
        <v>1</v>
      </c>
      <c r="MP145" s="9">
        <v>2</v>
      </c>
      <c r="MQ145" s="9">
        <v>2</v>
      </c>
      <c r="MR145" s="9">
        <v>1</v>
      </c>
      <c r="MS145" s="9">
        <v>2</v>
      </c>
      <c r="MT145" s="9"/>
      <c r="MU145" s="9"/>
      <c r="MV145" s="9">
        <v>1</v>
      </c>
      <c r="MW145" s="9"/>
      <c r="MX145" s="9"/>
      <c r="MY145" t="s">
        <v>8100</v>
      </c>
      <c r="MZ145" s="9"/>
      <c r="NA145" s="9">
        <v>200546433</v>
      </c>
      <c r="NB145" t="s">
        <v>8250</v>
      </c>
      <c r="NC145" t="s">
        <v>8352</v>
      </c>
      <c r="ND145" s="9"/>
      <c r="NE145" s="9"/>
      <c r="NF145" t="s">
        <v>8358</v>
      </c>
      <c r="NG145" s="9"/>
      <c r="NH145" s="9"/>
      <c r="NI145" s="9">
        <v>91</v>
      </c>
    </row>
    <row r="146" spans="1:373">
      <c r="A146" t="s">
        <v>6467</v>
      </c>
      <c r="B146" t="s">
        <v>6596</v>
      </c>
      <c r="C146" t="s">
        <v>6722</v>
      </c>
      <c r="D146" t="s">
        <v>6733</v>
      </c>
      <c r="E146" s="9"/>
      <c r="F146" s="9">
        <v>9</v>
      </c>
      <c r="G146" s="9"/>
      <c r="H146" s="9">
        <v>1</v>
      </c>
      <c r="I146" t="s">
        <v>6752</v>
      </c>
      <c r="J146" s="9"/>
      <c r="K146" s="9">
        <v>9</v>
      </c>
      <c r="L146" s="9">
        <v>27</v>
      </c>
      <c r="M146" s="9">
        <v>165</v>
      </c>
      <c r="N146" s="9">
        <v>165</v>
      </c>
      <c r="O146" t="s">
        <v>6759</v>
      </c>
      <c r="P146" s="9">
        <v>1</v>
      </c>
      <c r="Q146" t="s">
        <v>6762</v>
      </c>
      <c r="R146" s="9">
        <v>7</v>
      </c>
      <c r="S146" s="9">
        <v>1</v>
      </c>
      <c r="T146" s="9">
        <v>1</v>
      </c>
      <c r="U146" s="9">
        <v>1</v>
      </c>
      <c r="V146" s="9">
        <v>2</v>
      </c>
      <c r="W146" t="s">
        <v>6912</v>
      </c>
      <c r="X146" s="9">
        <v>244688159</v>
      </c>
      <c r="Y146" t="s">
        <v>7041</v>
      </c>
      <c r="Z146" s="9"/>
      <c r="AA146" s="9">
        <v>45</v>
      </c>
      <c r="AB146" s="9">
        <v>0</v>
      </c>
      <c r="AC146" s="9">
        <v>365</v>
      </c>
      <c r="AD146" s="9">
        <v>0</v>
      </c>
      <c r="AE146" s="9">
        <v>168</v>
      </c>
      <c r="AF146" s="9">
        <v>0</v>
      </c>
      <c r="AG146" s="9">
        <v>19</v>
      </c>
      <c r="AH146" s="9">
        <v>0</v>
      </c>
      <c r="AI146" s="9">
        <v>38</v>
      </c>
      <c r="AJ146" s="9">
        <v>0</v>
      </c>
      <c r="AK146" s="9">
        <v>4</v>
      </c>
      <c r="AL146" s="9">
        <v>0</v>
      </c>
      <c r="AM146" s="9">
        <v>15</v>
      </c>
      <c r="AN146" s="9">
        <v>0</v>
      </c>
      <c r="AO146" s="9">
        <v>10</v>
      </c>
      <c r="AP146" s="9">
        <v>0</v>
      </c>
      <c r="AQ146" s="9">
        <v>179</v>
      </c>
      <c r="AR146" s="9">
        <v>0</v>
      </c>
      <c r="AS146" s="9">
        <v>7</v>
      </c>
      <c r="AT146" s="9">
        <v>0</v>
      </c>
      <c r="AU146" s="9">
        <v>2</v>
      </c>
      <c r="AV146" s="9">
        <v>0</v>
      </c>
      <c r="AW146" s="9">
        <v>160</v>
      </c>
      <c r="AX146" t="s">
        <v>7212</v>
      </c>
      <c r="AY146" s="9">
        <v>0</v>
      </c>
      <c r="AZ146" s="9">
        <v>0</v>
      </c>
      <c r="BA146" t="s">
        <v>7362</v>
      </c>
      <c r="BB146" s="9">
        <v>0</v>
      </c>
      <c r="BC146" s="9">
        <v>1012</v>
      </c>
      <c r="BD146" s="9">
        <v>0</v>
      </c>
      <c r="BE146" s="9"/>
      <c r="BF146" s="9">
        <v>1012</v>
      </c>
      <c r="BG146" s="9">
        <v>1012</v>
      </c>
      <c r="BH146" s="9">
        <v>1012</v>
      </c>
      <c r="BI146" s="9">
        <v>1</v>
      </c>
      <c r="BJ146" s="9">
        <v>0</v>
      </c>
      <c r="BK146" s="9">
        <v>1</v>
      </c>
      <c r="BL146" s="9">
        <v>1</v>
      </c>
      <c r="BM146" s="9">
        <v>1</v>
      </c>
      <c r="BN146" s="9">
        <v>1</v>
      </c>
      <c r="BO146" s="9">
        <v>1</v>
      </c>
      <c r="BP146" s="9">
        <v>1</v>
      </c>
      <c r="BQ146" s="9">
        <v>1</v>
      </c>
      <c r="BR146" s="9">
        <v>2</v>
      </c>
      <c r="BS146" s="9">
        <v>1</v>
      </c>
      <c r="BT146" s="9">
        <v>1</v>
      </c>
      <c r="BU146" s="9">
        <v>1</v>
      </c>
      <c r="BV146" s="9">
        <v>1</v>
      </c>
      <c r="BW146" s="9">
        <v>1</v>
      </c>
      <c r="BX146" s="9"/>
      <c r="BY146" s="9">
        <v>2</v>
      </c>
      <c r="BZ146" s="9">
        <v>1</v>
      </c>
      <c r="CA146" s="9">
        <v>1</v>
      </c>
      <c r="CB146" s="9">
        <v>1</v>
      </c>
      <c r="CC146" s="9">
        <v>1</v>
      </c>
      <c r="CD146" s="9">
        <v>1</v>
      </c>
      <c r="CE146" s="9">
        <v>1</v>
      </c>
      <c r="CF146" s="9">
        <v>1</v>
      </c>
      <c r="CG146" s="9"/>
      <c r="CH146" s="9">
        <v>1</v>
      </c>
      <c r="CI146" s="9">
        <v>2</v>
      </c>
      <c r="CJ146" s="9">
        <v>2</v>
      </c>
      <c r="CK146" s="9">
        <v>2</v>
      </c>
      <c r="CL146" s="9">
        <v>2</v>
      </c>
      <c r="CM146" s="9">
        <v>1</v>
      </c>
      <c r="CN146" s="9">
        <v>1</v>
      </c>
      <c r="CO146" s="9">
        <v>1</v>
      </c>
      <c r="CP146" s="9">
        <v>1</v>
      </c>
      <c r="CQ146" s="9">
        <v>1</v>
      </c>
      <c r="CR146" s="9">
        <v>1</v>
      </c>
      <c r="CS146" s="9">
        <v>1</v>
      </c>
      <c r="CT146" s="9">
        <v>1</v>
      </c>
      <c r="CU146" s="9">
        <v>1</v>
      </c>
      <c r="CV146" s="9">
        <v>1</v>
      </c>
      <c r="CW146" s="9">
        <v>1</v>
      </c>
      <c r="CX146" s="9">
        <v>1</v>
      </c>
      <c r="CY146" s="9">
        <v>1</v>
      </c>
      <c r="CZ146" s="9">
        <v>2</v>
      </c>
      <c r="DA146" s="9"/>
      <c r="DB146" s="9"/>
      <c r="DC146" s="9"/>
      <c r="DD146" s="9"/>
      <c r="DE146" s="9"/>
      <c r="DF146" s="9"/>
      <c r="DG146" s="9"/>
      <c r="DH146" s="9"/>
      <c r="DI146" s="9">
        <v>2</v>
      </c>
      <c r="DJ146" s="9"/>
      <c r="DK146" s="9"/>
      <c r="DL146" s="9"/>
      <c r="DM146" s="9"/>
      <c r="DN146" s="9"/>
      <c r="DO146" s="9"/>
      <c r="DP146" s="9">
        <v>1</v>
      </c>
      <c r="DQ146" s="9">
        <v>1</v>
      </c>
      <c r="DR146" s="9">
        <v>1</v>
      </c>
      <c r="DS146" s="9">
        <v>1</v>
      </c>
      <c r="DT146" s="9">
        <v>224</v>
      </c>
      <c r="DU146" s="9">
        <v>25</v>
      </c>
      <c r="DV146" s="9">
        <v>198</v>
      </c>
      <c r="DW146" s="9">
        <v>1</v>
      </c>
      <c r="DX146" s="9">
        <v>1</v>
      </c>
      <c r="DY146" s="9">
        <v>1</v>
      </c>
      <c r="DZ146" s="9">
        <v>0</v>
      </c>
      <c r="EA146" s="9"/>
      <c r="EB146" s="9">
        <v>1</v>
      </c>
      <c r="EC146" s="9"/>
      <c r="ED146" s="9">
        <v>1</v>
      </c>
      <c r="EE146" s="9">
        <v>1</v>
      </c>
      <c r="EF146" s="9">
        <v>1</v>
      </c>
      <c r="EG146" s="9">
        <v>1</v>
      </c>
      <c r="EH146" s="9">
        <v>1</v>
      </c>
      <c r="EI146" s="9">
        <v>2</v>
      </c>
      <c r="EJ146" s="9">
        <v>1</v>
      </c>
      <c r="EK146" s="9">
        <v>1</v>
      </c>
      <c r="EL146" s="9"/>
      <c r="EM146" s="9"/>
      <c r="EN146" s="9">
        <v>1</v>
      </c>
      <c r="EO146" s="9">
        <v>2</v>
      </c>
      <c r="EP146" s="9"/>
      <c r="EQ146" s="9">
        <v>1</v>
      </c>
      <c r="ER146" s="9">
        <v>2</v>
      </c>
      <c r="ES146" s="9"/>
      <c r="ET146" s="9">
        <v>2</v>
      </c>
      <c r="EU146" s="9"/>
      <c r="EV146" s="9"/>
      <c r="EW146" s="9">
        <v>1</v>
      </c>
      <c r="EX146" s="9">
        <v>2</v>
      </c>
      <c r="EY146" s="9"/>
      <c r="EZ146" s="9">
        <v>1</v>
      </c>
      <c r="FA146" s="9">
        <v>2</v>
      </c>
      <c r="FB146" s="9"/>
      <c r="FC146" s="9">
        <v>2</v>
      </c>
      <c r="FD146" s="9"/>
      <c r="FE146" s="9"/>
      <c r="FF146" s="9">
        <v>2</v>
      </c>
      <c r="FG146" s="9"/>
      <c r="FH146" s="9"/>
      <c r="FI146" s="9">
        <v>2</v>
      </c>
      <c r="FJ146" s="9"/>
      <c r="FK146" s="9"/>
      <c r="FL146" s="9">
        <v>2</v>
      </c>
      <c r="FM146" s="9"/>
      <c r="FN146" s="9"/>
      <c r="FO146" s="9">
        <v>1</v>
      </c>
      <c r="FP146" s="9">
        <v>2</v>
      </c>
      <c r="FQ146" s="9"/>
      <c r="FR146" s="9">
        <v>1</v>
      </c>
      <c r="FS146" s="9">
        <v>2</v>
      </c>
      <c r="FT146" s="9"/>
      <c r="FU146" s="9">
        <v>2</v>
      </c>
      <c r="FV146" s="9"/>
      <c r="FW146" s="9"/>
      <c r="FX146" s="9">
        <v>4</v>
      </c>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t="s">
        <v>7671</v>
      </c>
      <c r="HH146" s="9">
        <v>8</v>
      </c>
      <c r="HI146" s="9"/>
      <c r="HJ146" s="9"/>
      <c r="HK146" s="9"/>
      <c r="HL146" s="9"/>
      <c r="HM146" s="9"/>
      <c r="HN146" s="9"/>
      <c r="HO146" s="9"/>
      <c r="HP146" s="9">
        <v>0</v>
      </c>
      <c r="HQ146" s="9">
        <v>0</v>
      </c>
      <c r="HR146" s="9">
        <v>0</v>
      </c>
      <c r="HS146" s="9">
        <v>0</v>
      </c>
      <c r="HT146" s="9">
        <v>0</v>
      </c>
      <c r="HU146" s="9">
        <v>0</v>
      </c>
      <c r="HV146" s="9">
        <v>0</v>
      </c>
      <c r="HW146" s="9">
        <v>1</v>
      </c>
      <c r="HX146" t="s">
        <v>7835</v>
      </c>
      <c r="HY146" s="9"/>
      <c r="HZ146" s="9"/>
      <c r="IA146" s="9">
        <v>2</v>
      </c>
      <c r="IB146" s="9"/>
      <c r="IC146" s="9"/>
      <c r="ID146" s="9">
        <v>2</v>
      </c>
      <c r="IE146" s="9"/>
      <c r="IF146" s="9"/>
      <c r="IG146" s="9">
        <v>2</v>
      </c>
      <c r="IH146" s="9"/>
      <c r="II146" s="9"/>
      <c r="IJ146" s="9">
        <v>2</v>
      </c>
      <c r="IK146" s="9"/>
      <c r="IL146" s="9">
        <v>1</v>
      </c>
      <c r="IM146" s="9"/>
      <c r="IN146" s="9">
        <v>3</v>
      </c>
      <c r="IO146" s="9">
        <v>3</v>
      </c>
      <c r="IP146" s="9">
        <v>3</v>
      </c>
      <c r="IQ146" s="9">
        <v>3</v>
      </c>
      <c r="IR146" s="9">
        <v>3</v>
      </c>
      <c r="IS146" s="9"/>
      <c r="IT146" s="9">
        <v>1</v>
      </c>
      <c r="IU146" s="9">
        <v>1</v>
      </c>
      <c r="IV146" s="9">
        <v>1</v>
      </c>
      <c r="IW146" s="9">
        <v>1</v>
      </c>
      <c r="IX146" s="9">
        <v>1</v>
      </c>
      <c r="IY146" s="9">
        <v>1</v>
      </c>
      <c r="IZ146" s="9">
        <v>1</v>
      </c>
      <c r="JA146" s="9">
        <v>1</v>
      </c>
      <c r="JB146" s="9">
        <v>1</v>
      </c>
      <c r="JC146" s="9">
        <v>1</v>
      </c>
      <c r="JD146" s="9">
        <v>1</v>
      </c>
      <c r="JE146" s="9">
        <v>1</v>
      </c>
      <c r="JF146" s="9">
        <v>1</v>
      </c>
      <c r="JG146" s="9">
        <v>1</v>
      </c>
      <c r="JH146" s="9">
        <v>1</v>
      </c>
      <c r="JI146" s="9">
        <v>1</v>
      </c>
      <c r="JJ146" s="9">
        <v>1</v>
      </c>
      <c r="JK146" s="9">
        <v>1</v>
      </c>
      <c r="JL146" s="9">
        <v>1</v>
      </c>
      <c r="JM146" s="9">
        <v>1</v>
      </c>
      <c r="JN146" s="9">
        <v>1</v>
      </c>
      <c r="JO146" s="9">
        <v>1</v>
      </c>
      <c r="JP146" s="9">
        <v>1</v>
      </c>
      <c r="JQ146" s="9">
        <v>1</v>
      </c>
      <c r="JR146" s="9">
        <v>1</v>
      </c>
      <c r="JS146" s="9">
        <v>1</v>
      </c>
      <c r="JT146" s="9">
        <v>1</v>
      </c>
      <c r="JU146" s="9">
        <v>1</v>
      </c>
      <c r="JV146" s="9"/>
      <c r="JW146" s="9">
        <v>1</v>
      </c>
      <c r="JX146" s="9">
        <v>1</v>
      </c>
      <c r="JY146" s="9">
        <v>1</v>
      </c>
      <c r="JZ146" s="9">
        <v>1</v>
      </c>
      <c r="KA146" s="9">
        <v>1</v>
      </c>
      <c r="KB146" s="9">
        <v>1</v>
      </c>
      <c r="KC146" s="9">
        <v>1</v>
      </c>
      <c r="KD146" s="9">
        <v>1</v>
      </c>
      <c r="KE146" s="9">
        <v>1</v>
      </c>
      <c r="KF146" s="9"/>
      <c r="KG146" s="9">
        <v>1</v>
      </c>
      <c r="KH146" s="9">
        <v>1</v>
      </c>
      <c r="KI146" s="9">
        <v>1</v>
      </c>
      <c r="KJ146" s="9"/>
      <c r="KK146" s="9">
        <v>1</v>
      </c>
      <c r="KL146" s="9">
        <v>1</v>
      </c>
      <c r="KM146" s="9">
        <v>1</v>
      </c>
      <c r="KN146" s="9">
        <v>1</v>
      </c>
      <c r="KO146" s="9"/>
      <c r="KP146" s="9">
        <v>1</v>
      </c>
      <c r="KQ146" s="9">
        <v>1</v>
      </c>
      <c r="KR146" s="9">
        <v>1</v>
      </c>
      <c r="KS146" s="9">
        <v>1</v>
      </c>
      <c r="KT146" s="9">
        <v>1</v>
      </c>
      <c r="KU146" s="9">
        <v>1</v>
      </c>
      <c r="KV146" s="9">
        <v>1</v>
      </c>
      <c r="KW146" s="9">
        <v>1</v>
      </c>
      <c r="KX146" s="9">
        <v>1</v>
      </c>
      <c r="KY146" s="9">
        <v>1</v>
      </c>
      <c r="KZ146" s="9">
        <v>1</v>
      </c>
      <c r="LA146" s="9">
        <v>1</v>
      </c>
      <c r="LB146" s="9"/>
      <c r="LC146" s="9">
        <v>1</v>
      </c>
      <c r="LD146" s="9">
        <v>1</v>
      </c>
      <c r="LE146" s="9">
        <v>1</v>
      </c>
      <c r="LF146" s="9">
        <v>1</v>
      </c>
      <c r="LG146" s="9">
        <v>1</v>
      </c>
      <c r="LH146" s="9">
        <v>1</v>
      </c>
      <c r="LI146" s="9"/>
      <c r="LJ146" s="9">
        <v>1</v>
      </c>
      <c r="LK146" s="9">
        <v>1</v>
      </c>
      <c r="LL146" s="9">
        <v>1</v>
      </c>
      <c r="LM146" s="9">
        <v>1</v>
      </c>
      <c r="LN146" s="9"/>
      <c r="LO146" s="9">
        <v>1</v>
      </c>
      <c r="LP146" s="9">
        <v>1</v>
      </c>
      <c r="LQ146" s="9">
        <v>1</v>
      </c>
      <c r="LR146" s="9"/>
      <c r="LS146" s="9">
        <v>1</v>
      </c>
      <c r="LT146" s="9">
        <v>1</v>
      </c>
      <c r="LU146" s="9">
        <v>1</v>
      </c>
      <c r="LV146" s="9">
        <v>1</v>
      </c>
      <c r="LW146" s="9">
        <v>1</v>
      </c>
      <c r="LX146" s="9">
        <v>1</v>
      </c>
      <c r="LY146" s="9">
        <v>3</v>
      </c>
      <c r="LZ146" s="9">
        <v>2</v>
      </c>
      <c r="MA146" s="9">
        <v>2</v>
      </c>
      <c r="MB146" s="9"/>
      <c r="MC146" s="9"/>
      <c r="MD146" s="9"/>
      <c r="ME146" s="9"/>
      <c r="MF146" s="9"/>
      <c r="MG146" s="9"/>
      <c r="MH146" s="9"/>
      <c r="MI146" s="9"/>
      <c r="MJ146" s="9"/>
      <c r="MK146" s="9"/>
      <c r="ML146" s="9"/>
      <c r="MM146" s="9"/>
      <c r="MN146" s="9"/>
      <c r="MO146" s="9"/>
      <c r="MP146" s="9"/>
      <c r="MQ146" s="9">
        <v>1</v>
      </c>
      <c r="MR146" s="9">
        <v>1</v>
      </c>
      <c r="MS146" s="9">
        <v>2</v>
      </c>
      <c r="MT146" s="9"/>
      <c r="MU146" s="9"/>
      <c r="MV146" s="9">
        <v>1</v>
      </c>
      <c r="MW146" s="9"/>
      <c r="MX146" s="9"/>
      <c r="MY146" t="s">
        <v>8101</v>
      </c>
      <c r="MZ146" s="9"/>
      <c r="NA146" s="9">
        <v>202293187</v>
      </c>
      <c r="NB146" t="s">
        <v>8251</v>
      </c>
      <c r="NC146" t="s">
        <v>8353</v>
      </c>
      <c r="ND146" s="9"/>
      <c r="NE146" s="9"/>
      <c r="NF146" t="s">
        <v>8358</v>
      </c>
      <c r="NG146" s="9"/>
      <c r="NH146" s="9"/>
      <c r="NI146" s="9">
        <v>134</v>
      </c>
    </row>
    <row r="147" spans="1:373">
      <c r="A147" t="s">
        <v>6468</v>
      </c>
      <c r="B147" t="s">
        <v>6597</v>
      </c>
      <c r="C147" t="s">
        <v>6723</v>
      </c>
      <c r="D147" t="s">
        <v>6733</v>
      </c>
      <c r="E147" s="9"/>
      <c r="F147" s="9">
        <v>9</v>
      </c>
      <c r="G147" s="9"/>
      <c r="H147" s="9">
        <v>1</v>
      </c>
      <c r="I147" t="s">
        <v>6752</v>
      </c>
      <c r="J147" s="9"/>
      <c r="K147" s="9">
        <v>4</v>
      </c>
      <c r="L147" s="9">
        <v>11</v>
      </c>
      <c r="M147" s="9">
        <v>65</v>
      </c>
      <c r="N147" s="9">
        <v>65</v>
      </c>
      <c r="O147" t="s">
        <v>6759</v>
      </c>
      <c r="P147" s="9">
        <v>1</v>
      </c>
      <c r="Q147" t="s">
        <v>6762</v>
      </c>
      <c r="R147" s="9">
        <v>3</v>
      </c>
      <c r="S147" s="9">
        <v>1</v>
      </c>
      <c r="T147" s="9">
        <v>2</v>
      </c>
      <c r="U147" s="9">
        <v>2</v>
      </c>
      <c r="V147" s="9">
        <v>1</v>
      </c>
      <c r="W147" t="s">
        <v>6913</v>
      </c>
      <c r="X147" s="9"/>
      <c r="Y147" t="s">
        <v>7042</v>
      </c>
      <c r="Z147" s="9"/>
      <c r="AA147" s="9">
        <v>0</v>
      </c>
      <c r="AB147" s="9">
        <v>0</v>
      </c>
      <c r="AC147" s="9">
        <v>10</v>
      </c>
      <c r="AD147" s="9">
        <v>0</v>
      </c>
      <c r="AE147" s="9">
        <v>12</v>
      </c>
      <c r="AF147" s="9">
        <v>0</v>
      </c>
      <c r="AG147" s="9">
        <v>0</v>
      </c>
      <c r="AH147" s="9">
        <v>0</v>
      </c>
      <c r="AI147" s="9">
        <v>0</v>
      </c>
      <c r="AJ147" s="9">
        <v>0</v>
      </c>
      <c r="AK147" s="9">
        <v>0</v>
      </c>
      <c r="AL147" s="9">
        <v>0</v>
      </c>
      <c r="AM147" s="9">
        <v>0</v>
      </c>
      <c r="AN147" s="9">
        <v>0</v>
      </c>
      <c r="AO147" s="9">
        <v>4</v>
      </c>
      <c r="AP147" s="9">
        <v>0</v>
      </c>
      <c r="AQ147" s="9">
        <v>0</v>
      </c>
      <c r="AR147" s="9">
        <v>0</v>
      </c>
      <c r="AS147" s="9">
        <v>0</v>
      </c>
      <c r="AT147" s="9">
        <v>0</v>
      </c>
      <c r="AU147" s="9">
        <v>0</v>
      </c>
      <c r="AV147" s="9">
        <v>0</v>
      </c>
      <c r="AW147" s="9">
        <v>0</v>
      </c>
      <c r="AX147" t="s">
        <v>7213</v>
      </c>
      <c r="AY147" s="9">
        <v>0</v>
      </c>
      <c r="AZ147" s="9">
        <v>0</v>
      </c>
      <c r="BA147" t="s">
        <v>7363</v>
      </c>
      <c r="BB147" s="9">
        <v>0</v>
      </c>
      <c r="BC147" s="9">
        <v>26</v>
      </c>
      <c r="BD147" s="9">
        <v>0</v>
      </c>
      <c r="BE147" s="9"/>
      <c r="BF147" s="9">
        <v>26</v>
      </c>
      <c r="BG147" s="9">
        <v>26</v>
      </c>
      <c r="BH147" s="9">
        <v>20</v>
      </c>
      <c r="BI147" s="9">
        <v>0</v>
      </c>
      <c r="BJ147" s="9"/>
      <c r="BK147" s="9">
        <v>1</v>
      </c>
      <c r="BL147" s="9">
        <v>1</v>
      </c>
      <c r="BM147" s="9">
        <v>1</v>
      </c>
      <c r="BN147" s="9">
        <v>1</v>
      </c>
      <c r="BO147" s="9">
        <v>1</v>
      </c>
      <c r="BP147" s="9">
        <v>1</v>
      </c>
      <c r="BQ147" s="9">
        <v>2</v>
      </c>
      <c r="BR147" s="9">
        <v>2</v>
      </c>
      <c r="BS147" s="9">
        <v>1</v>
      </c>
      <c r="BT147" s="9">
        <v>2</v>
      </c>
      <c r="BU147" s="9">
        <v>1</v>
      </c>
      <c r="BV147" s="9">
        <v>2</v>
      </c>
      <c r="BW147" s="9">
        <v>1</v>
      </c>
      <c r="BX147" s="9"/>
      <c r="BY147" s="9">
        <v>2</v>
      </c>
      <c r="BZ147" s="9">
        <v>2</v>
      </c>
      <c r="CA147" s="9">
        <v>1</v>
      </c>
      <c r="CB147" s="9">
        <v>1</v>
      </c>
      <c r="CC147" s="9">
        <v>1</v>
      </c>
      <c r="CD147" s="9">
        <v>1</v>
      </c>
      <c r="CE147" s="9">
        <v>1</v>
      </c>
      <c r="CF147" s="9">
        <v>1</v>
      </c>
      <c r="CG147" s="9"/>
      <c r="CH147" s="9">
        <v>1</v>
      </c>
      <c r="CI147" s="9">
        <v>3</v>
      </c>
      <c r="CJ147" s="9">
        <v>3</v>
      </c>
      <c r="CK147" s="9">
        <v>2</v>
      </c>
      <c r="CL147" s="9">
        <v>2</v>
      </c>
      <c r="CM147" s="9">
        <v>1</v>
      </c>
      <c r="CN147" s="9">
        <v>1</v>
      </c>
      <c r="CO147" s="9">
        <v>1</v>
      </c>
      <c r="CP147" s="9">
        <v>4</v>
      </c>
      <c r="CQ147" s="9">
        <v>1</v>
      </c>
      <c r="CR147" s="9">
        <v>1</v>
      </c>
      <c r="CS147" s="9">
        <v>1</v>
      </c>
      <c r="CT147" s="9">
        <v>2</v>
      </c>
      <c r="CU147" s="9">
        <v>1</v>
      </c>
      <c r="CV147" s="9">
        <v>1</v>
      </c>
      <c r="CW147" s="9">
        <v>2</v>
      </c>
      <c r="CX147" s="9">
        <v>1</v>
      </c>
      <c r="CY147" s="9">
        <v>1</v>
      </c>
      <c r="CZ147" s="9">
        <v>2</v>
      </c>
      <c r="DA147" s="9"/>
      <c r="DB147" s="9"/>
      <c r="DC147" s="9"/>
      <c r="DD147" s="9"/>
      <c r="DE147" s="9"/>
      <c r="DF147" s="9"/>
      <c r="DG147" s="9"/>
      <c r="DH147" s="9"/>
      <c r="DI147" s="9">
        <v>2</v>
      </c>
      <c r="DJ147" s="9"/>
      <c r="DK147" s="9"/>
      <c r="DL147" s="9"/>
      <c r="DM147" s="9"/>
      <c r="DN147" s="9"/>
      <c r="DO147" s="9"/>
      <c r="DP147" s="9">
        <v>2</v>
      </c>
      <c r="DQ147" s="9"/>
      <c r="DR147" s="9"/>
      <c r="DS147" s="9"/>
      <c r="DT147" s="9"/>
      <c r="DU147" s="9"/>
      <c r="DV147" s="9"/>
      <c r="DW147" s="9"/>
      <c r="DX147" s="9"/>
      <c r="DY147" s="9"/>
      <c r="DZ147" s="9"/>
      <c r="EA147" s="9"/>
      <c r="EB147" s="9"/>
      <c r="EC147" s="9"/>
      <c r="ED147" s="9"/>
      <c r="EE147" s="9"/>
      <c r="EF147" s="9"/>
      <c r="EG147" s="9"/>
      <c r="EH147" s="9"/>
      <c r="EI147" s="9"/>
      <c r="EJ147" s="9"/>
      <c r="EK147" s="9"/>
      <c r="EL147" s="9"/>
      <c r="EM147" s="9"/>
      <c r="EN147" s="9">
        <v>2</v>
      </c>
      <c r="EO147" s="9"/>
      <c r="EP147" s="9"/>
      <c r="EQ147" s="9">
        <v>2</v>
      </c>
      <c r="ER147" s="9"/>
      <c r="ES147" s="9"/>
      <c r="ET147" s="9">
        <v>2</v>
      </c>
      <c r="EU147" s="9"/>
      <c r="EV147" s="9"/>
      <c r="EW147" s="9">
        <v>2</v>
      </c>
      <c r="EX147" s="9"/>
      <c r="EY147" s="9"/>
      <c r="EZ147" s="9">
        <v>2</v>
      </c>
      <c r="FA147" s="9"/>
      <c r="FB147" s="9"/>
      <c r="FC147" s="9">
        <v>2</v>
      </c>
      <c r="FD147" s="9"/>
      <c r="FE147" s="9"/>
      <c r="FF147" s="9">
        <v>2</v>
      </c>
      <c r="FG147" s="9"/>
      <c r="FH147" s="9"/>
      <c r="FI147" s="9">
        <v>2</v>
      </c>
      <c r="FJ147" s="9"/>
      <c r="FK147" s="9"/>
      <c r="FL147" s="9">
        <v>2</v>
      </c>
      <c r="FM147" s="9"/>
      <c r="FN147" s="9"/>
      <c r="FO147" s="9">
        <v>2</v>
      </c>
      <c r="FP147" s="9"/>
      <c r="FQ147" s="9"/>
      <c r="FR147" s="9">
        <v>2</v>
      </c>
      <c r="FS147" s="9"/>
      <c r="FT147" s="9"/>
      <c r="FU147" s="9">
        <v>2</v>
      </c>
      <c r="FV147" s="9"/>
      <c r="FW147" s="9"/>
      <c r="FX147" s="9">
        <v>3</v>
      </c>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t="s">
        <v>7672</v>
      </c>
      <c r="HH147" s="9"/>
      <c r="HI147" s="9"/>
      <c r="HJ147" s="9"/>
      <c r="HK147" s="9"/>
      <c r="HL147" s="9"/>
      <c r="HM147" s="9"/>
      <c r="HN147" s="9"/>
      <c r="HO147" s="9"/>
      <c r="HP147" s="9"/>
      <c r="HQ147" s="9"/>
      <c r="HR147" s="9"/>
      <c r="HS147" s="9"/>
      <c r="HT147" s="9"/>
      <c r="HU147" s="9"/>
      <c r="HV147" s="9"/>
      <c r="HW147" s="9"/>
      <c r="HX147" t="s">
        <v>7836</v>
      </c>
      <c r="HY147" s="9"/>
      <c r="HZ147" s="9"/>
      <c r="IA147" s="9">
        <v>2</v>
      </c>
      <c r="IB147" s="9"/>
      <c r="IC147" s="9"/>
      <c r="ID147" s="9">
        <v>2</v>
      </c>
      <c r="IE147" s="9"/>
      <c r="IF147" s="9"/>
      <c r="IG147" s="9">
        <v>2</v>
      </c>
      <c r="IH147" s="9"/>
      <c r="II147" s="9"/>
      <c r="IJ147" s="9">
        <v>2</v>
      </c>
      <c r="IK147" s="9"/>
      <c r="IL147" s="9">
        <v>1</v>
      </c>
      <c r="IM147" s="9"/>
      <c r="IN147" s="9">
        <v>3</v>
      </c>
      <c r="IO147" s="9">
        <v>3</v>
      </c>
      <c r="IP147" s="9">
        <v>5</v>
      </c>
      <c r="IQ147" s="9">
        <v>3</v>
      </c>
      <c r="IR147" s="9">
        <v>3</v>
      </c>
      <c r="IS147" s="9"/>
      <c r="IT147" s="9">
        <v>2</v>
      </c>
      <c r="IU147" s="9">
        <v>2</v>
      </c>
      <c r="IV147" s="9">
        <v>2</v>
      </c>
      <c r="IW147" s="9">
        <v>2</v>
      </c>
      <c r="IX147" s="9">
        <v>2</v>
      </c>
      <c r="IY147" s="9">
        <v>2</v>
      </c>
      <c r="IZ147" s="9">
        <v>2</v>
      </c>
      <c r="JA147" s="9">
        <v>2</v>
      </c>
      <c r="JB147" s="9">
        <v>2</v>
      </c>
      <c r="JC147" s="9">
        <v>2</v>
      </c>
      <c r="JD147" s="9">
        <v>2</v>
      </c>
      <c r="JE147" s="9">
        <v>2</v>
      </c>
      <c r="JF147" s="9">
        <v>2</v>
      </c>
      <c r="JG147" s="9">
        <v>2</v>
      </c>
      <c r="JH147" s="9">
        <v>2</v>
      </c>
      <c r="JI147" s="9">
        <v>2</v>
      </c>
      <c r="JJ147" s="9">
        <v>1</v>
      </c>
      <c r="JK147" s="9">
        <v>1</v>
      </c>
      <c r="JL147" s="9">
        <v>1</v>
      </c>
      <c r="JM147" s="9">
        <v>2</v>
      </c>
      <c r="JN147" s="9">
        <v>2</v>
      </c>
      <c r="JO147" s="9">
        <v>2</v>
      </c>
      <c r="JP147" s="9">
        <v>3</v>
      </c>
      <c r="JQ147" s="9">
        <v>3</v>
      </c>
      <c r="JR147" s="9">
        <v>3</v>
      </c>
      <c r="JS147" s="9">
        <v>3</v>
      </c>
      <c r="JT147" s="9">
        <v>1</v>
      </c>
      <c r="JU147" s="9">
        <v>3</v>
      </c>
      <c r="JV147" s="9"/>
      <c r="JW147" s="9">
        <v>1</v>
      </c>
      <c r="JX147" s="9">
        <v>2</v>
      </c>
      <c r="JY147" s="9">
        <v>2</v>
      </c>
      <c r="JZ147" s="9">
        <v>2</v>
      </c>
      <c r="KA147" s="9">
        <v>2</v>
      </c>
      <c r="KB147" s="9">
        <v>1</v>
      </c>
      <c r="KC147" s="9">
        <v>1</v>
      </c>
      <c r="KD147" s="9">
        <v>3</v>
      </c>
      <c r="KE147" s="9">
        <v>3</v>
      </c>
      <c r="KF147" s="9"/>
      <c r="KG147" s="9"/>
      <c r="KH147" s="9"/>
      <c r="KI147" s="9"/>
      <c r="KJ147" s="9"/>
      <c r="KK147" s="9"/>
      <c r="KL147" s="9"/>
      <c r="KM147" s="9"/>
      <c r="KN147" s="9"/>
      <c r="KO147" s="9"/>
      <c r="KP147" s="9"/>
      <c r="KQ147" s="9"/>
      <c r="KR147" s="9"/>
      <c r="KS147" s="9"/>
      <c r="KT147" s="9"/>
      <c r="KU147" s="9"/>
      <c r="KV147" s="9">
        <v>2</v>
      </c>
      <c r="KW147" s="9"/>
      <c r="KX147" s="9"/>
      <c r="KY147" s="9"/>
      <c r="KZ147" s="9"/>
      <c r="LA147" s="9"/>
      <c r="LB147" s="9"/>
      <c r="LC147" s="9">
        <v>1</v>
      </c>
      <c r="LD147" s="9">
        <v>1</v>
      </c>
      <c r="LE147" s="9">
        <v>1</v>
      </c>
      <c r="LF147" s="9">
        <v>1</v>
      </c>
      <c r="LG147" s="9">
        <v>1</v>
      </c>
      <c r="LH147" s="9">
        <v>1</v>
      </c>
      <c r="LI147" s="9"/>
      <c r="LJ147" s="9">
        <v>1</v>
      </c>
      <c r="LK147" s="9">
        <v>3</v>
      </c>
      <c r="LL147" s="9">
        <v>3</v>
      </c>
      <c r="LM147" s="9">
        <v>3</v>
      </c>
      <c r="LN147" s="9"/>
      <c r="LO147" s="9">
        <v>1</v>
      </c>
      <c r="LP147" s="9">
        <v>1</v>
      </c>
      <c r="LQ147" s="9">
        <v>1</v>
      </c>
      <c r="LR147" s="9"/>
      <c r="LS147" s="9">
        <v>1</v>
      </c>
      <c r="LT147" s="9">
        <v>1</v>
      </c>
      <c r="LU147" s="9">
        <v>1</v>
      </c>
      <c r="LV147" s="9">
        <v>1</v>
      </c>
      <c r="LW147" s="9">
        <v>1</v>
      </c>
      <c r="LX147" s="9">
        <v>1</v>
      </c>
      <c r="LY147" s="9">
        <v>3</v>
      </c>
      <c r="LZ147" s="9">
        <v>2</v>
      </c>
      <c r="MA147" s="9">
        <v>1</v>
      </c>
      <c r="MB147" s="9"/>
      <c r="MC147" s="9">
        <v>1</v>
      </c>
      <c r="MD147" s="9">
        <v>2</v>
      </c>
      <c r="ME147" s="9">
        <v>2</v>
      </c>
      <c r="MF147" s="9">
        <v>1</v>
      </c>
      <c r="MG147" s="9">
        <v>2</v>
      </c>
      <c r="MH147" s="9">
        <v>3</v>
      </c>
      <c r="MI147" s="9">
        <v>3</v>
      </c>
      <c r="MJ147" s="9">
        <v>3</v>
      </c>
      <c r="MK147" s="9">
        <v>1</v>
      </c>
      <c r="ML147" s="9">
        <v>1</v>
      </c>
      <c r="MM147" s="9">
        <v>1</v>
      </c>
      <c r="MN147" s="9">
        <v>1</v>
      </c>
      <c r="MO147" s="9">
        <v>1</v>
      </c>
      <c r="MP147" s="9">
        <v>2</v>
      </c>
      <c r="MQ147" s="9">
        <v>1</v>
      </c>
      <c r="MR147" s="9">
        <v>1</v>
      </c>
      <c r="MS147" s="9">
        <v>2</v>
      </c>
      <c r="MT147" s="9"/>
      <c r="MU147" s="9"/>
      <c r="MV147" s="9">
        <v>1</v>
      </c>
      <c r="MW147" s="9"/>
      <c r="MX147" s="9"/>
      <c r="MY147" t="s">
        <v>8102</v>
      </c>
      <c r="MZ147" s="9"/>
      <c r="NA147" s="9">
        <v>200546477</v>
      </c>
      <c r="NB147" t="s">
        <v>8252</v>
      </c>
      <c r="NC147" t="s">
        <v>8354</v>
      </c>
      <c r="ND147" s="9"/>
      <c r="NE147" s="9"/>
      <c r="NF147" t="s">
        <v>8358</v>
      </c>
      <c r="NG147" s="9"/>
      <c r="NH147" s="9"/>
      <c r="NI147" s="9">
        <v>93</v>
      </c>
    </row>
    <row r="148" spans="1:373">
      <c r="A148" t="s">
        <v>6468</v>
      </c>
      <c r="B148" t="s">
        <v>6597</v>
      </c>
      <c r="C148" t="s">
        <v>6723</v>
      </c>
      <c r="D148" t="s">
        <v>6733</v>
      </c>
      <c r="E148" s="9"/>
      <c r="F148" s="9">
        <v>9</v>
      </c>
      <c r="G148" s="9"/>
      <c r="H148" s="9">
        <v>1</v>
      </c>
      <c r="I148" t="s">
        <v>6752</v>
      </c>
      <c r="J148" s="9"/>
      <c r="K148" s="9">
        <v>4</v>
      </c>
      <c r="L148" s="9">
        <v>11</v>
      </c>
      <c r="M148" s="9">
        <v>67</v>
      </c>
      <c r="N148" s="9">
        <v>67</v>
      </c>
      <c r="O148" t="s">
        <v>6759</v>
      </c>
      <c r="P148" s="9">
        <v>2</v>
      </c>
      <c r="Q148" t="s">
        <v>6762</v>
      </c>
      <c r="R148" s="9">
        <v>3</v>
      </c>
      <c r="S148" s="9">
        <v>1</v>
      </c>
      <c r="T148" s="9">
        <v>2</v>
      </c>
      <c r="U148" s="9">
        <v>2</v>
      </c>
      <c r="V148" s="9">
        <v>1</v>
      </c>
      <c r="W148" t="s">
        <v>6914</v>
      </c>
      <c r="X148" s="9"/>
      <c r="Y148" t="s">
        <v>7042</v>
      </c>
      <c r="Z148" s="9"/>
      <c r="AA148" s="9">
        <v>0</v>
      </c>
      <c r="AB148" s="9">
        <v>0</v>
      </c>
      <c r="AC148" s="9">
        <v>12</v>
      </c>
      <c r="AD148" s="9">
        <v>0</v>
      </c>
      <c r="AE148" s="9">
        <v>21</v>
      </c>
      <c r="AF148" s="9">
        <v>0</v>
      </c>
      <c r="AG148" s="9">
        <v>0</v>
      </c>
      <c r="AH148" s="9">
        <v>0</v>
      </c>
      <c r="AI148" s="9">
        <v>2</v>
      </c>
      <c r="AJ148" s="9">
        <v>0</v>
      </c>
      <c r="AK148" s="9">
        <v>0</v>
      </c>
      <c r="AL148" s="9">
        <v>0</v>
      </c>
      <c r="AM148" s="9">
        <v>0</v>
      </c>
      <c r="AN148" s="9">
        <v>0</v>
      </c>
      <c r="AO148" s="9">
        <v>1</v>
      </c>
      <c r="AP148" s="9">
        <v>0</v>
      </c>
      <c r="AQ148" s="9">
        <v>2</v>
      </c>
      <c r="AR148" s="9">
        <v>0</v>
      </c>
      <c r="AS148" s="9">
        <v>0</v>
      </c>
      <c r="AT148" s="9">
        <v>0</v>
      </c>
      <c r="AU148" s="9">
        <v>0</v>
      </c>
      <c r="AV148" s="9">
        <v>0</v>
      </c>
      <c r="AW148" s="9">
        <v>0</v>
      </c>
      <c r="AX148" t="s">
        <v>7214</v>
      </c>
      <c r="AY148" s="9">
        <v>0</v>
      </c>
      <c r="AZ148" s="9">
        <v>0</v>
      </c>
      <c r="BA148" t="s">
        <v>7364</v>
      </c>
      <c r="BB148" s="9">
        <v>0</v>
      </c>
      <c r="BC148" s="9">
        <v>38</v>
      </c>
      <c r="BD148" s="9">
        <v>0</v>
      </c>
      <c r="BE148" s="9"/>
      <c r="BF148" s="9">
        <v>38</v>
      </c>
      <c r="BG148" s="9">
        <v>38</v>
      </c>
      <c r="BH148" s="9">
        <v>38</v>
      </c>
      <c r="BI148" s="9">
        <v>0</v>
      </c>
      <c r="BJ148" s="9"/>
      <c r="BK148" s="9">
        <v>1</v>
      </c>
      <c r="BL148" s="9">
        <v>1</v>
      </c>
      <c r="BM148" s="9">
        <v>1</v>
      </c>
      <c r="BN148" s="9">
        <v>1</v>
      </c>
      <c r="BO148" s="9">
        <v>1</v>
      </c>
      <c r="BP148" s="9">
        <v>1</v>
      </c>
      <c r="BQ148" s="9">
        <v>1</v>
      </c>
      <c r="BR148" s="9">
        <v>2</v>
      </c>
      <c r="BS148" s="9">
        <v>1</v>
      </c>
      <c r="BT148" s="9">
        <v>1</v>
      </c>
      <c r="BU148" s="9">
        <v>1</v>
      </c>
      <c r="BV148" s="9">
        <v>2</v>
      </c>
      <c r="BW148" s="9">
        <v>1</v>
      </c>
      <c r="BX148" s="9"/>
      <c r="BY148" s="9">
        <v>2</v>
      </c>
      <c r="BZ148" s="9">
        <v>1</v>
      </c>
      <c r="CA148" s="9">
        <v>2</v>
      </c>
      <c r="CB148" s="9">
        <v>2</v>
      </c>
      <c r="CC148" s="9">
        <v>1</v>
      </c>
      <c r="CD148" s="9">
        <v>1</v>
      </c>
      <c r="CE148" s="9">
        <v>1</v>
      </c>
      <c r="CF148" s="9">
        <v>1</v>
      </c>
      <c r="CG148" s="9"/>
      <c r="CH148" s="9">
        <v>1</v>
      </c>
      <c r="CI148" s="9">
        <v>4</v>
      </c>
      <c r="CJ148" s="9">
        <v>1</v>
      </c>
      <c r="CK148" s="9">
        <v>3</v>
      </c>
      <c r="CL148" s="9">
        <v>3</v>
      </c>
      <c r="CM148" s="9">
        <v>1</v>
      </c>
      <c r="CN148" s="9">
        <v>1</v>
      </c>
      <c r="CO148" s="9">
        <v>1</v>
      </c>
      <c r="CP148" s="9">
        <v>4</v>
      </c>
      <c r="CQ148" s="9">
        <v>1</v>
      </c>
      <c r="CR148" s="9">
        <v>1</v>
      </c>
      <c r="CS148" s="9">
        <v>1</v>
      </c>
      <c r="CT148" s="9">
        <v>1</v>
      </c>
      <c r="CU148" s="9">
        <v>1</v>
      </c>
      <c r="CV148" s="9">
        <v>1</v>
      </c>
      <c r="CW148" s="9">
        <v>2</v>
      </c>
      <c r="CX148" s="9">
        <v>1</v>
      </c>
      <c r="CY148" s="9">
        <v>1</v>
      </c>
      <c r="CZ148" s="9">
        <v>2</v>
      </c>
      <c r="DA148" s="9"/>
      <c r="DB148" s="9"/>
      <c r="DC148" s="9"/>
      <c r="DD148" s="9"/>
      <c r="DE148" s="9"/>
      <c r="DF148" s="9"/>
      <c r="DG148" s="9"/>
      <c r="DH148" s="9"/>
      <c r="DI148" s="9">
        <v>2</v>
      </c>
      <c r="DJ148" s="9"/>
      <c r="DK148" s="9"/>
      <c r="DL148" s="9"/>
      <c r="DM148" s="9"/>
      <c r="DN148" s="9"/>
      <c r="DO148" s="9"/>
      <c r="DP148" s="9">
        <v>2</v>
      </c>
      <c r="DQ148" s="9"/>
      <c r="DR148" s="9"/>
      <c r="DS148" s="9"/>
      <c r="DT148" s="9"/>
      <c r="DU148" s="9"/>
      <c r="DV148" s="9"/>
      <c r="DW148" s="9"/>
      <c r="DX148" s="9"/>
      <c r="DY148" s="9"/>
      <c r="DZ148" s="9"/>
      <c r="EA148" s="9"/>
      <c r="EB148" s="9"/>
      <c r="EC148" s="9"/>
      <c r="ED148" s="9"/>
      <c r="EE148" s="9"/>
      <c r="EF148" s="9"/>
      <c r="EG148" s="9"/>
      <c r="EH148" s="9"/>
      <c r="EI148" s="9"/>
      <c r="EJ148" s="9"/>
      <c r="EK148" s="9"/>
      <c r="EL148" s="9"/>
      <c r="EM148" s="9"/>
      <c r="EN148" s="9">
        <v>1</v>
      </c>
      <c r="EO148" s="9">
        <v>2</v>
      </c>
      <c r="EP148" s="9"/>
      <c r="EQ148" s="9">
        <v>2</v>
      </c>
      <c r="ER148" s="9"/>
      <c r="ES148" s="9"/>
      <c r="ET148" s="9">
        <v>2</v>
      </c>
      <c r="EU148" s="9"/>
      <c r="EV148" s="9"/>
      <c r="EW148" s="9">
        <v>2</v>
      </c>
      <c r="EX148" s="9"/>
      <c r="EY148" s="9"/>
      <c r="EZ148" s="9">
        <v>2</v>
      </c>
      <c r="FA148" s="9"/>
      <c r="FB148" s="9"/>
      <c r="FC148" s="9">
        <v>2</v>
      </c>
      <c r="FD148" s="9"/>
      <c r="FE148" s="9"/>
      <c r="FF148" s="9">
        <v>2</v>
      </c>
      <c r="FG148" s="9"/>
      <c r="FH148" s="9"/>
      <c r="FI148" s="9">
        <v>2</v>
      </c>
      <c r="FJ148" s="9"/>
      <c r="FK148" s="9"/>
      <c r="FL148" s="9">
        <v>2</v>
      </c>
      <c r="FM148" s="9"/>
      <c r="FN148" s="9"/>
      <c r="FO148" s="9">
        <v>2</v>
      </c>
      <c r="FP148" s="9"/>
      <c r="FQ148" s="9"/>
      <c r="FR148" s="9">
        <v>2</v>
      </c>
      <c r="FS148" s="9"/>
      <c r="FT148" s="9"/>
      <c r="FU148" s="9">
        <v>2</v>
      </c>
      <c r="FV148" s="9"/>
      <c r="FW148" s="9"/>
      <c r="FX148" s="9">
        <v>4</v>
      </c>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t="s">
        <v>7673</v>
      </c>
      <c r="HH148" s="9">
        <v>1</v>
      </c>
      <c r="HI148" s="9"/>
      <c r="HJ148" s="9"/>
      <c r="HK148" s="9"/>
      <c r="HL148" s="9"/>
      <c r="HM148" s="9"/>
      <c r="HN148" s="9"/>
      <c r="HO148" s="9"/>
      <c r="HP148" s="9">
        <v>1</v>
      </c>
      <c r="HQ148" s="9">
        <v>0</v>
      </c>
      <c r="HR148" s="9">
        <v>0</v>
      </c>
      <c r="HS148" s="9">
        <v>0</v>
      </c>
      <c r="HT148" s="9">
        <v>0</v>
      </c>
      <c r="HU148" s="9">
        <v>0</v>
      </c>
      <c r="HV148" s="9">
        <v>0</v>
      </c>
      <c r="HW148" s="9">
        <v>0</v>
      </c>
      <c r="HX148" t="s">
        <v>7837</v>
      </c>
      <c r="HY148" s="9"/>
      <c r="HZ148" s="9"/>
      <c r="IA148" s="9">
        <v>2</v>
      </c>
      <c r="IB148" s="9"/>
      <c r="IC148" s="9"/>
      <c r="ID148" s="9">
        <v>2</v>
      </c>
      <c r="IE148" s="9"/>
      <c r="IF148" s="9"/>
      <c r="IG148" s="9">
        <v>2</v>
      </c>
      <c r="IH148" s="9"/>
      <c r="II148" s="9"/>
      <c r="IJ148" s="9">
        <v>2</v>
      </c>
      <c r="IK148" s="9"/>
      <c r="IL148" s="9">
        <v>1</v>
      </c>
      <c r="IM148" s="9"/>
      <c r="IN148" s="9">
        <v>4</v>
      </c>
      <c r="IO148" s="9">
        <v>3</v>
      </c>
      <c r="IP148" s="9">
        <v>3</v>
      </c>
      <c r="IQ148" s="9">
        <v>3</v>
      </c>
      <c r="IR148" s="9">
        <v>3</v>
      </c>
      <c r="IS148" s="9"/>
      <c r="IT148" s="9">
        <v>2</v>
      </c>
      <c r="IU148" s="9">
        <v>2</v>
      </c>
      <c r="IV148" s="9">
        <v>2</v>
      </c>
      <c r="IW148" s="9">
        <v>2</v>
      </c>
      <c r="IX148" s="9">
        <v>2</v>
      </c>
      <c r="IY148" s="9">
        <v>2</v>
      </c>
      <c r="IZ148" s="9">
        <v>2</v>
      </c>
      <c r="JA148" s="9">
        <v>2</v>
      </c>
      <c r="JB148" s="9">
        <v>1</v>
      </c>
      <c r="JC148" s="9">
        <v>2</v>
      </c>
      <c r="JD148" s="9">
        <v>2</v>
      </c>
      <c r="JE148" s="9">
        <v>2</v>
      </c>
      <c r="JF148" s="9">
        <v>2</v>
      </c>
      <c r="JG148" s="9">
        <v>2</v>
      </c>
      <c r="JH148" s="9">
        <v>2</v>
      </c>
      <c r="JI148" s="9">
        <v>2</v>
      </c>
      <c r="JJ148" s="9">
        <v>1</v>
      </c>
      <c r="JK148" s="9">
        <v>1</v>
      </c>
      <c r="JL148" s="9">
        <v>2</v>
      </c>
      <c r="JM148" s="9">
        <v>2</v>
      </c>
      <c r="JN148" s="9">
        <v>2</v>
      </c>
      <c r="JO148" s="9">
        <v>2</v>
      </c>
      <c r="JP148" s="9">
        <v>3</v>
      </c>
      <c r="JQ148" s="9">
        <v>3</v>
      </c>
      <c r="JR148" s="9">
        <v>3</v>
      </c>
      <c r="JS148" s="9">
        <v>3</v>
      </c>
      <c r="JT148" s="9">
        <v>1</v>
      </c>
      <c r="JU148" s="9">
        <v>3</v>
      </c>
      <c r="JV148" s="9"/>
      <c r="JW148" s="9">
        <v>2</v>
      </c>
      <c r="JX148" s="9">
        <v>3</v>
      </c>
      <c r="JY148" s="9">
        <v>3</v>
      </c>
      <c r="JZ148" s="9">
        <v>3</v>
      </c>
      <c r="KA148" s="9">
        <v>1</v>
      </c>
      <c r="KB148" s="9">
        <v>2</v>
      </c>
      <c r="KC148" s="9">
        <v>1</v>
      </c>
      <c r="KD148" s="9">
        <v>3</v>
      </c>
      <c r="KE148" s="9">
        <v>3</v>
      </c>
      <c r="KF148" s="9"/>
      <c r="KG148" s="9"/>
      <c r="KH148" s="9"/>
      <c r="KI148" s="9"/>
      <c r="KJ148" s="9"/>
      <c r="KK148" s="9"/>
      <c r="KL148" s="9"/>
      <c r="KM148" s="9"/>
      <c r="KN148" s="9"/>
      <c r="KO148" s="9"/>
      <c r="KP148" s="9"/>
      <c r="KQ148" s="9"/>
      <c r="KR148" s="9"/>
      <c r="KS148" s="9"/>
      <c r="KT148" s="9"/>
      <c r="KU148" s="9"/>
      <c r="KV148" s="9">
        <v>2</v>
      </c>
      <c r="KW148" s="9"/>
      <c r="KX148" s="9"/>
      <c r="KY148" s="9"/>
      <c r="KZ148" s="9"/>
      <c r="LA148" s="9"/>
      <c r="LB148" s="9"/>
      <c r="LC148" s="9">
        <v>1</v>
      </c>
      <c r="LD148" s="9">
        <v>1</v>
      </c>
      <c r="LE148" s="9">
        <v>1</v>
      </c>
      <c r="LF148" s="9">
        <v>1</v>
      </c>
      <c r="LG148" s="9">
        <v>1</v>
      </c>
      <c r="LH148" s="9">
        <v>1</v>
      </c>
      <c r="LI148" s="9"/>
      <c r="LJ148" s="9">
        <v>1</v>
      </c>
      <c r="LK148" s="9">
        <v>3</v>
      </c>
      <c r="LL148" s="9">
        <v>1</v>
      </c>
      <c r="LM148" s="9">
        <v>3</v>
      </c>
      <c r="LN148" s="9"/>
      <c r="LO148" s="9">
        <v>1</v>
      </c>
      <c r="LP148" s="9">
        <v>1</v>
      </c>
      <c r="LQ148" s="9">
        <v>1</v>
      </c>
      <c r="LR148" s="9"/>
      <c r="LS148" s="9">
        <v>1</v>
      </c>
      <c r="LT148" s="9">
        <v>1</v>
      </c>
      <c r="LU148" s="9">
        <v>1</v>
      </c>
      <c r="LV148" s="9">
        <v>1</v>
      </c>
      <c r="LW148" s="9">
        <v>1</v>
      </c>
      <c r="LX148" s="9">
        <v>1</v>
      </c>
      <c r="LY148" s="9">
        <v>3</v>
      </c>
      <c r="LZ148" s="9">
        <v>2</v>
      </c>
      <c r="MA148" s="9">
        <v>1</v>
      </c>
      <c r="MB148" s="9"/>
      <c r="MC148" s="9">
        <v>1</v>
      </c>
      <c r="MD148" s="9">
        <v>2</v>
      </c>
      <c r="ME148" s="9">
        <v>2</v>
      </c>
      <c r="MF148" s="9">
        <v>1</v>
      </c>
      <c r="MG148" s="9">
        <v>2</v>
      </c>
      <c r="MH148" s="9">
        <v>3</v>
      </c>
      <c r="MI148" s="9">
        <v>3</v>
      </c>
      <c r="MJ148" s="9">
        <v>3</v>
      </c>
      <c r="MK148" s="9">
        <v>1</v>
      </c>
      <c r="ML148" s="9">
        <v>1</v>
      </c>
      <c r="MM148" s="9">
        <v>1</v>
      </c>
      <c r="MN148" s="9">
        <v>1</v>
      </c>
      <c r="MO148" s="9">
        <v>1</v>
      </c>
      <c r="MP148" s="9">
        <v>2</v>
      </c>
      <c r="MQ148" s="9">
        <v>1</v>
      </c>
      <c r="MR148" s="9">
        <v>1</v>
      </c>
      <c r="MS148" s="9">
        <v>2</v>
      </c>
      <c r="MT148" s="9"/>
      <c r="MU148" s="9"/>
      <c r="MV148" s="9">
        <v>1</v>
      </c>
      <c r="MW148" s="9"/>
      <c r="MX148" s="9"/>
      <c r="MY148" t="s">
        <v>8103</v>
      </c>
      <c r="MZ148" s="9"/>
      <c r="NA148" s="9">
        <v>200546456</v>
      </c>
      <c r="NB148" t="s">
        <v>8253</v>
      </c>
      <c r="NC148" t="s">
        <v>8354</v>
      </c>
      <c r="ND148" s="9"/>
      <c r="NE148" s="9"/>
      <c r="NF148" t="s">
        <v>8358</v>
      </c>
      <c r="NG148" s="9"/>
      <c r="NH148" s="9"/>
      <c r="NI148" s="9">
        <v>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B0F0"/>
  </sheetPr>
  <dimension ref="A1:ACR148"/>
  <sheetViews>
    <sheetView topLeftCell="D1" workbookViewId="0">
      <selection activeCell="F27" sqref="F27"/>
    </sheetView>
  </sheetViews>
  <sheetFormatPr defaultColWidth="8.77734375" defaultRowHeight="14.4"/>
  <cols>
    <col min="2" max="2" width="19.44140625" customWidth="1"/>
    <col min="5" max="7" width="19.44140625" customWidth="1"/>
  </cols>
  <sheetData>
    <row r="1" spans="1:772">
      <c r="A1" t="s">
        <v>2581</v>
      </c>
      <c r="B1" t="s">
        <v>2709</v>
      </c>
      <c r="C1" t="s">
        <v>2837</v>
      </c>
      <c r="D1" t="s">
        <v>2970</v>
      </c>
      <c r="E1" t="s">
        <v>3103</v>
      </c>
      <c r="F1" t="s">
        <v>3104</v>
      </c>
      <c r="G1" t="s">
        <v>3105</v>
      </c>
      <c r="H1" t="s">
        <v>3106</v>
      </c>
      <c r="I1" t="s">
        <v>3107</v>
      </c>
      <c r="J1" t="s">
        <v>3241</v>
      </c>
      <c r="K1" t="s">
        <v>3242</v>
      </c>
      <c r="L1" t="s">
        <v>3243</v>
      </c>
      <c r="M1" t="s">
        <v>3244</v>
      </c>
      <c r="N1" t="s">
        <v>3245</v>
      </c>
      <c r="O1" t="s">
        <v>3246</v>
      </c>
      <c r="P1" t="s">
        <v>3248</v>
      </c>
      <c r="Q1" t="s">
        <v>3249</v>
      </c>
      <c r="R1" t="s">
        <v>3251</v>
      </c>
      <c r="S1" t="s">
        <v>3252</v>
      </c>
      <c r="T1" t="s">
        <v>3253</v>
      </c>
      <c r="U1" t="s">
        <v>3254</v>
      </c>
      <c r="V1" t="s">
        <v>3255</v>
      </c>
      <c r="W1" t="s">
        <v>3256</v>
      </c>
      <c r="X1" t="s">
        <v>3404</v>
      </c>
      <c r="Y1" t="s">
        <v>3405</v>
      </c>
      <c r="Z1" t="s">
        <v>3533</v>
      </c>
      <c r="AA1" t="s">
        <v>3534</v>
      </c>
      <c r="AB1" t="s">
        <v>3535</v>
      </c>
      <c r="AC1" t="s">
        <v>3536</v>
      </c>
      <c r="AD1" t="s">
        <v>3537</v>
      </c>
      <c r="AE1" t="s">
        <v>3538</v>
      </c>
      <c r="AF1" t="s">
        <v>3539</v>
      </c>
      <c r="AG1" t="s">
        <v>3540</v>
      </c>
      <c r="AH1" t="s">
        <v>3541</v>
      </c>
      <c r="AI1" t="s">
        <v>3542</v>
      </c>
      <c r="AJ1" t="s">
        <v>3543</v>
      </c>
      <c r="AK1" t="s">
        <v>3544</v>
      </c>
      <c r="AL1" t="s">
        <v>3545</v>
      </c>
      <c r="AM1" t="s">
        <v>3546</v>
      </c>
      <c r="AN1" t="s">
        <v>3547</v>
      </c>
      <c r="AO1" t="s">
        <v>3548</v>
      </c>
      <c r="AP1" t="s">
        <v>3549</v>
      </c>
      <c r="AQ1" t="s">
        <v>3550</v>
      </c>
      <c r="AR1" t="s">
        <v>3551</v>
      </c>
      <c r="AS1" t="s">
        <v>3552</v>
      </c>
      <c r="AT1" t="s">
        <v>3553</v>
      </c>
      <c r="AU1" t="s">
        <v>3554</v>
      </c>
      <c r="AV1" t="s">
        <v>3555</v>
      </c>
      <c r="AW1" t="s">
        <v>3556</v>
      </c>
      <c r="AX1" t="s">
        <v>3557</v>
      </c>
      <c r="AY1" t="s">
        <v>3705</v>
      </c>
      <c r="AZ1" t="s">
        <v>3706</v>
      </c>
      <c r="BA1" t="s">
        <v>3707</v>
      </c>
      <c r="BB1" t="s">
        <v>3855</v>
      </c>
      <c r="BC1" t="s">
        <v>3856</v>
      </c>
      <c r="BD1" t="s">
        <v>3857</v>
      </c>
      <c r="BE1" t="s">
        <v>3858</v>
      </c>
      <c r="BF1" t="s">
        <v>3859</v>
      </c>
      <c r="BG1" t="s">
        <v>3860</v>
      </c>
      <c r="BH1" t="s">
        <v>3861</v>
      </c>
      <c r="BI1" t="s">
        <v>3862</v>
      </c>
      <c r="BJ1" t="s">
        <v>3863</v>
      </c>
      <c r="BK1" t="s">
        <v>3864</v>
      </c>
      <c r="BL1" t="s">
        <v>3865</v>
      </c>
      <c r="BM1" t="s">
        <v>3866</v>
      </c>
      <c r="BN1" t="s">
        <v>3867</v>
      </c>
      <c r="BO1" t="s">
        <v>3868</v>
      </c>
      <c r="BP1" t="s">
        <v>3869</v>
      </c>
      <c r="BQ1" t="s">
        <v>3870</v>
      </c>
      <c r="BR1" t="s">
        <v>3871</v>
      </c>
      <c r="BS1" t="s">
        <v>3872</v>
      </c>
      <c r="BT1" t="s">
        <v>3873</v>
      </c>
      <c r="BU1" t="s">
        <v>3874</v>
      </c>
      <c r="BV1" t="s">
        <v>3875</v>
      </c>
      <c r="BW1" t="s">
        <v>3876</v>
      </c>
      <c r="BX1" t="s">
        <v>3877</v>
      </c>
      <c r="BY1" t="s">
        <v>3878</v>
      </c>
      <c r="BZ1" t="s">
        <v>3879</v>
      </c>
      <c r="CA1" t="s">
        <v>3880</v>
      </c>
      <c r="CB1" t="s">
        <v>3881</v>
      </c>
      <c r="CC1" t="s">
        <v>3882</v>
      </c>
      <c r="CD1" t="s">
        <v>3883</v>
      </c>
      <c r="CE1" t="s">
        <v>3884</v>
      </c>
      <c r="CF1" t="s">
        <v>3885</v>
      </c>
      <c r="CG1" t="s">
        <v>3886</v>
      </c>
      <c r="CH1" t="s">
        <v>3887</v>
      </c>
      <c r="CI1" t="s">
        <v>3888</v>
      </c>
      <c r="CJ1" t="s">
        <v>3889</v>
      </c>
      <c r="CK1" t="s">
        <v>3890</v>
      </c>
      <c r="CL1" t="s">
        <v>3891</v>
      </c>
      <c r="CM1" t="s">
        <v>3892</v>
      </c>
      <c r="CN1" t="s">
        <v>3893</v>
      </c>
      <c r="CO1" t="s">
        <v>3894</v>
      </c>
      <c r="CP1" t="s">
        <v>3895</v>
      </c>
      <c r="CQ1" t="s">
        <v>3896</v>
      </c>
      <c r="CR1" t="s">
        <v>3897</v>
      </c>
      <c r="CS1" t="s">
        <v>3898</v>
      </c>
      <c r="CT1" t="s">
        <v>3899</v>
      </c>
      <c r="CU1" t="s">
        <v>3900</v>
      </c>
      <c r="CV1" t="s">
        <v>3901</v>
      </c>
      <c r="CW1" t="s">
        <v>3902</v>
      </c>
      <c r="CX1" t="s">
        <v>3903</v>
      </c>
      <c r="CY1" t="s">
        <v>3904</v>
      </c>
      <c r="CZ1" t="s">
        <v>3905</v>
      </c>
      <c r="DA1" t="s">
        <v>3906</v>
      </c>
      <c r="DB1" t="s">
        <v>3907</v>
      </c>
      <c r="DC1" t="s">
        <v>3908</v>
      </c>
      <c r="DD1" t="s">
        <v>3909</v>
      </c>
      <c r="DE1" t="s">
        <v>3910</v>
      </c>
      <c r="DF1" t="s">
        <v>3911</v>
      </c>
      <c r="DG1" t="s">
        <v>3912</v>
      </c>
      <c r="DH1" t="s">
        <v>3913</v>
      </c>
      <c r="DI1" t="s">
        <v>3914</v>
      </c>
      <c r="DJ1" t="s">
        <v>3915</v>
      </c>
      <c r="DK1" t="s">
        <v>3916</v>
      </c>
      <c r="DL1" t="s">
        <v>3917</v>
      </c>
      <c r="DM1" t="s">
        <v>3918</v>
      </c>
      <c r="DN1" t="s">
        <v>3919</v>
      </c>
      <c r="DO1" t="s">
        <v>3920</v>
      </c>
      <c r="DP1" t="s">
        <v>3921</v>
      </c>
      <c r="DQ1" t="s">
        <v>3922</v>
      </c>
      <c r="DR1" t="s">
        <v>3923</v>
      </c>
      <c r="DS1" t="s">
        <v>3924</v>
      </c>
      <c r="DT1" t="s">
        <v>3925</v>
      </c>
      <c r="DU1" t="s">
        <v>3926</v>
      </c>
      <c r="DV1" t="s">
        <v>3927</v>
      </c>
      <c r="DW1" t="s">
        <v>3928</v>
      </c>
      <c r="DX1" t="s">
        <v>3929</v>
      </c>
      <c r="DY1" t="s">
        <v>3930</v>
      </c>
      <c r="DZ1" t="s">
        <v>3931</v>
      </c>
      <c r="EA1" t="s">
        <v>3932</v>
      </c>
      <c r="EB1" t="s">
        <v>3933</v>
      </c>
      <c r="EC1" t="s">
        <v>3934</v>
      </c>
      <c r="ED1" t="s">
        <v>3935</v>
      </c>
      <c r="EE1" t="s">
        <v>3936</v>
      </c>
      <c r="EF1" t="s">
        <v>3937</v>
      </c>
      <c r="EG1" t="s">
        <v>3938</v>
      </c>
      <c r="EH1" t="s">
        <v>3939</v>
      </c>
      <c r="EI1" t="s">
        <v>3940</v>
      </c>
      <c r="EJ1" t="s">
        <v>3941</v>
      </c>
      <c r="EK1" t="s">
        <v>3942</v>
      </c>
      <c r="EL1" t="s">
        <v>3943</v>
      </c>
      <c r="EM1" t="s">
        <v>3944</v>
      </c>
      <c r="EN1" t="s">
        <v>3945</v>
      </c>
      <c r="EO1" t="s">
        <v>3946</v>
      </c>
      <c r="EP1" t="s">
        <v>3947</v>
      </c>
      <c r="EQ1" t="s">
        <v>3948</v>
      </c>
      <c r="ER1" t="s">
        <v>3949</v>
      </c>
      <c r="ES1" t="s">
        <v>3950</v>
      </c>
      <c r="ET1" t="s">
        <v>3951</v>
      </c>
      <c r="EU1" t="s">
        <v>3952</v>
      </c>
      <c r="EV1" t="s">
        <v>3953</v>
      </c>
      <c r="EW1" t="s">
        <v>3954</v>
      </c>
      <c r="EX1" t="s">
        <v>3955</v>
      </c>
      <c r="EY1" t="s">
        <v>3956</v>
      </c>
      <c r="EZ1" t="s">
        <v>3957</v>
      </c>
      <c r="FA1" t="s">
        <v>3958</v>
      </c>
      <c r="FB1" t="s">
        <v>3959</v>
      </c>
      <c r="FC1" t="s">
        <v>3960</v>
      </c>
      <c r="FD1" t="s">
        <v>3961</v>
      </c>
      <c r="FE1" t="s">
        <v>3962</v>
      </c>
      <c r="FF1" t="s">
        <v>3963</v>
      </c>
      <c r="FG1" t="s">
        <v>3964</v>
      </c>
      <c r="FH1" t="s">
        <v>3965</v>
      </c>
      <c r="FI1" t="s">
        <v>3966</v>
      </c>
      <c r="FJ1" t="s">
        <v>3967</v>
      </c>
      <c r="FK1" t="s">
        <v>3968</v>
      </c>
      <c r="FL1" t="s">
        <v>3969</v>
      </c>
      <c r="FM1" t="s">
        <v>3970</v>
      </c>
      <c r="FN1" t="s">
        <v>3971</v>
      </c>
      <c r="FO1" t="s">
        <v>3972</v>
      </c>
      <c r="FP1" t="s">
        <v>3973</v>
      </c>
      <c r="FQ1" t="s">
        <v>3974</v>
      </c>
      <c r="FR1" t="s">
        <v>3975</v>
      </c>
      <c r="FS1" t="s">
        <v>3976</v>
      </c>
      <c r="FT1" t="s">
        <v>3977</v>
      </c>
      <c r="FU1" t="s">
        <v>3978</v>
      </c>
      <c r="FV1" t="s">
        <v>3979</v>
      </c>
      <c r="FW1" t="s">
        <v>3980</v>
      </c>
      <c r="FX1" t="s">
        <v>3981</v>
      </c>
      <c r="FY1" t="s">
        <v>3982</v>
      </c>
      <c r="FZ1" t="s">
        <v>3983</v>
      </c>
      <c r="GA1" t="s">
        <v>3984</v>
      </c>
      <c r="GB1" t="s">
        <v>3985</v>
      </c>
      <c r="GC1" t="s">
        <v>3986</v>
      </c>
      <c r="GD1" t="s">
        <v>3987</v>
      </c>
      <c r="GE1" t="s">
        <v>3988</v>
      </c>
      <c r="GF1" t="s">
        <v>3989</v>
      </c>
      <c r="GG1" t="s">
        <v>3990</v>
      </c>
      <c r="GH1" t="s">
        <v>3991</v>
      </c>
      <c r="GI1" t="s">
        <v>3992</v>
      </c>
      <c r="GJ1" t="s">
        <v>3993</v>
      </c>
      <c r="GK1" t="s">
        <v>3994</v>
      </c>
      <c r="GL1" t="s">
        <v>3995</v>
      </c>
      <c r="GM1" t="s">
        <v>3996</v>
      </c>
      <c r="GN1" t="s">
        <v>3997</v>
      </c>
      <c r="GO1" t="s">
        <v>3998</v>
      </c>
      <c r="GP1" t="s">
        <v>3999</v>
      </c>
      <c r="GQ1" t="s">
        <v>4000</v>
      </c>
      <c r="GR1" t="s">
        <v>4001</v>
      </c>
      <c r="GS1" t="s">
        <v>4002</v>
      </c>
      <c r="GT1" t="s">
        <v>4003</v>
      </c>
      <c r="GU1" t="s">
        <v>4004</v>
      </c>
      <c r="GV1" t="s">
        <v>4005</v>
      </c>
      <c r="GW1" t="s">
        <v>4006</v>
      </c>
      <c r="GX1" t="s">
        <v>4007</v>
      </c>
      <c r="GY1" t="s">
        <v>4008</v>
      </c>
      <c r="GZ1" t="s">
        <v>4009</v>
      </c>
      <c r="HA1" t="s">
        <v>4010</v>
      </c>
      <c r="HB1" t="s">
        <v>4011</v>
      </c>
      <c r="HC1" t="s">
        <v>4012</v>
      </c>
      <c r="HD1" t="s">
        <v>4013</v>
      </c>
      <c r="HE1" t="s">
        <v>4014</v>
      </c>
      <c r="HF1" t="s">
        <v>4015</v>
      </c>
      <c r="HG1" t="s">
        <v>4016</v>
      </c>
      <c r="HH1" t="s">
        <v>4164</v>
      </c>
      <c r="HI1" t="s">
        <v>4165</v>
      </c>
      <c r="HJ1" t="s">
        <v>4166</v>
      </c>
      <c r="HK1" t="s">
        <v>4167</v>
      </c>
      <c r="HL1" t="s">
        <v>4168</v>
      </c>
      <c r="HM1" t="s">
        <v>4169</v>
      </c>
      <c r="HN1" t="s">
        <v>4170</v>
      </c>
      <c r="HO1" t="s">
        <v>4171</v>
      </c>
      <c r="HP1" t="s">
        <v>4172</v>
      </c>
      <c r="HQ1" t="s">
        <v>4173</v>
      </c>
      <c r="HR1" t="s">
        <v>4174</v>
      </c>
      <c r="HS1" t="s">
        <v>4175</v>
      </c>
      <c r="HT1" t="s">
        <v>4176</v>
      </c>
      <c r="HU1" t="s">
        <v>4177</v>
      </c>
      <c r="HV1" t="s">
        <v>4178</v>
      </c>
      <c r="HW1" t="s">
        <v>4179</v>
      </c>
      <c r="HX1" t="s">
        <v>4180</v>
      </c>
      <c r="HY1" t="s">
        <v>4328</v>
      </c>
      <c r="HZ1" t="s">
        <v>4329</v>
      </c>
      <c r="IA1" t="s">
        <v>4330</v>
      </c>
      <c r="IB1" t="s">
        <v>4331</v>
      </c>
      <c r="IC1" t="s">
        <v>4332</v>
      </c>
      <c r="ID1" t="s">
        <v>4333</v>
      </c>
      <c r="IE1" t="s">
        <v>4334</v>
      </c>
      <c r="IF1" t="s">
        <v>4335</v>
      </c>
      <c r="IG1" t="s">
        <v>4336</v>
      </c>
      <c r="IH1" t="s">
        <v>4337</v>
      </c>
      <c r="II1" t="s">
        <v>4338</v>
      </c>
      <c r="IJ1" t="s">
        <v>4339</v>
      </c>
      <c r="IK1" t="s">
        <v>4340</v>
      </c>
      <c r="IL1" t="s">
        <v>4341</v>
      </c>
      <c r="IM1" t="s">
        <v>4342</v>
      </c>
      <c r="IN1" t="s">
        <v>4343</v>
      </c>
      <c r="IO1" t="s">
        <v>4344</v>
      </c>
      <c r="IP1" t="s">
        <v>4345</v>
      </c>
      <c r="IQ1" t="s">
        <v>4346</v>
      </c>
      <c r="IR1" t="s">
        <v>4347</v>
      </c>
      <c r="IS1" t="s">
        <v>4348</v>
      </c>
      <c r="IT1" t="s">
        <v>4349</v>
      </c>
      <c r="IU1" t="s">
        <v>4350</v>
      </c>
      <c r="IV1" t="s">
        <v>4351</v>
      </c>
      <c r="IW1" t="s">
        <v>4352</v>
      </c>
      <c r="IX1" t="s">
        <v>4353</v>
      </c>
      <c r="IY1" t="s">
        <v>4354</v>
      </c>
      <c r="IZ1" t="s">
        <v>4355</v>
      </c>
      <c r="JA1" t="s">
        <v>4356</v>
      </c>
      <c r="JB1" t="s">
        <v>4357</v>
      </c>
      <c r="JC1" t="s">
        <v>4358</v>
      </c>
      <c r="JD1" t="s">
        <v>4359</v>
      </c>
      <c r="JE1" t="s">
        <v>4360</v>
      </c>
      <c r="JF1" t="s">
        <v>4361</v>
      </c>
      <c r="JG1" t="s">
        <v>4362</v>
      </c>
      <c r="JH1" t="s">
        <v>4363</v>
      </c>
      <c r="JI1" t="s">
        <v>4364</v>
      </c>
      <c r="JJ1" t="s">
        <v>4365</v>
      </c>
      <c r="JK1" t="s">
        <v>4366</v>
      </c>
      <c r="JL1" t="s">
        <v>4367</v>
      </c>
      <c r="JM1" t="s">
        <v>4368</v>
      </c>
      <c r="JN1" t="s">
        <v>4369</v>
      </c>
      <c r="JO1" t="s">
        <v>4370</v>
      </c>
      <c r="JP1" t="s">
        <v>4371</v>
      </c>
      <c r="JQ1" t="s">
        <v>4372</v>
      </c>
      <c r="JR1" t="s">
        <v>4373</v>
      </c>
      <c r="JS1" t="s">
        <v>4374</v>
      </c>
      <c r="JT1" t="s">
        <v>4375</v>
      </c>
      <c r="JU1" t="s">
        <v>4376</v>
      </c>
      <c r="JV1" t="s">
        <v>4377</v>
      </c>
      <c r="JW1" t="s">
        <v>4378</v>
      </c>
      <c r="JX1" t="s">
        <v>4379</v>
      </c>
      <c r="JY1" t="s">
        <v>4380</v>
      </c>
      <c r="JZ1" t="s">
        <v>4381</v>
      </c>
      <c r="KA1" t="s">
        <v>4382</v>
      </c>
      <c r="KB1" t="s">
        <v>4383</v>
      </c>
      <c r="KC1" t="s">
        <v>4384</v>
      </c>
      <c r="KD1" t="s">
        <v>4385</v>
      </c>
      <c r="KE1" t="s">
        <v>4386</v>
      </c>
      <c r="KF1" t="s">
        <v>4387</v>
      </c>
      <c r="KG1" t="s">
        <v>4388</v>
      </c>
      <c r="KH1" t="s">
        <v>4389</v>
      </c>
      <c r="KI1" t="s">
        <v>4390</v>
      </c>
      <c r="KJ1" t="s">
        <v>4391</v>
      </c>
      <c r="KK1" t="s">
        <v>4392</v>
      </c>
      <c r="KL1" t="s">
        <v>4393</v>
      </c>
      <c r="KM1" t="s">
        <v>4394</v>
      </c>
      <c r="KN1" t="s">
        <v>4395</v>
      </c>
      <c r="KO1" t="s">
        <v>4396</v>
      </c>
      <c r="KP1" t="s">
        <v>4397</v>
      </c>
      <c r="KQ1" t="s">
        <v>4398</v>
      </c>
      <c r="KR1" t="s">
        <v>4399</v>
      </c>
      <c r="KS1" t="s">
        <v>4400</v>
      </c>
      <c r="KT1" t="s">
        <v>4401</v>
      </c>
      <c r="KU1" t="s">
        <v>4402</v>
      </c>
      <c r="KV1" t="s">
        <v>4403</v>
      </c>
      <c r="KW1" t="s">
        <v>4404</v>
      </c>
      <c r="KX1" t="s">
        <v>4405</v>
      </c>
      <c r="KY1" t="s">
        <v>4406</v>
      </c>
      <c r="KZ1" t="s">
        <v>4407</v>
      </c>
      <c r="LA1" t="s">
        <v>4408</v>
      </c>
      <c r="LB1" t="s">
        <v>4409</v>
      </c>
      <c r="LC1" t="s">
        <v>4410</v>
      </c>
      <c r="LD1" t="s">
        <v>4411</v>
      </c>
      <c r="LE1" t="s">
        <v>4412</v>
      </c>
      <c r="LF1" t="s">
        <v>4413</v>
      </c>
      <c r="LG1" t="s">
        <v>4414</v>
      </c>
      <c r="LH1" t="s">
        <v>4415</v>
      </c>
      <c r="LI1" t="s">
        <v>4416</v>
      </c>
      <c r="LJ1" t="s">
        <v>4417</v>
      </c>
      <c r="LK1" t="s">
        <v>4418</v>
      </c>
      <c r="LL1" t="s">
        <v>4419</v>
      </c>
      <c r="LM1" t="s">
        <v>4420</v>
      </c>
      <c r="LN1" t="s">
        <v>4421</v>
      </c>
      <c r="LO1" t="s">
        <v>4422</v>
      </c>
      <c r="LP1" t="s">
        <v>4423</v>
      </c>
      <c r="LQ1" t="s">
        <v>4424</v>
      </c>
      <c r="LR1" t="s">
        <v>4425</v>
      </c>
      <c r="LS1" t="s">
        <v>4426</v>
      </c>
      <c r="LT1" t="s">
        <v>4427</v>
      </c>
      <c r="LU1" t="s">
        <v>4428</v>
      </c>
      <c r="LV1" t="s">
        <v>4429</v>
      </c>
      <c r="LW1" t="s">
        <v>4430</v>
      </c>
      <c r="LX1" t="s">
        <v>4431</v>
      </c>
      <c r="LY1" t="s">
        <v>4432</v>
      </c>
      <c r="LZ1" t="s">
        <v>4433</v>
      </c>
      <c r="MA1" t="s">
        <v>4434</v>
      </c>
      <c r="MB1" t="s">
        <v>4435</v>
      </c>
      <c r="MC1" t="s">
        <v>4436</v>
      </c>
      <c r="MD1" t="s">
        <v>4437</v>
      </c>
      <c r="ME1" t="s">
        <v>4438</v>
      </c>
      <c r="MF1" t="s">
        <v>4439</v>
      </c>
      <c r="MG1" t="s">
        <v>4440</v>
      </c>
      <c r="MH1" t="s">
        <v>4441</v>
      </c>
      <c r="MI1" t="s">
        <v>4442</v>
      </c>
      <c r="MJ1" t="s">
        <v>4443</v>
      </c>
      <c r="MK1" t="s">
        <v>4444</v>
      </c>
      <c r="ML1" t="s">
        <v>4445</v>
      </c>
      <c r="MM1" t="s">
        <v>4446</v>
      </c>
      <c r="MN1" t="s">
        <v>4447</v>
      </c>
      <c r="MO1" t="s">
        <v>4448</v>
      </c>
      <c r="MP1" t="s">
        <v>4449</v>
      </c>
      <c r="MQ1" t="s">
        <v>4450</v>
      </c>
      <c r="MR1" t="s">
        <v>4451</v>
      </c>
      <c r="MS1" t="s">
        <v>4452</v>
      </c>
      <c r="MT1" t="s">
        <v>4453</v>
      </c>
      <c r="MU1" t="s">
        <v>4454</v>
      </c>
      <c r="MV1" t="s">
        <v>4455</v>
      </c>
      <c r="MW1" t="s">
        <v>4456</v>
      </c>
      <c r="MX1" t="s">
        <v>4457</v>
      </c>
      <c r="MY1" t="s">
        <v>4458</v>
      </c>
      <c r="MZ1" t="s">
        <v>4604</v>
      </c>
      <c r="NA1" t="s">
        <v>4605</v>
      </c>
      <c r="NB1" t="s">
        <v>4606</v>
      </c>
      <c r="NC1" t="s">
        <v>4754</v>
      </c>
      <c r="ND1" t="s">
        <v>4888</v>
      </c>
      <c r="NE1" t="s">
        <v>4889</v>
      </c>
      <c r="NF1" t="s">
        <v>4890</v>
      </c>
      <c r="NG1" t="s">
        <v>4892</v>
      </c>
      <c r="NH1" t="s">
        <v>4893</v>
      </c>
      <c r="NI1" t="s">
        <v>4894</v>
      </c>
      <c r="NJ1" t="s">
        <v>4895</v>
      </c>
      <c r="NK1" t="s">
        <v>4896</v>
      </c>
      <c r="NL1" t="s">
        <v>4898</v>
      </c>
      <c r="NM1" t="s">
        <v>4899</v>
      </c>
      <c r="NN1" t="s">
        <v>4900</v>
      </c>
      <c r="NO1" t="s">
        <v>4901</v>
      </c>
      <c r="NP1" t="s">
        <v>4902</v>
      </c>
      <c r="NQ1" t="s">
        <v>5022</v>
      </c>
      <c r="NR1" t="s">
        <v>5023</v>
      </c>
      <c r="NS1" t="s">
        <v>5024</v>
      </c>
      <c r="NT1" t="s">
        <v>5025</v>
      </c>
      <c r="NU1" t="s">
        <v>5026</v>
      </c>
      <c r="NV1" t="s">
        <v>5027</v>
      </c>
      <c r="NW1" t="s">
        <v>5028</v>
      </c>
      <c r="NX1" t="s">
        <v>5029</v>
      </c>
      <c r="NY1" t="s">
        <v>5030</v>
      </c>
      <c r="NZ1" t="s">
        <v>5031</v>
      </c>
      <c r="OA1" t="s">
        <v>5032</v>
      </c>
      <c r="OB1" t="s">
        <v>5033</v>
      </c>
      <c r="OC1" t="s">
        <v>5034</v>
      </c>
      <c r="OD1" t="s">
        <v>5035</v>
      </c>
      <c r="OE1" t="s">
        <v>5036</v>
      </c>
      <c r="OF1" t="s">
        <v>5037</v>
      </c>
      <c r="OG1" t="s">
        <v>5038</v>
      </c>
      <c r="OH1" t="s">
        <v>5039</v>
      </c>
      <c r="OI1" t="s">
        <v>5040</v>
      </c>
      <c r="OJ1" t="s">
        <v>5041</v>
      </c>
      <c r="OK1" t="s">
        <v>5042</v>
      </c>
      <c r="OL1" t="s">
        <v>5043</v>
      </c>
      <c r="OM1" t="s">
        <v>5044</v>
      </c>
      <c r="ON1" t="s">
        <v>5045</v>
      </c>
      <c r="OO1" t="s">
        <v>5046</v>
      </c>
      <c r="OP1" t="s">
        <v>5047</v>
      </c>
      <c r="OQ1" t="s">
        <v>5048</v>
      </c>
      <c r="OR1" t="s">
        <v>5049</v>
      </c>
      <c r="OS1" t="s">
        <v>5050</v>
      </c>
      <c r="OT1" t="s">
        <v>5051</v>
      </c>
      <c r="OU1" t="s">
        <v>5052</v>
      </c>
      <c r="OV1" t="s">
        <v>5053</v>
      </c>
      <c r="OW1" t="s">
        <v>5054</v>
      </c>
      <c r="OX1" t="s">
        <v>5055</v>
      </c>
      <c r="OY1" t="s">
        <v>5056</v>
      </c>
      <c r="OZ1" t="s">
        <v>5057</v>
      </c>
      <c r="PA1" t="s">
        <v>5058</v>
      </c>
      <c r="PB1" t="s">
        <v>5059</v>
      </c>
      <c r="PC1" t="s">
        <v>5060</v>
      </c>
      <c r="PD1" t="s">
        <v>5061</v>
      </c>
      <c r="PE1" t="s">
        <v>5062</v>
      </c>
      <c r="PF1" t="s">
        <v>5063</v>
      </c>
      <c r="PG1" t="s">
        <v>5064</v>
      </c>
      <c r="PH1" t="s">
        <v>5065</v>
      </c>
      <c r="PI1" t="s">
        <v>5066</v>
      </c>
      <c r="PJ1" t="s">
        <v>5067</v>
      </c>
      <c r="PK1" t="s">
        <v>5068</v>
      </c>
      <c r="PL1" t="s">
        <v>5069</v>
      </c>
      <c r="PM1" t="s">
        <v>5070</v>
      </c>
      <c r="PN1" t="s">
        <v>5071</v>
      </c>
      <c r="PO1" t="s">
        <v>5072</v>
      </c>
      <c r="PP1" t="s">
        <v>5073</v>
      </c>
      <c r="PQ1" t="s">
        <v>5074</v>
      </c>
      <c r="PR1" t="s">
        <v>5075</v>
      </c>
      <c r="PS1" t="s">
        <v>5076</v>
      </c>
      <c r="PT1" t="s">
        <v>5077</v>
      </c>
      <c r="PU1" t="s">
        <v>5078</v>
      </c>
      <c r="PV1" t="s">
        <v>5079</v>
      </c>
      <c r="PW1" t="s">
        <v>5080</v>
      </c>
      <c r="PX1" t="s">
        <v>5081</v>
      </c>
      <c r="PY1" t="s">
        <v>5082</v>
      </c>
      <c r="PZ1" t="s">
        <v>5083</v>
      </c>
      <c r="QA1" t="s">
        <v>5084</v>
      </c>
      <c r="QB1" t="s">
        <v>5085</v>
      </c>
      <c r="QC1" t="s">
        <v>5086</v>
      </c>
      <c r="QD1" t="s">
        <v>5087</v>
      </c>
      <c r="QE1" t="s">
        <v>5088</v>
      </c>
      <c r="QF1" t="s">
        <v>5089</v>
      </c>
      <c r="QG1" t="s">
        <v>5090</v>
      </c>
      <c r="QH1" t="s">
        <v>5091</v>
      </c>
      <c r="QI1" t="s">
        <v>5092</v>
      </c>
      <c r="QJ1" t="s">
        <v>5093</v>
      </c>
      <c r="QK1" t="s">
        <v>5094</v>
      </c>
      <c r="QL1" t="s">
        <v>5095</v>
      </c>
      <c r="QM1" t="s">
        <v>5096</v>
      </c>
      <c r="QN1" t="s">
        <v>5097</v>
      </c>
      <c r="QO1" t="s">
        <v>5098</v>
      </c>
      <c r="QP1" t="s">
        <v>5099</v>
      </c>
      <c r="QQ1" t="s">
        <v>5100</v>
      </c>
      <c r="QR1" t="s">
        <v>5101</v>
      </c>
      <c r="QS1" t="s">
        <v>5102</v>
      </c>
      <c r="QT1" t="s">
        <v>5103</v>
      </c>
      <c r="QU1" t="s">
        <v>5104</v>
      </c>
      <c r="QV1" t="s">
        <v>5105</v>
      </c>
      <c r="QW1" t="s">
        <v>5106</v>
      </c>
      <c r="QX1" t="s">
        <v>5107</v>
      </c>
      <c r="QY1" t="s">
        <v>5108</v>
      </c>
      <c r="QZ1" t="s">
        <v>5109</v>
      </c>
      <c r="RA1" t="s">
        <v>5110</v>
      </c>
      <c r="RB1" t="s">
        <v>5111</v>
      </c>
      <c r="RC1" t="s">
        <v>5112</v>
      </c>
      <c r="RD1" t="s">
        <v>5113</v>
      </c>
      <c r="RE1" t="s">
        <v>5114</v>
      </c>
      <c r="RF1" t="s">
        <v>5115</v>
      </c>
      <c r="RG1" t="s">
        <v>5116</v>
      </c>
      <c r="RH1" t="s">
        <v>5117</v>
      </c>
      <c r="RI1" t="s">
        <v>5118</v>
      </c>
      <c r="RJ1" t="s">
        <v>5119</v>
      </c>
      <c r="RK1" t="s">
        <v>5120</v>
      </c>
      <c r="RL1" t="s">
        <v>5121</v>
      </c>
      <c r="RM1" t="s">
        <v>5122</v>
      </c>
      <c r="RN1" t="s">
        <v>5123</v>
      </c>
      <c r="RO1" t="s">
        <v>5124</v>
      </c>
      <c r="RP1" t="s">
        <v>5125</v>
      </c>
      <c r="RQ1" t="s">
        <v>5126</v>
      </c>
      <c r="RR1" t="s">
        <v>5127</v>
      </c>
      <c r="RS1" t="s">
        <v>5128</v>
      </c>
      <c r="RT1" t="s">
        <v>5129</v>
      </c>
      <c r="RU1" t="s">
        <v>5130</v>
      </c>
      <c r="RV1" t="s">
        <v>5131</v>
      </c>
      <c r="RW1" t="s">
        <v>5132</v>
      </c>
      <c r="RX1" t="s">
        <v>5133</v>
      </c>
      <c r="RY1" t="s">
        <v>5134</v>
      </c>
      <c r="RZ1" t="s">
        <v>5135</v>
      </c>
      <c r="SA1" t="s">
        <v>5136</v>
      </c>
      <c r="SB1" t="s">
        <v>5137</v>
      </c>
      <c r="SC1" t="s">
        <v>5138</v>
      </c>
      <c r="SD1" t="s">
        <v>5139</v>
      </c>
      <c r="SE1" t="s">
        <v>5140</v>
      </c>
      <c r="SF1" t="s">
        <v>5141</v>
      </c>
      <c r="SG1" t="s">
        <v>5142</v>
      </c>
      <c r="SH1" t="s">
        <v>5143</v>
      </c>
      <c r="SI1" t="s">
        <v>5144</v>
      </c>
      <c r="SJ1" t="s">
        <v>5145</v>
      </c>
      <c r="SK1" t="s">
        <v>5146</v>
      </c>
      <c r="SL1" t="s">
        <v>5147</v>
      </c>
      <c r="SM1" t="s">
        <v>5148</v>
      </c>
      <c r="SN1" t="s">
        <v>5149</v>
      </c>
      <c r="SO1" t="s">
        <v>5150</v>
      </c>
      <c r="SP1" t="s">
        <v>5151</v>
      </c>
      <c r="SQ1" t="s">
        <v>5152</v>
      </c>
      <c r="SR1" t="s">
        <v>5153</v>
      </c>
      <c r="SS1" t="s">
        <v>5154</v>
      </c>
      <c r="ST1" t="s">
        <v>5155</v>
      </c>
      <c r="SU1" t="s">
        <v>5156</v>
      </c>
      <c r="SV1" t="s">
        <v>5157</v>
      </c>
      <c r="SW1" t="s">
        <v>5158</v>
      </c>
      <c r="SX1" t="s">
        <v>5159</v>
      </c>
      <c r="SY1" t="s">
        <v>5160</v>
      </c>
      <c r="SZ1" t="s">
        <v>5161</v>
      </c>
      <c r="TA1" t="s">
        <v>5162</v>
      </c>
      <c r="TB1" t="s">
        <v>5163</v>
      </c>
      <c r="TC1" t="s">
        <v>5164</v>
      </c>
      <c r="TD1" t="s">
        <v>5165</v>
      </c>
      <c r="TE1" t="s">
        <v>5166</v>
      </c>
      <c r="TF1" t="s">
        <v>5167</v>
      </c>
      <c r="TG1" t="s">
        <v>5168</v>
      </c>
      <c r="TH1" t="s">
        <v>5169</v>
      </c>
      <c r="TI1" t="s">
        <v>5170</v>
      </c>
      <c r="TJ1" t="s">
        <v>5171</v>
      </c>
      <c r="TK1" t="s">
        <v>5172</v>
      </c>
      <c r="TL1" t="s">
        <v>5173</v>
      </c>
      <c r="TM1" t="s">
        <v>5174</v>
      </c>
      <c r="TN1" t="s">
        <v>5175</v>
      </c>
      <c r="TO1" t="s">
        <v>5176</v>
      </c>
      <c r="TP1" t="s">
        <v>5177</v>
      </c>
      <c r="TQ1" t="s">
        <v>5178</v>
      </c>
      <c r="TR1" t="s">
        <v>5179</v>
      </c>
      <c r="TS1" t="s">
        <v>5180</v>
      </c>
      <c r="TT1" t="s">
        <v>5181</v>
      </c>
      <c r="TU1" t="s">
        <v>5182</v>
      </c>
      <c r="TV1" t="s">
        <v>5183</v>
      </c>
      <c r="TW1" t="s">
        <v>5184</v>
      </c>
      <c r="TX1" t="s">
        <v>5185</v>
      </c>
      <c r="TY1" t="s">
        <v>5186</v>
      </c>
      <c r="TZ1" t="s">
        <v>5187</v>
      </c>
      <c r="UA1" t="s">
        <v>5188</v>
      </c>
      <c r="UB1" t="s">
        <v>5189</v>
      </c>
      <c r="UC1" t="s">
        <v>5190</v>
      </c>
      <c r="UD1" t="s">
        <v>5191</v>
      </c>
      <c r="UE1" t="s">
        <v>5192</v>
      </c>
      <c r="UF1" t="s">
        <v>5193</v>
      </c>
      <c r="UG1" t="s">
        <v>5194</v>
      </c>
      <c r="UH1" t="s">
        <v>5195</v>
      </c>
      <c r="UI1" t="s">
        <v>5196</v>
      </c>
      <c r="UJ1" t="s">
        <v>5197</v>
      </c>
      <c r="UK1" t="s">
        <v>5198</v>
      </c>
      <c r="UL1" t="s">
        <v>5199</v>
      </c>
      <c r="UM1" t="s">
        <v>5200</v>
      </c>
      <c r="UN1" t="s">
        <v>5201</v>
      </c>
      <c r="UO1" t="s">
        <v>5202</v>
      </c>
      <c r="UP1" t="s">
        <v>5203</v>
      </c>
      <c r="UQ1" t="s">
        <v>5204</v>
      </c>
      <c r="UR1" t="s">
        <v>5205</v>
      </c>
      <c r="US1" t="s">
        <v>5206</v>
      </c>
      <c r="UT1" t="s">
        <v>5207</v>
      </c>
      <c r="UU1" t="s">
        <v>5208</v>
      </c>
      <c r="UV1" t="s">
        <v>5209</v>
      </c>
      <c r="UW1" t="s">
        <v>5210</v>
      </c>
      <c r="UX1" t="s">
        <v>5211</v>
      </c>
      <c r="UY1" t="s">
        <v>5212</v>
      </c>
      <c r="UZ1" t="s">
        <v>5213</v>
      </c>
      <c r="VA1" t="s">
        <v>5214</v>
      </c>
      <c r="VB1" t="s">
        <v>5215</v>
      </c>
      <c r="VC1" t="s">
        <v>5216</v>
      </c>
      <c r="VD1" t="s">
        <v>5217</v>
      </c>
      <c r="VE1" t="s">
        <v>5218</v>
      </c>
      <c r="VF1" t="s">
        <v>5219</v>
      </c>
      <c r="VG1" t="s">
        <v>5220</v>
      </c>
      <c r="VH1" t="s">
        <v>5221</v>
      </c>
      <c r="VI1" t="s">
        <v>5222</v>
      </c>
      <c r="VJ1" t="s">
        <v>5223</v>
      </c>
      <c r="VK1" t="s">
        <v>5224</v>
      </c>
      <c r="VL1" t="s">
        <v>5225</v>
      </c>
      <c r="VM1" t="s">
        <v>5226</v>
      </c>
      <c r="VN1" t="s">
        <v>5227</v>
      </c>
      <c r="VO1" t="s">
        <v>5228</v>
      </c>
      <c r="VP1" t="s">
        <v>5229</v>
      </c>
      <c r="VQ1" t="s">
        <v>5230</v>
      </c>
      <c r="VR1" t="s">
        <v>5231</v>
      </c>
      <c r="VS1" t="s">
        <v>5232</v>
      </c>
      <c r="VT1" t="s">
        <v>5233</v>
      </c>
      <c r="VU1" t="s">
        <v>5234</v>
      </c>
      <c r="VV1" t="s">
        <v>5235</v>
      </c>
      <c r="VW1" t="s">
        <v>5236</v>
      </c>
      <c r="VX1" t="s">
        <v>5237</v>
      </c>
      <c r="VY1" t="s">
        <v>5238</v>
      </c>
      <c r="VZ1" t="s">
        <v>5239</v>
      </c>
      <c r="WA1" t="s">
        <v>5240</v>
      </c>
      <c r="WB1" t="s">
        <v>5241</v>
      </c>
      <c r="WC1" t="s">
        <v>5242</v>
      </c>
      <c r="WD1" t="s">
        <v>5243</v>
      </c>
      <c r="WE1" t="s">
        <v>5244</v>
      </c>
      <c r="WF1" t="s">
        <v>5245</v>
      </c>
      <c r="WG1" t="s">
        <v>5246</v>
      </c>
      <c r="WH1" t="s">
        <v>5247</v>
      </c>
      <c r="WI1" t="s">
        <v>5248</v>
      </c>
      <c r="WJ1" t="s">
        <v>5249</v>
      </c>
      <c r="WK1" t="s">
        <v>5250</v>
      </c>
      <c r="WL1" t="s">
        <v>5251</v>
      </c>
      <c r="WM1" t="s">
        <v>5252</v>
      </c>
      <c r="WN1" t="s">
        <v>5253</v>
      </c>
      <c r="WO1" t="s">
        <v>5254</v>
      </c>
      <c r="WP1" t="s">
        <v>5255</v>
      </c>
      <c r="WQ1" t="s">
        <v>5256</v>
      </c>
      <c r="WR1" t="s">
        <v>5257</v>
      </c>
      <c r="WS1" t="s">
        <v>5258</v>
      </c>
      <c r="WT1" t="s">
        <v>5259</v>
      </c>
      <c r="WU1" t="s">
        <v>5260</v>
      </c>
      <c r="WV1" t="s">
        <v>5261</v>
      </c>
      <c r="WW1" t="s">
        <v>5262</v>
      </c>
      <c r="WX1" t="s">
        <v>5263</v>
      </c>
      <c r="WY1" t="s">
        <v>5264</v>
      </c>
      <c r="WZ1" t="s">
        <v>5265</v>
      </c>
      <c r="XA1" t="s">
        <v>5266</v>
      </c>
      <c r="XB1" t="s">
        <v>5267</v>
      </c>
      <c r="XC1" t="s">
        <v>5268</v>
      </c>
      <c r="XD1" t="s">
        <v>5269</v>
      </c>
      <c r="XE1" t="s">
        <v>5270</v>
      </c>
      <c r="XF1" t="s">
        <v>5271</v>
      </c>
      <c r="XG1" t="s">
        <v>5272</v>
      </c>
      <c r="XH1" t="s">
        <v>5273</v>
      </c>
      <c r="XI1" t="s">
        <v>5274</v>
      </c>
      <c r="XJ1" t="s">
        <v>5275</v>
      </c>
      <c r="XK1" t="s">
        <v>5276</v>
      </c>
      <c r="XL1" t="s">
        <v>5277</v>
      </c>
      <c r="XM1" t="s">
        <v>5278</v>
      </c>
      <c r="XN1" t="s">
        <v>5279</v>
      </c>
      <c r="XO1" t="s">
        <v>5280</v>
      </c>
      <c r="XP1" t="s">
        <v>5281</v>
      </c>
      <c r="XQ1" t="s">
        <v>5282</v>
      </c>
      <c r="XR1" t="s">
        <v>5283</v>
      </c>
      <c r="XS1" t="s">
        <v>5284</v>
      </c>
      <c r="XT1" t="s">
        <v>5285</v>
      </c>
      <c r="XU1" t="s">
        <v>5286</v>
      </c>
      <c r="XV1" t="s">
        <v>5287</v>
      </c>
      <c r="XW1" t="s">
        <v>5288</v>
      </c>
      <c r="XX1" t="s">
        <v>5289</v>
      </c>
      <c r="XY1" t="s">
        <v>5290</v>
      </c>
      <c r="XZ1" t="s">
        <v>5291</v>
      </c>
      <c r="YA1" t="s">
        <v>5292</v>
      </c>
      <c r="YB1" t="s">
        <v>5293</v>
      </c>
      <c r="YC1" t="s">
        <v>5294</v>
      </c>
      <c r="YD1" t="s">
        <v>5295</v>
      </c>
      <c r="YE1" t="s">
        <v>5296</v>
      </c>
      <c r="YF1" t="s">
        <v>5297</v>
      </c>
      <c r="YG1" t="s">
        <v>5298</v>
      </c>
      <c r="YH1" t="s">
        <v>5299</v>
      </c>
      <c r="YI1" t="s">
        <v>5300</v>
      </c>
      <c r="YJ1" t="s">
        <v>5301</v>
      </c>
      <c r="YK1" t="s">
        <v>5302</v>
      </c>
      <c r="YL1" t="s">
        <v>5303</v>
      </c>
      <c r="YM1" t="s">
        <v>5304</v>
      </c>
      <c r="YN1" t="s">
        <v>5305</v>
      </c>
      <c r="YO1" t="s">
        <v>5306</v>
      </c>
      <c r="YP1" t="s">
        <v>5307</v>
      </c>
      <c r="YQ1" t="s">
        <v>5308</v>
      </c>
      <c r="YR1" t="s">
        <v>5309</v>
      </c>
      <c r="YS1" t="s">
        <v>5310</v>
      </c>
      <c r="YT1" t="s">
        <v>5311</v>
      </c>
      <c r="YU1" t="s">
        <v>5312</v>
      </c>
      <c r="YV1" t="s">
        <v>5313</v>
      </c>
      <c r="YW1" t="s">
        <v>5314</v>
      </c>
      <c r="YX1" t="s">
        <v>5315</v>
      </c>
      <c r="YY1" t="s">
        <v>5316</v>
      </c>
      <c r="YZ1" t="s">
        <v>5317</v>
      </c>
      <c r="ZA1" t="s">
        <v>5318</v>
      </c>
      <c r="ZB1" t="s">
        <v>5319</v>
      </c>
      <c r="ZC1" t="s">
        <v>5320</v>
      </c>
      <c r="ZD1" t="s">
        <v>5321</v>
      </c>
      <c r="ZE1" t="s">
        <v>5322</v>
      </c>
      <c r="ZF1" t="s">
        <v>5323</v>
      </c>
      <c r="ZG1" t="s">
        <v>5324</v>
      </c>
      <c r="ZH1" t="s">
        <v>5325</v>
      </c>
      <c r="ZI1" t="s">
        <v>5326</v>
      </c>
      <c r="ZJ1" t="s">
        <v>5327</v>
      </c>
      <c r="ZK1" t="s">
        <v>5328</v>
      </c>
      <c r="ZL1" t="s">
        <v>5329</v>
      </c>
      <c r="ZM1" t="s">
        <v>5330</v>
      </c>
      <c r="ZN1" t="s">
        <v>5331</v>
      </c>
      <c r="ZO1" t="s">
        <v>5332</v>
      </c>
      <c r="ZP1" t="s">
        <v>5333</v>
      </c>
      <c r="ZQ1" t="s">
        <v>5334</v>
      </c>
      <c r="ZR1" t="s">
        <v>5335</v>
      </c>
      <c r="ZS1" t="s">
        <v>5336</v>
      </c>
      <c r="ZT1" t="s">
        <v>5337</v>
      </c>
      <c r="ZU1" t="s">
        <v>5338</v>
      </c>
      <c r="ZV1" t="s">
        <v>5339</v>
      </c>
      <c r="ZW1" t="s">
        <v>5340</v>
      </c>
      <c r="ZX1" t="s">
        <v>5341</v>
      </c>
      <c r="ZY1" t="s">
        <v>5342</v>
      </c>
      <c r="ZZ1" t="s">
        <v>5343</v>
      </c>
      <c r="AAA1" t="s">
        <v>5344</v>
      </c>
      <c r="AAB1" t="s">
        <v>5345</v>
      </c>
      <c r="AAC1" t="s">
        <v>5346</v>
      </c>
      <c r="AAD1" t="s">
        <v>5347</v>
      </c>
      <c r="AAE1" t="s">
        <v>5348</v>
      </c>
      <c r="AAF1" t="s">
        <v>5349</v>
      </c>
      <c r="AAG1" t="s">
        <v>5350</v>
      </c>
      <c r="AAH1" t="s">
        <v>5351</v>
      </c>
      <c r="AAI1" t="s">
        <v>5352</v>
      </c>
      <c r="AAJ1" t="s">
        <v>5353</v>
      </c>
      <c r="AAK1" t="s">
        <v>5354</v>
      </c>
      <c r="AAL1" t="s">
        <v>5355</v>
      </c>
      <c r="AAM1" t="s">
        <v>5356</v>
      </c>
      <c r="AAN1" t="s">
        <v>5357</v>
      </c>
      <c r="AAO1" t="s">
        <v>5358</v>
      </c>
      <c r="AAP1" t="s">
        <v>5359</v>
      </c>
      <c r="AAQ1" t="s">
        <v>5360</v>
      </c>
      <c r="AAR1" t="s">
        <v>5361</v>
      </c>
      <c r="AAS1" t="s">
        <v>5362</v>
      </c>
      <c r="AAT1" t="s">
        <v>5363</v>
      </c>
      <c r="AAU1" t="s">
        <v>5364</v>
      </c>
      <c r="AAV1" t="s">
        <v>5365</v>
      </c>
      <c r="AAW1" t="s">
        <v>5366</v>
      </c>
      <c r="AAX1" t="s">
        <v>5367</v>
      </c>
      <c r="AAY1" t="s">
        <v>5368</v>
      </c>
      <c r="AAZ1" t="s">
        <v>5369</v>
      </c>
      <c r="ABA1" t="s">
        <v>5370</v>
      </c>
      <c r="ABB1" t="s">
        <v>5371</v>
      </c>
      <c r="ABC1" t="s">
        <v>5372</v>
      </c>
      <c r="ABD1" t="s">
        <v>5373</v>
      </c>
      <c r="ABE1" t="s">
        <v>5374</v>
      </c>
      <c r="ABF1" t="s">
        <v>5375</v>
      </c>
      <c r="ABG1" t="s">
        <v>5376</v>
      </c>
      <c r="ABH1" t="s">
        <v>5377</v>
      </c>
      <c r="ABI1" t="s">
        <v>5378</v>
      </c>
      <c r="ABJ1" t="s">
        <v>5379</v>
      </c>
      <c r="ABK1" t="s">
        <v>5380</v>
      </c>
      <c r="ABL1" t="s">
        <v>5381</v>
      </c>
      <c r="ABM1" t="s">
        <v>5382</v>
      </c>
      <c r="ABN1" t="s">
        <v>5383</v>
      </c>
      <c r="ABO1" t="s">
        <v>5384</v>
      </c>
      <c r="ABP1" t="s">
        <v>5385</v>
      </c>
      <c r="ABQ1" t="s">
        <v>5386</v>
      </c>
      <c r="ABR1" t="s">
        <v>5387</v>
      </c>
      <c r="ABS1" t="s">
        <v>5388</v>
      </c>
      <c r="ABT1" t="s">
        <v>5389</v>
      </c>
      <c r="ABU1" t="s">
        <v>5390</v>
      </c>
      <c r="ABV1" t="s">
        <v>5391</v>
      </c>
      <c r="ABW1" t="s">
        <v>5392</v>
      </c>
      <c r="ABX1" t="s">
        <v>5393</v>
      </c>
      <c r="ABY1" t="s">
        <v>5394</v>
      </c>
      <c r="ABZ1" t="s">
        <v>5395</v>
      </c>
      <c r="ACA1" t="s">
        <v>5396</v>
      </c>
      <c r="ACB1" t="s">
        <v>5397</v>
      </c>
      <c r="ACC1" t="s">
        <v>5398</v>
      </c>
      <c r="ACD1" t="s">
        <v>5399</v>
      </c>
      <c r="ACE1" t="s">
        <v>5400</v>
      </c>
      <c r="ACF1" t="s">
        <v>5401</v>
      </c>
      <c r="ACG1" t="s">
        <v>5402</v>
      </c>
      <c r="ACH1" t="s">
        <v>5403</v>
      </c>
      <c r="ACI1" t="s">
        <v>5404</v>
      </c>
      <c r="ACJ1" t="s">
        <v>5405</v>
      </c>
      <c r="ACK1" t="s">
        <v>5406</v>
      </c>
      <c r="ACL1" t="s">
        <v>5407</v>
      </c>
      <c r="ACM1" t="s">
        <v>5408</v>
      </c>
      <c r="ACN1" t="s">
        <v>5409</v>
      </c>
      <c r="ACO1" t="s">
        <v>5410</v>
      </c>
      <c r="ACP1" t="s">
        <v>5411</v>
      </c>
      <c r="ACQ1" t="s">
        <v>5412</v>
      </c>
      <c r="ACR1" t="s">
        <v>5413</v>
      </c>
    </row>
    <row r="2" spans="1:772">
      <c r="A2" t="s">
        <v>2582</v>
      </c>
      <c r="B2" t="s">
        <v>2710</v>
      </c>
      <c r="C2" t="s">
        <v>2838</v>
      </c>
      <c r="D2" t="s">
        <v>2971</v>
      </c>
      <c r="E2" s="9"/>
      <c r="F2" s="9">
        <v>9</v>
      </c>
      <c r="G2" s="9"/>
      <c r="H2" s="9">
        <v>1</v>
      </c>
      <c r="I2" t="s">
        <v>3108</v>
      </c>
      <c r="J2" s="9"/>
      <c r="K2" s="9">
        <v>1</v>
      </c>
      <c r="L2" s="9">
        <v>1</v>
      </c>
      <c r="M2" s="9">
        <v>1</v>
      </c>
      <c r="N2" s="9">
        <v>1</v>
      </c>
      <c r="O2" t="s">
        <v>3247</v>
      </c>
      <c r="P2" s="9">
        <v>1</v>
      </c>
      <c r="Q2" t="s">
        <v>3250</v>
      </c>
      <c r="R2" s="9">
        <v>5</v>
      </c>
      <c r="S2" s="9">
        <v>1</v>
      </c>
      <c r="T2" s="9">
        <v>1</v>
      </c>
      <c r="U2" s="9">
        <v>1</v>
      </c>
      <c r="V2" s="9">
        <v>0</v>
      </c>
      <c r="W2" t="s">
        <v>3257</v>
      </c>
      <c r="X2" s="9">
        <v>244691788</v>
      </c>
      <c r="Y2" t="s">
        <v>3406</v>
      </c>
      <c r="Z2" s="9"/>
      <c r="AA2" s="9">
        <v>5</v>
      </c>
      <c r="AB2" s="9">
        <v>0</v>
      </c>
      <c r="AC2" s="9">
        <v>326</v>
      </c>
      <c r="AD2" s="9">
        <v>0</v>
      </c>
      <c r="AE2" s="9">
        <v>106</v>
      </c>
      <c r="AF2" s="9">
        <v>0</v>
      </c>
      <c r="AG2" s="9">
        <v>5</v>
      </c>
      <c r="AH2" s="9">
        <v>0</v>
      </c>
      <c r="AI2" s="9">
        <v>6</v>
      </c>
      <c r="AJ2" s="9">
        <v>0</v>
      </c>
      <c r="AK2" s="9">
        <v>1</v>
      </c>
      <c r="AL2" s="9">
        <v>0</v>
      </c>
      <c r="AM2" s="9">
        <v>5</v>
      </c>
      <c r="AN2" s="9">
        <v>0</v>
      </c>
      <c r="AO2" s="9">
        <v>9</v>
      </c>
      <c r="AP2" s="9">
        <v>0</v>
      </c>
      <c r="AQ2" s="9">
        <v>5</v>
      </c>
      <c r="AR2" s="9">
        <v>0</v>
      </c>
      <c r="AS2" s="9">
        <v>0</v>
      </c>
      <c r="AT2" s="9">
        <v>0</v>
      </c>
      <c r="AU2" s="9">
        <v>7</v>
      </c>
      <c r="AV2" s="9">
        <v>0</v>
      </c>
      <c r="AW2" s="9">
        <v>0</v>
      </c>
      <c r="AX2" t="s">
        <v>3558</v>
      </c>
      <c r="AY2" s="9">
        <v>0</v>
      </c>
      <c r="AZ2" s="9">
        <v>6</v>
      </c>
      <c r="BA2" t="s">
        <v>3708</v>
      </c>
      <c r="BB2" s="9">
        <v>0</v>
      </c>
      <c r="BC2" s="9">
        <v>481</v>
      </c>
      <c r="BD2" s="9">
        <v>0</v>
      </c>
      <c r="BE2" s="9"/>
      <c r="BF2" s="9">
        <v>481</v>
      </c>
      <c r="BG2" s="9">
        <v>481</v>
      </c>
      <c r="BH2" s="9">
        <v>187</v>
      </c>
      <c r="BI2" s="9">
        <v>6</v>
      </c>
      <c r="BJ2" s="9">
        <v>0</v>
      </c>
      <c r="BK2" s="9">
        <v>1</v>
      </c>
      <c r="BL2" s="9">
        <v>1</v>
      </c>
      <c r="BM2" s="9">
        <v>1</v>
      </c>
      <c r="BN2" s="9">
        <v>1</v>
      </c>
      <c r="BO2" s="9">
        <v>1</v>
      </c>
      <c r="BP2" s="9">
        <v>1</v>
      </c>
      <c r="BQ2" s="9">
        <v>1</v>
      </c>
      <c r="BR2" s="9">
        <v>0</v>
      </c>
      <c r="BS2" s="9">
        <v>1</v>
      </c>
      <c r="BT2" s="9">
        <v>1</v>
      </c>
      <c r="BU2" s="9">
        <v>1</v>
      </c>
      <c r="BV2" s="9">
        <v>0</v>
      </c>
      <c r="BW2" s="9">
        <v>1</v>
      </c>
      <c r="BX2" s="9"/>
      <c r="BY2" s="9">
        <v>1</v>
      </c>
      <c r="BZ2" s="9">
        <v>1</v>
      </c>
      <c r="CA2" s="9">
        <v>1</v>
      </c>
      <c r="CB2" s="9">
        <v>1</v>
      </c>
      <c r="CC2" s="9">
        <v>1</v>
      </c>
      <c r="CD2" s="9">
        <v>1</v>
      </c>
      <c r="CE2" s="9">
        <v>1</v>
      </c>
      <c r="CF2" s="9">
        <v>1</v>
      </c>
      <c r="CG2" s="9"/>
      <c r="CH2" s="9">
        <v>1</v>
      </c>
      <c r="CI2" s="9">
        <v>3</v>
      </c>
      <c r="CJ2" s="9">
        <v>1</v>
      </c>
      <c r="CK2" s="9">
        <v>2</v>
      </c>
      <c r="CL2" s="9">
        <v>2</v>
      </c>
      <c r="CM2" s="9">
        <v>1</v>
      </c>
      <c r="CN2" s="9">
        <v>1</v>
      </c>
      <c r="CO2" s="9">
        <v>1</v>
      </c>
      <c r="CP2" s="9">
        <v>1</v>
      </c>
      <c r="CQ2" s="9">
        <v>1</v>
      </c>
      <c r="CR2" s="9">
        <v>1</v>
      </c>
      <c r="CS2" s="9">
        <v>1</v>
      </c>
      <c r="CT2" s="9">
        <v>1</v>
      </c>
      <c r="CU2" s="9">
        <v>1</v>
      </c>
      <c r="CV2" s="9">
        <v>1</v>
      </c>
      <c r="CW2" s="9">
        <v>1</v>
      </c>
      <c r="CX2" s="9">
        <v>1</v>
      </c>
      <c r="CY2" s="9">
        <v>1</v>
      </c>
      <c r="CZ2" s="9">
        <v>2</v>
      </c>
      <c r="DA2" s="9"/>
      <c r="DB2" s="9"/>
      <c r="DC2" s="9"/>
      <c r="DD2" s="9"/>
      <c r="DE2" s="9"/>
      <c r="DF2" s="9"/>
      <c r="DG2" s="9"/>
      <c r="DH2" s="9"/>
      <c r="DI2" s="9">
        <v>2</v>
      </c>
      <c r="DJ2" s="9"/>
      <c r="DK2" s="9"/>
      <c r="DL2" s="9"/>
      <c r="DM2" s="9"/>
      <c r="DN2" s="9"/>
      <c r="DO2" s="9"/>
      <c r="DP2" s="9">
        <v>1</v>
      </c>
      <c r="DQ2" s="9">
        <v>1</v>
      </c>
      <c r="DR2" s="9">
        <v>1</v>
      </c>
      <c r="DS2" s="9">
        <v>1</v>
      </c>
      <c r="DT2" s="9">
        <v>77</v>
      </c>
      <c r="DU2" s="9">
        <v>0</v>
      </c>
      <c r="DV2" s="9">
        <v>21</v>
      </c>
      <c r="DW2" s="9"/>
      <c r="DX2" s="9">
        <v>2</v>
      </c>
      <c r="DY2" s="9">
        <v>2</v>
      </c>
      <c r="DZ2" s="9"/>
      <c r="EA2" s="9"/>
      <c r="EB2" s="9">
        <v>2</v>
      </c>
      <c r="EC2" s="9"/>
      <c r="ED2" s="9"/>
      <c r="EE2" s="9"/>
      <c r="EF2" s="9"/>
      <c r="EG2" s="9"/>
      <c r="EH2" s="9"/>
      <c r="EI2" s="9">
        <v>0</v>
      </c>
      <c r="EJ2" s="9"/>
      <c r="EK2" s="9"/>
      <c r="EL2" s="9"/>
      <c r="EM2" s="9"/>
      <c r="EN2" s="9">
        <v>0</v>
      </c>
      <c r="EO2" s="9"/>
      <c r="EP2" s="9"/>
      <c r="EQ2" s="9">
        <v>0</v>
      </c>
      <c r="ER2" s="9"/>
      <c r="ES2" s="9"/>
      <c r="ET2" s="9">
        <v>0</v>
      </c>
      <c r="EU2" s="9"/>
      <c r="EV2" s="9"/>
      <c r="EW2" s="9">
        <v>0</v>
      </c>
      <c r="EX2" s="9"/>
      <c r="EY2" s="9"/>
      <c r="EZ2" s="9">
        <v>0</v>
      </c>
      <c r="FA2" s="9"/>
      <c r="FB2" s="9"/>
      <c r="FC2" s="9">
        <v>0</v>
      </c>
      <c r="FD2" s="9"/>
      <c r="FE2" s="9"/>
      <c r="FF2" s="9">
        <v>0</v>
      </c>
      <c r="FG2" s="9"/>
      <c r="FH2" s="9"/>
      <c r="FI2" s="9">
        <v>0</v>
      </c>
      <c r="FJ2" s="9"/>
      <c r="FK2" s="9"/>
      <c r="FL2" s="9">
        <v>0</v>
      </c>
      <c r="FM2" s="9"/>
      <c r="FN2" s="9"/>
      <c r="FO2" s="9">
        <v>0</v>
      </c>
      <c r="FP2" s="9"/>
      <c r="FQ2" s="9"/>
      <c r="FR2" s="9">
        <v>0</v>
      </c>
      <c r="FS2" s="9"/>
      <c r="FT2" s="9"/>
      <c r="FU2" s="9">
        <v>0</v>
      </c>
      <c r="FV2" s="9"/>
      <c r="FW2" s="9"/>
      <c r="FX2" s="9">
        <v>5</v>
      </c>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t="s">
        <v>4017</v>
      </c>
      <c r="HH2" s="9">
        <v>4</v>
      </c>
      <c r="HI2" s="9"/>
      <c r="HJ2" s="9"/>
      <c r="HK2" s="9"/>
      <c r="HL2" s="9"/>
      <c r="HM2" s="9"/>
      <c r="HN2" s="9"/>
      <c r="HO2" s="9"/>
      <c r="HP2" s="9">
        <v>0</v>
      </c>
      <c r="HQ2" s="9">
        <v>0</v>
      </c>
      <c r="HR2" s="9">
        <v>0</v>
      </c>
      <c r="HS2" s="9">
        <v>1</v>
      </c>
      <c r="HT2" s="9">
        <v>0</v>
      </c>
      <c r="HU2" s="9">
        <v>0</v>
      </c>
      <c r="HV2" s="9">
        <v>0</v>
      </c>
      <c r="HW2" s="9">
        <v>0</v>
      </c>
      <c r="HX2" t="s">
        <v>4181</v>
      </c>
      <c r="HY2" s="9"/>
      <c r="HZ2" s="9"/>
      <c r="IA2" s="9">
        <v>2</v>
      </c>
      <c r="IB2" s="9"/>
      <c r="IC2" s="9"/>
      <c r="ID2" s="9">
        <v>2</v>
      </c>
      <c r="IE2" s="9"/>
      <c r="IF2" s="9"/>
      <c r="IG2" s="9">
        <v>2</v>
      </c>
      <c r="IH2" s="9"/>
      <c r="II2" s="9"/>
      <c r="IJ2" s="9">
        <v>2</v>
      </c>
      <c r="IK2" s="9"/>
      <c r="IL2" s="9">
        <v>1</v>
      </c>
      <c r="IM2" s="9"/>
      <c r="IN2" s="9">
        <v>3</v>
      </c>
      <c r="IO2" s="9">
        <v>3</v>
      </c>
      <c r="IP2" s="9">
        <v>5</v>
      </c>
      <c r="IQ2" s="9">
        <v>3</v>
      </c>
      <c r="IR2" s="9">
        <v>3</v>
      </c>
      <c r="IS2" s="9"/>
      <c r="IT2" s="9">
        <v>1</v>
      </c>
      <c r="IU2" s="9">
        <v>1</v>
      </c>
      <c r="IV2" s="9">
        <v>1</v>
      </c>
      <c r="IW2" s="9">
        <v>1</v>
      </c>
      <c r="IX2" s="9">
        <v>1</v>
      </c>
      <c r="IY2" s="9">
        <v>2</v>
      </c>
      <c r="IZ2" s="9">
        <v>1</v>
      </c>
      <c r="JA2" s="9">
        <v>1</v>
      </c>
      <c r="JB2" s="9">
        <v>1</v>
      </c>
      <c r="JC2" s="9">
        <v>1</v>
      </c>
      <c r="JD2" s="9">
        <v>2</v>
      </c>
      <c r="JE2" s="9">
        <v>1</v>
      </c>
      <c r="JF2" s="9">
        <v>2</v>
      </c>
      <c r="JG2" s="9">
        <v>1</v>
      </c>
      <c r="JH2" s="9">
        <v>1</v>
      </c>
      <c r="JI2" s="9">
        <v>1</v>
      </c>
      <c r="JJ2" s="9">
        <v>1</v>
      </c>
      <c r="JK2" s="9">
        <v>1</v>
      </c>
      <c r="JL2" s="9">
        <v>1</v>
      </c>
      <c r="JM2" s="9">
        <v>1</v>
      </c>
      <c r="JN2" s="9">
        <v>1</v>
      </c>
      <c r="JO2" s="9">
        <v>1</v>
      </c>
      <c r="JP2" s="9">
        <v>1</v>
      </c>
      <c r="JQ2" s="9">
        <v>1</v>
      </c>
      <c r="JR2" s="9">
        <v>1</v>
      </c>
      <c r="JS2" s="9">
        <v>1</v>
      </c>
      <c r="JT2" s="9">
        <v>1</v>
      </c>
      <c r="JU2" s="9">
        <v>1</v>
      </c>
      <c r="JV2" s="9"/>
      <c r="JW2" s="9">
        <v>1</v>
      </c>
      <c r="JX2" s="9">
        <v>1</v>
      </c>
      <c r="JY2" s="9">
        <v>1</v>
      </c>
      <c r="JZ2" s="9">
        <v>1</v>
      </c>
      <c r="KA2" s="9">
        <v>1</v>
      </c>
      <c r="KB2" s="9">
        <v>1</v>
      </c>
      <c r="KC2" s="9">
        <v>1</v>
      </c>
      <c r="KD2" s="9">
        <v>1</v>
      </c>
      <c r="KE2" s="9">
        <v>1</v>
      </c>
      <c r="KF2" s="9"/>
      <c r="KG2" s="9">
        <v>1</v>
      </c>
      <c r="KH2" s="9">
        <v>1</v>
      </c>
      <c r="KI2" s="9">
        <v>1</v>
      </c>
      <c r="KJ2" s="9"/>
      <c r="KK2" s="9">
        <v>1</v>
      </c>
      <c r="KL2" s="9">
        <v>1</v>
      </c>
      <c r="KM2" s="9">
        <v>1</v>
      </c>
      <c r="KN2" s="9">
        <v>1</v>
      </c>
      <c r="KO2" s="9"/>
      <c r="KP2" s="9">
        <v>1</v>
      </c>
      <c r="KQ2" s="9">
        <v>0</v>
      </c>
      <c r="KR2" s="9">
        <v>1</v>
      </c>
      <c r="KS2" s="9">
        <v>1</v>
      </c>
      <c r="KT2" s="9">
        <v>1</v>
      </c>
      <c r="KU2" s="9">
        <v>1</v>
      </c>
      <c r="KV2" s="9">
        <v>1</v>
      </c>
      <c r="KW2" s="9">
        <v>0</v>
      </c>
      <c r="KX2" s="9">
        <v>0</v>
      </c>
      <c r="KY2" s="9"/>
      <c r="KZ2" s="9"/>
      <c r="LA2" s="9"/>
      <c r="LB2" s="9"/>
      <c r="LC2" s="9">
        <v>1</v>
      </c>
      <c r="LD2" s="9">
        <v>1</v>
      </c>
      <c r="LE2" s="9">
        <v>1</v>
      </c>
      <c r="LF2" s="9">
        <v>1</v>
      </c>
      <c r="LG2" s="9">
        <v>1</v>
      </c>
      <c r="LH2" s="9">
        <v>1</v>
      </c>
      <c r="LI2" s="9"/>
      <c r="LJ2" s="9">
        <v>1</v>
      </c>
      <c r="LK2" s="9">
        <v>1</v>
      </c>
      <c r="LL2" s="9">
        <v>1</v>
      </c>
      <c r="LM2" s="9">
        <v>1</v>
      </c>
      <c r="LN2" s="9"/>
      <c r="LO2" s="9">
        <v>1</v>
      </c>
      <c r="LP2" s="9">
        <v>1</v>
      </c>
      <c r="LQ2" s="9">
        <v>1</v>
      </c>
      <c r="LR2" s="9"/>
      <c r="LS2" s="9">
        <v>1</v>
      </c>
      <c r="LT2" s="9">
        <v>1</v>
      </c>
      <c r="LU2" s="9">
        <v>1</v>
      </c>
      <c r="LV2" s="9">
        <v>1</v>
      </c>
      <c r="LW2" s="9">
        <v>1</v>
      </c>
      <c r="LX2" s="9">
        <v>1</v>
      </c>
      <c r="LY2" s="9">
        <v>3</v>
      </c>
      <c r="LZ2" s="9">
        <v>2</v>
      </c>
      <c r="MA2" s="9">
        <v>1</v>
      </c>
      <c r="MB2" s="9"/>
      <c r="MC2" s="9">
        <v>1</v>
      </c>
      <c r="MD2" s="9">
        <v>2</v>
      </c>
      <c r="ME2" s="9">
        <v>2</v>
      </c>
      <c r="MF2" s="9">
        <v>1</v>
      </c>
      <c r="MG2" s="9">
        <v>2</v>
      </c>
      <c r="MH2" s="9">
        <v>3</v>
      </c>
      <c r="MI2" s="9">
        <v>3</v>
      </c>
      <c r="MJ2" s="9">
        <v>3</v>
      </c>
      <c r="MK2" s="9">
        <v>2</v>
      </c>
      <c r="ML2" s="9">
        <v>1</v>
      </c>
      <c r="MM2" s="9">
        <v>1</v>
      </c>
      <c r="MN2" s="9">
        <v>1</v>
      </c>
      <c r="MO2" s="9">
        <v>1</v>
      </c>
      <c r="MP2" s="9">
        <v>0</v>
      </c>
      <c r="MQ2" s="9">
        <v>1</v>
      </c>
      <c r="MR2" s="9">
        <v>1</v>
      </c>
      <c r="MS2" s="9">
        <v>0</v>
      </c>
      <c r="MT2" s="9"/>
      <c r="MU2" s="9"/>
      <c r="MV2" s="9">
        <v>1</v>
      </c>
      <c r="MW2" s="9"/>
      <c r="MX2" s="9"/>
      <c r="MY2" t="s">
        <v>4459</v>
      </c>
      <c r="MZ2" s="9"/>
      <c r="NA2" s="9">
        <v>202293160</v>
      </c>
      <c r="NB2" t="s">
        <v>4607</v>
      </c>
      <c r="NC2" t="s">
        <v>4755</v>
      </c>
      <c r="ND2" s="9"/>
      <c r="NE2" s="9"/>
      <c r="NF2" t="s">
        <v>4891</v>
      </c>
      <c r="NG2" s="9"/>
      <c r="NH2" s="9"/>
      <c r="NI2" s="9">
        <v>133</v>
      </c>
      <c r="NJ2" s="9">
        <v>1</v>
      </c>
      <c r="NK2" t="s">
        <v>4897</v>
      </c>
      <c r="NL2" s="9">
        <v>3</v>
      </c>
      <c r="NM2" s="9">
        <v>11</v>
      </c>
      <c r="NN2" s="9">
        <v>2022</v>
      </c>
      <c r="NO2" s="9">
        <v>1</v>
      </c>
      <c r="NP2" t="s">
        <v>4903</v>
      </c>
      <c r="NQ2" s="9">
        <v>1</v>
      </c>
      <c r="NR2" s="9">
        <v>0</v>
      </c>
      <c r="NS2" s="9">
        <v>1</v>
      </c>
      <c r="NT2" s="9">
        <v>1</v>
      </c>
      <c r="NU2" s="9">
        <v>5</v>
      </c>
      <c r="NV2" s="9">
        <v>0</v>
      </c>
      <c r="NW2" s="9">
        <v>326</v>
      </c>
      <c r="NX2" s="9">
        <v>0</v>
      </c>
      <c r="NY2" s="9">
        <v>106</v>
      </c>
      <c r="NZ2" s="9">
        <v>0</v>
      </c>
      <c r="OA2" s="9">
        <v>24</v>
      </c>
      <c r="OB2" s="9">
        <v>0</v>
      </c>
      <c r="OC2" s="9">
        <v>461</v>
      </c>
      <c r="OD2" s="9">
        <v>0</v>
      </c>
      <c r="OE2" s="9">
        <v>14</v>
      </c>
      <c r="OF2" s="9">
        <v>0</v>
      </c>
      <c r="OG2" s="9">
        <v>475</v>
      </c>
      <c r="OH2" s="9">
        <v>0</v>
      </c>
      <c r="OI2" s="9">
        <v>481</v>
      </c>
      <c r="OJ2" s="9">
        <v>481</v>
      </c>
      <c r="OK2" s="9">
        <v>187</v>
      </c>
      <c r="OL2" s="9">
        <v>6</v>
      </c>
      <c r="OM2" s="9">
        <v>0</v>
      </c>
      <c r="ON2" s="9">
        <v>1</v>
      </c>
      <c r="OO2" s="9">
        <v>0</v>
      </c>
      <c r="OP2" s="9">
        <v>1</v>
      </c>
      <c r="OQ2" s="9">
        <v>1</v>
      </c>
      <c r="OR2" s="9">
        <v>1</v>
      </c>
      <c r="OS2" s="9">
        <v>1</v>
      </c>
      <c r="OT2" s="9">
        <v>1</v>
      </c>
      <c r="OU2" s="9">
        <v>1</v>
      </c>
      <c r="OV2" s="9">
        <v>1</v>
      </c>
      <c r="OW2" s="9">
        <v>0</v>
      </c>
      <c r="OX2" s="9">
        <v>1</v>
      </c>
      <c r="OY2" s="9">
        <v>1</v>
      </c>
      <c r="OZ2" s="9">
        <v>0</v>
      </c>
      <c r="PA2" s="9">
        <v>75</v>
      </c>
      <c r="PB2" s="9">
        <v>0</v>
      </c>
      <c r="PC2" s="9">
        <v>1</v>
      </c>
      <c r="PD2" s="9">
        <v>80</v>
      </c>
      <c r="PE2" s="9">
        <v>0</v>
      </c>
      <c r="PF2" s="9">
        <v>1</v>
      </c>
      <c r="PG2" s="9">
        <v>1</v>
      </c>
      <c r="PH2" s="9">
        <v>1</v>
      </c>
      <c r="PI2" s="9">
        <v>1</v>
      </c>
      <c r="PJ2" s="9">
        <v>1</v>
      </c>
      <c r="PK2" s="9">
        <v>1</v>
      </c>
      <c r="PL2" s="9">
        <v>1</v>
      </c>
      <c r="PM2" s="9">
        <v>1</v>
      </c>
      <c r="PN2" s="9">
        <v>1</v>
      </c>
      <c r="PO2" s="9">
        <v>100</v>
      </c>
      <c r="PP2" s="9">
        <v>1</v>
      </c>
      <c r="PQ2" s="9">
        <v>1</v>
      </c>
      <c r="PR2" s="9">
        <v>1</v>
      </c>
      <c r="PS2" s="9">
        <v>0</v>
      </c>
      <c r="PT2" s="9">
        <v>1</v>
      </c>
      <c r="PU2" s="9">
        <v>0</v>
      </c>
      <c r="PV2" s="9">
        <v>0</v>
      </c>
      <c r="PW2" s="9">
        <v>1</v>
      </c>
      <c r="PX2" s="9">
        <v>50</v>
      </c>
      <c r="PY2" s="9">
        <v>0</v>
      </c>
      <c r="PZ2" s="9">
        <v>1</v>
      </c>
      <c r="QA2" s="9">
        <v>1</v>
      </c>
      <c r="QB2" s="9">
        <v>1</v>
      </c>
      <c r="QC2" s="9">
        <v>1</v>
      </c>
      <c r="QD2" s="9">
        <v>1</v>
      </c>
      <c r="QE2" s="9">
        <v>100</v>
      </c>
      <c r="QF2" s="9">
        <v>1</v>
      </c>
      <c r="QG2" s="9">
        <v>1</v>
      </c>
      <c r="QH2" s="9">
        <v>1</v>
      </c>
      <c r="QI2" s="9">
        <v>1</v>
      </c>
      <c r="QJ2" s="9">
        <v>1</v>
      </c>
      <c r="QK2" s="9">
        <v>1</v>
      </c>
      <c r="QL2" s="9">
        <v>1</v>
      </c>
      <c r="QM2" s="9">
        <v>1</v>
      </c>
      <c r="QN2" s="9">
        <v>1</v>
      </c>
      <c r="QO2" s="9">
        <v>1</v>
      </c>
      <c r="QP2" s="9">
        <v>100</v>
      </c>
      <c r="QQ2" s="9">
        <v>1</v>
      </c>
      <c r="QR2" s="9">
        <v>1</v>
      </c>
      <c r="QS2" s="9">
        <v>0</v>
      </c>
      <c r="QT2" s="9">
        <v>0.66666668653488159</v>
      </c>
      <c r="QU2" s="9">
        <v>1</v>
      </c>
      <c r="QV2" s="9">
        <v>1</v>
      </c>
      <c r="QW2" s="9">
        <v>1</v>
      </c>
      <c r="QX2" s="9">
        <v>1</v>
      </c>
      <c r="QY2" s="9">
        <v>0</v>
      </c>
      <c r="QZ2" s="9"/>
      <c r="RA2" s="9"/>
      <c r="RB2" s="9"/>
      <c r="RC2" s="9"/>
      <c r="RD2" s="9"/>
      <c r="RE2" s="9"/>
      <c r="RF2" s="9"/>
      <c r="RG2" s="9"/>
      <c r="RH2" s="9"/>
      <c r="RI2" s="9"/>
      <c r="RJ2" s="9"/>
      <c r="RK2" s="9"/>
      <c r="RL2" s="9">
        <v>1</v>
      </c>
      <c r="RM2" s="9">
        <v>1</v>
      </c>
      <c r="RN2" s="9">
        <v>1</v>
      </c>
      <c r="RO2" s="9">
        <v>0</v>
      </c>
      <c r="RP2" s="9">
        <v>0</v>
      </c>
      <c r="RQ2" s="9">
        <v>21</v>
      </c>
      <c r="RR2" s="9">
        <v>0</v>
      </c>
      <c r="RS2" s="9">
        <v>0</v>
      </c>
      <c r="RT2" s="9">
        <v>0</v>
      </c>
      <c r="RU2" s="9"/>
      <c r="RV2" s="9">
        <v>0</v>
      </c>
      <c r="RW2" s="9"/>
      <c r="RX2" s="9"/>
      <c r="RY2" s="9"/>
      <c r="RZ2" s="9"/>
      <c r="SA2" s="9"/>
      <c r="SB2" s="9"/>
      <c r="SC2" s="9"/>
      <c r="SD2" s="9"/>
      <c r="SE2" s="9"/>
      <c r="SF2" s="9"/>
      <c r="SG2" s="9"/>
      <c r="SH2" s="9">
        <v>0</v>
      </c>
      <c r="SI2" s="9">
        <v>0</v>
      </c>
      <c r="SJ2" s="9">
        <v>0</v>
      </c>
      <c r="SK2" s="9">
        <v>0</v>
      </c>
      <c r="SL2" s="9">
        <v>0</v>
      </c>
      <c r="SM2" s="9">
        <v>0</v>
      </c>
      <c r="SN2" s="9">
        <v>0</v>
      </c>
      <c r="SO2" s="9">
        <v>0</v>
      </c>
      <c r="SP2" s="9"/>
      <c r="SQ2" s="9"/>
      <c r="SR2" s="9"/>
      <c r="SS2" s="9"/>
      <c r="ST2" s="9"/>
      <c r="SU2" s="9"/>
      <c r="SV2" s="9"/>
      <c r="SW2" s="9"/>
      <c r="SX2" s="9">
        <v>0</v>
      </c>
      <c r="SY2" s="9">
        <v>0</v>
      </c>
      <c r="SZ2" s="9">
        <v>1</v>
      </c>
      <c r="TA2" s="9"/>
      <c r="TB2" s="9"/>
      <c r="TC2" s="9"/>
      <c r="TD2" s="9"/>
      <c r="TE2" s="9"/>
      <c r="TF2" s="9"/>
      <c r="TG2" s="9"/>
      <c r="TH2" s="9"/>
      <c r="TI2" s="9"/>
      <c r="TJ2" s="9"/>
      <c r="TK2" s="9"/>
      <c r="TL2" s="9"/>
      <c r="TM2" s="9"/>
      <c r="TN2" s="9"/>
      <c r="TO2" s="9"/>
      <c r="TP2" s="9"/>
      <c r="TQ2" s="9"/>
      <c r="TR2" s="9">
        <v>0</v>
      </c>
      <c r="TS2" s="9">
        <v>0</v>
      </c>
      <c r="TT2" s="9">
        <v>0</v>
      </c>
      <c r="TU2" s="9">
        <v>1</v>
      </c>
      <c r="TV2" s="9">
        <v>0</v>
      </c>
      <c r="TW2" s="9">
        <v>0</v>
      </c>
      <c r="TX2" s="9">
        <v>0</v>
      </c>
      <c r="TY2" s="9">
        <v>0</v>
      </c>
      <c r="TZ2" s="9"/>
      <c r="UA2" s="9"/>
      <c r="UB2" s="9"/>
      <c r="UC2" s="9"/>
      <c r="UD2" s="9"/>
      <c r="UE2" s="9"/>
      <c r="UF2" s="9">
        <v>1</v>
      </c>
      <c r="UG2" s="9">
        <v>0</v>
      </c>
      <c r="UH2" s="9">
        <v>0</v>
      </c>
      <c r="UI2" s="9">
        <v>0</v>
      </c>
      <c r="UJ2" s="9">
        <v>0</v>
      </c>
      <c r="UK2" s="9">
        <v>0</v>
      </c>
      <c r="UL2" s="9">
        <v>0</v>
      </c>
      <c r="UM2" s="9">
        <v>0</v>
      </c>
      <c r="UN2" s="9">
        <v>0</v>
      </c>
      <c r="UO2" s="9">
        <v>0</v>
      </c>
      <c r="UP2" s="9"/>
      <c r="UQ2" s="9"/>
      <c r="UR2" s="9"/>
      <c r="US2" s="9"/>
      <c r="UT2" s="9">
        <v>0</v>
      </c>
      <c r="UU2" s="9"/>
      <c r="UV2" s="9">
        <v>1</v>
      </c>
      <c r="UW2" s="9">
        <v>0</v>
      </c>
      <c r="UX2" s="9">
        <v>0</v>
      </c>
      <c r="UY2" s="9">
        <v>0</v>
      </c>
      <c r="UZ2" s="9">
        <v>0</v>
      </c>
      <c r="VA2" s="9">
        <v>0</v>
      </c>
      <c r="VB2" s="9">
        <v>0</v>
      </c>
      <c r="VC2" s="9">
        <v>1</v>
      </c>
      <c r="VD2" s="9">
        <v>1</v>
      </c>
      <c r="VE2" s="9">
        <v>1</v>
      </c>
      <c r="VF2" s="9">
        <v>1</v>
      </c>
      <c r="VG2" s="9">
        <v>1</v>
      </c>
      <c r="VH2" s="9">
        <v>0</v>
      </c>
      <c r="VI2" s="9">
        <v>1</v>
      </c>
      <c r="VJ2" s="9">
        <v>1</v>
      </c>
      <c r="VK2" s="9">
        <v>1</v>
      </c>
      <c r="VL2" s="9">
        <v>1</v>
      </c>
      <c r="VM2" s="9">
        <v>0</v>
      </c>
      <c r="VN2" s="9">
        <v>1</v>
      </c>
      <c r="VO2" s="9">
        <v>0</v>
      </c>
      <c r="VP2" s="9">
        <v>1</v>
      </c>
      <c r="VQ2" s="9">
        <v>1</v>
      </c>
      <c r="VR2" s="9">
        <v>1</v>
      </c>
      <c r="VS2" s="9">
        <v>1</v>
      </c>
      <c r="VT2" s="9">
        <v>1</v>
      </c>
      <c r="VU2" s="9">
        <v>1</v>
      </c>
      <c r="VV2" s="9">
        <v>1</v>
      </c>
      <c r="VW2" s="9">
        <v>1</v>
      </c>
      <c r="VX2" s="9">
        <v>1</v>
      </c>
      <c r="VY2" s="9">
        <v>1</v>
      </c>
      <c r="VZ2" s="9">
        <v>1</v>
      </c>
      <c r="WA2" s="9">
        <v>1</v>
      </c>
      <c r="WB2" s="9">
        <v>1</v>
      </c>
      <c r="WC2" s="9">
        <v>1</v>
      </c>
      <c r="WD2" s="9">
        <v>1</v>
      </c>
      <c r="WE2" s="9">
        <v>1</v>
      </c>
      <c r="WF2" s="9">
        <v>1</v>
      </c>
      <c r="WG2" s="9">
        <v>1</v>
      </c>
      <c r="WH2" s="9">
        <v>1</v>
      </c>
      <c r="WI2" s="9">
        <v>1</v>
      </c>
      <c r="WJ2" s="9">
        <v>1</v>
      </c>
      <c r="WK2" s="9">
        <v>1</v>
      </c>
      <c r="WL2" s="9">
        <v>1</v>
      </c>
      <c r="WM2" s="9">
        <v>1</v>
      </c>
      <c r="WN2" s="9">
        <v>1</v>
      </c>
      <c r="WO2" s="9">
        <v>1</v>
      </c>
      <c r="WP2" s="9">
        <v>1</v>
      </c>
      <c r="WQ2" s="9">
        <v>81.25</v>
      </c>
      <c r="WR2" s="9">
        <v>0</v>
      </c>
      <c r="WS2" s="9">
        <v>1</v>
      </c>
      <c r="WT2" s="9">
        <v>100</v>
      </c>
      <c r="WU2" s="9">
        <v>1</v>
      </c>
      <c r="WV2" s="9">
        <v>1</v>
      </c>
      <c r="WW2" s="9">
        <v>100</v>
      </c>
      <c r="WX2" s="9">
        <v>1</v>
      </c>
      <c r="WY2" s="9">
        <v>1</v>
      </c>
      <c r="WZ2" s="9">
        <v>100</v>
      </c>
      <c r="XA2" s="9">
        <v>1</v>
      </c>
      <c r="XB2" s="9">
        <v>1</v>
      </c>
      <c r="XC2" s="9">
        <v>1</v>
      </c>
      <c r="XD2" s="9">
        <v>1</v>
      </c>
      <c r="XE2" s="9">
        <v>1</v>
      </c>
      <c r="XF2" s="9">
        <v>1</v>
      </c>
      <c r="XG2" s="9">
        <v>1</v>
      </c>
      <c r="XH2" s="9">
        <v>0</v>
      </c>
      <c r="XI2" s="9">
        <v>1</v>
      </c>
      <c r="XJ2" s="9">
        <v>1</v>
      </c>
      <c r="XK2" s="9">
        <v>1</v>
      </c>
      <c r="XL2" s="9">
        <v>1</v>
      </c>
      <c r="XM2" s="9">
        <v>0</v>
      </c>
      <c r="XN2" s="9">
        <v>1</v>
      </c>
      <c r="XO2" s="9">
        <v>0</v>
      </c>
      <c r="XP2" s="9">
        <v>1</v>
      </c>
      <c r="XQ2" s="9">
        <v>1</v>
      </c>
      <c r="XR2" s="9">
        <v>1</v>
      </c>
      <c r="XS2" s="9">
        <v>1</v>
      </c>
      <c r="XT2" s="9">
        <v>1</v>
      </c>
      <c r="XU2" s="9">
        <v>1</v>
      </c>
      <c r="XV2" s="9">
        <v>1</v>
      </c>
      <c r="XW2" s="9">
        <v>1</v>
      </c>
      <c r="XX2" s="9">
        <v>1</v>
      </c>
      <c r="XY2" s="9">
        <v>1</v>
      </c>
      <c r="XZ2" s="9">
        <v>1</v>
      </c>
      <c r="YA2" s="9">
        <v>1</v>
      </c>
      <c r="YB2" s="9">
        <v>1</v>
      </c>
      <c r="YC2" s="9">
        <v>1</v>
      </c>
      <c r="YD2" s="9">
        <v>1</v>
      </c>
      <c r="YE2" s="9">
        <v>1</v>
      </c>
      <c r="YF2" s="9">
        <v>1</v>
      </c>
      <c r="YG2" s="9">
        <v>1</v>
      </c>
      <c r="YH2" s="9">
        <v>1</v>
      </c>
      <c r="YI2" s="9">
        <v>1</v>
      </c>
      <c r="YJ2" s="9">
        <v>1</v>
      </c>
      <c r="YK2" s="9">
        <v>1</v>
      </c>
      <c r="YL2" s="9">
        <v>1</v>
      </c>
      <c r="YM2" s="9">
        <v>1</v>
      </c>
      <c r="YN2" s="9">
        <v>1</v>
      </c>
      <c r="YO2" s="9">
        <v>1</v>
      </c>
      <c r="YP2" s="9">
        <v>1</v>
      </c>
      <c r="YQ2" s="9">
        <v>1</v>
      </c>
      <c r="YR2" s="9">
        <v>1</v>
      </c>
      <c r="YS2" s="9">
        <v>1</v>
      </c>
      <c r="YT2" s="9">
        <v>1</v>
      </c>
      <c r="YU2" s="9">
        <v>100</v>
      </c>
      <c r="YV2" s="9">
        <v>1</v>
      </c>
      <c r="YW2" s="9">
        <v>1</v>
      </c>
      <c r="YX2" s="9">
        <v>1</v>
      </c>
      <c r="YY2" s="9">
        <v>0</v>
      </c>
      <c r="YZ2" s="9">
        <v>1</v>
      </c>
      <c r="ZA2" s="9">
        <v>1</v>
      </c>
      <c r="ZB2" s="9">
        <v>1</v>
      </c>
      <c r="ZC2" s="9">
        <v>1</v>
      </c>
      <c r="ZD2" s="9">
        <v>1</v>
      </c>
      <c r="ZE2" s="9">
        <v>0</v>
      </c>
      <c r="ZF2" s="9">
        <v>1</v>
      </c>
      <c r="ZG2" s="9">
        <v>0</v>
      </c>
      <c r="ZH2" s="9">
        <v>0</v>
      </c>
      <c r="ZI2" s="9">
        <v>1</v>
      </c>
      <c r="ZJ2" s="9">
        <v>100</v>
      </c>
      <c r="ZK2" s="9">
        <v>1</v>
      </c>
      <c r="ZL2" s="9">
        <v>100</v>
      </c>
      <c r="ZM2" s="9">
        <v>1</v>
      </c>
      <c r="ZN2" s="9">
        <v>1</v>
      </c>
      <c r="ZO2" s="9">
        <v>0</v>
      </c>
      <c r="ZP2" s="9">
        <v>0</v>
      </c>
      <c r="ZQ2" s="9">
        <v>0</v>
      </c>
      <c r="ZR2" s="9"/>
      <c r="ZS2" s="9"/>
      <c r="ZT2" s="9">
        <v>0</v>
      </c>
      <c r="ZU2" s="9">
        <v>0</v>
      </c>
      <c r="ZV2" s="9">
        <v>1</v>
      </c>
      <c r="ZW2" s="9">
        <v>1</v>
      </c>
      <c r="ZX2" s="9">
        <v>1</v>
      </c>
      <c r="ZY2" s="9">
        <v>1</v>
      </c>
      <c r="ZZ2" s="9">
        <v>1</v>
      </c>
      <c r="AAA2" s="9">
        <v>1</v>
      </c>
      <c r="AAB2" s="9">
        <v>1</v>
      </c>
      <c r="AAC2" s="9">
        <v>1</v>
      </c>
      <c r="AAD2" s="9">
        <v>1</v>
      </c>
      <c r="AAE2" s="9">
        <v>1</v>
      </c>
      <c r="AAF2" s="9">
        <v>1</v>
      </c>
      <c r="AAG2" s="9">
        <v>1</v>
      </c>
      <c r="AAH2" s="9">
        <v>1</v>
      </c>
      <c r="AAI2" s="9">
        <v>1</v>
      </c>
      <c r="AAJ2" s="9">
        <v>1</v>
      </c>
      <c r="AAK2" s="9">
        <v>1</v>
      </c>
      <c r="AAL2" s="9">
        <v>1</v>
      </c>
      <c r="AAM2" s="9">
        <v>1</v>
      </c>
      <c r="AAN2" s="9">
        <v>1</v>
      </c>
      <c r="AAO2" s="9">
        <v>1</v>
      </c>
      <c r="AAP2" s="9">
        <v>100</v>
      </c>
      <c r="AAQ2" s="9">
        <v>1</v>
      </c>
      <c r="AAR2" s="9">
        <v>1</v>
      </c>
      <c r="AAS2" s="9">
        <v>100</v>
      </c>
      <c r="AAT2" s="9">
        <v>1</v>
      </c>
      <c r="AAU2" s="9">
        <v>1</v>
      </c>
      <c r="AAV2" s="9">
        <v>1</v>
      </c>
      <c r="AAW2" s="9">
        <v>0</v>
      </c>
      <c r="AAX2" s="9">
        <v>0</v>
      </c>
      <c r="AAY2" s="9">
        <v>0</v>
      </c>
      <c r="AAZ2" s="9">
        <v>0</v>
      </c>
      <c r="ABA2" s="9">
        <v>1</v>
      </c>
      <c r="ABB2" s="9">
        <v>1</v>
      </c>
      <c r="ABC2" s="9">
        <v>1</v>
      </c>
      <c r="ABD2" s="9">
        <v>1</v>
      </c>
      <c r="ABE2" s="9">
        <v>1</v>
      </c>
      <c r="ABF2" s="9">
        <v>1</v>
      </c>
      <c r="ABG2" s="9">
        <v>1</v>
      </c>
      <c r="ABH2" s="9">
        <v>1</v>
      </c>
      <c r="ABI2" s="9">
        <v>1</v>
      </c>
      <c r="ABJ2" s="9">
        <v>1</v>
      </c>
      <c r="ABK2" s="9">
        <v>1</v>
      </c>
      <c r="ABL2" s="9">
        <v>0</v>
      </c>
      <c r="ABM2" s="9">
        <v>85.714286804199219</v>
      </c>
      <c r="ABN2" s="9">
        <v>0</v>
      </c>
      <c r="ABO2" s="9">
        <v>1</v>
      </c>
      <c r="ABP2" s="9">
        <v>0</v>
      </c>
      <c r="ABQ2" s="9">
        <v>1</v>
      </c>
      <c r="ABR2" s="9">
        <v>1</v>
      </c>
      <c r="ABS2" s="9">
        <v>1</v>
      </c>
      <c r="ABT2" s="9">
        <v>1</v>
      </c>
      <c r="ABU2" s="9">
        <v>0</v>
      </c>
      <c r="ABV2" s="9">
        <v>1</v>
      </c>
      <c r="ABW2" s="9">
        <v>0</v>
      </c>
      <c r="ABX2" s="9">
        <v>1</v>
      </c>
      <c r="ABY2" s="9">
        <v>1</v>
      </c>
      <c r="ABZ2" s="9">
        <v>1</v>
      </c>
      <c r="ACA2" s="9">
        <v>0</v>
      </c>
      <c r="ACB2" s="9">
        <v>0</v>
      </c>
      <c r="ACC2" s="9">
        <v>0</v>
      </c>
      <c r="ACD2" s="9">
        <v>0</v>
      </c>
      <c r="ACE2" s="9">
        <v>0</v>
      </c>
      <c r="ACF2" s="9">
        <v>0</v>
      </c>
      <c r="ACG2" s="9">
        <v>0</v>
      </c>
      <c r="ACH2" s="9">
        <v>0</v>
      </c>
      <c r="ACI2" s="9">
        <v>1</v>
      </c>
      <c r="ACJ2" s="9">
        <v>1</v>
      </c>
      <c r="ACK2" s="9">
        <v>1</v>
      </c>
      <c r="ACL2" s="9">
        <v>1</v>
      </c>
      <c r="ACM2" s="9">
        <v>0</v>
      </c>
      <c r="ACN2" s="9">
        <v>1</v>
      </c>
      <c r="ACO2" s="9">
        <v>1</v>
      </c>
      <c r="ACP2" s="9">
        <v>1</v>
      </c>
      <c r="ACQ2" s="9">
        <v>1</v>
      </c>
      <c r="ACR2" s="9">
        <v>1</v>
      </c>
    </row>
    <row r="3" spans="1:772">
      <c r="A3" t="s">
        <v>2583</v>
      </c>
      <c r="B3" t="s">
        <v>2711</v>
      </c>
      <c r="C3" t="s">
        <v>2839</v>
      </c>
      <c r="D3" t="s">
        <v>2972</v>
      </c>
      <c r="E3" s="9"/>
      <c r="F3" s="9">
        <v>7</v>
      </c>
      <c r="G3" s="9"/>
      <c r="H3" s="9">
        <v>1</v>
      </c>
      <c r="I3" t="s">
        <v>3109</v>
      </c>
      <c r="J3" s="9"/>
      <c r="K3" s="9">
        <v>1</v>
      </c>
      <c r="L3" s="9">
        <v>1</v>
      </c>
      <c r="M3" s="9">
        <v>2</v>
      </c>
      <c r="N3" s="9">
        <v>2</v>
      </c>
      <c r="O3" t="s">
        <v>3247</v>
      </c>
      <c r="P3" s="9">
        <v>2</v>
      </c>
      <c r="Q3" t="s">
        <v>3250</v>
      </c>
      <c r="R3" s="9">
        <v>1</v>
      </c>
      <c r="S3" s="9">
        <v>1</v>
      </c>
      <c r="T3" s="9">
        <v>2</v>
      </c>
      <c r="U3" s="9">
        <v>0</v>
      </c>
      <c r="V3" s="9">
        <v>1</v>
      </c>
      <c r="W3" t="s">
        <v>3258</v>
      </c>
      <c r="X3" s="9"/>
      <c r="Y3" t="s">
        <v>3407</v>
      </c>
      <c r="Z3" s="9"/>
      <c r="AA3" s="9">
        <v>0</v>
      </c>
      <c r="AB3" s="9">
        <v>0</v>
      </c>
      <c r="AC3" s="9">
        <v>2</v>
      </c>
      <c r="AD3" s="9">
        <v>0</v>
      </c>
      <c r="AE3" s="9">
        <v>1</v>
      </c>
      <c r="AF3" s="9">
        <v>0</v>
      </c>
      <c r="AG3" s="9">
        <v>0</v>
      </c>
      <c r="AH3" s="9">
        <v>0</v>
      </c>
      <c r="AI3" s="9">
        <v>0</v>
      </c>
      <c r="AJ3" s="9">
        <v>0</v>
      </c>
      <c r="AK3" s="9">
        <v>0</v>
      </c>
      <c r="AL3" s="9">
        <v>0</v>
      </c>
      <c r="AM3" s="9">
        <v>0</v>
      </c>
      <c r="AN3" s="9">
        <v>0</v>
      </c>
      <c r="AO3" s="9">
        <v>0</v>
      </c>
      <c r="AP3" s="9">
        <v>0</v>
      </c>
      <c r="AQ3" s="9">
        <v>0</v>
      </c>
      <c r="AR3" s="9">
        <v>0</v>
      </c>
      <c r="AS3" s="9">
        <v>0</v>
      </c>
      <c r="AT3" s="9">
        <v>0</v>
      </c>
      <c r="AU3" s="9">
        <v>0</v>
      </c>
      <c r="AV3" s="9">
        <v>0</v>
      </c>
      <c r="AW3" s="9">
        <v>0</v>
      </c>
      <c r="AX3" t="s">
        <v>3559</v>
      </c>
      <c r="AY3" s="9">
        <v>0</v>
      </c>
      <c r="AZ3" s="9">
        <v>0</v>
      </c>
      <c r="BA3" t="s">
        <v>3709</v>
      </c>
      <c r="BB3" s="9">
        <v>0</v>
      </c>
      <c r="BC3" s="9">
        <v>3</v>
      </c>
      <c r="BD3" s="9">
        <v>0</v>
      </c>
      <c r="BE3" s="9"/>
      <c r="BF3" s="9">
        <v>3</v>
      </c>
      <c r="BG3" s="9">
        <v>3</v>
      </c>
      <c r="BH3" s="9">
        <v>3</v>
      </c>
      <c r="BI3" s="9">
        <v>1</v>
      </c>
      <c r="BJ3" s="9">
        <v>0</v>
      </c>
      <c r="BK3" s="9">
        <v>2</v>
      </c>
      <c r="BL3" s="9"/>
      <c r="BM3" s="9"/>
      <c r="BN3" s="9"/>
      <c r="BO3" s="9"/>
      <c r="BP3" s="9"/>
      <c r="BQ3" s="9"/>
      <c r="BR3" s="9"/>
      <c r="BS3" s="9">
        <v>0</v>
      </c>
      <c r="BT3" s="9"/>
      <c r="BU3" s="9"/>
      <c r="BV3" s="9">
        <v>0</v>
      </c>
      <c r="BW3" s="9">
        <v>1</v>
      </c>
      <c r="BX3" s="9"/>
      <c r="BY3" s="9">
        <v>0</v>
      </c>
      <c r="BZ3" s="9">
        <v>1</v>
      </c>
      <c r="CA3" s="9">
        <v>1</v>
      </c>
      <c r="CB3" s="9">
        <v>1</v>
      </c>
      <c r="CC3" s="9">
        <v>1</v>
      </c>
      <c r="CD3" s="9">
        <v>1</v>
      </c>
      <c r="CE3" s="9">
        <v>1</v>
      </c>
      <c r="CF3" s="9">
        <v>1</v>
      </c>
      <c r="CG3" s="9"/>
      <c r="CH3" s="9">
        <v>3</v>
      </c>
      <c r="CI3" s="9">
        <v>3</v>
      </c>
      <c r="CJ3" s="9">
        <v>1</v>
      </c>
      <c r="CK3" s="9">
        <v>3</v>
      </c>
      <c r="CL3" s="9">
        <v>4</v>
      </c>
      <c r="CM3" s="9">
        <v>3</v>
      </c>
      <c r="CN3" s="9">
        <v>1</v>
      </c>
      <c r="CO3" s="9">
        <v>1</v>
      </c>
      <c r="CP3" s="9">
        <v>1</v>
      </c>
      <c r="CQ3" s="9">
        <v>1</v>
      </c>
      <c r="CR3" s="9">
        <v>1</v>
      </c>
      <c r="CS3" s="9">
        <v>1</v>
      </c>
      <c r="CT3" s="9">
        <v>1</v>
      </c>
      <c r="CU3" s="9">
        <v>1</v>
      </c>
      <c r="CV3" s="9">
        <v>0</v>
      </c>
      <c r="CW3" s="9">
        <v>0</v>
      </c>
      <c r="CX3" s="9">
        <v>1</v>
      </c>
      <c r="CY3" s="9">
        <v>1</v>
      </c>
      <c r="CZ3" s="9">
        <v>2</v>
      </c>
      <c r="DA3" s="9"/>
      <c r="DB3" s="9"/>
      <c r="DC3" s="9"/>
      <c r="DD3" s="9"/>
      <c r="DE3" s="9"/>
      <c r="DF3" s="9"/>
      <c r="DG3" s="9"/>
      <c r="DH3" s="9"/>
      <c r="DI3" s="9">
        <v>2</v>
      </c>
      <c r="DJ3" s="9"/>
      <c r="DK3" s="9"/>
      <c r="DL3" s="9"/>
      <c r="DM3" s="9"/>
      <c r="DN3" s="9"/>
      <c r="DO3" s="9"/>
      <c r="DP3" s="9">
        <v>2</v>
      </c>
      <c r="DQ3" s="9"/>
      <c r="DR3" s="9"/>
      <c r="DS3" s="9"/>
      <c r="DT3" s="9"/>
      <c r="DU3" s="9"/>
      <c r="DV3" s="9"/>
      <c r="DW3" s="9"/>
      <c r="DX3" s="9"/>
      <c r="DY3" s="9"/>
      <c r="DZ3" s="9"/>
      <c r="EA3" s="9"/>
      <c r="EB3" s="9"/>
      <c r="EC3" s="9"/>
      <c r="ED3" s="9"/>
      <c r="EE3" s="9"/>
      <c r="EF3" s="9"/>
      <c r="EG3" s="9"/>
      <c r="EH3" s="9"/>
      <c r="EI3" s="9"/>
      <c r="EJ3" s="9"/>
      <c r="EK3" s="9"/>
      <c r="EL3" s="9"/>
      <c r="EM3" s="9"/>
      <c r="EN3" s="9">
        <v>1</v>
      </c>
      <c r="EO3" s="9">
        <v>0</v>
      </c>
      <c r="EP3" s="9"/>
      <c r="EQ3" s="9">
        <v>1</v>
      </c>
      <c r="ER3" s="9">
        <v>0</v>
      </c>
      <c r="ES3" s="9"/>
      <c r="ET3" s="9">
        <v>1</v>
      </c>
      <c r="EU3" s="9">
        <v>0</v>
      </c>
      <c r="EV3" s="9"/>
      <c r="EW3" s="9">
        <v>1</v>
      </c>
      <c r="EX3" s="9">
        <v>1</v>
      </c>
      <c r="EY3" s="9"/>
      <c r="EZ3" s="9">
        <v>1</v>
      </c>
      <c r="FA3" s="9">
        <v>1</v>
      </c>
      <c r="FB3" s="9"/>
      <c r="FC3" s="9">
        <v>0</v>
      </c>
      <c r="FD3" s="9"/>
      <c r="FE3" s="9"/>
      <c r="FF3" s="9">
        <v>1</v>
      </c>
      <c r="FG3" s="9">
        <v>0</v>
      </c>
      <c r="FH3" s="9"/>
      <c r="FI3" s="9">
        <v>0</v>
      </c>
      <c r="FJ3" s="9"/>
      <c r="FK3" s="9"/>
      <c r="FL3" s="9">
        <v>0</v>
      </c>
      <c r="FM3" s="9"/>
      <c r="FN3" s="9"/>
      <c r="FO3" s="9">
        <v>0</v>
      </c>
      <c r="FP3" s="9"/>
      <c r="FQ3" s="9"/>
      <c r="FR3" s="9">
        <v>0</v>
      </c>
      <c r="FS3" s="9"/>
      <c r="FT3" s="9"/>
      <c r="FU3" s="9">
        <v>0</v>
      </c>
      <c r="FV3" s="9"/>
      <c r="FW3" s="9"/>
      <c r="FX3" s="9">
        <v>0</v>
      </c>
      <c r="FY3" s="9">
        <v>17</v>
      </c>
      <c r="FZ3" s="9"/>
      <c r="GA3" s="9"/>
      <c r="GB3" s="9"/>
      <c r="GC3" s="9"/>
      <c r="GD3" s="9"/>
      <c r="GE3" s="9"/>
      <c r="GF3" s="9"/>
      <c r="GG3" s="9"/>
      <c r="GH3" s="9"/>
      <c r="GI3" s="9"/>
      <c r="GJ3" s="9"/>
      <c r="GK3" s="9"/>
      <c r="GL3" s="9"/>
      <c r="GM3" s="9"/>
      <c r="GN3" s="9"/>
      <c r="GO3" s="9"/>
      <c r="GP3" s="9">
        <v>0</v>
      </c>
      <c r="GQ3" s="9">
        <v>1</v>
      </c>
      <c r="GR3" s="9">
        <v>0</v>
      </c>
      <c r="GS3" s="9">
        <v>0</v>
      </c>
      <c r="GT3" s="9">
        <v>0</v>
      </c>
      <c r="GU3" s="9">
        <v>0</v>
      </c>
      <c r="GV3" s="9">
        <v>0</v>
      </c>
      <c r="GW3" s="9">
        <v>0</v>
      </c>
      <c r="GX3" s="9">
        <v>0</v>
      </c>
      <c r="GY3" s="9">
        <v>0</v>
      </c>
      <c r="GZ3" s="9">
        <v>0</v>
      </c>
      <c r="HA3" s="9">
        <v>0</v>
      </c>
      <c r="HB3" s="9">
        <v>0</v>
      </c>
      <c r="HC3" s="9">
        <v>0</v>
      </c>
      <c r="HD3" s="9">
        <v>0</v>
      </c>
      <c r="HE3" s="9">
        <v>0</v>
      </c>
      <c r="HF3" s="9">
        <v>0</v>
      </c>
      <c r="HG3" t="s">
        <v>4018</v>
      </c>
      <c r="HH3" s="9"/>
      <c r="HI3" s="9"/>
      <c r="HJ3" s="9"/>
      <c r="HK3" s="9"/>
      <c r="HL3" s="9"/>
      <c r="HM3" s="9"/>
      <c r="HN3" s="9"/>
      <c r="HO3" s="9"/>
      <c r="HP3" s="9"/>
      <c r="HQ3" s="9"/>
      <c r="HR3" s="9"/>
      <c r="HS3" s="9"/>
      <c r="HT3" s="9"/>
      <c r="HU3" s="9"/>
      <c r="HV3" s="9"/>
      <c r="HW3" s="9"/>
      <c r="HX3" t="s">
        <v>4182</v>
      </c>
      <c r="HY3" s="9"/>
      <c r="HZ3" s="9"/>
      <c r="IA3" s="9">
        <v>2</v>
      </c>
      <c r="IB3" s="9"/>
      <c r="IC3" s="9"/>
      <c r="ID3" s="9">
        <v>3</v>
      </c>
      <c r="IE3" s="9"/>
      <c r="IF3" s="9"/>
      <c r="IG3" s="9">
        <v>3</v>
      </c>
      <c r="IH3" s="9"/>
      <c r="II3" s="9"/>
      <c r="IJ3" s="9">
        <v>3</v>
      </c>
      <c r="IK3" s="9"/>
      <c r="IL3" s="9">
        <v>1</v>
      </c>
      <c r="IM3" s="9"/>
      <c r="IN3" s="9">
        <v>3</v>
      </c>
      <c r="IO3" s="9">
        <v>2</v>
      </c>
      <c r="IP3" s="9">
        <v>5</v>
      </c>
      <c r="IQ3" s="9">
        <v>5</v>
      </c>
      <c r="IR3" s="9">
        <v>4</v>
      </c>
      <c r="IS3" s="9"/>
      <c r="IT3" s="9">
        <v>2</v>
      </c>
      <c r="IU3" s="9">
        <v>2</v>
      </c>
      <c r="IV3" s="9">
        <v>2</v>
      </c>
      <c r="IW3" s="9">
        <v>2</v>
      </c>
      <c r="IX3" s="9">
        <v>2</v>
      </c>
      <c r="IY3" s="9">
        <v>2</v>
      </c>
      <c r="IZ3" s="9">
        <v>2</v>
      </c>
      <c r="JA3" s="9">
        <v>2</v>
      </c>
      <c r="JB3" s="9">
        <v>2</v>
      </c>
      <c r="JC3" s="9">
        <v>2</v>
      </c>
      <c r="JD3" s="9">
        <v>2</v>
      </c>
      <c r="JE3" s="9">
        <v>2</v>
      </c>
      <c r="JF3" s="9">
        <v>2</v>
      </c>
      <c r="JG3" s="9">
        <v>2</v>
      </c>
      <c r="JH3" s="9">
        <v>2</v>
      </c>
      <c r="JI3" s="9">
        <v>2</v>
      </c>
      <c r="JJ3" s="9">
        <v>1</v>
      </c>
      <c r="JK3" s="9">
        <v>1</v>
      </c>
      <c r="JL3" s="9">
        <v>2</v>
      </c>
      <c r="JM3" s="9">
        <v>3</v>
      </c>
      <c r="JN3" s="9">
        <v>3</v>
      </c>
      <c r="JO3" s="9">
        <v>3</v>
      </c>
      <c r="JP3" s="9">
        <v>3</v>
      </c>
      <c r="JQ3" s="9">
        <v>3</v>
      </c>
      <c r="JR3" s="9">
        <v>3</v>
      </c>
      <c r="JS3" s="9">
        <v>3</v>
      </c>
      <c r="JT3" s="9">
        <v>3</v>
      </c>
      <c r="JU3" s="9">
        <v>3</v>
      </c>
      <c r="JV3" s="9"/>
      <c r="JW3" s="9">
        <v>3</v>
      </c>
      <c r="JX3" s="9">
        <v>3</v>
      </c>
      <c r="JY3" s="9">
        <v>3</v>
      </c>
      <c r="JZ3" s="9">
        <v>3</v>
      </c>
      <c r="KA3" s="9">
        <v>3</v>
      </c>
      <c r="KB3" s="9">
        <v>3</v>
      </c>
      <c r="KC3" s="9">
        <v>2</v>
      </c>
      <c r="KD3" s="9">
        <v>3</v>
      </c>
      <c r="KE3" s="9">
        <v>3</v>
      </c>
      <c r="KF3" s="9"/>
      <c r="KG3" s="9"/>
      <c r="KH3" s="9"/>
      <c r="KI3" s="9"/>
      <c r="KJ3" s="9"/>
      <c r="KK3" s="9"/>
      <c r="KL3" s="9"/>
      <c r="KM3" s="9"/>
      <c r="KN3" s="9"/>
      <c r="KO3" s="9"/>
      <c r="KP3" s="9"/>
      <c r="KQ3" s="9"/>
      <c r="KR3" s="9"/>
      <c r="KS3" s="9"/>
      <c r="KT3" s="9"/>
      <c r="KU3" s="9"/>
      <c r="KV3" s="9">
        <v>0</v>
      </c>
      <c r="KW3" s="9"/>
      <c r="KX3" s="9"/>
      <c r="KY3" s="9"/>
      <c r="KZ3" s="9"/>
      <c r="LA3" s="9"/>
      <c r="LB3" s="9"/>
      <c r="LC3" s="9">
        <v>3</v>
      </c>
      <c r="LD3" s="9">
        <v>3</v>
      </c>
      <c r="LE3" s="9">
        <v>3</v>
      </c>
      <c r="LF3" s="9">
        <v>3</v>
      </c>
      <c r="LG3" s="9">
        <v>3</v>
      </c>
      <c r="LH3" s="9">
        <v>3</v>
      </c>
      <c r="LI3" s="9"/>
      <c r="LJ3" s="9">
        <v>1</v>
      </c>
      <c r="LK3" s="9">
        <v>3</v>
      </c>
      <c r="LL3" s="9">
        <v>3</v>
      </c>
      <c r="LM3" s="9">
        <v>3</v>
      </c>
      <c r="LN3" s="9"/>
      <c r="LO3" s="9">
        <v>1</v>
      </c>
      <c r="LP3" s="9">
        <v>1</v>
      </c>
      <c r="LQ3" s="9">
        <v>1</v>
      </c>
      <c r="LR3" s="9"/>
      <c r="LS3" s="9">
        <v>1</v>
      </c>
      <c r="LT3" s="9">
        <v>1</v>
      </c>
      <c r="LU3" s="9">
        <v>1</v>
      </c>
      <c r="LV3" s="9">
        <v>1</v>
      </c>
      <c r="LW3" s="9">
        <v>1</v>
      </c>
      <c r="LX3" s="9">
        <v>1</v>
      </c>
      <c r="LY3" s="9">
        <v>1</v>
      </c>
      <c r="LZ3" s="9">
        <v>2</v>
      </c>
      <c r="MA3" s="9">
        <v>1</v>
      </c>
      <c r="MB3" s="9"/>
      <c r="MC3" s="9">
        <v>1</v>
      </c>
      <c r="MD3" s="9">
        <v>1</v>
      </c>
      <c r="ME3" s="9">
        <v>1</v>
      </c>
      <c r="MF3" s="9">
        <v>2</v>
      </c>
      <c r="MG3" s="9">
        <v>3</v>
      </c>
      <c r="MH3" s="9">
        <v>3</v>
      </c>
      <c r="MI3" s="9">
        <v>3</v>
      </c>
      <c r="MJ3" s="9">
        <v>3</v>
      </c>
      <c r="MK3" s="9">
        <v>1</v>
      </c>
      <c r="ML3" s="9">
        <v>1</v>
      </c>
      <c r="MM3" s="9">
        <v>1</v>
      </c>
      <c r="MN3" s="9">
        <v>1</v>
      </c>
      <c r="MO3" s="9">
        <v>1</v>
      </c>
      <c r="MP3" s="9">
        <v>0</v>
      </c>
      <c r="MQ3" s="9">
        <v>1</v>
      </c>
      <c r="MR3" s="9">
        <v>1</v>
      </c>
      <c r="MS3" s="9">
        <v>1</v>
      </c>
      <c r="MT3" s="9">
        <v>542160005</v>
      </c>
      <c r="MU3" s="9">
        <v>542160005</v>
      </c>
      <c r="MV3" s="9">
        <v>1</v>
      </c>
      <c r="MW3" s="9"/>
      <c r="MX3" s="9"/>
      <c r="MY3" t="s">
        <v>4460</v>
      </c>
      <c r="MZ3" s="9"/>
      <c r="NA3" s="9">
        <v>199374182</v>
      </c>
      <c r="NB3" t="s">
        <v>4608</v>
      </c>
      <c r="NC3" t="s">
        <v>4756</v>
      </c>
      <c r="ND3" s="9"/>
      <c r="NE3" s="9"/>
      <c r="NF3" t="s">
        <v>4891</v>
      </c>
      <c r="NG3" s="9"/>
      <c r="NH3" s="9"/>
      <c r="NI3" s="9">
        <v>13</v>
      </c>
      <c r="NJ3" s="9">
        <v>2</v>
      </c>
      <c r="NK3" t="s">
        <v>4897</v>
      </c>
      <c r="NL3" s="9">
        <v>3</v>
      </c>
      <c r="NM3" s="9">
        <v>11</v>
      </c>
      <c r="NN3" s="9">
        <v>2022</v>
      </c>
      <c r="NO3" s="9">
        <v>0</v>
      </c>
      <c r="NP3" t="s">
        <v>4904</v>
      </c>
      <c r="NQ3" s="9">
        <v>0</v>
      </c>
      <c r="NR3" s="9">
        <v>1</v>
      </c>
      <c r="NS3" s="9">
        <v>1</v>
      </c>
      <c r="NT3" s="9">
        <v>0</v>
      </c>
      <c r="NU3" s="9">
        <v>0</v>
      </c>
      <c r="NV3" s="9">
        <v>0</v>
      </c>
      <c r="NW3" s="9">
        <v>2</v>
      </c>
      <c r="NX3" s="9">
        <v>0</v>
      </c>
      <c r="NY3" s="9">
        <v>1</v>
      </c>
      <c r="NZ3" s="9">
        <v>0</v>
      </c>
      <c r="OA3" s="9">
        <v>0</v>
      </c>
      <c r="OB3" s="9">
        <v>0</v>
      </c>
      <c r="OC3" s="9">
        <v>3</v>
      </c>
      <c r="OD3" s="9">
        <v>0</v>
      </c>
      <c r="OE3" s="9">
        <v>0</v>
      </c>
      <c r="OF3" s="9">
        <v>0</v>
      </c>
      <c r="OG3" s="9">
        <v>3</v>
      </c>
      <c r="OH3" s="9">
        <v>0</v>
      </c>
      <c r="OI3" s="9">
        <v>3</v>
      </c>
      <c r="OJ3" s="9">
        <v>3</v>
      </c>
      <c r="OK3" s="9">
        <v>3</v>
      </c>
      <c r="OL3" s="9">
        <v>1</v>
      </c>
      <c r="OM3" s="9">
        <v>0</v>
      </c>
      <c r="ON3" s="9">
        <v>1</v>
      </c>
      <c r="OO3" s="9">
        <v>0</v>
      </c>
      <c r="OP3" s="9">
        <v>0</v>
      </c>
      <c r="OQ3" s="9">
        <v>0</v>
      </c>
      <c r="OR3" s="9">
        <v>0</v>
      </c>
      <c r="OS3" s="9">
        <v>0</v>
      </c>
      <c r="OT3" s="9">
        <v>0</v>
      </c>
      <c r="OU3" s="9">
        <v>0</v>
      </c>
      <c r="OV3" s="9">
        <v>0</v>
      </c>
      <c r="OW3" s="9">
        <v>0</v>
      </c>
      <c r="OX3" s="9">
        <v>0</v>
      </c>
      <c r="OY3" s="9">
        <v>0</v>
      </c>
      <c r="OZ3" s="9">
        <v>0</v>
      </c>
      <c r="PA3" s="9">
        <v>0</v>
      </c>
      <c r="PB3" s="9">
        <v>0</v>
      </c>
      <c r="PC3" s="9">
        <v>0</v>
      </c>
      <c r="PD3" s="9">
        <v>0</v>
      </c>
      <c r="PE3" s="9">
        <v>0</v>
      </c>
      <c r="PF3" s="9">
        <v>0</v>
      </c>
      <c r="PG3" s="9">
        <v>1</v>
      </c>
      <c r="PH3" s="9">
        <v>0</v>
      </c>
      <c r="PI3" s="9">
        <v>1</v>
      </c>
      <c r="PJ3" s="9">
        <v>1</v>
      </c>
      <c r="PK3" s="9">
        <v>1</v>
      </c>
      <c r="PL3" s="9">
        <v>1</v>
      </c>
      <c r="PM3" s="9">
        <v>1</v>
      </c>
      <c r="PN3" s="9">
        <v>1</v>
      </c>
      <c r="PO3" s="9">
        <v>85.714286804199219</v>
      </c>
      <c r="PP3" s="9">
        <v>0</v>
      </c>
      <c r="PQ3" s="9">
        <v>1</v>
      </c>
      <c r="PR3" s="9">
        <v>0</v>
      </c>
      <c r="PS3" s="9">
        <v>0</v>
      </c>
      <c r="PT3" s="9">
        <v>1</v>
      </c>
      <c r="PU3" s="9">
        <v>0</v>
      </c>
      <c r="PV3" s="9">
        <v>0</v>
      </c>
      <c r="PW3" s="9">
        <v>0</v>
      </c>
      <c r="PX3" s="9">
        <v>16.666666030883789</v>
      </c>
      <c r="PY3" s="9">
        <v>0</v>
      </c>
      <c r="PZ3" s="9">
        <v>0</v>
      </c>
      <c r="QA3" s="9">
        <v>1</v>
      </c>
      <c r="QB3" s="9">
        <v>1</v>
      </c>
      <c r="QC3" s="9">
        <v>1</v>
      </c>
      <c r="QD3" s="9">
        <v>1</v>
      </c>
      <c r="QE3" s="9">
        <v>100</v>
      </c>
      <c r="QF3" s="9">
        <v>1</v>
      </c>
      <c r="QG3" s="9">
        <v>1</v>
      </c>
      <c r="QH3" s="9">
        <v>1</v>
      </c>
      <c r="QI3" s="9">
        <v>1</v>
      </c>
      <c r="QJ3" s="9">
        <v>1</v>
      </c>
      <c r="QK3" s="9">
        <v>1</v>
      </c>
      <c r="QL3" s="9">
        <v>0</v>
      </c>
      <c r="QM3" s="9">
        <v>0</v>
      </c>
      <c r="QN3" s="9">
        <v>1</v>
      </c>
      <c r="QO3" s="9">
        <v>1</v>
      </c>
      <c r="QP3" s="9">
        <v>71.428573608398438</v>
      </c>
      <c r="QQ3" s="9">
        <v>0</v>
      </c>
      <c r="QR3" s="9">
        <v>1</v>
      </c>
      <c r="QS3" s="9">
        <v>0</v>
      </c>
      <c r="QT3" s="9">
        <v>0.3333333432674408</v>
      </c>
      <c r="QU3" s="9">
        <v>0</v>
      </c>
      <c r="QV3" s="9">
        <v>0.5</v>
      </c>
      <c r="QW3" s="9">
        <v>1</v>
      </c>
      <c r="QX3" s="9">
        <v>1</v>
      </c>
      <c r="QY3" s="9">
        <v>0</v>
      </c>
      <c r="QZ3" s="9"/>
      <c r="RA3" s="9"/>
      <c r="RB3" s="9"/>
      <c r="RC3" s="9"/>
      <c r="RD3" s="9"/>
      <c r="RE3" s="9"/>
      <c r="RF3" s="9"/>
      <c r="RG3" s="9"/>
      <c r="RH3" s="9"/>
      <c r="RI3" s="9"/>
      <c r="RJ3" s="9"/>
      <c r="RK3" s="9"/>
      <c r="RL3" s="9">
        <v>0</v>
      </c>
      <c r="RM3" s="9"/>
      <c r="RN3" s="9"/>
      <c r="RO3" s="9"/>
      <c r="RP3" s="9"/>
      <c r="RQ3" s="9"/>
      <c r="RR3" s="9"/>
      <c r="RS3" s="9"/>
      <c r="RT3" s="9"/>
      <c r="RU3" s="9"/>
      <c r="RV3" s="9"/>
      <c r="RW3" s="9"/>
      <c r="RX3" s="9"/>
      <c r="RY3" s="9"/>
      <c r="RZ3" s="9"/>
      <c r="SA3" s="9"/>
      <c r="SB3" s="9"/>
      <c r="SC3" s="9"/>
      <c r="SD3" s="9"/>
      <c r="SE3" s="9"/>
      <c r="SF3" s="9"/>
      <c r="SG3" s="9"/>
      <c r="SH3" s="9">
        <v>1</v>
      </c>
      <c r="SI3" s="9">
        <v>1</v>
      </c>
      <c r="SJ3" s="9">
        <v>1</v>
      </c>
      <c r="SK3" s="9">
        <v>0</v>
      </c>
      <c r="SL3" s="9">
        <v>1</v>
      </c>
      <c r="SM3" s="9">
        <v>0</v>
      </c>
      <c r="SN3" s="9">
        <v>0</v>
      </c>
      <c r="SO3" s="9">
        <v>0</v>
      </c>
      <c r="SP3" s="9">
        <v>0</v>
      </c>
      <c r="SQ3" s="9">
        <v>1</v>
      </c>
      <c r="SR3" s="9">
        <v>1</v>
      </c>
      <c r="SS3" s="9"/>
      <c r="ST3" s="9">
        <v>0</v>
      </c>
      <c r="SU3" s="9"/>
      <c r="SV3" s="9"/>
      <c r="SW3" s="9"/>
      <c r="SX3" s="9">
        <v>0</v>
      </c>
      <c r="SY3" s="9">
        <v>0</v>
      </c>
      <c r="SZ3" s="9">
        <v>0</v>
      </c>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v>0</v>
      </c>
      <c r="UM3" s="9"/>
      <c r="UN3" s="9"/>
      <c r="UO3" s="9"/>
      <c r="UP3" s="9"/>
      <c r="UQ3" s="9">
        <v>0</v>
      </c>
      <c r="UR3" s="9">
        <v>0</v>
      </c>
      <c r="US3" s="9">
        <v>0</v>
      </c>
      <c r="UT3" s="9">
        <v>0</v>
      </c>
      <c r="UU3" s="9">
        <v>0</v>
      </c>
      <c r="UV3" s="9">
        <v>1</v>
      </c>
      <c r="UW3" s="9">
        <v>0</v>
      </c>
      <c r="UX3" s="9">
        <v>1</v>
      </c>
      <c r="UY3" s="9">
        <v>0</v>
      </c>
      <c r="UZ3" s="9">
        <v>0</v>
      </c>
      <c r="VA3" s="9">
        <v>0</v>
      </c>
      <c r="VB3" s="9">
        <v>1</v>
      </c>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v>0</v>
      </c>
      <c r="WF3" s="9">
        <v>0</v>
      </c>
      <c r="WG3" s="9">
        <v>0</v>
      </c>
      <c r="WH3" s="9">
        <v>0</v>
      </c>
      <c r="WI3" s="9">
        <v>0</v>
      </c>
      <c r="WJ3" s="9">
        <v>0</v>
      </c>
      <c r="WK3" s="9">
        <v>0</v>
      </c>
      <c r="WL3" s="9">
        <v>0</v>
      </c>
      <c r="WM3" s="9">
        <v>0</v>
      </c>
      <c r="WN3" s="9"/>
      <c r="WO3" s="9"/>
      <c r="WP3" s="9"/>
      <c r="WQ3" s="9"/>
      <c r="WR3" s="9"/>
      <c r="WS3" s="9"/>
      <c r="WT3" s="9"/>
      <c r="WU3" s="9"/>
      <c r="WV3" s="9"/>
      <c r="WW3" s="9">
        <v>0</v>
      </c>
      <c r="WX3" s="9">
        <v>0</v>
      </c>
      <c r="WY3" s="9">
        <v>0</v>
      </c>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v>0</v>
      </c>
      <c r="YF3" s="9">
        <v>0</v>
      </c>
      <c r="YG3" s="9">
        <v>0</v>
      </c>
      <c r="YH3" s="9">
        <v>0</v>
      </c>
      <c r="YI3" s="9">
        <v>0</v>
      </c>
      <c r="YJ3" s="9">
        <v>0</v>
      </c>
      <c r="YK3" s="9">
        <v>0</v>
      </c>
      <c r="YL3" s="9">
        <v>0</v>
      </c>
      <c r="YM3" s="9">
        <v>0</v>
      </c>
      <c r="YN3" s="9"/>
      <c r="YO3" s="9"/>
      <c r="YP3" s="9"/>
      <c r="YQ3" s="9"/>
      <c r="YR3" s="9"/>
      <c r="YS3" s="9"/>
      <c r="YT3" s="9"/>
      <c r="YU3" s="9"/>
      <c r="YV3" s="9"/>
      <c r="YW3" s="9"/>
      <c r="YX3" s="9"/>
      <c r="YY3" s="9"/>
      <c r="YZ3" s="9"/>
      <c r="ZA3" s="9"/>
      <c r="ZB3" s="9"/>
      <c r="ZC3" s="9"/>
      <c r="ZD3" s="9"/>
      <c r="ZE3" s="9"/>
      <c r="ZF3" s="9"/>
      <c r="ZG3" s="9"/>
      <c r="ZH3" s="9"/>
      <c r="ZI3" s="9"/>
      <c r="ZJ3" s="9"/>
      <c r="ZK3" s="9"/>
      <c r="ZL3" s="9"/>
      <c r="ZM3" s="9"/>
      <c r="ZN3" s="9">
        <v>0</v>
      </c>
      <c r="ZO3" s="9">
        <v>0</v>
      </c>
      <c r="ZP3" s="9">
        <v>0</v>
      </c>
      <c r="ZQ3" s="9">
        <v>0</v>
      </c>
      <c r="ZR3" s="9"/>
      <c r="ZS3" s="9"/>
      <c r="ZT3" s="9">
        <v>0</v>
      </c>
      <c r="ZU3" s="9">
        <v>0</v>
      </c>
      <c r="ZV3" s="9">
        <v>0</v>
      </c>
      <c r="ZW3" s="9">
        <v>0</v>
      </c>
      <c r="ZX3" s="9">
        <v>0</v>
      </c>
      <c r="ZY3" s="9">
        <v>0</v>
      </c>
      <c r="ZZ3" s="9">
        <v>0</v>
      </c>
      <c r="AAA3" s="9">
        <v>0</v>
      </c>
      <c r="AAB3" s="9">
        <v>0</v>
      </c>
      <c r="AAC3" s="9">
        <v>0</v>
      </c>
      <c r="AAD3" s="9">
        <v>0</v>
      </c>
      <c r="AAE3" s="9">
        <v>0</v>
      </c>
      <c r="AAF3" s="9">
        <v>0</v>
      </c>
      <c r="AAG3" s="9">
        <v>0</v>
      </c>
      <c r="AAH3" s="9"/>
      <c r="AAI3" s="9"/>
      <c r="AAJ3" s="9"/>
      <c r="AAK3" s="9"/>
      <c r="AAL3" s="9"/>
      <c r="AAM3" s="9"/>
      <c r="AAN3" s="9"/>
      <c r="AAO3" s="9"/>
      <c r="AAP3" s="9">
        <v>0</v>
      </c>
      <c r="AAQ3" s="9">
        <v>0</v>
      </c>
      <c r="AAR3" s="9">
        <v>0</v>
      </c>
      <c r="AAS3" s="9">
        <v>0</v>
      </c>
      <c r="AAT3" s="9">
        <v>0</v>
      </c>
      <c r="AAU3" s="9">
        <v>0</v>
      </c>
      <c r="AAV3" s="9"/>
      <c r="AAW3" s="9"/>
      <c r="AAX3" s="9"/>
      <c r="AAY3" s="9"/>
      <c r="AAZ3" s="9">
        <v>0</v>
      </c>
      <c r="ABA3" s="9">
        <v>1</v>
      </c>
      <c r="ABB3" s="9">
        <v>1</v>
      </c>
      <c r="ABC3" s="9">
        <v>1</v>
      </c>
      <c r="ABD3" s="9">
        <v>1</v>
      </c>
      <c r="ABE3" s="9">
        <v>1</v>
      </c>
      <c r="ABF3" s="9">
        <v>1</v>
      </c>
      <c r="ABG3" s="9">
        <v>1</v>
      </c>
      <c r="ABH3" s="9">
        <v>1</v>
      </c>
      <c r="ABI3" s="9">
        <v>1</v>
      </c>
      <c r="ABJ3" s="9">
        <v>1</v>
      </c>
      <c r="ABK3" s="9">
        <v>1</v>
      </c>
      <c r="ABL3" s="9">
        <v>1</v>
      </c>
      <c r="ABM3" s="9">
        <v>100</v>
      </c>
      <c r="ABN3" s="9">
        <v>1</v>
      </c>
      <c r="ABO3" s="9">
        <v>1</v>
      </c>
      <c r="ABP3" s="9">
        <v>0</v>
      </c>
      <c r="ABQ3" s="9">
        <v>1</v>
      </c>
      <c r="ABR3" s="9">
        <v>1</v>
      </c>
      <c r="ABS3" s="9">
        <v>1</v>
      </c>
      <c r="ABT3" s="9">
        <v>1</v>
      </c>
      <c r="ABU3" s="9">
        <v>1</v>
      </c>
      <c r="ABV3" s="9">
        <v>1</v>
      </c>
      <c r="ABW3" s="9">
        <v>1</v>
      </c>
      <c r="ABX3" s="9">
        <v>1</v>
      </c>
      <c r="ABY3" s="9">
        <v>0</v>
      </c>
      <c r="ABZ3" s="9">
        <v>0</v>
      </c>
      <c r="ACA3" s="9">
        <v>0</v>
      </c>
      <c r="ACB3" s="9">
        <v>0</v>
      </c>
      <c r="ACC3" s="9">
        <v>0</v>
      </c>
      <c r="ACD3" s="9">
        <v>0</v>
      </c>
      <c r="ACE3" s="9">
        <v>0</v>
      </c>
      <c r="ACF3" s="9">
        <v>0</v>
      </c>
      <c r="ACG3" s="9">
        <v>0</v>
      </c>
      <c r="ACH3" s="9">
        <v>1</v>
      </c>
      <c r="ACI3" s="9">
        <v>1</v>
      </c>
      <c r="ACJ3" s="9">
        <v>1</v>
      </c>
      <c r="ACK3" s="9">
        <v>1</v>
      </c>
      <c r="ACL3" s="9">
        <v>1</v>
      </c>
      <c r="ACM3" s="9">
        <v>0</v>
      </c>
      <c r="ACN3" s="9">
        <v>1</v>
      </c>
      <c r="ACO3" s="9">
        <v>1</v>
      </c>
      <c r="ACP3" s="9">
        <v>1</v>
      </c>
      <c r="ACQ3" s="9">
        <v>1</v>
      </c>
      <c r="ACR3" s="9">
        <v>1</v>
      </c>
    </row>
    <row r="4" spans="1:772">
      <c r="A4" t="s">
        <v>2584</v>
      </c>
      <c r="B4" t="s">
        <v>2712</v>
      </c>
      <c r="C4" t="s">
        <v>2840</v>
      </c>
      <c r="D4" t="s">
        <v>2973</v>
      </c>
      <c r="E4" s="9"/>
      <c r="F4" s="9">
        <v>1</v>
      </c>
      <c r="G4" s="9"/>
      <c r="H4" s="9">
        <v>1</v>
      </c>
      <c r="I4" t="s">
        <v>3110</v>
      </c>
      <c r="J4" s="9"/>
      <c r="K4" s="9">
        <v>1</v>
      </c>
      <c r="L4" s="9">
        <v>1</v>
      </c>
      <c r="M4" s="9">
        <v>3</v>
      </c>
      <c r="N4" s="9">
        <v>3</v>
      </c>
      <c r="O4" t="s">
        <v>3247</v>
      </c>
      <c r="P4" s="9">
        <v>2</v>
      </c>
      <c r="Q4" t="s">
        <v>3250</v>
      </c>
      <c r="R4" s="9">
        <v>2</v>
      </c>
      <c r="S4" s="9">
        <v>1</v>
      </c>
      <c r="T4" s="9">
        <v>2</v>
      </c>
      <c r="U4" s="9">
        <v>0</v>
      </c>
      <c r="V4" s="9">
        <v>1</v>
      </c>
      <c r="W4" t="s">
        <v>3259</v>
      </c>
      <c r="X4" s="9"/>
      <c r="Y4" t="s">
        <v>3408</v>
      </c>
      <c r="Z4" s="9"/>
      <c r="AA4" s="9">
        <v>0</v>
      </c>
      <c r="AB4" s="9">
        <v>0</v>
      </c>
      <c r="AC4" s="9">
        <v>23</v>
      </c>
      <c r="AD4" s="9">
        <v>0</v>
      </c>
      <c r="AE4" s="9">
        <v>11</v>
      </c>
      <c r="AF4" s="9">
        <v>0</v>
      </c>
      <c r="AG4" s="9">
        <v>0</v>
      </c>
      <c r="AH4" s="9">
        <v>0</v>
      </c>
      <c r="AI4" s="9">
        <v>3</v>
      </c>
      <c r="AJ4" s="9">
        <v>0</v>
      </c>
      <c r="AK4" s="9">
        <v>0</v>
      </c>
      <c r="AL4" s="9">
        <v>0</v>
      </c>
      <c r="AM4" s="9">
        <v>0</v>
      </c>
      <c r="AN4" s="9">
        <v>0</v>
      </c>
      <c r="AO4" s="9">
        <v>5</v>
      </c>
      <c r="AP4" s="9">
        <v>0</v>
      </c>
      <c r="AQ4" s="9">
        <v>2</v>
      </c>
      <c r="AR4" s="9">
        <v>0</v>
      </c>
      <c r="AS4" s="9">
        <v>0</v>
      </c>
      <c r="AT4" s="9">
        <v>0</v>
      </c>
      <c r="AU4" s="9">
        <v>1</v>
      </c>
      <c r="AV4" s="9">
        <v>0</v>
      </c>
      <c r="AW4" s="9">
        <v>0</v>
      </c>
      <c r="AX4" t="s">
        <v>3560</v>
      </c>
      <c r="AY4" s="9">
        <v>0</v>
      </c>
      <c r="AZ4" s="9">
        <v>3</v>
      </c>
      <c r="BA4" t="s">
        <v>3710</v>
      </c>
      <c r="BB4" s="9">
        <v>0</v>
      </c>
      <c r="BC4" s="9">
        <v>48</v>
      </c>
      <c r="BD4" s="9">
        <v>0</v>
      </c>
      <c r="BE4" s="9"/>
      <c r="BF4" s="9">
        <v>40</v>
      </c>
      <c r="BG4" s="9">
        <v>40</v>
      </c>
      <c r="BH4" s="9">
        <v>25</v>
      </c>
      <c r="BI4" s="9">
        <v>4</v>
      </c>
      <c r="BJ4" s="9">
        <v>0</v>
      </c>
      <c r="BK4" s="9">
        <v>1</v>
      </c>
      <c r="BL4" s="9">
        <v>1</v>
      </c>
      <c r="BM4" s="9">
        <v>1</v>
      </c>
      <c r="BN4" s="9">
        <v>1</v>
      </c>
      <c r="BO4" s="9">
        <v>1</v>
      </c>
      <c r="BP4" s="9">
        <v>1</v>
      </c>
      <c r="BQ4" s="9">
        <v>1</v>
      </c>
      <c r="BR4" s="9">
        <v>1</v>
      </c>
      <c r="BS4" s="9">
        <v>1</v>
      </c>
      <c r="BT4" s="9">
        <v>1</v>
      </c>
      <c r="BU4" s="9">
        <v>1</v>
      </c>
      <c r="BV4" s="9">
        <v>0</v>
      </c>
      <c r="BW4" s="9">
        <v>1</v>
      </c>
      <c r="BX4" s="9"/>
      <c r="BY4" s="9">
        <v>1</v>
      </c>
      <c r="BZ4" s="9">
        <v>1</v>
      </c>
      <c r="CA4" s="9">
        <v>1</v>
      </c>
      <c r="CB4" s="9">
        <v>1</v>
      </c>
      <c r="CC4" s="9">
        <v>1</v>
      </c>
      <c r="CD4" s="9">
        <v>1</v>
      </c>
      <c r="CE4" s="9">
        <v>1</v>
      </c>
      <c r="CF4" s="9">
        <v>1</v>
      </c>
      <c r="CG4" s="9"/>
      <c r="CH4" s="9">
        <v>1</v>
      </c>
      <c r="CI4" s="9">
        <v>1</v>
      </c>
      <c r="CJ4" s="9">
        <v>1</v>
      </c>
      <c r="CK4" s="9">
        <v>1</v>
      </c>
      <c r="CL4" s="9">
        <v>1</v>
      </c>
      <c r="CM4" s="9">
        <v>1</v>
      </c>
      <c r="CN4" s="9">
        <v>1</v>
      </c>
      <c r="CO4" s="9">
        <v>1</v>
      </c>
      <c r="CP4" s="9">
        <v>1</v>
      </c>
      <c r="CQ4" s="9">
        <v>1</v>
      </c>
      <c r="CR4" s="9">
        <v>1</v>
      </c>
      <c r="CS4" s="9">
        <v>1</v>
      </c>
      <c r="CT4" s="9">
        <v>1</v>
      </c>
      <c r="CU4" s="9">
        <v>1</v>
      </c>
      <c r="CV4" s="9">
        <v>1</v>
      </c>
      <c r="CW4" s="9">
        <v>1</v>
      </c>
      <c r="CX4" s="9">
        <v>1</v>
      </c>
      <c r="CY4" s="9">
        <v>1</v>
      </c>
      <c r="CZ4" s="9">
        <v>2</v>
      </c>
      <c r="DA4" s="9"/>
      <c r="DB4" s="9"/>
      <c r="DC4" s="9"/>
      <c r="DD4" s="9"/>
      <c r="DE4" s="9"/>
      <c r="DF4" s="9"/>
      <c r="DG4" s="9"/>
      <c r="DH4" s="9"/>
      <c r="DI4" s="9">
        <v>2</v>
      </c>
      <c r="DJ4" s="9"/>
      <c r="DK4" s="9"/>
      <c r="DL4" s="9"/>
      <c r="DM4" s="9"/>
      <c r="DN4" s="9"/>
      <c r="DO4" s="9"/>
      <c r="DP4" s="9">
        <v>2</v>
      </c>
      <c r="DQ4" s="9"/>
      <c r="DR4" s="9"/>
      <c r="DS4" s="9"/>
      <c r="DT4" s="9"/>
      <c r="DU4" s="9"/>
      <c r="DV4" s="9"/>
      <c r="DW4" s="9"/>
      <c r="DX4" s="9"/>
      <c r="DY4" s="9"/>
      <c r="DZ4" s="9"/>
      <c r="EA4" s="9"/>
      <c r="EB4" s="9"/>
      <c r="EC4" s="9"/>
      <c r="ED4" s="9"/>
      <c r="EE4" s="9"/>
      <c r="EF4" s="9"/>
      <c r="EG4" s="9"/>
      <c r="EH4" s="9"/>
      <c r="EI4" s="9"/>
      <c r="EJ4" s="9"/>
      <c r="EK4" s="9"/>
      <c r="EL4" s="9"/>
      <c r="EM4" s="9"/>
      <c r="EN4" s="9">
        <v>0</v>
      </c>
      <c r="EO4" s="9"/>
      <c r="EP4" s="9"/>
      <c r="EQ4" s="9">
        <v>0</v>
      </c>
      <c r="ER4" s="9"/>
      <c r="ES4" s="9"/>
      <c r="ET4" s="9">
        <v>0</v>
      </c>
      <c r="EU4" s="9"/>
      <c r="EV4" s="9"/>
      <c r="EW4" s="9">
        <v>1</v>
      </c>
      <c r="EX4" s="9">
        <v>0</v>
      </c>
      <c r="EY4" s="9"/>
      <c r="EZ4" s="9">
        <v>1</v>
      </c>
      <c r="FA4" s="9">
        <v>0</v>
      </c>
      <c r="FB4" s="9"/>
      <c r="FC4" s="9">
        <v>1</v>
      </c>
      <c r="FD4" s="9">
        <v>0</v>
      </c>
      <c r="FE4" s="9"/>
      <c r="FF4" s="9">
        <v>1</v>
      </c>
      <c r="FG4" s="9">
        <v>0</v>
      </c>
      <c r="FH4" s="9"/>
      <c r="FI4" s="9">
        <v>1</v>
      </c>
      <c r="FJ4" s="9">
        <v>0</v>
      </c>
      <c r="FK4" s="9"/>
      <c r="FL4" s="9">
        <v>0</v>
      </c>
      <c r="FM4" s="9"/>
      <c r="FN4" s="9"/>
      <c r="FO4" s="9">
        <v>0</v>
      </c>
      <c r="FP4" s="9"/>
      <c r="FQ4" s="9"/>
      <c r="FR4" s="9">
        <v>0</v>
      </c>
      <c r="FS4" s="9"/>
      <c r="FT4" s="9"/>
      <c r="FU4" s="9">
        <v>0</v>
      </c>
      <c r="FV4" s="9"/>
      <c r="FW4" s="9"/>
      <c r="FX4" s="9">
        <v>3</v>
      </c>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t="s">
        <v>4019</v>
      </c>
      <c r="HH4" s="9"/>
      <c r="HI4" s="9"/>
      <c r="HJ4" s="9"/>
      <c r="HK4" s="9"/>
      <c r="HL4" s="9"/>
      <c r="HM4" s="9"/>
      <c r="HN4" s="9"/>
      <c r="HO4" s="9"/>
      <c r="HP4" s="9"/>
      <c r="HQ4" s="9"/>
      <c r="HR4" s="9"/>
      <c r="HS4" s="9"/>
      <c r="HT4" s="9"/>
      <c r="HU4" s="9"/>
      <c r="HV4" s="9"/>
      <c r="HW4" s="9"/>
      <c r="HX4" t="s">
        <v>4183</v>
      </c>
      <c r="HY4" s="9"/>
      <c r="HZ4" s="9"/>
      <c r="IA4" s="9">
        <v>2</v>
      </c>
      <c r="IB4" s="9"/>
      <c r="IC4" s="9"/>
      <c r="ID4" s="9">
        <v>2</v>
      </c>
      <c r="IE4" s="9"/>
      <c r="IF4" s="9"/>
      <c r="IG4" s="9">
        <v>2</v>
      </c>
      <c r="IH4" s="9"/>
      <c r="II4" s="9"/>
      <c r="IJ4" s="9">
        <v>2</v>
      </c>
      <c r="IK4" s="9"/>
      <c r="IL4" s="9">
        <v>1</v>
      </c>
      <c r="IM4" s="9"/>
      <c r="IN4" s="9">
        <v>4</v>
      </c>
      <c r="IO4" s="9">
        <v>4</v>
      </c>
      <c r="IP4" s="9">
        <v>3</v>
      </c>
      <c r="IQ4" s="9">
        <v>3</v>
      </c>
      <c r="IR4" s="9">
        <v>4</v>
      </c>
      <c r="IS4" s="9"/>
      <c r="IT4" s="9">
        <v>1</v>
      </c>
      <c r="IU4" s="9">
        <v>2</v>
      </c>
      <c r="IV4" s="9">
        <v>2</v>
      </c>
      <c r="IW4" s="9">
        <v>2</v>
      </c>
      <c r="IX4" s="9">
        <v>2</v>
      </c>
      <c r="IY4" s="9">
        <v>2</v>
      </c>
      <c r="IZ4" s="9">
        <v>2</v>
      </c>
      <c r="JA4" s="9">
        <v>2</v>
      </c>
      <c r="JB4" s="9">
        <v>1</v>
      </c>
      <c r="JC4" s="9">
        <v>1</v>
      </c>
      <c r="JD4" s="9">
        <v>2</v>
      </c>
      <c r="JE4" s="9">
        <v>2</v>
      </c>
      <c r="JF4" s="9">
        <v>2</v>
      </c>
      <c r="JG4" s="9">
        <v>2</v>
      </c>
      <c r="JH4" s="9">
        <v>2</v>
      </c>
      <c r="JI4" s="9">
        <v>2</v>
      </c>
      <c r="JJ4" s="9">
        <v>1</v>
      </c>
      <c r="JK4" s="9">
        <v>1</v>
      </c>
      <c r="JL4" s="9">
        <v>1</v>
      </c>
      <c r="JM4" s="9">
        <v>2</v>
      </c>
      <c r="JN4" s="9">
        <v>1</v>
      </c>
      <c r="JO4" s="9">
        <v>2</v>
      </c>
      <c r="JP4" s="9">
        <v>2</v>
      </c>
      <c r="JQ4" s="9">
        <v>2</v>
      </c>
      <c r="JR4" s="9">
        <v>2</v>
      </c>
      <c r="JS4" s="9">
        <v>1</v>
      </c>
      <c r="JT4" s="9">
        <v>1</v>
      </c>
      <c r="JU4" s="9">
        <v>2</v>
      </c>
      <c r="JV4" s="9"/>
      <c r="JW4" s="9">
        <v>1</v>
      </c>
      <c r="JX4" s="9">
        <v>1</v>
      </c>
      <c r="JY4" s="9">
        <v>1</v>
      </c>
      <c r="JZ4" s="9">
        <v>2</v>
      </c>
      <c r="KA4" s="9">
        <v>2</v>
      </c>
      <c r="KB4" s="9">
        <v>1</v>
      </c>
      <c r="KC4" s="9">
        <v>1</v>
      </c>
      <c r="KD4" s="9">
        <v>2</v>
      </c>
      <c r="KE4" s="9">
        <v>2</v>
      </c>
      <c r="KF4" s="9"/>
      <c r="KG4" s="9"/>
      <c r="KH4" s="9"/>
      <c r="KI4" s="9"/>
      <c r="KJ4" s="9"/>
      <c r="KK4" s="9"/>
      <c r="KL4" s="9"/>
      <c r="KM4" s="9"/>
      <c r="KN4" s="9"/>
      <c r="KO4" s="9"/>
      <c r="KP4" s="9"/>
      <c r="KQ4" s="9"/>
      <c r="KR4" s="9"/>
      <c r="KS4" s="9"/>
      <c r="KT4" s="9"/>
      <c r="KU4" s="9"/>
      <c r="KV4" s="9">
        <v>0</v>
      </c>
      <c r="KW4" s="9"/>
      <c r="KX4" s="9"/>
      <c r="KY4" s="9"/>
      <c r="KZ4" s="9"/>
      <c r="LA4" s="9"/>
      <c r="LB4" s="9"/>
      <c r="LC4" s="9">
        <v>1</v>
      </c>
      <c r="LD4" s="9">
        <v>1</v>
      </c>
      <c r="LE4" s="9">
        <v>1</v>
      </c>
      <c r="LF4" s="9">
        <v>1</v>
      </c>
      <c r="LG4" s="9">
        <v>1</v>
      </c>
      <c r="LH4" s="9">
        <v>1</v>
      </c>
      <c r="LI4" s="9"/>
      <c r="LJ4" s="9">
        <v>1</v>
      </c>
      <c r="LK4" s="9">
        <v>3</v>
      </c>
      <c r="LL4" s="9">
        <v>3</v>
      </c>
      <c r="LM4" s="9">
        <v>3</v>
      </c>
      <c r="LN4" s="9"/>
      <c r="LO4" s="9">
        <v>1</v>
      </c>
      <c r="LP4" s="9">
        <v>1</v>
      </c>
      <c r="LQ4" s="9">
        <v>1</v>
      </c>
      <c r="LR4" s="9"/>
      <c r="LS4" s="9">
        <v>1</v>
      </c>
      <c r="LT4" s="9">
        <v>1</v>
      </c>
      <c r="LU4" s="9">
        <v>1</v>
      </c>
      <c r="LV4" s="9">
        <v>1</v>
      </c>
      <c r="LW4" s="9">
        <v>1</v>
      </c>
      <c r="LX4" s="9">
        <v>1</v>
      </c>
      <c r="LY4" s="9">
        <v>1</v>
      </c>
      <c r="LZ4" s="9">
        <v>1</v>
      </c>
      <c r="MA4" s="9">
        <v>1</v>
      </c>
      <c r="MB4" s="9"/>
      <c r="MC4" s="9">
        <v>0</v>
      </c>
      <c r="MD4" s="9">
        <v>2</v>
      </c>
      <c r="ME4" s="9">
        <v>2</v>
      </c>
      <c r="MF4" s="9">
        <v>2</v>
      </c>
      <c r="MG4" s="9">
        <v>3</v>
      </c>
      <c r="MH4" s="9">
        <v>3</v>
      </c>
      <c r="MI4" s="9">
        <v>3</v>
      </c>
      <c r="MJ4" s="9">
        <v>3</v>
      </c>
      <c r="MK4" s="9">
        <v>1</v>
      </c>
      <c r="ML4" s="9">
        <v>1</v>
      </c>
      <c r="MM4" s="9">
        <v>1</v>
      </c>
      <c r="MN4" s="9">
        <v>1</v>
      </c>
      <c r="MO4" s="9">
        <v>1</v>
      </c>
      <c r="MP4" s="9">
        <v>0</v>
      </c>
      <c r="MQ4" s="9">
        <v>1</v>
      </c>
      <c r="MR4" s="9">
        <v>1</v>
      </c>
      <c r="MS4" s="9">
        <v>1</v>
      </c>
      <c r="MT4" s="9">
        <v>509832455</v>
      </c>
      <c r="MU4" s="9">
        <v>509832455</v>
      </c>
      <c r="MV4" s="9">
        <v>1</v>
      </c>
      <c r="MW4" s="9"/>
      <c r="MX4" s="9"/>
      <c r="MY4" t="s">
        <v>4461</v>
      </c>
      <c r="MZ4" s="9"/>
      <c r="NA4" s="9">
        <v>201512564</v>
      </c>
      <c r="NB4" t="s">
        <v>4609</v>
      </c>
      <c r="NC4" t="s">
        <v>4757</v>
      </c>
      <c r="ND4" s="9"/>
      <c r="NE4" s="9"/>
      <c r="NF4" t="s">
        <v>4891</v>
      </c>
      <c r="NG4" s="9"/>
      <c r="NH4" s="9"/>
      <c r="NI4" s="9">
        <v>112</v>
      </c>
      <c r="NJ4" s="9">
        <v>3</v>
      </c>
      <c r="NK4" t="s">
        <v>4897</v>
      </c>
      <c r="NL4" s="9">
        <v>3</v>
      </c>
      <c r="NM4" s="9">
        <v>11</v>
      </c>
      <c r="NN4" s="9">
        <v>2022</v>
      </c>
      <c r="NO4" s="9">
        <v>0</v>
      </c>
      <c r="NP4" t="s">
        <v>4905</v>
      </c>
      <c r="NQ4" s="9">
        <v>1</v>
      </c>
      <c r="NR4" s="9">
        <v>1</v>
      </c>
      <c r="NS4" s="9">
        <v>1</v>
      </c>
      <c r="NT4" s="9">
        <v>0</v>
      </c>
      <c r="NU4" s="9">
        <v>0</v>
      </c>
      <c r="NV4" s="9">
        <v>0</v>
      </c>
      <c r="NW4" s="9">
        <v>23</v>
      </c>
      <c r="NX4" s="9">
        <v>0</v>
      </c>
      <c r="NY4" s="9">
        <v>11</v>
      </c>
      <c r="NZ4" s="9">
        <v>0</v>
      </c>
      <c r="OA4" s="9">
        <v>4</v>
      </c>
      <c r="OB4" s="9">
        <v>0</v>
      </c>
      <c r="OC4" s="9">
        <v>38</v>
      </c>
      <c r="OD4" s="9">
        <v>0</v>
      </c>
      <c r="OE4" s="9">
        <v>7</v>
      </c>
      <c r="OF4" s="9">
        <v>0</v>
      </c>
      <c r="OG4" s="9">
        <v>45</v>
      </c>
      <c r="OH4" s="9">
        <v>0</v>
      </c>
      <c r="OI4" s="9">
        <v>40</v>
      </c>
      <c r="OJ4" s="9">
        <v>40</v>
      </c>
      <c r="OK4" s="9">
        <v>25</v>
      </c>
      <c r="OL4" s="9">
        <v>4</v>
      </c>
      <c r="OM4" s="9">
        <v>0</v>
      </c>
      <c r="ON4" s="9">
        <v>1</v>
      </c>
      <c r="OO4" s="9">
        <v>0</v>
      </c>
      <c r="OP4" s="9">
        <v>1</v>
      </c>
      <c r="OQ4" s="9">
        <v>1</v>
      </c>
      <c r="OR4" s="9">
        <v>1</v>
      </c>
      <c r="OS4" s="9">
        <v>1</v>
      </c>
      <c r="OT4" s="9">
        <v>1</v>
      </c>
      <c r="OU4" s="9">
        <v>1</v>
      </c>
      <c r="OV4" s="9">
        <v>1</v>
      </c>
      <c r="OW4" s="9">
        <v>1</v>
      </c>
      <c r="OX4" s="9">
        <v>1</v>
      </c>
      <c r="OY4" s="9">
        <v>1</v>
      </c>
      <c r="OZ4" s="9">
        <v>0</v>
      </c>
      <c r="PA4" s="9">
        <v>87.5</v>
      </c>
      <c r="PB4" s="9">
        <v>0</v>
      </c>
      <c r="PC4" s="9">
        <v>1</v>
      </c>
      <c r="PD4" s="9">
        <v>90</v>
      </c>
      <c r="PE4" s="9">
        <v>0</v>
      </c>
      <c r="PF4" s="9">
        <v>1</v>
      </c>
      <c r="PG4" s="9">
        <v>1</v>
      </c>
      <c r="PH4" s="9">
        <v>1</v>
      </c>
      <c r="PI4" s="9">
        <v>1</v>
      </c>
      <c r="PJ4" s="9">
        <v>1</v>
      </c>
      <c r="PK4" s="9">
        <v>1</v>
      </c>
      <c r="PL4" s="9">
        <v>1</v>
      </c>
      <c r="PM4" s="9">
        <v>1</v>
      </c>
      <c r="PN4" s="9">
        <v>1</v>
      </c>
      <c r="PO4" s="9">
        <v>100</v>
      </c>
      <c r="PP4" s="9">
        <v>1</v>
      </c>
      <c r="PQ4" s="9">
        <v>1</v>
      </c>
      <c r="PR4" s="9">
        <v>1</v>
      </c>
      <c r="PS4" s="9">
        <v>1</v>
      </c>
      <c r="PT4" s="9">
        <v>1</v>
      </c>
      <c r="PU4" s="9">
        <v>1</v>
      </c>
      <c r="PV4" s="9">
        <v>1</v>
      </c>
      <c r="PW4" s="9">
        <v>1</v>
      </c>
      <c r="PX4" s="9">
        <v>100</v>
      </c>
      <c r="PY4" s="9">
        <v>1</v>
      </c>
      <c r="PZ4" s="9">
        <v>1</v>
      </c>
      <c r="QA4" s="9">
        <v>1</v>
      </c>
      <c r="QB4" s="9">
        <v>1</v>
      </c>
      <c r="QC4" s="9">
        <v>1</v>
      </c>
      <c r="QD4" s="9">
        <v>1</v>
      </c>
      <c r="QE4" s="9">
        <v>100</v>
      </c>
      <c r="QF4" s="9">
        <v>1</v>
      </c>
      <c r="QG4" s="9">
        <v>1</v>
      </c>
      <c r="QH4" s="9">
        <v>1</v>
      </c>
      <c r="QI4" s="9">
        <v>1</v>
      </c>
      <c r="QJ4" s="9">
        <v>1</v>
      </c>
      <c r="QK4" s="9">
        <v>1</v>
      </c>
      <c r="QL4" s="9">
        <v>1</v>
      </c>
      <c r="QM4" s="9">
        <v>1</v>
      </c>
      <c r="QN4" s="9">
        <v>1</v>
      </c>
      <c r="QO4" s="9">
        <v>1</v>
      </c>
      <c r="QP4" s="9">
        <v>100</v>
      </c>
      <c r="QQ4" s="9">
        <v>1</v>
      </c>
      <c r="QR4" s="9">
        <v>1</v>
      </c>
      <c r="QS4" s="9">
        <v>1</v>
      </c>
      <c r="QT4" s="9">
        <v>1</v>
      </c>
      <c r="QU4" s="9">
        <v>1</v>
      </c>
      <c r="QV4" s="9">
        <v>1</v>
      </c>
      <c r="QW4" s="9">
        <v>1</v>
      </c>
      <c r="QX4" s="9">
        <v>1</v>
      </c>
      <c r="QY4" s="9">
        <v>0</v>
      </c>
      <c r="QZ4" s="9"/>
      <c r="RA4" s="9"/>
      <c r="RB4" s="9"/>
      <c r="RC4" s="9"/>
      <c r="RD4" s="9"/>
      <c r="RE4" s="9"/>
      <c r="RF4" s="9"/>
      <c r="RG4" s="9"/>
      <c r="RH4" s="9"/>
      <c r="RI4" s="9"/>
      <c r="RJ4" s="9"/>
      <c r="RK4" s="9"/>
      <c r="RL4" s="9">
        <v>0</v>
      </c>
      <c r="RM4" s="9"/>
      <c r="RN4" s="9"/>
      <c r="RO4" s="9"/>
      <c r="RP4" s="9"/>
      <c r="RQ4" s="9"/>
      <c r="RR4" s="9"/>
      <c r="RS4" s="9"/>
      <c r="RT4" s="9"/>
      <c r="RU4" s="9"/>
      <c r="RV4" s="9"/>
      <c r="RW4" s="9"/>
      <c r="RX4" s="9"/>
      <c r="RY4" s="9"/>
      <c r="RZ4" s="9"/>
      <c r="SA4" s="9"/>
      <c r="SB4" s="9"/>
      <c r="SC4" s="9"/>
      <c r="SD4" s="9"/>
      <c r="SE4" s="9"/>
      <c r="SF4" s="9"/>
      <c r="SG4" s="9"/>
      <c r="SH4" s="9">
        <v>0</v>
      </c>
      <c r="SI4" s="9">
        <v>1</v>
      </c>
      <c r="SJ4" s="9">
        <v>1</v>
      </c>
      <c r="SK4" s="9">
        <v>1</v>
      </c>
      <c r="SL4" s="9">
        <v>1</v>
      </c>
      <c r="SM4" s="9">
        <v>1</v>
      </c>
      <c r="SN4" s="9">
        <v>0</v>
      </c>
      <c r="SO4" s="9">
        <v>0</v>
      </c>
      <c r="SP4" s="9"/>
      <c r="SQ4" s="9">
        <v>0</v>
      </c>
      <c r="SR4" s="9">
        <v>0</v>
      </c>
      <c r="SS4" s="9">
        <v>0</v>
      </c>
      <c r="ST4" s="9">
        <v>0</v>
      </c>
      <c r="SU4" s="9">
        <v>0</v>
      </c>
      <c r="SV4" s="9"/>
      <c r="SW4" s="9"/>
      <c r="SX4" s="9">
        <v>0</v>
      </c>
      <c r="SY4" s="9">
        <v>1</v>
      </c>
      <c r="SZ4" s="9">
        <v>0</v>
      </c>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v>0</v>
      </c>
      <c r="UM4" s="9">
        <v>0</v>
      </c>
      <c r="UN4" s="9">
        <v>0</v>
      </c>
      <c r="UO4" s="9">
        <v>0</v>
      </c>
      <c r="UP4" s="9"/>
      <c r="UQ4" s="9"/>
      <c r="UR4" s="9"/>
      <c r="US4" s="9"/>
      <c r="UT4" s="9">
        <v>0</v>
      </c>
      <c r="UU4" s="9"/>
      <c r="UV4" s="9">
        <v>1</v>
      </c>
      <c r="UW4" s="9">
        <v>0</v>
      </c>
      <c r="UX4" s="9">
        <v>0</v>
      </c>
      <c r="UY4" s="9">
        <v>0</v>
      </c>
      <c r="UZ4" s="9">
        <v>0</v>
      </c>
      <c r="VA4" s="9">
        <v>0</v>
      </c>
      <c r="VB4" s="9">
        <v>0</v>
      </c>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v>1</v>
      </c>
      <c r="WF4" s="9">
        <v>1</v>
      </c>
      <c r="WG4" s="9">
        <v>1</v>
      </c>
      <c r="WH4" s="9">
        <v>0</v>
      </c>
      <c r="WI4" s="9">
        <v>0</v>
      </c>
      <c r="WJ4" s="9">
        <v>1</v>
      </c>
      <c r="WK4" s="9">
        <v>1</v>
      </c>
      <c r="WL4" s="9">
        <v>0</v>
      </c>
      <c r="WM4" s="9">
        <v>0</v>
      </c>
      <c r="WN4" s="9"/>
      <c r="WO4" s="9"/>
      <c r="WP4" s="9"/>
      <c r="WQ4" s="9"/>
      <c r="WR4" s="9"/>
      <c r="WS4" s="9"/>
      <c r="WT4" s="9"/>
      <c r="WU4" s="9"/>
      <c r="WV4" s="9"/>
      <c r="WW4" s="9">
        <v>55.555557250976563</v>
      </c>
      <c r="WX4" s="9">
        <v>0</v>
      </c>
      <c r="WY4" s="9">
        <v>1</v>
      </c>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v>1</v>
      </c>
      <c r="YF4" s="9">
        <v>1</v>
      </c>
      <c r="YG4" s="9">
        <v>1</v>
      </c>
      <c r="YH4" s="9">
        <v>0</v>
      </c>
      <c r="YI4" s="9">
        <v>0</v>
      </c>
      <c r="YJ4" s="9">
        <v>1</v>
      </c>
      <c r="YK4" s="9">
        <v>1</v>
      </c>
      <c r="YL4" s="9">
        <v>0</v>
      </c>
      <c r="YM4" s="9">
        <v>0</v>
      </c>
      <c r="YN4" s="9"/>
      <c r="YO4" s="9"/>
      <c r="YP4" s="9"/>
      <c r="YQ4" s="9"/>
      <c r="YR4" s="9"/>
      <c r="YS4" s="9"/>
      <c r="YT4" s="9"/>
      <c r="YU4" s="9"/>
      <c r="YV4" s="9"/>
      <c r="YW4" s="9"/>
      <c r="YX4" s="9"/>
      <c r="YY4" s="9"/>
      <c r="YZ4" s="9"/>
      <c r="ZA4" s="9"/>
      <c r="ZB4" s="9"/>
      <c r="ZC4" s="9"/>
      <c r="ZD4" s="9"/>
      <c r="ZE4" s="9"/>
      <c r="ZF4" s="9"/>
      <c r="ZG4" s="9"/>
      <c r="ZH4" s="9"/>
      <c r="ZI4" s="9"/>
      <c r="ZJ4" s="9"/>
      <c r="ZK4" s="9"/>
      <c r="ZL4" s="9"/>
      <c r="ZM4" s="9"/>
      <c r="ZN4" s="9">
        <v>0</v>
      </c>
      <c r="ZO4" s="9">
        <v>0</v>
      </c>
      <c r="ZP4" s="9">
        <v>0</v>
      </c>
      <c r="ZQ4" s="9">
        <v>0</v>
      </c>
      <c r="ZR4" s="9"/>
      <c r="ZS4" s="9"/>
      <c r="ZT4" s="9">
        <v>0</v>
      </c>
      <c r="ZU4" s="9">
        <v>0</v>
      </c>
      <c r="ZV4" s="9">
        <v>1</v>
      </c>
      <c r="ZW4" s="9">
        <v>1</v>
      </c>
      <c r="ZX4" s="9">
        <v>1</v>
      </c>
      <c r="ZY4" s="9">
        <v>1</v>
      </c>
      <c r="ZZ4" s="9">
        <v>1</v>
      </c>
      <c r="AAA4" s="9">
        <v>1</v>
      </c>
      <c r="AAB4" s="9">
        <v>1</v>
      </c>
      <c r="AAC4" s="9">
        <v>1</v>
      </c>
      <c r="AAD4" s="9">
        <v>1</v>
      </c>
      <c r="AAE4" s="9">
        <v>1</v>
      </c>
      <c r="AAF4" s="9">
        <v>1</v>
      </c>
      <c r="AAG4" s="9">
        <v>1</v>
      </c>
      <c r="AAH4" s="9"/>
      <c r="AAI4" s="9"/>
      <c r="AAJ4" s="9"/>
      <c r="AAK4" s="9"/>
      <c r="AAL4" s="9"/>
      <c r="AAM4" s="9"/>
      <c r="AAN4" s="9"/>
      <c r="AAO4" s="9"/>
      <c r="AAP4" s="9">
        <v>100</v>
      </c>
      <c r="AAQ4" s="9">
        <v>1</v>
      </c>
      <c r="AAR4" s="9">
        <v>1</v>
      </c>
      <c r="AAS4" s="9">
        <v>100</v>
      </c>
      <c r="AAT4" s="9">
        <v>1</v>
      </c>
      <c r="AAU4" s="9">
        <v>1</v>
      </c>
      <c r="AAV4" s="9"/>
      <c r="AAW4" s="9"/>
      <c r="AAX4" s="9"/>
      <c r="AAY4" s="9"/>
      <c r="AAZ4" s="9">
        <v>0</v>
      </c>
      <c r="ABA4" s="9">
        <v>1</v>
      </c>
      <c r="ABB4" s="9">
        <v>1</v>
      </c>
      <c r="ABC4" s="9">
        <v>1</v>
      </c>
      <c r="ABD4" s="9">
        <v>1</v>
      </c>
      <c r="ABE4" s="9">
        <v>1</v>
      </c>
      <c r="ABF4" s="9">
        <v>1</v>
      </c>
      <c r="ABG4" s="9">
        <v>1</v>
      </c>
      <c r="ABH4" s="9">
        <v>1</v>
      </c>
      <c r="ABI4" s="9">
        <v>1</v>
      </c>
      <c r="ABJ4" s="9">
        <v>1</v>
      </c>
      <c r="ABK4" s="9">
        <v>1</v>
      </c>
      <c r="ABL4" s="9">
        <v>1</v>
      </c>
      <c r="ABM4" s="9">
        <v>100</v>
      </c>
      <c r="ABN4" s="9">
        <v>1</v>
      </c>
      <c r="ABO4" s="9">
        <v>1</v>
      </c>
      <c r="ABP4" s="9">
        <v>1</v>
      </c>
      <c r="ABQ4" s="9">
        <v>1</v>
      </c>
      <c r="ABR4" s="9">
        <v>0</v>
      </c>
      <c r="ABS4" s="9">
        <v>0</v>
      </c>
      <c r="ABT4" s="9">
        <v>1</v>
      </c>
      <c r="ABU4" s="9">
        <v>0</v>
      </c>
      <c r="ABV4" s="9">
        <v>1</v>
      </c>
      <c r="ABW4" s="9">
        <v>0</v>
      </c>
      <c r="ABX4" s="9">
        <v>1</v>
      </c>
      <c r="ABY4" s="9">
        <v>0</v>
      </c>
      <c r="ABZ4" s="9">
        <v>0</v>
      </c>
      <c r="ACA4" s="9">
        <v>0</v>
      </c>
      <c r="ACB4" s="9">
        <v>0</v>
      </c>
      <c r="ACC4" s="9">
        <v>0</v>
      </c>
      <c r="ACD4" s="9">
        <v>0</v>
      </c>
      <c r="ACE4" s="9">
        <v>0</v>
      </c>
      <c r="ACF4" s="9">
        <v>0</v>
      </c>
      <c r="ACG4" s="9">
        <v>0</v>
      </c>
      <c r="ACH4" s="9">
        <v>1</v>
      </c>
      <c r="ACI4" s="9">
        <v>1</v>
      </c>
      <c r="ACJ4" s="9">
        <v>1</v>
      </c>
      <c r="ACK4" s="9">
        <v>1</v>
      </c>
      <c r="ACL4" s="9">
        <v>1</v>
      </c>
      <c r="ACM4" s="9">
        <v>0</v>
      </c>
      <c r="ACN4" s="9">
        <v>1</v>
      </c>
      <c r="ACO4" s="9">
        <v>1</v>
      </c>
      <c r="ACP4" s="9">
        <v>1</v>
      </c>
      <c r="ACQ4" s="9">
        <v>0</v>
      </c>
      <c r="ACR4" s="9">
        <v>0</v>
      </c>
    </row>
    <row r="5" spans="1:772">
      <c r="A5" t="s">
        <v>2585</v>
      </c>
      <c r="B5" t="s">
        <v>2713</v>
      </c>
      <c r="C5" t="s">
        <v>2841</v>
      </c>
      <c r="D5" t="s">
        <v>2974</v>
      </c>
      <c r="E5" s="9"/>
      <c r="F5" s="9">
        <v>9</v>
      </c>
      <c r="G5" s="9"/>
      <c r="H5" s="9">
        <v>1</v>
      </c>
      <c r="I5" t="s">
        <v>3111</v>
      </c>
      <c r="J5" s="9"/>
      <c r="K5" s="9">
        <v>1</v>
      </c>
      <c r="L5" s="9">
        <v>1</v>
      </c>
      <c r="M5" s="9">
        <v>4</v>
      </c>
      <c r="N5" s="9">
        <v>4</v>
      </c>
      <c r="O5" t="s">
        <v>3247</v>
      </c>
      <c r="P5" s="9">
        <v>2</v>
      </c>
      <c r="Q5" t="s">
        <v>3250</v>
      </c>
      <c r="R5" s="9">
        <v>1</v>
      </c>
      <c r="S5" s="9">
        <v>1</v>
      </c>
      <c r="T5" s="9">
        <v>2</v>
      </c>
      <c r="U5" s="9">
        <v>0</v>
      </c>
      <c r="V5" s="9">
        <v>0</v>
      </c>
      <c r="W5" t="s">
        <v>3260</v>
      </c>
      <c r="X5" s="9">
        <v>543231650</v>
      </c>
      <c r="Y5" t="s">
        <v>3409</v>
      </c>
      <c r="Z5" s="9"/>
      <c r="AA5" s="9">
        <v>0</v>
      </c>
      <c r="AB5" s="9">
        <v>0</v>
      </c>
      <c r="AC5" s="9">
        <v>31</v>
      </c>
      <c r="AD5" s="9">
        <v>0</v>
      </c>
      <c r="AE5" s="9">
        <v>4</v>
      </c>
      <c r="AF5" s="9">
        <v>0</v>
      </c>
      <c r="AG5" s="9">
        <v>0</v>
      </c>
      <c r="AH5" s="9">
        <v>0</v>
      </c>
      <c r="AI5" s="9">
        <v>2</v>
      </c>
      <c r="AJ5" s="9">
        <v>0</v>
      </c>
      <c r="AK5" s="9">
        <v>0</v>
      </c>
      <c r="AL5" s="9">
        <v>0</v>
      </c>
      <c r="AM5" s="9">
        <v>0</v>
      </c>
      <c r="AN5" s="9">
        <v>0</v>
      </c>
      <c r="AO5" s="9">
        <v>0</v>
      </c>
      <c r="AP5" s="9">
        <v>0</v>
      </c>
      <c r="AQ5" s="9">
        <v>0</v>
      </c>
      <c r="AR5" s="9">
        <v>0</v>
      </c>
      <c r="AS5" s="9">
        <v>0</v>
      </c>
      <c r="AT5" s="9">
        <v>0</v>
      </c>
      <c r="AU5" s="9">
        <v>1</v>
      </c>
      <c r="AV5" s="9">
        <v>0</v>
      </c>
      <c r="AW5" s="9">
        <v>0</v>
      </c>
      <c r="AX5" t="s">
        <v>3561</v>
      </c>
      <c r="AY5" s="9">
        <v>0</v>
      </c>
      <c r="AZ5" s="9">
        <v>0</v>
      </c>
      <c r="BA5" t="s">
        <v>3711</v>
      </c>
      <c r="BB5" s="9">
        <v>0</v>
      </c>
      <c r="BC5" s="9">
        <v>38</v>
      </c>
      <c r="BD5" s="9">
        <v>0</v>
      </c>
      <c r="BE5" s="9"/>
      <c r="BF5" s="9">
        <v>38</v>
      </c>
      <c r="BG5" s="9">
        <v>38</v>
      </c>
      <c r="BH5" s="9">
        <v>38</v>
      </c>
      <c r="BI5" s="9">
        <v>0</v>
      </c>
      <c r="BJ5" s="9"/>
      <c r="BK5" s="9">
        <v>1</v>
      </c>
      <c r="BL5" s="9">
        <v>1</v>
      </c>
      <c r="BM5" s="9">
        <v>1</v>
      </c>
      <c r="BN5" s="9">
        <v>1</v>
      </c>
      <c r="BO5" s="9">
        <v>1</v>
      </c>
      <c r="BP5" s="9">
        <v>1</v>
      </c>
      <c r="BQ5" s="9">
        <v>1</v>
      </c>
      <c r="BR5" s="9">
        <v>0</v>
      </c>
      <c r="BS5" s="9">
        <v>0</v>
      </c>
      <c r="BT5" s="9"/>
      <c r="BU5" s="9"/>
      <c r="BV5" s="9">
        <v>0</v>
      </c>
      <c r="BW5" s="9">
        <v>1</v>
      </c>
      <c r="BX5" s="9"/>
      <c r="BY5" s="9">
        <v>0</v>
      </c>
      <c r="BZ5" s="9">
        <v>1</v>
      </c>
      <c r="CA5" s="9">
        <v>1</v>
      </c>
      <c r="CB5" s="9">
        <v>1</v>
      </c>
      <c r="CC5" s="9">
        <v>1</v>
      </c>
      <c r="CD5" s="9">
        <v>1</v>
      </c>
      <c r="CE5" s="9">
        <v>1</v>
      </c>
      <c r="CF5" s="9">
        <v>1</v>
      </c>
      <c r="CG5" s="9"/>
      <c r="CH5" s="9">
        <v>1</v>
      </c>
      <c r="CI5" s="9">
        <v>4</v>
      </c>
      <c r="CJ5" s="9">
        <v>1</v>
      </c>
      <c r="CK5" s="9">
        <v>4</v>
      </c>
      <c r="CL5" s="9">
        <v>4</v>
      </c>
      <c r="CM5" s="9">
        <v>1</v>
      </c>
      <c r="CN5" s="9">
        <v>1</v>
      </c>
      <c r="CO5" s="9">
        <v>1</v>
      </c>
      <c r="CP5" s="9">
        <v>4</v>
      </c>
      <c r="CQ5" s="9">
        <v>1</v>
      </c>
      <c r="CR5" s="9">
        <v>1</v>
      </c>
      <c r="CS5" s="9">
        <v>1</v>
      </c>
      <c r="CT5" s="9">
        <v>1</v>
      </c>
      <c r="CU5" s="9">
        <v>1</v>
      </c>
      <c r="CV5" s="9">
        <v>1</v>
      </c>
      <c r="CW5" s="9">
        <v>0</v>
      </c>
      <c r="CX5" s="9">
        <v>1</v>
      </c>
      <c r="CY5" s="9">
        <v>1</v>
      </c>
      <c r="CZ5" s="9">
        <v>2</v>
      </c>
      <c r="DA5" s="9"/>
      <c r="DB5" s="9"/>
      <c r="DC5" s="9"/>
      <c r="DD5" s="9"/>
      <c r="DE5" s="9"/>
      <c r="DF5" s="9"/>
      <c r="DG5" s="9"/>
      <c r="DH5" s="9"/>
      <c r="DI5" s="9">
        <v>2</v>
      </c>
      <c r="DJ5" s="9"/>
      <c r="DK5" s="9"/>
      <c r="DL5" s="9"/>
      <c r="DM5" s="9"/>
      <c r="DN5" s="9"/>
      <c r="DO5" s="9"/>
      <c r="DP5" s="9">
        <v>2</v>
      </c>
      <c r="DQ5" s="9"/>
      <c r="DR5" s="9"/>
      <c r="DS5" s="9"/>
      <c r="DT5" s="9"/>
      <c r="DU5" s="9"/>
      <c r="DV5" s="9"/>
      <c r="DW5" s="9"/>
      <c r="DX5" s="9"/>
      <c r="DY5" s="9"/>
      <c r="DZ5" s="9"/>
      <c r="EA5" s="9"/>
      <c r="EB5" s="9"/>
      <c r="EC5" s="9"/>
      <c r="ED5" s="9"/>
      <c r="EE5" s="9"/>
      <c r="EF5" s="9"/>
      <c r="EG5" s="9"/>
      <c r="EH5" s="9"/>
      <c r="EI5" s="9"/>
      <c r="EJ5" s="9"/>
      <c r="EK5" s="9"/>
      <c r="EL5" s="9"/>
      <c r="EM5" s="9"/>
      <c r="EN5" s="9">
        <v>0</v>
      </c>
      <c r="EO5" s="9"/>
      <c r="EP5" s="9"/>
      <c r="EQ5" s="9">
        <v>0</v>
      </c>
      <c r="ER5" s="9"/>
      <c r="ES5" s="9"/>
      <c r="ET5" s="9">
        <v>0</v>
      </c>
      <c r="EU5" s="9"/>
      <c r="EV5" s="9"/>
      <c r="EW5" s="9">
        <v>0</v>
      </c>
      <c r="EX5" s="9"/>
      <c r="EY5" s="9"/>
      <c r="EZ5" s="9">
        <v>0</v>
      </c>
      <c r="FA5" s="9"/>
      <c r="FB5" s="9"/>
      <c r="FC5" s="9">
        <v>0</v>
      </c>
      <c r="FD5" s="9"/>
      <c r="FE5" s="9"/>
      <c r="FF5" s="9">
        <v>0</v>
      </c>
      <c r="FG5" s="9"/>
      <c r="FH5" s="9"/>
      <c r="FI5" s="9">
        <v>0</v>
      </c>
      <c r="FJ5" s="9"/>
      <c r="FK5" s="9"/>
      <c r="FL5" s="9">
        <v>0</v>
      </c>
      <c r="FM5" s="9"/>
      <c r="FN5" s="9"/>
      <c r="FO5" s="9">
        <v>0</v>
      </c>
      <c r="FP5" s="9"/>
      <c r="FQ5" s="9"/>
      <c r="FR5" s="9">
        <v>0</v>
      </c>
      <c r="FS5" s="9"/>
      <c r="FT5" s="9"/>
      <c r="FU5" s="9">
        <v>0</v>
      </c>
      <c r="FV5" s="9"/>
      <c r="FW5" s="9"/>
      <c r="FX5" s="9">
        <v>3</v>
      </c>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t="s">
        <v>4020</v>
      </c>
      <c r="HH5" s="9"/>
      <c r="HI5" s="9"/>
      <c r="HJ5" s="9"/>
      <c r="HK5" s="9"/>
      <c r="HL5" s="9"/>
      <c r="HM5" s="9"/>
      <c r="HN5" s="9"/>
      <c r="HO5" s="9"/>
      <c r="HP5" s="9"/>
      <c r="HQ5" s="9"/>
      <c r="HR5" s="9"/>
      <c r="HS5" s="9"/>
      <c r="HT5" s="9"/>
      <c r="HU5" s="9"/>
      <c r="HV5" s="9"/>
      <c r="HW5" s="9"/>
      <c r="HX5" t="s">
        <v>4184</v>
      </c>
      <c r="HY5" s="9"/>
      <c r="HZ5" s="9"/>
      <c r="IA5" s="9">
        <v>2</v>
      </c>
      <c r="IB5" s="9"/>
      <c r="IC5" s="9"/>
      <c r="ID5" s="9">
        <v>2</v>
      </c>
      <c r="IE5" s="9"/>
      <c r="IF5" s="9"/>
      <c r="IG5" s="9">
        <v>2</v>
      </c>
      <c r="IH5" s="9"/>
      <c r="II5" s="9"/>
      <c r="IJ5" s="9">
        <v>2</v>
      </c>
      <c r="IK5" s="9"/>
      <c r="IL5" s="9">
        <v>1</v>
      </c>
      <c r="IM5" s="9"/>
      <c r="IN5" s="9">
        <v>3</v>
      </c>
      <c r="IO5" s="9">
        <v>3</v>
      </c>
      <c r="IP5" s="9">
        <v>5</v>
      </c>
      <c r="IQ5" s="9">
        <v>3</v>
      </c>
      <c r="IR5" s="9">
        <v>3</v>
      </c>
      <c r="IS5" s="9"/>
      <c r="IT5" s="9">
        <v>2</v>
      </c>
      <c r="IU5" s="9">
        <v>2</v>
      </c>
      <c r="IV5" s="9">
        <v>2</v>
      </c>
      <c r="IW5" s="9">
        <v>2</v>
      </c>
      <c r="IX5" s="9">
        <v>2</v>
      </c>
      <c r="IY5" s="9">
        <v>2</v>
      </c>
      <c r="IZ5" s="9">
        <v>2</v>
      </c>
      <c r="JA5" s="9">
        <v>2</v>
      </c>
      <c r="JB5" s="9">
        <v>2</v>
      </c>
      <c r="JC5" s="9">
        <v>2</v>
      </c>
      <c r="JD5" s="9">
        <v>2</v>
      </c>
      <c r="JE5" s="9">
        <v>2</v>
      </c>
      <c r="JF5" s="9">
        <v>2</v>
      </c>
      <c r="JG5" s="9">
        <v>2</v>
      </c>
      <c r="JH5" s="9">
        <v>2</v>
      </c>
      <c r="JI5" s="9">
        <v>2</v>
      </c>
      <c r="JJ5" s="9">
        <v>1</v>
      </c>
      <c r="JK5" s="9">
        <v>3</v>
      </c>
      <c r="JL5" s="9">
        <v>3</v>
      </c>
      <c r="JM5" s="9">
        <v>3</v>
      </c>
      <c r="JN5" s="9">
        <v>3</v>
      </c>
      <c r="JO5" s="9">
        <v>3</v>
      </c>
      <c r="JP5" s="9">
        <v>3</v>
      </c>
      <c r="JQ5" s="9">
        <v>3</v>
      </c>
      <c r="JR5" s="9">
        <v>3</v>
      </c>
      <c r="JS5" s="9">
        <v>3</v>
      </c>
      <c r="JT5" s="9">
        <v>3</v>
      </c>
      <c r="JU5" s="9">
        <v>3</v>
      </c>
      <c r="JV5" s="9"/>
      <c r="JW5" s="9">
        <v>3</v>
      </c>
      <c r="JX5" s="9">
        <v>3</v>
      </c>
      <c r="JY5" s="9">
        <v>3</v>
      </c>
      <c r="JZ5" s="9">
        <v>3</v>
      </c>
      <c r="KA5" s="9">
        <v>3</v>
      </c>
      <c r="KB5" s="9">
        <v>3</v>
      </c>
      <c r="KC5" s="9">
        <v>3</v>
      </c>
      <c r="KD5" s="9">
        <v>3</v>
      </c>
      <c r="KE5" s="9">
        <v>3</v>
      </c>
      <c r="KF5" s="9"/>
      <c r="KG5" s="9"/>
      <c r="KH5" s="9"/>
      <c r="KI5" s="9"/>
      <c r="KJ5" s="9"/>
      <c r="KK5" s="9"/>
      <c r="KL5" s="9"/>
      <c r="KM5" s="9"/>
      <c r="KN5" s="9"/>
      <c r="KO5" s="9"/>
      <c r="KP5" s="9"/>
      <c r="KQ5" s="9"/>
      <c r="KR5" s="9"/>
      <c r="KS5" s="9"/>
      <c r="KT5" s="9"/>
      <c r="KU5" s="9"/>
      <c r="KV5" s="9">
        <v>0</v>
      </c>
      <c r="KW5" s="9"/>
      <c r="KX5" s="9"/>
      <c r="KY5" s="9"/>
      <c r="KZ5" s="9"/>
      <c r="LA5" s="9"/>
      <c r="LB5" s="9"/>
      <c r="LC5" s="9">
        <v>3</v>
      </c>
      <c r="LD5" s="9">
        <v>3</v>
      </c>
      <c r="LE5" s="9">
        <v>3</v>
      </c>
      <c r="LF5" s="9">
        <v>3</v>
      </c>
      <c r="LG5" s="9">
        <v>3</v>
      </c>
      <c r="LH5" s="9">
        <v>3</v>
      </c>
      <c r="LI5" s="9"/>
      <c r="LJ5" s="9">
        <v>1</v>
      </c>
      <c r="LK5" s="9">
        <v>3</v>
      </c>
      <c r="LL5" s="9">
        <v>3</v>
      </c>
      <c r="LM5" s="9">
        <v>3</v>
      </c>
      <c r="LN5" s="9"/>
      <c r="LO5" s="9">
        <v>1</v>
      </c>
      <c r="LP5" s="9">
        <v>1</v>
      </c>
      <c r="LQ5" s="9">
        <v>1</v>
      </c>
      <c r="LR5" s="9"/>
      <c r="LS5" s="9">
        <v>1</v>
      </c>
      <c r="LT5" s="9">
        <v>1</v>
      </c>
      <c r="LU5" s="9">
        <v>1</v>
      </c>
      <c r="LV5" s="9">
        <v>1</v>
      </c>
      <c r="LW5" s="9">
        <v>1</v>
      </c>
      <c r="LX5" s="9">
        <v>1</v>
      </c>
      <c r="LY5" s="9">
        <v>3</v>
      </c>
      <c r="LZ5" s="9">
        <v>1</v>
      </c>
      <c r="MA5" s="9">
        <v>1</v>
      </c>
      <c r="MB5" s="9"/>
      <c r="MC5" s="9">
        <v>1</v>
      </c>
      <c r="MD5" s="9">
        <v>2</v>
      </c>
      <c r="ME5" s="9">
        <v>2</v>
      </c>
      <c r="MF5" s="9">
        <v>1</v>
      </c>
      <c r="MG5" s="9">
        <v>2</v>
      </c>
      <c r="MH5" s="9">
        <v>3</v>
      </c>
      <c r="MI5" s="9">
        <v>3</v>
      </c>
      <c r="MJ5" s="9">
        <v>3</v>
      </c>
      <c r="MK5" s="9">
        <v>1</v>
      </c>
      <c r="ML5" s="9">
        <v>1</v>
      </c>
      <c r="MM5" s="9">
        <v>1</v>
      </c>
      <c r="MN5" s="9">
        <v>1</v>
      </c>
      <c r="MO5" s="9">
        <v>1</v>
      </c>
      <c r="MP5" s="9">
        <v>0</v>
      </c>
      <c r="MQ5" s="9">
        <v>1</v>
      </c>
      <c r="MR5" s="9">
        <v>1</v>
      </c>
      <c r="MS5" s="9">
        <v>0</v>
      </c>
      <c r="MT5" s="9"/>
      <c r="MU5" s="9"/>
      <c r="MV5" s="9">
        <v>1</v>
      </c>
      <c r="MW5" s="9"/>
      <c r="MX5" s="9"/>
      <c r="MY5" t="s">
        <v>4462</v>
      </c>
      <c r="MZ5" s="9"/>
      <c r="NA5" s="9">
        <v>200546397</v>
      </c>
      <c r="NB5" t="s">
        <v>4610</v>
      </c>
      <c r="NC5" t="s">
        <v>4758</v>
      </c>
      <c r="ND5" s="9"/>
      <c r="NE5" s="9"/>
      <c r="NF5" t="s">
        <v>4891</v>
      </c>
      <c r="NG5" s="9"/>
      <c r="NH5" s="9"/>
      <c r="NI5" s="9">
        <v>90</v>
      </c>
      <c r="NJ5" s="9">
        <v>4</v>
      </c>
      <c r="NK5" t="s">
        <v>4897</v>
      </c>
      <c r="NL5" s="9">
        <v>3</v>
      </c>
      <c r="NM5" s="9">
        <v>11</v>
      </c>
      <c r="NN5" s="9">
        <v>2022</v>
      </c>
      <c r="NO5" s="9">
        <v>0</v>
      </c>
      <c r="NP5" t="s">
        <v>4906</v>
      </c>
      <c r="NQ5" s="9">
        <v>0</v>
      </c>
      <c r="NR5" s="9">
        <v>1</v>
      </c>
      <c r="NS5" s="9">
        <v>1</v>
      </c>
      <c r="NT5" s="9">
        <v>0</v>
      </c>
      <c r="NU5" s="9">
        <v>0</v>
      </c>
      <c r="NV5" s="9">
        <v>0</v>
      </c>
      <c r="NW5" s="9">
        <v>31</v>
      </c>
      <c r="NX5" s="9">
        <v>0</v>
      </c>
      <c r="NY5" s="9">
        <v>4</v>
      </c>
      <c r="NZ5" s="9">
        <v>0</v>
      </c>
      <c r="OA5" s="9">
        <v>3</v>
      </c>
      <c r="OB5" s="9">
        <v>0</v>
      </c>
      <c r="OC5" s="9">
        <v>38</v>
      </c>
      <c r="OD5" s="9">
        <v>0</v>
      </c>
      <c r="OE5" s="9">
        <v>0</v>
      </c>
      <c r="OF5" s="9">
        <v>0</v>
      </c>
      <c r="OG5" s="9">
        <v>38</v>
      </c>
      <c r="OH5" s="9">
        <v>0</v>
      </c>
      <c r="OI5" s="9">
        <v>38</v>
      </c>
      <c r="OJ5" s="9">
        <v>38</v>
      </c>
      <c r="OK5" s="9">
        <v>38</v>
      </c>
      <c r="OL5" s="9">
        <v>0</v>
      </c>
      <c r="OM5" s="9"/>
      <c r="ON5" s="9">
        <v>0</v>
      </c>
      <c r="OO5" s="9">
        <v>0</v>
      </c>
      <c r="OP5" s="9">
        <v>1</v>
      </c>
      <c r="OQ5" s="9">
        <v>1</v>
      </c>
      <c r="OR5" s="9">
        <v>1</v>
      </c>
      <c r="OS5" s="9">
        <v>1</v>
      </c>
      <c r="OT5" s="9">
        <v>1</v>
      </c>
      <c r="OU5" s="9">
        <v>1</v>
      </c>
      <c r="OV5" s="9">
        <v>1</v>
      </c>
      <c r="OW5" s="9">
        <v>0</v>
      </c>
      <c r="OX5" s="9">
        <v>0</v>
      </c>
      <c r="OY5" s="9">
        <v>0</v>
      </c>
      <c r="OZ5" s="9">
        <v>0</v>
      </c>
      <c r="PA5" s="9">
        <v>75</v>
      </c>
      <c r="PB5" s="9">
        <v>0</v>
      </c>
      <c r="PC5" s="9">
        <v>1</v>
      </c>
      <c r="PD5" s="9">
        <v>60</v>
      </c>
      <c r="PE5" s="9">
        <v>0</v>
      </c>
      <c r="PF5" s="9">
        <v>1</v>
      </c>
      <c r="PG5" s="9">
        <v>1</v>
      </c>
      <c r="PH5" s="9">
        <v>0</v>
      </c>
      <c r="PI5" s="9">
        <v>1</v>
      </c>
      <c r="PJ5" s="9">
        <v>1</v>
      </c>
      <c r="PK5" s="9">
        <v>1</v>
      </c>
      <c r="PL5" s="9">
        <v>1</v>
      </c>
      <c r="PM5" s="9">
        <v>1</v>
      </c>
      <c r="PN5" s="9">
        <v>1</v>
      </c>
      <c r="PO5" s="9">
        <v>85.714286804199219</v>
      </c>
      <c r="PP5" s="9">
        <v>0</v>
      </c>
      <c r="PQ5" s="9">
        <v>1</v>
      </c>
      <c r="PR5" s="9">
        <v>1</v>
      </c>
      <c r="PS5" s="9">
        <v>0</v>
      </c>
      <c r="PT5" s="9">
        <v>1</v>
      </c>
      <c r="PU5" s="9">
        <v>0</v>
      </c>
      <c r="PV5" s="9">
        <v>0</v>
      </c>
      <c r="PW5" s="9">
        <v>1</v>
      </c>
      <c r="PX5" s="9">
        <v>50</v>
      </c>
      <c r="PY5" s="9">
        <v>0</v>
      </c>
      <c r="PZ5" s="9">
        <v>1</v>
      </c>
      <c r="QA5" s="9">
        <v>1</v>
      </c>
      <c r="QB5" s="9">
        <v>1</v>
      </c>
      <c r="QC5" s="9">
        <v>0</v>
      </c>
      <c r="QD5" s="9">
        <v>1</v>
      </c>
      <c r="QE5" s="9">
        <v>75</v>
      </c>
      <c r="QF5" s="9">
        <v>0</v>
      </c>
      <c r="QG5" s="9">
        <v>1</v>
      </c>
      <c r="QH5" s="9">
        <v>1</v>
      </c>
      <c r="QI5" s="9">
        <v>1</v>
      </c>
      <c r="QJ5" s="9">
        <v>1</v>
      </c>
      <c r="QK5" s="9">
        <v>1</v>
      </c>
      <c r="QL5" s="9">
        <v>1</v>
      </c>
      <c r="QM5" s="9">
        <v>0</v>
      </c>
      <c r="QN5" s="9">
        <v>1</v>
      </c>
      <c r="QO5" s="9">
        <v>1</v>
      </c>
      <c r="QP5" s="9">
        <v>85.714286804199219</v>
      </c>
      <c r="QQ5" s="9">
        <v>0</v>
      </c>
      <c r="QR5" s="9">
        <v>1</v>
      </c>
      <c r="QS5" s="9">
        <v>0</v>
      </c>
      <c r="QT5" s="9">
        <v>0.66666668653488159</v>
      </c>
      <c r="QU5" s="9">
        <v>1</v>
      </c>
      <c r="QV5" s="9">
        <v>1</v>
      </c>
      <c r="QW5" s="9">
        <v>0</v>
      </c>
      <c r="QX5" s="9">
        <v>0.75</v>
      </c>
      <c r="QY5" s="9">
        <v>0</v>
      </c>
      <c r="QZ5" s="9"/>
      <c r="RA5" s="9"/>
      <c r="RB5" s="9"/>
      <c r="RC5" s="9"/>
      <c r="RD5" s="9"/>
      <c r="RE5" s="9"/>
      <c r="RF5" s="9"/>
      <c r="RG5" s="9"/>
      <c r="RH5" s="9"/>
      <c r="RI5" s="9"/>
      <c r="RJ5" s="9"/>
      <c r="RK5" s="9"/>
      <c r="RL5" s="9">
        <v>0</v>
      </c>
      <c r="RM5" s="9"/>
      <c r="RN5" s="9"/>
      <c r="RO5" s="9"/>
      <c r="RP5" s="9"/>
      <c r="RQ5" s="9"/>
      <c r="RR5" s="9"/>
      <c r="RS5" s="9"/>
      <c r="RT5" s="9"/>
      <c r="RU5" s="9"/>
      <c r="RV5" s="9"/>
      <c r="RW5" s="9"/>
      <c r="RX5" s="9"/>
      <c r="RY5" s="9"/>
      <c r="RZ5" s="9"/>
      <c r="SA5" s="9"/>
      <c r="SB5" s="9"/>
      <c r="SC5" s="9"/>
      <c r="SD5" s="9"/>
      <c r="SE5" s="9"/>
      <c r="SF5" s="9"/>
      <c r="SG5" s="9"/>
      <c r="SH5" s="9">
        <v>0</v>
      </c>
      <c r="SI5" s="9">
        <v>0</v>
      </c>
      <c r="SJ5" s="9">
        <v>0</v>
      </c>
      <c r="SK5" s="9">
        <v>0</v>
      </c>
      <c r="SL5" s="9">
        <v>0</v>
      </c>
      <c r="SM5" s="9">
        <v>0</v>
      </c>
      <c r="SN5" s="9">
        <v>0</v>
      </c>
      <c r="SO5" s="9">
        <v>0</v>
      </c>
      <c r="SP5" s="9"/>
      <c r="SQ5" s="9"/>
      <c r="SR5" s="9"/>
      <c r="SS5" s="9"/>
      <c r="ST5" s="9"/>
      <c r="SU5" s="9"/>
      <c r="SV5" s="9"/>
      <c r="SW5" s="9"/>
      <c r="SX5" s="9">
        <v>0</v>
      </c>
      <c r="SY5" s="9">
        <v>1</v>
      </c>
      <c r="SZ5" s="9">
        <v>0</v>
      </c>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v>0</v>
      </c>
      <c r="UM5" s="9">
        <v>0</v>
      </c>
      <c r="UN5" s="9">
        <v>0</v>
      </c>
      <c r="UO5" s="9">
        <v>0</v>
      </c>
      <c r="UP5" s="9"/>
      <c r="UQ5" s="9"/>
      <c r="UR5" s="9"/>
      <c r="US5" s="9"/>
      <c r="UT5" s="9">
        <v>0</v>
      </c>
      <c r="UU5" s="9"/>
      <c r="UV5" s="9">
        <v>1</v>
      </c>
      <c r="UW5" s="9">
        <v>0</v>
      </c>
      <c r="UX5" s="9">
        <v>0</v>
      </c>
      <c r="UY5" s="9">
        <v>0</v>
      </c>
      <c r="UZ5" s="9">
        <v>0</v>
      </c>
      <c r="VA5" s="9">
        <v>0</v>
      </c>
      <c r="VB5" s="9">
        <v>0</v>
      </c>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v>0</v>
      </c>
      <c r="WF5" s="9">
        <v>0</v>
      </c>
      <c r="WG5" s="9">
        <v>0</v>
      </c>
      <c r="WH5" s="9">
        <v>0</v>
      </c>
      <c r="WI5" s="9">
        <v>0</v>
      </c>
      <c r="WJ5" s="9">
        <v>0</v>
      </c>
      <c r="WK5" s="9">
        <v>0</v>
      </c>
      <c r="WL5" s="9">
        <v>0</v>
      </c>
      <c r="WM5" s="9">
        <v>0</v>
      </c>
      <c r="WN5" s="9"/>
      <c r="WO5" s="9"/>
      <c r="WP5" s="9"/>
      <c r="WQ5" s="9"/>
      <c r="WR5" s="9"/>
      <c r="WS5" s="9"/>
      <c r="WT5" s="9"/>
      <c r="WU5" s="9"/>
      <c r="WV5" s="9"/>
      <c r="WW5" s="9">
        <v>0</v>
      </c>
      <c r="WX5" s="9">
        <v>0</v>
      </c>
      <c r="WY5" s="9">
        <v>0</v>
      </c>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v>0</v>
      </c>
      <c r="YF5" s="9">
        <v>0</v>
      </c>
      <c r="YG5" s="9">
        <v>0</v>
      </c>
      <c r="YH5" s="9">
        <v>0</v>
      </c>
      <c r="YI5" s="9">
        <v>0</v>
      </c>
      <c r="YJ5" s="9">
        <v>0</v>
      </c>
      <c r="YK5" s="9">
        <v>0</v>
      </c>
      <c r="YL5" s="9">
        <v>0</v>
      </c>
      <c r="YM5" s="9">
        <v>0</v>
      </c>
      <c r="YN5" s="9"/>
      <c r="YO5" s="9"/>
      <c r="YP5" s="9"/>
      <c r="YQ5" s="9"/>
      <c r="YR5" s="9"/>
      <c r="YS5" s="9"/>
      <c r="YT5" s="9"/>
      <c r="YU5" s="9"/>
      <c r="YV5" s="9"/>
      <c r="YW5" s="9"/>
      <c r="YX5" s="9"/>
      <c r="YY5" s="9"/>
      <c r="YZ5" s="9"/>
      <c r="ZA5" s="9"/>
      <c r="ZB5" s="9"/>
      <c r="ZC5" s="9"/>
      <c r="ZD5" s="9"/>
      <c r="ZE5" s="9"/>
      <c r="ZF5" s="9"/>
      <c r="ZG5" s="9"/>
      <c r="ZH5" s="9"/>
      <c r="ZI5" s="9"/>
      <c r="ZJ5" s="9"/>
      <c r="ZK5" s="9"/>
      <c r="ZL5" s="9"/>
      <c r="ZM5" s="9"/>
      <c r="ZN5" s="9">
        <v>0</v>
      </c>
      <c r="ZO5" s="9">
        <v>0</v>
      </c>
      <c r="ZP5" s="9">
        <v>0</v>
      </c>
      <c r="ZQ5" s="9">
        <v>0</v>
      </c>
      <c r="ZR5" s="9"/>
      <c r="ZS5" s="9"/>
      <c r="ZT5" s="9">
        <v>0</v>
      </c>
      <c r="ZU5" s="9">
        <v>0</v>
      </c>
      <c r="ZV5" s="9">
        <v>0</v>
      </c>
      <c r="ZW5" s="9">
        <v>0</v>
      </c>
      <c r="ZX5" s="9">
        <v>0</v>
      </c>
      <c r="ZY5" s="9">
        <v>0</v>
      </c>
      <c r="ZZ5" s="9">
        <v>0</v>
      </c>
      <c r="AAA5" s="9">
        <v>0</v>
      </c>
      <c r="AAB5" s="9">
        <v>0</v>
      </c>
      <c r="AAC5" s="9">
        <v>0</v>
      </c>
      <c r="AAD5" s="9">
        <v>0</v>
      </c>
      <c r="AAE5" s="9">
        <v>0</v>
      </c>
      <c r="AAF5" s="9">
        <v>0</v>
      </c>
      <c r="AAG5" s="9">
        <v>0</v>
      </c>
      <c r="AAH5" s="9"/>
      <c r="AAI5" s="9"/>
      <c r="AAJ5" s="9"/>
      <c r="AAK5" s="9"/>
      <c r="AAL5" s="9"/>
      <c r="AAM5" s="9"/>
      <c r="AAN5" s="9"/>
      <c r="AAO5" s="9"/>
      <c r="AAP5" s="9">
        <v>0</v>
      </c>
      <c r="AAQ5" s="9">
        <v>0</v>
      </c>
      <c r="AAR5" s="9">
        <v>0</v>
      </c>
      <c r="AAS5" s="9">
        <v>0</v>
      </c>
      <c r="AAT5" s="9">
        <v>0</v>
      </c>
      <c r="AAU5" s="9">
        <v>0</v>
      </c>
      <c r="AAV5" s="9"/>
      <c r="AAW5" s="9"/>
      <c r="AAX5" s="9"/>
      <c r="AAY5" s="9"/>
      <c r="AAZ5" s="9">
        <v>0</v>
      </c>
      <c r="ABA5" s="9">
        <v>1</v>
      </c>
      <c r="ABB5" s="9">
        <v>1</v>
      </c>
      <c r="ABC5" s="9">
        <v>1</v>
      </c>
      <c r="ABD5" s="9">
        <v>1</v>
      </c>
      <c r="ABE5" s="9">
        <v>1</v>
      </c>
      <c r="ABF5" s="9">
        <v>1</v>
      </c>
      <c r="ABG5" s="9">
        <v>1</v>
      </c>
      <c r="ABH5" s="9">
        <v>1</v>
      </c>
      <c r="ABI5" s="9">
        <v>1</v>
      </c>
      <c r="ABJ5" s="9">
        <v>1</v>
      </c>
      <c r="ABK5" s="9">
        <v>1</v>
      </c>
      <c r="ABL5" s="9">
        <v>0</v>
      </c>
      <c r="ABM5" s="9">
        <v>85.714286804199219</v>
      </c>
      <c r="ABN5" s="9">
        <v>0</v>
      </c>
      <c r="ABO5" s="9">
        <v>1</v>
      </c>
      <c r="ABP5" s="9">
        <v>1</v>
      </c>
      <c r="ABQ5" s="9">
        <v>1</v>
      </c>
      <c r="ABR5" s="9">
        <v>1</v>
      </c>
      <c r="ABS5" s="9">
        <v>1</v>
      </c>
      <c r="ABT5" s="9">
        <v>1</v>
      </c>
      <c r="ABU5" s="9">
        <v>0</v>
      </c>
      <c r="ABV5" s="9">
        <v>1</v>
      </c>
      <c r="ABW5" s="9">
        <v>0</v>
      </c>
      <c r="ABX5" s="9">
        <v>1</v>
      </c>
      <c r="ABY5" s="9">
        <v>1</v>
      </c>
      <c r="ABZ5" s="9">
        <v>1</v>
      </c>
      <c r="ACA5" s="9">
        <v>0</v>
      </c>
      <c r="ACB5" s="9">
        <v>0</v>
      </c>
      <c r="ACC5" s="9">
        <v>0</v>
      </c>
      <c r="ACD5" s="9">
        <v>0</v>
      </c>
      <c r="ACE5" s="9">
        <v>0</v>
      </c>
      <c r="ACF5" s="9">
        <v>0</v>
      </c>
      <c r="ACG5" s="9">
        <v>0</v>
      </c>
      <c r="ACH5" s="9">
        <v>1</v>
      </c>
      <c r="ACI5" s="9">
        <v>1</v>
      </c>
      <c r="ACJ5" s="9">
        <v>1</v>
      </c>
      <c r="ACK5" s="9">
        <v>1</v>
      </c>
      <c r="ACL5" s="9">
        <v>1</v>
      </c>
      <c r="ACM5" s="9">
        <v>0</v>
      </c>
      <c r="ACN5" s="9">
        <v>1</v>
      </c>
      <c r="ACO5" s="9">
        <v>1</v>
      </c>
      <c r="ACP5" s="9">
        <v>1</v>
      </c>
      <c r="ACQ5" s="9">
        <v>1</v>
      </c>
      <c r="ACR5" s="9">
        <v>1</v>
      </c>
    </row>
    <row r="6" spans="1:772">
      <c r="A6" t="s">
        <v>2586</v>
      </c>
      <c r="B6" t="s">
        <v>2714</v>
      </c>
      <c r="C6" t="s">
        <v>2842</v>
      </c>
      <c r="D6" t="s">
        <v>2975</v>
      </c>
      <c r="E6" s="9"/>
      <c r="F6" s="9">
        <v>6</v>
      </c>
      <c r="G6" s="9"/>
      <c r="H6" s="9">
        <v>1</v>
      </c>
      <c r="I6" t="s">
        <v>3112</v>
      </c>
      <c r="J6" s="9"/>
      <c r="K6" s="9">
        <v>1</v>
      </c>
      <c r="L6" s="9">
        <v>1</v>
      </c>
      <c r="M6" s="9">
        <v>5</v>
      </c>
      <c r="N6" s="9">
        <v>5</v>
      </c>
      <c r="O6" t="s">
        <v>3247</v>
      </c>
      <c r="P6" s="9">
        <v>1</v>
      </c>
      <c r="Q6" t="s">
        <v>3250</v>
      </c>
      <c r="R6" s="9">
        <v>3</v>
      </c>
      <c r="S6" s="9">
        <v>1</v>
      </c>
      <c r="T6" s="9">
        <v>2</v>
      </c>
      <c r="U6" s="9">
        <v>0</v>
      </c>
      <c r="V6" s="9">
        <v>0</v>
      </c>
      <c r="W6" t="s">
        <v>3261</v>
      </c>
      <c r="X6" s="9">
        <v>242082795</v>
      </c>
      <c r="Y6" t="s">
        <v>3410</v>
      </c>
      <c r="Z6" s="9"/>
      <c r="AA6" s="9">
        <v>0</v>
      </c>
      <c r="AB6" s="9">
        <v>0</v>
      </c>
      <c r="AC6" s="9">
        <v>47</v>
      </c>
      <c r="AD6" s="9">
        <v>0</v>
      </c>
      <c r="AE6" s="9">
        <v>8</v>
      </c>
      <c r="AF6" s="9">
        <v>0</v>
      </c>
      <c r="AG6" s="9">
        <v>0</v>
      </c>
      <c r="AH6" s="9">
        <v>0</v>
      </c>
      <c r="AI6" s="9">
        <v>2</v>
      </c>
      <c r="AJ6" s="9">
        <v>0</v>
      </c>
      <c r="AK6" s="9">
        <v>0</v>
      </c>
      <c r="AL6" s="9">
        <v>0</v>
      </c>
      <c r="AM6" s="9">
        <v>0</v>
      </c>
      <c r="AN6" s="9">
        <v>0</v>
      </c>
      <c r="AO6" s="9">
        <v>0</v>
      </c>
      <c r="AP6" s="9">
        <v>0</v>
      </c>
      <c r="AQ6" s="9">
        <v>5</v>
      </c>
      <c r="AR6" s="9">
        <v>0</v>
      </c>
      <c r="AS6" s="9">
        <v>0</v>
      </c>
      <c r="AT6" s="9">
        <v>0</v>
      </c>
      <c r="AU6" s="9">
        <v>1</v>
      </c>
      <c r="AV6" s="9">
        <v>0</v>
      </c>
      <c r="AW6" s="9">
        <v>0</v>
      </c>
      <c r="AX6" t="s">
        <v>3562</v>
      </c>
      <c r="AY6" s="9">
        <v>0</v>
      </c>
      <c r="AZ6" s="9">
        <v>8</v>
      </c>
      <c r="BA6" t="s">
        <v>3712</v>
      </c>
      <c r="BB6" s="9">
        <v>0</v>
      </c>
      <c r="BC6" s="9">
        <v>71</v>
      </c>
      <c r="BD6" s="9">
        <v>0</v>
      </c>
      <c r="BE6" s="9"/>
      <c r="BF6" s="9">
        <v>71</v>
      </c>
      <c r="BG6" s="9">
        <v>71</v>
      </c>
      <c r="BH6" s="9">
        <v>71</v>
      </c>
      <c r="BI6" s="9">
        <v>4</v>
      </c>
      <c r="BJ6" s="9">
        <v>0</v>
      </c>
      <c r="BK6" s="9">
        <v>1</v>
      </c>
      <c r="BL6" s="9">
        <v>1</v>
      </c>
      <c r="BM6" s="9">
        <v>1</v>
      </c>
      <c r="BN6" s="9">
        <v>1</v>
      </c>
      <c r="BO6" s="9">
        <v>1</v>
      </c>
      <c r="BP6" s="9">
        <v>1</v>
      </c>
      <c r="BQ6" s="9">
        <v>1</v>
      </c>
      <c r="BR6" s="9">
        <v>1</v>
      </c>
      <c r="BS6" s="9">
        <v>1</v>
      </c>
      <c r="BT6" s="9">
        <v>1</v>
      </c>
      <c r="BU6" s="9">
        <v>1</v>
      </c>
      <c r="BV6" s="9">
        <v>0</v>
      </c>
      <c r="BW6" s="9">
        <v>1</v>
      </c>
      <c r="BX6" s="9"/>
      <c r="BY6" s="9">
        <v>1</v>
      </c>
      <c r="BZ6" s="9">
        <v>1</v>
      </c>
      <c r="CA6" s="9">
        <v>0</v>
      </c>
      <c r="CB6" s="9">
        <v>1</v>
      </c>
      <c r="CC6" s="9">
        <v>1</v>
      </c>
      <c r="CD6" s="9">
        <v>1</v>
      </c>
      <c r="CE6" s="9">
        <v>1</v>
      </c>
      <c r="CF6" s="9">
        <v>1</v>
      </c>
      <c r="CG6" s="9"/>
      <c r="CH6" s="9">
        <v>1</v>
      </c>
      <c r="CI6" s="9">
        <v>3</v>
      </c>
      <c r="CJ6" s="9">
        <v>1</v>
      </c>
      <c r="CK6" s="9">
        <v>2</v>
      </c>
      <c r="CL6" s="9">
        <v>2</v>
      </c>
      <c r="CM6" s="9">
        <v>3</v>
      </c>
      <c r="CN6" s="9">
        <v>1</v>
      </c>
      <c r="CO6" s="9">
        <v>1</v>
      </c>
      <c r="CP6" s="9">
        <v>4</v>
      </c>
      <c r="CQ6" s="9">
        <v>1</v>
      </c>
      <c r="CR6" s="9">
        <v>1</v>
      </c>
      <c r="CS6" s="9">
        <v>1</v>
      </c>
      <c r="CT6" s="9">
        <v>1</v>
      </c>
      <c r="CU6" s="9">
        <v>1</v>
      </c>
      <c r="CV6" s="9">
        <v>1</v>
      </c>
      <c r="CW6" s="9">
        <v>1</v>
      </c>
      <c r="CX6" s="9">
        <v>1</v>
      </c>
      <c r="CY6" s="9">
        <v>1</v>
      </c>
      <c r="CZ6" s="9">
        <v>2</v>
      </c>
      <c r="DA6" s="9"/>
      <c r="DB6" s="9"/>
      <c r="DC6" s="9"/>
      <c r="DD6" s="9"/>
      <c r="DE6" s="9"/>
      <c r="DF6" s="9"/>
      <c r="DG6" s="9"/>
      <c r="DH6" s="9"/>
      <c r="DI6" s="9">
        <v>1</v>
      </c>
      <c r="DJ6" s="9"/>
      <c r="DK6" s="9"/>
      <c r="DL6" s="9"/>
      <c r="DM6" s="9"/>
      <c r="DN6" s="9"/>
      <c r="DO6" s="9"/>
      <c r="DP6" s="9">
        <v>2</v>
      </c>
      <c r="DQ6" s="9"/>
      <c r="DR6" s="9"/>
      <c r="DS6" s="9"/>
      <c r="DT6" s="9"/>
      <c r="DU6" s="9"/>
      <c r="DV6" s="9"/>
      <c r="DW6" s="9"/>
      <c r="DX6" s="9"/>
      <c r="DY6" s="9"/>
      <c r="DZ6" s="9"/>
      <c r="EA6" s="9"/>
      <c r="EB6" s="9"/>
      <c r="EC6" s="9"/>
      <c r="ED6" s="9"/>
      <c r="EE6" s="9"/>
      <c r="EF6" s="9"/>
      <c r="EG6" s="9"/>
      <c r="EH6" s="9"/>
      <c r="EI6" s="9"/>
      <c r="EJ6" s="9"/>
      <c r="EK6" s="9"/>
      <c r="EL6" s="9"/>
      <c r="EM6" s="9"/>
      <c r="EN6" s="9">
        <v>1</v>
      </c>
      <c r="EO6" s="9">
        <v>0</v>
      </c>
      <c r="EP6" s="9"/>
      <c r="EQ6" s="9">
        <v>1</v>
      </c>
      <c r="ER6" s="9">
        <v>0</v>
      </c>
      <c r="ES6" s="9"/>
      <c r="ET6" s="9">
        <v>0</v>
      </c>
      <c r="EU6" s="9"/>
      <c r="EV6" s="9"/>
      <c r="EW6" s="9">
        <v>0</v>
      </c>
      <c r="EX6" s="9"/>
      <c r="EY6" s="9"/>
      <c r="EZ6" s="9">
        <v>0</v>
      </c>
      <c r="FA6" s="9"/>
      <c r="FB6" s="9"/>
      <c r="FC6" s="9">
        <v>0</v>
      </c>
      <c r="FD6" s="9"/>
      <c r="FE6" s="9"/>
      <c r="FF6" s="9">
        <v>1</v>
      </c>
      <c r="FG6" s="9">
        <v>0</v>
      </c>
      <c r="FH6" s="9"/>
      <c r="FI6" s="9">
        <v>1</v>
      </c>
      <c r="FJ6" s="9">
        <v>1</v>
      </c>
      <c r="FK6" s="9"/>
      <c r="FL6" s="9">
        <v>1</v>
      </c>
      <c r="FM6" s="9">
        <v>1</v>
      </c>
      <c r="FN6" s="9"/>
      <c r="FO6" s="9">
        <v>0</v>
      </c>
      <c r="FP6" s="9"/>
      <c r="FQ6" s="9"/>
      <c r="FR6" s="9">
        <v>0</v>
      </c>
      <c r="FS6" s="9"/>
      <c r="FT6" s="9"/>
      <c r="FU6" s="9">
        <v>0</v>
      </c>
      <c r="FV6" s="9"/>
      <c r="FW6" s="9"/>
      <c r="FX6" s="9">
        <v>3</v>
      </c>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t="s">
        <v>4021</v>
      </c>
      <c r="HH6" s="9"/>
      <c r="HI6" s="9"/>
      <c r="HJ6" s="9"/>
      <c r="HK6" s="9"/>
      <c r="HL6" s="9"/>
      <c r="HM6" s="9"/>
      <c r="HN6" s="9"/>
      <c r="HO6" s="9"/>
      <c r="HP6" s="9"/>
      <c r="HQ6" s="9"/>
      <c r="HR6" s="9"/>
      <c r="HS6" s="9"/>
      <c r="HT6" s="9"/>
      <c r="HU6" s="9"/>
      <c r="HV6" s="9"/>
      <c r="HW6" s="9"/>
      <c r="HX6" t="s">
        <v>4185</v>
      </c>
      <c r="HY6" s="9"/>
      <c r="HZ6" s="9"/>
      <c r="IA6" s="9">
        <v>2</v>
      </c>
      <c r="IB6" s="9"/>
      <c r="IC6" s="9"/>
      <c r="ID6" s="9">
        <v>2</v>
      </c>
      <c r="IE6" s="9"/>
      <c r="IF6" s="9"/>
      <c r="IG6" s="9">
        <v>2</v>
      </c>
      <c r="IH6" s="9"/>
      <c r="II6" s="9"/>
      <c r="IJ6" s="9">
        <v>3</v>
      </c>
      <c r="IK6" s="9"/>
      <c r="IL6" s="9">
        <v>1</v>
      </c>
      <c r="IM6" s="9"/>
      <c r="IN6" s="9">
        <v>4</v>
      </c>
      <c r="IO6" s="9">
        <v>3</v>
      </c>
      <c r="IP6" s="9">
        <v>5</v>
      </c>
      <c r="IQ6" s="9">
        <v>4</v>
      </c>
      <c r="IR6" s="9">
        <v>4</v>
      </c>
      <c r="IS6" s="9"/>
      <c r="IT6" s="9">
        <v>1</v>
      </c>
      <c r="IU6" s="9">
        <v>2</v>
      </c>
      <c r="IV6" s="9">
        <v>2</v>
      </c>
      <c r="IW6" s="9">
        <v>2</v>
      </c>
      <c r="IX6" s="9">
        <v>2</v>
      </c>
      <c r="IY6" s="9">
        <v>2</v>
      </c>
      <c r="IZ6" s="9">
        <v>1</v>
      </c>
      <c r="JA6" s="9">
        <v>1</v>
      </c>
      <c r="JB6" s="9">
        <v>1</v>
      </c>
      <c r="JC6" s="9">
        <v>2</v>
      </c>
      <c r="JD6" s="9">
        <v>1</v>
      </c>
      <c r="JE6" s="9">
        <v>2</v>
      </c>
      <c r="JF6" s="9">
        <v>2</v>
      </c>
      <c r="JG6" s="9">
        <v>2</v>
      </c>
      <c r="JH6" s="9">
        <v>2</v>
      </c>
      <c r="JI6" s="9">
        <v>2</v>
      </c>
      <c r="JJ6" s="9">
        <v>1</v>
      </c>
      <c r="JK6" s="9">
        <v>1</v>
      </c>
      <c r="JL6" s="9">
        <v>1</v>
      </c>
      <c r="JM6" s="9">
        <v>1</v>
      </c>
      <c r="JN6" s="9">
        <v>1</v>
      </c>
      <c r="JO6" s="9">
        <v>1</v>
      </c>
      <c r="JP6" s="9">
        <v>3</v>
      </c>
      <c r="JQ6" s="9">
        <v>1</v>
      </c>
      <c r="JR6" s="9">
        <v>1</v>
      </c>
      <c r="JS6" s="9">
        <v>1</v>
      </c>
      <c r="JT6" s="9">
        <v>1</v>
      </c>
      <c r="JU6" s="9">
        <v>1</v>
      </c>
      <c r="JV6" s="9"/>
      <c r="JW6" s="9">
        <v>1</v>
      </c>
      <c r="JX6" s="9">
        <v>1</v>
      </c>
      <c r="JY6" s="9">
        <v>3</v>
      </c>
      <c r="JZ6" s="9">
        <v>1</v>
      </c>
      <c r="KA6" s="9">
        <v>1</v>
      </c>
      <c r="KB6" s="9">
        <v>1</v>
      </c>
      <c r="KC6" s="9">
        <v>1</v>
      </c>
      <c r="KD6" s="9">
        <v>3</v>
      </c>
      <c r="KE6" s="9">
        <v>3</v>
      </c>
      <c r="KF6" s="9"/>
      <c r="KG6" s="9"/>
      <c r="KH6" s="9"/>
      <c r="KI6" s="9"/>
      <c r="KJ6" s="9"/>
      <c r="KK6" s="9"/>
      <c r="KL6" s="9"/>
      <c r="KM6" s="9"/>
      <c r="KN6" s="9"/>
      <c r="KO6" s="9"/>
      <c r="KP6" s="9"/>
      <c r="KQ6" s="9"/>
      <c r="KR6" s="9"/>
      <c r="KS6" s="9"/>
      <c r="KT6" s="9"/>
      <c r="KU6" s="9"/>
      <c r="KV6" s="9">
        <v>1</v>
      </c>
      <c r="KW6" s="9">
        <v>1</v>
      </c>
      <c r="KX6" s="9">
        <v>0</v>
      </c>
      <c r="KY6" s="9"/>
      <c r="KZ6" s="9"/>
      <c r="LA6" s="9"/>
      <c r="LB6" s="9"/>
      <c r="LC6" s="9">
        <v>1</v>
      </c>
      <c r="LD6" s="9">
        <v>1</v>
      </c>
      <c r="LE6" s="9">
        <v>1</v>
      </c>
      <c r="LF6" s="9">
        <v>1</v>
      </c>
      <c r="LG6" s="9">
        <v>1</v>
      </c>
      <c r="LH6" s="9">
        <v>1</v>
      </c>
      <c r="LI6" s="9"/>
      <c r="LJ6" s="9">
        <v>1</v>
      </c>
      <c r="LK6" s="9">
        <v>3</v>
      </c>
      <c r="LL6" s="9">
        <v>3</v>
      </c>
      <c r="LM6" s="9">
        <v>3</v>
      </c>
      <c r="LN6" s="9"/>
      <c r="LO6" s="9">
        <v>1</v>
      </c>
      <c r="LP6" s="9">
        <v>1</v>
      </c>
      <c r="LQ6" s="9">
        <v>1</v>
      </c>
      <c r="LR6" s="9"/>
      <c r="LS6" s="9">
        <v>1</v>
      </c>
      <c r="LT6" s="9">
        <v>1</v>
      </c>
      <c r="LU6" s="9">
        <v>1</v>
      </c>
      <c r="LV6" s="9">
        <v>1</v>
      </c>
      <c r="LW6" s="9">
        <v>1</v>
      </c>
      <c r="LX6" s="9">
        <v>1</v>
      </c>
      <c r="LY6" s="9">
        <v>3</v>
      </c>
      <c r="LZ6" s="9">
        <v>2</v>
      </c>
      <c r="MA6" s="9">
        <v>1</v>
      </c>
      <c r="MB6" s="9"/>
      <c r="MC6" s="9">
        <v>1</v>
      </c>
      <c r="MD6" s="9">
        <v>2</v>
      </c>
      <c r="ME6" s="9">
        <v>1</v>
      </c>
      <c r="MF6" s="9">
        <v>1</v>
      </c>
      <c r="MG6" s="9">
        <v>2</v>
      </c>
      <c r="MH6" s="9">
        <v>3</v>
      </c>
      <c r="MI6" s="9">
        <v>3</v>
      </c>
      <c r="MJ6" s="9">
        <v>2</v>
      </c>
      <c r="MK6" s="9">
        <v>1</v>
      </c>
      <c r="ML6" s="9">
        <v>1</v>
      </c>
      <c r="MM6" s="9">
        <v>1</v>
      </c>
      <c r="MN6" s="9">
        <v>1</v>
      </c>
      <c r="MO6" s="9">
        <v>1</v>
      </c>
      <c r="MP6" s="9">
        <v>0</v>
      </c>
      <c r="MQ6" s="9">
        <v>1</v>
      </c>
      <c r="MR6" s="9">
        <v>1</v>
      </c>
      <c r="MS6" s="9">
        <v>1</v>
      </c>
      <c r="MT6" s="9">
        <v>543231650</v>
      </c>
      <c r="MU6" s="9">
        <v>543231650</v>
      </c>
      <c r="MV6" s="9">
        <v>1</v>
      </c>
      <c r="MW6" s="9"/>
      <c r="MX6" s="9"/>
      <c r="MY6" t="s">
        <v>4463</v>
      </c>
      <c r="MZ6" s="9"/>
      <c r="NA6" s="9">
        <v>200200454</v>
      </c>
      <c r="NB6" t="s">
        <v>4611</v>
      </c>
      <c r="NC6" t="s">
        <v>4759</v>
      </c>
      <c r="ND6" s="9"/>
      <c r="NE6" s="9"/>
      <c r="NF6" t="s">
        <v>4891</v>
      </c>
      <c r="NG6" s="9"/>
      <c r="NH6" s="9"/>
      <c r="NI6" s="9">
        <v>74</v>
      </c>
      <c r="NJ6" s="9">
        <v>5</v>
      </c>
      <c r="NK6" t="s">
        <v>4897</v>
      </c>
      <c r="NL6" s="9">
        <v>3</v>
      </c>
      <c r="NM6" s="9">
        <v>11</v>
      </c>
      <c r="NN6" s="9">
        <v>2022</v>
      </c>
      <c r="NO6" s="9">
        <v>1</v>
      </c>
      <c r="NP6" t="s">
        <v>4907</v>
      </c>
      <c r="NQ6" s="9">
        <v>1</v>
      </c>
      <c r="NR6" s="9">
        <v>1</v>
      </c>
      <c r="NS6" s="9">
        <v>1</v>
      </c>
      <c r="NT6" s="9">
        <v>0</v>
      </c>
      <c r="NU6" s="9">
        <v>0</v>
      </c>
      <c r="NV6" s="9">
        <v>0</v>
      </c>
      <c r="NW6" s="9">
        <v>47</v>
      </c>
      <c r="NX6" s="9">
        <v>0</v>
      </c>
      <c r="NY6" s="9">
        <v>8</v>
      </c>
      <c r="NZ6" s="9">
        <v>0</v>
      </c>
      <c r="OA6" s="9">
        <v>3</v>
      </c>
      <c r="OB6" s="9">
        <v>0</v>
      </c>
      <c r="OC6" s="9">
        <v>58</v>
      </c>
      <c r="OD6" s="9">
        <v>0</v>
      </c>
      <c r="OE6" s="9">
        <v>5</v>
      </c>
      <c r="OF6" s="9">
        <v>0</v>
      </c>
      <c r="OG6" s="9">
        <v>63</v>
      </c>
      <c r="OH6" s="9">
        <v>0</v>
      </c>
      <c r="OI6" s="9">
        <v>71</v>
      </c>
      <c r="OJ6" s="9">
        <v>71</v>
      </c>
      <c r="OK6" s="9">
        <v>71</v>
      </c>
      <c r="OL6" s="9">
        <v>4</v>
      </c>
      <c r="OM6" s="9">
        <v>0</v>
      </c>
      <c r="ON6" s="9">
        <v>1</v>
      </c>
      <c r="OO6" s="9">
        <v>0</v>
      </c>
      <c r="OP6" s="9">
        <v>1</v>
      </c>
      <c r="OQ6" s="9">
        <v>1</v>
      </c>
      <c r="OR6" s="9">
        <v>1</v>
      </c>
      <c r="OS6" s="9">
        <v>1</v>
      </c>
      <c r="OT6" s="9">
        <v>1</v>
      </c>
      <c r="OU6" s="9">
        <v>1</v>
      </c>
      <c r="OV6" s="9">
        <v>1</v>
      </c>
      <c r="OW6" s="9">
        <v>1</v>
      </c>
      <c r="OX6" s="9">
        <v>1</v>
      </c>
      <c r="OY6" s="9">
        <v>1</v>
      </c>
      <c r="OZ6" s="9">
        <v>0</v>
      </c>
      <c r="PA6" s="9">
        <v>87.5</v>
      </c>
      <c r="PB6" s="9">
        <v>0</v>
      </c>
      <c r="PC6" s="9">
        <v>1</v>
      </c>
      <c r="PD6" s="9">
        <v>90</v>
      </c>
      <c r="PE6" s="9">
        <v>0</v>
      </c>
      <c r="PF6" s="9">
        <v>1</v>
      </c>
      <c r="PG6" s="9">
        <v>1</v>
      </c>
      <c r="PH6" s="9">
        <v>1</v>
      </c>
      <c r="PI6" s="9">
        <v>1</v>
      </c>
      <c r="PJ6" s="9">
        <v>0</v>
      </c>
      <c r="PK6" s="9">
        <v>1</v>
      </c>
      <c r="PL6" s="9">
        <v>1</v>
      </c>
      <c r="PM6" s="9">
        <v>1</v>
      </c>
      <c r="PN6" s="9">
        <v>1</v>
      </c>
      <c r="PO6" s="9">
        <v>85.714286804199219</v>
      </c>
      <c r="PP6" s="9">
        <v>0</v>
      </c>
      <c r="PQ6" s="9">
        <v>1</v>
      </c>
      <c r="PR6" s="9">
        <v>1</v>
      </c>
      <c r="PS6" s="9">
        <v>0</v>
      </c>
      <c r="PT6" s="9">
        <v>1</v>
      </c>
      <c r="PU6" s="9">
        <v>0</v>
      </c>
      <c r="PV6" s="9">
        <v>0</v>
      </c>
      <c r="PW6" s="9">
        <v>0</v>
      </c>
      <c r="PX6" s="9">
        <v>33.333332061767578</v>
      </c>
      <c r="PY6" s="9">
        <v>0</v>
      </c>
      <c r="PZ6" s="9">
        <v>0</v>
      </c>
      <c r="QA6" s="9">
        <v>1</v>
      </c>
      <c r="QB6" s="9">
        <v>1</v>
      </c>
      <c r="QC6" s="9">
        <v>0</v>
      </c>
      <c r="QD6" s="9">
        <v>1</v>
      </c>
      <c r="QE6" s="9">
        <v>75</v>
      </c>
      <c r="QF6" s="9">
        <v>0</v>
      </c>
      <c r="QG6" s="9">
        <v>1</v>
      </c>
      <c r="QH6" s="9">
        <v>1</v>
      </c>
      <c r="QI6" s="9">
        <v>1</v>
      </c>
      <c r="QJ6" s="9">
        <v>1</v>
      </c>
      <c r="QK6" s="9">
        <v>1</v>
      </c>
      <c r="QL6" s="9">
        <v>1</v>
      </c>
      <c r="QM6" s="9">
        <v>1</v>
      </c>
      <c r="QN6" s="9">
        <v>1</v>
      </c>
      <c r="QO6" s="9">
        <v>1</v>
      </c>
      <c r="QP6" s="9">
        <v>100</v>
      </c>
      <c r="QQ6" s="9">
        <v>1</v>
      </c>
      <c r="QR6" s="9">
        <v>1</v>
      </c>
      <c r="QS6" s="9">
        <v>0</v>
      </c>
      <c r="QT6" s="9">
        <v>0.66666668653488159</v>
      </c>
      <c r="QU6" s="9">
        <v>1</v>
      </c>
      <c r="QV6" s="9">
        <v>1</v>
      </c>
      <c r="QW6" s="9">
        <v>0</v>
      </c>
      <c r="QX6" s="9">
        <v>0.75</v>
      </c>
      <c r="QY6" s="9">
        <v>0</v>
      </c>
      <c r="QZ6" s="9"/>
      <c r="RA6" s="9"/>
      <c r="RB6" s="9"/>
      <c r="RC6" s="9"/>
      <c r="RD6" s="9"/>
      <c r="RE6" s="9"/>
      <c r="RF6" s="9"/>
      <c r="RG6" s="9"/>
      <c r="RH6" s="9"/>
      <c r="RI6" s="9"/>
      <c r="RJ6" s="9"/>
      <c r="RK6" s="9"/>
      <c r="RL6" s="9">
        <v>0</v>
      </c>
      <c r="RM6" s="9"/>
      <c r="RN6" s="9"/>
      <c r="RO6" s="9"/>
      <c r="RP6" s="9"/>
      <c r="RQ6" s="9"/>
      <c r="RR6" s="9"/>
      <c r="RS6" s="9"/>
      <c r="RT6" s="9"/>
      <c r="RU6" s="9"/>
      <c r="RV6" s="9"/>
      <c r="RW6" s="9"/>
      <c r="RX6" s="9"/>
      <c r="RY6" s="9"/>
      <c r="RZ6" s="9"/>
      <c r="SA6" s="9"/>
      <c r="SB6" s="9"/>
      <c r="SC6" s="9"/>
      <c r="SD6" s="9"/>
      <c r="SE6" s="9"/>
      <c r="SF6" s="9"/>
      <c r="SG6" s="9"/>
      <c r="SH6" s="9">
        <v>1</v>
      </c>
      <c r="SI6" s="9">
        <v>0</v>
      </c>
      <c r="SJ6" s="9">
        <v>0</v>
      </c>
      <c r="SK6" s="9">
        <v>0</v>
      </c>
      <c r="SL6" s="9">
        <v>1</v>
      </c>
      <c r="SM6" s="9">
        <v>1</v>
      </c>
      <c r="SN6" s="9">
        <v>1</v>
      </c>
      <c r="SO6" s="9">
        <v>0</v>
      </c>
      <c r="SP6" s="9">
        <v>0</v>
      </c>
      <c r="SQ6" s="9"/>
      <c r="SR6" s="9"/>
      <c r="SS6" s="9"/>
      <c r="ST6" s="9">
        <v>0</v>
      </c>
      <c r="SU6" s="9">
        <v>1</v>
      </c>
      <c r="SV6" s="9">
        <v>1</v>
      </c>
      <c r="SW6" s="9"/>
      <c r="SX6" s="9">
        <v>0</v>
      </c>
      <c r="SY6" s="9">
        <v>1</v>
      </c>
      <c r="SZ6" s="9">
        <v>0</v>
      </c>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v>0</v>
      </c>
      <c r="UM6" s="9">
        <v>0</v>
      </c>
      <c r="UN6" s="9">
        <v>0</v>
      </c>
      <c r="UO6" s="9"/>
      <c r="UP6" s="9"/>
      <c r="UQ6" s="9"/>
      <c r="UR6" s="9"/>
      <c r="US6" s="9">
        <v>0</v>
      </c>
      <c r="UT6" s="9">
        <v>0</v>
      </c>
      <c r="UU6" s="9">
        <v>0</v>
      </c>
      <c r="UV6" s="9">
        <v>1</v>
      </c>
      <c r="UW6" s="9">
        <v>0</v>
      </c>
      <c r="UX6" s="9">
        <v>0</v>
      </c>
      <c r="UY6" s="9">
        <v>0</v>
      </c>
      <c r="UZ6" s="9">
        <v>0</v>
      </c>
      <c r="VA6" s="9">
        <v>0</v>
      </c>
      <c r="VB6" s="9">
        <v>0</v>
      </c>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v>1</v>
      </c>
      <c r="WF6" s="9">
        <v>1</v>
      </c>
      <c r="WG6" s="9">
        <v>0</v>
      </c>
      <c r="WH6" s="9">
        <v>1</v>
      </c>
      <c r="WI6" s="9">
        <v>1</v>
      </c>
      <c r="WJ6" s="9">
        <v>1</v>
      </c>
      <c r="WK6" s="9">
        <v>1</v>
      </c>
      <c r="WL6" s="9">
        <v>0</v>
      </c>
      <c r="WM6" s="9">
        <v>0</v>
      </c>
      <c r="WN6" s="9"/>
      <c r="WO6" s="9"/>
      <c r="WP6" s="9"/>
      <c r="WQ6" s="9"/>
      <c r="WR6" s="9"/>
      <c r="WS6" s="9"/>
      <c r="WT6" s="9"/>
      <c r="WU6" s="9"/>
      <c r="WV6" s="9"/>
      <c r="WW6" s="9">
        <v>66.666664123535156</v>
      </c>
      <c r="WX6" s="9">
        <v>0</v>
      </c>
      <c r="WY6" s="9">
        <v>1</v>
      </c>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v>1</v>
      </c>
      <c r="YF6" s="9">
        <v>1</v>
      </c>
      <c r="YG6" s="9">
        <v>0</v>
      </c>
      <c r="YH6" s="9">
        <v>1</v>
      </c>
      <c r="YI6" s="9">
        <v>1</v>
      </c>
      <c r="YJ6" s="9">
        <v>1</v>
      </c>
      <c r="YK6" s="9">
        <v>1</v>
      </c>
      <c r="YL6" s="9">
        <v>0</v>
      </c>
      <c r="YM6" s="9">
        <v>0</v>
      </c>
      <c r="YN6" s="9"/>
      <c r="YO6" s="9"/>
      <c r="YP6" s="9"/>
      <c r="YQ6" s="9"/>
      <c r="YR6" s="9"/>
      <c r="YS6" s="9"/>
      <c r="YT6" s="9"/>
      <c r="YU6" s="9"/>
      <c r="YV6" s="9"/>
      <c r="YW6" s="9"/>
      <c r="YX6" s="9"/>
      <c r="YY6" s="9"/>
      <c r="YZ6" s="9"/>
      <c r="ZA6" s="9"/>
      <c r="ZB6" s="9"/>
      <c r="ZC6" s="9"/>
      <c r="ZD6" s="9"/>
      <c r="ZE6" s="9"/>
      <c r="ZF6" s="9"/>
      <c r="ZG6" s="9"/>
      <c r="ZH6" s="9"/>
      <c r="ZI6" s="9"/>
      <c r="ZJ6" s="9"/>
      <c r="ZK6" s="9"/>
      <c r="ZL6" s="9"/>
      <c r="ZM6" s="9"/>
      <c r="ZN6" s="9">
        <v>1</v>
      </c>
      <c r="ZO6" s="9">
        <v>1</v>
      </c>
      <c r="ZP6" s="9">
        <v>0</v>
      </c>
      <c r="ZQ6" s="9">
        <v>1</v>
      </c>
      <c r="ZR6" s="9"/>
      <c r="ZS6" s="9"/>
      <c r="ZT6" s="9">
        <v>1</v>
      </c>
      <c r="ZU6" s="9">
        <v>0</v>
      </c>
      <c r="ZV6" s="9">
        <v>1</v>
      </c>
      <c r="ZW6" s="9">
        <v>1</v>
      </c>
      <c r="ZX6" s="9">
        <v>1</v>
      </c>
      <c r="ZY6" s="9">
        <v>1</v>
      </c>
      <c r="ZZ6" s="9">
        <v>1</v>
      </c>
      <c r="AAA6" s="9">
        <v>1</v>
      </c>
      <c r="AAB6" s="9">
        <v>1</v>
      </c>
      <c r="AAC6" s="9">
        <v>1</v>
      </c>
      <c r="AAD6" s="9">
        <v>1</v>
      </c>
      <c r="AAE6" s="9">
        <v>1</v>
      </c>
      <c r="AAF6" s="9">
        <v>1</v>
      </c>
      <c r="AAG6" s="9">
        <v>1</v>
      </c>
      <c r="AAH6" s="9"/>
      <c r="AAI6" s="9"/>
      <c r="AAJ6" s="9"/>
      <c r="AAK6" s="9"/>
      <c r="AAL6" s="9"/>
      <c r="AAM6" s="9"/>
      <c r="AAN6" s="9"/>
      <c r="AAO6" s="9"/>
      <c r="AAP6" s="9">
        <v>100</v>
      </c>
      <c r="AAQ6" s="9">
        <v>1</v>
      </c>
      <c r="AAR6" s="9">
        <v>1</v>
      </c>
      <c r="AAS6" s="9">
        <v>100</v>
      </c>
      <c r="AAT6" s="9">
        <v>1</v>
      </c>
      <c r="AAU6" s="9">
        <v>1</v>
      </c>
      <c r="AAV6" s="9">
        <v>0</v>
      </c>
      <c r="AAW6" s="9">
        <v>0</v>
      </c>
      <c r="AAX6" s="9">
        <v>1</v>
      </c>
      <c r="AAY6" s="9">
        <v>0</v>
      </c>
      <c r="AAZ6" s="9">
        <v>1</v>
      </c>
      <c r="ABA6" s="9">
        <v>1</v>
      </c>
      <c r="ABB6" s="9">
        <v>1</v>
      </c>
      <c r="ABC6" s="9">
        <v>1</v>
      </c>
      <c r="ABD6" s="9">
        <v>1</v>
      </c>
      <c r="ABE6" s="9">
        <v>1</v>
      </c>
      <c r="ABF6" s="9">
        <v>1</v>
      </c>
      <c r="ABG6" s="9">
        <v>1</v>
      </c>
      <c r="ABH6" s="9">
        <v>1</v>
      </c>
      <c r="ABI6" s="9">
        <v>1</v>
      </c>
      <c r="ABJ6" s="9">
        <v>1</v>
      </c>
      <c r="ABK6" s="9">
        <v>1</v>
      </c>
      <c r="ABL6" s="9">
        <v>0</v>
      </c>
      <c r="ABM6" s="9">
        <v>85.714286804199219</v>
      </c>
      <c r="ABN6" s="9">
        <v>0</v>
      </c>
      <c r="ABO6" s="9">
        <v>1</v>
      </c>
      <c r="ABP6" s="9">
        <v>0</v>
      </c>
      <c r="ABQ6" s="9">
        <v>1</v>
      </c>
      <c r="ABR6" s="9">
        <v>1</v>
      </c>
      <c r="ABS6" s="9">
        <v>1</v>
      </c>
      <c r="ABT6" s="9">
        <v>1</v>
      </c>
      <c r="ABU6" s="9">
        <v>0</v>
      </c>
      <c r="ABV6" s="9">
        <v>1</v>
      </c>
      <c r="ABW6" s="9">
        <v>1</v>
      </c>
      <c r="ABX6" s="9">
        <v>1</v>
      </c>
      <c r="ABY6" s="9">
        <v>1</v>
      </c>
      <c r="ABZ6" s="9">
        <v>1</v>
      </c>
      <c r="ACA6" s="9">
        <v>0</v>
      </c>
      <c r="ACB6" s="9">
        <v>0</v>
      </c>
      <c r="ACC6" s="9">
        <v>0</v>
      </c>
      <c r="ACD6" s="9">
        <v>0</v>
      </c>
      <c r="ACE6" s="9">
        <v>0</v>
      </c>
      <c r="ACF6" s="9">
        <v>1</v>
      </c>
      <c r="ACG6" s="9">
        <v>0</v>
      </c>
      <c r="ACH6" s="9">
        <v>1</v>
      </c>
      <c r="ACI6" s="9">
        <v>1</v>
      </c>
      <c r="ACJ6" s="9">
        <v>1</v>
      </c>
      <c r="ACK6" s="9">
        <v>1</v>
      </c>
      <c r="ACL6" s="9">
        <v>1</v>
      </c>
      <c r="ACM6" s="9">
        <v>0</v>
      </c>
      <c r="ACN6" s="9">
        <v>1</v>
      </c>
      <c r="ACO6" s="9">
        <v>1</v>
      </c>
      <c r="ACP6" s="9">
        <v>1</v>
      </c>
      <c r="ACQ6" s="9">
        <v>1</v>
      </c>
      <c r="ACR6" s="9">
        <v>1</v>
      </c>
    </row>
    <row r="7" spans="1:772">
      <c r="A7" t="s">
        <v>2587</v>
      </c>
      <c r="B7" t="s">
        <v>2715</v>
      </c>
      <c r="C7" t="s">
        <v>2843</v>
      </c>
      <c r="D7" t="s">
        <v>2976</v>
      </c>
      <c r="E7" s="9"/>
      <c r="F7" s="9">
        <v>8</v>
      </c>
      <c r="G7" s="9"/>
      <c r="H7" s="9">
        <v>1</v>
      </c>
      <c r="I7" t="s">
        <v>3113</v>
      </c>
      <c r="J7" s="9"/>
      <c r="K7" s="9">
        <v>1</v>
      </c>
      <c r="L7" s="9">
        <v>2</v>
      </c>
      <c r="M7" s="9">
        <v>7</v>
      </c>
      <c r="N7" s="9">
        <v>7</v>
      </c>
      <c r="O7" t="s">
        <v>3247</v>
      </c>
      <c r="P7" s="9">
        <v>1</v>
      </c>
      <c r="Q7" t="s">
        <v>3250</v>
      </c>
      <c r="R7" s="9">
        <v>1</v>
      </c>
      <c r="S7" s="9">
        <v>1</v>
      </c>
      <c r="T7" s="9">
        <v>2</v>
      </c>
      <c r="U7" s="9">
        <v>0</v>
      </c>
      <c r="V7" s="9">
        <v>1</v>
      </c>
      <c r="W7" t="s">
        <v>3262</v>
      </c>
      <c r="X7" s="9"/>
      <c r="Y7" t="s">
        <v>3411</v>
      </c>
      <c r="Z7" s="9"/>
      <c r="AA7" s="9">
        <v>0</v>
      </c>
      <c r="AB7" s="9">
        <v>0</v>
      </c>
      <c r="AC7" s="9">
        <v>3</v>
      </c>
      <c r="AD7" s="9">
        <v>0</v>
      </c>
      <c r="AE7" s="9">
        <v>0</v>
      </c>
      <c r="AF7" s="9">
        <v>0</v>
      </c>
      <c r="AG7" s="9">
        <v>0</v>
      </c>
      <c r="AH7" s="9">
        <v>0</v>
      </c>
      <c r="AI7" s="9">
        <v>0</v>
      </c>
      <c r="AJ7" s="9">
        <v>0</v>
      </c>
      <c r="AK7" s="9">
        <v>0</v>
      </c>
      <c r="AL7" s="9">
        <v>0</v>
      </c>
      <c r="AM7" s="9">
        <v>0</v>
      </c>
      <c r="AN7" s="9">
        <v>0</v>
      </c>
      <c r="AO7" s="9">
        <v>0</v>
      </c>
      <c r="AP7" s="9">
        <v>0</v>
      </c>
      <c r="AQ7" s="9">
        <v>1</v>
      </c>
      <c r="AR7" s="9">
        <v>0</v>
      </c>
      <c r="AS7" s="9">
        <v>0</v>
      </c>
      <c r="AT7" s="9">
        <v>0</v>
      </c>
      <c r="AU7" s="9">
        <v>0</v>
      </c>
      <c r="AV7" s="9">
        <v>0</v>
      </c>
      <c r="AW7" s="9">
        <v>0</v>
      </c>
      <c r="AX7" t="s">
        <v>3563</v>
      </c>
      <c r="AY7" s="9">
        <v>0</v>
      </c>
      <c r="AZ7" s="9">
        <v>0</v>
      </c>
      <c r="BA7" t="s">
        <v>3713</v>
      </c>
      <c r="BB7" s="9">
        <v>0</v>
      </c>
      <c r="BC7" s="9">
        <v>4</v>
      </c>
      <c r="BD7" s="9">
        <v>0</v>
      </c>
      <c r="BE7" s="9"/>
      <c r="BF7" s="9">
        <v>3</v>
      </c>
      <c r="BG7" s="9">
        <v>3</v>
      </c>
      <c r="BH7" s="9">
        <v>2</v>
      </c>
      <c r="BI7" s="9">
        <v>0</v>
      </c>
      <c r="BJ7" s="9"/>
      <c r="BK7" s="9">
        <v>1</v>
      </c>
      <c r="BL7" s="9">
        <v>1</v>
      </c>
      <c r="BM7" s="9">
        <v>1</v>
      </c>
      <c r="BN7" s="9">
        <v>1</v>
      </c>
      <c r="BO7" s="9">
        <v>1</v>
      </c>
      <c r="BP7" s="9">
        <v>1</v>
      </c>
      <c r="BQ7" s="9">
        <v>0</v>
      </c>
      <c r="BR7" s="9">
        <v>0</v>
      </c>
      <c r="BS7" s="9">
        <v>1</v>
      </c>
      <c r="BT7" s="9">
        <v>1</v>
      </c>
      <c r="BU7" s="9">
        <v>0</v>
      </c>
      <c r="BV7" s="9">
        <v>0</v>
      </c>
      <c r="BW7" s="9">
        <v>1</v>
      </c>
      <c r="BX7" s="9"/>
      <c r="BY7" s="9">
        <v>0</v>
      </c>
      <c r="BZ7" s="9">
        <v>0</v>
      </c>
      <c r="CA7" s="9">
        <v>0</v>
      </c>
      <c r="CB7" s="9">
        <v>1</v>
      </c>
      <c r="CC7" s="9">
        <v>1</v>
      </c>
      <c r="CD7" s="9">
        <v>1</v>
      </c>
      <c r="CE7" s="9">
        <v>1</v>
      </c>
      <c r="CF7" s="9">
        <v>1</v>
      </c>
      <c r="CG7" s="9"/>
      <c r="CH7" s="9">
        <v>1</v>
      </c>
      <c r="CI7" s="9">
        <v>3</v>
      </c>
      <c r="CJ7" s="9">
        <v>1</v>
      </c>
      <c r="CK7" s="9">
        <v>3</v>
      </c>
      <c r="CL7" s="9">
        <v>4</v>
      </c>
      <c r="CM7" s="9">
        <v>4</v>
      </c>
      <c r="CN7" s="9">
        <v>1</v>
      </c>
      <c r="CO7" s="9">
        <v>1</v>
      </c>
      <c r="CP7" s="9">
        <v>4</v>
      </c>
      <c r="CQ7" s="9">
        <v>1</v>
      </c>
      <c r="CR7" s="9">
        <v>1</v>
      </c>
      <c r="CS7" s="9">
        <v>1</v>
      </c>
      <c r="CT7" s="9">
        <v>0</v>
      </c>
      <c r="CU7" s="9">
        <v>1</v>
      </c>
      <c r="CV7" s="9">
        <v>1</v>
      </c>
      <c r="CW7" s="9">
        <v>0</v>
      </c>
      <c r="CX7" s="9">
        <v>1</v>
      </c>
      <c r="CY7" s="9">
        <v>0</v>
      </c>
      <c r="CZ7" s="9">
        <v>2</v>
      </c>
      <c r="DA7" s="9"/>
      <c r="DB7" s="9"/>
      <c r="DC7" s="9"/>
      <c r="DD7" s="9"/>
      <c r="DE7" s="9"/>
      <c r="DF7" s="9"/>
      <c r="DG7" s="9"/>
      <c r="DH7" s="9"/>
      <c r="DI7" s="9">
        <v>2</v>
      </c>
      <c r="DJ7" s="9"/>
      <c r="DK7" s="9"/>
      <c r="DL7" s="9"/>
      <c r="DM7" s="9"/>
      <c r="DN7" s="9"/>
      <c r="DO7" s="9"/>
      <c r="DP7" s="9">
        <v>2</v>
      </c>
      <c r="DQ7" s="9"/>
      <c r="DR7" s="9"/>
      <c r="DS7" s="9"/>
      <c r="DT7" s="9"/>
      <c r="DU7" s="9"/>
      <c r="DV7" s="9"/>
      <c r="DW7" s="9"/>
      <c r="DX7" s="9"/>
      <c r="DY7" s="9"/>
      <c r="DZ7" s="9"/>
      <c r="EA7" s="9"/>
      <c r="EB7" s="9"/>
      <c r="EC7" s="9"/>
      <c r="ED7" s="9"/>
      <c r="EE7" s="9"/>
      <c r="EF7" s="9"/>
      <c r="EG7" s="9"/>
      <c r="EH7" s="9"/>
      <c r="EI7" s="9"/>
      <c r="EJ7" s="9"/>
      <c r="EK7" s="9"/>
      <c r="EL7" s="9"/>
      <c r="EM7" s="9"/>
      <c r="EN7" s="9">
        <v>0</v>
      </c>
      <c r="EO7" s="9"/>
      <c r="EP7" s="9"/>
      <c r="EQ7" s="9">
        <v>0</v>
      </c>
      <c r="ER7" s="9"/>
      <c r="ES7" s="9"/>
      <c r="ET7" s="9">
        <v>0</v>
      </c>
      <c r="EU7" s="9"/>
      <c r="EV7" s="9"/>
      <c r="EW7" s="9">
        <v>0</v>
      </c>
      <c r="EX7" s="9"/>
      <c r="EY7" s="9"/>
      <c r="EZ7" s="9">
        <v>0</v>
      </c>
      <c r="FA7" s="9"/>
      <c r="FB7" s="9"/>
      <c r="FC7" s="9">
        <v>0</v>
      </c>
      <c r="FD7" s="9"/>
      <c r="FE7" s="9"/>
      <c r="FF7" s="9">
        <v>0</v>
      </c>
      <c r="FG7" s="9"/>
      <c r="FH7" s="9"/>
      <c r="FI7" s="9">
        <v>0</v>
      </c>
      <c r="FJ7" s="9"/>
      <c r="FK7" s="9"/>
      <c r="FL7" s="9">
        <v>0</v>
      </c>
      <c r="FM7" s="9"/>
      <c r="FN7" s="9"/>
      <c r="FO7" s="9">
        <v>0</v>
      </c>
      <c r="FP7" s="9"/>
      <c r="FQ7" s="9"/>
      <c r="FR7" s="9">
        <v>0</v>
      </c>
      <c r="FS7" s="9"/>
      <c r="FT7" s="9"/>
      <c r="FU7" s="9">
        <v>0</v>
      </c>
      <c r="FV7" s="9"/>
      <c r="FW7" s="9"/>
      <c r="FX7" s="9">
        <v>3</v>
      </c>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t="s">
        <v>4022</v>
      </c>
      <c r="HH7" s="9"/>
      <c r="HI7" s="9"/>
      <c r="HJ7" s="9"/>
      <c r="HK7" s="9"/>
      <c r="HL7" s="9"/>
      <c r="HM7" s="9"/>
      <c r="HN7" s="9"/>
      <c r="HO7" s="9"/>
      <c r="HP7" s="9"/>
      <c r="HQ7" s="9"/>
      <c r="HR7" s="9"/>
      <c r="HS7" s="9"/>
      <c r="HT7" s="9"/>
      <c r="HU7" s="9"/>
      <c r="HV7" s="9"/>
      <c r="HW7" s="9"/>
      <c r="HX7" t="s">
        <v>4186</v>
      </c>
      <c r="HY7" s="9"/>
      <c r="HZ7" s="9"/>
      <c r="IA7" s="9">
        <v>2</v>
      </c>
      <c r="IB7" s="9"/>
      <c r="IC7" s="9"/>
      <c r="ID7" s="9">
        <v>2</v>
      </c>
      <c r="IE7" s="9"/>
      <c r="IF7" s="9"/>
      <c r="IG7" s="9">
        <v>2</v>
      </c>
      <c r="IH7" s="9"/>
      <c r="II7" s="9"/>
      <c r="IJ7" s="9">
        <v>3</v>
      </c>
      <c r="IK7" s="9"/>
      <c r="IL7" s="9">
        <v>1</v>
      </c>
      <c r="IM7" s="9"/>
      <c r="IN7" s="9">
        <v>3</v>
      </c>
      <c r="IO7" s="9">
        <v>3</v>
      </c>
      <c r="IP7" s="9">
        <v>3</v>
      </c>
      <c r="IQ7" s="9">
        <v>3</v>
      </c>
      <c r="IR7" s="9">
        <v>3</v>
      </c>
      <c r="IS7" s="9"/>
      <c r="IT7" s="9">
        <v>2</v>
      </c>
      <c r="IU7" s="9">
        <v>2</v>
      </c>
      <c r="IV7" s="9">
        <v>2</v>
      </c>
      <c r="IW7" s="9">
        <v>2</v>
      </c>
      <c r="IX7" s="9">
        <v>2</v>
      </c>
      <c r="IY7" s="9">
        <v>2</v>
      </c>
      <c r="IZ7" s="9">
        <v>2</v>
      </c>
      <c r="JA7" s="9">
        <v>2</v>
      </c>
      <c r="JB7" s="9">
        <v>2</v>
      </c>
      <c r="JC7" s="9">
        <v>2</v>
      </c>
      <c r="JD7" s="9">
        <v>2</v>
      </c>
      <c r="JE7" s="9">
        <v>2</v>
      </c>
      <c r="JF7" s="9">
        <v>2</v>
      </c>
      <c r="JG7" s="9">
        <v>2</v>
      </c>
      <c r="JH7" s="9">
        <v>2</v>
      </c>
      <c r="JI7" s="9">
        <v>2</v>
      </c>
      <c r="JJ7" s="9">
        <v>1</v>
      </c>
      <c r="JK7" s="9">
        <v>3</v>
      </c>
      <c r="JL7" s="9">
        <v>3</v>
      </c>
      <c r="JM7" s="9">
        <v>3</v>
      </c>
      <c r="JN7" s="9">
        <v>3</v>
      </c>
      <c r="JO7" s="9">
        <v>3</v>
      </c>
      <c r="JP7" s="9">
        <v>3</v>
      </c>
      <c r="JQ7" s="9">
        <v>3</v>
      </c>
      <c r="JR7" s="9">
        <v>3</v>
      </c>
      <c r="JS7" s="9">
        <v>3</v>
      </c>
      <c r="JT7" s="9">
        <v>3</v>
      </c>
      <c r="JU7" s="9">
        <v>3</v>
      </c>
      <c r="JV7" s="9"/>
      <c r="JW7" s="9">
        <v>3</v>
      </c>
      <c r="JX7" s="9">
        <v>3</v>
      </c>
      <c r="JY7" s="9">
        <v>3</v>
      </c>
      <c r="JZ7" s="9">
        <v>3</v>
      </c>
      <c r="KA7" s="9">
        <v>3</v>
      </c>
      <c r="KB7" s="9">
        <v>3</v>
      </c>
      <c r="KC7" s="9">
        <v>3</v>
      </c>
      <c r="KD7" s="9">
        <v>3</v>
      </c>
      <c r="KE7" s="9">
        <v>3</v>
      </c>
      <c r="KF7" s="9"/>
      <c r="KG7" s="9"/>
      <c r="KH7" s="9"/>
      <c r="KI7" s="9"/>
      <c r="KJ7" s="9"/>
      <c r="KK7" s="9"/>
      <c r="KL7" s="9"/>
      <c r="KM7" s="9"/>
      <c r="KN7" s="9"/>
      <c r="KO7" s="9"/>
      <c r="KP7" s="9"/>
      <c r="KQ7" s="9"/>
      <c r="KR7" s="9"/>
      <c r="KS7" s="9"/>
      <c r="KT7" s="9"/>
      <c r="KU7" s="9"/>
      <c r="KV7" s="9">
        <v>0</v>
      </c>
      <c r="KW7" s="9"/>
      <c r="KX7" s="9"/>
      <c r="KY7" s="9"/>
      <c r="KZ7" s="9"/>
      <c r="LA7" s="9"/>
      <c r="LB7" s="9"/>
      <c r="LC7" s="9">
        <v>0</v>
      </c>
      <c r="LD7" s="9">
        <v>2</v>
      </c>
      <c r="LE7" s="9">
        <v>2</v>
      </c>
      <c r="LF7" s="9">
        <v>2</v>
      </c>
      <c r="LG7" s="9">
        <v>2</v>
      </c>
      <c r="LH7" s="9">
        <v>1</v>
      </c>
      <c r="LI7" s="9"/>
      <c r="LJ7" s="9">
        <v>3</v>
      </c>
      <c r="LK7" s="9">
        <v>3</v>
      </c>
      <c r="LL7" s="9">
        <v>3</v>
      </c>
      <c r="LM7" s="9">
        <v>3</v>
      </c>
      <c r="LN7" s="9"/>
      <c r="LO7" s="9">
        <v>1</v>
      </c>
      <c r="LP7" s="9">
        <v>3</v>
      </c>
      <c r="LQ7" s="9"/>
      <c r="LR7" s="9"/>
      <c r="LS7" s="9">
        <v>1</v>
      </c>
      <c r="LT7" s="9">
        <v>1</v>
      </c>
      <c r="LU7" s="9">
        <v>1</v>
      </c>
      <c r="LV7" s="9">
        <v>1</v>
      </c>
      <c r="LW7" s="9">
        <v>1</v>
      </c>
      <c r="LX7" s="9">
        <v>1</v>
      </c>
      <c r="LY7" s="9">
        <v>3</v>
      </c>
      <c r="LZ7" s="9">
        <v>2</v>
      </c>
      <c r="MA7" s="9">
        <v>1</v>
      </c>
      <c r="MB7" s="9"/>
      <c r="MC7" s="9">
        <v>1</v>
      </c>
      <c r="MD7" s="9">
        <v>3</v>
      </c>
      <c r="ME7" s="9">
        <v>3</v>
      </c>
      <c r="MF7" s="9">
        <v>1</v>
      </c>
      <c r="MG7" s="9">
        <v>3</v>
      </c>
      <c r="MH7" s="9">
        <v>3</v>
      </c>
      <c r="MI7" s="9">
        <v>3</v>
      </c>
      <c r="MJ7" s="9">
        <v>3</v>
      </c>
      <c r="MK7" s="9">
        <v>1</v>
      </c>
      <c r="ML7" s="9">
        <v>1</v>
      </c>
      <c r="MM7" s="9">
        <v>1</v>
      </c>
      <c r="MN7" s="9">
        <v>1</v>
      </c>
      <c r="MO7" s="9">
        <v>1</v>
      </c>
      <c r="MP7" s="9">
        <v>0</v>
      </c>
      <c r="MQ7" s="9">
        <v>1</v>
      </c>
      <c r="MR7" s="9">
        <v>1</v>
      </c>
      <c r="MS7" s="9">
        <v>1</v>
      </c>
      <c r="MT7" s="9">
        <v>243965242</v>
      </c>
      <c r="MU7" s="9">
        <v>243965242</v>
      </c>
      <c r="MV7" s="9">
        <v>1</v>
      </c>
      <c r="MW7" s="9"/>
      <c r="MX7" s="9"/>
      <c r="MY7" t="s">
        <v>4464</v>
      </c>
      <c r="MZ7" s="9"/>
      <c r="NA7" s="9">
        <v>200448596</v>
      </c>
      <c r="NB7" t="s">
        <v>4612</v>
      </c>
      <c r="NC7" t="s">
        <v>4760</v>
      </c>
      <c r="ND7" s="9"/>
      <c r="NE7" s="9"/>
      <c r="NF7" t="s">
        <v>4891</v>
      </c>
      <c r="NG7" s="9"/>
      <c r="NH7" s="9"/>
      <c r="NI7" s="9">
        <v>88</v>
      </c>
      <c r="NJ7" s="9">
        <v>7</v>
      </c>
      <c r="NK7" t="s">
        <v>4897</v>
      </c>
      <c r="NL7" s="9">
        <v>3</v>
      </c>
      <c r="NM7" s="9">
        <v>11</v>
      </c>
      <c r="NN7" s="9">
        <v>2022</v>
      </c>
      <c r="NO7" s="9">
        <v>1</v>
      </c>
      <c r="NP7" t="s">
        <v>4908</v>
      </c>
      <c r="NQ7" s="9">
        <v>0</v>
      </c>
      <c r="NR7" s="9">
        <v>1</v>
      </c>
      <c r="NS7" s="9">
        <v>1</v>
      </c>
      <c r="NT7" s="9">
        <v>0</v>
      </c>
      <c r="NU7" s="9">
        <v>0</v>
      </c>
      <c r="NV7" s="9">
        <v>0</v>
      </c>
      <c r="NW7" s="9">
        <v>3</v>
      </c>
      <c r="NX7" s="9">
        <v>0</v>
      </c>
      <c r="NY7" s="9">
        <v>0</v>
      </c>
      <c r="NZ7" s="9">
        <v>0</v>
      </c>
      <c r="OA7" s="9">
        <v>0</v>
      </c>
      <c r="OB7" s="9">
        <v>0</v>
      </c>
      <c r="OC7" s="9">
        <v>3</v>
      </c>
      <c r="OD7" s="9">
        <v>0</v>
      </c>
      <c r="OE7" s="9">
        <v>1</v>
      </c>
      <c r="OF7" s="9">
        <v>0</v>
      </c>
      <c r="OG7" s="9">
        <v>4</v>
      </c>
      <c r="OH7" s="9">
        <v>0</v>
      </c>
      <c r="OI7" s="9">
        <v>3</v>
      </c>
      <c r="OJ7" s="9">
        <v>3</v>
      </c>
      <c r="OK7" s="9">
        <v>2</v>
      </c>
      <c r="OL7" s="9">
        <v>0</v>
      </c>
      <c r="OM7" s="9"/>
      <c r="ON7" s="9">
        <v>0</v>
      </c>
      <c r="OO7" s="9">
        <v>0</v>
      </c>
      <c r="OP7" s="9">
        <v>1</v>
      </c>
      <c r="OQ7" s="9">
        <v>1</v>
      </c>
      <c r="OR7" s="9">
        <v>1</v>
      </c>
      <c r="OS7" s="9">
        <v>1</v>
      </c>
      <c r="OT7" s="9">
        <v>1</v>
      </c>
      <c r="OU7" s="9">
        <v>1</v>
      </c>
      <c r="OV7" s="9">
        <v>0</v>
      </c>
      <c r="OW7" s="9">
        <v>0</v>
      </c>
      <c r="OX7" s="9">
        <v>1</v>
      </c>
      <c r="OY7" s="9">
        <v>0</v>
      </c>
      <c r="OZ7" s="9">
        <v>0</v>
      </c>
      <c r="PA7" s="9">
        <v>62.5</v>
      </c>
      <c r="PB7" s="9">
        <v>0</v>
      </c>
      <c r="PC7" s="9">
        <v>1</v>
      </c>
      <c r="PD7" s="9">
        <v>60</v>
      </c>
      <c r="PE7" s="9">
        <v>0</v>
      </c>
      <c r="PF7" s="9">
        <v>1</v>
      </c>
      <c r="PG7" s="9">
        <v>1</v>
      </c>
      <c r="PH7" s="9">
        <v>0</v>
      </c>
      <c r="PI7" s="9">
        <v>0</v>
      </c>
      <c r="PJ7" s="9">
        <v>0</v>
      </c>
      <c r="PK7" s="9">
        <v>1</v>
      </c>
      <c r="PL7" s="9">
        <v>1</v>
      </c>
      <c r="PM7" s="9">
        <v>1</v>
      </c>
      <c r="PN7" s="9">
        <v>1</v>
      </c>
      <c r="PO7" s="9">
        <v>57.142856597900391</v>
      </c>
      <c r="PP7" s="9">
        <v>0</v>
      </c>
      <c r="PQ7" s="9">
        <v>1</v>
      </c>
      <c r="PR7" s="9">
        <v>1</v>
      </c>
      <c r="PS7" s="9">
        <v>0</v>
      </c>
      <c r="PT7" s="9">
        <v>1</v>
      </c>
      <c r="PU7" s="9">
        <v>0</v>
      </c>
      <c r="PV7" s="9">
        <v>0</v>
      </c>
      <c r="PW7" s="9">
        <v>0</v>
      </c>
      <c r="PX7" s="9">
        <v>33.333332061767578</v>
      </c>
      <c r="PY7" s="9">
        <v>0</v>
      </c>
      <c r="PZ7" s="9">
        <v>0</v>
      </c>
      <c r="QA7" s="9">
        <v>1</v>
      </c>
      <c r="QB7" s="9">
        <v>1</v>
      </c>
      <c r="QC7" s="9">
        <v>0</v>
      </c>
      <c r="QD7" s="9">
        <v>1</v>
      </c>
      <c r="QE7" s="9">
        <v>75</v>
      </c>
      <c r="QF7" s="9">
        <v>0</v>
      </c>
      <c r="QG7" s="9">
        <v>1</v>
      </c>
      <c r="QH7" s="9">
        <v>1</v>
      </c>
      <c r="QI7" s="9">
        <v>1</v>
      </c>
      <c r="QJ7" s="9">
        <v>0</v>
      </c>
      <c r="QK7" s="9">
        <v>1</v>
      </c>
      <c r="QL7" s="9">
        <v>1</v>
      </c>
      <c r="QM7" s="9">
        <v>0</v>
      </c>
      <c r="QN7" s="9">
        <v>1</v>
      </c>
      <c r="QO7" s="9">
        <v>0</v>
      </c>
      <c r="QP7" s="9">
        <v>57.142856597900391</v>
      </c>
      <c r="QQ7" s="9">
        <v>0</v>
      </c>
      <c r="QR7" s="9">
        <v>1</v>
      </c>
      <c r="QS7" s="9">
        <v>0</v>
      </c>
      <c r="QT7" s="9">
        <v>0.66666668653488159</v>
      </c>
      <c r="QU7" s="9">
        <v>1</v>
      </c>
      <c r="QV7" s="9">
        <v>1</v>
      </c>
      <c r="QW7" s="9">
        <v>0</v>
      </c>
      <c r="QX7" s="9">
        <v>0.75</v>
      </c>
      <c r="QY7" s="9">
        <v>0</v>
      </c>
      <c r="QZ7" s="9"/>
      <c r="RA7" s="9"/>
      <c r="RB7" s="9"/>
      <c r="RC7" s="9"/>
      <c r="RD7" s="9"/>
      <c r="RE7" s="9"/>
      <c r="RF7" s="9"/>
      <c r="RG7" s="9"/>
      <c r="RH7" s="9"/>
      <c r="RI7" s="9"/>
      <c r="RJ7" s="9"/>
      <c r="RK7" s="9"/>
      <c r="RL7" s="9">
        <v>0</v>
      </c>
      <c r="RM7" s="9"/>
      <c r="RN7" s="9"/>
      <c r="RO7" s="9"/>
      <c r="RP7" s="9"/>
      <c r="RQ7" s="9"/>
      <c r="RR7" s="9"/>
      <c r="RS7" s="9"/>
      <c r="RT7" s="9"/>
      <c r="RU7" s="9"/>
      <c r="RV7" s="9"/>
      <c r="RW7" s="9"/>
      <c r="RX7" s="9"/>
      <c r="RY7" s="9"/>
      <c r="RZ7" s="9"/>
      <c r="SA7" s="9"/>
      <c r="SB7" s="9"/>
      <c r="SC7" s="9"/>
      <c r="SD7" s="9"/>
      <c r="SE7" s="9"/>
      <c r="SF7" s="9"/>
      <c r="SG7" s="9"/>
      <c r="SH7" s="9">
        <v>0</v>
      </c>
      <c r="SI7" s="9">
        <v>0</v>
      </c>
      <c r="SJ7" s="9">
        <v>0</v>
      </c>
      <c r="SK7" s="9">
        <v>0</v>
      </c>
      <c r="SL7" s="9">
        <v>0</v>
      </c>
      <c r="SM7" s="9">
        <v>0</v>
      </c>
      <c r="SN7" s="9">
        <v>0</v>
      </c>
      <c r="SO7" s="9">
        <v>0</v>
      </c>
      <c r="SP7" s="9"/>
      <c r="SQ7" s="9"/>
      <c r="SR7" s="9"/>
      <c r="SS7" s="9"/>
      <c r="ST7" s="9"/>
      <c r="SU7" s="9"/>
      <c r="SV7" s="9"/>
      <c r="SW7" s="9"/>
      <c r="SX7" s="9">
        <v>0</v>
      </c>
      <c r="SY7" s="9">
        <v>1</v>
      </c>
      <c r="SZ7" s="9">
        <v>0</v>
      </c>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v>0</v>
      </c>
      <c r="UM7" s="9">
        <v>0</v>
      </c>
      <c r="UN7" s="9">
        <v>0</v>
      </c>
      <c r="UO7" s="9"/>
      <c r="UP7" s="9"/>
      <c r="UQ7" s="9"/>
      <c r="UR7" s="9"/>
      <c r="US7" s="9">
        <v>0</v>
      </c>
      <c r="UT7" s="9">
        <v>0</v>
      </c>
      <c r="UU7" s="9">
        <v>0</v>
      </c>
      <c r="UV7" s="9">
        <v>1</v>
      </c>
      <c r="UW7" s="9">
        <v>0</v>
      </c>
      <c r="UX7" s="9">
        <v>0</v>
      </c>
      <c r="UY7" s="9">
        <v>0</v>
      </c>
      <c r="UZ7" s="9">
        <v>0</v>
      </c>
      <c r="VA7" s="9">
        <v>0</v>
      </c>
      <c r="VB7" s="9">
        <v>0</v>
      </c>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v>0</v>
      </c>
      <c r="WF7" s="9">
        <v>0</v>
      </c>
      <c r="WG7" s="9">
        <v>0</v>
      </c>
      <c r="WH7" s="9">
        <v>0</v>
      </c>
      <c r="WI7" s="9">
        <v>0</v>
      </c>
      <c r="WJ7" s="9">
        <v>0</v>
      </c>
      <c r="WK7" s="9">
        <v>0</v>
      </c>
      <c r="WL7" s="9">
        <v>0</v>
      </c>
      <c r="WM7" s="9">
        <v>0</v>
      </c>
      <c r="WN7" s="9"/>
      <c r="WO7" s="9"/>
      <c r="WP7" s="9"/>
      <c r="WQ7" s="9"/>
      <c r="WR7" s="9"/>
      <c r="WS7" s="9"/>
      <c r="WT7" s="9"/>
      <c r="WU7" s="9"/>
      <c r="WV7" s="9"/>
      <c r="WW7" s="9">
        <v>0</v>
      </c>
      <c r="WX7" s="9">
        <v>0</v>
      </c>
      <c r="WY7" s="9">
        <v>0</v>
      </c>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v>0</v>
      </c>
      <c r="YF7" s="9">
        <v>0</v>
      </c>
      <c r="YG7" s="9">
        <v>0</v>
      </c>
      <c r="YH7" s="9">
        <v>0</v>
      </c>
      <c r="YI7" s="9">
        <v>0</v>
      </c>
      <c r="YJ7" s="9">
        <v>0</v>
      </c>
      <c r="YK7" s="9">
        <v>0</v>
      </c>
      <c r="YL7" s="9">
        <v>0</v>
      </c>
      <c r="YM7" s="9">
        <v>0</v>
      </c>
      <c r="YN7" s="9"/>
      <c r="YO7" s="9"/>
      <c r="YP7" s="9"/>
      <c r="YQ7" s="9"/>
      <c r="YR7" s="9"/>
      <c r="YS7" s="9"/>
      <c r="YT7" s="9"/>
      <c r="YU7" s="9"/>
      <c r="YV7" s="9"/>
      <c r="YW7" s="9"/>
      <c r="YX7" s="9"/>
      <c r="YY7" s="9"/>
      <c r="YZ7" s="9"/>
      <c r="ZA7" s="9"/>
      <c r="ZB7" s="9"/>
      <c r="ZC7" s="9"/>
      <c r="ZD7" s="9"/>
      <c r="ZE7" s="9"/>
      <c r="ZF7" s="9"/>
      <c r="ZG7" s="9"/>
      <c r="ZH7" s="9"/>
      <c r="ZI7" s="9"/>
      <c r="ZJ7" s="9"/>
      <c r="ZK7" s="9"/>
      <c r="ZL7" s="9"/>
      <c r="ZM7" s="9"/>
      <c r="ZN7" s="9">
        <v>0</v>
      </c>
      <c r="ZO7" s="9">
        <v>0</v>
      </c>
      <c r="ZP7" s="9">
        <v>0</v>
      </c>
      <c r="ZQ7" s="9">
        <v>0</v>
      </c>
      <c r="ZR7" s="9"/>
      <c r="ZS7" s="9"/>
      <c r="ZT7" s="9">
        <v>0</v>
      </c>
      <c r="ZU7" s="9">
        <v>0</v>
      </c>
      <c r="ZV7" s="9">
        <v>1</v>
      </c>
      <c r="ZW7" s="9">
        <v>1</v>
      </c>
      <c r="ZX7" s="9">
        <v>1</v>
      </c>
      <c r="ZY7" s="9">
        <v>1</v>
      </c>
      <c r="ZZ7" s="9">
        <v>1</v>
      </c>
      <c r="AAA7" s="9">
        <v>1</v>
      </c>
      <c r="AAB7" s="9">
        <v>1</v>
      </c>
      <c r="AAC7" s="9">
        <v>0</v>
      </c>
      <c r="AAD7" s="9">
        <v>0</v>
      </c>
      <c r="AAE7" s="9">
        <v>0</v>
      </c>
      <c r="AAF7" s="9">
        <v>0</v>
      </c>
      <c r="AAG7" s="9">
        <v>1</v>
      </c>
      <c r="AAH7" s="9"/>
      <c r="AAI7" s="9"/>
      <c r="AAJ7" s="9"/>
      <c r="AAK7" s="9"/>
      <c r="AAL7" s="9"/>
      <c r="AAM7" s="9"/>
      <c r="AAN7" s="9"/>
      <c r="AAO7" s="9"/>
      <c r="AAP7" s="9">
        <v>33.333332061767578</v>
      </c>
      <c r="AAQ7" s="9">
        <v>0</v>
      </c>
      <c r="AAR7" s="9">
        <v>0</v>
      </c>
      <c r="AAS7" s="9">
        <v>33.333332061767578</v>
      </c>
      <c r="AAT7" s="9">
        <v>0</v>
      </c>
      <c r="AAU7" s="9">
        <v>0</v>
      </c>
      <c r="AAV7" s="9"/>
      <c r="AAW7" s="9"/>
      <c r="AAX7" s="9"/>
      <c r="AAY7" s="9"/>
      <c r="AAZ7" s="9">
        <v>0</v>
      </c>
      <c r="ABA7" s="9">
        <v>1</v>
      </c>
      <c r="ABB7" s="9">
        <v>1</v>
      </c>
      <c r="ABC7" s="9">
        <v>0</v>
      </c>
      <c r="ABD7" s="9">
        <v>0</v>
      </c>
      <c r="ABE7" s="9">
        <v>0</v>
      </c>
      <c r="ABF7" s="9">
        <v>1</v>
      </c>
      <c r="ABG7" s="9">
        <v>1</v>
      </c>
      <c r="ABH7" s="9">
        <v>1</v>
      </c>
      <c r="ABI7" s="9">
        <v>1</v>
      </c>
      <c r="ABJ7" s="9">
        <v>1</v>
      </c>
      <c r="ABK7" s="9">
        <v>1</v>
      </c>
      <c r="ABL7" s="9">
        <v>0</v>
      </c>
      <c r="ABM7" s="9">
        <v>85.714286804199219</v>
      </c>
      <c r="ABN7" s="9">
        <v>0</v>
      </c>
      <c r="ABO7" s="9">
        <v>1</v>
      </c>
      <c r="ABP7" s="9">
        <v>0</v>
      </c>
      <c r="ABQ7" s="9">
        <v>1</v>
      </c>
      <c r="ABR7" s="9">
        <v>1</v>
      </c>
      <c r="ABS7" s="9">
        <v>1</v>
      </c>
      <c r="ABT7" s="9">
        <v>0</v>
      </c>
      <c r="ABU7" s="9">
        <v>0</v>
      </c>
      <c r="ABV7" s="9">
        <v>0</v>
      </c>
      <c r="ABW7" s="9">
        <v>0</v>
      </c>
      <c r="ABX7" s="9">
        <v>1</v>
      </c>
      <c r="ABY7" s="9">
        <v>1</v>
      </c>
      <c r="ABZ7" s="9">
        <v>0</v>
      </c>
      <c r="ACA7" s="9">
        <v>0</v>
      </c>
      <c r="ACB7" s="9">
        <v>0</v>
      </c>
      <c r="ACC7" s="9">
        <v>0</v>
      </c>
      <c r="ACD7" s="9">
        <v>0</v>
      </c>
      <c r="ACE7" s="9">
        <v>0</v>
      </c>
      <c r="ACF7" s="9">
        <v>0</v>
      </c>
      <c r="ACG7" s="9">
        <v>0</v>
      </c>
      <c r="ACH7" s="9">
        <v>1</v>
      </c>
      <c r="ACI7" s="9">
        <v>1</v>
      </c>
      <c r="ACJ7" s="9">
        <v>1</v>
      </c>
      <c r="ACK7" s="9">
        <v>1</v>
      </c>
      <c r="ACL7" s="9">
        <v>1</v>
      </c>
      <c r="ACM7" s="9">
        <v>0</v>
      </c>
      <c r="ACN7" s="9">
        <v>1</v>
      </c>
      <c r="ACO7" s="9">
        <v>1</v>
      </c>
      <c r="ACP7" s="9">
        <v>1</v>
      </c>
      <c r="ACQ7" s="9">
        <v>1</v>
      </c>
      <c r="ACR7" s="9">
        <v>1</v>
      </c>
    </row>
    <row r="8" spans="1:772">
      <c r="A8" t="s">
        <v>2588</v>
      </c>
      <c r="B8" t="s">
        <v>2716</v>
      </c>
      <c r="C8" t="s">
        <v>2844</v>
      </c>
      <c r="D8" t="s">
        <v>2977</v>
      </c>
      <c r="E8" s="9"/>
      <c r="F8" s="9">
        <v>4</v>
      </c>
      <c r="G8" s="9"/>
      <c r="H8" s="9">
        <v>1</v>
      </c>
      <c r="I8" t="s">
        <v>3114</v>
      </c>
      <c r="J8" s="9"/>
      <c r="K8" s="9">
        <v>1</v>
      </c>
      <c r="L8" s="9">
        <v>29</v>
      </c>
      <c r="M8" s="9">
        <v>8</v>
      </c>
      <c r="N8" s="9">
        <v>8</v>
      </c>
      <c r="O8" t="s">
        <v>3247</v>
      </c>
      <c r="P8" s="9">
        <v>1</v>
      </c>
      <c r="Q8" t="s">
        <v>3250</v>
      </c>
      <c r="R8" s="9">
        <v>7</v>
      </c>
      <c r="S8" s="9">
        <v>1</v>
      </c>
      <c r="T8" s="9">
        <v>1</v>
      </c>
      <c r="U8" s="9">
        <v>1</v>
      </c>
      <c r="V8" s="9">
        <v>1</v>
      </c>
      <c r="W8" t="s">
        <v>3263</v>
      </c>
      <c r="X8" s="9"/>
      <c r="Y8" t="s">
        <v>3412</v>
      </c>
      <c r="Z8" s="9"/>
      <c r="AA8" s="9">
        <v>40</v>
      </c>
      <c r="AB8" s="9">
        <v>0</v>
      </c>
      <c r="AC8" s="9">
        <v>277</v>
      </c>
      <c r="AD8" s="9">
        <v>0</v>
      </c>
      <c r="AE8" s="9">
        <v>148</v>
      </c>
      <c r="AF8" s="9">
        <v>0</v>
      </c>
      <c r="AG8" s="9">
        <v>9</v>
      </c>
      <c r="AH8" s="9">
        <v>0</v>
      </c>
      <c r="AI8" s="9">
        <v>32</v>
      </c>
      <c r="AJ8" s="9">
        <v>0</v>
      </c>
      <c r="AK8" s="9">
        <v>2</v>
      </c>
      <c r="AL8" s="9">
        <v>0</v>
      </c>
      <c r="AM8" s="9">
        <v>12</v>
      </c>
      <c r="AN8" s="9">
        <v>0</v>
      </c>
      <c r="AO8" s="9">
        <v>0</v>
      </c>
      <c r="AP8" s="9">
        <v>0</v>
      </c>
      <c r="AQ8" s="9">
        <v>134</v>
      </c>
      <c r="AR8" s="9">
        <v>0</v>
      </c>
      <c r="AS8" s="9">
        <v>8</v>
      </c>
      <c r="AT8" s="9">
        <v>0</v>
      </c>
      <c r="AU8" s="9">
        <v>8</v>
      </c>
      <c r="AV8" s="9">
        <v>0</v>
      </c>
      <c r="AW8" s="9">
        <v>46</v>
      </c>
      <c r="AX8" t="s">
        <v>3564</v>
      </c>
      <c r="AY8" s="9">
        <v>0</v>
      </c>
      <c r="AZ8" s="9">
        <v>0</v>
      </c>
      <c r="BA8" t="s">
        <v>3714</v>
      </c>
      <c r="BB8" s="9">
        <v>0</v>
      </c>
      <c r="BC8" s="9">
        <v>716</v>
      </c>
      <c r="BD8" s="9">
        <v>0</v>
      </c>
      <c r="BE8" s="9"/>
      <c r="BF8" s="9">
        <v>650</v>
      </c>
      <c r="BG8" s="9">
        <v>650</v>
      </c>
      <c r="BH8" s="9">
        <v>650</v>
      </c>
      <c r="BI8" s="9">
        <v>0</v>
      </c>
      <c r="BJ8" s="9"/>
      <c r="BK8" s="9">
        <v>1</v>
      </c>
      <c r="BL8" s="9">
        <v>1</v>
      </c>
      <c r="BM8" s="9">
        <v>1</v>
      </c>
      <c r="BN8" s="9">
        <v>1</v>
      </c>
      <c r="BO8" s="9">
        <v>1</v>
      </c>
      <c r="BP8" s="9">
        <v>1</v>
      </c>
      <c r="BQ8" s="9">
        <v>1</v>
      </c>
      <c r="BR8" s="9">
        <v>1</v>
      </c>
      <c r="BS8" s="9">
        <v>1</v>
      </c>
      <c r="BT8" s="9">
        <v>1</v>
      </c>
      <c r="BU8" s="9">
        <v>0</v>
      </c>
      <c r="BV8" s="9">
        <v>1</v>
      </c>
      <c r="BW8" s="9">
        <v>1</v>
      </c>
      <c r="BX8" s="9"/>
      <c r="BY8" s="9">
        <v>0</v>
      </c>
      <c r="BZ8" s="9">
        <v>0</v>
      </c>
      <c r="CA8" s="9">
        <v>1</v>
      </c>
      <c r="CB8" s="9">
        <v>1</v>
      </c>
      <c r="CC8" s="9">
        <v>1</v>
      </c>
      <c r="CD8" s="9">
        <v>1</v>
      </c>
      <c r="CE8" s="9">
        <v>1</v>
      </c>
      <c r="CF8" s="9">
        <v>1</v>
      </c>
      <c r="CG8" s="9"/>
      <c r="CH8" s="9">
        <v>1</v>
      </c>
      <c r="CI8" s="9">
        <v>2</v>
      </c>
      <c r="CJ8" s="9">
        <v>2</v>
      </c>
      <c r="CK8" s="9">
        <v>2</v>
      </c>
      <c r="CL8" s="9">
        <v>2</v>
      </c>
      <c r="CM8" s="9">
        <v>1</v>
      </c>
      <c r="CN8" s="9">
        <v>1</v>
      </c>
      <c r="CO8" s="9">
        <v>1</v>
      </c>
      <c r="CP8" s="9">
        <v>1</v>
      </c>
      <c r="CQ8" s="9">
        <v>1</v>
      </c>
      <c r="CR8" s="9">
        <v>1</v>
      </c>
      <c r="CS8" s="9">
        <v>1</v>
      </c>
      <c r="CT8" s="9">
        <v>1</v>
      </c>
      <c r="CU8" s="9">
        <v>1</v>
      </c>
      <c r="CV8" s="9">
        <v>1</v>
      </c>
      <c r="CW8" s="9">
        <v>1</v>
      </c>
      <c r="CX8" s="9">
        <v>1</v>
      </c>
      <c r="CY8" s="9">
        <v>1</v>
      </c>
      <c r="CZ8" s="9">
        <v>2</v>
      </c>
      <c r="DA8" s="9"/>
      <c r="DB8" s="9"/>
      <c r="DC8" s="9"/>
      <c r="DD8" s="9"/>
      <c r="DE8" s="9"/>
      <c r="DF8" s="9"/>
      <c r="DG8" s="9"/>
      <c r="DH8" s="9"/>
      <c r="DI8" s="9">
        <v>2</v>
      </c>
      <c r="DJ8" s="9"/>
      <c r="DK8" s="9"/>
      <c r="DL8" s="9"/>
      <c r="DM8" s="9"/>
      <c r="DN8" s="9"/>
      <c r="DO8" s="9"/>
      <c r="DP8" s="9">
        <v>1</v>
      </c>
      <c r="DQ8" s="9">
        <v>1</v>
      </c>
      <c r="DR8" s="9">
        <v>1</v>
      </c>
      <c r="DS8" s="9">
        <v>1</v>
      </c>
      <c r="DT8" s="9">
        <v>127</v>
      </c>
      <c r="DU8" s="9">
        <v>13</v>
      </c>
      <c r="DV8" s="9">
        <v>12</v>
      </c>
      <c r="DW8" s="9">
        <v>0</v>
      </c>
      <c r="DX8" s="9">
        <v>1</v>
      </c>
      <c r="DY8" s="9">
        <v>1</v>
      </c>
      <c r="DZ8" s="9">
        <v>0</v>
      </c>
      <c r="EA8" s="9"/>
      <c r="EB8" s="9">
        <v>1</v>
      </c>
      <c r="EC8" s="9"/>
      <c r="ED8" s="9">
        <v>4</v>
      </c>
      <c r="EE8" s="9">
        <v>4</v>
      </c>
      <c r="EF8" s="9">
        <v>4</v>
      </c>
      <c r="EG8" s="9">
        <v>4</v>
      </c>
      <c r="EH8" s="9">
        <v>4</v>
      </c>
      <c r="EI8" s="9">
        <v>0</v>
      </c>
      <c r="EJ8" s="9">
        <v>1</v>
      </c>
      <c r="EK8" s="9">
        <v>1</v>
      </c>
      <c r="EL8" s="9"/>
      <c r="EM8" s="9"/>
      <c r="EN8" s="9">
        <v>0</v>
      </c>
      <c r="EO8" s="9"/>
      <c r="EP8" s="9"/>
      <c r="EQ8" s="9">
        <v>0</v>
      </c>
      <c r="ER8" s="9"/>
      <c r="ES8" s="9"/>
      <c r="ET8" s="9">
        <v>1</v>
      </c>
      <c r="EU8" s="9">
        <v>0</v>
      </c>
      <c r="EV8" s="9"/>
      <c r="EW8" s="9">
        <v>0</v>
      </c>
      <c r="EX8" s="9"/>
      <c r="EY8" s="9"/>
      <c r="EZ8" s="9">
        <v>0</v>
      </c>
      <c r="FA8" s="9"/>
      <c r="FB8" s="9"/>
      <c r="FC8" s="9">
        <v>0</v>
      </c>
      <c r="FD8" s="9"/>
      <c r="FE8" s="9"/>
      <c r="FF8" s="9">
        <v>1</v>
      </c>
      <c r="FG8" s="9">
        <v>0</v>
      </c>
      <c r="FH8" s="9"/>
      <c r="FI8" s="9">
        <v>0</v>
      </c>
      <c r="FJ8" s="9"/>
      <c r="FK8" s="9"/>
      <c r="FL8" s="9">
        <v>1</v>
      </c>
      <c r="FM8" s="9">
        <v>0</v>
      </c>
      <c r="FN8" s="9"/>
      <c r="FO8" s="9">
        <v>0</v>
      </c>
      <c r="FP8" s="9"/>
      <c r="FQ8" s="9"/>
      <c r="FR8" s="9">
        <v>1</v>
      </c>
      <c r="FS8" s="9">
        <v>0</v>
      </c>
      <c r="FT8" s="9"/>
      <c r="FU8" s="9">
        <v>0</v>
      </c>
      <c r="FV8" s="9"/>
      <c r="FW8" s="9"/>
      <c r="FX8" s="9">
        <v>3</v>
      </c>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t="s">
        <v>4023</v>
      </c>
      <c r="HH8" s="9"/>
      <c r="HI8" s="9"/>
      <c r="HJ8" s="9"/>
      <c r="HK8" s="9"/>
      <c r="HL8" s="9"/>
      <c r="HM8" s="9"/>
      <c r="HN8" s="9"/>
      <c r="HO8" s="9"/>
      <c r="HP8" s="9"/>
      <c r="HQ8" s="9"/>
      <c r="HR8" s="9"/>
      <c r="HS8" s="9"/>
      <c r="HT8" s="9"/>
      <c r="HU8" s="9"/>
      <c r="HV8" s="9"/>
      <c r="HW8" s="9"/>
      <c r="HX8" t="s">
        <v>4187</v>
      </c>
      <c r="HY8" s="9"/>
      <c r="HZ8" s="9"/>
      <c r="IA8" s="9">
        <v>2</v>
      </c>
      <c r="IB8" s="9"/>
      <c r="IC8" s="9"/>
      <c r="ID8" s="9">
        <v>2</v>
      </c>
      <c r="IE8" s="9"/>
      <c r="IF8" s="9"/>
      <c r="IG8" s="9">
        <v>2</v>
      </c>
      <c r="IH8" s="9"/>
      <c r="II8" s="9"/>
      <c r="IJ8" s="9">
        <v>2</v>
      </c>
      <c r="IK8" s="9"/>
      <c r="IL8" s="9">
        <v>1</v>
      </c>
      <c r="IM8" s="9"/>
      <c r="IN8" s="9">
        <v>3</v>
      </c>
      <c r="IO8" s="9">
        <v>3</v>
      </c>
      <c r="IP8" s="9">
        <v>3</v>
      </c>
      <c r="IQ8" s="9">
        <v>3</v>
      </c>
      <c r="IR8" s="9">
        <v>3</v>
      </c>
      <c r="IS8" s="9"/>
      <c r="IT8" s="9">
        <v>1</v>
      </c>
      <c r="IU8" s="9">
        <v>2</v>
      </c>
      <c r="IV8" s="9">
        <v>2</v>
      </c>
      <c r="IW8" s="9">
        <v>2</v>
      </c>
      <c r="IX8" s="9">
        <v>2</v>
      </c>
      <c r="IY8" s="9">
        <v>1</v>
      </c>
      <c r="IZ8" s="9">
        <v>1</v>
      </c>
      <c r="JA8" s="9">
        <v>1</v>
      </c>
      <c r="JB8" s="9">
        <v>1</v>
      </c>
      <c r="JC8" s="9">
        <v>2</v>
      </c>
      <c r="JD8" s="9">
        <v>1</v>
      </c>
      <c r="JE8" s="9">
        <v>1</v>
      </c>
      <c r="JF8" s="9">
        <v>1</v>
      </c>
      <c r="JG8" s="9">
        <v>2</v>
      </c>
      <c r="JH8" s="9">
        <v>2</v>
      </c>
      <c r="JI8" s="9">
        <v>2</v>
      </c>
      <c r="JJ8" s="9">
        <v>1</v>
      </c>
      <c r="JK8" s="9">
        <v>1</v>
      </c>
      <c r="JL8" s="9">
        <v>1</v>
      </c>
      <c r="JM8" s="9">
        <v>1</v>
      </c>
      <c r="JN8" s="9">
        <v>1</v>
      </c>
      <c r="JO8" s="9">
        <v>1</v>
      </c>
      <c r="JP8" s="9">
        <v>1</v>
      </c>
      <c r="JQ8" s="9">
        <v>1</v>
      </c>
      <c r="JR8" s="9">
        <v>1</v>
      </c>
      <c r="JS8" s="9">
        <v>1</v>
      </c>
      <c r="JT8" s="9">
        <v>1</v>
      </c>
      <c r="JU8" s="9">
        <v>1</v>
      </c>
      <c r="JV8" s="9"/>
      <c r="JW8" s="9">
        <v>1</v>
      </c>
      <c r="JX8" s="9">
        <v>1</v>
      </c>
      <c r="JY8" s="9">
        <v>1</v>
      </c>
      <c r="JZ8" s="9">
        <v>1</v>
      </c>
      <c r="KA8" s="9">
        <v>1</v>
      </c>
      <c r="KB8" s="9">
        <v>1</v>
      </c>
      <c r="KC8" s="9">
        <v>1</v>
      </c>
      <c r="KD8" s="9">
        <v>1</v>
      </c>
      <c r="KE8" s="9">
        <v>1</v>
      </c>
      <c r="KF8" s="9"/>
      <c r="KG8" s="9">
        <v>1</v>
      </c>
      <c r="KH8" s="9">
        <v>1</v>
      </c>
      <c r="KI8" s="9">
        <v>1</v>
      </c>
      <c r="KJ8" s="9"/>
      <c r="KK8" s="9">
        <v>1</v>
      </c>
      <c r="KL8" s="9">
        <v>1</v>
      </c>
      <c r="KM8" s="9">
        <v>1</v>
      </c>
      <c r="KN8" s="9">
        <v>1</v>
      </c>
      <c r="KO8" s="9"/>
      <c r="KP8" s="9">
        <v>0</v>
      </c>
      <c r="KQ8" s="9">
        <v>0</v>
      </c>
      <c r="KR8" s="9">
        <v>1</v>
      </c>
      <c r="KS8" s="9">
        <v>1</v>
      </c>
      <c r="KT8" s="9">
        <v>1</v>
      </c>
      <c r="KU8" s="9">
        <v>1</v>
      </c>
      <c r="KV8" s="9">
        <v>1</v>
      </c>
      <c r="KW8" s="9">
        <v>1</v>
      </c>
      <c r="KX8" s="9">
        <v>1</v>
      </c>
      <c r="KY8" s="9">
        <v>1</v>
      </c>
      <c r="KZ8" s="9">
        <v>1</v>
      </c>
      <c r="LA8" s="9">
        <v>1</v>
      </c>
      <c r="LB8" s="9"/>
      <c r="LC8" s="9">
        <v>1</v>
      </c>
      <c r="LD8" s="9">
        <v>1</v>
      </c>
      <c r="LE8" s="9">
        <v>1</v>
      </c>
      <c r="LF8" s="9">
        <v>1</v>
      </c>
      <c r="LG8" s="9">
        <v>1</v>
      </c>
      <c r="LH8" s="9">
        <v>1</v>
      </c>
      <c r="LI8" s="9"/>
      <c r="LJ8" s="9">
        <v>1</v>
      </c>
      <c r="LK8" s="9">
        <v>1</v>
      </c>
      <c r="LL8" s="9">
        <v>1</v>
      </c>
      <c r="LM8" s="9">
        <v>1</v>
      </c>
      <c r="LN8" s="9"/>
      <c r="LO8" s="9">
        <v>1</v>
      </c>
      <c r="LP8" s="9">
        <v>1</v>
      </c>
      <c r="LQ8" s="9">
        <v>1</v>
      </c>
      <c r="LR8" s="9"/>
      <c r="LS8" s="9">
        <v>1</v>
      </c>
      <c r="LT8" s="9">
        <v>1</v>
      </c>
      <c r="LU8" s="9">
        <v>1</v>
      </c>
      <c r="LV8" s="9">
        <v>1</v>
      </c>
      <c r="LW8" s="9">
        <v>1</v>
      </c>
      <c r="LX8" s="9">
        <v>1</v>
      </c>
      <c r="LY8" s="9">
        <v>1</v>
      </c>
      <c r="LZ8" s="9">
        <v>2</v>
      </c>
      <c r="MA8" s="9">
        <v>1</v>
      </c>
      <c r="MB8" s="9"/>
      <c r="MC8" s="9">
        <v>1</v>
      </c>
      <c r="MD8" s="9">
        <v>2</v>
      </c>
      <c r="ME8" s="9">
        <v>1</v>
      </c>
      <c r="MF8" s="9">
        <v>1</v>
      </c>
      <c r="MG8" s="9">
        <v>1</v>
      </c>
      <c r="MH8" s="9">
        <v>3</v>
      </c>
      <c r="MI8" s="9">
        <v>3</v>
      </c>
      <c r="MJ8" s="9">
        <v>1</v>
      </c>
      <c r="MK8" s="9">
        <v>1</v>
      </c>
      <c r="ML8" s="9">
        <v>1</v>
      </c>
      <c r="MM8" s="9">
        <v>1</v>
      </c>
      <c r="MN8" s="9">
        <v>1</v>
      </c>
      <c r="MO8" s="9">
        <v>1</v>
      </c>
      <c r="MP8" s="9">
        <v>0</v>
      </c>
      <c r="MQ8" s="9">
        <v>1</v>
      </c>
      <c r="MR8" s="9">
        <v>1</v>
      </c>
      <c r="MS8" s="9">
        <v>0</v>
      </c>
      <c r="MT8" s="9"/>
      <c r="MU8" s="9"/>
      <c r="MV8" s="9">
        <v>1</v>
      </c>
      <c r="MW8" s="9"/>
      <c r="MX8" s="9"/>
      <c r="MY8" t="s">
        <v>4465</v>
      </c>
      <c r="MZ8" s="9"/>
      <c r="NA8" s="9">
        <v>204776934</v>
      </c>
      <c r="NB8" t="s">
        <v>4613</v>
      </c>
      <c r="NC8" t="s">
        <v>4761</v>
      </c>
      <c r="ND8" s="9"/>
      <c r="NE8" s="9"/>
      <c r="NF8" t="s">
        <v>4891</v>
      </c>
      <c r="NG8" s="9"/>
      <c r="NH8" s="9"/>
      <c r="NI8" s="9">
        <v>142</v>
      </c>
      <c r="NJ8" s="9">
        <v>8</v>
      </c>
      <c r="NK8" t="s">
        <v>4897</v>
      </c>
      <c r="NL8" s="9">
        <v>3</v>
      </c>
      <c r="NM8" s="9">
        <v>11</v>
      </c>
      <c r="NN8" s="9">
        <v>2022</v>
      </c>
      <c r="NO8" s="9">
        <v>1</v>
      </c>
      <c r="NP8" t="s">
        <v>4909</v>
      </c>
      <c r="NQ8" s="9">
        <v>1</v>
      </c>
      <c r="NR8" s="9">
        <v>0</v>
      </c>
      <c r="NS8" s="9">
        <v>1</v>
      </c>
      <c r="NT8" s="9">
        <v>1</v>
      </c>
      <c r="NU8" s="9">
        <v>40</v>
      </c>
      <c r="NV8" s="9">
        <v>0</v>
      </c>
      <c r="NW8" s="9">
        <v>277</v>
      </c>
      <c r="NX8" s="9">
        <v>0</v>
      </c>
      <c r="NY8" s="9">
        <v>148</v>
      </c>
      <c r="NZ8" s="9">
        <v>0</v>
      </c>
      <c r="OA8" s="9">
        <v>71</v>
      </c>
      <c r="OB8" s="9">
        <v>0</v>
      </c>
      <c r="OC8" s="9">
        <v>536</v>
      </c>
      <c r="OD8" s="9">
        <v>0</v>
      </c>
      <c r="OE8" s="9">
        <v>180</v>
      </c>
      <c r="OF8" s="9">
        <v>0</v>
      </c>
      <c r="OG8" s="9">
        <v>716</v>
      </c>
      <c r="OH8" s="9">
        <v>0</v>
      </c>
      <c r="OI8" s="9">
        <v>650</v>
      </c>
      <c r="OJ8" s="9">
        <v>650</v>
      </c>
      <c r="OK8" s="9">
        <v>650</v>
      </c>
      <c r="OL8" s="9">
        <v>0</v>
      </c>
      <c r="OM8" s="9"/>
      <c r="ON8" s="9">
        <v>0</v>
      </c>
      <c r="OO8" s="9">
        <v>0</v>
      </c>
      <c r="OP8" s="9">
        <v>1</v>
      </c>
      <c r="OQ8" s="9">
        <v>1</v>
      </c>
      <c r="OR8" s="9">
        <v>1</v>
      </c>
      <c r="OS8" s="9">
        <v>1</v>
      </c>
      <c r="OT8" s="9">
        <v>1</v>
      </c>
      <c r="OU8" s="9">
        <v>1</v>
      </c>
      <c r="OV8" s="9">
        <v>1</v>
      </c>
      <c r="OW8" s="9">
        <v>1</v>
      </c>
      <c r="OX8" s="9">
        <v>1</v>
      </c>
      <c r="OY8" s="9">
        <v>0</v>
      </c>
      <c r="OZ8" s="9">
        <v>1</v>
      </c>
      <c r="PA8" s="9">
        <v>100</v>
      </c>
      <c r="PB8" s="9">
        <v>1</v>
      </c>
      <c r="PC8" s="9">
        <v>1</v>
      </c>
      <c r="PD8" s="9">
        <v>90</v>
      </c>
      <c r="PE8" s="9">
        <v>0</v>
      </c>
      <c r="PF8" s="9">
        <v>1</v>
      </c>
      <c r="PG8" s="9">
        <v>1</v>
      </c>
      <c r="PH8" s="9">
        <v>0</v>
      </c>
      <c r="PI8" s="9">
        <v>0</v>
      </c>
      <c r="PJ8" s="9">
        <v>1</v>
      </c>
      <c r="PK8" s="9">
        <v>1</v>
      </c>
      <c r="PL8" s="9">
        <v>1</v>
      </c>
      <c r="PM8" s="9">
        <v>1</v>
      </c>
      <c r="PN8" s="9">
        <v>1</v>
      </c>
      <c r="PO8" s="9">
        <v>71.428573608398438</v>
      </c>
      <c r="PP8" s="9">
        <v>0</v>
      </c>
      <c r="PQ8" s="9">
        <v>1</v>
      </c>
      <c r="PR8" s="9">
        <v>1</v>
      </c>
      <c r="PS8" s="9">
        <v>0</v>
      </c>
      <c r="PT8" s="9">
        <v>0</v>
      </c>
      <c r="PU8" s="9">
        <v>0</v>
      </c>
      <c r="PV8" s="9">
        <v>0</v>
      </c>
      <c r="PW8" s="9">
        <v>1</v>
      </c>
      <c r="PX8" s="9">
        <v>33.333332061767578</v>
      </c>
      <c r="PY8" s="9">
        <v>0</v>
      </c>
      <c r="PZ8" s="9">
        <v>0</v>
      </c>
      <c r="QA8" s="9">
        <v>1</v>
      </c>
      <c r="QB8" s="9">
        <v>1</v>
      </c>
      <c r="QC8" s="9">
        <v>1</v>
      </c>
      <c r="QD8" s="9">
        <v>1</v>
      </c>
      <c r="QE8" s="9">
        <v>100</v>
      </c>
      <c r="QF8" s="9">
        <v>1</v>
      </c>
      <c r="QG8" s="9">
        <v>1</v>
      </c>
      <c r="QH8" s="9">
        <v>1</v>
      </c>
      <c r="QI8" s="9">
        <v>1</v>
      </c>
      <c r="QJ8" s="9">
        <v>1</v>
      </c>
      <c r="QK8" s="9">
        <v>1</v>
      </c>
      <c r="QL8" s="9">
        <v>1</v>
      </c>
      <c r="QM8" s="9">
        <v>1</v>
      </c>
      <c r="QN8" s="9">
        <v>1</v>
      </c>
      <c r="QO8" s="9">
        <v>1</v>
      </c>
      <c r="QP8" s="9">
        <v>100</v>
      </c>
      <c r="QQ8" s="9">
        <v>1</v>
      </c>
      <c r="QR8" s="9">
        <v>1</v>
      </c>
      <c r="QS8" s="9">
        <v>0</v>
      </c>
      <c r="QT8" s="9">
        <v>0.3333333432674408</v>
      </c>
      <c r="QU8" s="9">
        <v>0</v>
      </c>
      <c r="QV8" s="9">
        <v>0.5</v>
      </c>
      <c r="QW8" s="9">
        <v>1</v>
      </c>
      <c r="QX8" s="9">
        <v>1</v>
      </c>
      <c r="QY8" s="9">
        <v>0</v>
      </c>
      <c r="QZ8" s="9"/>
      <c r="RA8" s="9"/>
      <c r="RB8" s="9"/>
      <c r="RC8" s="9"/>
      <c r="RD8" s="9"/>
      <c r="RE8" s="9"/>
      <c r="RF8" s="9"/>
      <c r="RG8" s="9"/>
      <c r="RH8" s="9"/>
      <c r="RI8" s="9"/>
      <c r="RJ8" s="9"/>
      <c r="RK8" s="9"/>
      <c r="RL8" s="9">
        <v>1</v>
      </c>
      <c r="RM8" s="9">
        <v>1</v>
      </c>
      <c r="RN8" s="9">
        <v>1</v>
      </c>
      <c r="RO8" s="9">
        <v>0</v>
      </c>
      <c r="RP8" s="9">
        <v>0</v>
      </c>
      <c r="RQ8" s="9">
        <v>12</v>
      </c>
      <c r="RR8" s="9">
        <v>0</v>
      </c>
      <c r="RS8" s="9">
        <v>1</v>
      </c>
      <c r="RT8" s="9">
        <v>1</v>
      </c>
      <c r="RU8" s="9">
        <v>0</v>
      </c>
      <c r="RV8" s="9">
        <v>1</v>
      </c>
      <c r="RW8" s="9">
        <v>0</v>
      </c>
      <c r="RX8" s="9">
        <v>0</v>
      </c>
      <c r="RY8" s="9">
        <v>0</v>
      </c>
      <c r="RZ8" s="9">
        <v>0</v>
      </c>
      <c r="SA8" s="9">
        <v>0</v>
      </c>
      <c r="SB8" s="9">
        <v>0</v>
      </c>
      <c r="SC8" s="9">
        <v>0</v>
      </c>
      <c r="SD8" s="9">
        <v>0</v>
      </c>
      <c r="SE8" s="9">
        <v>0</v>
      </c>
      <c r="SF8" s="9">
        <v>1</v>
      </c>
      <c r="SG8" s="9">
        <v>1</v>
      </c>
      <c r="SH8" s="9">
        <v>1</v>
      </c>
      <c r="SI8" s="9">
        <v>0</v>
      </c>
      <c r="SJ8" s="9">
        <v>0</v>
      </c>
      <c r="SK8" s="9">
        <v>0</v>
      </c>
      <c r="SL8" s="9">
        <v>1</v>
      </c>
      <c r="SM8" s="9">
        <v>0</v>
      </c>
      <c r="SN8" s="9">
        <v>1</v>
      </c>
      <c r="SO8" s="9">
        <v>1</v>
      </c>
      <c r="SP8" s="9">
        <v>0</v>
      </c>
      <c r="SQ8" s="9"/>
      <c r="SR8" s="9"/>
      <c r="SS8" s="9"/>
      <c r="ST8" s="9">
        <v>0</v>
      </c>
      <c r="SU8" s="9"/>
      <c r="SV8" s="9">
        <v>0</v>
      </c>
      <c r="SW8" s="9">
        <v>0</v>
      </c>
      <c r="SX8" s="9">
        <v>0</v>
      </c>
      <c r="SY8" s="9">
        <v>1</v>
      </c>
      <c r="SZ8" s="9">
        <v>0</v>
      </c>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v>0</v>
      </c>
      <c r="UM8" s="9">
        <v>0</v>
      </c>
      <c r="UN8" s="9">
        <v>0</v>
      </c>
      <c r="UO8" s="9">
        <v>0</v>
      </c>
      <c r="UP8" s="9"/>
      <c r="UQ8" s="9"/>
      <c r="UR8" s="9"/>
      <c r="US8" s="9"/>
      <c r="UT8" s="9">
        <v>0</v>
      </c>
      <c r="UU8" s="9"/>
      <c r="UV8" s="9">
        <v>1</v>
      </c>
      <c r="UW8" s="9">
        <v>0</v>
      </c>
      <c r="UX8" s="9">
        <v>0</v>
      </c>
      <c r="UY8" s="9">
        <v>0</v>
      </c>
      <c r="UZ8" s="9">
        <v>0</v>
      </c>
      <c r="VA8" s="9">
        <v>0</v>
      </c>
      <c r="VB8" s="9">
        <v>0</v>
      </c>
      <c r="VC8" s="9">
        <v>1</v>
      </c>
      <c r="VD8" s="9">
        <v>0</v>
      </c>
      <c r="VE8" s="9">
        <v>0</v>
      </c>
      <c r="VF8" s="9">
        <v>0</v>
      </c>
      <c r="VG8" s="9">
        <v>0</v>
      </c>
      <c r="VH8" s="9">
        <v>1</v>
      </c>
      <c r="VI8" s="9">
        <v>1</v>
      </c>
      <c r="VJ8" s="9">
        <v>1</v>
      </c>
      <c r="VK8" s="9">
        <v>1</v>
      </c>
      <c r="VL8" s="9">
        <v>0</v>
      </c>
      <c r="VM8" s="9">
        <v>1</v>
      </c>
      <c r="VN8" s="9">
        <v>1</v>
      </c>
      <c r="VO8" s="9">
        <v>1</v>
      </c>
      <c r="VP8" s="9">
        <v>0</v>
      </c>
      <c r="VQ8" s="9">
        <v>0</v>
      </c>
      <c r="VR8" s="9">
        <v>0</v>
      </c>
      <c r="VS8" s="9">
        <v>1</v>
      </c>
      <c r="VT8" s="9">
        <v>1</v>
      </c>
      <c r="VU8" s="9">
        <v>1</v>
      </c>
      <c r="VV8" s="9">
        <v>1</v>
      </c>
      <c r="VW8" s="9">
        <v>1</v>
      </c>
      <c r="VX8" s="9">
        <v>1</v>
      </c>
      <c r="VY8" s="9">
        <v>1</v>
      </c>
      <c r="VZ8" s="9">
        <v>1</v>
      </c>
      <c r="WA8" s="9">
        <v>1</v>
      </c>
      <c r="WB8" s="9">
        <v>1</v>
      </c>
      <c r="WC8" s="9">
        <v>1</v>
      </c>
      <c r="WD8" s="9">
        <v>1</v>
      </c>
      <c r="WE8" s="9">
        <v>1</v>
      </c>
      <c r="WF8" s="9">
        <v>1</v>
      </c>
      <c r="WG8" s="9">
        <v>1</v>
      </c>
      <c r="WH8" s="9">
        <v>1</v>
      </c>
      <c r="WI8" s="9">
        <v>1</v>
      </c>
      <c r="WJ8" s="9">
        <v>1</v>
      </c>
      <c r="WK8" s="9">
        <v>1</v>
      </c>
      <c r="WL8" s="9">
        <v>1</v>
      </c>
      <c r="WM8" s="9">
        <v>1</v>
      </c>
      <c r="WN8" s="9">
        <v>1</v>
      </c>
      <c r="WO8" s="9">
        <v>1</v>
      </c>
      <c r="WP8" s="9">
        <v>1</v>
      </c>
      <c r="WQ8" s="9">
        <v>50</v>
      </c>
      <c r="WR8" s="9">
        <v>0</v>
      </c>
      <c r="WS8" s="9">
        <v>1</v>
      </c>
      <c r="WT8" s="9">
        <v>100</v>
      </c>
      <c r="WU8" s="9">
        <v>1</v>
      </c>
      <c r="WV8" s="9">
        <v>1</v>
      </c>
      <c r="WW8" s="9">
        <v>100</v>
      </c>
      <c r="WX8" s="9">
        <v>1</v>
      </c>
      <c r="WY8" s="9">
        <v>1</v>
      </c>
      <c r="WZ8" s="9">
        <v>100</v>
      </c>
      <c r="XA8" s="9">
        <v>1</v>
      </c>
      <c r="XB8" s="9">
        <v>1</v>
      </c>
      <c r="XC8" s="9">
        <v>1</v>
      </c>
      <c r="XD8" s="9">
        <v>0</v>
      </c>
      <c r="XE8" s="9">
        <v>0</v>
      </c>
      <c r="XF8" s="9">
        <v>0</v>
      </c>
      <c r="XG8" s="9">
        <v>0</v>
      </c>
      <c r="XH8" s="9">
        <v>1</v>
      </c>
      <c r="XI8" s="9">
        <v>1</v>
      </c>
      <c r="XJ8" s="9">
        <v>1</v>
      </c>
      <c r="XK8" s="9">
        <v>1</v>
      </c>
      <c r="XL8" s="9">
        <v>0</v>
      </c>
      <c r="XM8" s="9">
        <v>1</v>
      </c>
      <c r="XN8" s="9">
        <v>1</v>
      </c>
      <c r="XO8" s="9">
        <v>1</v>
      </c>
      <c r="XP8" s="9">
        <v>0</v>
      </c>
      <c r="XQ8" s="9">
        <v>0</v>
      </c>
      <c r="XR8" s="9">
        <v>0</v>
      </c>
      <c r="XS8" s="9">
        <v>1</v>
      </c>
      <c r="XT8" s="9">
        <v>1</v>
      </c>
      <c r="XU8" s="9">
        <v>1</v>
      </c>
      <c r="XV8" s="9">
        <v>1</v>
      </c>
      <c r="XW8" s="9">
        <v>1</v>
      </c>
      <c r="XX8" s="9">
        <v>1</v>
      </c>
      <c r="XY8" s="9">
        <v>1</v>
      </c>
      <c r="XZ8" s="9">
        <v>1</v>
      </c>
      <c r="YA8" s="9">
        <v>1</v>
      </c>
      <c r="YB8" s="9">
        <v>1</v>
      </c>
      <c r="YC8" s="9">
        <v>1</v>
      </c>
      <c r="YD8" s="9">
        <v>1</v>
      </c>
      <c r="YE8" s="9">
        <v>1</v>
      </c>
      <c r="YF8" s="9">
        <v>1</v>
      </c>
      <c r="YG8" s="9">
        <v>1</v>
      </c>
      <c r="YH8" s="9">
        <v>1</v>
      </c>
      <c r="YI8" s="9">
        <v>1</v>
      </c>
      <c r="YJ8" s="9">
        <v>1</v>
      </c>
      <c r="YK8" s="9">
        <v>1</v>
      </c>
      <c r="YL8" s="9">
        <v>1</v>
      </c>
      <c r="YM8" s="9">
        <v>1</v>
      </c>
      <c r="YN8" s="9">
        <v>1</v>
      </c>
      <c r="YO8" s="9">
        <v>1</v>
      </c>
      <c r="YP8" s="9">
        <v>1</v>
      </c>
      <c r="YQ8" s="9">
        <v>1</v>
      </c>
      <c r="YR8" s="9">
        <v>1</v>
      </c>
      <c r="YS8" s="9">
        <v>1</v>
      </c>
      <c r="YT8" s="9">
        <v>1</v>
      </c>
      <c r="YU8" s="9">
        <v>100</v>
      </c>
      <c r="YV8" s="9">
        <v>1</v>
      </c>
      <c r="YW8" s="9">
        <v>1</v>
      </c>
      <c r="YX8" s="9">
        <v>0</v>
      </c>
      <c r="YY8" s="9">
        <v>0</v>
      </c>
      <c r="YZ8" s="9">
        <v>1</v>
      </c>
      <c r="ZA8" s="9">
        <v>1</v>
      </c>
      <c r="ZB8" s="9">
        <v>1</v>
      </c>
      <c r="ZC8" s="9">
        <v>1</v>
      </c>
      <c r="ZD8" s="9">
        <v>1</v>
      </c>
      <c r="ZE8" s="9">
        <v>0</v>
      </c>
      <c r="ZF8" s="9">
        <v>1</v>
      </c>
      <c r="ZG8" s="9">
        <v>0</v>
      </c>
      <c r="ZH8" s="9">
        <v>0</v>
      </c>
      <c r="ZI8" s="9">
        <v>1</v>
      </c>
      <c r="ZJ8" s="9">
        <v>100</v>
      </c>
      <c r="ZK8" s="9">
        <v>1</v>
      </c>
      <c r="ZL8" s="9">
        <v>100</v>
      </c>
      <c r="ZM8" s="9">
        <v>1</v>
      </c>
      <c r="ZN8" s="9">
        <v>1</v>
      </c>
      <c r="ZO8" s="9">
        <v>1</v>
      </c>
      <c r="ZP8" s="9">
        <v>1</v>
      </c>
      <c r="ZQ8" s="9">
        <v>1</v>
      </c>
      <c r="ZR8" s="9">
        <v>1</v>
      </c>
      <c r="ZS8" s="9">
        <v>1</v>
      </c>
      <c r="ZT8" s="9">
        <v>1</v>
      </c>
      <c r="ZU8" s="9">
        <v>1</v>
      </c>
      <c r="ZV8" s="9">
        <v>1</v>
      </c>
      <c r="ZW8" s="9">
        <v>1</v>
      </c>
      <c r="ZX8" s="9">
        <v>1</v>
      </c>
      <c r="ZY8" s="9">
        <v>1</v>
      </c>
      <c r="ZZ8" s="9">
        <v>1</v>
      </c>
      <c r="AAA8" s="9">
        <v>1</v>
      </c>
      <c r="AAB8" s="9">
        <v>1</v>
      </c>
      <c r="AAC8" s="9">
        <v>1</v>
      </c>
      <c r="AAD8" s="9">
        <v>1</v>
      </c>
      <c r="AAE8" s="9">
        <v>1</v>
      </c>
      <c r="AAF8" s="9">
        <v>1</v>
      </c>
      <c r="AAG8" s="9">
        <v>1</v>
      </c>
      <c r="AAH8" s="9">
        <v>1</v>
      </c>
      <c r="AAI8" s="9">
        <v>1</v>
      </c>
      <c r="AAJ8" s="9">
        <v>1</v>
      </c>
      <c r="AAK8" s="9">
        <v>1</v>
      </c>
      <c r="AAL8" s="9">
        <v>1</v>
      </c>
      <c r="AAM8" s="9">
        <v>1</v>
      </c>
      <c r="AAN8" s="9">
        <v>1</v>
      </c>
      <c r="AAO8" s="9">
        <v>1</v>
      </c>
      <c r="AAP8" s="9">
        <v>100</v>
      </c>
      <c r="AAQ8" s="9">
        <v>1</v>
      </c>
      <c r="AAR8" s="9">
        <v>1</v>
      </c>
      <c r="AAS8" s="9">
        <v>100</v>
      </c>
      <c r="AAT8" s="9">
        <v>1</v>
      </c>
      <c r="AAU8" s="9">
        <v>1</v>
      </c>
      <c r="AAV8" s="9">
        <v>0</v>
      </c>
      <c r="AAW8" s="9">
        <v>0</v>
      </c>
      <c r="AAX8" s="9">
        <v>0</v>
      </c>
      <c r="AAY8" s="9">
        <v>1</v>
      </c>
      <c r="AAZ8" s="9">
        <v>1</v>
      </c>
      <c r="ABA8" s="9">
        <v>1</v>
      </c>
      <c r="ABB8" s="9">
        <v>1</v>
      </c>
      <c r="ABC8" s="9">
        <v>1</v>
      </c>
      <c r="ABD8" s="9">
        <v>1</v>
      </c>
      <c r="ABE8" s="9">
        <v>1</v>
      </c>
      <c r="ABF8" s="9">
        <v>1</v>
      </c>
      <c r="ABG8" s="9">
        <v>1</v>
      </c>
      <c r="ABH8" s="9">
        <v>1</v>
      </c>
      <c r="ABI8" s="9">
        <v>1</v>
      </c>
      <c r="ABJ8" s="9">
        <v>1</v>
      </c>
      <c r="ABK8" s="9">
        <v>1</v>
      </c>
      <c r="ABL8" s="9">
        <v>1</v>
      </c>
      <c r="ABM8" s="9">
        <v>100</v>
      </c>
      <c r="ABN8" s="9">
        <v>1</v>
      </c>
      <c r="ABO8" s="9">
        <v>1</v>
      </c>
      <c r="ABP8" s="9">
        <v>0</v>
      </c>
      <c r="ABQ8" s="9">
        <v>1</v>
      </c>
      <c r="ABR8" s="9">
        <v>1</v>
      </c>
      <c r="ABS8" s="9">
        <v>1</v>
      </c>
      <c r="ABT8" s="9">
        <v>1</v>
      </c>
      <c r="ABU8" s="9">
        <v>0</v>
      </c>
      <c r="ABV8" s="9">
        <v>1</v>
      </c>
      <c r="ABW8" s="9">
        <v>1</v>
      </c>
      <c r="ABX8" s="9">
        <v>1</v>
      </c>
      <c r="ABY8" s="9">
        <v>1</v>
      </c>
      <c r="ABZ8" s="9">
        <v>1</v>
      </c>
      <c r="ACA8" s="9">
        <v>1</v>
      </c>
      <c r="ACB8" s="9">
        <v>0</v>
      </c>
      <c r="ACC8" s="9">
        <v>0</v>
      </c>
      <c r="ACD8" s="9">
        <v>0</v>
      </c>
      <c r="ACE8" s="9">
        <v>0</v>
      </c>
      <c r="ACF8" s="9">
        <v>1</v>
      </c>
      <c r="ACG8" s="9">
        <v>1</v>
      </c>
      <c r="ACH8" s="9">
        <v>1</v>
      </c>
      <c r="ACI8" s="9">
        <v>1</v>
      </c>
      <c r="ACJ8" s="9">
        <v>1</v>
      </c>
      <c r="ACK8" s="9">
        <v>1</v>
      </c>
      <c r="ACL8" s="9">
        <v>1</v>
      </c>
      <c r="ACM8" s="9">
        <v>0</v>
      </c>
      <c r="ACN8" s="9">
        <v>1</v>
      </c>
      <c r="ACO8" s="9">
        <v>1</v>
      </c>
      <c r="ACP8" s="9">
        <v>1</v>
      </c>
      <c r="ACQ8" s="9">
        <v>1</v>
      </c>
      <c r="ACR8" s="9">
        <v>1</v>
      </c>
    </row>
    <row r="9" spans="1:772">
      <c r="A9" t="s">
        <v>2589</v>
      </c>
      <c r="B9" t="s">
        <v>2717</v>
      </c>
      <c r="C9" t="s">
        <v>2845</v>
      </c>
      <c r="D9" t="s">
        <v>2978</v>
      </c>
      <c r="E9" s="9"/>
      <c r="F9" s="9">
        <v>8</v>
      </c>
      <c r="G9" s="9"/>
      <c r="H9" s="9">
        <v>1</v>
      </c>
      <c r="I9" t="s">
        <v>3115</v>
      </c>
      <c r="J9" s="9"/>
      <c r="K9" s="9">
        <v>1</v>
      </c>
      <c r="L9" s="9">
        <v>2</v>
      </c>
      <c r="M9" s="9">
        <v>9</v>
      </c>
      <c r="N9" s="9">
        <v>9</v>
      </c>
      <c r="O9" t="s">
        <v>3247</v>
      </c>
      <c r="P9" s="9">
        <v>1</v>
      </c>
      <c r="Q9" t="s">
        <v>3250</v>
      </c>
      <c r="R9" s="9">
        <v>6</v>
      </c>
      <c r="S9" s="9">
        <v>1</v>
      </c>
      <c r="T9" s="9">
        <v>1</v>
      </c>
      <c r="U9" s="9">
        <v>1</v>
      </c>
      <c r="V9" s="9">
        <v>1</v>
      </c>
      <c r="W9" t="s">
        <v>3264</v>
      </c>
      <c r="X9" s="9"/>
      <c r="Y9" t="s">
        <v>3413</v>
      </c>
      <c r="Z9" s="9"/>
      <c r="AA9" s="9">
        <v>22</v>
      </c>
      <c r="AB9" s="9">
        <v>0</v>
      </c>
      <c r="AC9" s="9">
        <v>196</v>
      </c>
      <c r="AD9" s="9">
        <v>0</v>
      </c>
      <c r="AE9" s="9">
        <v>136</v>
      </c>
      <c r="AF9" s="9">
        <v>0</v>
      </c>
      <c r="AG9" s="9">
        <v>8</v>
      </c>
      <c r="AH9" s="9">
        <v>0</v>
      </c>
      <c r="AI9" s="9">
        <v>19</v>
      </c>
      <c r="AJ9" s="9">
        <v>0</v>
      </c>
      <c r="AK9" s="9">
        <v>2</v>
      </c>
      <c r="AL9" s="9">
        <v>0</v>
      </c>
      <c r="AM9" s="9">
        <v>8</v>
      </c>
      <c r="AN9" s="9">
        <v>0</v>
      </c>
      <c r="AO9" s="9">
        <v>16</v>
      </c>
      <c r="AP9" s="9">
        <v>0</v>
      </c>
      <c r="AQ9" s="9">
        <v>53</v>
      </c>
      <c r="AR9" s="9">
        <v>0</v>
      </c>
      <c r="AS9" s="9">
        <v>6</v>
      </c>
      <c r="AT9" s="9">
        <v>0</v>
      </c>
      <c r="AU9" s="9">
        <v>9</v>
      </c>
      <c r="AV9" s="9">
        <v>0</v>
      </c>
      <c r="AW9" s="9">
        <v>0</v>
      </c>
      <c r="AX9" t="s">
        <v>3565</v>
      </c>
      <c r="AY9" s="9">
        <v>0</v>
      </c>
      <c r="AZ9" s="9">
        <v>0</v>
      </c>
      <c r="BA9" t="s">
        <v>3715</v>
      </c>
      <c r="BB9" s="9">
        <v>0</v>
      </c>
      <c r="BC9" s="9">
        <v>475</v>
      </c>
      <c r="BD9" s="9">
        <v>0</v>
      </c>
      <c r="BE9" s="9"/>
      <c r="BF9" s="9">
        <v>422</v>
      </c>
      <c r="BG9" s="9">
        <v>382</v>
      </c>
      <c r="BH9" s="9">
        <v>353</v>
      </c>
      <c r="BI9" s="9">
        <v>2</v>
      </c>
      <c r="BJ9" s="9">
        <v>0</v>
      </c>
      <c r="BK9" s="9">
        <v>1</v>
      </c>
      <c r="BL9" s="9">
        <v>1</v>
      </c>
      <c r="BM9" s="9">
        <v>1</v>
      </c>
      <c r="BN9" s="9">
        <v>1</v>
      </c>
      <c r="BO9" s="9">
        <v>1</v>
      </c>
      <c r="BP9" s="9">
        <v>1</v>
      </c>
      <c r="BQ9" s="9">
        <v>1</v>
      </c>
      <c r="BR9" s="9">
        <v>0</v>
      </c>
      <c r="BS9" s="9">
        <v>1</v>
      </c>
      <c r="BT9" s="9">
        <v>1</v>
      </c>
      <c r="BU9" s="9">
        <v>1</v>
      </c>
      <c r="BV9" s="9">
        <v>1</v>
      </c>
      <c r="BW9" s="9">
        <v>1</v>
      </c>
      <c r="BX9" s="9"/>
      <c r="BY9" s="9">
        <v>0</v>
      </c>
      <c r="BZ9" s="9">
        <v>0</v>
      </c>
      <c r="CA9" s="9">
        <v>1</v>
      </c>
      <c r="CB9" s="9">
        <v>1</v>
      </c>
      <c r="CC9" s="9">
        <v>1</v>
      </c>
      <c r="CD9" s="9">
        <v>1</v>
      </c>
      <c r="CE9" s="9">
        <v>1</v>
      </c>
      <c r="CF9" s="9">
        <v>1</v>
      </c>
      <c r="CG9" s="9"/>
      <c r="CH9" s="9">
        <v>0</v>
      </c>
      <c r="CI9" s="9">
        <v>2</v>
      </c>
      <c r="CJ9" s="9">
        <v>1</v>
      </c>
      <c r="CK9" s="9">
        <v>1</v>
      </c>
      <c r="CL9" s="9">
        <v>2</v>
      </c>
      <c r="CM9" s="9">
        <v>3</v>
      </c>
      <c r="CN9" s="9">
        <v>1</v>
      </c>
      <c r="CO9" s="9">
        <v>1</v>
      </c>
      <c r="CP9" s="9">
        <v>1</v>
      </c>
      <c r="CQ9" s="9">
        <v>1</v>
      </c>
      <c r="CR9" s="9">
        <v>1</v>
      </c>
      <c r="CS9" s="9">
        <v>1</v>
      </c>
      <c r="CT9" s="9">
        <v>1</v>
      </c>
      <c r="CU9" s="9">
        <v>1</v>
      </c>
      <c r="CV9" s="9">
        <v>1</v>
      </c>
      <c r="CW9" s="9">
        <v>1</v>
      </c>
      <c r="CX9" s="9">
        <v>1</v>
      </c>
      <c r="CY9" s="9">
        <v>1</v>
      </c>
      <c r="CZ9" s="9">
        <v>1</v>
      </c>
      <c r="DA9" s="9"/>
      <c r="DB9" s="9"/>
      <c r="DC9" s="9"/>
      <c r="DD9" s="9"/>
      <c r="DE9" s="9"/>
      <c r="DF9" s="9"/>
      <c r="DG9" s="9"/>
      <c r="DH9" s="9"/>
      <c r="DI9" s="9">
        <v>1</v>
      </c>
      <c r="DJ9" s="9"/>
      <c r="DK9" s="9">
        <v>1</v>
      </c>
      <c r="DL9" s="9">
        <v>1</v>
      </c>
      <c r="DM9" s="9">
        <v>2</v>
      </c>
      <c r="DN9" s="9">
        <v>1</v>
      </c>
      <c r="DO9" s="9">
        <v>2</v>
      </c>
      <c r="DP9" s="9">
        <v>1</v>
      </c>
      <c r="DQ9" s="9">
        <v>1</v>
      </c>
      <c r="DR9" s="9">
        <v>1</v>
      </c>
      <c r="DS9" s="9">
        <v>1</v>
      </c>
      <c r="DT9" s="9">
        <v>121</v>
      </c>
      <c r="DU9" s="9">
        <v>11</v>
      </c>
      <c r="DV9" s="9">
        <v>67</v>
      </c>
      <c r="DW9" s="9">
        <v>4</v>
      </c>
      <c r="DX9" s="9">
        <v>1</v>
      </c>
      <c r="DY9" s="9">
        <v>1</v>
      </c>
      <c r="DZ9" s="9">
        <v>0</v>
      </c>
      <c r="EA9" s="9"/>
      <c r="EB9" s="9">
        <v>2</v>
      </c>
      <c r="EC9" s="9"/>
      <c r="ED9" s="9"/>
      <c r="EE9" s="9"/>
      <c r="EF9" s="9"/>
      <c r="EG9" s="9"/>
      <c r="EH9" s="9"/>
      <c r="EI9" s="9">
        <v>0</v>
      </c>
      <c r="EJ9" s="9"/>
      <c r="EK9" s="9"/>
      <c r="EL9" s="9"/>
      <c r="EM9" s="9"/>
      <c r="EN9" s="9">
        <v>1</v>
      </c>
      <c r="EO9" s="9">
        <v>0</v>
      </c>
      <c r="EP9" s="9"/>
      <c r="EQ9" s="9">
        <v>1</v>
      </c>
      <c r="ER9" s="9">
        <v>0</v>
      </c>
      <c r="ES9" s="9"/>
      <c r="ET9" s="9">
        <v>0</v>
      </c>
      <c r="EU9" s="9"/>
      <c r="EV9" s="9"/>
      <c r="EW9" s="9">
        <v>0</v>
      </c>
      <c r="EX9" s="9"/>
      <c r="EY9" s="9"/>
      <c r="EZ9" s="9">
        <v>0</v>
      </c>
      <c r="FA9" s="9"/>
      <c r="FB9" s="9"/>
      <c r="FC9" s="9">
        <v>0</v>
      </c>
      <c r="FD9" s="9"/>
      <c r="FE9" s="9"/>
      <c r="FF9" s="9">
        <v>1</v>
      </c>
      <c r="FG9" s="9">
        <v>0</v>
      </c>
      <c r="FH9" s="9"/>
      <c r="FI9" s="9">
        <v>0</v>
      </c>
      <c r="FJ9" s="9"/>
      <c r="FK9" s="9"/>
      <c r="FL9" s="9">
        <v>1</v>
      </c>
      <c r="FM9" s="9">
        <v>0</v>
      </c>
      <c r="FN9" s="9"/>
      <c r="FO9" s="9">
        <v>1</v>
      </c>
      <c r="FP9" s="9">
        <v>0</v>
      </c>
      <c r="FQ9" s="9"/>
      <c r="FR9" s="9">
        <v>1</v>
      </c>
      <c r="FS9" s="9">
        <v>0</v>
      </c>
      <c r="FT9" s="9"/>
      <c r="FU9" s="9">
        <v>0</v>
      </c>
      <c r="FV9" s="9"/>
      <c r="FW9" s="9"/>
      <c r="FX9" s="9">
        <v>3</v>
      </c>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t="s">
        <v>4024</v>
      </c>
      <c r="HH9" s="9"/>
      <c r="HI9" s="9"/>
      <c r="HJ9" s="9"/>
      <c r="HK9" s="9"/>
      <c r="HL9" s="9"/>
      <c r="HM9" s="9"/>
      <c r="HN9" s="9"/>
      <c r="HO9" s="9"/>
      <c r="HP9" s="9"/>
      <c r="HQ9" s="9"/>
      <c r="HR9" s="9"/>
      <c r="HS9" s="9"/>
      <c r="HT9" s="9"/>
      <c r="HU9" s="9"/>
      <c r="HV9" s="9"/>
      <c r="HW9" s="9"/>
      <c r="HX9" t="s">
        <v>4188</v>
      </c>
      <c r="HY9" s="9"/>
      <c r="HZ9" s="9"/>
      <c r="IA9" s="9">
        <v>2</v>
      </c>
      <c r="IB9" s="9"/>
      <c r="IC9" s="9"/>
      <c r="ID9" s="9">
        <v>2</v>
      </c>
      <c r="IE9" s="9"/>
      <c r="IF9" s="9"/>
      <c r="IG9" s="9">
        <v>2</v>
      </c>
      <c r="IH9" s="9"/>
      <c r="II9" s="9"/>
      <c r="IJ9" s="9">
        <v>2</v>
      </c>
      <c r="IK9" s="9"/>
      <c r="IL9" s="9">
        <v>1</v>
      </c>
      <c r="IM9" s="9"/>
      <c r="IN9" s="9">
        <v>1</v>
      </c>
      <c r="IO9" s="9">
        <v>1</v>
      </c>
      <c r="IP9" s="9">
        <v>1</v>
      </c>
      <c r="IQ9" s="9">
        <v>1</v>
      </c>
      <c r="IR9" s="9">
        <v>1</v>
      </c>
      <c r="IS9" s="9"/>
      <c r="IT9" s="9">
        <v>1</v>
      </c>
      <c r="IU9" s="9">
        <v>2</v>
      </c>
      <c r="IV9" s="9">
        <v>2</v>
      </c>
      <c r="IW9" s="9">
        <v>2</v>
      </c>
      <c r="IX9" s="9">
        <v>2</v>
      </c>
      <c r="IY9" s="9">
        <v>1</v>
      </c>
      <c r="IZ9" s="9">
        <v>1</v>
      </c>
      <c r="JA9" s="9">
        <v>1</v>
      </c>
      <c r="JB9" s="9">
        <v>1</v>
      </c>
      <c r="JC9" s="9">
        <v>1</v>
      </c>
      <c r="JD9" s="9">
        <v>1</v>
      </c>
      <c r="JE9" s="9">
        <v>1</v>
      </c>
      <c r="JF9" s="9">
        <v>1</v>
      </c>
      <c r="JG9" s="9">
        <v>2</v>
      </c>
      <c r="JH9" s="9">
        <v>2</v>
      </c>
      <c r="JI9" s="9">
        <v>2</v>
      </c>
      <c r="JJ9" s="9">
        <v>1</v>
      </c>
      <c r="JK9" s="9">
        <v>1</v>
      </c>
      <c r="JL9" s="9">
        <v>1</v>
      </c>
      <c r="JM9" s="9">
        <v>2</v>
      </c>
      <c r="JN9" s="9">
        <v>1</v>
      </c>
      <c r="JO9" s="9">
        <v>1</v>
      </c>
      <c r="JP9" s="9">
        <v>1</v>
      </c>
      <c r="JQ9" s="9">
        <v>1</v>
      </c>
      <c r="JR9" s="9">
        <v>1</v>
      </c>
      <c r="JS9" s="9">
        <v>1</v>
      </c>
      <c r="JT9" s="9">
        <v>1</v>
      </c>
      <c r="JU9" s="9">
        <v>1</v>
      </c>
      <c r="JV9" s="9"/>
      <c r="JW9" s="9">
        <v>1</v>
      </c>
      <c r="JX9" s="9">
        <v>1</v>
      </c>
      <c r="JY9" s="9">
        <v>1</v>
      </c>
      <c r="JZ9" s="9">
        <v>1</v>
      </c>
      <c r="KA9" s="9">
        <v>1</v>
      </c>
      <c r="KB9" s="9">
        <v>1</v>
      </c>
      <c r="KC9" s="9">
        <v>1</v>
      </c>
      <c r="KD9" s="9">
        <v>1</v>
      </c>
      <c r="KE9" s="9">
        <v>1</v>
      </c>
      <c r="KF9" s="9"/>
      <c r="KG9" s="9">
        <v>1</v>
      </c>
      <c r="KH9" s="9">
        <v>1</v>
      </c>
      <c r="KI9" s="9">
        <v>1</v>
      </c>
      <c r="KJ9" s="9"/>
      <c r="KK9" s="9">
        <v>2</v>
      </c>
      <c r="KL9" s="9">
        <v>1</v>
      </c>
      <c r="KM9" s="9">
        <v>3</v>
      </c>
      <c r="KN9" s="9">
        <v>1</v>
      </c>
      <c r="KO9" s="9"/>
      <c r="KP9" s="9">
        <v>1</v>
      </c>
      <c r="KQ9" s="9">
        <v>0</v>
      </c>
      <c r="KR9" s="9">
        <v>1</v>
      </c>
      <c r="KS9" s="9">
        <v>0</v>
      </c>
      <c r="KT9" s="9">
        <v>0</v>
      </c>
      <c r="KU9" s="9">
        <v>1</v>
      </c>
      <c r="KV9" s="9">
        <v>1</v>
      </c>
      <c r="KW9" s="9">
        <v>1</v>
      </c>
      <c r="KX9" s="9">
        <v>0</v>
      </c>
      <c r="KY9" s="9"/>
      <c r="KZ9" s="9"/>
      <c r="LA9" s="9"/>
      <c r="LB9" s="9"/>
      <c r="LC9" s="9">
        <v>1</v>
      </c>
      <c r="LD9" s="9">
        <v>1</v>
      </c>
      <c r="LE9" s="9">
        <v>1</v>
      </c>
      <c r="LF9" s="9">
        <v>1</v>
      </c>
      <c r="LG9" s="9">
        <v>1</v>
      </c>
      <c r="LH9" s="9">
        <v>1</v>
      </c>
      <c r="LI9" s="9"/>
      <c r="LJ9" s="9">
        <v>1</v>
      </c>
      <c r="LK9" s="9">
        <v>1</v>
      </c>
      <c r="LL9" s="9">
        <v>1</v>
      </c>
      <c r="LM9" s="9">
        <v>1</v>
      </c>
      <c r="LN9" s="9"/>
      <c r="LO9" s="9">
        <v>1</v>
      </c>
      <c r="LP9" s="9">
        <v>1</v>
      </c>
      <c r="LQ9" s="9">
        <v>1</v>
      </c>
      <c r="LR9" s="9"/>
      <c r="LS9" s="9">
        <v>1</v>
      </c>
      <c r="LT9" s="9">
        <v>1</v>
      </c>
      <c r="LU9" s="9">
        <v>1</v>
      </c>
      <c r="LV9" s="9">
        <v>1</v>
      </c>
      <c r="LW9" s="9">
        <v>1</v>
      </c>
      <c r="LX9" s="9">
        <v>1</v>
      </c>
      <c r="LY9" s="9">
        <v>3</v>
      </c>
      <c r="LZ9" s="9">
        <v>2</v>
      </c>
      <c r="MA9" s="9">
        <v>1</v>
      </c>
      <c r="MB9" s="9"/>
      <c r="MC9" s="9">
        <v>1</v>
      </c>
      <c r="MD9" s="9">
        <v>2</v>
      </c>
      <c r="ME9" s="9">
        <v>2</v>
      </c>
      <c r="MF9" s="9">
        <v>1</v>
      </c>
      <c r="MG9" s="9">
        <v>2</v>
      </c>
      <c r="MH9" s="9">
        <v>3</v>
      </c>
      <c r="MI9" s="9">
        <v>3</v>
      </c>
      <c r="MJ9" s="9">
        <v>2</v>
      </c>
      <c r="MK9" s="9">
        <v>1</v>
      </c>
      <c r="ML9" s="9">
        <v>1</v>
      </c>
      <c r="MM9" s="9">
        <v>1</v>
      </c>
      <c r="MN9" s="9">
        <v>1</v>
      </c>
      <c r="MO9" s="9">
        <v>1</v>
      </c>
      <c r="MP9" s="9">
        <v>0</v>
      </c>
      <c r="MQ9" s="9">
        <v>1</v>
      </c>
      <c r="MR9" s="9">
        <v>1</v>
      </c>
      <c r="MS9" s="9">
        <v>1</v>
      </c>
      <c r="MT9" s="9">
        <v>249502981</v>
      </c>
      <c r="MU9" s="9">
        <v>249502981</v>
      </c>
      <c r="MV9" s="9">
        <v>1</v>
      </c>
      <c r="MW9" s="9"/>
      <c r="MX9" s="9"/>
      <c r="MY9" t="s">
        <v>4466</v>
      </c>
      <c r="MZ9" s="9"/>
      <c r="NA9" s="9">
        <v>200898417</v>
      </c>
      <c r="NB9" t="s">
        <v>4614</v>
      </c>
      <c r="NC9" t="s">
        <v>4762</v>
      </c>
      <c r="ND9" s="9"/>
      <c r="NE9" s="9"/>
      <c r="NF9" t="s">
        <v>4891</v>
      </c>
      <c r="NG9" s="9"/>
      <c r="NH9" s="9"/>
      <c r="NI9" s="9">
        <v>103</v>
      </c>
      <c r="NJ9" s="9">
        <v>9</v>
      </c>
      <c r="NK9" t="s">
        <v>4897</v>
      </c>
      <c r="NL9" s="9">
        <v>3</v>
      </c>
      <c r="NM9" s="9">
        <v>11</v>
      </c>
      <c r="NN9" s="9">
        <v>2022</v>
      </c>
      <c r="NO9" s="9">
        <v>1</v>
      </c>
      <c r="NP9" t="s">
        <v>4910</v>
      </c>
      <c r="NQ9" s="9">
        <v>1</v>
      </c>
      <c r="NR9" s="9">
        <v>0</v>
      </c>
      <c r="NS9" s="9">
        <v>1</v>
      </c>
      <c r="NT9" s="9">
        <v>1</v>
      </c>
      <c r="NU9" s="9">
        <v>22</v>
      </c>
      <c r="NV9" s="9">
        <v>0</v>
      </c>
      <c r="NW9" s="9">
        <v>196</v>
      </c>
      <c r="NX9" s="9">
        <v>0</v>
      </c>
      <c r="NY9" s="9">
        <v>136</v>
      </c>
      <c r="NZ9" s="9">
        <v>0</v>
      </c>
      <c r="OA9" s="9">
        <v>52</v>
      </c>
      <c r="OB9" s="9">
        <v>0</v>
      </c>
      <c r="OC9" s="9">
        <v>406</v>
      </c>
      <c r="OD9" s="9">
        <v>0</v>
      </c>
      <c r="OE9" s="9">
        <v>69</v>
      </c>
      <c r="OF9" s="9">
        <v>0</v>
      </c>
      <c r="OG9" s="9">
        <v>475</v>
      </c>
      <c r="OH9" s="9">
        <v>0</v>
      </c>
      <c r="OI9" s="9">
        <v>422</v>
      </c>
      <c r="OJ9" s="9">
        <v>382</v>
      </c>
      <c r="OK9" s="9">
        <v>353</v>
      </c>
      <c r="OL9" s="9">
        <v>2</v>
      </c>
      <c r="OM9" s="9">
        <v>0</v>
      </c>
      <c r="ON9" s="9">
        <v>1</v>
      </c>
      <c r="OO9" s="9">
        <v>0</v>
      </c>
      <c r="OP9" s="9">
        <v>1</v>
      </c>
      <c r="OQ9" s="9">
        <v>1</v>
      </c>
      <c r="OR9" s="9">
        <v>1</v>
      </c>
      <c r="OS9" s="9">
        <v>1</v>
      </c>
      <c r="OT9" s="9">
        <v>1</v>
      </c>
      <c r="OU9" s="9">
        <v>1</v>
      </c>
      <c r="OV9" s="9">
        <v>1</v>
      </c>
      <c r="OW9" s="9">
        <v>0</v>
      </c>
      <c r="OX9" s="9">
        <v>1</v>
      </c>
      <c r="OY9" s="9">
        <v>1</v>
      </c>
      <c r="OZ9" s="9">
        <v>1</v>
      </c>
      <c r="PA9" s="9">
        <v>87.5</v>
      </c>
      <c r="PB9" s="9">
        <v>0</v>
      </c>
      <c r="PC9" s="9">
        <v>1</v>
      </c>
      <c r="PD9" s="9">
        <v>90</v>
      </c>
      <c r="PE9" s="9">
        <v>0</v>
      </c>
      <c r="PF9" s="9">
        <v>1</v>
      </c>
      <c r="PG9" s="9">
        <v>1</v>
      </c>
      <c r="PH9" s="9">
        <v>0</v>
      </c>
      <c r="PI9" s="9">
        <v>0</v>
      </c>
      <c r="PJ9" s="9">
        <v>1</v>
      </c>
      <c r="PK9" s="9">
        <v>1</v>
      </c>
      <c r="PL9" s="9">
        <v>1</v>
      </c>
      <c r="PM9" s="9">
        <v>1</v>
      </c>
      <c r="PN9" s="9">
        <v>1</v>
      </c>
      <c r="PO9" s="9">
        <v>71.428573608398438</v>
      </c>
      <c r="PP9" s="9">
        <v>0</v>
      </c>
      <c r="PQ9" s="9">
        <v>1</v>
      </c>
      <c r="PR9" s="9">
        <v>0</v>
      </c>
      <c r="PS9" s="9">
        <v>0</v>
      </c>
      <c r="PT9" s="9">
        <v>1</v>
      </c>
      <c r="PU9" s="9">
        <v>1</v>
      </c>
      <c r="PV9" s="9">
        <v>0</v>
      </c>
      <c r="PW9" s="9">
        <v>0</v>
      </c>
      <c r="PX9" s="9">
        <v>33.333332061767578</v>
      </c>
      <c r="PY9" s="9">
        <v>0</v>
      </c>
      <c r="PZ9" s="9">
        <v>0</v>
      </c>
      <c r="QA9" s="9">
        <v>1</v>
      </c>
      <c r="QB9" s="9">
        <v>1</v>
      </c>
      <c r="QC9" s="9">
        <v>1</v>
      </c>
      <c r="QD9" s="9">
        <v>1</v>
      </c>
      <c r="QE9" s="9">
        <v>100</v>
      </c>
      <c r="QF9" s="9">
        <v>1</v>
      </c>
      <c r="QG9" s="9">
        <v>1</v>
      </c>
      <c r="QH9" s="9">
        <v>1</v>
      </c>
      <c r="QI9" s="9">
        <v>1</v>
      </c>
      <c r="QJ9" s="9">
        <v>1</v>
      </c>
      <c r="QK9" s="9">
        <v>1</v>
      </c>
      <c r="QL9" s="9">
        <v>1</v>
      </c>
      <c r="QM9" s="9">
        <v>1</v>
      </c>
      <c r="QN9" s="9">
        <v>1</v>
      </c>
      <c r="QO9" s="9">
        <v>1</v>
      </c>
      <c r="QP9" s="9">
        <v>100</v>
      </c>
      <c r="QQ9" s="9">
        <v>1</v>
      </c>
      <c r="QR9" s="9">
        <v>1</v>
      </c>
      <c r="QS9" s="9">
        <v>0</v>
      </c>
      <c r="QT9" s="9">
        <v>0.3333333432674408</v>
      </c>
      <c r="QU9" s="9">
        <v>0</v>
      </c>
      <c r="QV9" s="9">
        <v>0.5</v>
      </c>
      <c r="QW9" s="9">
        <v>1</v>
      </c>
      <c r="QX9" s="9">
        <v>1</v>
      </c>
      <c r="QY9" s="9">
        <v>1</v>
      </c>
      <c r="QZ9" s="9">
        <v>0</v>
      </c>
      <c r="RA9" s="9">
        <v>0</v>
      </c>
      <c r="RB9" s="9">
        <v>0</v>
      </c>
      <c r="RC9" s="9">
        <v>0</v>
      </c>
      <c r="RD9" s="9">
        <v>0</v>
      </c>
      <c r="RE9" s="9">
        <v>0</v>
      </c>
      <c r="RF9" s="9">
        <v>0</v>
      </c>
      <c r="RG9" s="9"/>
      <c r="RH9" s="9"/>
      <c r="RI9" s="9">
        <v>0</v>
      </c>
      <c r="RJ9" s="9">
        <v>0</v>
      </c>
      <c r="RK9" s="9">
        <v>0</v>
      </c>
      <c r="RL9" s="9">
        <v>1</v>
      </c>
      <c r="RM9" s="9">
        <v>1</v>
      </c>
      <c r="RN9" s="9">
        <v>1</v>
      </c>
      <c r="RO9" s="9">
        <v>0</v>
      </c>
      <c r="RP9" s="9">
        <v>0</v>
      </c>
      <c r="RQ9" s="9">
        <v>67</v>
      </c>
      <c r="RR9" s="9">
        <v>0</v>
      </c>
      <c r="RS9" s="9">
        <v>1</v>
      </c>
      <c r="RT9" s="9">
        <v>1</v>
      </c>
      <c r="RU9" s="9">
        <v>0</v>
      </c>
      <c r="RV9" s="9">
        <v>0</v>
      </c>
      <c r="RW9" s="9"/>
      <c r="RX9" s="9"/>
      <c r="RY9" s="9"/>
      <c r="RZ9" s="9"/>
      <c r="SA9" s="9"/>
      <c r="SB9" s="9"/>
      <c r="SC9" s="9"/>
      <c r="SD9" s="9"/>
      <c r="SE9" s="9"/>
      <c r="SF9" s="9"/>
      <c r="SG9" s="9"/>
      <c r="SH9" s="9">
        <v>1</v>
      </c>
      <c r="SI9" s="9">
        <v>0</v>
      </c>
      <c r="SJ9" s="9">
        <v>0</v>
      </c>
      <c r="SK9" s="9">
        <v>0</v>
      </c>
      <c r="SL9" s="9">
        <v>1</v>
      </c>
      <c r="SM9" s="9">
        <v>0</v>
      </c>
      <c r="SN9" s="9">
        <v>1</v>
      </c>
      <c r="SO9" s="9">
        <v>1</v>
      </c>
      <c r="SP9" s="9">
        <v>0</v>
      </c>
      <c r="SQ9" s="9"/>
      <c r="SR9" s="9"/>
      <c r="SS9" s="9"/>
      <c r="ST9" s="9">
        <v>0</v>
      </c>
      <c r="SU9" s="9"/>
      <c r="SV9" s="9">
        <v>0</v>
      </c>
      <c r="SW9" s="9">
        <v>0</v>
      </c>
      <c r="SX9" s="9">
        <v>0</v>
      </c>
      <c r="SY9" s="9">
        <v>1</v>
      </c>
      <c r="SZ9" s="9">
        <v>0</v>
      </c>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v>0</v>
      </c>
      <c r="UM9" s="9">
        <v>0</v>
      </c>
      <c r="UN9" s="9">
        <v>0</v>
      </c>
      <c r="UO9" s="9">
        <v>0</v>
      </c>
      <c r="UP9" s="9"/>
      <c r="UQ9" s="9"/>
      <c r="UR9" s="9"/>
      <c r="US9" s="9"/>
      <c r="UT9" s="9">
        <v>0</v>
      </c>
      <c r="UU9" s="9"/>
      <c r="UV9" s="9">
        <v>1</v>
      </c>
      <c r="UW9" s="9">
        <v>1</v>
      </c>
      <c r="UX9" s="9">
        <v>1</v>
      </c>
      <c r="UY9" s="9">
        <v>1</v>
      </c>
      <c r="UZ9" s="9">
        <v>1</v>
      </c>
      <c r="VA9" s="9">
        <v>1</v>
      </c>
      <c r="VB9" s="9">
        <v>1</v>
      </c>
      <c r="VC9" s="9">
        <v>1</v>
      </c>
      <c r="VD9" s="9">
        <v>0</v>
      </c>
      <c r="VE9" s="9">
        <v>0</v>
      </c>
      <c r="VF9" s="9">
        <v>0</v>
      </c>
      <c r="VG9" s="9">
        <v>0</v>
      </c>
      <c r="VH9" s="9">
        <v>1</v>
      </c>
      <c r="VI9" s="9">
        <v>1</v>
      </c>
      <c r="VJ9" s="9">
        <v>1</v>
      </c>
      <c r="VK9" s="9">
        <v>1</v>
      </c>
      <c r="VL9" s="9">
        <v>1</v>
      </c>
      <c r="VM9" s="9">
        <v>1</v>
      </c>
      <c r="VN9" s="9">
        <v>1</v>
      </c>
      <c r="VO9" s="9">
        <v>1</v>
      </c>
      <c r="VP9" s="9">
        <v>0</v>
      </c>
      <c r="VQ9" s="9">
        <v>0</v>
      </c>
      <c r="VR9" s="9">
        <v>0</v>
      </c>
      <c r="VS9" s="9">
        <v>1</v>
      </c>
      <c r="VT9" s="9">
        <v>1</v>
      </c>
      <c r="VU9" s="9">
        <v>1</v>
      </c>
      <c r="VV9" s="9">
        <v>0</v>
      </c>
      <c r="VW9" s="9">
        <v>1</v>
      </c>
      <c r="VX9" s="9">
        <v>1</v>
      </c>
      <c r="VY9" s="9">
        <v>1</v>
      </c>
      <c r="VZ9" s="9">
        <v>1</v>
      </c>
      <c r="WA9" s="9">
        <v>1</v>
      </c>
      <c r="WB9" s="9">
        <v>1</v>
      </c>
      <c r="WC9" s="9">
        <v>1</v>
      </c>
      <c r="WD9" s="9">
        <v>1</v>
      </c>
      <c r="WE9" s="9">
        <v>1</v>
      </c>
      <c r="WF9" s="9">
        <v>1</v>
      </c>
      <c r="WG9" s="9">
        <v>1</v>
      </c>
      <c r="WH9" s="9">
        <v>1</v>
      </c>
      <c r="WI9" s="9">
        <v>1</v>
      </c>
      <c r="WJ9" s="9">
        <v>1</v>
      </c>
      <c r="WK9" s="9">
        <v>1</v>
      </c>
      <c r="WL9" s="9">
        <v>1</v>
      </c>
      <c r="WM9" s="9">
        <v>1</v>
      </c>
      <c r="WN9" s="9">
        <v>1</v>
      </c>
      <c r="WO9" s="9">
        <v>1</v>
      </c>
      <c r="WP9" s="9">
        <v>1</v>
      </c>
      <c r="WQ9" s="9">
        <v>56.25</v>
      </c>
      <c r="WR9" s="9">
        <v>0</v>
      </c>
      <c r="WS9" s="9">
        <v>1</v>
      </c>
      <c r="WT9" s="9">
        <v>91.666664123535156</v>
      </c>
      <c r="WU9" s="9">
        <v>0</v>
      </c>
      <c r="WV9" s="9">
        <v>1</v>
      </c>
      <c r="WW9" s="9">
        <v>100</v>
      </c>
      <c r="WX9" s="9">
        <v>1</v>
      </c>
      <c r="WY9" s="9">
        <v>1</v>
      </c>
      <c r="WZ9" s="9">
        <v>100</v>
      </c>
      <c r="XA9" s="9">
        <v>1</v>
      </c>
      <c r="XB9" s="9">
        <v>1</v>
      </c>
      <c r="XC9" s="9">
        <v>1</v>
      </c>
      <c r="XD9" s="9">
        <v>0</v>
      </c>
      <c r="XE9" s="9">
        <v>0</v>
      </c>
      <c r="XF9" s="9">
        <v>0</v>
      </c>
      <c r="XG9" s="9">
        <v>0</v>
      </c>
      <c r="XH9" s="9">
        <v>1</v>
      </c>
      <c r="XI9" s="9">
        <v>1</v>
      </c>
      <c r="XJ9" s="9">
        <v>1</v>
      </c>
      <c r="XK9" s="9">
        <v>1</v>
      </c>
      <c r="XL9" s="9">
        <v>1</v>
      </c>
      <c r="XM9" s="9">
        <v>1</v>
      </c>
      <c r="XN9" s="9">
        <v>1</v>
      </c>
      <c r="XO9" s="9">
        <v>1</v>
      </c>
      <c r="XP9" s="9">
        <v>0</v>
      </c>
      <c r="XQ9" s="9">
        <v>0</v>
      </c>
      <c r="XR9" s="9">
        <v>0</v>
      </c>
      <c r="XS9" s="9">
        <v>1</v>
      </c>
      <c r="XT9" s="9">
        <v>1</v>
      </c>
      <c r="XU9" s="9">
        <v>1</v>
      </c>
      <c r="XV9" s="9">
        <v>0</v>
      </c>
      <c r="XW9" s="9">
        <v>1</v>
      </c>
      <c r="XX9" s="9">
        <v>1</v>
      </c>
      <c r="XY9" s="9">
        <v>1</v>
      </c>
      <c r="XZ9" s="9">
        <v>1</v>
      </c>
      <c r="YA9" s="9">
        <v>1</v>
      </c>
      <c r="YB9" s="9">
        <v>1</v>
      </c>
      <c r="YC9" s="9">
        <v>1</v>
      </c>
      <c r="YD9" s="9">
        <v>1</v>
      </c>
      <c r="YE9" s="9">
        <v>1</v>
      </c>
      <c r="YF9" s="9">
        <v>1</v>
      </c>
      <c r="YG9" s="9">
        <v>1</v>
      </c>
      <c r="YH9" s="9">
        <v>1</v>
      </c>
      <c r="YI9" s="9">
        <v>1</v>
      </c>
      <c r="YJ9" s="9">
        <v>1</v>
      </c>
      <c r="YK9" s="9">
        <v>1</v>
      </c>
      <c r="YL9" s="9">
        <v>1</v>
      </c>
      <c r="YM9" s="9">
        <v>1</v>
      </c>
      <c r="YN9" s="9">
        <v>1</v>
      </c>
      <c r="YO9" s="9">
        <v>1</v>
      </c>
      <c r="YP9" s="9">
        <v>1</v>
      </c>
      <c r="YQ9" s="9">
        <v>0</v>
      </c>
      <c r="YR9" s="9">
        <v>1</v>
      </c>
      <c r="YS9" s="9">
        <v>0</v>
      </c>
      <c r="YT9" s="9">
        <v>1</v>
      </c>
      <c r="YU9" s="9">
        <v>50</v>
      </c>
      <c r="YV9" s="9">
        <v>0</v>
      </c>
      <c r="YW9" s="9">
        <v>1</v>
      </c>
      <c r="YX9" s="9">
        <v>1</v>
      </c>
      <c r="YY9" s="9">
        <v>0</v>
      </c>
      <c r="YZ9" s="9">
        <v>1</v>
      </c>
      <c r="ZA9" s="9">
        <v>0</v>
      </c>
      <c r="ZB9" s="9">
        <v>1</v>
      </c>
      <c r="ZC9" s="9">
        <v>0</v>
      </c>
      <c r="ZD9" s="9">
        <v>1</v>
      </c>
      <c r="ZE9" s="9">
        <v>0</v>
      </c>
      <c r="ZF9" s="9">
        <v>0</v>
      </c>
      <c r="ZG9" s="9">
        <v>0</v>
      </c>
      <c r="ZH9" s="9">
        <v>1</v>
      </c>
      <c r="ZI9" s="9">
        <v>1</v>
      </c>
      <c r="ZJ9" s="9">
        <v>100</v>
      </c>
      <c r="ZK9" s="9">
        <v>1</v>
      </c>
      <c r="ZL9" s="9">
        <v>66.666664123535156</v>
      </c>
      <c r="ZM9" s="9">
        <v>0</v>
      </c>
      <c r="ZN9" s="9">
        <v>1</v>
      </c>
      <c r="ZO9" s="9">
        <v>1</v>
      </c>
      <c r="ZP9" s="9">
        <v>0</v>
      </c>
      <c r="ZQ9" s="9">
        <v>1</v>
      </c>
      <c r="ZR9" s="9"/>
      <c r="ZS9" s="9"/>
      <c r="ZT9" s="9">
        <v>1</v>
      </c>
      <c r="ZU9" s="9">
        <v>0</v>
      </c>
      <c r="ZV9" s="9">
        <v>1</v>
      </c>
      <c r="ZW9" s="9">
        <v>1</v>
      </c>
      <c r="ZX9" s="9">
        <v>1</v>
      </c>
      <c r="ZY9" s="9">
        <v>1</v>
      </c>
      <c r="ZZ9" s="9">
        <v>1</v>
      </c>
      <c r="AAA9" s="9">
        <v>1</v>
      </c>
      <c r="AAB9" s="9">
        <v>1</v>
      </c>
      <c r="AAC9" s="9">
        <v>1</v>
      </c>
      <c r="AAD9" s="9">
        <v>1</v>
      </c>
      <c r="AAE9" s="9">
        <v>1</v>
      </c>
      <c r="AAF9" s="9">
        <v>1</v>
      </c>
      <c r="AAG9" s="9">
        <v>1</v>
      </c>
      <c r="AAH9" s="9">
        <v>1</v>
      </c>
      <c r="AAI9" s="9">
        <v>1</v>
      </c>
      <c r="AAJ9" s="9">
        <v>1</v>
      </c>
      <c r="AAK9" s="9">
        <v>1</v>
      </c>
      <c r="AAL9" s="9">
        <v>1</v>
      </c>
      <c r="AAM9" s="9">
        <v>1</v>
      </c>
      <c r="AAN9" s="9">
        <v>1</v>
      </c>
      <c r="AAO9" s="9">
        <v>1</v>
      </c>
      <c r="AAP9" s="9">
        <v>100</v>
      </c>
      <c r="AAQ9" s="9">
        <v>1</v>
      </c>
      <c r="AAR9" s="9">
        <v>1</v>
      </c>
      <c r="AAS9" s="9">
        <v>100</v>
      </c>
      <c r="AAT9" s="9">
        <v>1</v>
      </c>
      <c r="AAU9" s="9">
        <v>1</v>
      </c>
      <c r="AAV9" s="9">
        <v>0</v>
      </c>
      <c r="AAW9" s="9">
        <v>0</v>
      </c>
      <c r="AAX9" s="9">
        <v>1</v>
      </c>
      <c r="AAY9" s="9">
        <v>0</v>
      </c>
      <c r="AAZ9" s="9">
        <v>1</v>
      </c>
      <c r="ABA9" s="9">
        <v>1</v>
      </c>
      <c r="ABB9" s="9">
        <v>1</v>
      </c>
      <c r="ABC9" s="9">
        <v>1</v>
      </c>
      <c r="ABD9" s="9">
        <v>1</v>
      </c>
      <c r="ABE9" s="9">
        <v>1</v>
      </c>
      <c r="ABF9" s="9">
        <v>1</v>
      </c>
      <c r="ABG9" s="9">
        <v>1</v>
      </c>
      <c r="ABH9" s="9">
        <v>1</v>
      </c>
      <c r="ABI9" s="9">
        <v>1</v>
      </c>
      <c r="ABJ9" s="9">
        <v>1</v>
      </c>
      <c r="ABK9" s="9">
        <v>1</v>
      </c>
      <c r="ABL9" s="9">
        <v>0</v>
      </c>
      <c r="ABM9" s="9">
        <v>85.714286804199219</v>
      </c>
      <c r="ABN9" s="9">
        <v>0</v>
      </c>
      <c r="ABO9" s="9">
        <v>1</v>
      </c>
      <c r="ABP9" s="9">
        <v>0</v>
      </c>
      <c r="ABQ9" s="9">
        <v>1</v>
      </c>
      <c r="ABR9" s="9">
        <v>1</v>
      </c>
      <c r="ABS9" s="9">
        <v>1</v>
      </c>
      <c r="ABT9" s="9">
        <v>1</v>
      </c>
      <c r="ABU9" s="9">
        <v>0</v>
      </c>
      <c r="ABV9" s="9">
        <v>1</v>
      </c>
      <c r="ABW9" s="9">
        <v>0</v>
      </c>
      <c r="ABX9" s="9">
        <v>1</v>
      </c>
      <c r="ABY9" s="9">
        <v>1</v>
      </c>
      <c r="ABZ9" s="9">
        <v>1</v>
      </c>
      <c r="ACA9" s="9">
        <v>0</v>
      </c>
      <c r="ACB9" s="9">
        <v>0</v>
      </c>
      <c r="ACC9" s="9">
        <v>0</v>
      </c>
      <c r="ACD9" s="9">
        <v>0</v>
      </c>
      <c r="ACE9" s="9">
        <v>0</v>
      </c>
      <c r="ACF9" s="9">
        <v>1</v>
      </c>
      <c r="ACG9" s="9">
        <v>0</v>
      </c>
      <c r="ACH9" s="9">
        <v>1</v>
      </c>
      <c r="ACI9" s="9">
        <v>1</v>
      </c>
      <c r="ACJ9" s="9">
        <v>1</v>
      </c>
      <c r="ACK9" s="9">
        <v>1</v>
      </c>
      <c r="ACL9" s="9">
        <v>1</v>
      </c>
      <c r="ACM9" s="9">
        <v>0</v>
      </c>
      <c r="ACN9" s="9">
        <v>1</v>
      </c>
      <c r="ACO9" s="9">
        <v>1</v>
      </c>
      <c r="ACP9" s="9">
        <v>1</v>
      </c>
      <c r="ACQ9" s="9">
        <v>1</v>
      </c>
      <c r="ACR9" s="9">
        <v>1</v>
      </c>
    </row>
    <row r="10" spans="1:772">
      <c r="A10" t="s">
        <v>2590</v>
      </c>
      <c r="B10" t="s">
        <v>2718</v>
      </c>
      <c r="C10" t="s">
        <v>2846</v>
      </c>
      <c r="D10" t="s">
        <v>2979</v>
      </c>
      <c r="E10" s="9"/>
      <c r="F10" s="9">
        <v>3</v>
      </c>
      <c r="G10" s="9"/>
      <c r="H10" s="9">
        <v>1</v>
      </c>
      <c r="I10" t="s">
        <v>3116</v>
      </c>
      <c r="J10" s="9"/>
      <c r="K10" s="9">
        <v>1</v>
      </c>
      <c r="L10" s="9">
        <v>2</v>
      </c>
      <c r="M10" s="9">
        <v>10</v>
      </c>
      <c r="N10" s="9">
        <v>10</v>
      </c>
      <c r="O10" t="s">
        <v>3247</v>
      </c>
      <c r="P10" s="9">
        <v>1</v>
      </c>
      <c r="Q10" t="s">
        <v>3250</v>
      </c>
      <c r="R10" s="9">
        <v>1</v>
      </c>
      <c r="S10" s="9">
        <v>1</v>
      </c>
      <c r="T10" s="9">
        <v>2</v>
      </c>
      <c r="U10" s="9">
        <v>0</v>
      </c>
      <c r="V10" s="9">
        <v>1</v>
      </c>
      <c r="W10" t="s">
        <v>3265</v>
      </c>
      <c r="X10" s="9"/>
      <c r="Y10" t="s">
        <v>3414</v>
      </c>
      <c r="Z10" s="9"/>
      <c r="AA10" s="9">
        <v>0</v>
      </c>
      <c r="AB10" s="9">
        <v>0</v>
      </c>
      <c r="AC10" s="9">
        <v>16</v>
      </c>
      <c r="AD10" s="9">
        <v>0</v>
      </c>
      <c r="AE10" s="9">
        <v>8</v>
      </c>
      <c r="AF10" s="9">
        <v>0</v>
      </c>
      <c r="AG10" s="9">
        <v>0</v>
      </c>
      <c r="AH10" s="9">
        <v>0</v>
      </c>
      <c r="AI10" s="9">
        <v>1</v>
      </c>
      <c r="AJ10" s="9">
        <v>0</v>
      </c>
      <c r="AK10" s="9">
        <v>0</v>
      </c>
      <c r="AL10" s="9">
        <v>0</v>
      </c>
      <c r="AM10" s="9">
        <v>1</v>
      </c>
      <c r="AN10" s="9">
        <v>0</v>
      </c>
      <c r="AO10" s="9">
        <v>0</v>
      </c>
      <c r="AP10" s="9">
        <v>0</v>
      </c>
      <c r="AQ10" s="9">
        <v>5</v>
      </c>
      <c r="AR10" s="9">
        <v>0</v>
      </c>
      <c r="AS10" s="9">
        <v>0</v>
      </c>
      <c r="AT10" s="9">
        <v>0</v>
      </c>
      <c r="AU10" s="9">
        <v>2</v>
      </c>
      <c r="AV10" s="9">
        <v>0</v>
      </c>
      <c r="AW10" s="9">
        <v>0</v>
      </c>
      <c r="AX10" t="s">
        <v>3566</v>
      </c>
      <c r="AY10" s="9">
        <v>0</v>
      </c>
      <c r="AZ10" s="9">
        <v>0</v>
      </c>
      <c r="BA10" t="s">
        <v>3716</v>
      </c>
      <c r="BB10" s="9">
        <v>0</v>
      </c>
      <c r="BC10" s="9">
        <v>33</v>
      </c>
      <c r="BD10" s="9">
        <v>0</v>
      </c>
      <c r="BE10" s="9"/>
      <c r="BF10" s="9">
        <v>33</v>
      </c>
      <c r="BG10" s="9">
        <v>33</v>
      </c>
      <c r="BH10" s="9">
        <v>33</v>
      </c>
      <c r="BI10" s="9">
        <v>5</v>
      </c>
      <c r="BJ10" s="9">
        <v>0</v>
      </c>
      <c r="BK10" s="9">
        <v>2</v>
      </c>
      <c r="BL10" s="9"/>
      <c r="BM10" s="9"/>
      <c r="BN10" s="9"/>
      <c r="BO10" s="9"/>
      <c r="BP10" s="9"/>
      <c r="BQ10" s="9"/>
      <c r="BR10" s="9"/>
      <c r="BS10" s="9">
        <v>1</v>
      </c>
      <c r="BT10" s="9">
        <v>1</v>
      </c>
      <c r="BU10" s="9">
        <v>0</v>
      </c>
      <c r="BV10" s="9">
        <v>1</v>
      </c>
      <c r="BW10" s="9">
        <v>1</v>
      </c>
      <c r="BX10" s="9"/>
      <c r="BY10" s="9">
        <v>1</v>
      </c>
      <c r="BZ10" s="9">
        <v>1</v>
      </c>
      <c r="CA10" s="9">
        <v>1</v>
      </c>
      <c r="CB10" s="9">
        <v>1</v>
      </c>
      <c r="CC10" s="9">
        <v>1</v>
      </c>
      <c r="CD10" s="9">
        <v>1</v>
      </c>
      <c r="CE10" s="9">
        <v>1</v>
      </c>
      <c r="CF10" s="9">
        <v>1</v>
      </c>
      <c r="CG10" s="9"/>
      <c r="CH10" s="9">
        <v>1</v>
      </c>
      <c r="CI10" s="9">
        <v>1</v>
      </c>
      <c r="CJ10" s="9">
        <v>1</v>
      </c>
      <c r="CK10" s="9">
        <v>1</v>
      </c>
      <c r="CL10" s="9">
        <v>1</v>
      </c>
      <c r="CM10" s="9">
        <v>1</v>
      </c>
      <c r="CN10" s="9">
        <v>1</v>
      </c>
      <c r="CO10" s="9">
        <v>1</v>
      </c>
      <c r="CP10" s="9">
        <v>4</v>
      </c>
      <c r="CQ10" s="9">
        <v>1</v>
      </c>
      <c r="CR10" s="9">
        <v>1</v>
      </c>
      <c r="CS10" s="9">
        <v>1</v>
      </c>
      <c r="CT10" s="9">
        <v>0</v>
      </c>
      <c r="CU10" s="9">
        <v>1</v>
      </c>
      <c r="CV10" s="9">
        <v>1</v>
      </c>
      <c r="CW10" s="9">
        <v>0</v>
      </c>
      <c r="CX10" s="9">
        <v>0</v>
      </c>
      <c r="CY10" s="9">
        <v>0</v>
      </c>
      <c r="CZ10" s="9">
        <v>2</v>
      </c>
      <c r="DA10" s="9"/>
      <c r="DB10" s="9"/>
      <c r="DC10" s="9"/>
      <c r="DD10" s="9"/>
      <c r="DE10" s="9"/>
      <c r="DF10" s="9"/>
      <c r="DG10" s="9"/>
      <c r="DH10" s="9"/>
      <c r="DI10" s="9">
        <v>2</v>
      </c>
      <c r="DJ10" s="9"/>
      <c r="DK10" s="9"/>
      <c r="DL10" s="9"/>
      <c r="DM10" s="9"/>
      <c r="DN10" s="9"/>
      <c r="DO10" s="9"/>
      <c r="DP10" s="9">
        <v>2</v>
      </c>
      <c r="DQ10" s="9"/>
      <c r="DR10" s="9"/>
      <c r="DS10" s="9"/>
      <c r="DT10" s="9"/>
      <c r="DU10" s="9"/>
      <c r="DV10" s="9"/>
      <c r="DW10" s="9"/>
      <c r="DX10" s="9"/>
      <c r="DY10" s="9"/>
      <c r="DZ10" s="9"/>
      <c r="EA10" s="9"/>
      <c r="EB10" s="9"/>
      <c r="EC10" s="9"/>
      <c r="ED10" s="9"/>
      <c r="EE10" s="9"/>
      <c r="EF10" s="9"/>
      <c r="EG10" s="9"/>
      <c r="EH10" s="9"/>
      <c r="EI10" s="9"/>
      <c r="EJ10" s="9"/>
      <c r="EK10" s="9"/>
      <c r="EL10" s="9"/>
      <c r="EM10" s="9"/>
      <c r="EN10" s="9">
        <v>1</v>
      </c>
      <c r="EO10" s="9">
        <v>0</v>
      </c>
      <c r="EP10" s="9"/>
      <c r="EQ10" s="9">
        <v>1</v>
      </c>
      <c r="ER10" s="9">
        <v>0</v>
      </c>
      <c r="ES10" s="9"/>
      <c r="ET10" s="9">
        <v>1</v>
      </c>
      <c r="EU10" s="9">
        <v>0</v>
      </c>
      <c r="EV10" s="9"/>
      <c r="EW10" s="9">
        <v>1</v>
      </c>
      <c r="EX10" s="9">
        <v>0</v>
      </c>
      <c r="EY10" s="9"/>
      <c r="EZ10" s="9">
        <v>1</v>
      </c>
      <c r="FA10" s="9">
        <v>1</v>
      </c>
      <c r="FB10" s="9"/>
      <c r="FC10" s="9">
        <v>1</v>
      </c>
      <c r="FD10" s="9">
        <v>1</v>
      </c>
      <c r="FE10" s="9"/>
      <c r="FF10" s="9">
        <v>1</v>
      </c>
      <c r="FG10" s="9">
        <v>1</v>
      </c>
      <c r="FH10" s="9"/>
      <c r="FI10" s="9">
        <v>1</v>
      </c>
      <c r="FJ10" s="9">
        <v>1</v>
      </c>
      <c r="FK10" s="9"/>
      <c r="FL10" s="9">
        <v>0</v>
      </c>
      <c r="FM10" s="9"/>
      <c r="FN10" s="9"/>
      <c r="FO10" s="9">
        <v>0</v>
      </c>
      <c r="FP10" s="9"/>
      <c r="FQ10" s="9"/>
      <c r="FR10" s="9">
        <v>1</v>
      </c>
      <c r="FS10" s="9">
        <v>1</v>
      </c>
      <c r="FT10" s="9"/>
      <c r="FU10" s="9">
        <v>0</v>
      </c>
      <c r="FV10" s="9"/>
      <c r="FW10" s="9"/>
      <c r="FX10" s="9">
        <v>1</v>
      </c>
      <c r="FY10" s="9">
        <v>7</v>
      </c>
      <c r="FZ10" s="9">
        <v>16</v>
      </c>
      <c r="GA10" s="9"/>
      <c r="GB10" s="9"/>
      <c r="GC10" s="9"/>
      <c r="GD10" s="9"/>
      <c r="GE10" s="9"/>
      <c r="GF10" s="9"/>
      <c r="GG10" s="9"/>
      <c r="GH10" s="9"/>
      <c r="GI10" s="9"/>
      <c r="GJ10" s="9"/>
      <c r="GK10" s="9"/>
      <c r="GL10" s="9"/>
      <c r="GM10" s="9"/>
      <c r="GN10" s="9"/>
      <c r="GO10" s="9"/>
      <c r="GP10" s="9">
        <v>0</v>
      </c>
      <c r="GQ10" s="9">
        <v>0</v>
      </c>
      <c r="GR10" s="9">
        <v>0</v>
      </c>
      <c r="GS10" s="9">
        <v>0</v>
      </c>
      <c r="GT10" s="9">
        <v>0</v>
      </c>
      <c r="GU10" s="9">
        <v>0</v>
      </c>
      <c r="GV10" s="9">
        <v>1</v>
      </c>
      <c r="GW10" s="9">
        <v>0</v>
      </c>
      <c r="GX10" s="9">
        <v>0</v>
      </c>
      <c r="GY10" s="9">
        <v>0</v>
      </c>
      <c r="GZ10" s="9">
        <v>0</v>
      </c>
      <c r="HA10" s="9">
        <v>0</v>
      </c>
      <c r="HB10" s="9">
        <v>0</v>
      </c>
      <c r="HC10" s="9">
        <v>0</v>
      </c>
      <c r="HD10" s="9">
        <v>0</v>
      </c>
      <c r="HE10" s="9">
        <v>1</v>
      </c>
      <c r="HF10" s="9">
        <v>0</v>
      </c>
      <c r="HG10" t="s">
        <v>4025</v>
      </c>
      <c r="HH10" s="9"/>
      <c r="HI10" s="9"/>
      <c r="HJ10" s="9"/>
      <c r="HK10" s="9"/>
      <c r="HL10" s="9"/>
      <c r="HM10" s="9"/>
      <c r="HN10" s="9"/>
      <c r="HO10" s="9"/>
      <c r="HP10" s="9"/>
      <c r="HQ10" s="9"/>
      <c r="HR10" s="9"/>
      <c r="HS10" s="9"/>
      <c r="HT10" s="9"/>
      <c r="HU10" s="9"/>
      <c r="HV10" s="9"/>
      <c r="HW10" s="9"/>
      <c r="HX10" t="s">
        <v>4189</v>
      </c>
      <c r="HY10" s="9"/>
      <c r="HZ10" s="9"/>
      <c r="IA10" s="9">
        <v>1</v>
      </c>
      <c r="IB10" s="9">
        <v>2</v>
      </c>
      <c r="IC10" s="9"/>
      <c r="ID10" s="9">
        <v>2</v>
      </c>
      <c r="IE10" s="9"/>
      <c r="IF10" s="9"/>
      <c r="IG10" s="9">
        <v>2</v>
      </c>
      <c r="IH10" s="9"/>
      <c r="II10" s="9"/>
      <c r="IJ10" s="9">
        <v>3</v>
      </c>
      <c r="IK10" s="9"/>
      <c r="IL10" s="9">
        <v>1</v>
      </c>
      <c r="IM10" s="9"/>
      <c r="IN10" s="9">
        <v>4</v>
      </c>
      <c r="IO10" s="9">
        <v>4</v>
      </c>
      <c r="IP10" s="9">
        <v>3</v>
      </c>
      <c r="IQ10" s="9">
        <v>5</v>
      </c>
      <c r="IR10" s="9">
        <v>4</v>
      </c>
      <c r="IS10" s="9"/>
      <c r="IT10" s="9">
        <v>2</v>
      </c>
      <c r="IU10" s="9">
        <v>2</v>
      </c>
      <c r="IV10" s="9">
        <v>2</v>
      </c>
      <c r="IW10" s="9">
        <v>2</v>
      </c>
      <c r="IX10" s="9">
        <v>2</v>
      </c>
      <c r="IY10" s="9">
        <v>2</v>
      </c>
      <c r="IZ10" s="9">
        <v>2</v>
      </c>
      <c r="JA10" s="9">
        <v>2</v>
      </c>
      <c r="JB10" s="9">
        <v>2</v>
      </c>
      <c r="JC10" s="9">
        <v>2</v>
      </c>
      <c r="JD10" s="9">
        <v>2</v>
      </c>
      <c r="JE10" s="9">
        <v>2</v>
      </c>
      <c r="JF10" s="9">
        <v>2</v>
      </c>
      <c r="JG10" s="9">
        <v>2</v>
      </c>
      <c r="JH10" s="9">
        <v>2</v>
      </c>
      <c r="JI10" s="9">
        <v>2</v>
      </c>
      <c r="JJ10" s="9">
        <v>1</v>
      </c>
      <c r="JK10" s="9">
        <v>1</v>
      </c>
      <c r="JL10" s="9">
        <v>1</v>
      </c>
      <c r="JM10" s="9">
        <v>3</v>
      </c>
      <c r="JN10" s="9">
        <v>1</v>
      </c>
      <c r="JO10" s="9">
        <v>1</v>
      </c>
      <c r="JP10" s="9">
        <v>3</v>
      </c>
      <c r="JQ10" s="9">
        <v>1</v>
      </c>
      <c r="JR10" s="9">
        <v>3</v>
      </c>
      <c r="JS10" s="9">
        <v>2</v>
      </c>
      <c r="JT10" s="9">
        <v>1</v>
      </c>
      <c r="JU10" s="9">
        <v>1</v>
      </c>
      <c r="JV10" s="9"/>
      <c r="JW10" s="9">
        <v>1</v>
      </c>
      <c r="JX10" s="9">
        <v>1</v>
      </c>
      <c r="JY10" s="9">
        <v>3</v>
      </c>
      <c r="JZ10" s="9">
        <v>3</v>
      </c>
      <c r="KA10" s="9">
        <v>1</v>
      </c>
      <c r="KB10" s="9">
        <v>1</v>
      </c>
      <c r="KC10" s="9">
        <v>1</v>
      </c>
      <c r="KD10" s="9">
        <v>1</v>
      </c>
      <c r="KE10" s="9">
        <v>1</v>
      </c>
      <c r="KF10" s="9"/>
      <c r="KG10" s="9"/>
      <c r="KH10" s="9"/>
      <c r="KI10" s="9"/>
      <c r="KJ10" s="9"/>
      <c r="KK10" s="9"/>
      <c r="KL10" s="9"/>
      <c r="KM10" s="9"/>
      <c r="KN10" s="9"/>
      <c r="KO10" s="9"/>
      <c r="KP10" s="9"/>
      <c r="KQ10" s="9"/>
      <c r="KR10" s="9"/>
      <c r="KS10" s="9"/>
      <c r="KT10" s="9"/>
      <c r="KU10" s="9"/>
      <c r="KV10" s="9">
        <v>0</v>
      </c>
      <c r="KW10" s="9"/>
      <c r="KX10" s="9"/>
      <c r="KY10" s="9"/>
      <c r="KZ10" s="9"/>
      <c r="LA10" s="9"/>
      <c r="LB10" s="9"/>
      <c r="LC10" s="9">
        <v>1</v>
      </c>
      <c r="LD10" s="9">
        <v>1</v>
      </c>
      <c r="LE10" s="9">
        <v>1</v>
      </c>
      <c r="LF10" s="9">
        <v>1</v>
      </c>
      <c r="LG10" s="9">
        <v>1</v>
      </c>
      <c r="LH10" s="9">
        <v>1</v>
      </c>
      <c r="LI10" s="9"/>
      <c r="LJ10" s="9">
        <v>1</v>
      </c>
      <c r="LK10" s="9">
        <v>3</v>
      </c>
      <c r="LL10" s="9">
        <v>1</v>
      </c>
      <c r="LM10" s="9">
        <v>3</v>
      </c>
      <c r="LN10" s="9"/>
      <c r="LO10" s="9">
        <v>1</v>
      </c>
      <c r="LP10" s="9">
        <v>1</v>
      </c>
      <c r="LQ10" s="9">
        <v>1</v>
      </c>
      <c r="LR10" s="9"/>
      <c r="LS10" s="9">
        <v>1</v>
      </c>
      <c r="LT10" s="9">
        <v>1</v>
      </c>
      <c r="LU10" s="9">
        <v>1</v>
      </c>
      <c r="LV10" s="9">
        <v>1</v>
      </c>
      <c r="LW10" s="9">
        <v>1</v>
      </c>
      <c r="LX10" s="9">
        <v>1</v>
      </c>
      <c r="LY10" s="9">
        <v>3</v>
      </c>
      <c r="LZ10" s="9">
        <v>2</v>
      </c>
      <c r="MA10" s="9">
        <v>1</v>
      </c>
      <c r="MB10" s="9"/>
      <c r="MC10" s="9">
        <v>0</v>
      </c>
      <c r="MD10" s="9">
        <v>2</v>
      </c>
      <c r="ME10" s="9">
        <v>2</v>
      </c>
      <c r="MF10" s="9">
        <v>1</v>
      </c>
      <c r="MG10" s="9">
        <v>2</v>
      </c>
      <c r="MH10" s="9">
        <v>3</v>
      </c>
      <c r="MI10" s="9">
        <v>3</v>
      </c>
      <c r="MJ10" s="9">
        <v>2</v>
      </c>
      <c r="MK10" s="9">
        <v>1</v>
      </c>
      <c r="ML10" s="9">
        <v>1</v>
      </c>
      <c r="MM10" s="9">
        <v>1</v>
      </c>
      <c r="MN10" s="9">
        <v>1</v>
      </c>
      <c r="MO10" s="9">
        <v>1</v>
      </c>
      <c r="MP10" s="9">
        <v>0</v>
      </c>
      <c r="MQ10" s="9">
        <v>0</v>
      </c>
      <c r="MR10" s="9">
        <v>1</v>
      </c>
      <c r="MS10" s="9">
        <v>0</v>
      </c>
      <c r="MT10" s="9"/>
      <c r="MU10" s="9"/>
      <c r="MV10" s="9">
        <v>1</v>
      </c>
      <c r="MW10" s="9"/>
      <c r="MX10" s="9"/>
      <c r="MY10" t="s">
        <v>4467</v>
      </c>
      <c r="MZ10" s="9"/>
      <c r="NA10" s="9">
        <v>199664817</v>
      </c>
      <c r="NB10" t="s">
        <v>4615</v>
      </c>
      <c r="NC10" t="s">
        <v>4763</v>
      </c>
      <c r="ND10" s="9"/>
      <c r="NE10" s="9"/>
      <c r="NF10" t="s">
        <v>4891</v>
      </c>
      <c r="NG10" s="9"/>
      <c r="NH10" s="9"/>
      <c r="NI10" s="9">
        <v>34</v>
      </c>
      <c r="NJ10" s="9">
        <v>10</v>
      </c>
      <c r="NK10" t="s">
        <v>4897</v>
      </c>
      <c r="NL10" s="9">
        <v>3</v>
      </c>
      <c r="NM10" s="9">
        <v>11</v>
      </c>
      <c r="NN10" s="9">
        <v>2022</v>
      </c>
      <c r="NO10" s="9">
        <v>1</v>
      </c>
      <c r="NP10" t="s">
        <v>4911</v>
      </c>
      <c r="NQ10" s="9">
        <v>0</v>
      </c>
      <c r="NR10" s="9">
        <v>1</v>
      </c>
      <c r="NS10" s="9">
        <v>1</v>
      </c>
      <c r="NT10" s="9">
        <v>0</v>
      </c>
      <c r="NU10" s="9">
        <v>0</v>
      </c>
      <c r="NV10" s="9">
        <v>0</v>
      </c>
      <c r="NW10" s="9">
        <v>16</v>
      </c>
      <c r="NX10" s="9">
        <v>0</v>
      </c>
      <c r="NY10" s="9">
        <v>8</v>
      </c>
      <c r="NZ10" s="9">
        <v>0</v>
      </c>
      <c r="OA10" s="9">
        <v>4</v>
      </c>
      <c r="OB10" s="9">
        <v>0</v>
      </c>
      <c r="OC10" s="9">
        <v>28</v>
      </c>
      <c r="OD10" s="9">
        <v>0</v>
      </c>
      <c r="OE10" s="9">
        <v>5</v>
      </c>
      <c r="OF10" s="9">
        <v>0</v>
      </c>
      <c r="OG10" s="9">
        <v>33</v>
      </c>
      <c r="OH10" s="9">
        <v>0</v>
      </c>
      <c r="OI10" s="9">
        <v>33</v>
      </c>
      <c r="OJ10" s="9">
        <v>33</v>
      </c>
      <c r="OK10" s="9">
        <v>33</v>
      </c>
      <c r="OL10" s="9">
        <v>5</v>
      </c>
      <c r="OM10" s="9">
        <v>0</v>
      </c>
      <c r="ON10" s="9">
        <v>1</v>
      </c>
      <c r="OO10" s="9">
        <v>0</v>
      </c>
      <c r="OP10" s="9">
        <v>1</v>
      </c>
      <c r="OQ10" s="9">
        <v>0</v>
      </c>
      <c r="OR10" s="9">
        <v>0</v>
      </c>
      <c r="OS10" s="9">
        <v>0</v>
      </c>
      <c r="OT10" s="9">
        <v>0</v>
      </c>
      <c r="OU10" s="9">
        <v>0</v>
      </c>
      <c r="OV10" s="9">
        <v>0</v>
      </c>
      <c r="OW10" s="9">
        <v>0</v>
      </c>
      <c r="OX10" s="9">
        <v>1</v>
      </c>
      <c r="OY10" s="9">
        <v>0</v>
      </c>
      <c r="OZ10" s="9">
        <v>1</v>
      </c>
      <c r="PA10" s="9">
        <v>12.5</v>
      </c>
      <c r="PB10" s="9">
        <v>0</v>
      </c>
      <c r="PC10" s="9">
        <v>0</v>
      </c>
      <c r="PD10" s="9">
        <v>20</v>
      </c>
      <c r="PE10" s="9">
        <v>0</v>
      </c>
      <c r="PF10" s="9">
        <v>0</v>
      </c>
      <c r="PG10" s="9">
        <v>1</v>
      </c>
      <c r="PH10" s="9">
        <v>1</v>
      </c>
      <c r="PI10" s="9">
        <v>1</v>
      </c>
      <c r="PJ10" s="9">
        <v>1</v>
      </c>
      <c r="PK10" s="9">
        <v>1</v>
      </c>
      <c r="PL10" s="9">
        <v>1</v>
      </c>
      <c r="PM10" s="9">
        <v>1</v>
      </c>
      <c r="PN10" s="9">
        <v>1</v>
      </c>
      <c r="PO10" s="9">
        <v>100</v>
      </c>
      <c r="PP10" s="9">
        <v>1</v>
      </c>
      <c r="PQ10" s="9">
        <v>1</v>
      </c>
      <c r="PR10" s="9">
        <v>1</v>
      </c>
      <c r="PS10" s="9">
        <v>1</v>
      </c>
      <c r="PT10" s="9">
        <v>1</v>
      </c>
      <c r="PU10" s="9">
        <v>1</v>
      </c>
      <c r="PV10" s="9">
        <v>1</v>
      </c>
      <c r="PW10" s="9">
        <v>1</v>
      </c>
      <c r="PX10" s="9">
        <v>100</v>
      </c>
      <c r="PY10" s="9">
        <v>1</v>
      </c>
      <c r="PZ10" s="9">
        <v>1</v>
      </c>
      <c r="QA10" s="9">
        <v>1</v>
      </c>
      <c r="QB10" s="9">
        <v>1</v>
      </c>
      <c r="QC10" s="9">
        <v>0</v>
      </c>
      <c r="QD10" s="9">
        <v>1</v>
      </c>
      <c r="QE10" s="9">
        <v>75</v>
      </c>
      <c r="QF10" s="9">
        <v>0</v>
      </c>
      <c r="QG10" s="9">
        <v>1</v>
      </c>
      <c r="QH10" s="9">
        <v>1</v>
      </c>
      <c r="QI10" s="9">
        <v>1</v>
      </c>
      <c r="QJ10" s="9">
        <v>0</v>
      </c>
      <c r="QK10" s="9">
        <v>1</v>
      </c>
      <c r="QL10" s="9">
        <v>1</v>
      </c>
      <c r="QM10" s="9">
        <v>0</v>
      </c>
      <c r="QN10" s="9">
        <v>0</v>
      </c>
      <c r="QO10" s="9">
        <v>0</v>
      </c>
      <c r="QP10" s="9">
        <v>42.857143402099609</v>
      </c>
      <c r="QQ10" s="9">
        <v>0</v>
      </c>
      <c r="QR10" s="9">
        <v>0</v>
      </c>
      <c r="QS10" s="9">
        <v>1</v>
      </c>
      <c r="QT10" s="9">
        <v>1</v>
      </c>
      <c r="QU10" s="9">
        <v>1</v>
      </c>
      <c r="QV10" s="9">
        <v>1</v>
      </c>
      <c r="QW10" s="9">
        <v>0</v>
      </c>
      <c r="QX10" s="9">
        <v>0.75</v>
      </c>
      <c r="QY10" s="9">
        <v>0</v>
      </c>
      <c r="QZ10" s="9"/>
      <c r="RA10" s="9"/>
      <c r="RB10" s="9"/>
      <c r="RC10" s="9"/>
      <c r="RD10" s="9"/>
      <c r="RE10" s="9"/>
      <c r="RF10" s="9"/>
      <c r="RG10" s="9"/>
      <c r="RH10" s="9"/>
      <c r="RI10" s="9"/>
      <c r="RJ10" s="9"/>
      <c r="RK10" s="9"/>
      <c r="RL10" s="9">
        <v>0</v>
      </c>
      <c r="RM10" s="9"/>
      <c r="RN10" s="9"/>
      <c r="RO10" s="9"/>
      <c r="RP10" s="9"/>
      <c r="RQ10" s="9"/>
      <c r="RR10" s="9"/>
      <c r="RS10" s="9"/>
      <c r="RT10" s="9"/>
      <c r="RU10" s="9"/>
      <c r="RV10" s="9"/>
      <c r="RW10" s="9"/>
      <c r="RX10" s="9"/>
      <c r="RY10" s="9"/>
      <c r="RZ10" s="9"/>
      <c r="SA10" s="9"/>
      <c r="SB10" s="9"/>
      <c r="SC10" s="9"/>
      <c r="SD10" s="9"/>
      <c r="SE10" s="9"/>
      <c r="SF10" s="9"/>
      <c r="SG10" s="9"/>
      <c r="SH10" s="9">
        <v>1</v>
      </c>
      <c r="SI10" s="9">
        <v>1</v>
      </c>
      <c r="SJ10" s="9">
        <v>1</v>
      </c>
      <c r="SK10" s="9">
        <v>1</v>
      </c>
      <c r="SL10" s="9">
        <v>1</v>
      </c>
      <c r="SM10" s="9">
        <v>1</v>
      </c>
      <c r="SN10" s="9">
        <v>0</v>
      </c>
      <c r="SO10" s="9">
        <v>1</v>
      </c>
      <c r="SP10" s="9">
        <v>0</v>
      </c>
      <c r="SQ10" s="9">
        <v>0</v>
      </c>
      <c r="SR10" s="9">
        <v>1</v>
      </c>
      <c r="SS10" s="9">
        <v>1</v>
      </c>
      <c r="ST10" s="9">
        <v>1</v>
      </c>
      <c r="SU10" s="9">
        <v>1</v>
      </c>
      <c r="SV10" s="9"/>
      <c r="SW10" s="9">
        <v>1</v>
      </c>
      <c r="SX10" s="9">
        <v>1</v>
      </c>
      <c r="SY10" s="9">
        <v>0</v>
      </c>
      <c r="SZ10" s="9">
        <v>0</v>
      </c>
      <c r="TA10" s="9">
        <v>0</v>
      </c>
      <c r="TB10" s="9">
        <v>0</v>
      </c>
      <c r="TC10" s="9">
        <v>0</v>
      </c>
      <c r="TD10" s="9">
        <v>0</v>
      </c>
      <c r="TE10" s="9">
        <v>0</v>
      </c>
      <c r="TF10" s="9">
        <v>0</v>
      </c>
      <c r="TG10" s="9">
        <v>1</v>
      </c>
      <c r="TH10" s="9">
        <v>0</v>
      </c>
      <c r="TI10" s="9">
        <v>0</v>
      </c>
      <c r="TJ10" s="9">
        <v>0</v>
      </c>
      <c r="TK10" s="9">
        <v>0</v>
      </c>
      <c r="TL10" s="9">
        <v>0</v>
      </c>
      <c r="TM10" s="9">
        <v>0</v>
      </c>
      <c r="TN10" s="9">
        <v>0</v>
      </c>
      <c r="TO10" s="9">
        <v>0</v>
      </c>
      <c r="TP10" s="9">
        <v>1</v>
      </c>
      <c r="TQ10" s="9">
        <v>0</v>
      </c>
      <c r="TR10" s="9"/>
      <c r="TS10" s="9"/>
      <c r="TT10" s="9"/>
      <c r="TU10" s="9"/>
      <c r="TV10" s="9"/>
      <c r="TW10" s="9"/>
      <c r="TX10" s="9"/>
      <c r="TY10" s="9"/>
      <c r="TZ10" s="9">
        <v>0</v>
      </c>
      <c r="UA10" s="9">
        <v>0</v>
      </c>
      <c r="UB10" s="9">
        <v>1</v>
      </c>
      <c r="UC10" s="9">
        <v>0</v>
      </c>
      <c r="UD10" s="9">
        <v>1</v>
      </c>
      <c r="UE10" s="9">
        <v>0</v>
      </c>
      <c r="UF10" s="9"/>
      <c r="UG10" s="9"/>
      <c r="UH10" s="9"/>
      <c r="UI10" s="9"/>
      <c r="UJ10" s="9"/>
      <c r="UK10" s="9"/>
      <c r="UL10" s="9">
        <v>1</v>
      </c>
      <c r="UM10" s="9">
        <v>0</v>
      </c>
      <c r="UN10" s="9">
        <v>0</v>
      </c>
      <c r="UO10" s="9"/>
      <c r="UP10" s="9">
        <v>0</v>
      </c>
      <c r="UQ10" s="9"/>
      <c r="UR10" s="9"/>
      <c r="US10" s="9">
        <v>0</v>
      </c>
      <c r="UT10" s="9">
        <v>1</v>
      </c>
      <c r="UU10" s="9">
        <v>0</v>
      </c>
      <c r="UV10" s="9">
        <v>1</v>
      </c>
      <c r="UW10" s="9">
        <v>0</v>
      </c>
      <c r="UX10" s="9">
        <v>0</v>
      </c>
      <c r="UY10" s="9">
        <v>0</v>
      </c>
      <c r="UZ10" s="9">
        <v>0</v>
      </c>
      <c r="VA10" s="9">
        <v>0</v>
      </c>
      <c r="VB10" s="9">
        <v>0</v>
      </c>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v>1</v>
      </c>
      <c r="WF10" s="9">
        <v>1</v>
      </c>
      <c r="WG10" s="9">
        <v>0</v>
      </c>
      <c r="WH10" s="9">
        <v>0</v>
      </c>
      <c r="WI10" s="9">
        <v>1</v>
      </c>
      <c r="WJ10" s="9">
        <v>1</v>
      </c>
      <c r="WK10" s="9">
        <v>1</v>
      </c>
      <c r="WL10" s="9">
        <v>1</v>
      </c>
      <c r="WM10" s="9">
        <v>1</v>
      </c>
      <c r="WN10" s="9"/>
      <c r="WO10" s="9"/>
      <c r="WP10" s="9"/>
      <c r="WQ10" s="9"/>
      <c r="WR10" s="9"/>
      <c r="WS10" s="9"/>
      <c r="WT10" s="9"/>
      <c r="WU10" s="9"/>
      <c r="WV10" s="9"/>
      <c r="WW10" s="9">
        <v>77.777778625488281</v>
      </c>
      <c r="WX10" s="9">
        <v>0</v>
      </c>
      <c r="WY10" s="9">
        <v>1</v>
      </c>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v>1</v>
      </c>
      <c r="YF10" s="9">
        <v>1</v>
      </c>
      <c r="YG10" s="9">
        <v>0</v>
      </c>
      <c r="YH10" s="9">
        <v>0</v>
      </c>
      <c r="YI10" s="9">
        <v>1</v>
      </c>
      <c r="YJ10" s="9">
        <v>1</v>
      </c>
      <c r="YK10" s="9">
        <v>1</v>
      </c>
      <c r="YL10" s="9">
        <v>1</v>
      </c>
      <c r="YM10" s="9">
        <v>1</v>
      </c>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v>0</v>
      </c>
      <c r="ZO10" s="9">
        <v>0</v>
      </c>
      <c r="ZP10" s="9">
        <v>0</v>
      </c>
      <c r="ZQ10" s="9">
        <v>0</v>
      </c>
      <c r="ZR10" s="9"/>
      <c r="ZS10" s="9"/>
      <c r="ZT10" s="9">
        <v>0</v>
      </c>
      <c r="ZU10" s="9">
        <v>0</v>
      </c>
      <c r="ZV10" s="9">
        <v>1</v>
      </c>
      <c r="ZW10" s="9">
        <v>1</v>
      </c>
      <c r="ZX10" s="9">
        <v>1</v>
      </c>
      <c r="ZY10" s="9">
        <v>1</v>
      </c>
      <c r="ZZ10" s="9">
        <v>1</v>
      </c>
      <c r="AAA10" s="9">
        <v>1</v>
      </c>
      <c r="AAB10" s="9">
        <v>1</v>
      </c>
      <c r="AAC10" s="9">
        <v>1</v>
      </c>
      <c r="AAD10" s="9">
        <v>1</v>
      </c>
      <c r="AAE10" s="9">
        <v>1</v>
      </c>
      <c r="AAF10" s="9">
        <v>1</v>
      </c>
      <c r="AAG10" s="9">
        <v>1</v>
      </c>
      <c r="AAH10" s="9"/>
      <c r="AAI10" s="9"/>
      <c r="AAJ10" s="9"/>
      <c r="AAK10" s="9"/>
      <c r="AAL10" s="9"/>
      <c r="AAM10" s="9"/>
      <c r="AAN10" s="9"/>
      <c r="AAO10" s="9"/>
      <c r="AAP10" s="9">
        <v>100</v>
      </c>
      <c r="AAQ10" s="9">
        <v>1</v>
      </c>
      <c r="AAR10" s="9">
        <v>1</v>
      </c>
      <c r="AAS10" s="9">
        <v>100</v>
      </c>
      <c r="AAT10" s="9">
        <v>1</v>
      </c>
      <c r="AAU10" s="9">
        <v>1</v>
      </c>
      <c r="AAV10" s="9"/>
      <c r="AAW10" s="9"/>
      <c r="AAX10" s="9"/>
      <c r="AAY10" s="9"/>
      <c r="AAZ10" s="9">
        <v>0</v>
      </c>
      <c r="ABA10" s="9">
        <v>1</v>
      </c>
      <c r="ABB10" s="9">
        <v>1</v>
      </c>
      <c r="ABC10" s="9">
        <v>1</v>
      </c>
      <c r="ABD10" s="9">
        <v>1</v>
      </c>
      <c r="ABE10" s="9">
        <v>1</v>
      </c>
      <c r="ABF10" s="9">
        <v>1</v>
      </c>
      <c r="ABG10" s="9">
        <v>1</v>
      </c>
      <c r="ABH10" s="9">
        <v>1</v>
      </c>
      <c r="ABI10" s="9">
        <v>1</v>
      </c>
      <c r="ABJ10" s="9">
        <v>1</v>
      </c>
      <c r="ABK10" s="9">
        <v>1</v>
      </c>
      <c r="ABL10" s="9">
        <v>0</v>
      </c>
      <c r="ABM10" s="9">
        <v>85.714286804199219</v>
      </c>
      <c r="ABN10" s="9">
        <v>0</v>
      </c>
      <c r="ABO10" s="9">
        <v>1</v>
      </c>
      <c r="ABP10" s="9">
        <v>0</v>
      </c>
      <c r="ABQ10" s="9">
        <v>1</v>
      </c>
      <c r="ABR10" s="9">
        <v>0</v>
      </c>
      <c r="ABS10" s="9">
        <v>0</v>
      </c>
      <c r="ABT10" s="9">
        <v>1</v>
      </c>
      <c r="ABU10" s="9">
        <v>0</v>
      </c>
      <c r="ABV10" s="9">
        <v>1</v>
      </c>
      <c r="ABW10" s="9">
        <v>0</v>
      </c>
      <c r="ABX10" s="9">
        <v>1</v>
      </c>
      <c r="ABY10" s="9">
        <v>1</v>
      </c>
      <c r="ABZ10" s="9">
        <v>1</v>
      </c>
      <c r="ACA10" s="9">
        <v>0</v>
      </c>
      <c r="ACB10" s="9">
        <v>0</v>
      </c>
      <c r="ACC10" s="9">
        <v>0</v>
      </c>
      <c r="ACD10" s="9">
        <v>0</v>
      </c>
      <c r="ACE10" s="9">
        <v>0</v>
      </c>
      <c r="ACF10" s="9">
        <v>1</v>
      </c>
      <c r="ACG10" s="9">
        <v>0</v>
      </c>
      <c r="ACH10" s="9">
        <v>1</v>
      </c>
      <c r="ACI10" s="9">
        <v>1</v>
      </c>
      <c r="ACJ10" s="9">
        <v>1</v>
      </c>
      <c r="ACK10" s="9">
        <v>1</v>
      </c>
      <c r="ACL10" s="9">
        <v>1</v>
      </c>
      <c r="ACM10" s="9">
        <v>0</v>
      </c>
      <c r="ACN10" s="9">
        <v>0</v>
      </c>
      <c r="ACO10" s="9">
        <v>1</v>
      </c>
      <c r="ACP10" s="9">
        <v>1</v>
      </c>
      <c r="ACQ10" s="9">
        <v>1</v>
      </c>
      <c r="ACR10" s="9">
        <v>1</v>
      </c>
    </row>
    <row r="11" spans="1:772">
      <c r="A11" t="s">
        <v>2591</v>
      </c>
      <c r="B11" t="s">
        <v>2719</v>
      </c>
      <c r="C11" t="s">
        <v>2847</v>
      </c>
      <c r="D11" t="s">
        <v>2980</v>
      </c>
      <c r="E11" s="9"/>
      <c r="F11" s="9">
        <v>2</v>
      </c>
      <c r="G11" s="9"/>
      <c r="H11" s="9">
        <v>1</v>
      </c>
      <c r="I11" t="s">
        <v>3117</v>
      </c>
      <c r="J11" s="9"/>
      <c r="K11" s="9">
        <v>1</v>
      </c>
      <c r="L11" s="9">
        <v>2</v>
      </c>
      <c r="M11" s="9">
        <v>11</v>
      </c>
      <c r="N11" s="9">
        <v>11</v>
      </c>
      <c r="O11" t="s">
        <v>3247</v>
      </c>
      <c r="P11" s="9">
        <v>1</v>
      </c>
      <c r="Q11" t="s">
        <v>3250</v>
      </c>
      <c r="R11" s="9">
        <v>1</v>
      </c>
      <c r="S11" s="9">
        <v>1</v>
      </c>
      <c r="T11" s="9">
        <v>2</v>
      </c>
      <c r="U11" s="9">
        <v>0</v>
      </c>
      <c r="V11" s="9">
        <v>1</v>
      </c>
      <c r="W11" t="s">
        <v>3266</v>
      </c>
      <c r="X11" s="9"/>
      <c r="Y11" t="s">
        <v>3415</v>
      </c>
      <c r="Z11" s="9"/>
      <c r="AA11" s="9">
        <v>0</v>
      </c>
      <c r="AB11" s="9">
        <v>0</v>
      </c>
      <c r="AC11" s="9">
        <v>1</v>
      </c>
      <c r="AD11" s="9">
        <v>0</v>
      </c>
      <c r="AE11" s="9">
        <v>0</v>
      </c>
      <c r="AF11" s="9">
        <v>0</v>
      </c>
      <c r="AG11" s="9">
        <v>0</v>
      </c>
      <c r="AH11" s="9">
        <v>0</v>
      </c>
      <c r="AI11" s="9">
        <v>0</v>
      </c>
      <c r="AJ11" s="9">
        <v>0</v>
      </c>
      <c r="AK11" s="9">
        <v>0</v>
      </c>
      <c r="AL11" s="9">
        <v>0</v>
      </c>
      <c r="AM11" s="9">
        <v>0</v>
      </c>
      <c r="AN11" s="9">
        <v>0</v>
      </c>
      <c r="AO11" s="9">
        <v>0</v>
      </c>
      <c r="AP11" s="9">
        <v>0</v>
      </c>
      <c r="AQ11" s="9">
        <v>0</v>
      </c>
      <c r="AR11" s="9">
        <v>0</v>
      </c>
      <c r="AS11" s="9">
        <v>0</v>
      </c>
      <c r="AT11" s="9">
        <v>0</v>
      </c>
      <c r="AU11" s="9">
        <v>0</v>
      </c>
      <c r="AV11" s="9">
        <v>0</v>
      </c>
      <c r="AW11" s="9">
        <v>0</v>
      </c>
      <c r="AX11" t="s">
        <v>3567</v>
      </c>
      <c r="AY11" s="9">
        <v>0</v>
      </c>
      <c r="AZ11" s="9">
        <v>0</v>
      </c>
      <c r="BA11" t="s">
        <v>3717</v>
      </c>
      <c r="BB11" s="9">
        <v>0</v>
      </c>
      <c r="BC11" s="9">
        <v>1</v>
      </c>
      <c r="BD11" s="9">
        <v>0</v>
      </c>
      <c r="BE11" s="9"/>
      <c r="BF11" s="9">
        <v>1</v>
      </c>
      <c r="BG11" s="9">
        <v>1</v>
      </c>
      <c r="BH11" s="9">
        <v>1</v>
      </c>
      <c r="BI11" s="9">
        <v>0</v>
      </c>
      <c r="BJ11" s="9"/>
      <c r="BK11" s="9">
        <v>2</v>
      </c>
      <c r="BL11" s="9"/>
      <c r="BM11" s="9"/>
      <c r="BN11" s="9"/>
      <c r="BO11" s="9"/>
      <c r="BP11" s="9"/>
      <c r="BQ11" s="9"/>
      <c r="BR11" s="9"/>
      <c r="BS11" s="9">
        <v>1</v>
      </c>
      <c r="BT11" s="9">
        <v>1</v>
      </c>
      <c r="BU11" s="9">
        <v>0</v>
      </c>
      <c r="BV11" s="9">
        <v>0</v>
      </c>
      <c r="BW11" s="9">
        <v>1</v>
      </c>
      <c r="BX11" s="9"/>
      <c r="BY11" s="9">
        <v>0</v>
      </c>
      <c r="BZ11" s="9">
        <v>0</v>
      </c>
      <c r="CA11" s="9">
        <v>0</v>
      </c>
      <c r="CB11" s="9">
        <v>0</v>
      </c>
      <c r="CC11" s="9">
        <v>1</v>
      </c>
      <c r="CD11" s="9">
        <v>1</v>
      </c>
      <c r="CE11" s="9">
        <v>1</v>
      </c>
      <c r="CF11" s="9">
        <v>1</v>
      </c>
      <c r="CG11" s="9"/>
      <c r="CH11" s="9">
        <v>4</v>
      </c>
      <c r="CI11" s="9">
        <v>1</v>
      </c>
      <c r="CJ11" s="9">
        <v>4</v>
      </c>
      <c r="CK11" s="9">
        <v>4</v>
      </c>
      <c r="CL11" s="9">
        <v>4</v>
      </c>
      <c r="CM11" s="9">
        <v>1</v>
      </c>
      <c r="CN11" s="9">
        <v>1</v>
      </c>
      <c r="CO11" s="9">
        <v>1</v>
      </c>
      <c r="CP11" s="9">
        <v>4</v>
      </c>
      <c r="CQ11" s="9">
        <v>1</v>
      </c>
      <c r="CR11" s="9">
        <v>2</v>
      </c>
      <c r="CS11" s="9"/>
      <c r="CT11" s="9"/>
      <c r="CU11" s="9"/>
      <c r="CV11" s="9"/>
      <c r="CW11" s="9"/>
      <c r="CX11" s="9"/>
      <c r="CY11" s="9"/>
      <c r="CZ11" s="9">
        <v>2</v>
      </c>
      <c r="DA11" s="9"/>
      <c r="DB11" s="9"/>
      <c r="DC11" s="9"/>
      <c r="DD11" s="9"/>
      <c r="DE11" s="9"/>
      <c r="DF11" s="9"/>
      <c r="DG11" s="9"/>
      <c r="DH11" s="9"/>
      <c r="DI11" s="9">
        <v>2</v>
      </c>
      <c r="DJ11" s="9"/>
      <c r="DK11" s="9"/>
      <c r="DL11" s="9"/>
      <c r="DM11" s="9"/>
      <c r="DN11" s="9"/>
      <c r="DO11" s="9"/>
      <c r="DP11" s="9">
        <v>2</v>
      </c>
      <c r="DQ11" s="9"/>
      <c r="DR11" s="9"/>
      <c r="DS11" s="9"/>
      <c r="DT11" s="9"/>
      <c r="DU11" s="9"/>
      <c r="DV11" s="9"/>
      <c r="DW11" s="9"/>
      <c r="DX11" s="9"/>
      <c r="DY11" s="9"/>
      <c r="DZ11" s="9"/>
      <c r="EA11" s="9"/>
      <c r="EB11" s="9"/>
      <c r="EC11" s="9"/>
      <c r="ED11" s="9"/>
      <c r="EE11" s="9"/>
      <c r="EF11" s="9"/>
      <c r="EG11" s="9"/>
      <c r="EH11" s="9"/>
      <c r="EI11" s="9"/>
      <c r="EJ11" s="9"/>
      <c r="EK11" s="9"/>
      <c r="EL11" s="9"/>
      <c r="EM11" s="9"/>
      <c r="EN11" s="9">
        <v>1</v>
      </c>
      <c r="EO11" s="9">
        <v>0</v>
      </c>
      <c r="EP11" s="9"/>
      <c r="EQ11" s="9">
        <v>0</v>
      </c>
      <c r="ER11" s="9"/>
      <c r="ES11" s="9"/>
      <c r="ET11" s="9">
        <v>0</v>
      </c>
      <c r="EU11" s="9"/>
      <c r="EV11" s="9"/>
      <c r="EW11" s="9">
        <v>0</v>
      </c>
      <c r="EX11" s="9"/>
      <c r="EY11" s="9"/>
      <c r="EZ11" s="9">
        <v>0</v>
      </c>
      <c r="FA11" s="9"/>
      <c r="FB11" s="9"/>
      <c r="FC11" s="9">
        <v>0</v>
      </c>
      <c r="FD11" s="9"/>
      <c r="FE11" s="9"/>
      <c r="FF11" s="9">
        <v>1</v>
      </c>
      <c r="FG11" s="9">
        <v>0</v>
      </c>
      <c r="FH11" s="9"/>
      <c r="FI11" s="9">
        <v>0</v>
      </c>
      <c r="FJ11" s="9"/>
      <c r="FK11" s="9"/>
      <c r="FL11" s="9">
        <v>0</v>
      </c>
      <c r="FM11" s="9"/>
      <c r="FN11" s="9"/>
      <c r="FO11" s="9">
        <v>0</v>
      </c>
      <c r="FP11" s="9"/>
      <c r="FQ11" s="9"/>
      <c r="FR11" s="9">
        <v>0</v>
      </c>
      <c r="FS11" s="9"/>
      <c r="FT11" s="9"/>
      <c r="FU11" s="9">
        <v>0</v>
      </c>
      <c r="FV11" s="9"/>
      <c r="FW11" s="9"/>
      <c r="FX11" s="9">
        <v>3</v>
      </c>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t="s">
        <v>4026</v>
      </c>
      <c r="HH11" s="9"/>
      <c r="HI11" s="9"/>
      <c r="HJ11" s="9"/>
      <c r="HK11" s="9"/>
      <c r="HL11" s="9"/>
      <c r="HM11" s="9"/>
      <c r="HN11" s="9"/>
      <c r="HO11" s="9"/>
      <c r="HP11" s="9"/>
      <c r="HQ11" s="9"/>
      <c r="HR11" s="9"/>
      <c r="HS11" s="9"/>
      <c r="HT11" s="9"/>
      <c r="HU11" s="9"/>
      <c r="HV11" s="9"/>
      <c r="HW11" s="9"/>
      <c r="HX11" t="s">
        <v>4190</v>
      </c>
      <c r="HY11" s="9"/>
      <c r="HZ11" s="9"/>
      <c r="IA11" s="9">
        <v>2</v>
      </c>
      <c r="IB11" s="9"/>
      <c r="IC11" s="9"/>
      <c r="ID11" s="9">
        <v>3</v>
      </c>
      <c r="IE11" s="9"/>
      <c r="IF11" s="9"/>
      <c r="IG11" s="9">
        <v>3</v>
      </c>
      <c r="IH11" s="9"/>
      <c r="II11" s="9"/>
      <c r="IJ11" s="9">
        <v>3</v>
      </c>
      <c r="IK11" s="9"/>
      <c r="IL11" s="9">
        <v>1</v>
      </c>
      <c r="IM11" s="9"/>
      <c r="IN11" s="9">
        <v>1</v>
      </c>
      <c r="IO11" s="9">
        <v>5</v>
      </c>
      <c r="IP11" s="9">
        <v>5</v>
      </c>
      <c r="IQ11" s="9">
        <v>5</v>
      </c>
      <c r="IR11" s="9">
        <v>1</v>
      </c>
      <c r="IS11" s="9"/>
      <c r="IT11" s="9">
        <v>2</v>
      </c>
      <c r="IU11" s="9">
        <v>2</v>
      </c>
      <c r="IV11" s="9">
        <v>2</v>
      </c>
      <c r="IW11" s="9">
        <v>2</v>
      </c>
      <c r="IX11" s="9">
        <v>2</v>
      </c>
      <c r="IY11" s="9">
        <v>2</v>
      </c>
      <c r="IZ11" s="9">
        <v>2</v>
      </c>
      <c r="JA11" s="9">
        <v>2</v>
      </c>
      <c r="JB11" s="9">
        <v>2</v>
      </c>
      <c r="JC11" s="9">
        <v>2</v>
      </c>
      <c r="JD11" s="9">
        <v>2</v>
      </c>
      <c r="JE11" s="9">
        <v>2</v>
      </c>
      <c r="JF11" s="9">
        <v>2</v>
      </c>
      <c r="JG11" s="9">
        <v>2</v>
      </c>
      <c r="JH11" s="9">
        <v>2</v>
      </c>
      <c r="JI11" s="9">
        <v>2</v>
      </c>
      <c r="JJ11" s="9">
        <v>2</v>
      </c>
      <c r="JK11" s="9">
        <v>3</v>
      </c>
      <c r="JL11" s="9">
        <v>2</v>
      </c>
      <c r="JM11" s="9">
        <v>3</v>
      </c>
      <c r="JN11" s="9">
        <v>3</v>
      </c>
      <c r="JO11" s="9">
        <v>3</v>
      </c>
      <c r="JP11" s="9">
        <v>3</v>
      </c>
      <c r="JQ11" s="9">
        <v>3</v>
      </c>
      <c r="JR11" s="9">
        <v>3</v>
      </c>
      <c r="JS11" s="9">
        <v>3</v>
      </c>
      <c r="JT11" s="9">
        <v>3</v>
      </c>
      <c r="JU11" s="9">
        <v>3</v>
      </c>
      <c r="JV11" s="9"/>
      <c r="JW11" s="9">
        <v>3</v>
      </c>
      <c r="JX11" s="9">
        <v>3</v>
      </c>
      <c r="JY11" s="9">
        <v>3</v>
      </c>
      <c r="JZ11" s="9">
        <v>3</v>
      </c>
      <c r="KA11" s="9">
        <v>3</v>
      </c>
      <c r="KB11" s="9">
        <v>3</v>
      </c>
      <c r="KC11" s="9">
        <v>3</v>
      </c>
      <c r="KD11" s="9">
        <v>3</v>
      </c>
      <c r="KE11" s="9">
        <v>3</v>
      </c>
      <c r="KF11" s="9"/>
      <c r="KG11" s="9"/>
      <c r="KH11" s="9"/>
      <c r="KI11" s="9"/>
      <c r="KJ11" s="9"/>
      <c r="KK11" s="9"/>
      <c r="KL11" s="9"/>
      <c r="KM11" s="9"/>
      <c r="KN11" s="9"/>
      <c r="KO11" s="9"/>
      <c r="KP11" s="9"/>
      <c r="KQ11" s="9"/>
      <c r="KR11" s="9"/>
      <c r="KS11" s="9"/>
      <c r="KT11" s="9"/>
      <c r="KU11" s="9"/>
      <c r="KV11" s="9">
        <v>0</v>
      </c>
      <c r="KW11" s="9"/>
      <c r="KX11" s="9"/>
      <c r="KY11" s="9"/>
      <c r="KZ11" s="9"/>
      <c r="LA11" s="9"/>
      <c r="LB11" s="9"/>
      <c r="LC11" s="9">
        <v>3</v>
      </c>
      <c r="LD11" s="9">
        <v>3</v>
      </c>
      <c r="LE11" s="9">
        <v>3</v>
      </c>
      <c r="LF11" s="9">
        <v>3</v>
      </c>
      <c r="LG11" s="9">
        <v>3</v>
      </c>
      <c r="LH11" s="9">
        <v>3</v>
      </c>
      <c r="LI11" s="9"/>
      <c r="LJ11" s="9">
        <v>3</v>
      </c>
      <c r="LK11" s="9">
        <v>3</v>
      </c>
      <c r="LL11" s="9">
        <v>3</v>
      </c>
      <c r="LM11" s="9">
        <v>3</v>
      </c>
      <c r="LN11" s="9"/>
      <c r="LO11" s="9">
        <v>1</v>
      </c>
      <c r="LP11" s="9">
        <v>3</v>
      </c>
      <c r="LQ11" s="9"/>
      <c r="LR11" s="9"/>
      <c r="LS11" s="9">
        <v>1</v>
      </c>
      <c r="LT11" s="9">
        <v>1</v>
      </c>
      <c r="LU11" s="9">
        <v>1</v>
      </c>
      <c r="LV11" s="9">
        <v>1</v>
      </c>
      <c r="LW11" s="9">
        <v>1</v>
      </c>
      <c r="LX11" s="9">
        <v>1</v>
      </c>
      <c r="LY11" s="9">
        <v>1</v>
      </c>
      <c r="LZ11" s="9">
        <v>1</v>
      </c>
      <c r="MA11" s="9">
        <v>1</v>
      </c>
      <c r="MB11" s="9"/>
      <c r="MC11" s="9">
        <v>1</v>
      </c>
      <c r="MD11" s="9">
        <v>3</v>
      </c>
      <c r="ME11" s="9">
        <v>2</v>
      </c>
      <c r="MF11" s="9">
        <v>1</v>
      </c>
      <c r="MG11" s="9">
        <v>3</v>
      </c>
      <c r="MH11" s="9">
        <v>3</v>
      </c>
      <c r="MI11" s="9">
        <v>3</v>
      </c>
      <c r="MJ11" s="9">
        <v>3</v>
      </c>
      <c r="MK11" s="9">
        <v>1</v>
      </c>
      <c r="ML11" s="9">
        <v>2</v>
      </c>
      <c r="MM11" s="9">
        <v>0</v>
      </c>
      <c r="MN11" s="9">
        <v>0</v>
      </c>
      <c r="MO11" s="9">
        <v>0</v>
      </c>
      <c r="MP11" s="9">
        <v>0</v>
      </c>
      <c r="MQ11" s="9">
        <v>1</v>
      </c>
      <c r="MR11" s="9">
        <v>1</v>
      </c>
      <c r="MS11" s="9">
        <v>0</v>
      </c>
      <c r="MT11" s="9"/>
      <c r="MU11" s="9"/>
      <c r="MV11" s="9">
        <v>1</v>
      </c>
      <c r="MW11" s="9"/>
      <c r="MX11" s="9"/>
      <c r="MY11" t="s">
        <v>4468</v>
      </c>
      <c r="MZ11" s="9"/>
      <c r="NA11" s="9">
        <v>199973939</v>
      </c>
      <c r="NB11" t="s">
        <v>4616</v>
      </c>
      <c r="NC11" t="s">
        <v>4764</v>
      </c>
      <c r="ND11" s="9"/>
      <c r="NE11" s="9"/>
      <c r="NF11" t="s">
        <v>4891</v>
      </c>
      <c r="NG11" s="9"/>
      <c r="NH11" s="9"/>
      <c r="NI11" s="9">
        <v>64</v>
      </c>
      <c r="NJ11" s="9">
        <v>11</v>
      </c>
      <c r="NK11" t="s">
        <v>4897</v>
      </c>
      <c r="NL11" s="9">
        <v>3</v>
      </c>
      <c r="NM11" s="9">
        <v>11</v>
      </c>
      <c r="NN11" s="9">
        <v>2022</v>
      </c>
      <c r="NO11" s="9">
        <v>1</v>
      </c>
      <c r="NP11" t="s">
        <v>4911</v>
      </c>
      <c r="NQ11" s="9">
        <v>0</v>
      </c>
      <c r="NR11" s="9">
        <v>1</v>
      </c>
      <c r="NS11" s="9">
        <v>1</v>
      </c>
      <c r="NT11" s="9">
        <v>0</v>
      </c>
      <c r="NU11" s="9">
        <v>0</v>
      </c>
      <c r="NV11" s="9">
        <v>0</v>
      </c>
      <c r="NW11" s="9">
        <v>1</v>
      </c>
      <c r="NX11" s="9">
        <v>0</v>
      </c>
      <c r="NY11" s="9">
        <v>0</v>
      </c>
      <c r="NZ11" s="9">
        <v>0</v>
      </c>
      <c r="OA11" s="9">
        <v>0</v>
      </c>
      <c r="OB11" s="9">
        <v>0</v>
      </c>
      <c r="OC11" s="9">
        <v>1</v>
      </c>
      <c r="OD11" s="9">
        <v>0</v>
      </c>
      <c r="OE11" s="9">
        <v>0</v>
      </c>
      <c r="OF11" s="9">
        <v>0</v>
      </c>
      <c r="OG11" s="9">
        <v>1</v>
      </c>
      <c r="OH11" s="9">
        <v>0</v>
      </c>
      <c r="OI11" s="9">
        <v>1</v>
      </c>
      <c r="OJ11" s="9">
        <v>1</v>
      </c>
      <c r="OK11" s="9">
        <v>1</v>
      </c>
      <c r="OL11" s="9">
        <v>0</v>
      </c>
      <c r="OM11" s="9"/>
      <c r="ON11" s="9">
        <v>0</v>
      </c>
      <c r="OO11" s="9">
        <v>0</v>
      </c>
      <c r="OP11" s="9">
        <v>1</v>
      </c>
      <c r="OQ11" s="9">
        <v>0</v>
      </c>
      <c r="OR11" s="9">
        <v>0</v>
      </c>
      <c r="OS11" s="9">
        <v>0</v>
      </c>
      <c r="OT11" s="9">
        <v>0</v>
      </c>
      <c r="OU11" s="9">
        <v>0</v>
      </c>
      <c r="OV11" s="9">
        <v>0</v>
      </c>
      <c r="OW11" s="9">
        <v>0</v>
      </c>
      <c r="OX11" s="9">
        <v>1</v>
      </c>
      <c r="OY11" s="9">
        <v>0</v>
      </c>
      <c r="OZ11" s="9">
        <v>0</v>
      </c>
      <c r="PA11" s="9">
        <v>0</v>
      </c>
      <c r="PB11" s="9">
        <v>0</v>
      </c>
      <c r="PC11" s="9">
        <v>0</v>
      </c>
      <c r="PD11" s="9">
        <v>10</v>
      </c>
      <c r="PE11" s="9">
        <v>0</v>
      </c>
      <c r="PF11" s="9">
        <v>0</v>
      </c>
      <c r="PG11" s="9">
        <v>1</v>
      </c>
      <c r="PH11" s="9">
        <v>0</v>
      </c>
      <c r="PI11" s="9">
        <v>0</v>
      </c>
      <c r="PJ11" s="9">
        <v>0</v>
      </c>
      <c r="PK11" s="9">
        <v>0</v>
      </c>
      <c r="PL11" s="9">
        <v>1</v>
      </c>
      <c r="PM11" s="9">
        <v>1</v>
      </c>
      <c r="PN11" s="9">
        <v>1</v>
      </c>
      <c r="PO11" s="9">
        <v>42.857143402099609</v>
      </c>
      <c r="PP11" s="9">
        <v>0</v>
      </c>
      <c r="PQ11" s="9">
        <v>0</v>
      </c>
      <c r="PR11" s="9">
        <v>0</v>
      </c>
      <c r="PS11" s="9">
        <v>1</v>
      </c>
      <c r="PT11" s="9">
        <v>0</v>
      </c>
      <c r="PU11" s="9">
        <v>0</v>
      </c>
      <c r="PV11" s="9">
        <v>0</v>
      </c>
      <c r="PW11" s="9">
        <v>1</v>
      </c>
      <c r="PX11" s="9">
        <v>33.333332061767578</v>
      </c>
      <c r="PY11" s="9">
        <v>0</v>
      </c>
      <c r="PZ11" s="9">
        <v>0</v>
      </c>
      <c r="QA11" s="9">
        <v>1</v>
      </c>
      <c r="QB11" s="9">
        <v>1</v>
      </c>
      <c r="QC11" s="9">
        <v>0</v>
      </c>
      <c r="QD11" s="9">
        <v>1</v>
      </c>
      <c r="QE11" s="9">
        <v>75</v>
      </c>
      <c r="QF11" s="9">
        <v>0</v>
      </c>
      <c r="QG11" s="9">
        <v>1</v>
      </c>
      <c r="QH11" s="9">
        <v>0</v>
      </c>
      <c r="QI11" s="9">
        <v>0</v>
      </c>
      <c r="QJ11" s="9">
        <v>0</v>
      </c>
      <c r="QK11" s="9">
        <v>0</v>
      </c>
      <c r="QL11" s="9">
        <v>0</v>
      </c>
      <c r="QM11" s="9">
        <v>0</v>
      </c>
      <c r="QN11" s="9">
        <v>0</v>
      </c>
      <c r="QO11" s="9">
        <v>0</v>
      </c>
      <c r="QP11" s="9">
        <v>0</v>
      </c>
      <c r="QQ11" s="9">
        <v>0</v>
      </c>
      <c r="QR11" s="9">
        <v>0</v>
      </c>
      <c r="QS11" s="9">
        <v>0</v>
      </c>
      <c r="QT11" s="9">
        <v>0.3333333432674408</v>
      </c>
      <c r="QU11" s="9">
        <v>0</v>
      </c>
      <c r="QV11" s="9">
        <v>0</v>
      </c>
      <c r="QW11" s="9">
        <v>0</v>
      </c>
      <c r="QX11" s="9">
        <v>0.75</v>
      </c>
      <c r="QY11" s="9">
        <v>0</v>
      </c>
      <c r="QZ11" s="9"/>
      <c r="RA11" s="9"/>
      <c r="RB11" s="9"/>
      <c r="RC11" s="9"/>
      <c r="RD11" s="9"/>
      <c r="RE11" s="9"/>
      <c r="RF11" s="9"/>
      <c r="RG11" s="9"/>
      <c r="RH11" s="9"/>
      <c r="RI11" s="9"/>
      <c r="RJ11" s="9"/>
      <c r="RK11" s="9"/>
      <c r="RL11" s="9">
        <v>0</v>
      </c>
      <c r="RM11" s="9"/>
      <c r="RN11" s="9"/>
      <c r="RO11" s="9"/>
      <c r="RP11" s="9"/>
      <c r="RQ11" s="9"/>
      <c r="RR11" s="9"/>
      <c r="RS11" s="9"/>
      <c r="RT11" s="9"/>
      <c r="RU11" s="9"/>
      <c r="RV11" s="9"/>
      <c r="RW11" s="9"/>
      <c r="RX11" s="9"/>
      <c r="RY11" s="9"/>
      <c r="RZ11" s="9"/>
      <c r="SA11" s="9"/>
      <c r="SB11" s="9"/>
      <c r="SC11" s="9"/>
      <c r="SD11" s="9"/>
      <c r="SE11" s="9"/>
      <c r="SF11" s="9"/>
      <c r="SG11" s="9"/>
      <c r="SH11" s="9">
        <v>1</v>
      </c>
      <c r="SI11" s="9">
        <v>0</v>
      </c>
      <c r="SJ11" s="9">
        <v>0</v>
      </c>
      <c r="SK11" s="9">
        <v>0</v>
      </c>
      <c r="SL11" s="9">
        <v>1</v>
      </c>
      <c r="SM11" s="9">
        <v>0</v>
      </c>
      <c r="SN11" s="9">
        <v>0</v>
      </c>
      <c r="SO11" s="9">
        <v>0</v>
      </c>
      <c r="SP11" s="9">
        <v>0</v>
      </c>
      <c r="SQ11" s="9"/>
      <c r="SR11" s="9"/>
      <c r="SS11" s="9"/>
      <c r="ST11" s="9">
        <v>0</v>
      </c>
      <c r="SU11" s="9"/>
      <c r="SV11" s="9"/>
      <c r="SW11" s="9"/>
      <c r="SX11" s="9">
        <v>0</v>
      </c>
      <c r="SY11" s="9">
        <v>1</v>
      </c>
      <c r="SZ11" s="9">
        <v>0</v>
      </c>
      <c r="TA11" s="9"/>
      <c r="TB11" s="9"/>
      <c r="TC11" s="9"/>
      <c r="TD11" s="9"/>
      <c r="TE11" s="9"/>
      <c r="TF11" s="9"/>
      <c r="TG11" s="9"/>
      <c r="TH11" s="9"/>
      <c r="TI11" s="9"/>
      <c r="TJ11" s="9"/>
      <c r="TK11" s="9"/>
      <c r="TL11" s="9"/>
      <c r="TM11" s="9"/>
      <c r="TN11" s="9"/>
      <c r="TO11" s="9"/>
      <c r="TP11" s="9"/>
      <c r="TQ11" s="9"/>
      <c r="TR11" s="9"/>
      <c r="TS11" s="9"/>
      <c r="TT11" s="9"/>
      <c r="TU11" s="9"/>
      <c r="TV11" s="9"/>
      <c r="TW11" s="9"/>
      <c r="TX11" s="9"/>
      <c r="TY11" s="9"/>
      <c r="TZ11" s="9"/>
      <c r="UA11" s="9"/>
      <c r="UB11" s="9"/>
      <c r="UC11" s="9"/>
      <c r="UD11" s="9"/>
      <c r="UE11" s="9"/>
      <c r="UF11" s="9"/>
      <c r="UG11" s="9"/>
      <c r="UH11" s="9"/>
      <c r="UI11" s="9"/>
      <c r="UJ11" s="9"/>
      <c r="UK11" s="9"/>
      <c r="UL11" s="9">
        <v>0</v>
      </c>
      <c r="UM11" s="9"/>
      <c r="UN11" s="9"/>
      <c r="UO11" s="9"/>
      <c r="UP11" s="9"/>
      <c r="UQ11" s="9">
        <v>0</v>
      </c>
      <c r="UR11" s="9">
        <v>0</v>
      </c>
      <c r="US11" s="9">
        <v>0</v>
      </c>
      <c r="UT11" s="9">
        <v>0</v>
      </c>
      <c r="UU11" s="9">
        <v>0</v>
      </c>
      <c r="UV11" s="9">
        <v>1</v>
      </c>
      <c r="UW11" s="9">
        <v>1</v>
      </c>
      <c r="UX11" s="9">
        <v>0</v>
      </c>
      <c r="UY11" s="9">
        <v>0</v>
      </c>
      <c r="UZ11" s="9">
        <v>0</v>
      </c>
      <c r="VA11" s="9">
        <v>1</v>
      </c>
      <c r="VB11" s="9">
        <v>1</v>
      </c>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v>0</v>
      </c>
      <c r="WF11" s="9">
        <v>0</v>
      </c>
      <c r="WG11" s="9">
        <v>0</v>
      </c>
      <c r="WH11" s="9">
        <v>0</v>
      </c>
      <c r="WI11" s="9">
        <v>0</v>
      </c>
      <c r="WJ11" s="9">
        <v>0</v>
      </c>
      <c r="WK11" s="9">
        <v>0</v>
      </c>
      <c r="WL11" s="9">
        <v>0</v>
      </c>
      <c r="WM11" s="9">
        <v>0</v>
      </c>
      <c r="WN11" s="9"/>
      <c r="WO11" s="9"/>
      <c r="WP11" s="9"/>
      <c r="WQ11" s="9"/>
      <c r="WR11" s="9"/>
      <c r="WS11" s="9"/>
      <c r="WT11" s="9"/>
      <c r="WU11" s="9"/>
      <c r="WV11" s="9"/>
      <c r="WW11" s="9">
        <v>0</v>
      </c>
      <c r="WX11" s="9">
        <v>0</v>
      </c>
      <c r="WY11" s="9">
        <v>0</v>
      </c>
      <c r="WZ11" s="9"/>
      <c r="XA11" s="9"/>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v>0</v>
      </c>
      <c r="YF11" s="9">
        <v>0</v>
      </c>
      <c r="YG11" s="9">
        <v>0</v>
      </c>
      <c r="YH11" s="9">
        <v>0</v>
      </c>
      <c r="YI11" s="9">
        <v>0</v>
      </c>
      <c r="YJ11" s="9">
        <v>0</v>
      </c>
      <c r="YK11" s="9">
        <v>0</v>
      </c>
      <c r="YL11" s="9">
        <v>0</v>
      </c>
      <c r="YM11" s="9">
        <v>0</v>
      </c>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v>0</v>
      </c>
      <c r="ZO11" s="9">
        <v>0</v>
      </c>
      <c r="ZP11" s="9">
        <v>0</v>
      </c>
      <c r="ZQ11" s="9">
        <v>0</v>
      </c>
      <c r="ZR11" s="9"/>
      <c r="ZS11" s="9"/>
      <c r="ZT11" s="9">
        <v>0</v>
      </c>
      <c r="ZU11" s="9">
        <v>0</v>
      </c>
      <c r="ZV11" s="9">
        <v>0</v>
      </c>
      <c r="ZW11" s="9">
        <v>0</v>
      </c>
      <c r="ZX11" s="9">
        <v>0</v>
      </c>
      <c r="ZY11" s="9">
        <v>0</v>
      </c>
      <c r="ZZ11" s="9">
        <v>0</v>
      </c>
      <c r="AAA11" s="9">
        <v>0</v>
      </c>
      <c r="AAB11" s="9">
        <v>0</v>
      </c>
      <c r="AAC11" s="9">
        <v>0</v>
      </c>
      <c r="AAD11" s="9">
        <v>0</v>
      </c>
      <c r="AAE11" s="9">
        <v>0</v>
      </c>
      <c r="AAF11" s="9">
        <v>0</v>
      </c>
      <c r="AAG11" s="9">
        <v>0</v>
      </c>
      <c r="AAH11" s="9"/>
      <c r="AAI11" s="9"/>
      <c r="AAJ11" s="9"/>
      <c r="AAK11" s="9"/>
      <c r="AAL11" s="9"/>
      <c r="AAM11" s="9"/>
      <c r="AAN11" s="9"/>
      <c r="AAO11" s="9"/>
      <c r="AAP11" s="9">
        <v>0</v>
      </c>
      <c r="AAQ11" s="9">
        <v>0</v>
      </c>
      <c r="AAR11" s="9">
        <v>0</v>
      </c>
      <c r="AAS11" s="9">
        <v>0</v>
      </c>
      <c r="AAT11" s="9">
        <v>0</v>
      </c>
      <c r="AAU11" s="9">
        <v>0</v>
      </c>
      <c r="AAV11" s="9"/>
      <c r="AAW11" s="9"/>
      <c r="AAX11" s="9"/>
      <c r="AAY11" s="9"/>
      <c r="AAZ11" s="9">
        <v>0</v>
      </c>
      <c r="ABA11" s="9">
        <v>1</v>
      </c>
      <c r="ABB11" s="9">
        <v>1</v>
      </c>
      <c r="ABC11" s="9">
        <v>0</v>
      </c>
      <c r="ABD11" s="9">
        <v>0</v>
      </c>
      <c r="ABE11" s="9">
        <v>0</v>
      </c>
      <c r="ABF11" s="9">
        <v>1</v>
      </c>
      <c r="ABG11" s="9">
        <v>1</v>
      </c>
      <c r="ABH11" s="9">
        <v>1</v>
      </c>
      <c r="ABI11" s="9">
        <v>1</v>
      </c>
      <c r="ABJ11" s="9">
        <v>1</v>
      </c>
      <c r="ABK11" s="9">
        <v>1</v>
      </c>
      <c r="ABL11" s="9">
        <v>1</v>
      </c>
      <c r="ABM11" s="9">
        <v>100</v>
      </c>
      <c r="ABN11" s="9">
        <v>1</v>
      </c>
      <c r="ABO11" s="9">
        <v>1</v>
      </c>
      <c r="ABP11" s="9">
        <v>1</v>
      </c>
      <c r="ABQ11" s="9">
        <v>1</v>
      </c>
      <c r="ABR11" s="9">
        <v>1</v>
      </c>
      <c r="ABS11" s="9">
        <v>1</v>
      </c>
      <c r="ABT11" s="9">
        <v>0</v>
      </c>
      <c r="ABU11" s="9">
        <v>0</v>
      </c>
      <c r="ABV11" s="9">
        <v>1</v>
      </c>
      <c r="ABW11" s="9">
        <v>0</v>
      </c>
      <c r="ABX11" s="9">
        <v>1</v>
      </c>
      <c r="ABY11" s="9">
        <v>1</v>
      </c>
      <c r="ABZ11" s="9">
        <v>0</v>
      </c>
      <c r="ACA11" s="9">
        <v>0</v>
      </c>
      <c r="ACB11" s="9">
        <v>0</v>
      </c>
      <c r="ACC11" s="9">
        <v>0</v>
      </c>
      <c r="ACD11" s="9">
        <v>0</v>
      </c>
      <c r="ACE11" s="9">
        <v>0</v>
      </c>
      <c r="ACF11" s="9">
        <v>0</v>
      </c>
      <c r="ACG11" s="9">
        <v>0</v>
      </c>
      <c r="ACH11" s="9">
        <v>1</v>
      </c>
      <c r="ACI11" s="9">
        <v>0</v>
      </c>
      <c r="ACJ11" s="9">
        <v>0</v>
      </c>
      <c r="ACK11" s="9">
        <v>0</v>
      </c>
      <c r="ACL11" s="9">
        <v>0</v>
      </c>
      <c r="ACM11" s="9">
        <v>0</v>
      </c>
      <c r="ACN11" s="9">
        <v>1</v>
      </c>
      <c r="ACO11" s="9">
        <v>1</v>
      </c>
      <c r="ACP11" s="9">
        <v>1</v>
      </c>
      <c r="ACQ11" s="9">
        <v>1</v>
      </c>
      <c r="ACR11" s="9">
        <v>1</v>
      </c>
    </row>
    <row r="12" spans="1:772">
      <c r="A12" t="s">
        <v>2592</v>
      </c>
      <c r="B12" t="s">
        <v>2720</v>
      </c>
      <c r="C12" t="s">
        <v>2848</v>
      </c>
      <c r="D12" t="s">
        <v>2980</v>
      </c>
      <c r="E12" s="9"/>
      <c r="F12" s="9">
        <v>2</v>
      </c>
      <c r="G12" s="9"/>
      <c r="H12" s="9">
        <v>1</v>
      </c>
      <c r="I12" t="s">
        <v>3117</v>
      </c>
      <c r="J12" s="9"/>
      <c r="K12" s="9">
        <v>1</v>
      </c>
      <c r="L12" s="9">
        <v>2</v>
      </c>
      <c r="M12" s="9">
        <v>12</v>
      </c>
      <c r="N12" s="9">
        <v>12</v>
      </c>
      <c r="O12" t="s">
        <v>3247</v>
      </c>
      <c r="P12" s="9">
        <v>1</v>
      </c>
      <c r="Q12" t="s">
        <v>3250</v>
      </c>
      <c r="R12" s="9">
        <v>3</v>
      </c>
      <c r="S12" s="9">
        <v>1</v>
      </c>
      <c r="T12" s="9">
        <v>2</v>
      </c>
      <c r="U12" s="9">
        <v>0</v>
      </c>
      <c r="V12" s="9">
        <v>1</v>
      </c>
      <c r="W12" t="s">
        <v>3267</v>
      </c>
      <c r="X12" s="9"/>
      <c r="Y12" t="s">
        <v>3416</v>
      </c>
      <c r="Z12" s="9"/>
      <c r="AA12" s="9">
        <v>0</v>
      </c>
      <c r="AB12" s="9">
        <v>0</v>
      </c>
      <c r="AC12" s="9">
        <v>35</v>
      </c>
      <c r="AD12" s="9">
        <v>1</v>
      </c>
      <c r="AE12" s="9">
        <v>7</v>
      </c>
      <c r="AF12" s="9">
        <v>0</v>
      </c>
      <c r="AG12" s="9">
        <v>0</v>
      </c>
      <c r="AH12" s="9">
        <v>0</v>
      </c>
      <c r="AI12" s="9">
        <v>1</v>
      </c>
      <c r="AJ12" s="9">
        <v>0</v>
      </c>
      <c r="AK12" s="9">
        <v>0</v>
      </c>
      <c r="AL12" s="9">
        <v>0</v>
      </c>
      <c r="AM12" s="9">
        <v>1</v>
      </c>
      <c r="AN12" s="9">
        <v>0</v>
      </c>
      <c r="AO12" s="9">
        <v>1</v>
      </c>
      <c r="AP12" s="9">
        <v>0</v>
      </c>
      <c r="AQ12" s="9">
        <v>6</v>
      </c>
      <c r="AR12" s="9">
        <v>0</v>
      </c>
      <c r="AS12" s="9">
        <v>0</v>
      </c>
      <c r="AT12" s="9">
        <v>0</v>
      </c>
      <c r="AU12" s="9">
        <v>2</v>
      </c>
      <c r="AV12" s="9">
        <v>0</v>
      </c>
      <c r="AW12" s="9">
        <v>0</v>
      </c>
      <c r="AX12" t="s">
        <v>3568</v>
      </c>
      <c r="AY12" s="9">
        <v>0</v>
      </c>
      <c r="AZ12" s="9">
        <v>0</v>
      </c>
      <c r="BA12" t="s">
        <v>3718</v>
      </c>
      <c r="BB12" s="9">
        <v>0</v>
      </c>
      <c r="BC12" s="9">
        <v>53</v>
      </c>
      <c r="BD12" s="9">
        <v>1</v>
      </c>
      <c r="BE12" s="9"/>
      <c r="BF12" s="9">
        <v>53</v>
      </c>
      <c r="BG12" s="9">
        <v>53</v>
      </c>
      <c r="BH12" s="9">
        <v>10</v>
      </c>
      <c r="BI12" s="9">
        <v>3</v>
      </c>
      <c r="BJ12" s="9">
        <v>0</v>
      </c>
      <c r="BK12" s="9">
        <v>1</v>
      </c>
      <c r="BL12" s="9">
        <v>1</v>
      </c>
      <c r="BM12" s="9">
        <v>1</v>
      </c>
      <c r="BN12" s="9">
        <v>1</v>
      </c>
      <c r="BO12" s="9">
        <v>1</v>
      </c>
      <c r="BP12" s="9">
        <v>1</v>
      </c>
      <c r="BQ12" s="9">
        <v>1</v>
      </c>
      <c r="BR12" s="9">
        <v>0</v>
      </c>
      <c r="BS12" s="9">
        <v>1</v>
      </c>
      <c r="BT12" s="9">
        <v>1</v>
      </c>
      <c r="BU12" s="9">
        <v>1</v>
      </c>
      <c r="BV12" s="9">
        <v>0</v>
      </c>
      <c r="BW12" s="9">
        <v>1</v>
      </c>
      <c r="BX12" s="9"/>
      <c r="BY12" s="9">
        <v>0</v>
      </c>
      <c r="BZ12" s="9">
        <v>0</v>
      </c>
      <c r="CA12" s="9">
        <v>1</v>
      </c>
      <c r="CB12" s="9">
        <v>0</v>
      </c>
      <c r="CC12" s="9">
        <v>1</v>
      </c>
      <c r="CD12" s="9">
        <v>1</v>
      </c>
      <c r="CE12" s="9">
        <v>1</v>
      </c>
      <c r="CF12" s="9">
        <v>1</v>
      </c>
      <c r="CG12" s="9"/>
      <c r="CH12" s="9">
        <v>1</v>
      </c>
      <c r="CI12" s="9">
        <v>2</v>
      </c>
      <c r="CJ12" s="9">
        <v>1</v>
      </c>
      <c r="CK12" s="9">
        <v>2</v>
      </c>
      <c r="CL12" s="9">
        <v>2</v>
      </c>
      <c r="CM12" s="9">
        <v>1</v>
      </c>
      <c r="CN12" s="9">
        <v>1</v>
      </c>
      <c r="CO12" s="9">
        <v>1</v>
      </c>
      <c r="CP12" s="9">
        <v>3</v>
      </c>
      <c r="CQ12" s="9">
        <v>1</v>
      </c>
      <c r="CR12" s="9">
        <v>1</v>
      </c>
      <c r="CS12" s="9">
        <v>1</v>
      </c>
      <c r="CT12" s="9">
        <v>0</v>
      </c>
      <c r="CU12" s="9">
        <v>1</v>
      </c>
      <c r="CV12" s="9">
        <v>1</v>
      </c>
      <c r="CW12" s="9">
        <v>1</v>
      </c>
      <c r="CX12" s="9">
        <v>1</v>
      </c>
      <c r="CY12" s="9">
        <v>1</v>
      </c>
      <c r="CZ12" s="9">
        <v>2</v>
      </c>
      <c r="DA12" s="9"/>
      <c r="DB12" s="9"/>
      <c r="DC12" s="9"/>
      <c r="DD12" s="9"/>
      <c r="DE12" s="9"/>
      <c r="DF12" s="9"/>
      <c r="DG12" s="9"/>
      <c r="DH12" s="9"/>
      <c r="DI12" s="9">
        <v>1</v>
      </c>
      <c r="DJ12" s="9"/>
      <c r="DK12" s="9"/>
      <c r="DL12" s="9"/>
      <c r="DM12" s="9"/>
      <c r="DN12" s="9"/>
      <c r="DO12" s="9"/>
      <c r="DP12" s="9">
        <v>1</v>
      </c>
      <c r="DQ12" s="9">
        <v>1</v>
      </c>
      <c r="DR12" s="9">
        <v>1</v>
      </c>
      <c r="DS12" s="9"/>
      <c r="DT12" s="9"/>
      <c r="DU12" s="9"/>
      <c r="DV12" s="9"/>
      <c r="DW12" s="9"/>
      <c r="DX12" s="9"/>
      <c r="DY12" s="9"/>
      <c r="DZ12" s="9"/>
      <c r="EA12" s="9"/>
      <c r="EB12" s="9"/>
      <c r="EC12" s="9"/>
      <c r="ED12" s="9"/>
      <c r="EE12" s="9"/>
      <c r="EF12" s="9"/>
      <c r="EG12" s="9"/>
      <c r="EH12" s="9"/>
      <c r="EI12" s="9"/>
      <c r="EJ12" s="9"/>
      <c r="EK12" s="9"/>
      <c r="EL12" s="9"/>
      <c r="EM12" s="9"/>
      <c r="EN12" s="9">
        <v>1</v>
      </c>
      <c r="EO12" s="9">
        <v>0</v>
      </c>
      <c r="EP12" s="9"/>
      <c r="EQ12" s="9">
        <v>1</v>
      </c>
      <c r="ER12" s="9">
        <v>0</v>
      </c>
      <c r="ES12" s="9"/>
      <c r="ET12" s="9">
        <v>1</v>
      </c>
      <c r="EU12" s="9">
        <v>0</v>
      </c>
      <c r="EV12" s="9"/>
      <c r="EW12" s="9">
        <v>1</v>
      </c>
      <c r="EX12" s="9">
        <v>0</v>
      </c>
      <c r="EY12" s="9"/>
      <c r="EZ12" s="9">
        <v>0</v>
      </c>
      <c r="FA12" s="9"/>
      <c r="FB12" s="9"/>
      <c r="FC12" s="9">
        <v>1</v>
      </c>
      <c r="FD12" s="9">
        <v>1</v>
      </c>
      <c r="FE12" s="9"/>
      <c r="FF12" s="9">
        <v>1</v>
      </c>
      <c r="FG12" s="9">
        <v>1</v>
      </c>
      <c r="FH12" s="9"/>
      <c r="FI12" s="9">
        <v>1</v>
      </c>
      <c r="FJ12" s="9">
        <v>0</v>
      </c>
      <c r="FK12" s="9"/>
      <c r="FL12" s="9">
        <v>1</v>
      </c>
      <c r="FM12" s="9">
        <v>0</v>
      </c>
      <c r="FN12" s="9"/>
      <c r="FO12" s="9">
        <v>1</v>
      </c>
      <c r="FP12" s="9">
        <v>0</v>
      </c>
      <c r="FQ12" s="9"/>
      <c r="FR12" s="9">
        <v>1</v>
      </c>
      <c r="FS12" s="9">
        <v>1</v>
      </c>
      <c r="FT12" s="9"/>
      <c r="FU12" s="9">
        <v>1</v>
      </c>
      <c r="FV12" s="9">
        <v>0</v>
      </c>
      <c r="FW12" s="9"/>
      <c r="FX12" s="9">
        <v>4</v>
      </c>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t="s">
        <v>4027</v>
      </c>
      <c r="HH12" s="9">
        <v>2</v>
      </c>
      <c r="HI12" s="9"/>
      <c r="HJ12" s="9"/>
      <c r="HK12" s="9"/>
      <c r="HL12" s="9"/>
      <c r="HM12" s="9"/>
      <c r="HN12" s="9"/>
      <c r="HO12" s="9"/>
      <c r="HP12" s="9">
        <v>0</v>
      </c>
      <c r="HQ12" s="9">
        <v>1</v>
      </c>
      <c r="HR12" s="9">
        <v>0</v>
      </c>
      <c r="HS12" s="9">
        <v>0</v>
      </c>
      <c r="HT12" s="9">
        <v>0</v>
      </c>
      <c r="HU12" s="9">
        <v>0</v>
      </c>
      <c r="HV12" s="9">
        <v>0</v>
      </c>
      <c r="HW12" s="9">
        <v>0</v>
      </c>
      <c r="HX12" t="s">
        <v>4191</v>
      </c>
      <c r="HY12" s="9"/>
      <c r="HZ12" s="9"/>
      <c r="IA12" s="9">
        <v>2</v>
      </c>
      <c r="IB12" s="9"/>
      <c r="IC12" s="9"/>
      <c r="ID12" s="9">
        <v>2</v>
      </c>
      <c r="IE12" s="9"/>
      <c r="IF12" s="9"/>
      <c r="IG12" s="9">
        <v>2</v>
      </c>
      <c r="IH12" s="9"/>
      <c r="II12" s="9"/>
      <c r="IJ12" s="9">
        <v>3</v>
      </c>
      <c r="IK12" s="9"/>
      <c r="IL12" s="9">
        <v>1</v>
      </c>
      <c r="IM12" s="9"/>
      <c r="IN12" s="9">
        <v>4</v>
      </c>
      <c r="IO12" s="9">
        <v>4</v>
      </c>
      <c r="IP12" s="9">
        <v>4</v>
      </c>
      <c r="IQ12" s="9">
        <v>5</v>
      </c>
      <c r="IR12" s="9">
        <v>4</v>
      </c>
      <c r="IS12" s="9"/>
      <c r="IT12" s="9">
        <v>1</v>
      </c>
      <c r="IU12" s="9">
        <v>2</v>
      </c>
      <c r="IV12" s="9">
        <v>2</v>
      </c>
      <c r="IW12" s="9">
        <v>2</v>
      </c>
      <c r="IX12" s="9">
        <v>2</v>
      </c>
      <c r="IY12" s="9">
        <v>2</v>
      </c>
      <c r="IZ12" s="9">
        <v>2</v>
      </c>
      <c r="JA12" s="9">
        <v>2</v>
      </c>
      <c r="JB12" s="9">
        <v>1</v>
      </c>
      <c r="JC12" s="9">
        <v>2</v>
      </c>
      <c r="JD12" s="9">
        <v>1</v>
      </c>
      <c r="JE12" s="9">
        <v>2</v>
      </c>
      <c r="JF12" s="9">
        <v>2</v>
      </c>
      <c r="JG12" s="9">
        <v>2</v>
      </c>
      <c r="JH12" s="9">
        <v>2</v>
      </c>
      <c r="JI12" s="9">
        <v>2</v>
      </c>
      <c r="JJ12" s="9">
        <v>1</v>
      </c>
      <c r="JK12" s="9">
        <v>1</v>
      </c>
      <c r="JL12" s="9">
        <v>1</v>
      </c>
      <c r="JM12" s="9">
        <v>2</v>
      </c>
      <c r="JN12" s="9">
        <v>1</v>
      </c>
      <c r="JO12" s="9">
        <v>1</v>
      </c>
      <c r="JP12" s="9">
        <v>3</v>
      </c>
      <c r="JQ12" s="9">
        <v>3</v>
      </c>
      <c r="JR12" s="9">
        <v>3</v>
      </c>
      <c r="JS12" s="9">
        <v>2</v>
      </c>
      <c r="JT12" s="9">
        <v>1</v>
      </c>
      <c r="JU12" s="9">
        <v>1</v>
      </c>
      <c r="JV12" s="9"/>
      <c r="JW12" s="9">
        <v>1</v>
      </c>
      <c r="JX12" s="9">
        <v>1</v>
      </c>
      <c r="JY12" s="9">
        <v>2</v>
      </c>
      <c r="JZ12" s="9">
        <v>2</v>
      </c>
      <c r="KA12" s="9">
        <v>1</v>
      </c>
      <c r="KB12" s="9">
        <v>1</v>
      </c>
      <c r="KC12" s="9">
        <v>1</v>
      </c>
      <c r="KD12" s="9">
        <v>3</v>
      </c>
      <c r="KE12" s="9">
        <v>2</v>
      </c>
      <c r="KF12" s="9"/>
      <c r="KG12" s="9"/>
      <c r="KH12" s="9"/>
      <c r="KI12" s="9"/>
      <c r="KJ12" s="9"/>
      <c r="KK12" s="9"/>
      <c r="KL12" s="9"/>
      <c r="KM12" s="9"/>
      <c r="KN12" s="9"/>
      <c r="KO12" s="9"/>
      <c r="KP12" s="9"/>
      <c r="KQ12" s="9"/>
      <c r="KR12" s="9"/>
      <c r="KS12" s="9"/>
      <c r="KT12" s="9"/>
      <c r="KU12" s="9"/>
      <c r="KV12" s="9">
        <v>0</v>
      </c>
      <c r="KW12" s="9"/>
      <c r="KX12" s="9"/>
      <c r="KY12" s="9"/>
      <c r="KZ12" s="9"/>
      <c r="LA12" s="9"/>
      <c r="LB12" s="9"/>
      <c r="LC12" s="9">
        <v>1</v>
      </c>
      <c r="LD12" s="9">
        <v>1</v>
      </c>
      <c r="LE12" s="9">
        <v>1</v>
      </c>
      <c r="LF12" s="9">
        <v>1</v>
      </c>
      <c r="LG12" s="9">
        <v>1</v>
      </c>
      <c r="LH12" s="9">
        <v>1</v>
      </c>
      <c r="LI12" s="9"/>
      <c r="LJ12" s="9">
        <v>1</v>
      </c>
      <c r="LK12" s="9">
        <v>3</v>
      </c>
      <c r="LL12" s="9">
        <v>3</v>
      </c>
      <c r="LM12" s="9">
        <v>3</v>
      </c>
      <c r="LN12" s="9"/>
      <c r="LO12" s="9">
        <v>1</v>
      </c>
      <c r="LP12" s="9">
        <v>1</v>
      </c>
      <c r="LQ12" s="9">
        <v>1</v>
      </c>
      <c r="LR12" s="9"/>
      <c r="LS12" s="9">
        <v>1</v>
      </c>
      <c r="LT12" s="9">
        <v>1</v>
      </c>
      <c r="LU12" s="9">
        <v>1</v>
      </c>
      <c r="LV12" s="9">
        <v>1</v>
      </c>
      <c r="LW12" s="9">
        <v>1</v>
      </c>
      <c r="LX12" s="9">
        <v>1</v>
      </c>
      <c r="LY12" s="9">
        <v>2</v>
      </c>
      <c r="LZ12" s="9">
        <v>2</v>
      </c>
      <c r="MA12" s="9">
        <v>1</v>
      </c>
      <c r="MB12" s="9"/>
      <c r="MC12" s="9">
        <v>1</v>
      </c>
      <c r="MD12" s="9">
        <v>2</v>
      </c>
      <c r="ME12" s="9">
        <v>2</v>
      </c>
      <c r="MF12" s="9">
        <v>2</v>
      </c>
      <c r="MG12" s="9">
        <v>3</v>
      </c>
      <c r="MH12" s="9">
        <v>3</v>
      </c>
      <c r="MI12" s="9">
        <v>3</v>
      </c>
      <c r="MJ12" s="9">
        <v>2</v>
      </c>
      <c r="MK12" s="9">
        <v>1</v>
      </c>
      <c r="ML12" s="9">
        <v>1</v>
      </c>
      <c r="MM12" s="9">
        <v>1</v>
      </c>
      <c r="MN12" s="9">
        <v>1</v>
      </c>
      <c r="MO12" s="9">
        <v>1</v>
      </c>
      <c r="MP12" s="9">
        <v>0</v>
      </c>
      <c r="MQ12" s="9">
        <v>1</v>
      </c>
      <c r="MR12" s="9">
        <v>1</v>
      </c>
      <c r="MS12" s="9">
        <v>0</v>
      </c>
      <c r="MT12" s="9"/>
      <c r="MU12" s="9"/>
      <c r="MV12" s="9">
        <v>1</v>
      </c>
      <c r="MW12" s="9"/>
      <c r="MX12" s="9"/>
      <c r="MY12" t="s">
        <v>4469</v>
      </c>
      <c r="MZ12" s="9"/>
      <c r="NA12" s="9">
        <v>199675601</v>
      </c>
      <c r="NB12" t="s">
        <v>4617</v>
      </c>
      <c r="NC12" t="s">
        <v>4765</v>
      </c>
      <c r="ND12" s="9"/>
      <c r="NE12" s="9"/>
      <c r="NF12" t="s">
        <v>4891</v>
      </c>
      <c r="NG12" s="9"/>
      <c r="NH12" s="9"/>
      <c r="NI12" s="9">
        <v>45</v>
      </c>
      <c r="NJ12" s="9">
        <v>12</v>
      </c>
      <c r="NK12" t="s">
        <v>4897</v>
      </c>
      <c r="NL12" s="9">
        <v>3</v>
      </c>
      <c r="NM12" s="9">
        <v>11</v>
      </c>
      <c r="NN12" s="9">
        <v>2022</v>
      </c>
      <c r="NO12" s="9">
        <v>1</v>
      </c>
      <c r="NP12" t="s">
        <v>4912</v>
      </c>
      <c r="NQ12" s="9">
        <v>1</v>
      </c>
      <c r="NR12" s="9">
        <v>1</v>
      </c>
      <c r="NS12" s="9">
        <v>1</v>
      </c>
      <c r="NT12" s="9">
        <v>0</v>
      </c>
      <c r="NU12" s="9">
        <v>0</v>
      </c>
      <c r="NV12" s="9">
        <v>0</v>
      </c>
      <c r="NW12" s="9">
        <v>35</v>
      </c>
      <c r="NX12" s="9">
        <v>1</v>
      </c>
      <c r="NY12" s="9">
        <v>7</v>
      </c>
      <c r="NZ12" s="9">
        <v>0</v>
      </c>
      <c r="OA12" s="9">
        <v>4</v>
      </c>
      <c r="OB12" s="9">
        <v>0</v>
      </c>
      <c r="OC12" s="9">
        <v>46</v>
      </c>
      <c r="OD12" s="9">
        <v>1</v>
      </c>
      <c r="OE12" s="9">
        <v>7</v>
      </c>
      <c r="OF12" s="9">
        <v>0</v>
      </c>
      <c r="OG12" s="9">
        <v>53</v>
      </c>
      <c r="OH12" s="9">
        <v>1</v>
      </c>
      <c r="OI12" s="9">
        <v>53</v>
      </c>
      <c r="OJ12" s="9">
        <v>53</v>
      </c>
      <c r="OK12" s="9">
        <v>10</v>
      </c>
      <c r="OL12" s="9">
        <v>3</v>
      </c>
      <c r="OM12" s="9">
        <v>0</v>
      </c>
      <c r="ON12" s="9">
        <v>1</v>
      </c>
      <c r="OO12" s="9">
        <v>0</v>
      </c>
      <c r="OP12" s="9">
        <v>1</v>
      </c>
      <c r="OQ12" s="9">
        <v>1</v>
      </c>
      <c r="OR12" s="9">
        <v>1</v>
      </c>
      <c r="OS12" s="9">
        <v>1</v>
      </c>
      <c r="OT12" s="9">
        <v>1</v>
      </c>
      <c r="OU12" s="9">
        <v>1</v>
      </c>
      <c r="OV12" s="9">
        <v>1</v>
      </c>
      <c r="OW12" s="9">
        <v>0</v>
      </c>
      <c r="OX12" s="9">
        <v>1</v>
      </c>
      <c r="OY12" s="9">
        <v>1</v>
      </c>
      <c r="OZ12" s="9">
        <v>0</v>
      </c>
      <c r="PA12" s="9">
        <v>75</v>
      </c>
      <c r="PB12" s="9">
        <v>0</v>
      </c>
      <c r="PC12" s="9">
        <v>1</v>
      </c>
      <c r="PD12" s="9">
        <v>80</v>
      </c>
      <c r="PE12" s="9">
        <v>0</v>
      </c>
      <c r="PF12" s="9">
        <v>1</v>
      </c>
      <c r="PG12" s="9">
        <v>1</v>
      </c>
      <c r="PH12" s="9">
        <v>0</v>
      </c>
      <c r="PI12" s="9">
        <v>0</v>
      </c>
      <c r="PJ12" s="9">
        <v>1</v>
      </c>
      <c r="PK12" s="9">
        <v>0</v>
      </c>
      <c r="PL12" s="9">
        <v>1</v>
      </c>
      <c r="PM12" s="9">
        <v>1</v>
      </c>
      <c r="PN12" s="9">
        <v>1</v>
      </c>
      <c r="PO12" s="9">
        <v>57.142856597900391</v>
      </c>
      <c r="PP12" s="9">
        <v>0</v>
      </c>
      <c r="PQ12" s="9">
        <v>1</v>
      </c>
      <c r="PR12" s="9">
        <v>1</v>
      </c>
      <c r="PS12" s="9">
        <v>0</v>
      </c>
      <c r="PT12" s="9">
        <v>1</v>
      </c>
      <c r="PU12" s="9">
        <v>0</v>
      </c>
      <c r="PV12" s="9">
        <v>0</v>
      </c>
      <c r="PW12" s="9">
        <v>1</v>
      </c>
      <c r="PX12" s="9">
        <v>50</v>
      </c>
      <c r="PY12" s="9">
        <v>0</v>
      </c>
      <c r="PZ12" s="9">
        <v>1</v>
      </c>
      <c r="QA12" s="9">
        <v>1</v>
      </c>
      <c r="QB12" s="9">
        <v>1</v>
      </c>
      <c r="QC12" s="9">
        <v>0</v>
      </c>
      <c r="QD12" s="9">
        <v>1</v>
      </c>
      <c r="QE12" s="9">
        <v>75</v>
      </c>
      <c r="QF12" s="9">
        <v>0</v>
      </c>
      <c r="QG12" s="9">
        <v>1</v>
      </c>
      <c r="QH12" s="9">
        <v>1</v>
      </c>
      <c r="QI12" s="9">
        <v>1</v>
      </c>
      <c r="QJ12" s="9">
        <v>0</v>
      </c>
      <c r="QK12" s="9">
        <v>1</v>
      </c>
      <c r="QL12" s="9">
        <v>1</v>
      </c>
      <c r="QM12" s="9">
        <v>1</v>
      </c>
      <c r="QN12" s="9">
        <v>1</v>
      </c>
      <c r="QO12" s="9">
        <v>1</v>
      </c>
      <c r="QP12" s="9">
        <v>85.714286804199219</v>
      </c>
      <c r="QQ12" s="9">
        <v>0</v>
      </c>
      <c r="QR12" s="9">
        <v>1</v>
      </c>
      <c r="QS12" s="9">
        <v>0</v>
      </c>
      <c r="QT12" s="9">
        <v>0.66666668653488159</v>
      </c>
      <c r="QU12" s="9">
        <v>1</v>
      </c>
      <c r="QV12" s="9">
        <v>1</v>
      </c>
      <c r="QW12" s="9">
        <v>0</v>
      </c>
      <c r="QX12" s="9">
        <v>0.75</v>
      </c>
      <c r="QY12" s="9">
        <v>0</v>
      </c>
      <c r="QZ12" s="9"/>
      <c r="RA12" s="9"/>
      <c r="RB12" s="9"/>
      <c r="RC12" s="9"/>
      <c r="RD12" s="9"/>
      <c r="RE12" s="9"/>
      <c r="RF12" s="9"/>
      <c r="RG12" s="9"/>
      <c r="RH12" s="9"/>
      <c r="RI12" s="9"/>
      <c r="RJ12" s="9"/>
      <c r="RK12" s="9"/>
      <c r="RL12" s="9">
        <v>1</v>
      </c>
      <c r="RM12" s="9">
        <v>1</v>
      </c>
      <c r="RN12" s="9"/>
      <c r="RO12" s="9"/>
      <c r="RP12" s="9"/>
      <c r="RQ12" s="9"/>
      <c r="RR12" s="9"/>
      <c r="RS12" s="9"/>
      <c r="RT12" s="9"/>
      <c r="RU12" s="9"/>
      <c r="RV12" s="9"/>
      <c r="RW12" s="9"/>
      <c r="RX12" s="9"/>
      <c r="RY12" s="9"/>
      <c r="RZ12" s="9"/>
      <c r="SA12" s="9"/>
      <c r="SB12" s="9"/>
      <c r="SC12" s="9"/>
      <c r="SD12" s="9"/>
      <c r="SE12" s="9"/>
      <c r="SF12" s="9"/>
      <c r="SG12" s="9"/>
      <c r="SH12" s="9">
        <v>1</v>
      </c>
      <c r="SI12" s="9">
        <v>1</v>
      </c>
      <c r="SJ12" s="9">
        <v>0</v>
      </c>
      <c r="SK12" s="9">
        <v>1</v>
      </c>
      <c r="SL12" s="9">
        <v>1</v>
      </c>
      <c r="SM12" s="9">
        <v>1</v>
      </c>
      <c r="SN12" s="9">
        <v>1</v>
      </c>
      <c r="SO12" s="9">
        <v>1</v>
      </c>
      <c r="SP12" s="9">
        <v>0</v>
      </c>
      <c r="SQ12" s="9">
        <v>0</v>
      </c>
      <c r="SR12" s="9"/>
      <c r="SS12" s="9">
        <v>1</v>
      </c>
      <c r="ST12" s="9">
        <v>1</v>
      </c>
      <c r="SU12" s="9">
        <v>0</v>
      </c>
      <c r="SV12" s="9">
        <v>0</v>
      </c>
      <c r="SW12" s="9">
        <v>1</v>
      </c>
      <c r="SX12" s="9">
        <v>0</v>
      </c>
      <c r="SY12" s="9">
        <v>0</v>
      </c>
      <c r="SZ12" s="9">
        <v>1</v>
      </c>
      <c r="TA12" s="9"/>
      <c r="TB12" s="9"/>
      <c r="TC12" s="9"/>
      <c r="TD12" s="9"/>
      <c r="TE12" s="9"/>
      <c r="TF12" s="9"/>
      <c r="TG12" s="9"/>
      <c r="TH12" s="9"/>
      <c r="TI12" s="9"/>
      <c r="TJ12" s="9"/>
      <c r="TK12" s="9"/>
      <c r="TL12" s="9"/>
      <c r="TM12" s="9"/>
      <c r="TN12" s="9"/>
      <c r="TO12" s="9"/>
      <c r="TP12" s="9"/>
      <c r="TQ12" s="9"/>
      <c r="TR12" s="9">
        <v>0</v>
      </c>
      <c r="TS12" s="9">
        <v>1</v>
      </c>
      <c r="TT12" s="9">
        <v>0</v>
      </c>
      <c r="TU12" s="9">
        <v>0</v>
      </c>
      <c r="TV12" s="9">
        <v>0</v>
      </c>
      <c r="TW12" s="9">
        <v>0</v>
      </c>
      <c r="TX12" s="9">
        <v>0</v>
      </c>
      <c r="TY12" s="9">
        <v>0</v>
      </c>
      <c r="TZ12" s="9"/>
      <c r="UA12" s="9"/>
      <c r="UB12" s="9"/>
      <c r="UC12" s="9"/>
      <c r="UD12" s="9"/>
      <c r="UE12" s="9"/>
      <c r="UF12" s="9">
        <v>0</v>
      </c>
      <c r="UG12" s="9">
        <v>1</v>
      </c>
      <c r="UH12" s="9">
        <v>0</v>
      </c>
      <c r="UI12" s="9">
        <v>0</v>
      </c>
      <c r="UJ12" s="9">
        <v>0</v>
      </c>
      <c r="UK12" s="9">
        <v>0</v>
      </c>
      <c r="UL12" s="9">
        <v>0</v>
      </c>
      <c r="UM12" s="9">
        <v>0</v>
      </c>
      <c r="UN12" s="9">
        <v>0</v>
      </c>
      <c r="UO12" s="9"/>
      <c r="UP12" s="9"/>
      <c r="UQ12" s="9"/>
      <c r="UR12" s="9"/>
      <c r="US12" s="9">
        <v>0</v>
      </c>
      <c r="UT12" s="9">
        <v>0</v>
      </c>
      <c r="UU12" s="9">
        <v>0</v>
      </c>
      <c r="UV12" s="9">
        <v>1</v>
      </c>
      <c r="UW12" s="9">
        <v>0</v>
      </c>
      <c r="UX12" s="9">
        <v>0</v>
      </c>
      <c r="UY12" s="9">
        <v>0</v>
      </c>
      <c r="UZ12" s="9">
        <v>0</v>
      </c>
      <c r="VA12" s="9">
        <v>0</v>
      </c>
      <c r="VB12" s="9">
        <v>0</v>
      </c>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v>1</v>
      </c>
      <c r="WF12" s="9">
        <v>1</v>
      </c>
      <c r="WG12" s="9">
        <v>0</v>
      </c>
      <c r="WH12" s="9">
        <v>0</v>
      </c>
      <c r="WI12" s="9">
        <v>1</v>
      </c>
      <c r="WJ12" s="9">
        <v>1</v>
      </c>
      <c r="WK12" s="9">
        <v>1</v>
      </c>
      <c r="WL12" s="9">
        <v>0</v>
      </c>
      <c r="WM12" s="9">
        <v>0</v>
      </c>
      <c r="WN12" s="9"/>
      <c r="WO12" s="9"/>
      <c r="WP12" s="9"/>
      <c r="WQ12" s="9"/>
      <c r="WR12" s="9"/>
      <c r="WS12" s="9"/>
      <c r="WT12" s="9"/>
      <c r="WU12" s="9"/>
      <c r="WV12" s="9"/>
      <c r="WW12" s="9">
        <v>55.555557250976563</v>
      </c>
      <c r="WX12" s="9">
        <v>0</v>
      </c>
      <c r="WY12" s="9">
        <v>1</v>
      </c>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v>1</v>
      </c>
      <c r="YF12" s="9">
        <v>1</v>
      </c>
      <c r="YG12" s="9">
        <v>0</v>
      </c>
      <c r="YH12" s="9">
        <v>0</v>
      </c>
      <c r="YI12" s="9">
        <v>1</v>
      </c>
      <c r="YJ12" s="9">
        <v>1</v>
      </c>
      <c r="YK12" s="9">
        <v>1</v>
      </c>
      <c r="YL12" s="9">
        <v>0</v>
      </c>
      <c r="YM12" s="9">
        <v>0</v>
      </c>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v>0</v>
      </c>
      <c r="ZO12" s="9">
        <v>0</v>
      </c>
      <c r="ZP12" s="9">
        <v>0</v>
      </c>
      <c r="ZQ12" s="9">
        <v>0</v>
      </c>
      <c r="ZR12" s="9"/>
      <c r="ZS12" s="9"/>
      <c r="ZT12" s="9">
        <v>0</v>
      </c>
      <c r="ZU12" s="9">
        <v>0</v>
      </c>
      <c r="ZV12" s="9">
        <v>1</v>
      </c>
      <c r="ZW12" s="9">
        <v>1</v>
      </c>
      <c r="ZX12" s="9">
        <v>1</v>
      </c>
      <c r="ZY12" s="9">
        <v>1</v>
      </c>
      <c r="ZZ12" s="9">
        <v>1</v>
      </c>
      <c r="AAA12" s="9">
        <v>1</v>
      </c>
      <c r="AAB12" s="9">
        <v>1</v>
      </c>
      <c r="AAC12" s="9">
        <v>1</v>
      </c>
      <c r="AAD12" s="9">
        <v>1</v>
      </c>
      <c r="AAE12" s="9">
        <v>1</v>
      </c>
      <c r="AAF12" s="9">
        <v>1</v>
      </c>
      <c r="AAG12" s="9">
        <v>1</v>
      </c>
      <c r="AAH12" s="9"/>
      <c r="AAI12" s="9"/>
      <c r="AAJ12" s="9"/>
      <c r="AAK12" s="9"/>
      <c r="AAL12" s="9"/>
      <c r="AAM12" s="9"/>
      <c r="AAN12" s="9"/>
      <c r="AAO12" s="9"/>
      <c r="AAP12" s="9">
        <v>100</v>
      </c>
      <c r="AAQ12" s="9">
        <v>1</v>
      </c>
      <c r="AAR12" s="9">
        <v>1</v>
      </c>
      <c r="AAS12" s="9">
        <v>100</v>
      </c>
      <c r="AAT12" s="9">
        <v>1</v>
      </c>
      <c r="AAU12" s="9">
        <v>1</v>
      </c>
      <c r="AAV12" s="9"/>
      <c r="AAW12" s="9"/>
      <c r="AAX12" s="9"/>
      <c r="AAY12" s="9"/>
      <c r="AAZ12" s="9">
        <v>0</v>
      </c>
      <c r="ABA12" s="9">
        <v>1</v>
      </c>
      <c r="ABB12" s="9">
        <v>1</v>
      </c>
      <c r="ABC12" s="9">
        <v>1</v>
      </c>
      <c r="ABD12" s="9">
        <v>1</v>
      </c>
      <c r="ABE12" s="9">
        <v>1</v>
      </c>
      <c r="ABF12" s="9">
        <v>1</v>
      </c>
      <c r="ABG12" s="9">
        <v>1</v>
      </c>
      <c r="ABH12" s="9">
        <v>1</v>
      </c>
      <c r="ABI12" s="9">
        <v>1</v>
      </c>
      <c r="ABJ12" s="9">
        <v>1</v>
      </c>
      <c r="ABK12" s="9">
        <v>1</v>
      </c>
      <c r="ABL12" s="9">
        <v>0</v>
      </c>
      <c r="ABM12" s="9">
        <v>85.714286804199219</v>
      </c>
      <c r="ABN12" s="9">
        <v>0</v>
      </c>
      <c r="ABO12" s="9">
        <v>1</v>
      </c>
      <c r="ABP12" s="9">
        <v>0</v>
      </c>
      <c r="ABQ12" s="9">
        <v>1</v>
      </c>
      <c r="ABR12" s="9">
        <v>1</v>
      </c>
      <c r="ABS12" s="9">
        <v>1</v>
      </c>
      <c r="ABT12" s="9">
        <v>1</v>
      </c>
      <c r="ABU12" s="9">
        <v>0</v>
      </c>
      <c r="ABV12" s="9">
        <v>1</v>
      </c>
      <c r="ABW12" s="9">
        <v>0</v>
      </c>
      <c r="ABX12" s="9">
        <v>1</v>
      </c>
      <c r="ABY12" s="9">
        <v>0</v>
      </c>
      <c r="ABZ12" s="9">
        <v>0</v>
      </c>
      <c r="ACA12" s="9">
        <v>0</v>
      </c>
      <c r="ACB12" s="9">
        <v>0</v>
      </c>
      <c r="ACC12" s="9">
        <v>0</v>
      </c>
      <c r="ACD12" s="9">
        <v>0</v>
      </c>
      <c r="ACE12" s="9">
        <v>0</v>
      </c>
      <c r="ACF12" s="9">
        <v>1</v>
      </c>
      <c r="ACG12" s="9">
        <v>0</v>
      </c>
      <c r="ACH12" s="9">
        <v>1</v>
      </c>
      <c r="ACI12" s="9">
        <v>1</v>
      </c>
      <c r="ACJ12" s="9">
        <v>1</v>
      </c>
      <c r="ACK12" s="9">
        <v>1</v>
      </c>
      <c r="ACL12" s="9">
        <v>1</v>
      </c>
      <c r="ACM12" s="9">
        <v>0</v>
      </c>
      <c r="ACN12" s="9">
        <v>1</v>
      </c>
      <c r="ACO12" s="9">
        <v>1</v>
      </c>
      <c r="ACP12" s="9">
        <v>1</v>
      </c>
      <c r="ACQ12" s="9">
        <v>1</v>
      </c>
      <c r="ACR12" s="9">
        <v>1</v>
      </c>
    </row>
    <row r="13" spans="1:772">
      <c r="A13" t="s">
        <v>2592</v>
      </c>
      <c r="B13" t="s">
        <v>2720</v>
      </c>
      <c r="C13" t="s">
        <v>2849</v>
      </c>
      <c r="D13" t="s">
        <v>2981</v>
      </c>
      <c r="E13" s="9"/>
      <c r="F13" s="9">
        <v>5</v>
      </c>
      <c r="G13" s="9"/>
      <c r="H13" s="9">
        <v>1</v>
      </c>
      <c r="I13" t="s">
        <v>3118</v>
      </c>
      <c r="J13" s="9"/>
      <c r="K13" s="9">
        <v>1</v>
      </c>
      <c r="L13" s="9">
        <v>3</v>
      </c>
      <c r="M13" s="9">
        <v>14</v>
      </c>
      <c r="N13" s="9">
        <v>14</v>
      </c>
      <c r="O13" t="s">
        <v>3247</v>
      </c>
      <c r="P13" s="9">
        <v>2</v>
      </c>
      <c r="Q13" t="s">
        <v>3250</v>
      </c>
      <c r="R13" s="9">
        <v>1</v>
      </c>
      <c r="S13" s="9">
        <v>1</v>
      </c>
      <c r="T13" s="9">
        <v>2</v>
      </c>
      <c r="U13" s="9">
        <v>0</v>
      </c>
      <c r="V13" s="9">
        <v>1</v>
      </c>
      <c r="W13" t="s">
        <v>3268</v>
      </c>
      <c r="X13" s="9"/>
      <c r="Y13" t="s">
        <v>3416</v>
      </c>
      <c r="Z13" s="9"/>
      <c r="AA13" s="9">
        <v>0</v>
      </c>
      <c r="AB13" s="9">
        <v>0</v>
      </c>
      <c r="AC13" s="9">
        <v>3</v>
      </c>
      <c r="AD13" s="9">
        <v>0</v>
      </c>
      <c r="AE13" s="9">
        <v>0</v>
      </c>
      <c r="AF13" s="9">
        <v>0</v>
      </c>
      <c r="AG13" s="9">
        <v>0</v>
      </c>
      <c r="AH13" s="9">
        <v>0</v>
      </c>
      <c r="AI13" s="9">
        <v>0</v>
      </c>
      <c r="AJ13" s="9">
        <v>0</v>
      </c>
      <c r="AK13" s="9">
        <v>0</v>
      </c>
      <c r="AL13" s="9">
        <v>0</v>
      </c>
      <c r="AM13" s="9">
        <v>0</v>
      </c>
      <c r="AN13" s="9">
        <v>0</v>
      </c>
      <c r="AO13" s="9">
        <v>0</v>
      </c>
      <c r="AP13" s="9">
        <v>0</v>
      </c>
      <c r="AQ13" s="9">
        <v>1</v>
      </c>
      <c r="AR13" s="9">
        <v>0</v>
      </c>
      <c r="AS13" s="9">
        <v>0</v>
      </c>
      <c r="AT13" s="9">
        <v>0</v>
      </c>
      <c r="AU13" s="9">
        <v>0</v>
      </c>
      <c r="AV13" s="9">
        <v>0</v>
      </c>
      <c r="AW13" s="9">
        <v>0</v>
      </c>
      <c r="AX13" t="s">
        <v>3569</v>
      </c>
      <c r="AY13" s="9">
        <v>0</v>
      </c>
      <c r="AZ13" s="9">
        <v>0</v>
      </c>
      <c r="BA13" t="s">
        <v>3719</v>
      </c>
      <c r="BB13" s="9">
        <v>0</v>
      </c>
      <c r="BC13" s="9">
        <v>4</v>
      </c>
      <c r="BD13" s="9">
        <v>0</v>
      </c>
      <c r="BE13" s="9"/>
      <c r="BF13" s="9">
        <v>3</v>
      </c>
      <c r="BG13" s="9">
        <v>3</v>
      </c>
      <c r="BH13" s="9">
        <v>3</v>
      </c>
      <c r="BI13" s="9">
        <v>0</v>
      </c>
      <c r="BJ13" s="9"/>
      <c r="BK13" s="9">
        <v>1</v>
      </c>
      <c r="BL13" s="9">
        <v>1</v>
      </c>
      <c r="BM13" s="9">
        <v>1</v>
      </c>
      <c r="BN13" s="9">
        <v>1</v>
      </c>
      <c r="BO13" s="9">
        <v>1</v>
      </c>
      <c r="BP13" s="9">
        <v>1</v>
      </c>
      <c r="BQ13" s="9">
        <v>1</v>
      </c>
      <c r="BR13" s="9">
        <v>1</v>
      </c>
      <c r="BS13" s="9">
        <v>1</v>
      </c>
      <c r="BT13" s="9">
        <v>1</v>
      </c>
      <c r="BU13" s="9">
        <v>1</v>
      </c>
      <c r="BV13" s="9">
        <v>0</v>
      </c>
      <c r="BW13" s="9">
        <v>1</v>
      </c>
      <c r="BX13" s="9"/>
      <c r="BY13" s="9">
        <v>0</v>
      </c>
      <c r="BZ13" s="9">
        <v>0</v>
      </c>
      <c r="CA13" s="9">
        <v>0</v>
      </c>
      <c r="CB13" s="9">
        <v>0</v>
      </c>
      <c r="CC13" s="9">
        <v>1</v>
      </c>
      <c r="CD13" s="9">
        <v>1</v>
      </c>
      <c r="CE13" s="9">
        <v>1</v>
      </c>
      <c r="CF13" s="9">
        <v>1</v>
      </c>
      <c r="CG13" s="9"/>
      <c r="CH13" s="9">
        <v>1</v>
      </c>
      <c r="CI13" s="9">
        <v>1</v>
      </c>
      <c r="CJ13" s="9">
        <v>1</v>
      </c>
      <c r="CK13" s="9">
        <v>1</v>
      </c>
      <c r="CL13" s="9">
        <v>1</v>
      </c>
      <c r="CM13" s="9">
        <v>1</v>
      </c>
      <c r="CN13" s="9">
        <v>1</v>
      </c>
      <c r="CO13" s="9">
        <v>1</v>
      </c>
      <c r="CP13" s="9">
        <v>4</v>
      </c>
      <c r="CQ13" s="9">
        <v>1</v>
      </c>
      <c r="CR13" s="9">
        <v>1</v>
      </c>
      <c r="CS13" s="9">
        <v>1</v>
      </c>
      <c r="CT13" s="9">
        <v>1</v>
      </c>
      <c r="CU13" s="9">
        <v>1</v>
      </c>
      <c r="CV13" s="9">
        <v>1</v>
      </c>
      <c r="CW13" s="9">
        <v>1</v>
      </c>
      <c r="CX13" s="9">
        <v>1</v>
      </c>
      <c r="CY13" s="9">
        <v>1</v>
      </c>
      <c r="CZ13" s="9">
        <v>2</v>
      </c>
      <c r="DA13" s="9"/>
      <c r="DB13" s="9"/>
      <c r="DC13" s="9"/>
      <c r="DD13" s="9"/>
      <c r="DE13" s="9"/>
      <c r="DF13" s="9"/>
      <c r="DG13" s="9"/>
      <c r="DH13" s="9"/>
      <c r="DI13" s="9">
        <v>1</v>
      </c>
      <c r="DJ13" s="9"/>
      <c r="DK13" s="9"/>
      <c r="DL13" s="9"/>
      <c r="DM13" s="9"/>
      <c r="DN13" s="9"/>
      <c r="DO13" s="9"/>
      <c r="DP13" s="9">
        <v>2</v>
      </c>
      <c r="DQ13" s="9"/>
      <c r="DR13" s="9"/>
      <c r="DS13" s="9"/>
      <c r="DT13" s="9"/>
      <c r="DU13" s="9"/>
      <c r="DV13" s="9"/>
      <c r="DW13" s="9"/>
      <c r="DX13" s="9"/>
      <c r="DY13" s="9"/>
      <c r="DZ13" s="9"/>
      <c r="EA13" s="9"/>
      <c r="EB13" s="9"/>
      <c r="EC13" s="9"/>
      <c r="ED13" s="9"/>
      <c r="EE13" s="9"/>
      <c r="EF13" s="9"/>
      <c r="EG13" s="9"/>
      <c r="EH13" s="9"/>
      <c r="EI13" s="9"/>
      <c r="EJ13" s="9"/>
      <c r="EK13" s="9"/>
      <c r="EL13" s="9"/>
      <c r="EM13" s="9"/>
      <c r="EN13" s="9">
        <v>1</v>
      </c>
      <c r="EO13" s="9">
        <v>0</v>
      </c>
      <c r="EP13" s="9"/>
      <c r="EQ13" s="9">
        <v>0</v>
      </c>
      <c r="ER13" s="9"/>
      <c r="ES13" s="9"/>
      <c r="ET13" s="9">
        <v>0</v>
      </c>
      <c r="EU13" s="9"/>
      <c r="EV13" s="9"/>
      <c r="EW13" s="9">
        <v>0</v>
      </c>
      <c r="EX13" s="9"/>
      <c r="EY13" s="9"/>
      <c r="EZ13" s="9">
        <v>1</v>
      </c>
      <c r="FA13" s="9">
        <v>1</v>
      </c>
      <c r="FB13" s="9"/>
      <c r="FC13" s="9">
        <v>1</v>
      </c>
      <c r="FD13" s="9">
        <v>0</v>
      </c>
      <c r="FE13" s="9"/>
      <c r="FF13" s="9">
        <v>1</v>
      </c>
      <c r="FG13" s="9">
        <v>1</v>
      </c>
      <c r="FH13" s="9"/>
      <c r="FI13" s="9">
        <v>1</v>
      </c>
      <c r="FJ13" s="9">
        <v>0</v>
      </c>
      <c r="FK13" s="9"/>
      <c r="FL13" s="9">
        <v>0</v>
      </c>
      <c r="FM13" s="9"/>
      <c r="FN13" s="9"/>
      <c r="FO13" s="9">
        <v>0</v>
      </c>
      <c r="FP13" s="9"/>
      <c r="FQ13" s="9"/>
      <c r="FR13" s="9">
        <v>0</v>
      </c>
      <c r="FS13" s="9"/>
      <c r="FT13" s="9"/>
      <c r="FU13" s="9">
        <v>0</v>
      </c>
      <c r="FV13" s="9"/>
      <c r="FW13" s="9"/>
      <c r="FX13" s="9">
        <v>4</v>
      </c>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t="s">
        <v>4028</v>
      </c>
      <c r="HH13" s="9">
        <v>8</v>
      </c>
      <c r="HI13" s="9"/>
      <c r="HJ13" s="9"/>
      <c r="HK13" s="9"/>
      <c r="HL13" s="9"/>
      <c r="HM13" s="9"/>
      <c r="HN13" s="9"/>
      <c r="HO13" s="9"/>
      <c r="HP13" s="9">
        <v>0</v>
      </c>
      <c r="HQ13" s="9">
        <v>1</v>
      </c>
      <c r="HR13" s="9">
        <v>0</v>
      </c>
      <c r="HS13" s="9">
        <v>0</v>
      </c>
      <c r="HT13" s="9">
        <v>0</v>
      </c>
      <c r="HU13" s="9">
        <v>0</v>
      </c>
      <c r="HV13" s="9">
        <v>0</v>
      </c>
      <c r="HW13" s="9">
        <v>0</v>
      </c>
      <c r="HX13" t="s">
        <v>4192</v>
      </c>
      <c r="HY13" s="9"/>
      <c r="HZ13" s="9"/>
      <c r="IA13" s="9">
        <v>1</v>
      </c>
      <c r="IB13" s="9">
        <v>2</v>
      </c>
      <c r="IC13" s="9"/>
      <c r="ID13" s="9">
        <v>3</v>
      </c>
      <c r="IE13" s="9"/>
      <c r="IF13" s="9"/>
      <c r="IG13" s="9">
        <v>3</v>
      </c>
      <c r="IH13" s="9"/>
      <c r="II13" s="9"/>
      <c r="IJ13" s="9">
        <v>3</v>
      </c>
      <c r="IK13" s="9"/>
      <c r="IL13" s="9">
        <v>1</v>
      </c>
      <c r="IM13" s="9"/>
      <c r="IN13" s="9">
        <v>3</v>
      </c>
      <c r="IO13" s="9">
        <v>4</v>
      </c>
      <c r="IP13" s="9">
        <v>3</v>
      </c>
      <c r="IQ13" s="9">
        <v>1</v>
      </c>
      <c r="IR13" s="9">
        <v>4</v>
      </c>
      <c r="IS13" s="9"/>
      <c r="IT13" s="9">
        <v>1</v>
      </c>
      <c r="IU13" s="9">
        <v>2</v>
      </c>
      <c r="IV13" s="9">
        <v>2</v>
      </c>
      <c r="IW13" s="9">
        <v>2</v>
      </c>
      <c r="IX13" s="9">
        <v>2</v>
      </c>
      <c r="IY13" s="9">
        <v>2</v>
      </c>
      <c r="IZ13" s="9">
        <v>2</v>
      </c>
      <c r="JA13" s="9">
        <v>2</v>
      </c>
      <c r="JB13" s="9">
        <v>1</v>
      </c>
      <c r="JC13" s="9">
        <v>2</v>
      </c>
      <c r="JD13" s="9">
        <v>2</v>
      </c>
      <c r="JE13" s="9">
        <v>2</v>
      </c>
      <c r="JF13" s="9">
        <v>2</v>
      </c>
      <c r="JG13" s="9">
        <v>2</v>
      </c>
      <c r="JH13" s="9">
        <v>2</v>
      </c>
      <c r="JI13" s="9">
        <v>2</v>
      </c>
      <c r="JJ13" s="9">
        <v>1</v>
      </c>
      <c r="JK13" s="9">
        <v>1</v>
      </c>
      <c r="JL13" s="9">
        <v>1</v>
      </c>
      <c r="JM13" s="9">
        <v>3</v>
      </c>
      <c r="JN13" s="9">
        <v>1</v>
      </c>
      <c r="JO13" s="9">
        <v>2</v>
      </c>
      <c r="JP13" s="9">
        <v>3</v>
      </c>
      <c r="JQ13" s="9">
        <v>3</v>
      </c>
      <c r="JR13" s="9">
        <v>3</v>
      </c>
      <c r="JS13" s="9">
        <v>3</v>
      </c>
      <c r="JT13" s="9">
        <v>1</v>
      </c>
      <c r="JU13" s="9">
        <v>3</v>
      </c>
      <c r="JV13" s="9"/>
      <c r="JW13" s="9">
        <v>2</v>
      </c>
      <c r="JX13" s="9">
        <v>3</v>
      </c>
      <c r="JY13" s="9">
        <v>3</v>
      </c>
      <c r="JZ13" s="9">
        <v>3</v>
      </c>
      <c r="KA13" s="9">
        <v>1</v>
      </c>
      <c r="KB13" s="9">
        <v>1</v>
      </c>
      <c r="KC13" s="9">
        <v>1</v>
      </c>
      <c r="KD13" s="9">
        <v>3</v>
      </c>
      <c r="KE13" s="9">
        <v>3</v>
      </c>
      <c r="KF13" s="9"/>
      <c r="KG13" s="9"/>
      <c r="KH13" s="9"/>
      <c r="KI13" s="9"/>
      <c r="KJ13" s="9"/>
      <c r="KK13" s="9"/>
      <c r="KL13" s="9"/>
      <c r="KM13" s="9"/>
      <c r="KN13" s="9"/>
      <c r="KO13" s="9"/>
      <c r="KP13" s="9"/>
      <c r="KQ13" s="9"/>
      <c r="KR13" s="9"/>
      <c r="KS13" s="9"/>
      <c r="KT13" s="9"/>
      <c r="KU13" s="9"/>
      <c r="KV13" s="9">
        <v>0</v>
      </c>
      <c r="KW13" s="9"/>
      <c r="KX13" s="9"/>
      <c r="KY13" s="9"/>
      <c r="KZ13" s="9"/>
      <c r="LA13" s="9"/>
      <c r="LB13" s="9"/>
      <c r="LC13" s="9">
        <v>1</v>
      </c>
      <c r="LD13" s="9">
        <v>3</v>
      </c>
      <c r="LE13" s="9">
        <v>3</v>
      </c>
      <c r="LF13" s="9">
        <v>1</v>
      </c>
      <c r="LG13" s="9">
        <v>2</v>
      </c>
      <c r="LH13" s="9">
        <v>1</v>
      </c>
      <c r="LI13" s="9"/>
      <c r="LJ13" s="9">
        <v>1</v>
      </c>
      <c r="LK13" s="9">
        <v>2</v>
      </c>
      <c r="LL13" s="9">
        <v>2</v>
      </c>
      <c r="LM13" s="9">
        <v>2</v>
      </c>
      <c r="LN13" s="9"/>
      <c r="LO13" s="9">
        <v>1</v>
      </c>
      <c r="LP13" s="9">
        <v>1</v>
      </c>
      <c r="LQ13" s="9">
        <v>1</v>
      </c>
      <c r="LR13" s="9"/>
      <c r="LS13" s="9">
        <v>1</v>
      </c>
      <c r="LT13" s="9">
        <v>3</v>
      </c>
      <c r="LU13" s="9">
        <v>1</v>
      </c>
      <c r="LV13" s="9">
        <v>1</v>
      </c>
      <c r="LW13" s="9">
        <v>1</v>
      </c>
      <c r="LX13" s="9">
        <v>1</v>
      </c>
      <c r="LY13" s="9">
        <v>3</v>
      </c>
      <c r="LZ13" s="9">
        <v>2</v>
      </c>
      <c r="MA13" s="9">
        <v>1</v>
      </c>
      <c r="MB13" s="9"/>
      <c r="MC13" s="9">
        <v>3</v>
      </c>
      <c r="MD13" s="9">
        <v>3</v>
      </c>
      <c r="ME13" s="9">
        <v>3</v>
      </c>
      <c r="MF13" s="9">
        <v>3</v>
      </c>
      <c r="MG13" s="9">
        <v>3</v>
      </c>
      <c r="MH13" s="9">
        <v>3</v>
      </c>
      <c r="MI13" s="9">
        <v>3</v>
      </c>
      <c r="MJ13" s="9">
        <v>3</v>
      </c>
      <c r="MK13" s="9">
        <v>1</v>
      </c>
      <c r="ML13" s="9">
        <v>1</v>
      </c>
      <c r="MM13" s="9">
        <v>1</v>
      </c>
      <c r="MN13" s="9">
        <v>1</v>
      </c>
      <c r="MO13" s="9">
        <v>1</v>
      </c>
      <c r="MP13" s="9">
        <v>1</v>
      </c>
      <c r="MQ13" s="9">
        <v>0</v>
      </c>
      <c r="MR13" s="9">
        <v>1</v>
      </c>
      <c r="MS13" s="9">
        <v>0</v>
      </c>
      <c r="MT13" s="9"/>
      <c r="MU13" s="9"/>
      <c r="MV13" s="9">
        <v>1</v>
      </c>
      <c r="MW13" s="9"/>
      <c r="MX13" s="9"/>
      <c r="MY13" t="s">
        <v>4470</v>
      </c>
      <c r="MZ13" s="9"/>
      <c r="NA13" s="9">
        <v>199620342</v>
      </c>
      <c r="NB13" t="s">
        <v>4618</v>
      </c>
      <c r="NC13" t="s">
        <v>4766</v>
      </c>
      <c r="ND13" s="9"/>
      <c r="NE13" s="9"/>
      <c r="NF13" t="s">
        <v>4891</v>
      </c>
      <c r="NG13" s="9"/>
      <c r="NH13" s="9"/>
      <c r="NI13" s="9">
        <v>27</v>
      </c>
      <c r="NJ13" s="9">
        <v>14</v>
      </c>
      <c r="NK13" t="s">
        <v>4897</v>
      </c>
      <c r="NL13" s="9">
        <v>3</v>
      </c>
      <c r="NM13" s="9">
        <v>11</v>
      </c>
      <c r="NN13" s="9">
        <v>2022</v>
      </c>
      <c r="NO13" s="9">
        <v>0</v>
      </c>
      <c r="NP13" t="s">
        <v>4913</v>
      </c>
      <c r="NQ13" s="9">
        <v>0</v>
      </c>
      <c r="NR13" s="9">
        <v>1</v>
      </c>
      <c r="NS13" s="9">
        <v>1</v>
      </c>
      <c r="NT13" s="9">
        <v>0</v>
      </c>
      <c r="NU13" s="9">
        <v>0</v>
      </c>
      <c r="NV13" s="9">
        <v>0</v>
      </c>
      <c r="NW13" s="9">
        <v>3</v>
      </c>
      <c r="NX13" s="9">
        <v>0</v>
      </c>
      <c r="NY13" s="9">
        <v>0</v>
      </c>
      <c r="NZ13" s="9">
        <v>0</v>
      </c>
      <c r="OA13" s="9">
        <v>0</v>
      </c>
      <c r="OB13" s="9">
        <v>0</v>
      </c>
      <c r="OC13" s="9">
        <v>3</v>
      </c>
      <c r="OD13" s="9">
        <v>0</v>
      </c>
      <c r="OE13" s="9">
        <v>1</v>
      </c>
      <c r="OF13" s="9">
        <v>0</v>
      </c>
      <c r="OG13" s="9">
        <v>4</v>
      </c>
      <c r="OH13" s="9">
        <v>0</v>
      </c>
      <c r="OI13" s="9">
        <v>3</v>
      </c>
      <c r="OJ13" s="9">
        <v>3</v>
      </c>
      <c r="OK13" s="9">
        <v>3</v>
      </c>
      <c r="OL13" s="9">
        <v>0</v>
      </c>
      <c r="OM13" s="9"/>
      <c r="ON13" s="9">
        <v>0</v>
      </c>
      <c r="OO13" s="9">
        <v>0</v>
      </c>
      <c r="OP13" s="9">
        <v>1</v>
      </c>
      <c r="OQ13" s="9">
        <v>1</v>
      </c>
      <c r="OR13" s="9">
        <v>1</v>
      </c>
      <c r="OS13" s="9">
        <v>1</v>
      </c>
      <c r="OT13" s="9">
        <v>1</v>
      </c>
      <c r="OU13" s="9">
        <v>1</v>
      </c>
      <c r="OV13" s="9">
        <v>1</v>
      </c>
      <c r="OW13" s="9">
        <v>1</v>
      </c>
      <c r="OX13" s="9">
        <v>1</v>
      </c>
      <c r="OY13" s="9">
        <v>1</v>
      </c>
      <c r="OZ13" s="9">
        <v>0</v>
      </c>
      <c r="PA13" s="9">
        <v>87.5</v>
      </c>
      <c r="PB13" s="9">
        <v>0</v>
      </c>
      <c r="PC13" s="9">
        <v>1</v>
      </c>
      <c r="PD13" s="9">
        <v>90</v>
      </c>
      <c r="PE13" s="9">
        <v>0</v>
      </c>
      <c r="PF13" s="9">
        <v>1</v>
      </c>
      <c r="PG13" s="9">
        <v>1</v>
      </c>
      <c r="PH13" s="9">
        <v>0</v>
      </c>
      <c r="PI13" s="9">
        <v>0</v>
      </c>
      <c r="PJ13" s="9">
        <v>0</v>
      </c>
      <c r="PK13" s="9">
        <v>0</v>
      </c>
      <c r="PL13" s="9">
        <v>1</v>
      </c>
      <c r="PM13" s="9">
        <v>1</v>
      </c>
      <c r="PN13" s="9">
        <v>1</v>
      </c>
      <c r="PO13" s="9">
        <v>42.857143402099609</v>
      </c>
      <c r="PP13" s="9">
        <v>0</v>
      </c>
      <c r="PQ13" s="9">
        <v>0</v>
      </c>
      <c r="PR13" s="9">
        <v>1</v>
      </c>
      <c r="PS13" s="9">
        <v>1</v>
      </c>
      <c r="PT13" s="9">
        <v>1</v>
      </c>
      <c r="PU13" s="9">
        <v>1</v>
      </c>
      <c r="PV13" s="9">
        <v>1</v>
      </c>
      <c r="PW13" s="9">
        <v>1</v>
      </c>
      <c r="PX13" s="9">
        <v>100</v>
      </c>
      <c r="PY13" s="9">
        <v>1</v>
      </c>
      <c r="PZ13" s="9">
        <v>1</v>
      </c>
      <c r="QA13" s="9">
        <v>1</v>
      </c>
      <c r="QB13" s="9">
        <v>1</v>
      </c>
      <c r="QC13" s="9">
        <v>0</v>
      </c>
      <c r="QD13" s="9">
        <v>1</v>
      </c>
      <c r="QE13" s="9">
        <v>75</v>
      </c>
      <c r="QF13" s="9">
        <v>0</v>
      </c>
      <c r="QG13" s="9">
        <v>1</v>
      </c>
      <c r="QH13" s="9">
        <v>1</v>
      </c>
      <c r="QI13" s="9">
        <v>1</v>
      </c>
      <c r="QJ13" s="9">
        <v>1</v>
      </c>
      <c r="QK13" s="9">
        <v>1</v>
      </c>
      <c r="QL13" s="9">
        <v>1</v>
      </c>
      <c r="QM13" s="9">
        <v>1</v>
      </c>
      <c r="QN13" s="9">
        <v>1</v>
      </c>
      <c r="QO13" s="9">
        <v>1</v>
      </c>
      <c r="QP13" s="9">
        <v>100</v>
      </c>
      <c r="QQ13" s="9">
        <v>1</v>
      </c>
      <c r="QR13" s="9">
        <v>1</v>
      </c>
      <c r="QS13" s="9">
        <v>1</v>
      </c>
      <c r="QT13" s="9">
        <v>1</v>
      </c>
      <c r="QU13" s="9">
        <v>1</v>
      </c>
      <c r="QV13" s="9">
        <v>1</v>
      </c>
      <c r="QW13" s="9">
        <v>0</v>
      </c>
      <c r="QX13" s="9">
        <v>0.75</v>
      </c>
      <c r="QY13" s="9">
        <v>0</v>
      </c>
      <c r="QZ13" s="9"/>
      <c r="RA13" s="9"/>
      <c r="RB13" s="9"/>
      <c r="RC13" s="9"/>
      <c r="RD13" s="9"/>
      <c r="RE13" s="9"/>
      <c r="RF13" s="9"/>
      <c r="RG13" s="9"/>
      <c r="RH13" s="9"/>
      <c r="RI13" s="9"/>
      <c r="RJ13" s="9"/>
      <c r="RK13" s="9"/>
      <c r="RL13" s="9">
        <v>0</v>
      </c>
      <c r="RM13" s="9"/>
      <c r="RN13" s="9"/>
      <c r="RO13" s="9"/>
      <c r="RP13" s="9"/>
      <c r="RQ13" s="9"/>
      <c r="RR13" s="9"/>
      <c r="RS13" s="9"/>
      <c r="RT13" s="9"/>
      <c r="RU13" s="9"/>
      <c r="RV13" s="9"/>
      <c r="RW13" s="9"/>
      <c r="RX13" s="9"/>
      <c r="RY13" s="9"/>
      <c r="RZ13" s="9"/>
      <c r="SA13" s="9"/>
      <c r="SB13" s="9"/>
      <c r="SC13" s="9"/>
      <c r="SD13" s="9"/>
      <c r="SE13" s="9"/>
      <c r="SF13" s="9"/>
      <c r="SG13" s="9"/>
      <c r="SH13" s="9">
        <v>1</v>
      </c>
      <c r="SI13" s="9">
        <v>0</v>
      </c>
      <c r="SJ13" s="9">
        <v>1</v>
      </c>
      <c r="SK13" s="9">
        <v>1</v>
      </c>
      <c r="SL13" s="9">
        <v>1</v>
      </c>
      <c r="SM13" s="9">
        <v>1</v>
      </c>
      <c r="SN13" s="9">
        <v>0</v>
      </c>
      <c r="SO13" s="9">
        <v>0</v>
      </c>
      <c r="SP13" s="9">
        <v>0</v>
      </c>
      <c r="SQ13" s="9"/>
      <c r="SR13" s="9">
        <v>1</v>
      </c>
      <c r="SS13" s="9">
        <v>0</v>
      </c>
      <c r="ST13" s="9">
        <v>1</v>
      </c>
      <c r="SU13" s="9">
        <v>0</v>
      </c>
      <c r="SV13" s="9"/>
      <c r="SW13" s="9"/>
      <c r="SX13" s="9">
        <v>0</v>
      </c>
      <c r="SY13" s="9">
        <v>0</v>
      </c>
      <c r="SZ13" s="9">
        <v>1</v>
      </c>
      <c r="TA13" s="9"/>
      <c r="TB13" s="9"/>
      <c r="TC13" s="9"/>
      <c r="TD13" s="9"/>
      <c r="TE13" s="9"/>
      <c r="TF13" s="9"/>
      <c r="TG13" s="9"/>
      <c r="TH13" s="9"/>
      <c r="TI13" s="9"/>
      <c r="TJ13" s="9"/>
      <c r="TK13" s="9"/>
      <c r="TL13" s="9"/>
      <c r="TM13" s="9"/>
      <c r="TN13" s="9"/>
      <c r="TO13" s="9"/>
      <c r="TP13" s="9"/>
      <c r="TQ13" s="9"/>
      <c r="TR13" s="9">
        <v>0</v>
      </c>
      <c r="TS13" s="9">
        <v>1</v>
      </c>
      <c r="TT13" s="9">
        <v>0</v>
      </c>
      <c r="TU13" s="9">
        <v>0</v>
      </c>
      <c r="TV13" s="9">
        <v>0</v>
      </c>
      <c r="TW13" s="9">
        <v>0</v>
      </c>
      <c r="TX13" s="9">
        <v>0</v>
      </c>
      <c r="TY13" s="9">
        <v>0</v>
      </c>
      <c r="TZ13" s="9"/>
      <c r="UA13" s="9"/>
      <c r="UB13" s="9"/>
      <c r="UC13" s="9"/>
      <c r="UD13" s="9"/>
      <c r="UE13" s="9"/>
      <c r="UF13" s="9">
        <v>0</v>
      </c>
      <c r="UG13" s="9">
        <v>1</v>
      </c>
      <c r="UH13" s="9">
        <v>0</v>
      </c>
      <c r="UI13" s="9">
        <v>0</v>
      </c>
      <c r="UJ13" s="9">
        <v>0</v>
      </c>
      <c r="UK13" s="9">
        <v>0</v>
      </c>
      <c r="UL13" s="9">
        <v>1</v>
      </c>
      <c r="UM13" s="9"/>
      <c r="UN13" s="9"/>
      <c r="UO13" s="9"/>
      <c r="UP13" s="9">
        <v>0</v>
      </c>
      <c r="UQ13" s="9">
        <v>0</v>
      </c>
      <c r="UR13" s="9">
        <v>0</v>
      </c>
      <c r="US13" s="9">
        <v>0</v>
      </c>
      <c r="UT13" s="9">
        <v>1</v>
      </c>
      <c r="UU13" s="9">
        <v>0</v>
      </c>
      <c r="UV13" s="9">
        <v>1</v>
      </c>
      <c r="UW13" s="9">
        <v>0</v>
      </c>
      <c r="UX13" s="9">
        <v>0</v>
      </c>
      <c r="UY13" s="9">
        <v>0</v>
      </c>
      <c r="UZ13" s="9">
        <v>1</v>
      </c>
      <c r="VA13" s="9">
        <v>0</v>
      </c>
      <c r="VB13" s="9">
        <v>1</v>
      </c>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v>0</v>
      </c>
      <c r="WF13" s="9">
        <v>0</v>
      </c>
      <c r="WG13" s="9">
        <v>0</v>
      </c>
      <c r="WH13" s="9">
        <v>0</v>
      </c>
      <c r="WI13" s="9">
        <v>1</v>
      </c>
      <c r="WJ13" s="9">
        <v>1</v>
      </c>
      <c r="WK13" s="9">
        <v>1</v>
      </c>
      <c r="WL13" s="9">
        <v>0</v>
      </c>
      <c r="WM13" s="9">
        <v>0</v>
      </c>
      <c r="WN13" s="9"/>
      <c r="WO13" s="9"/>
      <c r="WP13" s="9"/>
      <c r="WQ13" s="9"/>
      <c r="WR13" s="9"/>
      <c r="WS13" s="9"/>
      <c r="WT13" s="9"/>
      <c r="WU13" s="9"/>
      <c r="WV13" s="9"/>
      <c r="WW13" s="9">
        <v>33.333332061767578</v>
      </c>
      <c r="WX13" s="9">
        <v>0</v>
      </c>
      <c r="WY13" s="9">
        <v>0</v>
      </c>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v>0</v>
      </c>
      <c r="YF13" s="9">
        <v>0</v>
      </c>
      <c r="YG13" s="9">
        <v>0</v>
      </c>
      <c r="YH13" s="9">
        <v>0</v>
      </c>
      <c r="YI13" s="9">
        <v>1</v>
      </c>
      <c r="YJ13" s="9">
        <v>1</v>
      </c>
      <c r="YK13" s="9">
        <v>1</v>
      </c>
      <c r="YL13" s="9">
        <v>0</v>
      </c>
      <c r="YM13" s="9">
        <v>0</v>
      </c>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v>0</v>
      </c>
      <c r="ZO13" s="9">
        <v>0</v>
      </c>
      <c r="ZP13" s="9">
        <v>0</v>
      </c>
      <c r="ZQ13" s="9">
        <v>0</v>
      </c>
      <c r="ZR13" s="9"/>
      <c r="ZS13" s="9"/>
      <c r="ZT13" s="9">
        <v>0</v>
      </c>
      <c r="ZU13" s="9">
        <v>0</v>
      </c>
      <c r="ZV13" s="9">
        <v>1</v>
      </c>
      <c r="ZW13" s="9">
        <v>0</v>
      </c>
      <c r="ZX13" s="9">
        <v>0</v>
      </c>
      <c r="ZY13" s="9">
        <v>1</v>
      </c>
      <c r="ZZ13" s="9">
        <v>1</v>
      </c>
      <c r="AAA13" s="9">
        <v>1</v>
      </c>
      <c r="AAB13" s="9">
        <v>1</v>
      </c>
      <c r="AAC13" s="9">
        <v>0</v>
      </c>
      <c r="AAD13" s="9">
        <v>0</v>
      </c>
      <c r="AAE13" s="9">
        <v>1</v>
      </c>
      <c r="AAF13" s="9">
        <v>0</v>
      </c>
      <c r="AAG13" s="9">
        <v>1</v>
      </c>
      <c r="AAH13" s="9"/>
      <c r="AAI13" s="9"/>
      <c r="AAJ13" s="9"/>
      <c r="AAK13" s="9"/>
      <c r="AAL13" s="9"/>
      <c r="AAM13" s="9"/>
      <c r="AAN13" s="9"/>
      <c r="AAO13" s="9"/>
      <c r="AAP13" s="9">
        <v>50</v>
      </c>
      <c r="AAQ13" s="9">
        <v>0</v>
      </c>
      <c r="AAR13" s="9">
        <v>1</v>
      </c>
      <c r="AAS13" s="9">
        <v>50</v>
      </c>
      <c r="AAT13" s="9">
        <v>0</v>
      </c>
      <c r="AAU13" s="9">
        <v>1</v>
      </c>
      <c r="AAV13" s="9"/>
      <c r="AAW13" s="9"/>
      <c r="AAX13" s="9"/>
      <c r="AAY13" s="9"/>
      <c r="AAZ13" s="9">
        <v>0</v>
      </c>
      <c r="ABA13" s="9">
        <v>1</v>
      </c>
      <c r="ABB13" s="9">
        <v>1</v>
      </c>
      <c r="ABC13" s="9">
        <v>1</v>
      </c>
      <c r="ABD13" s="9">
        <v>1</v>
      </c>
      <c r="ABE13" s="9">
        <v>1</v>
      </c>
      <c r="ABF13" s="9">
        <v>1</v>
      </c>
      <c r="ABG13" s="9">
        <v>0</v>
      </c>
      <c r="ABH13" s="9">
        <v>1</v>
      </c>
      <c r="ABI13" s="9">
        <v>1</v>
      </c>
      <c r="ABJ13" s="9">
        <v>1</v>
      </c>
      <c r="ABK13" s="9">
        <v>1</v>
      </c>
      <c r="ABL13" s="9">
        <v>0</v>
      </c>
      <c r="ABM13" s="9">
        <v>71.428573608398438</v>
      </c>
      <c r="ABN13" s="9">
        <v>0</v>
      </c>
      <c r="ABO13" s="9">
        <v>1</v>
      </c>
      <c r="ABP13" s="9">
        <v>0</v>
      </c>
      <c r="ABQ13" s="9">
        <v>1</v>
      </c>
      <c r="ABR13" s="9">
        <v>0</v>
      </c>
      <c r="ABS13" s="9">
        <v>0</v>
      </c>
      <c r="ABT13" s="9">
        <v>0</v>
      </c>
      <c r="ABU13" s="9">
        <v>0</v>
      </c>
      <c r="ABV13" s="9">
        <v>0</v>
      </c>
      <c r="ABW13" s="9">
        <v>0</v>
      </c>
      <c r="ABX13" s="9">
        <v>0</v>
      </c>
      <c r="ABY13" s="9">
        <v>0</v>
      </c>
      <c r="ABZ13" s="9">
        <v>0</v>
      </c>
      <c r="ACA13" s="9">
        <v>0</v>
      </c>
      <c r="ACB13" s="9">
        <v>0</v>
      </c>
      <c r="ACC13" s="9">
        <v>0</v>
      </c>
      <c r="ACD13" s="9">
        <v>0</v>
      </c>
      <c r="ACE13" s="9">
        <v>0</v>
      </c>
      <c r="ACF13" s="9">
        <v>0</v>
      </c>
      <c r="ACG13" s="9">
        <v>0</v>
      </c>
      <c r="ACH13" s="9">
        <v>1</v>
      </c>
      <c r="ACI13" s="9">
        <v>1</v>
      </c>
      <c r="ACJ13" s="9">
        <v>1</v>
      </c>
      <c r="ACK13" s="9">
        <v>1</v>
      </c>
      <c r="ACL13" s="9">
        <v>1</v>
      </c>
      <c r="ACM13" s="9">
        <v>1</v>
      </c>
      <c r="ACN13" s="9">
        <v>0</v>
      </c>
      <c r="ACO13" s="9">
        <v>1</v>
      </c>
      <c r="ACP13" s="9">
        <v>0</v>
      </c>
      <c r="ACQ13" s="9">
        <v>0</v>
      </c>
      <c r="ACR13" s="9"/>
    </row>
    <row r="14" spans="1:772">
      <c r="A14" t="s">
        <v>2593</v>
      </c>
      <c r="B14" t="s">
        <v>2721</v>
      </c>
      <c r="C14" t="s">
        <v>2850</v>
      </c>
      <c r="D14" t="s">
        <v>2982</v>
      </c>
      <c r="E14" s="9"/>
      <c r="F14" s="9">
        <v>6</v>
      </c>
      <c r="G14" s="9"/>
      <c r="H14" s="9">
        <v>1</v>
      </c>
      <c r="I14" t="s">
        <v>3119</v>
      </c>
      <c r="J14" s="9"/>
      <c r="K14" s="9">
        <v>1</v>
      </c>
      <c r="L14" s="9">
        <v>3</v>
      </c>
      <c r="M14" s="9">
        <v>15</v>
      </c>
      <c r="N14" s="9">
        <v>15</v>
      </c>
      <c r="O14" t="s">
        <v>3247</v>
      </c>
      <c r="P14" s="9">
        <v>2</v>
      </c>
      <c r="Q14" t="s">
        <v>3250</v>
      </c>
      <c r="R14" s="9">
        <v>3</v>
      </c>
      <c r="S14" s="9">
        <v>1</v>
      </c>
      <c r="T14" s="9">
        <v>2</v>
      </c>
      <c r="U14" s="9">
        <v>0</v>
      </c>
      <c r="V14" s="9">
        <v>1</v>
      </c>
      <c r="W14" t="s">
        <v>3269</v>
      </c>
      <c r="X14" s="9"/>
      <c r="Y14" t="s">
        <v>3417</v>
      </c>
      <c r="Z14" s="9"/>
      <c r="AA14" s="9">
        <v>0</v>
      </c>
      <c r="AB14" s="9">
        <v>0</v>
      </c>
      <c r="AC14" s="9">
        <v>12</v>
      </c>
      <c r="AD14" s="9">
        <v>0</v>
      </c>
      <c r="AE14" s="9">
        <v>3</v>
      </c>
      <c r="AF14" s="9">
        <v>0</v>
      </c>
      <c r="AG14" s="9">
        <v>0</v>
      </c>
      <c r="AH14" s="9">
        <v>0</v>
      </c>
      <c r="AI14" s="9">
        <v>1</v>
      </c>
      <c r="AJ14" s="9">
        <v>0</v>
      </c>
      <c r="AK14" s="9">
        <v>0</v>
      </c>
      <c r="AL14" s="9">
        <v>0</v>
      </c>
      <c r="AM14" s="9">
        <v>0</v>
      </c>
      <c r="AN14" s="9">
        <v>0</v>
      </c>
      <c r="AO14" s="9">
        <v>1</v>
      </c>
      <c r="AP14" s="9">
        <v>0</v>
      </c>
      <c r="AQ14" s="9">
        <v>3</v>
      </c>
      <c r="AR14" s="9">
        <v>0</v>
      </c>
      <c r="AS14" s="9">
        <v>0</v>
      </c>
      <c r="AT14" s="9">
        <v>0</v>
      </c>
      <c r="AU14" s="9">
        <v>1</v>
      </c>
      <c r="AV14" s="9">
        <v>0</v>
      </c>
      <c r="AW14" s="9">
        <v>0</v>
      </c>
      <c r="AX14" t="s">
        <v>3570</v>
      </c>
      <c r="AY14" s="9">
        <v>0</v>
      </c>
      <c r="AZ14" s="9">
        <v>2</v>
      </c>
      <c r="BA14" t="s">
        <v>3720</v>
      </c>
      <c r="BB14" s="9">
        <v>0</v>
      </c>
      <c r="BC14" s="9">
        <v>23</v>
      </c>
      <c r="BD14" s="9">
        <v>0</v>
      </c>
      <c r="BE14" s="9"/>
      <c r="BF14" s="9">
        <v>23</v>
      </c>
      <c r="BG14" s="9">
        <v>23</v>
      </c>
      <c r="BH14" s="9">
        <v>5</v>
      </c>
      <c r="BI14" s="9">
        <v>2</v>
      </c>
      <c r="BJ14" s="9">
        <v>0</v>
      </c>
      <c r="BK14" s="9">
        <v>1</v>
      </c>
      <c r="BL14" s="9">
        <v>1</v>
      </c>
      <c r="BM14" s="9">
        <v>1</v>
      </c>
      <c r="BN14" s="9">
        <v>1</v>
      </c>
      <c r="BO14" s="9">
        <v>1</v>
      </c>
      <c r="BP14" s="9">
        <v>1</v>
      </c>
      <c r="BQ14" s="9">
        <v>1</v>
      </c>
      <c r="BR14" s="9">
        <v>1</v>
      </c>
      <c r="BS14" s="9">
        <v>1</v>
      </c>
      <c r="BT14" s="9">
        <v>1</v>
      </c>
      <c r="BU14" s="9">
        <v>0</v>
      </c>
      <c r="BV14" s="9">
        <v>0</v>
      </c>
      <c r="BW14" s="9">
        <v>0</v>
      </c>
      <c r="BX14" s="9"/>
      <c r="BY14" s="9"/>
      <c r="BZ14" s="9"/>
      <c r="CA14" s="9"/>
      <c r="CB14" s="9"/>
      <c r="CC14" s="9"/>
      <c r="CD14" s="9"/>
      <c r="CE14" s="9"/>
      <c r="CF14" s="9">
        <v>1</v>
      </c>
      <c r="CG14" s="9"/>
      <c r="CH14" s="9">
        <v>1</v>
      </c>
      <c r="CI14" s="9">
        <v>3</v>
      </c>
      <c r="CJ14" s="9">
        <v>1</v>
      </c>
      <c r="CK14" s="9">
        <v>2</v>
      </c>
      <c r="CL14" s="9">
        <v>1</v>
      </c>
      <c r="CM14" s="9">
        <v>1</v>
      </c>
      <c r="CN14" s="9">
        <v>1</v>
      </c>
      <c r="CO14" s="9">
        <v>1</v>
      </c>
      <c r="CP14" s="9">
        <v>1</v>
      </c>
      <c r="CQ14" s="9">
        <v>1</v>
      </c>
      <c r="CR14" s="9">
        <v>1</v>
      </c>
      <c r="CS14" s="9">
        <v>1</v>
      </c>
      <c r="CT14" s="9">
        <v>1</v>
      </c>
      <c r="CU14" s="9">
        <v>1</v>
      </c>
      <c r="CV14" s="9">
        <v>1</v>
      </c>
      <c r="CW14" s="9">
        <v>1</v>
      </c>
      <c r="CX14" s="9">
        <v>1</v>
      </c>
      <c r="CY14" s="9">
        <v>1</v>
      </c>
      <c r="CZ14" s="9">
        <v>2</v>
      </c>
      <c r="DA14" s="9"/>
      <c r="DB14" s="9"/>
      <c r="DC14" s="9"/>
      <c r="DD14" s="9"/>
      <c r="DE14" s="9"/>
      <c r="DF14" s="9"/>
      <c r="DG14" s="9"/>
      <c r="DH14" s="9"/>
      <c r="DI14" s="9">
        <v>2</v>
      </c>
      <c r="DJ14" s="9"/>
      <c r="DK14" s="9"/>
      <c r="DL14" s="9"/>
      <c r="DM14" s="9"/>
      <c r="DN14" s="9"/>
      <c r="DO14" s="9"/>
      <c r="DP14" s="9">
        <v>1</v>
      </c>
      <c r="DQ14" s="9">
        <v>2</v>
      </c>
      <c r="DR14" s="9">
        <v>1</v>
      </c>
      <c r="DS14" s="9"/>
      <c r="DT14" s="9"/>
      <c r="DU14" s="9"/>
      <c r="DV14" s="9"/>
      <c r="DW14" s="9"/>
      <c r="DX14" s="9"/>
      <c r="DY14" s="9"/>
      <c r="DZ14" s="9"/>
      <c r="EA14" s="9"/>
      <c r="EB14" s="9"/>
      <c r="EC14" s="9"/>
      <c r="ED14" s="9"/>
      <c r="EE14" s="9"/>
      <c r="EF14" s="9"/>
      <c r="EG14" s="9"/>
      <c r="EH14" s="9"/>
      <c r="EI14" s="9"/>
      <c r="EJ14" s="9"/>
      <c r="EK14" s="9"/>
      <c r="EL14" s="9"/>
      <c r="EM14" s="9"/>
      <c r="EN14" s="9">
        <v>0</v>
      </c>
      <c r="EO14" s="9"/>
      <c r="EP14" s="9"/>
      <c r="EQ14" s="9">
        <v>0</v>
      </c>
      <c r="ER14" s="9"/>
      <c r="ES14" s="9"/>
      <c r="ET14" s="9">
        <v>0</v>
      </c>
      <c r="EU14" s="9"/>
      <c r="EV14" s="9"/>
      <c r="EW14" s="9">
        <v>1</v>
      </c>
      <c r="EX14" s="9">
        <v>0</v>
      </c>
      <c r="EY14" s="9"/>
      <c r="EZ14" s="9">
        <v>1</v>
      </c>
      <c r="FA14" s="9">
        <v>0</v>
      </c>
      <c r="FB14" s="9"/>
      <c r="FC14" s="9">
        <v>0</v>
      </c>
      <c r="FD14" s="9"/>
      <c r="FE14" s="9"/>
      <c r="FF14" s="9">
        <v>0</v>
      </c>
      <c r="FG14" s="9"/>
      <c r="FH14" s="9"/>
      <c r="FI14" s="9">
        <v>0</v>
      </c>
      <c r="FJ14" s="9"/>
      <c r="FK14" s="9"/>
      <c r="FL14" s="9">
        <v>0</v>
      </c>
      <c r="FM14" s="9"/>
      <c r="FN14" s="9"/>
      <c r="FO14" s="9">
        <v>0</v>
      </c>
      <c r="FP14" s="9"/>
      <c r="FQ14" s="9"/>
      <c r="FR14" s="9">
        <v>0</v>
      </c>
      <c r="FS14" s="9"/>
      <c r="FT14" s="9"/>
      <c r="FU14" s="9">
        <v>0</v>
      </c>
      <c r="FV14" s="9"/>
      <c r="FW14" s="9"/>
      <c r="FX14" s="9">
        <v>3</v>
      </c>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t="s">
        <v>4029</v>
      </c>
      <c r="HH14" s="9"/>
      <c r="HI14" s="9"/>
      <c r="HJ14" s="9"/>
      <c r="HK14" s="9"/>
      <c r="HL14" s="9"/>
      <c r="HM14" s="9"/>
      <c r="HN14" s="9"/>
      <c r="HO14" s="9"/>
      <c r="HP14" s="9"/>
      <c r="HQ14" s="9"/>
      <c r="HR14" s="9"/>
      <c r="HS14" s="9"/>
      <c r="HT14" s="9"/>
      <c r="HU14" s="9"/>
      <c r="HV14" s="9"/>
      <c r="HW14" s="9"/>
      <c r="HX14" t="s">
        <v>4193</v>
      </c>
      <c r="HY14" s="9"/>
      <c r="HZ14" s="9"/>
      <c r="IA14" s="9">
        <v>2</v>
      </c>
      <c r="IB14" s="9"/>
      <c r="IC14" s="9"/>
      <c r="ID14" s="9">
        <v>2</v>
      </c>
      <c r="IE14" s="9"/>
      <c r="IF14" s="9"/>
      <c r="IG14" s="9">
        <v>2</v>
      </c>
      <c r="IH14" s="9"/>
      <c r="II14" s="9"/>
      <c r="IJ14" s="9">
        <v>3</v>
      </c>
      <c r="IK14" s="9"/>
      <c r="IL14" s="9">
        <v>1</v>
      </c>
      <c r="IM14" s="9"/>
      <c r="IN14" s="9">
        <v>4</v>
      </c>
      <c r="IO14" s="9">
        <v>4</v>
      </c>
      <c r="IP14" s="9">
        <v>3</v>
      </c>
      <c r="IQ14" s="9">
        <v>5</v>
      </c>
      <c r="IR14" s="9">
        <v>4</v>
      </c>
      <c r="IS14" s="9"/>
      <c r="IT14" s="9">
        <v>1</v>
      </c>
      <c r="IU14" s="9">
        <v>2</v>
      </c>
      <c r="IV14" s="9">
        <v>2</v>
      </c>
      <c r="IW14" s="9">
        <v>2</v>
      </c>
      <c r="IX14" s="9">
        <v>2</v>
      </c>
      <c r="IY14" s="9">
        <v>2</v>
      </c>
      <c r="IZ14" s="9">
        <v>2</v>
      </c>
      <c r="JA14" s="9">
        <v>2</v>
      </c>
      <c r="JB14" s="9">
        <v>1</v>
      </c>
      <c r="JC14" s="9">
        <v>2</v>
      </c>
      <c r="JD14" s="9">
        <v>2</v>
      </c>
      <c r="JE14" s="9">
        <v>2</v>
      </c>
      <c r="JF14" s="9">
        <v>2</v>
      </c>
      <c r="JG14" s="9">
        <v>2</v>
      </c>
      <c r="JH14" s="9">
        <v>2</v>
      </c>
      <c r="JI14" s="9">
        <v>2</v>
      </c>
      <c r="JJ14" s="9">
        <v>1</v>
      </c>
      <c r="JK14" s="9">
        <v>2</v>
      </c>
      <c r="JL14" s="9">
        <v>1</v>
      </c>
      <c r="JM14" s="9">
        <v>1</v>
      </c>
      <c r="JN14" s="9">
        <v>1</v>
      </c>
      <c r="JO14" s="9">
        <v>2</v>
      </c>
      <c r="JP14" s="9">
        <v>3</v>
      </c>
      <c r="JQ14" s="9">
        <v>3</v>
      </c>
      <c r="JR14" s="9">
        <v>3</v>
      </c>
      <c r="JS14" s="9">
        <v>3</v>
      </c>
      <c r="JT14" s="9">
        <v>1</v>
      </c>
      <c r="JU14" s="9">
        <v>1</v>
      </c>
      <c r="JV14" s="9"/>
      <c r="JW14" s="9">
        <v>1</v>
      </c>
      <c r="JX14" s="9">
        <v>2</v>
      </c>
      <c r="JY14" s="9">
        <v>3</v>
      </c>
      <c r="JZ14" s="9">
        <v>3</v>
      </c>
      <c r="KA14" s="9">
        <v>1</v>
      </c>
      <c r="KB14" s="9">
        <v>1</v>
      </c>
      <c r="KC14" s="9">
        <v>1</v>
      </c>
      <c r="KD14" s="9">
        <v>3</v>
      </c>
      <c r="KE14" s="9">
        <v>3</v>
      </c>
      <c r="KF14" s="9"/>
      <c r="KG14" s="9"/>
      <c r="KH14" s="9"/>
      <c r="KI14" s="9"/>
      <c r="KJ14" s="9"/>
      <c r="KK14" s="9"/>
      <c r="KL14" s="9"/>
      <c r="KM14" s="9"/>
      <c r="KN14" s="9"/>
      <c r="KO14" s="9"/>
      <c r="KP14" s="9"/>
      <c r="KQ14" s="9"/>
      <c r="KR14" s="9"/>
      <c r="KS14" s="9"/>
      <c r="KT14" s="9"/>
      <c r="KU14" s="9"/>
      <c r="KV14" s="9">
        <v>0</v>
      </c>
      <c r="KW14" s="9"/>
      <c r="KX14" s="9"/>
      <c r="KY14" s="9"/>
      <c r="KZ14" s="9"/>
      <c r="LA14" s="9"/>
      <c r="LB14" s="9"/>
      <c r="LC14" s="9">
        <v>1</v>
      </c>
      <c r="LD14" s="9">
        <v>1</v>
      </c>
      <c r="LE14" s="9">
        <v>1</v>
      </c>
      <c r="LF14" s="9">
        <v>1</v>
      </c>
      <c r="LG14" s="9">
        <v>1</v>
      </c>
      <c r="LH14" s="9">
        <v>1</v>
      </c>
      <c r="LI14" s="9"/>
      <c r="LJ14" s="9">
        <v>1</v>
      </c>
      <c r="LK14" s="9">
        <v>3</v>
      </c>
      <c r="LL14" s="9">
        <v>3</v>
      </c>
      <c r="LM14" s="9">
        <v>3</v>
      </c>
      <c r="LN14" s="9"/>
      <c r="LO14" s="9">
        <v>1</v>
      </c>
      <c r="LP14" s="9">
        <v>1</v>
      </c>
      <c r="LQ14" s="9">
        <v>1</v>
      </c>
      <c r="LR14" s="9"/>
      <c r="LS14" s="9">
        <v>1</v>
      </c>
      <c r="LT14" s="9">
        <v>1</v>
      </c>
      <c r="LU14" s="9">
        <v>1</v>
      </c>
      <c r="LV14" s="9">
        <v>1</v>
      </c>
      <c r="LW14" s="9">
        <v>1</v>
      </c>
      <c r="LX14" s="9">
        <v>1</v>
      </c>
      <c r="LY14" s="9">
        <v>3</v>
      </c>
      <c r="LZ14" s="9">
        <v>2</v>
      </c>
      <c r="MA14" s="9">
        <v>1</v>
      </c>
      <c r="MB14" s="9"/>
      <c r="MC14" s="9">
        <v>1</v>
      </c>
      <c r="MD14" s="9">
        <v>2</v>
      </c>
      <c r="ME14" s="9">
        <v>2</v>
      </c>
      <c r="MF14" s="9">
        <v>1</v>
      </c>
      <c r="MG14" s="9">
        <v>3</v>
      </c>
      <c r="MH14" s="9">
        <v>3</v>
      </c>
      <c r="MI14" s="9">
        <v>3</v>
      </c>
      <c r="MJ14" s="9">
        <v>2</v>
      </c>
      <c r="MK14" s="9">
        <v>1</v>
      </c>
      <c r="ML14" s="9">
        <v>1</v>
      </c>
      <c r="MM14" s="9">
        <v>1</v>
      </c>
      <c r="MN14" s="9">
        <v>1</v>
      </c>
      <c r="MO14" s="9">
        <v>1</v>
      </c>
      <c r="MP14" s="9">
        <v>0</v>
      </c>
      <c r="MQ14" s="9">
        <v>1</v>
      </c>
      <c r="MR14" s="9">
        <v>1</v>
      </c>
      <c r="MS14" s="9">
        <v>1</v>
      </c>
      <c r="MT14" s="9">
        <v>246797955</v>
      </c>
      <c r="MU14" s="9">
        <v>246797955</v>
      </c>
      <c r="MV14" s="9">
        <v>1</v>
      </c>
      <c r="MW14" s="9"/>
      <c r="MX14" s="9"/>
      <c r="MY14" t="s">
        <v>4471</v>
      </c>
      <c r="MZ14" s="9"/>
      <c r="NA14" s="9">
        <v>200200515</v>
      </c>
      <c r="NB14" t="s">
        <v>4619</v>
      </c>
      <c r="NC14" t="s">
        <v>4767</v>
      </c>
      <c r="ND14" s="9"/>
      <c r="NE14" s="9"/>
      <c r="NF14" t="s">
        <v>4891</v>
      </c>
      <c r="NG14" s="9"/>
      <c r="NH14" s="9"/>
      <c r="NI14" s="9">
        <v>78</v>
      </c>
      <c r="NJ14" s="9">
        <v>15</v>
      </c>
      <c r="NK14" t="s">
        <v>4897</v>
      </c>
      <c r="NL14" s="9">
        <v>3</v>
      </c>
      <c r="NM14" s="9">
        <v>11</v>
      </c>
      <c r="NN14" s="9">
        <v>2022</v>
      </c>
      <c r="NO14" s="9">
        <v>0</v>
      </c>
      <c r="NP14" t="s">
        <v>4914</v>
      </c>
      <c r="NQ14" s="9">
        <v>1</v>
      </c>
      <c r="NR14" s="9">
        <v>1</v>
      </c>
      <c r="NS14" s="9">
        <v>1</v>
      </c>
      <c r="NT14" s="9">
        <v>0</v>
      </c>
      <c r="NU14" s="9">
        <v>0</v>
      </c>
      <c r="NV14" s="9">
        <v>0</v>
      </c>
      <c r="NW14" s="9">
        <v>12</v>
      </c>
      <c r="NX14" s="9">
        <v>0</v>
      </c>
      <c r="NY14" s="9">
        <v>3</v>
      </c>
      <c r="NZ14" s="9">
        <v>0</v>
      </c>
      <c r="OA14" s="9">
        <v>2</v>
      </c>
      <c r="OB14" s="9">
        <v>0</v>
      </c>
      <c r="OC14" s="9">
        <v>17</v>
      </c>
      <c r="OD14" s="9">
        <v>0</v>
      </c>
      <c r="OE14" s="9">
        <v>4</v>
      </c>
      <c r="OF14" s="9">
        <v>0</v>
      </c>
      <c r="OG14" s="9">
        <v>21</v>
      </c>
      <c r="OH14" s="9">
        <v>0</v>
      </c>
      <c r="OI14" s="9">
        <v>23</v>
      </c>
      <c r="OJ14" s="9">
        <v>23</v>
      </c>
      <c r="OK14" s="9">
        <v>5</v>
      </c>
      <c r="OL14" s="9">
        <v>2</v>
      </c>
      <c r="OM14" s="9">
        <v>0</v>
      </c>
      <c r="ON14" s="9">
        <v>1</v>
      </c>
      <c r="OO14" s="9">
        <v>0</v>
      </c>
      <c r="OP14" s="9">
        <v>1</v>
      </c>
      <c r="OQ14" s="9">
        <v>1</v>
      </c>
      <c r="OR14" s="9">
        <v>1</v>
      </c>
      <c r="OS14" s="9">
        <v>1</v>
      </c>
      <c r="OT14" s="9">
        <v>1</v>
      </c>
      <c r="OU14" s="9">
        <v>1</v>
      </c>
      <c r="OV14" s="9">
        <v>1</v>
      </c>
      <c r="OW14" s="9">
        <v>1</v>
      </c>
      <c r="OX14" s="9">
        <v>1</v>
      </c>
      <c r="OY14" s="9">
        <v>0</v>
      </c>
      <c r="OZ14" s="9">
        <v>0</v>
      </c>
      <c r="PA14" s="9">
        <v>87.5</v>
      </c>
      <c r="PB14" s="9">
        <v>0</v>
      </c>
      <c r="PC14" s="9">
        <v>1</v>
      </c>
      <c r="PD14" s="9">
        <v>80</v>
      </c>
      <c r="PE14" s="9">
        <v>0</v>
      </c>
      <c r="PF14" s="9">
        <v>1</v>
      </c>
      <c r="PG14" s="9">
        <v>0</v>
      </c>
      <c r="PH14" s="9">
        <v>0</v>
      </c>
      <c r="PI14" s="9">
        <v>0</v>
      </c>
      <c r="PJ14" s="9">
        <v>0</v>
      </c>
      <c r="PK14" s="9">
        <v>0</v>
      </c>
      <c r="PL14" s="9">
        <v>0</v>
      </c>
      <c r="PM14" s="9">
        <v>0</v>
      </c>
      <c r="PN14" s="9">
        <v>0</v>
      </c>
      <c r="PO14" s="9">
        <v>0</v>
      </c>
      <c r="PP14" s="9">
        <v>0</v>
      </c>
      <c r="PQ14" s="9">
        <v>0</v>
      </c>
      <c r="PR14" s="9">
        <v>1</v>
      </c>
      <c r="PS14" s="9">
        <v>0</v>
      </c>
      <c r="PT14" s="9">
        <v>1</v>
      </c>
      <c r="PU14" s="9">
        <v>0</v>
      </c>
      <c r="PV14" s="9">
        <v>1</v>
      </c>
      <c r="PW14" s="9">
        <v>1</v>
      </c>
      <c r="PX14" s="9">
        <v>66.666664123535156</v>
      </c>
      <c r="PY14" s="9">
        <v>0</v>
      </c>
      <c r="PZ14" s="9">
        <v>1</v>
      </c>
      <c r="QA14" s="9">
        <v>1</v>
      </c>
      <c r="QB14" s="9">
        <v>1</v>
      </c>
      <c r="QC14" s="9">
        <v>1</v>
      </c>
      <c r="QD14" s="9">
        <v>1</v>
      </c>
      <c r="QE14" s="9">
        <v>100</v>
      </c>
      <c r="QF14" s="9">
        <v>1</v>
      </c>
      <c r="QG14" s="9">
        <v>1</v>
      </c>
      <c r="QH14" s="9">
        <v>1</v>
      </c>
      <c r="QI14" s="9">
        <v>1</v>
      </c>
      <c r="QJ14" s="9">
        <v>1</v>
      </c>
      <c r="QK14" s="9">
        <v>1</v>
      </c>
      <c r="QL14" s="9">
        <v>1</v>
      </c>
      <c r="QM14" s="9">
        <v>1</v>
      </c>
      <c r="QN14" s="9">
        <v>1</v>
      </c>
      <c r="QO14" s="9">
        <v>1</v>
      </c>
      <c r="QP14" s="9">
        <v>100</v>
      </c>
      <c r="QQ14" s="9">
        <v>1</v>
      </c>
      <c r="QR14" s="9">
        <v>1</v>
      </c>
      <c r="QS14" s="9">
        <v>0</v>
      </c>
      <c r="QT14" s="9">
        <v>0.66666668653488159</v>
      </c>
      <c r="QU14" s="9">
        <v>1</v>
      </c>
      <c r="QV14" s="9">
        <v>1</v>
      </c>
      <c r="QW14" s="9">
        <v>1</v>
      </c>
      <c r="QX14" s="9">
        <v>1</v>
      </c>
      <c r="QY14" s="9">
        <v>0</v>
      </c>
      <c r="QZ14" s="9"/>
      <c r="RA14" s="9"/>
      <c r="RB14" s="9"/>
      <c r="RC14" s="9"/>
      <c r="RD14" s="9"/>
      <c r="RE14" s="9"/>
      <c r="RF14" s="9"/>
      <c r="RG14" s="9"/>
      <c r="RH14" s="9"/>
      <c r="RI14" s="9"/>
      <c r="RJ14" s="9"/>
      <c r="RK14" s="9"/>
      <c r="RL14" s="9">
        <v>1</v>
      </c>
      <c r="RM14" s="9">
        <v>0</v>
      </c>
      <c r="RN14" s="9"/>
      <c r="RO14" s="9"/>
      <c r="RP14" s="9"/>
      <c r="RQ14" s="9"/>
      <c r="RR14" s="9"/>
      <c r="RS14" s="9"/>
      <c r="RT14" s="9"/>
      <c r="RU14" s="9"/>
      <c r="RV14" s="9"/>
      <c r="RW14" s="9"/>
      <c r="RX14" s="9"/>
      <c r="RY14" s="9"/>
      <c r="RZ14" s="9"/>
      <c r="SA14" s="9"/>
      <c r="SB14" s="9"/>
      <c r="SC14" s="9"/>
      <c r="SD14" s="9"/>
      <c r="SE14" s="9"/>
      <c r="SF14" s="9"/>
      <c r="SG14" s="9"/>
      <c r="SH14" s="9">
        <v>0</v>
      </c>
      <c r="SI14" s="9">
        <v>1</v>
      </c>
      <c r="SJ14" s="9">
        <v>1</v>
      </c>
      <c r="SK14" s="9">
        <v>0</v>
      </c>
      <c r="SL14" s="9">
        <v>0</v>
      </c>
      <c r="SM14" s="9">
        <v>0</v>
      </c>
      <c r="SN14" s="9">
        <v>0</v>
      </c>
      <c r="SO14" s="9">
        <v>0</v>
      </c>
      <c r="SP14" s="9"/>
      <c r="SQ14" s="9">
        <v>0</v>
      </c>
      <c r="SR14" s="9">
        <v>0</v>
      </c>
      <c r="SS14" s="9"/>
      <c r="ST14" s="9"/>
      <c r="SU14" s="9"/>
      <c r="SV14" s="9"/>
      <c r="SW14" s="9"/>
      <c r="SX14" s="9">
        <v>0</v>
      </c>
      <c r="SY14" s="9">
        <v>1</v>
      </c>
      <c r="SZ14" s="9">
        <v>0</v>
      </c>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v>0</v>
      </c>
      <c r="UM14" s="9">
        <v>0</v>
      </c>
      <c r="UN14" s="9">
        <v>0</v>
      </c>
      <c r="UO14" s="9"/>
      <c r="UP14" s="9"/>
      <c r="UQ14" s="9"/>
      <c r="UR14" s="9"/>
      <c r="US14" s="9">
        <v>0</v>
      </c>
      <c r="UT14" s="9">
        <v>0</v>
      </c>
      <c r="UU14" s="9">
        <v>0</v>
      </c>
      <c r="UV14" s="9">
        <v>1</v>
      </c>
      <c r="UW14" s="9">
        <v>0</v>
      </c>
      <c r="UX14" s="9">
        <v>0</v>
      </c>
      <c r="UY14" s="9">
        <v>0</v>
      </c>
      <c r="UZ14" s="9">
        <v>0</v>
      </c>
      <c r="VA14" s="9">
        <v>0</v>
      </c>
      <c r="VB14" s="9">
        <v>0</v>
      </c>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v>1</v>
      </c>
      <c r="WF14" s="9">
        <v>0</v>
      </c>
      <c r="WG14" s="9">
        <v>0</v>
      </c>
      <c r="WH14" s="9">
        <v>0</v>
      </c>
      <c r="WI14" s="9">
        <v>1</v>
      </c>
      <c r="WJ14" s="9">
        <v>1</v>
      </c>
      <c r="WK14" s="9">
        <v>1</v>
      </c>
      <c r="WL14" s="9">
        <v>0</v>
      </c>
      <c r="WM14" s="9">
        <v>0</v>
      </c>
      <c r="WN14" s="9"/>
      <c r="WO14" s="9"/>
      <c r="WP14" s="9"/>
      <c r="WQ14" s="9"/>
      <c r="WR14" s="9"/>
      <c r="WS14" s="9"/>
      <c r="WT14" s="9"/>
      <c r="WU14" s="9"/>
      <c r="WV14" s="9"/>
      <c r="WW14" s="9">
        <v>44.444442749023438</v>
      </c>
      <c r="WX14" s="9">
        <v>0</v>
      </c>
      <c r="WY14" s="9">
        <v>0</v>
      </c>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v>1</v>
      </c>
      <c r="YF14" s="9">
        <v>0</v>
      </c>
      <c r="YG14" s="9">
        <v>0</v>
      </c>
      <c r="YH14" s="9">
        <v>0</v>
      </c>
      <c r="YI14" s="9">
        <v>1</v>
      </c>
      <c r="YJ14" s="9">
        <v>1</v>
      </c>
      <c r="YK14" s="9">
        <v>1</v>
      </c>
      <c r="YL14" s="9">
        <v>0</v>
      </c>
      <c r="YM14" s="9">
        <v>0</v>
      </c>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v>0</v>
      </c>
      <c r="ZO14" s="9">
        <v>0</v>
      </c>
      <c r="ZP14" s="9">
        <v>0</v>
      </c>
      <c r="ZQ14" s="9">
        <v>0</v>
      </c>
      <c r="ZR14" s="9"/>
      <c r="ZS14" s="9"/>
      <c r="ZT14" s="9">
        <v>0</v>
      </c>
      <c r="ZU14" s="9">
        <v>0</v>
      </c>
      <c r="ZV14" s="9">
        <v>1</v>
      </c>
      <c r="ZW14" s="9">
        <v>1</v>
      </c>
      <c r="ZX14" s="9">
        <v>1</v>
      </c>
      <c r="ZY14" s="9">
        <v>1</v>
      </c>
      <c r="ZZ14" s="9">
        <v>1</v>
      </c>
      <c r="AAA14" s="9">
        <v>1</v>
      </c>
      <c r="AAB14" s="9">
        <v>1</v>
      </c>
      <c r="AAC14" s="9">
        <v>1</v>
      </c>
      <c r="AAD14" s="9">
        <v>1</v>
      </c>
      <c r="AAE14" s="9">
        <v>1</v>
      </c>
      <c r="AAF14" s="9">
        <v>1</v>
      </c>
      <c r="AAG14" s="9">
        <v>1</v>
      </c>
      <c r="AAH14" s="9"/>
      <c r="AAI14" s="9"/>
      <c r="AAJ14" s="9"/>
      <c r="AAK14" s="9"/>
      <c r="AAL14" s="9"/>
      <c r="AAM14" s="9"/>
      <c r="AAN14" s="9"/>
      <c r="AAO14" s="9"/>
      <c r="AAP14" s="9">
        <v>100</v>
      </c>
      <c r="AAQ14" s="9">
        <v>1</v>
      </c>
      <c r="AAR14" s="9">
        <v>1</v>
      </c>
      <c r="AAS14" s="9">
        <v>100</v>
      </c>
      <c r="AAT14" s="9">
        <v>1</v>
      </c>
      <c r="AAU14" s="9">
        <v>1</v>
      </c>
      <c r="AAV14" s="9"/>
      <c r="AAW14" s="9"/>
      <c r="AAX14" s="9"/>
      <c r="AAY14" s="9"/>
      <c r="AAZ14" s="9">
        <v>0</v>
      </c>
      <c r="ABA14" s="9">
        <v>1</v>
      </c>
      <c r="ABB14" s="9">
        <v>1</v>
      </c>
      <c r="ABC14" s="9">
        <v>1</v>
      </c>
      <c r="ABD14" s="9">
        <v>1</v>
      </c>
      <c r="ABE14" s="9">
        <v>1</v>
      </c>
      <c r="ABF14" s="9">
        <v>1</v>
      </c>
      <c r="ABG14" s="9">
        <v>1</v>
      </c>
      <c r="ABH14" s="9">
        <v>1</v>
      </c>
      <c r="ABI14" s="9">
        <v>1</v>
      </c>
      <c r="ABJ14" s="9">
        <v>1</v>
      </c>
      <c r="ABK14" s="9">
        <v>1</v>
      </c>
      <c r="ABL14" s="9">
        <v>0</v>
      </c>
      <c r="ABM14" s="9">
        <v>85.714286804199219</v>
      </c>
      <c r="ABN14" s="9">
        <v>0</v>
      </c>
      <c r="ABO14" s="9">
        <v>1</v>
      </c>
      <c r="ABP14" s="9">
        <v>0</v>
      </c>
      <c r="ABQ14" s="9">
        <v>1</v>
      </c>
      <c r="ABR14" s="9">
        <v>1</v>
      </c>
      <c r="ABS14" s="9">
        <v>1</v>
      </c>
      <c r="ABT14" s="9">
        <v>1</v>
      </c>
      <c r="ABU14" s="9">
        <v>0</v>
      </c>
      <c r="ABV14" s="9">
        <v>1</v>
      </c>
      <c r="ABW14" s="9">
        <v>0</v>
      </c>
      <c r="ABX14" s="9">
        <v>1</v>
      </c>
      <c r="ABY14" s="9">
        <v>1</v>
      </c>
      <c r="ABZ14" s="9">
        <v>0</v>
      </c>
      <c r="ACA14" s="9">
        <v>0</v>
      </c>
      <c r="ACB14" s="9">
        <v>0</v>
      </c>
      <c r="ACC14" s="9">
        <v>0</v>
      </c>
      <c r="ACD14" s="9">
        <v>0</v>
      </c>
      <c r="ACE14" s="9">
        <v>0</v>
      </c>
      <c r="ACF14" s="9">
        <v>1</v>
      </c>
      <c r="ACG14" s="9">
        <v>0</v>
      </c>
      <c r="ACH14" s="9">
        <v>1</v>
      </c>
      <c r="ACI14" s="9">
        <v>1</v>
      </c>
      <c r="ACJ14" s="9">
        <v>1</v>
      </c>
      <c r="ACK14" s="9">
        <v>1</v>
      </c>
      <c r="ACL14" s="9">
        <v>1</v>
      </c>
      <c r="ACM14" s="9">
        <v>0</v>
      </c>
      <c r="ACN14" s="9">
        <v>1</v>
      </c>
      <c r="ACO14" s="9">
        <v>1</v>
      </c>
      <c r="ACP14" s="9">
        <v>1</v>
      </c>
      <c r="ACQ14" s="9">
        <v>1</v>
      </c>
      <c r="ACR14" s="9">
        <v>1</v>
      </c>
    </row>
    <row r="15" spans="1:772">
      <c r="A15" t="s">
        <v>2594</v>
      </c>
      <c r="B15" t="s">
        <v>2722</v>
      </c>
      <c r="C15" t="s">
        <v>2851</v>
      </c>
      <c r="D15" t="s">
        <v>2983</v>
      </c>
      <c r="E15" s="9"/>
      <c r="F15" s="9">
        <v>5</v>
      </c>
      <c r="G15" s="9"/>
      <c r="H15" s="9">
        <v>1</v>
      </c>
      <c r="I15" t="s">
        <v>3120</v>
      </c>
      <c r="J15" s="9"/>
      <c r="K15" s="9">
        <v>1</v>
      </c>
      <c r="L15" s="9">
        <v>3</v>
      </c>
      <c r="M15" s="9">
        <v>16</v>
      </c>
      <c r="N15" s="9">
        <v>16</v>
      </c>
      <c r="O15" t="s">
        <v>3247</v>
      </c>
      <c r="P15" s="9">
        <v>2</v>
      </c>
      <c r="Q15" t="s">
        <v>3250</v>
      </c>
      <c r="R15" s="9">
        <v>3</v>
      </c>
      <c r="S15" s="9">
        <v>1</v>
      </c>
      <c r="T15" s="9">
        <v>2</v>
      </c>
      <c r="U15" s="9">
        <v>0</v>
      </c>
      <c r="V15" s="9">
        <v>1</v>
      </c>
      <c r="W15" t="s">
        <v>3270</v>
      </c>
      <c r="X15" s="9"/>
      <c r="Y15" t="s">
        <v>3418</v>
      </c>
      <c r="Z15" s="9"/>
      <c r="AA15" s="9">
        <v>0</v>
      </c>
      <c r="AB15" s="9">
        <v>0</v>
      </c>
      <c r="AC15" s="9">
        <v>15</v>
      </c>
      <c r="AD15" s="9">
        <v>0</v>
      </c>
      <c r="AE15" s="9">
        <v>3</v>
      </c>
      <c r="AF15" s="9">
        <v>0</v>
      </c>
      <c r="AG15" s="9">
        <v>0</v>
      </c>
      <c r="AH15" s="9">
        <v>0</v>
      </c>
      <c r="AI15" s="9">
        <v>0</v>
      </c>
      <c r="AJ15" s="9">
        <v>0</v>
      </c>
      <c r="AK15" s="9">
        <v>0</v>
      </c>
      <c r="AL15" s="9">
        <v>0</v>
      </c>
      <c r="AM15" s="9">
        <v>0</v>
      </c>
      <c r="AN15" s="9">
        <v>0</v>
      </c>
      <c r="AO15" s="9">
        <v>1</v>
      </c>
      <c r="AP15" s="9">
        <v>0</v>
      </c>
      <c r="AQ15" s="9">
        <v>3</v>
      </c>
      <c r="AR15" s="9">
        <v>0</v>
      </c>
      <c r="AS15" s="9">
        <v>0</v>
      </c>
      <c r="AT15" s="9">
        <v>0</v>
      </c>
      <c r="AU15" s="9">
        <v>1</v>
      </c>
      <c r="AV15" s="9">
        <v>0</v>
      </c>
      <c r="AW15" s="9">
        <v>0</v>
      </c>
      <c r="AX15" t="s">
        <v>3571</v>
      </c>
      <c r="AY15" s="9">
        <v>0</v>
      </c>
      <c r="AZ15" s="9">
        <v>1</v>
      </c>
      <c r="BA15" t="s">
        <v>3721</v>
      </c>
      <c r="BB15" s="9">
        <v>0</v>
      </c>
      <c r="BC15" s="9">
        <v>23</v>
      </c>
      <c r="BD15" s="9">
        <v>0</v>
      </c>
      <c r="BE15" s="9"/>
      <c r="BF15" s="9">
        <v>23</v>
      </c>
      <c r="BG15" s="9">
        <v>23</v>
      </c>
      <c r="BH15" s="9">
        <v>1</v>
      </c>
      <c r="BI15" s="9">
        <v>3</v>
      </c>
      <c r="BJ15" s="9">
        <v>0</v>
      </c>
      <c r="BK15" s="9">
        <v>1</v>
      </c>
      <c r="BL15" s="9">
        <v>1</v>
      </c>
      <c r="BM15" s="9">
        <v>1</v>
      </c>
      <c r="BN15" s="9">
        <v>1</v>
      </c>
      <c r="BO15" s="9">
        <v>1</v>
      </c>
      <c r="BP15" s="9">
        <v>1</v>
      </c>
      <c r="BQ15" s="9">
        <v>1</v>
      </c>
      <c r="BR15" s="9">
        <v>0</v>
      </c>
      <c r="BS15" s="9">
        <v>1</v>
      </c>
      <c r="BT15" s="9">
        <v>1</v>
      </c>
      <c r="BU15" s="9">
        <v>1</v>
      </c>
      <c r="BV15" s="9">
        <v>0</v>
      </c>
      <c r="BW15" s="9">
        <v>0</v>
      </c>
      <c r="BX15" s="9"/>
      <c r="BY15" s="9"/>
      <c r="BZ15" s="9"/>
      <c r="CA15" s="9"/>
      <c r="CB15" s="9"/>
      <c r="CC15" s="9"/>
      <c r="CD15" s="9"/>
      <c r="CE15" s="9"/>
      <c r="CF15" s="9">
        <v>1</v>
      </c>
      <c r="CG15" s="9"/>
      <c r="CH15" s="9">
        <v>1</v>
      </c>
      <c r="CI15" s="9">
        <v>3</v>
      </c>
      <c r="CJ15" s="9">
        <v>1</v>
      </c>
      <c r="CK15" s="9">
        <v>3</v>
      </c>
      <c r="CL15" s="9">
        <v>3</v>
      </c>
      <c r="CM15" s="9">
        <v>1</v>
      </c>
      <c r="CN15" s="9">
        <v>1</v>
      </c>
      <c r="CO15" s="9">
        <v>1</v>
      </c>
      <c r="CP15" s="9">
        <v>3</v>
      </c>
      <c r="CQ15" s="9">
        <v>1</v>
      </c>
      <c r="CR15" s="9">
        <v>1</v>
      </c>
      <c r="CS15" s="9">
        <v>1</v>
      </c>
      <c r="CT15" s="9">
        <v>1</v>
      </c>
      <c r="CU15" s="9">
        <v>1</v>
      </c>
      <c r="CV15" s="9">
        <v>0</v>
      </c>
      <c r="CW15" s="9">
        <v>0</v>
      </c>
      <c r="CX15" s="9">
        <v>1</v>
      </c>
      <c r="CY15" s="9">
        <v>1</v>
      </c>
      <c r="CZ15" s="9">
        <v>2</v>
      </c>
      <c r="DA15" s="9"/>
      <c r="DB15" s="9"/>
      <c r="DC15" s="9"/>
      <c r="DD15" s="9"/>
      <c r="DE15" s="9"/>
      <c r="DF15" s="9"/>
      <c r="DG15" s="9"/>
      <c r="DH15" s="9"/>
      <c r="DI15" s="9">
        <v>2</v>
      </c>
      <c r="DJ15" s="9"/>
      <c r="DK15" s="9"/>
      <c r="DL15" s="9"/>
      <c r="DM15" s="9"/>
      <c r="DN15" s="9"/>
      <c r="DO15" s="9"/>
      <c r="DP15" s="9">
        <v>2</v>
      </c>
      <c r="DQ15" s="9"/>
      <c r="DR15" s="9"/>
      <c r="DS15" s="9"/>
      <c r="DT15" s="9"/>
      <c r="DU15" s="9"/>
      <c r="DV15" s="9"/>
      <c r="DW15" s="9"/>
      <c r="DX15" s="9"/>
      <c r="DY15" s="9"/>
      <c r="DZ15" s="9"/>
      <c r="EA15" s="9"/>
      <c r="EB15" s="9"/>
      <c r="EC15" s="9"/>
      <c r="ED15" s="9"/>
      <c r="EE15" s="9"/>
      <c r="EF15" s="9"/>
      <c r="EG15" s="9"/>
      <c r="EH15" s="9"/>
      <c r="EI15" s="9"/>
      <c r="EJ15" s="9"/>
      <c r="EK15" s="9"/>
      <c r="EL15" s="9"/>
      <c r="EM15" s="9"/>
      <c r="EN15" s="9">
        <v>1</v>
      </c>
      <c r="EO15" s="9">
        <v>0</v>
      </c>
      <c r="EP15" s="9"/>
      <c r="EQ15" s="9">
        <v>1</v>
      </c>
      <c r="ER15" s="9">
        <v>0</v>
      </c>
      <c r="ES15" s="9"/>
      <c r="ET15" s="9">
        <v>0</v>
      </c>
      <c r="EU15" s="9"/>
      <c r="EV15" s="9"/>
      <c r="EW15" s="9">
        <v>0</v>
      </c>
      <c r="EX15" s="9"/>
      <c r="EY15" s="9"/>
      <c r="EZ15" s="9">
        <v>0</v>
      </c>
      <c r="FA15" s="9"/>
      <c r="FB15" s="9"/>
      <c r="FC15" s="9">
        <v>0</v>
      </c>
      <c r="FD15" s="9"/>
      <c r="FE15" s="9"/>
      <c r="FF15" s="9">
        <v>0</v>
      </c>
      <c r="FG15" s="9"/>
      <c r="FH15" s="9"/>
      <c r="FI15" s="9">
        <v>0</v>
      </c>
      <c r="FJ15" s="9"/>
      <c r="FK15" s="9"/>
      <c r="FL15" s="9">
        <v>0</v>
      </c>
      <c r="FM15" s="9"/>
      <c r="FN15" s="9"/>
      <c r="FO15" s="9">
        <v>0</v>
      </c>
      <c r="FP15" s="9"/>
      <c r="FQ15" s="9"/>
      <c r="FR15" s="9">
        <v>0</v>
      </c>
      <c r="FS15" s="9"/>
      <c r="FT15" s="9"/>
      <c r="FU15" s="9">
        <v>0</v>
      </c>
      <c r="FV15" s="9"/>
      <c r="FW15" s="9"/>
      <c r="FX15" s="9">
        <v>3</v>
      </c>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t="s">
        <v>4030</v>
      </c>
      <c r="HH15" s="9"/>
      <c r="HI15" s="9"/>
      <c r="HJ15" s="9"/>
      <c r="HK15" s="9"/>
      <c r="HL15" s="9"/>
      <c r="HM15" s="9"/>
      <c r="HN15" s="9"/>
      <c r="HO15" s="9"/>
      <c r="HP15" s="9"/>
      <c r="HQ15" s="9"/>
      <c r="HR15" s="9"/>
      <c r="HS15" s="9"/>
      <c r="HT15" s="9"/>
      <c r="HU15" s="9"/>
      <c r="HV15" s="9"/>
      <c r="HW15" s="9"/>
      <c r="HX15" t="s">
        <v>4194</v>
      </c>
      <c r="HY15" s="9"/>
      <c r="HZ15" s="9"/>
      <c r="IA15" s="9">
        <v>2</v>
      </c>
      <c r="IB15" s="9"/>
      <c r="IC15" s="9"/>
      <c r="ID15" s="9">
        <v>2</v>
      </c>
      <c r="IE15" s="9"/>
      <c r="IF15" s="9"/>
      <c r="IG15" s="9">
        <v>2</v>
      </c>
      <c r="IH15" s="9"/>
      <c r="II15" s="9"/>
      <c r="IJ15" s="9">
        <v>3</v>
      </c>
      <c r="IK15" s="9"/>
      <c r="IL15" s="9">
        <v>1</v>
      </c>
      <c r="IM15" s="9"/>
      <c r="IN15" s="9">
        <v>4</v>
      </c>
      <c r="IO15" s="9">
        <v>4</v>
      </c>
      <c r="IP15" s="9">
        <v>4</v>
      </c>
      <c r="IQ15" s="9">
        <v>4</v>
      </c>
      <c r="IR15" s="9">
        <v>4</v>
      </c>
      <c r="IS15" s="9"/>
      <c r="IT15" s="9">
        <v>1</v>
      </c>
      <c r="IU15" s="9">
        <v>2</v>
      </c>
      <c r="IV15" s="9">
        <v>2</v>
      </c>
      <c r="IW15" s="9">
        <v>2</v>
      </c>
      <c r="IX15" s="9">
        <v>2</v>
      </c>
      <c r="IY15" s="9">
        <v>2</v>
      </c>
      <c r="IZ15" s="9">
        <v>2</v>
      </c>
      <c r="JA15" s="9">
        <v>2</v>
      </c>
      <c r="JB15" s="9">
        <v>2</v>
      </c>
      <c r="JC15" s="9">
        <v>2</v>
      </c>
      <c r="JD15" s="9">
        <v>2</v>
      </c>
      <c r="JE15" s="9">
        <v>2</v>
      </c>
      <c r="JF15" s="9">
        <v>2</v>
      </c>
      <c r="JG15" s="9">
        <v>2</v>
      </c>
      <c r="JH15" s="9">
        <v>2</v>
      </c>
      <c r="JI15" s="9">
        <v>2</v>
      </c>
      <c r="JJ15" s="9">
        <v>1</v>
      </c>
      <c r="JK15" s="9">
        <v>1</v>
      </c>
      <c r="JL15" s="9">
        <v>1</v>
      </c>
      <c r="JM15" s="9">
        <v>1</v>
      </c>
      <c r="JN15" s="9">
        <v>1</v>
      </c>
      <c r="JO15" s="9">
        <v>3</v>
      </c>
      <c r="JP15" s="9">
        <v>3</v>
      </c>
      <c r="JQ15" s="9">
        <v>3</v>
      </c>
      <c r="JR15" s="9">
        <v>3</v>
      </c>
      <c r="JS15" s="9">
        <v>3</v>
      </c>
      <c r="JT15" s="9">
        <v>1</v>
      </c>
      <c r="JU15" s="9">
        <v>3</v>
      </c>
      <c r="JV15" s="9"/>
      <c r="JW15" s="9">
        <v>2</v>
      </c>
      <c r="JX15" s="9">
        <v>1</v>
      </c>
      <c r="JY15" s="9">
        <v>3</v>
      </c>
      <c r="JZ15" s="9">
        <v>3</v>
      </c>
      <c r="KA15" s="9">
        <v>1</v>
      </c>
      <c r="KB15" s="9">
        <v>1</v>
      </c>
      <c r="KC15" s="9">
        <v>1</v>
      </c>
      <c r="KD15" s="9">
        <v>3</v>
      </c>
      <c r="KE15" s="9">
        <v>3</v>
      </c>
      <c r="KF15" s="9"/>
      <c r="KG15" s="9"/>
      <c r="KH15" s="9"/>
      <c r="KI15" s="9"/>
      <c r="KJ15" s="9"/>
      <c r="KK15" s="9"/>
      <c r="KL15" s="9"/>
      <c r="KM15" s="9"/>
      <c r="KN15" s="9"/>
      <c r="KO15" s="9"/>
      <c r="KP15" s="9"/>
      <c r="KQ15" s="9"/>
      <c r="KR15" s="9"/>
      <c r="KS15" s="9"/>
      <c r="KT15" s="9"/>
      <c r="KU15" s="9"/>
      <c r="KV15" s="9">
        <v>0</v>
      </c>
      <c r="KW15" s="9"/>
      <c r="KX15" s="9"/>
      <c r="KY15" s="9"/>
      <c r="KZ15" s="9"/>
      <c r="LA15" s="9"/>
      <c r="LB15" s="9"/>
      <c r="LC15" s="9">
        <v>1</v>
      </c>
      <c r="LD15" s="9">
        <v>1</v>
      </c>
      <c r="LE15" s="9">
        <v>1</v>
      </c>
      <c r="LF15" s="9">
        <v>1</v>
      </c>
      <c r="LG15" s="9">
        <v>1</v>
      </c>
      <c r="LH15" s="9">
        <v>3</v>
      </c>
      <c r="LI15" s="9"/>
      <c r="LJ15" s="9">
        <v>1</v>
      </c>
      <c r="LK15" s="9">
        <v>2</v>
      </c>
      <c r="LL15" s="9">
        <v>2</v>
      </c>
      <c r="LM15" s="9">
        <v>2</v>
      </c>
      <c r="LN15" s="9"/>
      <c r="LO15" s="9">
        <v>1</v>
      </c>
      <c r="LP15" s="9">
        <v>1</v>
      </c>
      <c r="LQ15" s="9">
        <v>1</v>
      </c>
      <c r="LR15" s="9"/>
      <c r="LS15" s="9">
        <v>1</v>
      </c>
      <c r="LT15" s="9">
        <v>1</v>
      </c>
      <c r="LU15" s="9">
        <v>1</v>
      </c>
      <c r="LV15" s="9">
        <v>1</v>
      </c>
      <c r="LW15" s="9">
        <v>1</v>
      </c>
      <c r="LX15" s="9">
        <v>1</v>
      </c>
      <c r="LY15" s="9">
        <v>1</v>
      </c>
      <c r="LZ15" s="9">
        <v>2</v>
      </c>
      <c r="MA15" s="9">
        <v>1</v>
      </c>
      <c r="MB15" s="9"/>
      <c r="MC15" s="9">
        <v>0</v>
      </c>
      <c r="MD15" s="9">
        <v>2</v>
      </c>
      <c r="ME15" s="9">
        <v>1</v>
      </c>
      <c r="MF15" s="9">
        <v>2</v>
      </c>
      <c r="MG15" s="9">
        <v>3</v>
      </c>
      <c r="MH15" s="9">
        <v>3</v>
      </c>
      <c r="MI15" s="9">
        <v>3</v>
      </c>
      <c r="MJ15" s="9">
        <v>3</v>
      </c>
      <c r="MK15" s="9">
        <v>1</v>
      </c>
      <c r="ML15" s="9">
        <v>1</v>
      </c>
      <c r="MM15" s="9">
        <v>1</v>
      </c>
      <c r="MN15" s="9">
        <v>1</v>
      </c>
      <c r="MO15" s="9">
        <v>1</v>
      </c>
      <c r="MP15" s="9">
        <v>0</v>
      </c>
      <c r="MQ15" s="9">
        <v>0</v>
      </c>
      <c r="MR15" s="9">
        <v>1</v>
      </c>
      <c r="MS15" s="9">
        <v>1</v>
      </c>
      <c r="MT15" s="9">
        <v>242044066</v>
      </c>
      <c r="MU15" s="9">
        <v>242044066</v>
      </c>
      <c r="MV15" s="9">
        <v>1</v>
      </c>
      <c r="MW15" s="9"/>
      <c r="MX15" s="9"/>
      <c r="MY15" t="s">
        <v>4472</v>
      </c>
      <c r="MZ15" s="9"/>
      <c r="NA15" s="9">
        <v>199118084</v>
      </c>
      <c r="NB15" t="s">
        <v>4620</v>
      </c>
      <c r="NC15" t="s">
        <v>4768</v>
      </c>
      <c r="ND15" s="9"/>
      <c r="NE15" s="9"/>
      <c r="NF15" t="s">
        <v>4891</v>
      </c>
      <c r="NG15" s="9"/>
      <c r="NH15" s="9"/>
      <c r="NI15" s="9">
        <v>3</v>
      </c>
      <c r="NJ15" s="9">
        <v>16</v>
      </c>
      <c r="NK15" t="s">
        <v>4897</v>
      </c>
      <c r="NL15" s="9">
        <v>3</v>
      </c>
      <c r="NM15" s="9">
        <v>11</v>
      </c>
      <c r="NN15" s="9">
        <v>2022</v>
      </c>
      <c r="NO15" s="9">
        <v>0</v>
      </c>
      <c r="NP15" t="s">
        <v>4914</v>
      </c>
      <c r="NQ15" s="9">
        <v>1</v>
      </c>
      <c r="NR15" s="9">
        <v>1</v>
      </c>
      <c r="NS15" s="9">
        <v>1</v>
      </c>
      <c r="NT15" s="9">
        <v>0</v>
      </c>
      <c r="NU15" s="9">
        <v>0</v>
      </c>
      <c r="NV15" s="9">
        <v>0</v>
      </c>
      <c r="NW15" s="9">
        <v>15</v>
      </c>
      <c r="NX15" s="9">
        <v>0</v>
      </c>
      <c r="NY15" s="9">
        <v>3</v>
      </c>
      <c r="NZ15" s="9">
        <v>0</v>
      </c>
      <c r="OA15" s="9">
        <v>1</v>
      </c>
      <c r="OB15" s="9">
        <v>0</v>
      </c>
      <c r="OC15" s="9">
        <v>19</v>
      </c>
      <c r="OD15" s="9">
        <v>0</v>
      </c>
      <c r="OE15" s="9">
        <v>4</v>
      </c>
      <c r="OF15" s="9">
        <v>0</v>
      </c>
      <c r="OG15" s="9">
        <v>23</v>
      </c>
      <c r="OH15" s="9">
        <v>0</v>
      </c>
      <c r="OI15" s="9">
        <v>23</v>
      </c>
      <c r="OJ15" s="9">
        <v>23</v>
      </c>
      <c r="OK15" s="9">
        <v>1</v>
      </c>
      <c r="OL15" s="9">
        <v>3</v>
      </c>
      <c r="OM15" s="9">
        <v>0</v>
      </c>
      <c r="ON15" s="9">
        <v>1</v>
      </c>
      <c r="OO15" s="9">
        <v>0</v>
      </c>
      <c r="OP15" s="9">
        <v>1</v>
      </c>
      <c r="OQ15" s="9">
        <v>1</v>
      </c>
      <c r="OR15" s="9">
        <v>1</v>
      </c>
      <c r="OS15" s="9">
        <v>1</v>
      </c>
      <c r="OT15" s="9">
        <v>1</v>
      </c>
      <c r="OU15" s="9">
        <v>1</v>
      </c>
      <c r="OV15" s="9">
        <v>1</v>
      </c>
      <c r="OW15" s="9">
        <v>0</v>
      </c>
      <c r="OX15" s="9">
        <v>1</v>
      </c>
      <c r="OY15" s="9">
        <v>1</v>
      </c>
      <c r="OZ15" s="9">
        <v>0</v>
      </c>
      <c r="PA15" s="9">
        <v>75</v>
      </c>
      <c r="PB15" s="9">
        <v>0</v>
      </c>
      <c r="PC15" s="9">
        <v>1</v>
      </c>
      <c r="PD15" s="9">
        <v>80</v>
      </c>
      <c r="PE15" s="9">
        <v>0</v>
      </c>
      <c r="PF15" s="9">
        <v>1</v>
      </c>
      <c r="PG15" s="9">
        <v>0</v>
      </c>
      <c r="PH15" s="9">
        <v>0</v>
      </c>
      <c r="PI15" s="9">
        <v>0</v>
      </c>
      <c r="PJ15" s="9">
        <v>0</v>
      </c>
      <c r="PK15" s="9">
        <v>0</v>
      </c>
      <c r="PL15" s="9">
        <v>0</v>
      </c>
      <c r="PM15" s="9">
        <v>0</v>
      </c>
      <c r="PN15" s="9">
        <v>0</v>
      </c>
      <c r="PO15" s="9">
        <v>0</v>
      </c>
      <c r="PP15" s="9">
        <v>0</v>
      </c>
      <c r="PQ15" s="9">
        <v>0</v>
      </c>
      <c r="PR15" s="9">
        <v>1</v>
      </c>
      <c r="PS15" s="9">
        <v>0</v>
      </c>
      <c r="PT15" s="9">
        <v>1</v>
      </c>
      <c r="PU15" s="9">
        <v>0</v>
      </c>
      <c r="PV15" s="9">
        <v>0</v>
      </c>
      <c r="PW15" s="9">
        <v>1</v>
      </c>
      <c r="PX15" s="9">
        <v>50</v>
      </c>
      <c r="PY15" s="9">
        <v>0</v>
      </c>
      <c r="PZ15" s="9">
        <v>1</v>
      </c>
      <c r="QA15" s="9">
        <v>1</v>
      </c>
      <c r="QB15" s="9">
        <v>1</v>
      </c>
      <c r="QC15" s="9">
        <v>0</v>
      </c>
      <c r="QD15" s="9">
        <v>1</v>
      </c>
      <c r="QE15" s="9">
        <v>75</v>
      </c>
      <c r="QF15" s="9">
        <v>0</v>
      </c>
      <c r="QG15" s="9">
        <v>1</v>
      </c>
      <c r="QH15" s="9">
        <v>1</v>
      </c>
      <c r="QI15" s="9">
        <v>1</v>
      </c>
      <c r="QJ15" s="9">
        <v>1</v>
      </c>
      <c r="QK15" s="9">
        <v>1</v>
      </c>
      <c r="QL15" s="9">
        <v>0</v>
      </c>
      <c r="QM15" s="9">
        <v>0</v>
      </c>
      <c r="QN15" s="9">
        <v>1</v>
      </c>
      <c r="QO15" s="9">
        <v>1</v>
      </c>
      <c r="QP15" s="9">
        <v>71.428573608398438</v>
      </c>
      <c r="QQ15" s="9">
        <v>0</v>
      </c>
      <c r="QR15" s="9">
        <v>1</v>
      </c>
      <c r="QS15" s="9">
        <v>0</v>
      </c>
      <c r="QT15" s="9">
        <v>0.66666668653488159</v>
      </c>
      <c r="QU15" s="9">
        <v>1</v>
      </c>
      <c r="QV15" s="9">
        <v>1</v>
      </c>
      <c r="QW15" s="9">
        <v>0</v>
      </c>
      <c r="QX15" s="9">
        <v>0.75</v>
      </c>
      <c r="QY15" s="9">
        <v>0</v>
      </c>
      <c r="QZ15" s="9"/>
      <c r="RA15" s="9"/>
      <c r="RB15" s="9"/>
      <c r="RC15" s="9"/>
      <c r="RD15" s="9"/>
      <c r="RE15" s="9"/>
      <c r="RF15" s="9"/>
      <c r="RG15" s="9"/>
      <c r="RH15" s="9"/>
      <c r="RI15" s="9"/>
      <c r="RJ15" s="9"/>
      <c r="RK15" s="9"/>
      <c r="RL15" s="9">
        <v>0</v>
      </c>
      <c r="RM15" s="9"/>
      <c r="RN15" s="9"/>
      <c r="RO15" s="9"/>
      <c r="RP15" s="9"/>
      <c r="RQ15" s="9"/>
      <c r="RR15" s="9"/>
      <c r="RS15" s="9"/>
      <c r="RT15" s="9"/>
      <c r="RU15" s="9"/>
      <c r="RV15" s="9"/>
      <c r="RW15" s="9"/>
      <c r="RX15" s="9"/>
      <c r="RY15" s="9"/>
      <c r="RZ15" s="9"/>
      <c r="SA15" s="9"/>
      <c r="SB15" s="9"/>
      <c r="SC15" s="9"/>
      <c r="SD15" s="9"/>
      <c r="SE15" s="9"/>
      <c r="SF15" s="9"/>
      <c r="SG15" s="9"/>
      <c r="SH15" s="9">
        <v>1</v>
      </c>
      <c r="SI15" s="9">
        <v>0</v>
      </c>
      <c r="SJ15" s="9">
        <v>0</v>
      </c>
      <c r="SK15" s="9">
        <v>0</v>
      </c>
      <c r="SL15" s="9">
        <v>0</v>
      </c>
      <c r="SM15" s="9">
        <v>0</v>
      </c>
      <c r="SN15" s="9">
        <v>0</v>
      </c>
      <c r="SO15" s="9">
        <v>0</v>
      </c>
      <c r="SP15" s="9">
        <v>0</v>
      </c>
      <c r="SQ15" s="9"/>
      <c r="SR15" s="9"/>
      <c r="SS15" s="9"/>
      <c r="ST15" s="9"/>
      <c r="SU15" s="9"/>
      <c r="SV15" s="9"/>
      <c r="SW15" s="9"/>
      <c r="SX15" s="9">
        <v>0</v>
      </c>
      <c r="SY15" s="9">
        <v>1</v>
      </c>
      <c r="SZ15" s="9">
        <v>0</v>
      </c>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v>0</v>
      </c>
      <c r="UM15" s="9">
        <v>0</v>
      </c>
      <c r="UN15" s="9">
        <v>0</v>
      </c>
      <c r="UO15" s="9"/>
      <c r="UP15" s="9"/>
      <c r="UQ15" s="9"/>
      <c r="UR15" s="9"/>
      <c r="US15" s="9">
        <v>0</v>
      </c>
      <c r="UT15" s="9">
        <v>0</v>
      </c>
      <c r="UU15" s="9">
        <v>0</v>
      </c>
      <c r="UV15" s="9">
        <v>1</v>
      </c>
      <c r="UW15" s="9">
        <v>0</v>
      </c>
      <c r="UX15" s="9">
        <v>0</v>
      </c>
      <c r="UY15" s="9">
        <v>0</v>
      </c>
      <c r="UZ15" s="9">
        <v>0</v>
      </c>
      <c r="VA15" s="9">
        <v>0</v>
      </c>
      <c r="VB15" s="9">
        <v>0</v>
      </c>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v>0</v>
      </c>
      <c r="WF15" s="9">
        <v>1</v>
      </c>
      <c r="WG15" s="9">
        <v>0</v>
      </c>
      <c r="WH15" s="9">
        <v>0</v>
      </c>
      <c r="WI15" s="9">
        <v>1</v>
      </c>
      <c r="WJ15" s="9">
        <v>1</v>
      </c>
      <c r="WK15" s="9">
        <v>1</v>
      </c>
      <c r="WL15" s="9">
        <v>0</v>
      </c>
      <c r="WM15" s="9">
        <v>0</v>
      </c>
      <c r="WN15" s="9"/>
      <c r="WO15" s="9"/>
      <c r="WP15" s="9"/>
      <c r="WQ15" s="9"/>
      <c r="WR15" s="9"/>
      <c r="WS15" s="9"/>
      <c r="WT15" s="9"/>
      <c r="WU15" s="9"/>
      <c r="WV15" s="9"/>
      <c r="WW15" s="9">
        <v>44.444442749023438</v>
      </c>
      <c r="WX15" s="9">
        <v>0</v>
      </c>
      <c r="WY15" s="9">
        <v>0</v>
      </c>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v>0</v>
      </c>
      <c r="YF15" s="9">
        <v>1</v>
      </c>
      <c r="YG15" s="9">
        <v>0</v>
      </c>
      <c r="YH15" s="9">
        <v>0</v>
      </c>
      <c r="YI15" s="9">
        <v>1</v>
      </c>
      <c r="YJ15" s="9">
        <v>1</v>
      </c>
      <c r="YK15" s="9">
        <v>1</v>
      </c>
      <c r="YL15" s="9">
        <v>0</v>
      </c>
      <c r="YM15" s="9">
        <v>0</v>
      </c>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v>0</v>
      </c>
      <c r="ZO15" s="9">
        <v>0</v>
      </c>
      <c r="ZP15" s="9">
        <v>0</v>
      </c>
      <c r="ZQ15" s="9">
        <v>0</v>
      </c>
      <c r="ZR15" s="9"/>
      <c r="ZS15" s="9"/>
      <c r="ZT15" s="9">
        <v>0</v>
      </c>
      <c r="ZU15" s="9">
        <v>0</v>
      </c>
      <c r="ZV15" s="9">
        <v>1</v>
      </c>
      <c r="ZW15" s="9">
        <v>1</v>
      </c>
      <c r="ZX15" s="9">
        <v>1</v>
      </c>
      <c r="ZY15" s="9">
        <v>1</v>
      </c>
      <c r="ZZ15" s="9">
        <v>1</v>
      </c>
      <c r="AAA15" s="9">
        <v>0</v>
      </c>
      <c r="AAB15" s="9">
        <v>1</v>
      </c>
      <c r="AAC15" s="9">
        <v>1</v>
      </c>
      <c r="AAD15" s="9">
        <v>1</v>
      </c>
      <c r="AAE15" s="9">
        <v>1</v>
      </c>
      <c r="AAF15" s="9">
        <v>1</v>
      </c>
      <c r="AAG15" s="9">
        <v>0</v>
      </c>
      <c r="AAH15" s="9"/>
      <c r="AAI15" s="9"/>
      <c r="AAJ15" s="9"/>
      <c r="AAK15" s="9"/>
      <c r="AAL15" s="9"/>
      <c r="AAM15" s="9"/>
      <c r="AAN15" s="9"/>
      <c r="AAO15" s="9"/>
      <c r="AAP15" s="9">
        <v>83.333335876464844</v>
      </c>
      <c r="AAQ15" s="9">
        <v>0</v>
      </c>
      <c r="AAR15" s="9">
        <v>1</v>
      </c>
      <c r="AAS15" s="9">
        <v>83.333335876464844</v>
      </c>
      <c r="AAT15" s="9">
        <v>0</v>
      </c>
      <c r="AAU15" s="9">
        <v>1</v>
      </c>
      <c r="AAV15" s="9"/>
      <c r="AAW15" s="9"/>
      <c r="AAX15" s="9"/>
      <c r="AAY15" s="9"/>
      <c r="AAZ15" s="9">
        <v>0</v>
      </c>
      <c r="ABA15" s="9">
        <v>1</v>
      </c>
      <c r="ABB15" s="9">
        <v>1</v>
      </c>
      <c r="ABC15" s="9">
        <v>1</v>
      </c>
      <c r="ABD15" s="9">
        <v>1</v>
      </c>
      <c r="ABE15" s="9">
        <v>1</v>
      </c>
      <c r="ABF15" s="9">
        <v>1</v>
      </c>
      <c r="ABG15" s="9">
        <v>1</v>
      </c>
      <c r="ABH15" s="9">
        <v>1</v>
      </c>
      <c r="ABI15" s="9">
        <v>1</v>
      </c>
      <c r="ABJ15" s="9">
        <v>1</v>
      </c>
      <c r="ABK15" s="9">
        <v>1</v>
      </c>
      <c r="ABL15" s="9">
        <v>1</v>
      </c>
      <c r="ABM15" s="9">
        <v>100</v>
      </c>
      <c r="ABN15" s="9">
        <v>1</v>
      </c>
      <c r="ABO15" s="9">
        <v>1</v>
      </c>
      <c r="ABP15" s="9">
        <v>0</v>
      </c>
      <c r="ABQ15" s="9">
        <v>1</v>
      </c>
      <c r="ABR15" s="9">
        <v>0</v>
      </c>
      <c r="ABS15" s="9">
        <v>0</v>
      </c>
      <c r="ABT15" s="9">
        <v>1</v>
      </c>
      <c r="ABU15" s="9">
        <v>0</v>
      </c>
      <c r="ABV15" s="9">
        <v>1</v>
      </c>
      <c r="ABW15" s="9">
        <v>1</v>
      </c>
      <c r="ABX15" s="9">
        <v>1</v>
      </c>
      <c r="ABY15" s="9">
        <v>0</v>
      </c>
      <c r="ABZ15" s="9">
        <v>0</v>
      </c>
      <c r="ACA15" s="9">
        <v>0</v>
      </c>
      <c r="ACB15" s="9">
        <v>0</v>
      </c>
      <c r="ACC15" s="9">
        <v>0</v>
      </c>
      <c r="ACD15" s="9">
        <v>0</v>
      </c>
      <c r="ACE15" s="9">
        <v>0</v>
      </c>
      <c r="ACF15" s="9">
        <v>0</v>
      </c>
      <c r="ACG15" s="9">
        <v>0</v>
      </c>
      <c r="ACH15" s="9">
        <v>1</v>
      </c>
      <c r="ACI15" s="9">
        <v>1</v>
      </c>
      <c r="ACJ15" s="9">
        <v>1</v>
      </c>
      <c r="ACK15" s="9">
        <v>1</v>
      </c>
      <c r="ACL15" s="9">
        <v>1</v>
      </c>
      <c r="ACM15" s="9">
        <v>0</v>
      </c>
      <c r="ACN15" s="9">
        <v>0</v>
      </c>
      <c r="ACO15" s="9">
        <v>1</v>
      </c>
      <c r="ACP15" s="9">
        <v>1</v>
      </c>
      <c r="ACQ15" s="9">
        <v>1</v>
      </c>
      <c r="ACR15" s="9">
        <v>1</v>
      </c>
    </row>
    <row r="16" spans="1:772">
      <c r="A16" t="s">
        <v>2595</v>
      </c>
      <c r="B16" t="s">
        <v>2723</v>
      </c>
      <c r="C16" t="s">
        <v>2852</v>
      </c>
      <c r="D16" t="s">
        <v>2984</v>
      </c>
      <c r="E16" s="9"/>
      <c r="F16" s="9">
        <v>4</v>
      </c>
      <c r="G16" s="9"/>
      <c r="H16" s="9">
        <v>1</v>
      </c>
      <c r="I16" t="s">
        <v>3121</v>
      </c>
      <c r="J16" s="9"/>
      <c r="K16" s="9">
        <v>1</v>
      </c>
      <c r="L16" s="9">
        <v>3</v>
      </c>
      <c r="M16" s="9">
        <v>17</v>
      </c>
      <c r="N16" s="9">
        <v>17</v>
      </c>
      <c r="O16" t="s">
        <v>3247</v>
      </c>
      <c r="P16" s="9">
        <v>2</v>
      </c>
      <c r="Q16" t="s">
        <v>3250</v>
      </c>
      <c r="R16" s="9">
        <v>1</v>
      </c>
      <c r="S16" s="9">
        <v>1</v>
      </c>
      <c r="T16" s="9">
        <v>2</v>
      </c>
      <c r="U16" s="9">
        <v>0</v>
      </c>
      <c r="V16" s="9">
        <v>1</v>
      </c>
      <c r="W16" t="s">
        <v>3271</v>
      </c>
      <c r="X16" s="9"/>
      <c r="Y16" t="s">
        <v>3419</v>
      </c>
      <c r="Z16" s="9"/>
      <c r="AA16" s="9">
        <v>0</v>
      </c>
      <c r="AB16" s="9">
        <v>0</v>
      </c>
      <c r="AC16" s="9">
        <v>3</v>
      </c>
      <c r="AD16" s="9">
        <v>0</v>
      </c>
      <c r="AE16" s="9">
        <v>0</v>
      </c>
      <c r="AF16" s="9">
        <v>0</v>
      </c>
      <c r="AG16" s="9">
        <v>0</v>
      </c>
      <c r="AH16" s="9">
        <v>0</v>
      </c>
      <c r="AI16" s="9">
        <v>0</v>
      </c>
      <c r="AJ16" s="9">
        <v>0</v>
      </c>
      <c r="AK16" s="9">
        <v>0</v>
      </c>
      <c r="AL16" s="9">
        <v>0</v>
      </c>
      <c r="AM16" s="9">
        <v>0</v>
      </c>
      <c r="AN16" s="9">
        <v>0</v>
      </c>
      <c r="AO16" s="9">
        <v>0</v>
      </c>
      <c r="AP16" s="9">
        <v>0</v>
      </c>
      <c r="AQ16" s="9">
        <v>0</v>
      </c>
      <c r="AR16" s="9">
        <v>0</v>
      </c>
      <c r="AS16" s="9">
        <v>0</v>
      </c>
      <c r="AT16" s="9">
        <v>0</v>
      </c>
      <c r="AU16" s="9">
        <v>0</v>
      </c>
      <c r="AV16" s="9">
        <v>0</v>
      </c>
      <c r="AW16" s="9">
        <v>0</v>
      </c>
      <c r="AX16" t="s">
        <v>3572</v>
      </c>
      <c r="AY16" s="9">
        <v>0</v>
      </c>
      <c r="AZ16" s="9">
        <v>0</v>
      </c>
      <c r="BA16" t="s">
        <v>3722</v>
      </c>
      <c r="BB16" s="9">
        <v>0</v>
      </c>
      <c r="BC16" s="9">
        <v>3</v>
      </c>
      <c r="BD16" s="9">
        <v>0</v>
      </c>
      <c r="BE16" s="9"/>
      <c r="BF16" s="9">
        <v>3</v>
      </c>
      <c r="BG16" s="9">
        <v>3</v>
      </c>
      <c r="BH16" s="9">
        <v>3</v>
      </c>
      <c r="BI16" s="9">
        <v>1</v>
      </c>
      <c r="BJ16" s="9">
        <v>0</v>
      </c>
      <c r="BK16" s="9">
        <v>2</v>
      </c>
      <c r="BL16" s="9"/>
      <c r="BM16" s="9"/>
      <c r="BN16" s="9"/>
      <c r="BO16" s="9"/>
      <c r="BP16" s="9"/>
      <c r="BQ16" s="9"/>
      <c r="BR16" s="9"/>
      <c r="BS16" s="9">
        <v>0</v>
      </c>
      <c r="BT16" s="9"/>
      <c r="BU16" s="9"/>
      <c r="BV16" s="9">
        <v>0</v>
      </c>
      <c r="BW16" s="9">
        <v>1</v>
      </c>
      <c r="BX16" s="9"/>
      <c r="BY16" s="9">
        <v>0</v>
      </c>
      <c r="BZ16" s="9">
        <v>0</v>
      </c>
      <c r="CA16" s="9">
        <v>0</v>
      </c>
      <c r="CB16" s="9">
        <v>1</v>
      </c>
      <c r="CC16" s="9">
        <v>1</v>
      </c>
      <c r="CD16" s="9">
        <v>1</v>
      </c>
      <c r="CE16" s="9">
        <v>1</v>
      </c>
      <c r="CF16" s="9">
        <v>1</v>
      </c>
      <c r="CG16" s="9"/>
      <c r="CH16" s="9">
        <v>3</v>
      </c>
      <c r="CI16" s="9">
        <v>4</v>
      </c>
      <c r="CJ16" s="9">
        <v>1</v>
      </c>
      <c r="CK16" s="9">
        <v>4</v>
      </c>
      <c r="CL16" s="9">
        <v>4</v>
      </c>
      <c r="CM16" s="9">
        <v>2</v>
      </c>
      <c r="CN16" s="9">
        <v>1</v>
      </c>
      <c r="CO16" s="9">
        <v>1</v>
      </c>
      <c r="CP16" s="9">
        <v>3</v>
      </c>
      <c r="CQ16" s="9">
        <v>1</v>
      </c>
      <c r="CR16" s="9">
        <v>2</v>
      </c>
      <c r="CS16" s="9"/>
      <c r="CT16" s="9"/>
      <c r="CU16" s="9"/>
      <c r="CV16" s="9"/>
      <c r="CW16" s="9"/>
      <c r="CX16" s="9"/>
      <c r="CY16" s="9"/>
      <c r="CZ16" s="9">
        <v>2</v>
      </c>
      <c r="DA16" s="9"/>
      <c r="DB16" s="9"/>
      <c r="DC16" s="9"/>
      <c r="DD16" s="9"/>
      <c r="DE16" s="9"/>
      <c r="DF16" s="9"/>
      <c r="DG16" s="9"/>
      <c r="DH16" s="9"/>
      <c r="DI16" s="9">
        <v>2</v>
      </c>
      <c r="DJ16" s="9"/>
      <c r="DK16" s="9"/>
      <c r="DL16" s="9"/>
      <c r="DM16" s="9"/>
      <c r="DN16" s="9"/>
      <c r="DO16" s="9"/>
      <c r="DP16" s="9">
        <v>2</v>
      </c>
      <c r="DQ16" s="9"/>
      <c r="DR16" s="9"/>
      <c r="DS16" s="9"/>
      <c r="DT16" s="9"/>
      <c r="DU16" s="9"/>
      <c r="DV16" s="9"/>
      <c r="DW16" s="9"/>
      <c r="DX16" s="9"/>
      <c r="DY16" s="9"/>
      <c r="DZ16" s="9"/>
      <c r="EA16" s="9"/>
      <c r="EB16" s="9"/>
      <c r="EC16" s="9"/>
      <c r="ED16" s="9"/>
      <c r="EE16" s="9"/>
      <c r="EF16" s="9"/>
      <c r="EG16" s="9"/>
      <c r="EH16" s="9"/>
      <c r="EI16" s="9"/>
      <c r="EJ16" s="9"/>
      <c r="EK16" s="9"/>
      <c r="EL16" s="9"/>
      <c r="EM16" s="9"/>
      <c r="EN16" s="9">
        <v>0</v>
      </c>
      <c r="EO16" s="9"/>
      <c r="EP16" s="9"/>
      <c r="EQ16" s="9">
        <v>0</v>
      </c>
      <c r="ER16" s="9"/>
      <c r="ES16" s="9"/>
      <c r="ET16" s="9">
        <v>0</v>
      </c>
      <c r="EU16" s="9"/>
      <c r="EV16" s="9"/>
      <c r="EW16" s="9">
        <v>0</v>
      </c>
      <c r="EX16" s="9"/>
      <c r="EY16" s="9"/>
      <c r="EZ16" s="9">
        <v>0</v>
      </c>
      <c r="FA16" s="9"/>
      <c r="FB16" s="9"/>
      <c r="FC16" s="9">
        <v>1</v>
      </c>
      <c r="FD16" s="9">
        <v>1</v>
      </c>
      <c r="FE16" s="9"/>
      <c r="FF16" s="9">
        <v>1</v>
      </c>
      <c r="FG16" s="9">
        <v>1</v>
      </c>
      <c r="FH16" s="9"/>
      <c r="FI16" s="9">
        <v>1</v>
      </c>
      <c r="FJ16" s="9">
        <v>1</v>
      </c>
      <c r="FK16" s="9"/>
      <c r="FL16" s="9">
        <v>1</v>
      </c>
      <c r="FM16" s="9">
        <v>1</v>
      </c>
      <c r="FN16" s="9"/>
      <c r="FO16" s="9">
        <v>1</v>
      </c>
      <c r="FP16" s="9">
        <v>1</v>
      </c>
      <c r="FQ16" s="9"/>
      <c r="FR16" s="9">
        <v>0</v>
      </c>
      <c r="FS16" s="9"/>
      <c r="FT16" s="9"/>
      <c r="FU16" s="9">
        <v>1</v>
      </c>
      <c r="FV16" s="9">
        <v>1</v>
      </c>
      <c r="FW16" s="9"/>
      <c r="FX16" s="9">
        <v>3</v>
      </c>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t="s">
        <v>4031</v>
      </c>
      <c r="HH16" s="9"/>
      <c r="HI16" s="9"/>
      <c r="HJ16" s="9"/>
      <c r="HK16" s="9"/>
      <c r="HL16" s="9"/>
      <c r="HM16" s="9"/>
      <c r="HN16" s="9"/>
      <c r="HO16" s="9"/>
      <c r="HP16" s="9"/>
      <c r="HQ16" s="9"/>
      <c r="HR16" s="9"/>
      <c r="HS16" s="9"/>
      <c r="HT16" s="9"/>
      <c r="HU16" s="9"/>
      <c r="HV16" s="9"/>
      <c r="HW16" s="9"/>
      <c r="HX16" t="s">
        <v>4195</v>
      </c>
      <c r="HY16" s="9"/>
      <c r="HZ16" s="9"/>
      <c r="IA16" s="9">
        <v>2</v>
      </c>
      <c r="IB16" s="9"/>
      <c r="IC16" s="9"/>
      <c r="ID16" s="9">
        <v>3</v>
      </c>
      <c r="IE16" s="9"/>
      <c r="IF16" s="9"/>
      <c r="IG16" s="9">
        <v>2</v>
      </c>
      <c r="IH16" s="9"/>
      <c r="II16" s="9"/>
      <c r="IJ16" s="9">
        <v>3</v>
      </c>
      <c r="IK16" s="9"/>
      <c r="IL16" s="9">
        <v>1</v>
      </c>
      <c r="IM16" s="9"/>
      <c r="IN16" s="9">
        <v>3</v>
      </c>
      <c r="IO16" s="9">
        <v>3</v>
      </c>
      <c r="IP16" s="9">
        <v>3</v>
      </c>
      <c r="IQ16" s="9">
        <v>4</v>
      </c>
      <c r="IR16" s="9">
        <v>4</v>
      </c>
      <c r="IS16" s="9"/>
      <c r="IT16" s="9">
        <v>2</v>
      </c>
      <c r="IU16" s="9">
        <v>2</v>
      </c>
      <c r="IV16" s="9">
        <v>2</v>
      </c>
      <c r="IW16" s="9">
        <v>2</v>
      </c>
      <c r="IX16" s="9">
        <v>2</v>
      </c>
      <c r="IY16" s="9">
        <v>2</v>
      </c>
      <c r="IZ16" s="9">
        <v>2</v>
      </c>
      <c r="JA16" s="9">
        <v>2</v>
      </c>
      <c r="JB16" s="9">
        <v>2</v>
      </c>
      <c r="JC16" s="9">
        <v>2</v>
      </c>
      <c r="JD16" s="9">
        <v>2</v>
      </c>
      <c r="JE16" s="9">
        <v>2</v>
      </c>
      <c r="JF16" s="9">
        <v>2</v>
      </c>
      <c r="JG16" s="9">
        <v>2</v>
      </c>
      <c r="JH16" s="9">
        <v>2</v>
      </c>
      <c r="JI16" s="9">
        <v>2</v>
      </c>
      <c r="JJ16" s="9">
        <v>1</v>
      </c>
      <c r="JK16" s="9">
        <v>1</v>
      </c>
      <c r="JL16" s="9">
        <v>3</v>
      </c>
      <c r="JM16" s="9">
        <v>3</v>
      </c>
      <c r="JN16" s="9">
        <v>3</v>
      </c>
      <c r="JO16" s="9">
        <v>3</v>
      </c>
      <c r="JP16" s="9">
        <v>3</v>
      </c>
      <c r="JQ16" s="9">
        <v>3</v>
      </c>
      <c r="JR16" s="9">
        <v>3</v>
      </c>
      <c r="JS16" s="9">
        <v>3</v>
      </c>
      <c r="JT16" s="9">
        <v>3</v>
      </c>
      <c r="JU16" s="9">
        <v>3</v>
      </c>
      <c r="JV16" s="9"/>
      <c r="JW16" s="9">
        <v>3</v>
      </c>
      <c r="JX16" s="9">
        <v>1</v>
      </c>
      <c r="JY16" s="9">
        <v>3</v>
      </c>
      <c r="JZ16" s="9">
        <v>3</v>
      </c>
      <c r="KA16" s="9">
        <v>3</v>
      </c>
      <c r="KB16" s="9">
        <v>3</v>
      </c>
      <c r="KC16" s="9">
        <v>3</v>
      </c>
      <c r="KD16" s="9">
        <v>3</v>
      </c>
      <c r="KE16" s="9">
        <v>3</v>
      </c>
      <c r="KF16" s="9"/>
      <c r="KG16" s="9"/>
      <c r="KH16" s="9"/>
      <c r="KI16" s="9"/>
      <c r="KJ16" s="9"/>
      <c r="KK16" s="9"/>
      <c r="KL16" s="9"/>
      <c r="KM16" s="9"/>
      <c r="KN16" s="9"/>
      <c r="KO16" s="9"/>
      <c r="KP16" s="9"/>
      <c r="KQ16" s="9"/>
      <c r="KR16" s="9"/>
      <c r="KS16" s="9"/>
      <c r="KT16" s="9"/>
      <c r="KU16" s="9"/>
      <c r="KV16" s="9">
        <v>0</v>
      </c>
      <c r="KW16" s="9"/>
      <c r="KX16" s="9"/>
      <c r="KY16" s="9"/>
      <c r="KZ16" s="9"/>
      <c r="LA16" s="9"/>
      <c r="LB16" s="9"/>
      <c r="LC16" s="9">
        <v>1</v>
      </c>
      <c r="LD16" s="9">
        <v>3</v>
      </c>
      <c r="LE16" s="9">
        <v>3</v>
      </c>
      <c r="LF16" s="9">
        <v>3</v>
      </c>
      <c r="LG16" s="9">
        <v>3</v>
      </c>
      <c r="LH16" s="9">
        <v>3</v>
      </c>
      <c r="LI16" s="9"/>
      <c r="LJ16" s="9">
        <v>3</v>
      </c>
      <c r="LK16" s="9">
        <v>3</v>
      </c>
      <c r="LL16" s="9">
        <v>3</v>
      </c>
      <c r="LM16" s="9">
        <v>3</v>
      </c>
      <c r="LN16" s="9"/>
      <c r="LO16" s="9">
        <v>1</v>
      </c>
      <c r="LP16" s="9">
        <v>3</v>
      </c>
      <c r="LQ16" s="9"/>
      <c r="LR16" s="9"/>
      <c r="LS16" s="9">
        <v>1</v>
      </c>
      <c r="LT16" s="9">
        <v>1</v>
      </c>
      <c r="LU16" s="9">
        <v>1</v>
      </c>
      <c r="LV16" s="9">
        <v>1</v>
      </c>
      <c r="LW16" s="9">
        <v>1</v>
      </c>
      <c r="LX16" s="9">
        <v>1</v>
      </c>
      <c r="LY16" s="9">
        <v>3</v>
      </c>
      <c r="LZ16" s="9">
        <v>2</v>
      </c>
      <c r="MA16" s="9">
        <v>1</v>
      </c>
      <c r="MB16" s="9"/>
      <c r="MC16" s="9">
        <v>1</v>
      </c>
      <c r="MD16" s="9">
        <v>2</v>
      </c>
      <c r="ME16" s="9">
        <v>2</v>
      </c>
      <c r="MF16" s="9">
        <v>1</v>
      </c>
      <c r="MG16" s="9">
        <v>2</v>
      </c>
      <c r="MH16" s="9">
        <v>3</v>
      </c>
      <c r="MI16" s="9">
        <v>3</v>
      </c>
      <c r="MJ16" s="9">
        <v>3</v>
      </c>
      <c r="MK16" s="9">
        <v>1</v>
      </c>
      <c r="ML16" s="9">
        <v>1</v>
      </c>
      <c r="MM16" s="9">
        <v>1</v>
      </c>
      <c r="MN16" s="9">
        <v>1</v>
      </c>
      <c r="MO16" s="9">
        <v>1</v>
      </c>
      <c r="MP16" s="9">
        <v>0</v>
      </c>
      <c r="MQ16" s="9">
        <v>1</v>
      </c>
      <c r="MR16" s="9">
        <v>1</v>
      </c>
      <c r="MS16" s="9">
        <v>0</v>
      </c>
      <c r="MT16" s="9"/>
      <c r="MU16" s="9"/>
      <c r="MV16" s="9">
        <v>1</v>
      </c>
      <c r="MW16" s="9"/>
      <c r="MX16" s="9"/>
      <c r="MY16" t="s">
        <v>4473</v>
      </c>
      <c r="MZ16" s="9"/>
      <c r="NA16" s="9">
        <v>199386939</v>
      </c>
      <c r="NB16" t="s">
        <v>4621</v>
      </c>
      <c r="NC16" t="s">
        <v>4768</v>
      </c>
      <c r="ND16" s="9"/>
      <c r="NE16" s="9"/>
      <c r="NF16" t="s">
        <v>4891</v>
      </c>
      <c r="NG16" s="9"/>
      <c r="NH16" s="9"/>
      <c r="NI16" s="9">
        <v>16</v>
      </c>
      <c r="NJ16" s="9">
        <v>17</v>
      </c>
      <c r="NK16" t="s">
        <v>4897</v>
      </c>
      <c r="NL16" s="9">
        <v>3</v>
      </c>
      <c r="NM16" s="9">
        <v>11</v>
      </c>
      <c r="NN16" s="9">
        <v>2022</v>
      </c>
      <c r="NO16" s="9">
        <v>0</v>
      </c>
      <c r="NP16" t="s">
        <v>4915</v>
      </c>
      <c r="NQ16" s="9">
        <v>0</v>
      </c>
      <c r="NR16" s="9">
        <v>1</v>
      </c>
      <c r="NS16" s="9">
        <v>1</v>
      </c>
      <c r="NT16" s="9">
        <v>0</v>
      </c>
      <c r="NU16" s="9">
        <v>0</v>
      </c>
      <c r="NV16" s="9">
        <v>0</v>
      </c>
      <c r="NW16" s="9">
        <v>3</v>
      </c>
      <c r="NX16" s="9">
        <v>0</v>
      </c>
      <c r="NY16" s="9">
        <v>0</v>
      </c>
      <c r="NZ16" s="9">
        <v>0</v>
      </c>
      <c r="OA16" s="9">
        <v>0</v>
      </c>
      <c r="OB16" s="9">
        <v>0</v>
      </c>
      <c r="OC16" s="9">
        <v>3</v>
      </c>
      <c r="OD16" s="9">
        <v>0</v>
      </c>
      <c r="OE16" s="9">
        <v>0</v>
      </c>
      <c r="OF16" s="9">
        <v>0</v>
      </c>
      <c r="OG16" s="9">
        <v>3</v>
      </c>
      <c r="OH16" s="9">
        <v>0</v>
      </c>
      <c r="OI16" s="9">
        <v>3</v>
      </c>
      <c r="OJ16" s="9">
        <v>3</v>
      </c>
      <c r="OK16" s="9">
        <v>3</v>
      </c>
      <c r="OL16" s="9">
        <v>1</v>
      </c>
      <c r="OM16" s="9">
        <v>0</v>
      </c>
      <c r="ON16" s="9">
        <v>1</v>
      </c>
      <c r="OO16" s="9">
        <v>0</v>
      </c>
      <c r="OP16" s="9">
        <v>0</v>
      </c>
      <c r="OQ16" s="9">
        <v>0</v>
      </c>
      <c r="OR16" s="9">
        <v>0</v>
      </c>
      <c r="OS16" s="9">
        <v>0</v>
      </c>
      <c r="OT16" s="9">
        <v>0</v>
      </c>
      <c r="OU16" s="9">
        <v>0</v>
      </c>
      <c r="OV16" s="9">
        <v>0</v>
      </c>
      <c r="OW16" s="9">
        <v>0</v>
      </c>
      <c r="OX16" s="9">
        <v>0</v>
      </c>
      <c r="OY16" s="9">
        <v>0</v>
      </c>
      <c r="OZ16" s="9">
        <v>0</v>
      </c>
      <c r="PA16" s="9">
        <v>0</v>
      </c>
      <c r="PB16" s="9">
        <v>0</v>
      </c>
      <c r="PC16" s="9">
        <v>0</v>
      </c>
      <c r="PD16" s="9">
        <v>0</v>
      </c>
      <c r="PE16" s="9">
        <v>0</v>
      </c>
      <c r="PF16" s="9">
        <v>0</v>
      </c>
      <c r="PG16" s="9">
        <v>1</v>
      </c>
      <c r="PH16" s="9">
        <v>0</v>
      </c>
      <c r="PI16" s="9">
        <v>0</v>
      </c>
      <c r="PJ16" s="9">
        <v>0</v>
      </c>
      <c r="PK16" s="9">
        <v>1</v>
      </c>
      <c r="PL16" s="9">
        <v>1</v>
      </c>
      <c r="PM16" s="9">
        <v>1</v>
      </c>
      <c r="PN16" s="9">
        <v>1</v>
      </c>
      <c r="PO16" s="9">
        <v>57.142856597900391</v>
      </c>
      <c r="PP16" s="9">
        <v>0</v>
      </c>
      <c r="PQ16" s="9">
        <v>1</v>
      </c>
      <c r="PR16" s="9">
        <v>0</v>
      </c>
      <c r="PS16" s="9">
        <v>0</v>
      </c>
      <c r="PT16" s="9">
        <v>1</v>
      </c>
      <c r="PU16" s="9">
        <v>0</v>
      </c>
      <c r="PV16" s="9">
        <v>0</v>
      </c>
      <c r="PW16" s="9">
        <v>0</v>
      </c>
      <c r="PX16" s="9">
        <v>16.666666030883789</v>
      </c>
      <c r="PY16" s="9">
        <v>0</v>
      </c>
      <c r="PZ16" s="9">
        <v>0</v>
      </c>
      <c r="QA16" s="9">
        <v>1</v>
      </c>
      <c r="QB16" s="9">
        <v>1</v>
      </c>
      <c r="QC16" s="9">
        <v>0</v>
      </c>
      <c r="QD16" s="9">
        <v>1</v>
      </c>
      <c r="QE16" s="9">
        <v>75</v>
      </c>
      <c r="QF16" s="9">
        <v>0</v>
      </c>
      <c r="QG16" s="9">
        <v>1</v>
      </c>
      <c r="QH16" s="9">
        <v>0</v>
      </c>
      <c r="QI16" s="9">
        <v>0</v>
      </c>
      <c r="QJ16" s="9">
        <v>0</v>
      </c>
      <c r="QK16" s="9">
        <v>0</v>
      </c>
      <c r="QL16" s="9">
        <v>0</v>
      </c>
      <c r="QM16" s="9">
        <v>0</v>
      </c>
      <c r="QN16" s="9">
        <v>0</v>
      </c>
      <c r="QO16" s="9">
        <v>0</v>
      </c>
      <c r="QP16" s="9">
        <v>0</v>
      </c>
      <c r="QQ16" s="9">
        <v>0</v>
      </c>
      <c r="QR16" s="9">
        <v>0</v>
      </c>
      <c r="QS16" s="9">
        <v>0</v>
      </c>
      <c r="QT16" s="9">
        <v>0.3333333432674408</v>
      </c>
      <c r="QU16" s="9">
        <v>0</v>
      </c>
      <c r="QV16" s="9">
        <v>0.5</v>
      </c>
      <c r="QW16" s="9">
        <v>0</v>
      </c>
      <c r="QX16" s="9">
        <v>0.75</v>
      </c>
      <c r="QY16" s="9">
        <v>0</v>
      </c>
      <c r="QZ16" s="9"/>
      <c r="RA16" s="9"/>
      <c r="RB16" s="9"/>
      <c r="RC16" s="9"/>
      <c r="RD16" s="9"/>
      <c r="RE16" s="9"/>
      <c r="RF16" s="9"/>
      <c r="RG16" s="9"/>
      <c r="RH16" s="9"/>
      <c r="RI16" s="9"/>
      <c r="RJ16" s="9"/>
      <c r="RK16" s="9"/>
      <c r="RL16" s="9">
        <v>0</v>
      </c>
      <c r="RM16" s="9"/>
      <c r="RN16" s="9"/>
      <c r="RO16" s="9"/>
      <c r="RP16" s="9"/>
      <c r="RQ16" s="9"/>
      <c r="RR16" s="9"/>
      <c r="RS16" s="9"/>
      <c r="RT16" s="9"/>
      <c r="RU16" s="9"/>
      <c r="RV16" s="9"/>
      <c r="RW16" s="9"/>
      <c r="RX16" s="9"/>
      <c r="RY16" s="9"/>
      <c r="RZ16" s="9"/>
      <c r="SA16" s="9"/>
      <c r="SB16" s="9"/>
      <c r="SC16" s="9"/>
      <c r="SD16" s="9"/>
      <c r="SE16" s="9"/>
      <c r="SF16" s="9"/>
      <c r="SG16" s="9"/>
      <c r="SH16" s="9">
        <v>0</v>
      </c>
      <c r="SI16" s="9">
        <v>0</v>
      </c>
      <c r="SJ16" s="9">
        <v>0</v>
      </c>
      <c r="SK16" s="9">
        <v>1</v>
      </c>
      <c r="SL16" s="9">
        <v>1</v>
      </c>
      <c r="SM16" s="9">
        <v>1</v>
      </c>
      <c r="SN16" s="9">
        <v>1</v>
      </c>
      <c r="SO16" s="9">
        <v>1</v>
      </c>
      <c r="SP16" s="9"/>
      <c r="SQ16" s="9"/>
      <c r="SR16" s="9"/>
      <c r="SS16" s="9">
        <v>1</v>
      </c>
      <c r="ST16" s="9">
        <v>1</v>
      </c>
      <c r="SU16" s="9">
        <v>1</v>
      </c>
      <c r="SV16" s="9">
        <v>1</v>
      </c>
      <c r="SW16" s="9">
        <v>1</v>
      </c>
      <c r="SX16" s="9">
        <v>0</v>
      </c>
      <c r="SY16" s="9">
        <v>1</v>
      </c>
      <c r="SZ16" s="9">
        <v>0</v>
      </c>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v>0</v>
      </c>
      <c r="UM16" s="9"/>
      <c r="UN16" s="9">
        <v>0</v>
      </c>
      <c r="UO16" s="9"/>
      <c r="UP16" s="9"/>
      <c r="UQ16" s="9">
        <v>0</v>
      </c>
      <c r="UR16" s="9"/>
      <c r="US16" s="9">
        <v>0</v>
      </c>
      <c r="UT16" s="9">
        <v>0</v>
      </c>
      <c r="UU16" s="9">
        <v>0</v>
      </c>
      <c r="UV16" s="9">
        <v>1</v>
      </c>
      <c r="UW16" s="9">
        <v>0</v>
      </c>
      <c r="UX16" s="9">
        <v>0</v>
      </c>
      <c r="UY16" s="9">
        <v>0</v>
      </c>
      <c r="UZ16" s="9">
        <v>0</v>
      </c>
      <c r="VA16" s="9">
        <v>0</v>
      </c>
      <c r="VB16" s="9">
        <v>0</v>
      </c>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v>0</v>
      </c>
      <c r="WF16" s="9">
        <v>1</v>
      </c>
      <c r="WG16" s="9">
        <v>0</v>
      </c>
      <c r="WH16" s="9">
        <v>0</v>
      </c>
      <c r="WI16" s="9">
        <v>0</v>
      </c>
      <c r="WJ16" s="9">
        <v>0</v>
      </c>
      <c r="WK16" s="9">
        <v>0</v>
      </c>
      <c r="WL16" s="9">
        <v>0</v>
      </c>
      <c r="WM16" s="9">
        <v>0</v>
      </c>
      <c r="WN16" s="9"/>
      <c r="WO16" s="9"/>
      <c r="WP16" s="9"/>
      <c r="WQ16" s="9"/>
      <c r="WR16" s="9"/>
      <c r="WS16" s="9"/>
      <c r="WT16" s="9"/>
      <c r="WU16" s="9"/>
      <c r="WV16" s="9"/>
      <c r="WW16" s="9">
        <v>11.111110687255859</v>
      </c>
      <c r="WX16" s="9">
        <v>0</v>
      </c>
      <c r="WY16" s="9">
        <v>0</v>
      </c>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v>0</v>
      </c>
      <c r="YF16" s="9">
        <v>1</v>
      </c>
      <c r="YG16" s="9">
        <v>0</v>
      </c>
      <c r="YH16" s="9">
        <v>0</v>
      </c>
      <c r="YI16" s="9">
        <v>0</v>
      </c>
      <c r="YJ16" s="9">
        <v>0</v>
      </c>
      <c r="YK16" s="9">
        <v>0</v>
      </c>
      <c r="YL16" s="9">
        <v>0</v>
      </c>
      <c r="YM16" s="9">
        <v>0</v>
      </c>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v>0</v>
      </c>
      <c r="ZO16" s="9">
        <v>0</v>
      </c>
      <c r="ZP16" s="9">
        <v>0</v>
      </c>
      <c r="ZQ16" s="9">
        <v>0</v>
      </c>
      <c r="ZR16" s="9"/>
      <c r="ZS16" s="9"/>
      <c r="ZT16" s="9">
        <v>0</v>
      </c>
      <c r="ZU16" s="9">
        <v>0</v>
      </c>
      <c r="ZV16" s="9">
        <v>1</v>
      </c>
      <c r="ZW16" s="9">
        <v>0</v>
      </c>
      <c r="ZX16" s="9">
        <v>0</v>
      </c>
      <c r="ZY16" s="9">
        <v>0</v>
      </c>
      <c r="ZZ16" s="9">
        <v>0</v>
      </c>
      <c r="AAA16" s="9">
        <v>0</v>
      </c>
      <c r="AAB16" s="9">
        <v>1</v>
      </c>
      <c r="AAC16" s="9">
        <v>0</v>
      </c>
      <c r="AAD16" s="9">
        <v>0</v>
      </c>
      <c r="AAE16" s="9">
        <v>0</v>
      </c>
      <c r="AAF16" s="9">
        <v>0</v>
      </c>
      <c r="AAG16" s="9">
        <v>0</v>
      </c>
      <c r="AAH16" s="9"/>
      <c r="AAI16" s="9"/>
      <c r="AAJ16" s="9"/>
      <c r="AAK16" s="9"/>
      <c r="AAL16" s="9"/>
      <c r="AAM16" s="9"/>
      <c r="AAN16" s="9"/>
      <c r="AAO16" s="9"/>
      <c r="AAP16" s="9">
        <v>16.666666030883789</v>
      </c>
      <c r="AAQ16" s="9">
        <v>0</v>
      </c>
      <c r="AAR16" s="9">
        <v>0</v>
      </c>
      <c r="AAS16" s="9">
        <v>16.666666030883789</v>
      </c>
      <c r="AAT16" s="9">
        <v>0</v>
      </c>
      <c r="AAU16" s="9">
        <v>0</v>
      </c>
      <c r="AAV16" s="9"/>
      <c r="AAW16" s="9"/>
      <c r="AAX16" s="9"/>
      <c r="AAY16" s="9"/>
      <c r="AAZ16" s="9">
        <v>0</v>
      </c>
      <c r="ABA16" s="9">
        <v>1</v>
      </c>
      <c r="ABB16" s="9">
        <v>1</v>
      </c>
      <c r="ABC16" s="9">
        <v>0</v>
      </c>
      <c r="ABD16" s="9">
        <v>0</v>
      </c>
      <c r="ABE16" s="9">
        <v>0</v>
      </c>
      <c r="ABF16" s="9">
        <v>1</v>
      </c>
      <c r="ABG16" s="9">
        <v>1</v>
      </c>
      <c r="ABH16" s="9">
        <v>1</v>
      </c>
      <c r="ABI16" s="9">
        <v>1</v>
      </c>
      <c r="ABJ16" s="9">
        <v>1</v>
      </c>
      <c r="ABK16" s="9">
        <v>1</v>
      </c>
      <c r="ABL16" s="9">
        <v>0</v>
      </c>
      <c r="ABM16" s="9">
        <v>85.714286804199219</v>
      </c>
      <c r="ABN16" s="9">
        <v>0</v>
      </c>
      <c r="ABO16" s="9">
        <v>1</v>
      </c>
      <c r="ABP16" s="9">
        <v>0</v>
      </c>
      <c r="ABQ16" s="9">
        <v>1</v>
      </c>
      <c r="ABR16" s="9">
        <v>1</v>
      </c>
      <c r="ABS16" s="9">
        <v>1</v>
      </c>
      <c r="ABT16" s="9">
        <v>1</v>
      </c>
      <c r="ABU16" s="9">
        <v>0</v>
      </c>
      <c r="ABV16" s="9">
        <v>1</v>
      </c>
      <c r="ABW16" s="9">
        <v>0</v>
      </c>
      <c r="ABX16" s="9">
        <v>1</v>
      </c>
      <c r="ABY16" s="9">
        <v>1</v>
      </c>
      <c r="ABZ16" s="9">
        <v>1</v>
      </c>
      <c r="ACA16" s="9">
        <v>0</v>
      </c>
      <c r="ACB16" s="9">
        <v>0</v>
      </c>
      <c r="ACC16" s="9">
        <v>0</v>
      </c>
      <c r="ACD16" s="9">
        <v>0</v>
      </c>
      <c r="ACE16" s="9">
        <v>0</v>
      </c>
      <c r="ACF16" s="9">
        <v>0</v>
      </c>
      <c r="ACG16" s="9">
        <v>0</v>
      </c>
      <c r="ACH16" s="9">
        <v>1</v>
      </c>
      <c r="ACI16" s="9">
        <v>1</v>
      </c>
      <c r="ACJ16" s="9">
        <v>1</v>
      </c>
      <c r="ACK16" s="9">
        <v>1</v>
      </c>
      <c r="ACL16" s="9">
        <v>1</v>
      </c>
      <c r="ACM16" s="9">
        <v>0</v>
      </c>
      <c r="ACN16" s="9">
        <v>1</v>
      </c>
      <c r="ACO16" s="9">
        <v>1</v>
      </c>
      <c r="ACP16" s="9">
        <v>1</v>
      </c>
      <c r="ACQ16" s="9">
        <v>1</v>
      </c>
      <c r="ACR16" s="9">
        <v>1</v>
      </c>
    </row>
    <row r="17" spans="1:772">
      <c r="A17" t="s">
        <v>2596</v>
      </c>
      <c r="B17" t="s">
        <v>2724</v>
      </c>
      <c r="C17" t="s">
        <v>2853</v>
      </c>
      <c r="D17" t="s">
        <v>2985</v>
      </c>
      <c r="E17" s="9"/>
      <c r="F17" s="9">
        <v>9</v>
      </c>
      <c r="G17" s="9"/>
      <c r="H17" s="9">
        <v>1</v>
      </c>
      <c r="I17" t="s">
        <v>3122</v>
      </c>
      <c r="J17" s="9"/>
      <c r="K17" s="9">
        <v>1</v>
      </c>
      <c r="L17" s="9">
        <v>3</v>
      </c>
      <c r="M17" s="9">
        <v>18</v>
      </c>
      <c r="N17" s="9">
        <v>18</v>
      </c>
      <c r="O17" t="s">
        <v>3247</v>
      </c>
      <c r="P17" s="9">
        <v>1</v>
      </c>
      <c r="Q17" t="s">
        <v>3250</v>
      </c>
      <c r="R17" s="9">
        <v>5</v>
      </c>
      <c r="S17" s="9">
        <v>3</v>
      </c>
      <c r="T17" s="9">
        <v>1</v>
      </c>
      <c r="U17" s="9">
        <v>1</v>
      </c>
      <c r="V17" s="9">
        <v>1</v>
      </c>
      <c r="W17" t="s">
        <v>3272</v>
      </c>
      <c r="X17" s="9"/>
      <c r="Y17" t="s">
        <v>3420</v>
      </c>
      <c r="Z17" s="9"/>
      <c r="AA17" s="9">
        <v>4</v>
      </c>
      <c r="AB17" s="9">
        <v>0</v>
      </c>
      <c r="AC17" s="9">
        <v>12</v>
      </c>
      <c r="AD17" s="9">
        <v>0</v>
      </c>
      <c r="AE17" s="9">
        <v>8</v>
      </c>
      <c r="AF17" s="9">
        <v>0</v>
      </c>
      <c r="AG17" s="9">
        <v>0</v>
      </c>
      <c r="AH17" s="9">
        <v>0</v>
      </c>
      <c r="AI17" s="9">
        <v>6</v>
      </c>
      <c r="AJ17" s="9">
        <v>0</v>
      </c>
      <c r="AK17" s="9">
        <v>0</v>
      </c>
      <c r="AL17" s="9">
        <v>0</v>
      </c>
      <c r="AM17" s="9">
        <v>1</v>
      </c>
      <c r="AN17" s="9">
        <v>0</v>
      </c>
      <c r="AO17" s="9">
        <v>12</v>
      </c>
      <c r="AP17" s="9">
        <v>0</v>
      </c>
      <c r="AQ17" s="9">
        <v>0</v>
      </c>
      <c r="AR17" s="9">
        <v>0</v>
      </c>
      <c r="AS17" s="9">
        <v>0</v>
      </c>
      <c r="AT17" s="9">
        <v>0</v>
      </c>
      <c r="AU17" s="9">
        <v>2</v>
      </c>
      <c r="AV17" s="9">
        <v>0</v>
      </c>
      <c r="AW17" s="9">
        <v>0</v>
      </c>
      <c r="AX17" t="s">
        <v>3573</v>
      </c>
      <c r="AY17" s="9">
        <v>0</v>
      </c>
      <c r="AZ17" s="9">
        <v>8</v>
      </c>
      <c r="BA17" t="s">
        <v>3723</v>
      </c>
      <c r="BB17" s="9">
        <v>0</v>
      </c>
      <c r="BC17" s="9">
        <v>53</v>
      </c>
      <c r="BD17" s="9">
        <v>0</v>
      </c>
      <c r="BE17" s="9"/>
      <c r="BF17" s="9">
        <v>53</v>
      </c>
      <c r="BG17" s="9">
        <v>53</v>
      </c>
      <c r="BH17" s="9">
        <v>53</v>
      </c>
      <c r="BI17" s="9">
        <v>0</v>
      </c>
      <c r="BJ17" s="9"/>
      <c r="BK17" s="9">
        <v>1</v>
      </c>
      <c r="BL17" s="9">
        <v>1</v>
      </c>
      <c r="BM17" s="9">
        <v>1</v>
      </c>
      <c r="BN17" s="9">
        <v>1</v>
      </c>
      <c r="BO17" s="9">
        <v>1</v>
      </c>
      <c r="BP17" s="9">
        <v>1</v>
      </c>
      <c r="BQ17" s="9">
        <v>0</v>
      </c>
      <c r="BR17" s="9">
        <v>0</v>
      </c>
      <c r="BS17" s="9">
        <v>1</v>
      </c>
      <c r="BT17" s="9">
        <v>1</v>
      </c>
      <c r="BU17" s="9">
        <v>0</v>
      </c>
      <c r="BV17" s="9">
        <v>0</v>
      </c>
      <c r="BW17" s="9">
        <v>1</v>
      </c>
      <c r="BX17" s="9"/>
      <c r="BY17" s="9">
        <v>1</v>
      </c>
      <c r="BZ17" s="9">
        <v>0</v>
      </c>
      <c r="CA17" s="9">
        <v>1</v>
      </c>
      <c r="CB17" s="9">
        <v>1</v>
      </c>
      <c r="CC17" s="9">
        <v>1</v>
      </c>
      <c r="CD17" s="9">
        <v>1</v>
      </c>
      <c r="CE17" s="9">
        <v>1</v>
      </c>
      <c r="CF17" s="9">
        <v>1</v>
      </c>
      <c r="CG17" s="9"/>
      <c r="CH17" s="9">
        <v>1</v>
      </c>
      <c r="CI17" s="9">
        <v>4</v>
      </c>
      <c r="CJ17" s="9">
        <v>1</v>
      </c>
      <c r="CK17" s="9">
        <v>1</v>
      </c>
      <c r="CL17" s="9">
        <v>1</v>
      </c>
      <c r="CM17" s="9">
        <v>1</v>
      </c>
      <c r="CN17" s="9">
        <v>1</v>
      </c>
      <c r="CO17" s="9">
        <v>1</v>
      </c>
      <c r="CP17" s="9">
        <v>3</v>
      </c>
      <c r="CQ17" s="9">
        <v>1</v>
      </c>
      <c r="CR17" s="9">
        <v>1</v>
      </c>
      <c r="CS17" s="9">
        <v>1</v>
      </c>
      <c r="CT17" s="9">
        <v>1</v>
      </c>
      <c r="CU17" s="9">
        <v>1</v>
      </c>
      <c r="CV17" s="9">
        <v>1</v>
      </c>
      <c r="CW17" s="9">
        <v>1</v>
      </c>
      <c r="CX17" s="9">
        <v>1</v>
      </c>
      <c r="CY17" s="9">
        <v>1</v>
      </c>
      <c r="CZ17" s="9">
        <v>2</v>
      </c>
      <c r="DA17" s="9"/>
      <c r="DB17" s="9"/>
      <c r="DC17" s="9"/>
      <c r="DD17" s="9"/>
      <c r="DE17" s="9"/>
      <c r="DF17" s="9"/>
      <c r="DG17" s="9"/>
      <c r="DH17" s="9"/>
      <c r="DI17" s="9">
        <v>2</v>
      </c>
      <c r="DJ17" s="9"/>
      <c r="DK17" s="9"/>
      <c r="DL17" s="9"/>
      <c r="DM17" s="9"/>
      <c r="DN17" s="9"/>
      <c r="DO17" s="9"/>
      <c r="DP17" s="9">
        <v>1</v>
      </c>
      <c r="DQ17" s="9">
        <v>1</v>
      </c>
      <c r="DR17" s="9">
        <v>1</v>
      </c>
      <c r="DS17" s="9">
        <v>1</v>
      </c>
      <c r="DT17" s="9">
        <v>50</v>
      </c>
      <c r="DU17" s="9">
        <v>10</v>
      </c>
      <c r="DV17" s="9">
        <v>6</v>
      </c>
      <c r="DW17" s="9">
        <v>0</v>
      </c>
      <c r="DX17" s="9">
        <v>1</v>
      </c>
      <c r="DY17" s="9">
        <v>1</v>
      </c>
      <c r="DZ17" s="9">
        <v>0</v>
      </c>
      <c r="EA17" s="9"/>
      <c r="EB17" s="9">
        <v>2</v>
      </c>
      <c r="EC17" s="9"/>
      <c r="ED17" s="9"/>
      <c r="EE17" s="9"/>
      <c r="EF17" s="9"/>
      <c r="EG17" s="9"/>
      <c r="EH17" s="9"/>
      <c r="EI17" s="9">
        <v>0</v>
      </c>
      <c r="EJ17" s="9"/>
      <c r="EK17" s="9"/>
      <c r="EL17" s="9"/>
      <c r="EM17" s="9"/>
      <c r="EN17" s="9">
        <v>1</v>
      </c>
      <c r="EO17" s="9">
        <v>0</v>
      </c>
      <c r="EP17" s="9"/>
      <c r="EQ17" s="9">
        <v>0</v>
      </c>
      <c r="ER17" s="9"/>
      <c r="ES17" s="9"/>
      <c r="ET17" s="9">
        <v>0</v>
      </c>
      <c r="EU17" s="9"/>
      <c r="EV17" s="9"/>
      <c r="EW17" s="9">
        <v>0</v>
      </c>
      <c r="EX17" s="9"/>
      <c r="EY17" s="9"/>
      <c r="EZ17" s="9">
        <v>0</v>
      </c>
      <c r="FA17" s="9"/>
      <c r="FB17" s="9"/>
      <c r="FC17" s="9">
        <v>0</v>
      </c>
      <c r="FD17" s="9"/>
      <c r="FE17" s="9"/>
      <c r="FF17" s="9">
        <v>0</v>
      </c>
      <c r="FG17" s="9"/>
      <c r="FH17" s="9"/>
      <c r="FI17" s="9">
        <v>0</v>
      </c>
      <c r="FJ17" s="9"/>
      <c r="FK17" s="9"/>
      <c r="FL17" s="9">
        <v>0</v>
      </c>
      <c r="FM17" s="9"/>
      <c r="FN17" s="9"/>
      <c r="FO17" s="9">
        <v>0</v>
      </c>
      <c r="FP17" s="9"/>
      <c r="FQ17" s="9"/>
      <c r="FR17" s="9">
        <v>0</v>
      </c>
      <c r="FS17" s="9"/>
      <c r="FT17" s="9"/>
      <c r="FU17" s="9">
        <v>0</v>
      </c>
      <c r="FV17" s="9"/>
      <c r="FW17" s="9"/>
      <c r="FX17" s="9">
        <v>0</v>
      </c>
      <c r="FY17" s="9">
        <v>7</v>
      </c>
      <c r="FZ17" s="9"/>
      <c r="GA17" s="9"/>
      <c r="GB17" s="9"/>
      <c r="GC17" s="9"/>
      <c r="GD17" s="9"/>
      <c r="GE17" s="9"/>
      <c r="GF17" s="9"/>
      <c r="GG17" s="9"/>
      <c r="GH17" s="9"/>
      <c r="GI17" s="9"/>
      <c r="GJ17" s="9"/>
      <c r="GK17" s="9"/>
      <c r="GL17" s="9"/>
      <c r="GM17" s="9"/>
      <c r="GN17" s="9"/>
      <c r="GO17" s="9"/>
      <c r="GP17" s="9">
        <v>0</v>
      </c>
      <c r="GQ17" s="9">
        <v>0</v>
      </c>
      <c r="GR17" s="9">
        <v>0</v>
      </c>
      <c r="GS17" s="9">
        <v>0</v>
      </c>
      <c r="GT17" s="9">
        <v>0</v>
      </c>
      <c r="GU17" s="9">
        <v>0</v>
      </c>
      <c r="GV17" s="9">
        <v>1</v>
      </c>
      <c r="GW17" s="9">
        <v>0</v>
      </c>
      <c r="GX17" s="9">
        <v>0</v>
      </c>
      <c r="GY17" s="9">
        <v>0</v>
      </c>
      <c r="GZ17" s="9">
        <v>0</v>
      </c>
      <c r="HA17" s="9">
        <v>0</v>
      </c>
      <c r="HB17" s="9">
        <v>0</v>
      </c>
      <c r="HC17" s="9">
        <v>0</v>
      </c>
      <c r="HD17" s="9">
        <v>0</v>
      </c>
      <c r="HE17" s="9">
        <v>0</v>
      </c>
      <c r="HF17" s="9">
        <v>0</v>
      </c>
      <c r="HG17" t="s">
        <v>4032</v>
      </c>
      <c r="HH17" s="9"/>
      <c r="HI17" s="9"/>
      <c r="HJ17" s="9"/>
      <c r="HK17" s="9"/>
      <c r="HL17" s="9"/>
      <c r="HM17" s="9"/>
      <c r="HN17" s="9"/>
      <c r="HO17" s="9"/>
      <c r="HP17" s="9"/>
      <c r="HQ17" s="9"/>
      <c r="HR17" s="9"/>
      <c r="HS17" s="9"/>
      <c r="HT17" s="9"/>
      <c r="HU17" s="9"/>
      <c r="HV17" s="9"/>
      <c r="HW17" s="9"/>
      <c r="HX17" t="s">
        <v>4196</v>
      </c>
      <c r="HY17" s="9"/>
      <c r="HZ17" s="9"/>
      <c r="IA17" s="9">
        <v>2</v>
      </c>
      <c r="IB17" s="9"/>
      <c r="IC17" s="9"/>
      <c r="ID17" s="9">
        <v>2</v>
      </c>
      <c r="IE17" s="9"/>
      <c r="IF17" s="9"/>
      <c r="IG17" s="9">
        <v>2</v>
      </c>
      <c r="IH17" s="9"/>
      <c r="II17" s="9"/>
      <c r="IJ17" s="9">
        <v>2</v>
      </c>
      <c r="IK17" s="9"/>
      <c r="IL17" s="9">
        <v>1</v>
      </c>
      <c r="IM17" s="9"/>
      <c r="IN17" s="9">
        <v>5</v>
      </c>
      <c r="IO17" s="9">
        <v>5</v>
      </c>
      <c r="IP17" s="9">
        <v>5</v>
      </c>
      <c r="IQ17" s="9">
        <v>3</v>
      </c>
      <c r="IR17" s="9">
        <v>3</v>
      </c>
      <c r="IS17" s="9"/>
      <c r="IT17" s="9">
        <v>1</v>
      </c>
      <c r="IU17" s="9">
        <v>2</v>
      </c>
      <c r="IV17" s="9">
        <v>2</v>
      </c>
      <c r="IW17" s="9">
        <v>2</v>
      </c>
      <c r="IX17" s="9">
        <v>2</v>
      </c>
      <c r="IY17" s="9">
        <v>2</v>
      </c>
      <c r="IZ17" s="9">
        <v>1</v>
      </c>
      <c r="JA17" s="9">
        <v>2</v>
      </c>
      <c r="JB17" s="9">
        <v>1</v>
      </c>
      <c r="JC17" s="9">
        <v>2</v>
      </c>
      <c r="JD17" s="9">
        <v>1</v>
      </c>
      <c r="JE17" s="9">
        <v>2</v>
      </c>
      <c r="JF17" s="9">
        <v>2</v>
      </c>
      <c r="JG17" s="9">
        <v>2</v>
      </c>
      <c r="JH17" s="9">
        <v>2</v>
      </c>
      <c r="JI17" s="9">
        <v>2</v>
      </c>
      <c r="JJ17" s="9">
        <v>1</v>
      </c>
      <c r="JK17" s="9">
        <v>1</v>
      </c>
      <c r="JL17" s="9">
        <v>1</v>
      </c>
      <c r="JM17" s="9">
        <v>1</v>
      </c>
      <c r="JN17" s="9">
        <v>1</v>
      </c>
      <c r="JO17" s="9">
        <v>1</v>
      </c>
      <c r="JP17" s="9">
        <v>2</v>
      </c>
      <c r="JQ17" s="9">
        <v>1</v>
      </c>
      <c r="JR17" s="9">
        <v>2</v>
      </c>
      <c r="JS17" s="9">
        <v>2</v>
      </c>
      <c r="JT17" s="9">
        <v>1</v>
      </c>
      <c r="JU17" s="9">
        <v>1</v>
      </c>
      <c r="JV17" s="9"/>
      <c r="JW17" s="9">
        <v>1</v>
      </c>
      <c r="JX17" s="9">
        <v>1</v>
      </c>
      <c r="JY17" s="9">
        <v>1</v>
      </c>
      <c r="JZ17" s="9">
        <v>1</v>
      </c>
      <c r="KA17" s="9">
        <v>1</v>
      </c>
      <c r="KB17" s="9">
        <v>1</v>
      </c>
      <c r="KC17" s="9">
        <v>1</v>
      </c>
      <c r="KD17" s="9">
        <v>3</v>
      </c>
      <c r="KE17" s="9">
        <v>3</v>
      </c>
      <c r="KF17" s="9"/>
      <c r="KG17" s="9">
        <v>1</v>
      </c>
      <c r="KH17" s="9">
        <v>1</v>
      </c>
      <c r="KI17" s="9">
        <v>1</v>
      </c>
      <c r="KJ17" s="9"/>
      <c r="KK17" s="9">
        <v>3</v>
      </c>
      <c r="KL17" s="9">
        <v>1</v>
      </c>
      <c r="KM17" s="9">
        <v>1</v>
      </c>
      <c r="KN17" s="9">
        <v>2</v>
      </c>
      <c r="KO17" s="9"/>
      <c r="KP17" s="9">
        <v>1</v>
      </c>
      <c r="KQ17" s="9">
        <v>1</v>
      </c>
      <c r="KR17" s="9">
        <v>1</v>
      </c>
      <c r="KS17" s="9">
        <v>1</v>
      </c>
      <c r="KT17" s="9">
        <v>1</v>
      </c>
      <c r="KU17" s="9">
        <v>1</v>
      </c>
      <c r="KV17" s="9">
        <v>0</v>
      </c>
      <c r="KW17" s="9"/>
      <c r="KX17" s="9"/>
      <c r="KY17" s="9"/>
      <c r="KZ17" s="9"/>
      <c r="LA17" s="9"/>
      <c r="LB17" s="9"/>
      <c r="LC17" s="9">
        <v>1</v>
      </c>
      <c r="LD17" s="9">
        <v>1</v>
      </c>
      <c r="LE17" s="9">
        <v>1</v>
      </c>
      <c r="LF17" s="9">
        <v>1</v>
      </c>
      <c r="LG17" s="9">
        <v>1</v>
      </c>
      <c r="LH17" s="9">
        <v>1</v>
      </c>
      <c r="LI17" s="9"/>
      <c r="LJ17" s="9">
        <v>1</v>
      </c>
      <c r="LK17" s="9">
        <v>3</v>
      </c>
      <c r="LL17" s="9">
        <v>1</v>
      </c>
      <c r="LM17" s="9">
        <v>1</v>
      </c>
      <c r="LN17" s="9"/>
      <c r="LO17" s="9">
        <v>2</v>
      </c>
      <c r="LP17" s="9"/>
      <c r="LQ17" s="9"/>
      <c r="LR17" s="9"/>
      <c r="LS17" s="9"/>
      <c r="LT17" s="9"/>
      <c r="LU17" s="9"/>
      <c r="LV17" s="9"/>
      <c r="LW17" s="9"/>
      <c r="LX17" s="9"/>
      <c r="LY17" s="9"/>
      <c r="LZ17" s="9"/>
      <c r="MA17" s="9">
        <v>2</v>
      </c>
      <c r="MB17" s="9"/>
      <c r="MC17" s="9"/>
      <c r="MD17" s="9"/>
      <c r="ME17" s="9"/>
      <c r="MF17" s="9"/>
      <c r="MG17" s="9"/>
      <c r="MH17" s="9"/>
      <c r="MI17" s="9"/>
      <c r="MJ17" s="9"/>
      <c r="MK17" s="9"/>
      <c r="ML17" s="9"/>
      <c r="MM17" s="9"/>
      <c r="MN17" s="9"/>
      <c r="MO17" s="9"/>
      <c r="MP17" s="9"/>
      <c r="MQ17" s="9">
        <v>0</v>
      </c>
      <c r="MR17" s="9">
        <v>0</v>
      </c>
      <c r="MS17" s="9">
        <v>0</v>
      </c>
      <c r="MT17" s="9"/>
      <c r="MU17" s="9"/>
      <c r="MV17" s="9">
        <v>1</v>
      </c>
      <c r="MW17" s="9"/>
      <c r="MX17" s="9"/>
      <c r="MY17" t="s">
        <v>4474</v>
      </c>
      <c r="MZ17" s="9"/>
      <c r="NA17" s="9">
        <v>200557056</v>
      </c>
      <c r="NB17" t="s">
        <v>4622</v>
      </c>
      <c r="NC17" t="s">
        <v>4769</v>
      </c>
      <c r="ND17" s="9"/>
      <c r="NE17" s="9"/>
      <c r="NF17" t="s">
        <v>4891</v>
      </c>
      <c r="NG17" s="9"/>
      <c r="NH17" s="9"/>
      <c r="NI17" s="9">
        <v>94</v>
      </c>
      <c r="NJ17" s="9">
        <v>18</v>
      </c>
      <c r="NK17" t="s">
        <v>4897</v>
      </c>
      <c r="NL17" s="9">
        <v>3</v>
      </c>
      <c r="NM17" s="9">
        <v>11</v>
      </c>
      <c r="NN17" s="9">
        <v>2022</v>
      </c>
      <c r="NO17" s="9">
        <v>1</v>
      </c>
      <c r="NP17" t="s">
        <v>4916</v>
      </c>
      <c r="NQ17" s="9">
        <v>1</v>
      </c>
      <c r="NR17" s="9">
        <v>0</v>
      </c>
      <c r="NS17" s="9">
        <v>0</v>
      </c>
      <c r="NT17" s="9">
        <v>1</v>
      </c>
      <c r="NU17" s="9">
        <v>4</v>
      </c>
      <c r="NV17" s="9">
        <v>0</v>
      </c>
      <c r="NW17" s="9">
        <v>12</v>
      </c>
      <c r="NX17" s="9">
        <v>0</v>
      </c>
      <c r="NY17" s="9">
        <v>8</v>
      </c>
      <c r="NZ17" s="9">
        <v>0</v>
      </c>
      <c r="OA17" s="9">
        <v>9</v>
      </c>
      <c r="OB17" s="9">
        <v>0</v>
      </c>
      <c r="OC17" s="9">
        <v>33</v>
      </c>
      <c r="OD17" s="9">
        <v>0</v>
      </c>
      <c r="OE17" s="9">
        <v>12</v>
      </c>
      <c r="OF17" s="9">
        <v>0</v>
      </c>
      <c r="OG17" s="9">
        <v>45</v>
      </c>
      <c r="OH17" s="9">
        <v>0</v>
      </c>
      <c r="OI17" s="9">
        <v>53</v>
      </c>
      <c r="OJ17" s="9">
        <v>53</v>
      </c>
      <c r="OK17" s="9">
        <v>53</v>
      </c>
      <c r="OL17" s="9">
        <v>0</v>
      </c>
      <c r="OM17" s="9"/>
      <c r="ON17" s="9">
        <v>0</v>
      </c>
      <c r="OO17" s="9">
        <v>0</v>
      </c>
      <c r="OP17" s="9">
        <v>1</v>
      </c>
      <c r="OQ17" s="9">
        <v>1</v>
      </c>
      <c r="OR17" s="9">
        <v>1</v>
      </c>
      <c r="OS17" s="9">
        <v>1</v>
      </c>
      <c r="OT17" s="9">
        <v>1</v>
      </c>
      <c r="OU17" s="9">
        <v>1</v>
      </c>
      <c r="OV17" s="9">
        <v>0</v>
      </c>
      <c r="OW17" s="9">
        <v>0</v>
      </c>
      <c r="OX17" s="9">
        <v>1</v>
      </c>
      <c r="OY17" s="9">
        <v>0</v>
      </c>
      <c r="OZ17" s="9">
        <v>0</v>
      </c>
      <c r="PA17" s="9">
        <v>62.5</v>
      </c>
      <c r="PB17" s="9">
        <v>0</v>
      </c>
      <c r="PC17" s="9">
        <v>1</v>
      </c>
      <c r="PD17" s="9">
        <v>60</v>
      </c>
      <c r="PE17" s="9">
        <v>0</v>
      </c>
      <c r="PF17" s="9">
        <v>1</v>
      </c>
      <c r="PG17" s="9">
        <v>1</v>
      </c>
      <c r="PH17" s="9">
        <v>1</v>
      </c>
      <c r="PI17" s="9">
        <v>0</v>
      </c>
      <c r="PJ17" s="9">
        <v>1</v>
      </c>
      <c r="PK17" s="9">
        <v>1</v>
      </c>
      <c r="PL17" s="9">
        <v>1</v>
      </c>
      <c r="PM17" s="9">
        <v>1</v>
      </c>
      <c r="PN17" s="9">
        <v>1</v>
      </c>
      <c r="PO17" s="9">
        <v>85.714286804199219</v>
      </c>
      <c r="PP17" s="9">
        <v>0</v>
      </c>
      <c r="PQ17" s="9">
        <v>1</v>
      </c>
      <c r="PR17" s="9">
        <v>1</v>
      </c>
      <c r="PS17" s="9">
        <v>0</v>
      </c>
      <c r="PT17" s="9">
        <v>1</v>
      </c>
      <c r="PU17" s="9">
        <v>1</v>
      </c>
      <c r="PV17" s="9">
        <v>1</v>
      </c>
      <c r="PW17" s="9">
        <v>1</v>
      </c>
      <c r="PX17" s="9">
        <v>83.333335876464844</v>
      </c>
      <c r="PY17" s="9">
        <v>0</v>
      </c>
      <c r="PZ17" s="9">
        <v>1</v>
      </c>
      <c r="QA17" s="9">
        <v>1</v>
      </c>
      <c r="QB17" s="9">
        <v>1</v>
      </c>
      <c r="QC17" s="9">
        <v>0</v>
      </c>
      <c r="QD17" s="9">
        <v>1</v>
      </c>
      <c r="QE17" s="9">
        <v>75</v>
      </c>
      <c r="QF17" s="9">
        <v>0</v>
      </c>
      <c r="QG17" s="9">
        <v>1</v>
      </c>
      <c r="QH17" s="9">
        <v>1</v>
      </c>
      <c r="QI17" s="9">
        <v>1</v>
      </c>
      <c r="QJ17" s="9">
        <v>1</v>
      </c>
      <c r="QK17" s="9">
        <v>1</v>
      </c>
      <c r="QL17" s="9">
        <v>1</v>
      </c>
      <c r="QM17" s="9">
        <v>1</v>
      </c>
      <c r="QN17" s="9">
        <v>1</v>
      </c>
      <c r="QO17" s="9">
        <v>1</v>
      </c>
      <c r="QP17" s="9">
        <v>100</v>
      </c>
      <c r="QQ17" s="9">
        <v>1</v>
      </c>
      <c r="QR17" s="9">
        <v>1</v>
      </c>
      <c r="QS17" s="9">
        <v>0</v>
      </c>
      <c r="QT17" s="9">
        <v>0.66666668653488159</v>
      </c>
      <c r="QU17" s="9">
        <v>1</v>
      </c>
      <c r="QV17" s="9">
        <v>1</v>
      </c>
      <c r="QW17" s="9">
        <v>0</v>
      </c>
      <c r="QX17" s="9">
        <v>0.75</v>
      </c>
      <c r="QY17" s="9">
        <v>0</v>
      </c>
      <c r="QZ17" s="9"/>
      <c r="RA17" s="9"/>
      <c r="RB17" s="9"/>
      <c r="RC17" s="9"/>
      <c r="RD17" s="9"/>
      <c r="RE17" s="9"/>
      <c r="RF17" s="9"/>
      <c r="RG17" s="9"/>
      <c r="RH17" s="9"/>
      <c r="RI17" s="9"/>
      <c r="RJ17" s="9"/>
      <c r="RK17" s="9"/>
      <c r="RL17" s="9">
        <v>1</v>
      </c>
      <c r="RM17" s="9">
        <v>1</v>
      </c>
      <c r="RN17" s="9">
        <v>1</v>
      </c>
      <c r="RO17" s="9">
        <v>0</v>
      </c>
      <c r="RP17" s="9">
        <v>0</v>
      </c>
      <c r="RQ17" s="9">
        <v>6</v>
      </c>
      <c r="RR17" s="9">
        <v>0</v>
      </c>
      <c r="RS17" s="9">
        <v>1</v>
      </c>
      <c r="RT17" s="9">
        <v>1</v>
      </c>
      <c r="RU17" s="9">
        <v>0</v>
      </c>
      <c r="RV17" s="9">
        <v>0</v>
      </c>
      <c r="RW17" s="9"/>
      <c r="RX17" s="9"/>
      <c r="RY17" s="9"/>
      <c r="RZ17" s="9"/>
      <c r="SA17" s="9"/>
      <c r="SB17" s="9"/>
      <c r="SC17" s="9"/>
      <c r="SD17" s="9"/>
      <c r="SE17" s="9"/>
      <c r="SF17" s="9"/>
      <c r="SG17" s="9"/>
      <c r="SH17" s="9">
        <v>1</v>
      </c>
      <c r="SI17" s="9">
        <v>0</v>
      </c>
      <c r="SJ17" s="9">
        <v>0</v>
      </c>
      <c r="SK17" s="9">
        <v>0</v>
      </c>
      <c r="SL17" s="9">
        <v>0</v>
      </c>
      <c r="SM17" s="9">
        <v>0</v>
      </c>
      <c r="SN17" s="9">
        <v>0</v>
      </c>
      <c r="SO17" s="9">
        <v>0</v>
      </c>
      <c r="SP17" s="9">
        <v>0</v>
      </c>
      <c r="SQ17" s="9"/>
      <c r="SR17" s="9"/>
      <c r="SS17" s="9"/>
      <c r="ST17" s="9"/>
      <c r="SU17" s="9"/>
      <c r="SV17" s="9"/>
      <c r="SW17" s="9"/>
      <c r="SX17" s="9">
        <v>0</v>
      </c>
      <c r="SY17" s="9">
        <v>0</v>
      </c>
      <c r="SZ17" s="9">
        <v>0</v>
      </c>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v>0</v>
      </c>
      <c r="UM17" s="9">
        <v>0</v>
      </c>
      <c r="UN17" s="9">
        <v>0</v>
      </c>
      <c r="UO17" s="9">
        <v>0</v>
      </c>
      <c r="UP17" s="9"/>
      <c r="UQ17" s="9"/>
      <c r="UR17" s="9"/>
      <c r="US17" s="9"/>
      <c r="UT17" s="9">
        <v>0</v>
      </c>
      <c r="UU17" s="9"/>
      <c r="UV17" s="9">
        <v>1</v>
      </c>
      <c r="UW17" s="9">
        <v>0</v>
      </c>
      <c r="UX17" s="9">
        <v>0</v>
      </c>
      <c r="UY17" s="9">
        <v>0</v>
      </c>
      <c r="UZ17" s="9">
        <v>0</v>
      </c>
      <c r="VA17" s="9">
        <v>0</v>
      </c>
      <c r="VB17" s="9">
        <v>0</v>
      </c>
      <c r="VC17" s="9">
        <v>1</v>
      </c>
      <c r="VD17" s="9">
        <v>0</v>
      </c>
      <c r="VE17" s="9">
        <v>0</v>
      </c>
      <c r="VF17" s="9">
        <v>0</v>
      </c>
      <c r="VG17" s="9">
        <v>0</v>
      </c>
      <c r="VH17" s="9">
        <v>0</v>
      </c>
      <c r="VI17" s="9">
        <v>1</v>
      </c>
      <c r="VJ17" s="9">
        <v>0</v>
      </c>
      <c r="VK17" s="9">
        <v>1</v>
      </c>
      <c r="VL17" s="9">
        <v>0</v>
      </c>
      <c r="VM17" s="9">
        <v>1</v>
      </c>
      <c r="VN17" s="9">
        <v>0</v>
      </c>
      <c r="VO17" s="9">
        <v>0</v>
      </c>
      <c r="VP17" s="9">
        <v>0</v>
      </c>
      <c r="VQ17" s="9">
        <v>0</v>
      </c>
      <c r="VR17" s="9">
        <v>0</v>
      </c>
      <c r="VS17" s="9">
        <v>1</v>
      </c>
      <c r="VT17" s="9">
        <v>1</v>
      </c>
      <c r="VU17" s="9">
        <v>1</v>
      </c>
      <c r="VV17" s="9">
        <v>1</v>
      </c>
      <c r="VW17" s="9">
        <v>1</v>
      </c>
      <c r="VX17" s="9">
        <v>1</v>
      </c>
      <c r="VY17" s="9">
        <v>0</v>
      </c>
      <c r="VZ17" s="9">
        <v>1</v>
      </c>
      <c r="WA17" s="9">
        <v>0</v>
      </c>
      <c r="WB17" s="9">
        <v>0</v>
      </c>
      <c r="WC17" s="9">
        <v>1</v>
      </c>
      <c r="WD17" s="9">
        <v>1</v>
      </c>
      <c r="WE17" s="9">
        <v>1</v>
      </c>
      <c r="WF17" s="9">
        <v>1</v>
      </c>
      <c r="WG17" s="9">
        <v>1</v>
      </c>
      <c r="WH17" s="9">
        <v>1</v>
      </c>
      <c r="WI17" s="9">
        <v>1</v>
      </c>
      <c r="WJ17" s="9">
        <v>1</v>
      </c>
      <c r="WK17" s="9">
        <v>1</v>
      </c>
      <c r="WL17" s="9">
        <v>0</v>
      </c>
      <c r="WM17" s="9">
        <v>0</v>
      </c>
      <c r="WN17" s="9">
        <v>1</v>
      </c>
      <c r="WO17" s="9">
        <v>1</v>
      </c>
      <c r="WP17" s="9">
        <v>1</v>
      </c>
      <c r="WQ17" s="9">
        <v>25</v>
      </c>
      <c r="WR17" s="9">
        <v>0</v>
      </c>
      <c r="WS17" s="9">
        <v>0</v>
      </c>
      <c r="WT17" s="9">
        <v>75</v>
      </c>
      <c r="WU17" s="9">
        <v>0</v>
      </c>
      <c r="WV17" s="9">
        <v>1</v>
      </c>
      <c r="WW17" s="9">
        <v>77.777778625488281</v>
      </c>
      <c r="WX17" s="9">
        <v>0</v>
      </c>
      <c r="WY17" s="9">
        <v>1</v>
      </c>
      <c r="WZ17" s="9">
        <v>100</v>
      </c>
      <c r="XA17" s="9">
        <v>1</v>
      </c>
      <c r="XB17" s="9">
        <v>1</v>
      </c>
      <c r="XC17" s="9">
        <v>1</v>
      </c>
      <c r="XD17" s="9">
        <v>0</v>
      </c>
      <c r="XE17" s="9">
        <v>0</v>
      </c>
      <c r="XF17" s="9">
        <v>0</v>
      </c>
      <c r="XG17" s="9">
        <v>0</v>
      </c>
      <c r="XH17" s="9">
        <v>0</v>
      </c>
      <c r="XI17" s="9">
        <v>1</v>
      </c>
      <c r="XJ17" s="9">
        <v>0</v>
      </c>
      <c r="XK17" s="9">
        <v>1</v>
      </c>
      <c r="XL17" s="9">
        <v>0</v>
      </c>
      <c r="XM17" s="9">
        <v>1</v>
      </c>
      <c r="XN17" s="9">
        <v>0</v>
      </c>
      <c r="XO17" s="9">
        <v>0</v>
      </c>
      <c r="XP17" s="9">
        <v>0</v>
      </c>
      <c r="XQ17" s="9">
        <v>0</v>
      </c>
      <c r="XR17" s="9">
        <v>0</v>
      </c>
      <c r="XS17" s="9">
        <v>1</v>
      </c>
      <c r="XT17" s="9">
        <v>1</v>
      </c>
      <c r="XU17" s="9">
        <v>1</v>
      </c>
      <c r="XV17" s="9">
        <v>1</v>
      </c>
      <c r="XW17" s="9">
        <v>1</v>
      </c>
      <c r="XX17" s="9">
        <v>1</v>
      </c>
      <c r="XY17" s="9">
        <v>0</v>
      </c>
      <c r="XZ17" s="9">
        <v>1</v>
      </c>
      <c r="YA17" s="9">
        <v>0</v>
      </c>
      <c r="YB17" s="9">
        <v>0</v>
      </c>
      <c r="YC17" s="9">
        <v>1</v>
      </c>
      <c r="YD17" s="9">
        <v>1</v>
      </c>
      <c r="YE17" s="9">
        <v>1</v>
      </c>
      <c r="YF17" s="9">
        <v>1</v>
      </c>
      <c r="YG17" s="9">
        <v>1</v>
      </c>
      <c r="YH17" s="9">
        <v>1</v>
      </c>
      <c r="YI17" s="9">
        <v>1</v>
      </c>
      <c r="YJ17" s="9">
        <v>1</v>
      </c>
      <c r="YK17" s="9">
        <v>1</v>
      </c>
      <c r="YL17" s="9">
        <v>0</v>
      </c>
      <c r="YM17" s="9">
        <v>0</v>
      </c>
      <c r="YN17" s="9">
        <v>1</v>
      </c>
      <c r="YO17" s="9">
        <v>1</v>
      </c>
      <c r="YP17" s="9">
        <v>1</v>
      </c>
      <c r="YQ17" s="9">
        <v>0</v>
      </c>
      <c r="YR17" s="9">
        <v>1</v>
      </c>
      <c r="YS17" s="9">
        <v>1</v>
      </c>
      <c r="YT17" s="9">
        <v>0</v>
      </c>
      <c r="YU17" s="9">
        <v>50</v>
      </c>
      <c r="YV17" s="9">
        <v>0</v>
      </c>
      <c r="YW17" s="9">
        <v>1</v>
      </c>
      <c r="YX17" s="9">
        <v>1</v>
      </c>
      <c r="YY17" s="9">
        <v>1</v>
      </c>
      <c r="YZ17" s="9">
        <v>1</v>
      </c>
      <c r="ZA17" s="9">
        <v>1</v>
      </c>
      <c r="ZB17" s="9">
        <v>1</v>
      </c>
      <c r="ZC17" s="9">
        <v>1</v>
      </c>
      <c r="ZD17" s="9">
        <v>1</v>
      </c>
      <c r="ZE17" s="9">
        <v>0</v>
      </c>
      <c r="ZF17" s="9">
        <v>0</v>
      </c>
      <c r="ZG17" s="9">
        <v>1</v>
      </c>
      <c r="ZH17" s="9">
        <v>0</v>
      </c>
      <c r="ZI17" s="9">
        <v>1</v>
      </c>
      <c r="ZJ17" s="9">
        <v>100</v>
      </c>
      <c r="ZK17" s="9">
        <v>1</v>
      </c>
      <c r="ZL17" s="9">
        <v>66.666664123535156</v>
      </c>
      <c r="ZM17" s="9">
        <v>0</v>
      </c>
      <c r="ZN17" s="9">
        <v>0</v>
      </c>
      <c r="ZO17" s="9">
        <v>0</v>
      </c>
      <c r="ZP17" s="9">
        <v>0</v>
      </c>
      <c r="ZQ17" s="9">
        <v>0</v>
      </c>
      <c r="ZR17" s="9"/>
      <c r="ZS17" s="9"/>
      <c r="ZT17" s="9">
        <v>0</v>
      </c>
      <c r="ZU17" s="9">
        <v>0</v>
      </c>
      <c r="ZV17" s="9">
        <v>1</v>
      </c>
      <c r="ZW17" s="9">
        <v>1</v>
      </c>
      <c r="ZX17" s="9">
        <v>1</v>
      </c>
      <c r="ZY17" s="9">
        <v>1</v>
      </c>
      <c r="ZZ17" s="9">
        <v>1</v>
      </c>
      <c r="AAA17" s="9">
        <v>1</v>
      </c>
      <c r="AAB17" s="9">
        <v>1</v>
      </c>
      <c r="AAC17" s="9">
        <v>1</v>
      </c>
      <c r="AAD17" s="9">
        <v>1</v>
      </c>
      <c r="AAE17" s="9">
        <v>1</v>
      </c>
      <c r="AAF17" s="9">
        <v>1</v>
      </c>
      <c r="AAG17" s="9">
        <v>1</v>
      </c>
      <c r="AAH17" s="9">
        <v>1</v>
      </c>
      <c r="AAI17" s="9">
        <v>0</v>
      </c>
      <c r="AAJ17" s="9">
        <v>1</v>
      </c>
      <c r="AAK17" s="9">
        <v>1</v>
      </c>
      <c r="AAL17" s="9">
        <v>1</v>
      </c>
      <c r="AAM17" s="9">
        <v>0</v>
      </c>
      <c r="AAN17" s="9">
        <v>1</v>
      </c>
      <c r="AAO17" s="9">
        <v>1</v>
      </c>
      <c r="AAP17" s="9">
        <v>100</v>
      </c>
      <c r="AAQ17" s="9">
        <v>1</v>
      </c>
      <c r="AAR17" s="9">
        <v>1</v>
      </c>
      <c r="AAS17" s="9">
        <v>90</v>
      </c>
      <c r="AAT17" s="9">
        <v>0</v>
      </c>
      <c r="AAU17" s="9">
        <v>1</v>
      </c>
      <c r="AAV17" s="9"/>
      <c r="AAW17" s="9"/>
      <c r="AAX17" s="9"/>
      <c r="AAY17" s="9"/>
      <c r="AAZ17" s="9">
        <v>0</v>
      </c>
      <c r="ABA17" s="9">
        <v>0</v>
      </c>
      <c r="ABB17" s="9">
        <v>0</v>
      </c>
      <c r="ABC17" s="9"/>
      <c r="ABD17" s="9"/>
      <c r="ABE17" s="9"/>
      <c r="ABF17" s="9"/>
      <c r="ABG17" s="9"/>
      <c r="ABH17" s="9"/>
      <c r="ABI17" s="9"/>
      <c r="ABJ17" s="9"/>
      <c r="ABK17" s="9"/>
      <c r="ABL17" s="9"/>
      <c r="ABM17" s="9"/>
      <c r="ABN17" s="9"/>
      <c r="ABO17" s="9"/>
      <c r="ABP17" s="9"/>
      <c r="ABQ17" s="9">
        <v>0</v>
      </c>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row>
    <row r="18" spans="1:772">
      <c r="A18" t="s">
        <v>2596</v>
      </c>
      <c r="B18" t="s">
        <v>2724</v>
      </c>
      <c r="C18" t="s">
        <v>2853</v>
      </c>
      <c r="D18" t="s">
        <v>2985</v>
      </c>
      <c r="E18" s="9"/>
      <c r="F18" s="9">
        <v>9</v>
      </c>
      <c r="G18" s="9"/>
      <c r="H18" s="9">
        <v>1</v>
      </c>
      <c r="I18" t="s">
        <v>3122</v>
      </c>
      <c r="J18" s="9"/>
      <c r="K18" s="9">
        <v>2</v>
      </c>
      <c r="L18" s="9">
        <v>4</v>
      </c>
      <c r="M18" s="9">
        <v>20</v>
      </c>
      <c r="N18" s="9">
        <v>20</v>
      </c>
      <c r="O18" t="s">
        <v>3247</v>
      </c>
      <c r="P18" s="9">
        <v>2</v>
      </c>
      <c r="Q18" t="s">
        <v>3250</v>
      </c>
      <c r="R18" s="9">
        <v>3</v>
      </c>
      <c r="S18" s="9">
        <v>4</v>
      </c>
      <c r="T18" s="9">
        <v>2</v>
      </c>
      <c r="U18" s="9">
        <v>0</v>
      </c>
      <c r="V18" s="9">
        <v>0</v>
      </c>
      <c r="W18" t="s">
        <v>3273</v>
      </c>
      <c r="X18" s="9">
        <v>244140765</v>
      </c>
      <c r="Y18" t="s">
        <v>3420</v>
      </c>
      <c r="Z18" s="9"/>
      <c r="AA18" s="9">
        <v>1</v>
      </c>
      <c r="AB18" s="9">
        <v>0</v>
      </c>
      <c r="AC18" s="9">
        <v>57</v>
      </c>
      <c r="AD18" s="9">
        <v>0</v>
      </c>
      <c r="AE18" s="9">
        <v>9</v>
      </c>
      <c r="AF18" s="9">
        <v>0</v>
      </c>
      <c r="AG18" s="9">
        <v>0</v>
      </c>
      <c r="AH18" s="9">
        <v>0</v>
      </c>
      <c r="AI18" s="9">
        <v>3</v>
      </c>
      <c r="AJ18" s="9">
        <v>0</v>
      </c>
      <c r="AK18" s="9">
        <v>0</v>
      </c>
      <c r="AL18" s="9">
        <v>0</v>
      </c>
      <c r="AM18" s="9">
        <v>1</v>
      </c>
      <c r="AN18" s="9">
        <v>0</v>
      </c>
      <c r="AO18" s="9">
        <v>0</v>
      </c>
      <c r="AP18" s="9">
        <v>0</v>
      </c>
      <c r="AQ18" s="9">
        <v>0</v>
      </c>
      <c r="AR18" s="9">
        <v>0</v>
      </c>
      <c r="AS18" s="9">
        <v>0</v>
      </c>
      <c r="AT18" s="9">
        <v>0</v>
      </c>
      <c r="AU18" s="9">
        <v>2</v>
      </c>
      <c r="AV18" s="9">
        <v>0</v>
      </c>
      <c r="AW18" s="9">
        <v>9</v>
      </c>
      <c r="AX18" t="s">
        <v>3574</v>
      </c>
      <c r="AY18" s="9">
        <v>0</v>
      </c>
      <c r="AZ18" s="9">
        <v>0</v>
      </c>
      <c r="BA18" t="s">
        <v>3724</v>
      </c>
      <c r="BB18" s="9">
        <v>0</v>
      </c>
      <c r="BC18" s="9">
        <v>82</v>
      </c>
      <c r="BD18" s="9">
        <v>0</v>
      </c>
      <c r="BE18" s="9"/>
      <c r="BF18" s="9">
        <v>82</v>
      </c>
      <c r="BG18" s="9">
        <v>82</v>
      </c>
      <c r="BH18" s="9">
        <v>20</v>
      </c>
      <c r="BI18" s="9">
        <v>0</v>
      </c>
      <c r="BJ18" s="9"/>
      <c r="BK18" s="9">
        <v>2</v>
      </c>
      <c r="BL18" s="9"/>
      <c r="BM18" s="9"/>
      <c r="BN18" s="9"/>
      <c r="BO18" s="9"/>
      <c r="BP18" s="9"/>
      <c r="BQ18" s="9"/>
      <c r="BR18" s="9"/>
      <c r="BS18" s="9">
        <v>0</v>
      </c>
      <c r="BT18" s="9"/>
      <c r="BU18" s="9"/>
      <c r="BV18" s="9">
        <v>0</v>
      </c>
      <c r="BW18" s="9">
        <v>1</v>
      </c>
      <c r="BX18" s="9"/>
      <c r="BY18" s="9">
        <v>0</v>
      </c>
      <c r="BZ18" s="9">
        <v>0</v>
      </c>
      <c r="CA18" s="9">
        <v>1</v>
      </c>
      <c r="CB18" s="9">
        <v>1</v>
      </c>
      <c r="CC18" s="9">
        <v>1</v>
      </c>
      <c r="CD18" s="9">
        <v>1</v>
      </c>
      <c r="CE18" s="9">
        <v>1</v>
      </c>
      <c r="CF18" s="9">
        <v>1</v>
      </c>
      <c r="CG18" s="9"/>
      <c r="CH18" s="9">
        <v>1</v>
      </c>
      <c r="CI18" s="9">
        <v>4</v>
      </c>
      <c r="CJ18" s="9">
        <v>1</v>
      </c>
      <c r="CK18" s="9">
        <v>3</v>
      </c>
      <c r="CL18" s="9">
        <v>3</v>
      </c>
      <c r="CM18" s="9">
        <v>1</v>
      </c>
      <c r="CN18" s="9">
        <v>1</v>
      </c>
      <c r="CO18" s="9">
        <v>1</v>
      </c>
      <c r="CP18" s="9">
        <v>4</v>
      </c>
      <c r="CQ18" s="9">
        <v>1</v>
      </c>
      <c r="CR18" s="9">
        <v>1</v>
      </c>
      <c r="CS18" s="9">
        <v>1</v>
      </c>
      <c r="CT18" s="9">
        <v>1</v>
      </c>
      <c r="CU18" s="9">
        <v>1</v>
      </c>
      <c r="CV18" s="9">
        <v>1</v>
      </c>
      <c r="CW18" s="9">
        <v>0</v>
      </c>
      <c r="CX18" s="9">
        <v>1</v>
      </c>
      <c r="CY18" s="9">
        <v>1</v>
      </c>
      <c r="CZ18" s="9">
        <v>2</v>
      </c>
      <c r="DA18" s="9"/>
      <c r="DB18" s="9"/>
      <c r="DC18" s="9"/>
      <c r="DD18" s="9"/>
      <c r="DE18" s="9"/>
      <c r="DF18" s="9"/>
      <c r="DG18" s="9"/>
      <c r="DH18" s="9"/>
      <c r="DI18" s="9">
        <v>2</v>
      </c>
      <c r="DJ18" s="9"/>
      <c r="DK18" s="9"/>
      <c r="DL18" s="9"/>
      <c r="DM18" s="9"/>
      <c r="DN18" s="9"/>
      <c r="DO18" s="9"/>
      <c r="DP18" s="9">
        <v>1</v>
      </c>
      <c r="DQ18" s="9">
        <v>2</v>
      </c>
      <c r="DR18" s="9">
        <v>1</v>
      </c>
      <c r="DS18" s="9"/>
      <c r="DT18" s="9"/>
      <c r="DU18" s="9"/>
      <c r="DV18" s="9"/>
      <c r="DW18" s="9"/>
      <c r="DX18" s="9"/>
      <c r="DY18" s="9"/>
      <c r="DZ18" s="9"/>
      <c r="EA18" s="9"/>
      <c r="EB18" s="9"/>
      <c r="EC18" s="9"/>
      <c r="ED18" s="9"/>
      <c r="EE18" s="9"/>
      <c r="EF18" s="9"/>
      <c r="EG18" s="9"/>
      <c r="EH18" s="9"/>
      <c r="EI18" s="9"/>
      <c r="EJ18" s="9"/>
      <c r="EK18" s="9"/>
      <c r="EL18" s="9"/>
      <c r="EM18" s="9"/>
      <c r="EN18" s="9">
        <v>0</v>
      </c>
      <c r="EO18" s="9"/>
      <c r="EP18" s="9"/>
      <c r="EQ18" s="9">
        <v>0</v>
      </c>
      <c r="ER18" s="9"/>
      <c r="ES18" s="9"/>
      <c r="ET18" s="9">
        <v>0</v>
      </c>
      <c r="EU18" s="9"/>
      <c r="EV18" s="9"/>
      <c r="EW18" s="9">
        <v>0</v>
      </c>
      <c r="EX18" s="9"/>
      <c r="EY18" s="9"/>
      <c r="EZ18" s="9">
        <v>0</v>
      </c>
      <c r="FA18" s="9"/>
      <c r="FB18" s="9"/>
      <c r="FC18" s="9">
        <v>0</v>
      </c>
      <c r="FD18" s="9"/>
      <c r="FE18" s="9"/>
      <c r="FF18" s="9">
        <v>0</v>
      </c>
      <c r="FG18" s="9"/>
      <c r="FH18" s="9"/>
      <c r="FI18" s="9">
        <v>0</v>
      </c>
      <c r="FJ18" s="9"/>
      <c r="FK18" s="9"/>
      <c r="FL18" s="9">
        <v>0</v>
      </c>
      <c r="FM18" s="9"/>
      <c r="FN18" s="9"/>
      <c r="FO18" s="9">
        <v>0</v>
      </c>
      <c r="FP18" s="9"/>
      <c r="FQ18" s="9"/>
      <c r="FR18" s="9">
        <v>0</v>
      </c>
      <c r="FS18" s="9"/>
      <c r="FT18" s="9"/>
      <c r="FU18" s="9">
        <v>0</v>
      </c>
      <c r="FV18" s="9"/>
      <c r="FW18" s="9"/>
      <c r="FX18" s="9">
        <v>0</v>
      </c>
      <c r="FY18" s="9">
        <v>7</v>
      </c>
      <c r="FZ18" s="9"/>
      <c r="GA18" s="9"/>
      <c r="GB18" s="9"/>
      <c r="GC18" s="9"/>
      <c r="GD18" s="9"/>
      <c r="GE18" s="9"/>
      <c r="GF18" s="9"/>
      <c r="GG18" s="9"/>
      <c r="GH18" s="9"/>
      <c r="GI18" s="9"/>
      <c r="GJ18" s="9"/>
      <c r="GK18" s="9"/>
      <c r="GL18" s="9"/>
      <c r="GM18" s="9"/>
      <c r="GN18" s="9"/>
      <c r="GO18" s="9"/>
      <c r="GP18" s="9">
        <v>0</v>
      </c>
      <c r="GQ18" s="9">
        <v>0</v>
      </c>
      <c r="GR18" s="9">
        <v>0</v>
      </c>
      <c r="GS18" s="9">
        <v>0</v>
      </c>
      <c r="GT18" s="9">
        <v>0</v>
      </c>
      <c r="GU18" s="9">
        <v>0</v>
      </c>
      <c r="GV18" s="9">
        <v>1</v>
      </c>
      <c r="GW18" s="9">
        <v>0</v>
      </c>
      <c r="GX18" s="9">
        <v>0</v>
      </c>
      <c r="GY18" s="9">
        <v>0</v>
      </c>
      <c r="GZ18" s="9">
        <v>0</v>
      </c>
      <c r="HA18" s="9">
        <v>0</v>
      </c>
      <c r="HB18" s="9">
        <v>0</v>
      </c>
      <c r="HC18" s="9">
        <v>0</v>
      </c>
      <c r="HD18" s="9">
        <v>0</v>
      </c>
      <c r="HE18" s="9">
        <v>0</v>
      </c>
      <c r="HF18" s="9">
        <v>0</v>
      </c>
      <c r="HG18" t="s">
        <v>4033</v>
      </c>
      <c r="HH18" s="9"/>
      <c r="HI18" s="9"/>
      <c r="HJ18" s="9"/>
      <c r="HK18" s="9"/>
      <c r="HL18" s="9"/>
      <c r="HM18" s="9"/>
      <c r="HN18" s="9"/>
      <c r="HO18" s="9"/>
      <c r="HP18" s="9"/>
      <c r="HQ18" s="9"/>
      <c r="HR18" s="9"/>
      <c r="HS18" s="9"/>
      <c r="HT18" s="9"/>
      <c r="HU18" s="9"/>
      <c r="HV18" s="9"/>
      <c r="HW18" s="9"/>
      <c r="HX18" t="s">
        <v>4197</v>
      </c>
      <c r="HY18" s="9"/>
      <c r="HZ18" s="9"/>
      <c r="IA18" s="9">
        <v>2</v>
      </c>
      <c r="IB18" s="9"/>
      <c r="IC18" s="9"/>
      <c r="ID18" s="9">
        <v>2</v>
      </c>
      <c r="IE18" s="9"/>
      <c r="IF18" s="9"/>
      <c r="IG18" s="9">
        <v>2</v>
      </c>
      <c r="IH18" s="9"/>
      <c r="II18" s="9"/>
      <c r="IJ18" s="9">
        <v>2</v>
      </c>
      <c r="IK18" s="9"/>
      <c r="IL18" s="9">
        <v>1</v>
      </c>
      <c r="IM18" s="9"/>
      <c r="IN18" s="9">
        <v>3</v>
      </c>
      <c r="IO18" s="9">
        <v>3</v>
      </c>
      <c r="IP18" s="9">
        <v>5</v>
      </c>
      <c r="IQ18" s="9">
        <v>3</v>
      </c>
      <c r="IR18" s="9">
        <v>3</v>
      </c>
      <c r="IS18" s="9"/>
      <c r="IT18" s="9">
        <v>1</v>
      </c>
      <c r="IU18" s="9">
        <v>2</v>
      </c>
      <c r="IV18" s="9">
        <v>2</v>
      </c>
      <c r="IW18" s="9">
        <v>2</v>
      </c>
      <c r="IX18" s="9">
        <v>2</v>
      </c>
      <c r="IY18" s="9">
        <v>2</v>
      </c>
      <c r="IZ18" s="9">
        <v>2</v>
      </c>
      <c r="JA18" s="9">
        <v>2</v>
      </c>
      <c r="JB18" s="9">
        <v>1</v>
      </c>
      <c r="JC18" s="9">
        <v>2</v>
      </c>
      <c r="JD18" s="9">
        <v>1</v>
      </c>
      <c r="JE18" s="9">
        <v>2</v>
      </c>
      <c r="JF18" s="9">
        <v>2</v>
      </c>
      <c r="JG18" s="9">
        <v>2</v>
      </c>
      <c r="JH18" s="9">
        <v>2</v>
      </c>
      <c r="JI18" s="9">
        <v>2</v>
      </c>
      <c r="JJ18" s="9">
        <v>1</v>
      </c>
      <c r="JK18" s="9">
        <v>1</v>
      </c>
      <c r="JL18" s="9">
        <v>1</v>
      </c>
      <c r="JM18" s="9">
        <v>2</v>
      </c>
      <c r="JN18" s="9">
        <v>1</v>
      </c>
      <c r="JO18" s="9">
        <v>1</v>
      </c>
      <c r="JP18" s="9">
        <v>3</v>
      </c>
      <c r="JQ18" s="9">
        <v>2</v>
      </c>
      <c r="JR18" s="9">
        <v>2</v>
      </c>
      <c r="JS18" s="9">
        <v>2</v>
      </c>
      <c r="JT18" s="9">
        <v>1</v>
      </c>
      <c r="JU18" s="9">
        <v>1</v>
      </c>
      <c r="JV18" s="9"/>
      <c r="JW18" s="9">
        <v>1</v>
      </c>
      <c r="JX18" s="9">
        <v>2</v>
      </c>
      <c r="JY18" s="9">
        <v>3</v>
      </c>
      <c r="JZ18" s="9">
        <v>1</v>
      </c>
      <c r="KA18" s="9">
        <v>1</v>
      </c>
      <c r="KB18" s="9">
        <v>2</v>
      </c>
      <c r="KC18" s="9">
        <v>1</v>
      </c>
      <c r="KD18" s="9">
        <v>1</v>
      </c>
      <c r="KE18" s="9">
        <v>1</v>
      </c>
      <c r="KF18" s="9"/>
      <c r="KG18" s="9"/>
      <c r="KH18" s="9"/>
      <c r="KI18" s="9"/>
      <c r="KJ18" s="9"/>
      <c r="KK18" s="9"/>
      <c r="KL18" s="9"/>
      <c r="KM18" s="9"/>
      <c r="KN18" s="9"/>
      <c r="KO18" s="9"/>
      <c r="KP18" s="9"/>
      <c r="KQ18" s="9"/>
      <c r="KR18" s="9"/>
      <c r="KS18" s="9"/>
      <c r="KT18" s="9"/>
      <c r="KU18" s="9"/>
      <c r="KV18" s="9">
        <v>0</v>
      </c>
      <c r="KW18" s="9"/>
      <c r="KX18" s="9"/>
      <c r="KY18" s="9"/>
      <c r="KZ18" s="9"/>
      <c r="LA18" s="9"/>
      <c r="LB18" s="9"/>
      <c r="LC18" s="9">
        <v>1</v>
      </c>
      <c r="LD18" s="9">
        <v>1</v>
      </c>
      <c r="LE18" s="9">
        <v>1</v>
      </c>
      <c r="LF18" s="9">
        <v>1</v>
      </c>
      <c r="LG18" s="9">
        <v>1</v>
      </c>
      <c r="LH18" s="9">
        <v>1</v>
      </c>
      <c r="LI18" s="9"/>
      <c r="LJ18" s="9">
        <v>1</v>
      </c>
      <c r="LK18" s="9">
        <v>3</v>
      </c>
      <c r="LL18" s="9">
        <v>1</v>
      </c>
      <c r="LM18" s="9">
        <v>3</v>
      </c>
      <c r="LN18" s="9"/>
      <c r="LO18" s="9">
        <v>1</v>
      </c>
      <c r="LP18" s="9">
        <v>1</v>
      </c>
      <c r="LQ18" s="9">
        <v>1</v>
      </c>
      <c r="LR18" s="9"/>
      <c r="LS18" s="9">
        <v>1</v>
      </c>
      <c r="LT18" s="9">
        <v>1</v>
      </c>
      <c r="LU18" s="9">
        <v>1</v>
      </c>
      <c r="LV18" s="9">
        <v>1</v>
      </c>
      <c r="LW18" s="9">
        <v>1</v>
      </c>
      <c r="LX18" s="9">
        <v>1</v>
      </c>
      <c r="LY18" s="9">
        <v>3</v>
      </c>
      <c r="LZ18" s="9">
        <v>2</v>
      </c>
      <c r="MA18" s="9">
        <v>1</v>
      </c>
      <c r="MB18" s="9"/>
      <c r="MC18" s="9">
        <v>0</v>
      </c>
      <c r="MD18" s="9">
        <v>2</v>
      </c>
      <c r="ME18" s="9">
        <v>2</v>
      </c>
      <c r="MF18" s="9">
        <v>1</v>
      </c>
      <c r="MG18" s="9">
        <v>2</v>
      </c>
      <c r="MH18" s="9">
        <v>3</v>
      </c>
      <c r="MI18" s="9">
        <v>3</v>
      </c>
      <c r="MJ18" s="9">
        <v>3</v>
      </c>
      <c r="MK18" s="9">
        <v>1</v>
      </c>
      <c r="ML18" s="9">
        <v>1</v>
      </c>
      <c r="MM18" s="9">
        <v>1</v>
      </c>
      <c r="MN18" s="9">
        <v>1</v>
      </c>
      <c r="MO18" s="9">
        <v>1</v>
      </c>
      <c r="MP18" s="9">
        <v>0</v>
      </c>
      <c r="MQ18" s="9">
        <v>0</v>
      </c>
      <c r="MR18" s="9">
        <v>1</v>
      </c>
      <c r="MS18" s="9">
        <v>0</v>
      </c>
      <c r="MT18" s="9"/>
      <c r="MU18" s="9"/>
      <c r="MV18" s="9">
        <v>1</v>
      </c>
      <c r="MW18" s="9"/>
      <c r="MX18" s="9"/>
      <c r="MY18" t="s">
        <v>4475</v>
      </c>
      <c r="MZ18" s="9"/>
      <c r="NA18" s="9">
        <v>200546433</v>
      </c>
      <c r="NB18" t="s">
        <v>4623</v>
      </c>
      <c r="NC18" t="s">
        <v>4769</v>
      </c>
      <c r="ND18" s="9"/>
      <c r="NE18" s="9"/>
      <c r="NF18" t="s">
        <v>4891</v>
      </c>
      <c r="NG18" s="9"/>
      <c r="NH18" s="9"/>
      <c r="NI18" s="9">
        <v>91</v>
      </c>
      <c r="NJ18" s="9">
        <v>20</v>
      </c>
      <c r="NK18" t="s">
        <v>4897</v>
      </c>
      <c r="NL18" s="9">
        <v>3</v>
      </c>
      <c r="NM18" s="9">
        <v>11</v>
      </c>
      <c r="NN18" s="9">
        <v>2022</v>
      </c>
      <c r="NO18" s="9">
        <v>0</v>
      </c>
      <c r="NP18" t="s">
        <v>4917</v>
      </c>
      <c r="NQ18" s="9">
        <v>1</v>
      </c>
      <c r="NR18" s="9">
        <v>1</v>
      </c>
      <c r="NS18" s="9">
        <v>0</v>
      </c>
      <c r="NT18" s="9">
        <v>0</v>
      </c>
      <c r="NU18" s="9">
        <v>1</v>
      </c>
      <c r="NV18" s="9">
        <v>0</v>
      </c>
      <c r="NW18" s="9">
        <v>57</v>
      </c>
      <c r="NX18" s="9">
        <v>0</v>
      </c>
      <c r="NY18" s="9">
        <v>9</v>
      </c>
      <c r="NZ18" s="9">
        <v>0</v>
      </c>
      <c r="OA18" s="9">
        <v>6</v>
      </c>
      <c r="OB18" s="9">
        <v>0</v>
      </c>
      <c r="OC18" s="9">
        <v>73</v>
      </c>
      <c r="OD18" s="9">
        <v>0</v>
      </c>
      <c r="OE18" s="9">
        <v>9</v>
      </c>
      <c r="OF18" s="9">
        <v>0</v>
      </c>
      <c r="OG18" s="9">
        <v>82</v>
      </c>
      <c r="OH18" s="9">
        <v>0</v>
      </c>
      <c r="OI18" s="9">
        <v>82</v>
      </c>
      <c r="OJ18" s="9">
        <v>82</v>
      </c>
      <c r="OK18" s="9">
        <v>20</v>
      </c>
      <c r="OL18" s="9">
        <v>0</v>
      </c>
      <c r="OM18" s="9"/>
      <c r="ON18" s="9">
        <v>0</v>
      </c>
      <c r="OO18" s="9">
        <v>0</v>
      </c>
      <c r="OP18" s="9">
        <v>0</v>
      </c>
      <c r="OQ18" s="9">
        <v>0</v>
      </c>
      <c r="OR18" s="9">
        <v>0</v>
      </c>
      <c r="OS18" s="9">
        <v>0</v>
      </c>
      <c r="OT18" s="9">
        <v>0</v>
      </c>
      <c r="OU18" s="9">
        <v>0</v>
      </c>
      <c r="OV18" s="9">
        <v>0</v>
      </c>
      <c r="OW18" s="9">
        <v>0</v>
      </c>
      <c r="OX18" s="9">
        <v>0</v>
      </c>
      <c r="OY18" s="9">
        <v>0</v>
      </c>
      <c r="OZ18" s="9">
        <v>0</v>
      </c>
      <c r="PA18" s="9">
        <v>0</v>
      </c>
      <c r="PB18" s="9">
        <v>0</v>
      </c>
      <c r="PC18" s="9">
        <v>0</v>
      </c>
      <c r="PD18" s="9">
        <v>0</v>
      </c>
      <c r="PE18" s="9">
        <v>0</v>
      </c>
      <c r="PF18" s="9">
        <v>0</v>
      </c>
      <c r="PG18" s="9">
        <v>1</v>
      </c>
      <c r="PH18" s="9">
        <v>0</v>
      </c>
      <c r="PI18" s="9">
        <v>0</v>
      </c>
      <c r="PJ18" s="9">
        <v>1</v>
      </c>
      <c r="PK18" s="9">
        <v>1</v>
      </c>
      <c r="PL18" s="9">
        <v>1</v>
      </c>
      <c r="PM18" s="9">
        <v>1</v>
      </c>
      <c r="PN18" s="9">
        <v>1</v>
      </c>
      <c r="PO18" s="9">
        <v>71.428573608398438</v>
      </c>
      <c r="PP18" s="9">
        <v>0</v>
      </c>
      <c r="PQ18" s="9">
        <v>1</v>
      </c>
      <c r="PR18" s="9">
        <v>1</v>
      </c>
      <c r="PS18" s="9">
        <v>0</v>
      </c>
      <c r="PT18" s="9">
        <v>1</v>
      </c>
      <c r="PU18" s="9">
        <v>0</v>
      </c>
      <c r="PV18" s="9">
        <v>0</v>
      </c>
      <c r="PW18" s="9">
        <v>1</v>
      </c>
      <c r="PX18" s="9">
        <v>50</v>
      </c>
      <c r="PY18" s="9">
        <v>0</v>
      </c>
      <c r="PZ18" s="9">
        <v>1</v>
      </c>
      <c r="QA18" s="9">
        <v>1</v>
      </c>
      <c r="QB18" s="9">
        <v>1</v>
      </c>
      <c r="QC18" s="9">
        <v>0</v>
      </c>
      <c r="QD18" s="9">
        <v>1</v>
      </c>
      <c r="QE18" s="9">
        <v>75</v>
      </c>
      <c r="QF18" s="9">
        <v>0</v>
      </c>
      <c r="QG18" s="9">
        <v>1</v>
      </c>
      <c r="QH18" s="9">
        <v>1</v>
      </c>
      <c r="QI18" s="9">
        <v>1</v>
      </c>
      <c r="QJ18" s="9">
        <v>1</v>
      </c>
      <c r="QK18" s="9">
        <v>1</v>
      </c>
      <c r="QL18" s="9">
        <v>1</v>
      </c>
      <c r="QM18" s="9">
        <v>0</v>
      </c>
      <c r="QN18" s="9">
        <v>1</v>
      </c>
      <c r="QO18" s="9">
        <v>1</v>
      </c>
      <c r="QP18" s="9">
        <v>85.714286804199219</v>
      </c>
      <c r="QQ18" s="9">
        <v>0</v>
      </c>
      <c r="QR18" s="9">
        <v>1</v>
      </c>
      <c r="QS18" s="9">
        <v>0</v>
      </c>
      <c r="QT18" s="9">
        <v>0.66666668653488159</v>
      </c>
      <c r="QU18" s="9">
        <v>1</v>
      </c>
      <c r="QV18" s="9">
        <v>1</v>
      </c>
      <c r="QW18" s="9">
        <v>0</v>
      </c>
      <c r="QX18" s="9">
        <v>0.75</v>
      </c>
      <c r="QY18" s="9">
        <v>0</v>
      </c>
      <c r="QZ18" s="9"/>
      <c r="RA18" s="9"/>
      <c r="RB18" s="9"/>
      <c r="RC18" s="9"/>
      <c r="RD18" s="9"/>
      <c r="RE18" s="9"/>
      <c r="RF18" s="9"/>
      <c r="RG18" s="9"/>
      <c r="RH18" s="9"/>
      <c r="RI18" s="9"/>
      <c r="RJ18" s="9"/>
      <c r="RK18" s="9"/>
      <c r="RL18" s="9">
        <v>1</v>
      </c>
      <c r="RM18" s="9">
        <v>0</v>
      </c>
      <c r="RN18" s="9"/>
      <c r="RO18" s="9"/>
      <c r="RP18" s="9"/>
      <c r="RQ18" s="9"/>
      <c r="RR18" s="9"/>
      <c r="RS18" s="9"/>
      <c r="RT18" s="9"/>
      <c r="RU18" s="9"/>
      <c r="RV18" s="9"/>
      <c r="RW18" s="9"/>
      <c r="RX18" s="9"/>
      <c r="RY18" s="9"/>
      <c r="RZ18" s="9"/>
      <c r="SA18" s="9"/>
      <c r="SB18" s="9"/>
      <c r="SC18" s="9"/>
      <c r="SD18" s="9"/>
      <c r="SE18" s="9"/>
      <c r="SF18" s="9"/>
      <c r="SG18" s="9"/>
      <c r="SH18" s="9">
        <v>0</v>
      </c>
      <c r="SI18" s="9">
        <v>0</v>
      </c>
      <c r="SJ18" s="9">
        <v>0</v>
      </c>
      <c r="SK18" s="9">
        <v>0</v>
      </c>
      <c r="SL18" s="9">
        <v>0</v>
      </c>
      <c r="SM18" s="9">
        <v>0</v>
      </c>
      <c r="SN18" s="9">
        <v>0</v>
      </c>
      <c r="SO18" s="9">
        <v>0</v>
      </c>
      <c r="SP18" s="9"/>
      <c r="SQ18" s="9"/>
      <c r="SR18" s="9"/>
      <c r="SS18" s="9"/>
      <c r="ST18" s="9"/>
      <c r="SU18" s="9"/>
      <c r="SV18" s="9"/>
      <c r="SW18" s="9"/>
      <c r="SX18" s="9">
        <v>0</v>
      </c>
      <c r="SY18" s="9">
        <v>0</v>
      </c>
      <c r="SZ18" s="9">
        <v>0</v>
      </c>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v>0</v>
      </c>
      <c r="UM18" s="9">
        <v>0</v>
      </c>
      <c r="UN18" s="9">
        <v>0</v>
      </c>
      <c r="UO18" s="9">
        <v>0</v>
      </c>
      <c r="UP18" s="9"/>
      <c r="UQ18" s="9"/>
      <c r="UR18" s="9"/>
      <c r="US18" s="9"/>
      <c r="UT18" s="9">
        <v>0</v>
      </c>
      <c r="UU18" s="9"/>
      <c r="UV18" s="9">
        <v>1</v>
      </c>
      <c r="UW18" s="9">
        <v>0</v>
      </c>
      <c r="UX18" s="9">
        <v>0</v>
      </c>
      <c r="UY18" s="9">
        <v>0</v>
      </c>
      <c r="UZ18" s="9">
        <v>0</v>
      </c>
      <c r="VA18" s="9">
        <v>0</v>
      </c>
      <c r="VB18" s="9">
        <v>0</v>
      </c>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v>1</v>
      </c>
      <c r="WF18" s="9">
        <v>0</v>
      </c>
      <c r="WG18" s="9">
        <v>0</v>
      </c>
      <c r="WH18" s="9">
        <v>1</v>
      </c>
      <c r="WI18" s="9">
        <v>1</v>
      </c>
      <c r="WJ18" s="9">
        <v>0</v>
      </c>
      <c r="WK18" s="9">
        <v>1</v>
      </c>
      <c r="WL18" s="9">
        <v>1</v>
      </c>
      <c r="WM18" s="9">
        <v>1</v>
      </c>
      <c r="WN18" s="9"/>
      <c r="WO18" s="9"/>
      <c r="WP18" s="9"/>
      <c r="WQ18" s="9"/>
      <c r="WR18" s="9"/>
      <c r="WS18" s="9"/>
      <c r="WT18" s="9"/>
      <c r="WU18" s="9"/>
      <c r="WV18" s="9"/>
      <c r="WW18" s="9">
        <v>66.666664123535156</v>
      </c>
      <c r="WX18" s="9">
        <v>0</v>
      </c>
      <c r="WY18" s="9">
        <v>1</v>
      </c>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v>1</v>
      </c>
      <c r="YF18" s="9">
        <v>0</v>
      </c>
      <c r="YG18" s="9">
        <v>0</v>
      </c>
      <c r="YH18" s="9">
        <v>1</v>
      </c>
      <c r="YI18" s="9">
        <v>1</v>
      </c>
      <c r="YJ18" s="9">
        <v>0</v>
      </c>
      <c r="YK18" s="9">
        <v>1</v>
      </c>
      <c r="YL18" s="9">
        <v>1</v>
      </c>
      <c r="YM18" s="9">
        <v>1</v>
      </c>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v>0</v>
      </c>
      <c r="ZO18" s="9">
        <v>0</v>
      </c>
      <c r="ZP18" s="9">
        <v>0</v>
      </c>
      <c r="ZQ18" s="9">
        <v>0</v>
      </c>
      <c r="ZR18" s="9"/>
      <c r="ZS18" s="9"/>
      <c r="ZT18" s="9">
        <v>0</v>
      </c>
      <c r="ZU18" s="9">
        <v>0</v>
      </c>
      <c r="ZV18" s="9">
        <v>1</v>
      </c>
      <c r="ZW18" s="9">
        <v>1</v>
      </c>
      <c r="ZX18" s="9">
        <v>1</v>
      </c>
      <c r="ZY18" s="9">
        <v>1</v>
      </c>
      <c r="ZZ18" s="9">
        <v>1</v>
      </c>
      <c r="AAA18" s="9">
        <v>1</v>
      </c>
      <c r="AAB18" s="9">
        <v>1</v>
      </c>
      <c r="AAC18" s="9">
        <v>1</v>
      </c>
      <c r="AAD18" s="9">
        <v>1</v>
      </c>
      <c r="AAE18" s="9">
        <v>1</v>
      </c>
      <c r="AAF18" s="9">
        <v>1</v>
      </c>
      <c r="AAG18" s="9">
        <v>1</v>
      </c>
      <c r="AAH18" s="9"/>
      <c r="AAI18" s="9"/>
      <c r="AAJ18" s="9"/>
      <c r="AAK18" s="9"/>
      <c r="AAL18" s="9"/>
      <c r="AAM18" s="9"/>
      <c r="AAN18" s="9"/>
      <c r="AAO18" s="9"/>
      <c r="AAP18" s="9">
        <v>100</v>
      </c>
      <c r="AAQ18" s="9">
        <v>1</v>
      </c>
      <c r="AAR18" s="9">
        <v>1</v>
      </c>
      <c r="AAS18" s="9">
        <v>100</v>
      </c>
      <c r="AAT18" s="9">
        <v>1</v>
      </c>
      <c r="AAU18" s="9">
        <v>1</v>
      </c>
      <c r="AAV18" s="9"/>
      <c r="AAW18" s="9"/>
      <c r="AAX18" s="9"/>
      <c r="AAY18" s="9"/>
      <c r="AAZ18" s="9">
        <v>0</v>
      </c>
      <c r="ABA18" s="9">
        <v>1</v>
      </c>
      <c r="ABB18" s="9">
        <v>1</v>
      </c>
      <c r="ABC18" s="9">
        <v>1</v>
      </c>
      <c r="ABD18" s="9">
        <v>1</v>
      </c>
      <c r="ABE18" s="9">
        <v>1</v>
      </c>
      <c r="ABF18" s="9">
        <v>1</v>
      </c>
      <c r="ABG18" s="9">
        <v>1</v>
      </c>
      <c r="ABH18" s="9">
        <v>1</v>
      </c>
      <c r="ABI18" s="9">
        <v>1</v>
      </c>
      <c r="ABJ18" s="9">
        <v>1</v>
      </c>
      <c r="ABK18" s="9">
        <v>1</v>
      </c>
      <c r="ABL18" s="9">
        <v>0</v>
      </c>
      <c r="ABM18" s="9">
        <v>85.714286804199219</v>
      </c>
      <c r="ABN18" s="9">
        <v>0</v>
      </c>
      <c r="ABO18" s="9">
        <v>1</v>
      </c>
      <c r="ABP18" s="9">
        <v>0</v>
      </c>
      <c r="ABQ18" s="9">
        <v>1</v>
      </c>
      <c r="ABR18" s="9">
        <v>0</v>
      </c>
      <c r="ABS18" s="9">
        <v>0</v>
      </c>
      <c r="ABT18" s="9">
        <v>1</v>
      </c>
      <c r="ABU18" s="9">
        <v>0</v>
      </c>
      <c r="ABV18" s="9">
        <v>1</v>
      </c>
      <c r="ABW18" s="9">
        <v>0</v>
      </c>
      <c r="ABX18" s="9">
        <v>1</v>
      </c>
      <c r="ABY18" s="9">
        <v>1</v>
      </c>
      <c r="ABZ18" s="9">
        <v>1</v>
      </c>
      <c r="ACA18" s="9">
        <v>0</v>
      </c>
      <c r="ACB18" s="9">
        <v>0</v>
      </c>
      <c r="ACC18" s="9">
        <v>0</v>
      </c>
      <c r="ACD18" s="9">
        <v>0</v>
      </c>
      <c r="ACE18" s="9">
        <v>0</v>
      </c>
      <c r="ACF18" s="9">
        <v>0</v>
      </c>
      <c r="ACG18" s="9">
        <v>0</v>
      </c>
      <c r="ACH18" s="9">
        <v>1</v>
      </c>
      <c r="ACI18" s="9">
        <v>1</v>
      </c>
      <c r="ACJ18" s="9">
        <v>1</v>
      </c>
      <c r="ACK18" s="9">
        <v>1</v>
      </c>
      <c r="ACL18" s="9">
        <v>1</v>
      </c>
      <c r="ACM18" s="9">
        <v>0</v>
      </c>
      <c r="ACN18" s="9">
        <v>0</v>
      </c>
      <c r="ACO18" s="9">
        <v>1</v>
      </c>
      <c r="ACP18" s="9">
        <v>1</v>
      </c>
      <c r="ACQ18" s="9">
        <v>1</v>
      </c>
      <c r="ACR18" s="9">
        <v>1</v>
      </c>
    </row>
    <row r="19" spans="1:772">
      <c r="A19" t="s">
        <v>2597</v>
      </c>
      <c r="B19" t="s">
        <v>2725</v>
      </c>
      <c r="C19" t="s">
        <v>2854</v>
      </c>
      <c r="D19" t="s">
        <v>2986</v>
      </c>
      <c r="E19" s="9"/>
      <c r="F19" s="9">
        <v>8</v>
      </c>
      <c r="G19" s="9"/>
      <c r="H19" s="9">
        <v>1</v>
      </c>
      <c r="I19" t="s">
        <v>3123</v>
      </c>
      <c r="J19" s="9"/>
      <c r="K19" s="9">
        <v>2</v>
      </c>
      <c r="L19" s="9">
        <v>4</v>
      </c>
      <c r="M19" s="9">
        <v>21</v>
      </c>
      <c r="N19" s="9">
        <v>21</v>
      </c>
      <c r="O19" t="s">
        <v>3247</v>
      </c>
      <c r="P19" s="9">
        <v>2</v>
      </c>
      <c r="Q19" t="s">
        <v>3250</v>
      </c>
      <c r="R19" s="9">
        <v>3</v>
      </c>
      <c r="S19" s="9">
        <v>1</v>
      </c>
      <c r="T19" s="9">
        <v>2</v>
      </c>
      <c r="U19" s="9">
        <v>0</v>
      </c>
      <c r="V19" s="9">
        <v>1</v>
      </c>
      <c r="W19" t="s">
        <v>3274</v>
      </c>
      <c r="X19" s="9"/>
      <c r="Y19" t="s">
        <v>3421</v>
      </c>
      <c r="Z19" s="9"/>
      <c r="AA19" s="9">
        <v>0</v>
      </c>
      <c r="AB19" s="9">
        <v>0</v>
      </c>
      <c r="AC19" s="9">
        <v>15</v>
      </c>
      <c r="AD19" s="9">
        <v>0</v>
      </c>
      <c r="AE19" s="9">
        <v>3</v>
      </c>
      <c r="AF19" s="9">
        <v>0</v>
      </c>
      <c r="AG19" s="9">
        <v>0</v>
      </c>
      <c r="AH19" s="9">
        <v>0</v>
      </c>
      <c r="AI19" s="9">
        <v>1</v>
      </c>
      <c r="AJ19" s="9">
        <v>0</v>
      </c>
      <c r="AK19" s="9">
        <v>0</v>
      </c>
      <c r="AL19" s="9">
        <v>0</v>
      </c>
      <c r="AM19" s="9">
        <v>0</v>
      </c>
      <c r="AN19" s="9">
        <v>0</v>
      </c>
      <c r="AO19" s="9">
        <v>1</v>
      </c>
      <c r="AP19" s="9">
        <v>0</v>
      </c>
      <c r="AQ19" s="9">
        <v>3</v>
      </c>
      <c r="AR19" s="9">
        <v>0</v>
      </c>
      <c r="AS19" s="9">
        <v>0</v>
      </c>
      <c r="AT19" s="9">
        <v>0</v>
      </c>
      <c r="AU19" s="9">
        <v>1</v>
      </c>
      <c r="AV19" s="9">
        <v>0</v>
      </c>
      <c r="AW19" s="9">
        <v>0</v>
      </c>
      <c r="AX19" t="s">
        <v>3575</v>
      </c>
      <c r="AY19" s="9">
        <v>0</v>
      </c>
      <c r="AZ19" s="9">
        <v>0</v>
      </c>
      <c r="BA19" t="s">
        <v>3725</v>
      </c>
      <c r="BB19" s="9">
        <v>0</v>
      </c>
      <c r="BC19" s="9">
        <v>24</v>
      </c>
      <c r="BD19" s="9">
        <v>0</v>
      </c>
      <c r="BE19" s="9"/>
      <c r="BF19" s="9">
        <v>20</v>
      </c>
      <c r="BG19" s="9">
        <v>18</v>
      </c>
      <c r="BH19" s="9">
        <v>16</v>
      </c>
      <c r="BI19" s="9">
        <v>2</v>
      </c>
      <c r="BJ19" s="9">
        <v>0</v>
      </c>
      <c r="BK19" s="9">
        <v>1</v>
      </c>
      <c r="BL19" s="9">
        <v>1</v>
      </c>
      <c r="BM19" s="9">
        <v>1</v>
      </c>
      <c r="BN19" s="9">
        <v>1</v>
      </c>
      <c r="BO19" s="9">
        <v>1</v>
      </c>
      <c r="BP19" s="9">
        <v>1</v>
      </c>
      <c r="BQ19" s="9">
        <v>0</v>
      </c>
      <c r="BR19" s="9">
        <v>0</v>
      </c>
      <c r="BS19" s="9">
        <v>1</v>
      </c>
      <c r="BT19" s="9">
        <v>1</v>
      </c>
      <c r="BU19" s="9">
        <v>0</v>
      </c>
      <c r="BV19" s="9">
        <v>0</v>
      </c>
      <c r="BW19" s="9">
        <v>1</v>
      </c>
      <c r="BX19" s="9"/>
      <c r="BY19" s="9">
        <v>0</v>
      </c>
      <c r="BZ19" s="9">
        <v>0</v>
      </c>
      <c r="CA19" s="9">
        <v>0</v>
      </c>
      <c r="CB19" s="9">
        <v>1</v>
      </c>
      <c r="CC19" s="9">
        <v>1</v>
      </c>
      <c r="CD19" s="9">
        <v>1</v>
      </c>
      <c r="CE19" s="9">
        <v>1</v>
      </c>
      <c r="CF19" s="9">
        <v>1</v>
      </c>
      <c r="CG19" s="9"/>
      <c r="CH19" s="9">
        <v>1</v>
      </c>
      <c r="CI19" s="9">
        <v>2</v>
      </c>
      <c r="CJ19" s="9">
        <v>1</v>
      </c>
      <c r="CK19" s="9">
        <v>1</v>
      </c>
      <c r="CL19" s="9">
        <v>3</v>
      </c>
      <c r="CM19" s="9">
        <v>1</v>
      </c>
      <c r="CN19" s="9">
        <v>1</v>
      </c>
      <c r="CO19" s="9">
        <v>1</v>
      </c>
      <c r="CP19" s="9">
        <v>3</v>
      </c>
      <c r="CQ19" s="9">
        <v>1</v>
      </c>
      <c r="CR19" s="9">
        <v>1</v>
      </c>
      <c r="CS19" s="9">
        <v>1</v>
      </c>
      <c r="CT19" s="9">
        <v>0</v>
      </c>
      <c r="CU19" s="9">
        <v>1</v>
      </c>
      <c r="CV19" s="9">
        <v>1</v>
      </c>
      <c r="CW19" s="9">
        <v>0</v>
      </c>
      <c r="CX19" s="9">
        <v>0</v>
      </c>
      <c r="CY19" s="9">
        <v>0</v>
      </c>
      <c r="CZ19" s="9">
        <v>2</v>
      </c>
      <c r="DA19" s="9"/>
      <c r="DB19" s="9"/>
      <c r="DC19" s="9"/>
      <c r="DD19" s="9"/>
      <c r="DE19" s="9"/>
      <c r="DF19" s="9"/>
      <c r="DG19" s="9"/>
      <c r="DH19" s="9"/>
      <c r="DI19" s="9">
        <v>1</v>
      </c>
      <c r="DJ19" s="9"/>
      <c r="DK19" s="9"/>
      <c r="DL19" s="9"/>
      <c r="DM19" s="9"/>
      <c r="DN19" s="9"/>
      <c r="DO19" s="9"/>
      <c r="DP19" s="9">
        <v>2</v>
      </c>
      <c r="DQ19" s="9"/>
      <c r="DR19" s="9"/>
      <c r="DS19" s="9"/>
      <c r="DT19" s="9"/>
      <c r="DU19" s="9"/>
      <c r="DV19" s="9"/>
      <c r="DW19" s="9"/>
      <c r="DX19" s="9"/>
      <c r="DY19" s="9"/>
      <c r="DZ19" s="9"/>
      <c r="EA19" s="9"/>
      <c r="EB19" s="9"/>
      <c r="EC19" s="9"/>
      <c r="ED19" s="9"/>
      <c r="EE19" s="9"/>
      <c r="EF19" s="9"/>
      <c r="EG19" s="9"/>
      <c r="EH19" s="9"/>
      <c r="EI19" s="9"/>
      <c r="EJ19" s="9"/>
      <c r="EK19" s="9"/>
      <c r="EL19" s="9"/>
      <c r="EM19" s="9"/>
      <c r="EN19" s="9">
        <v>0</v>
      </c>
      <c r="EO19" s="9"/>
      <c r="EP19" s="9"/>
      <c r="EQ19" s="9">
        <v>0</v>
      </c>
      <c r="ER19" s="9"/>
      <c r="ES19" s="9"/>
      <c r="ET19" s="9">
        <v>0</v>
      </c>
      <c r="EU19" s="9"/>
      <c r="EV19" s="9"/>
      <c r="EW19" s="9">
        <v>1</v>
      </c>
      <c r="EX19" s="9">
        <v>0</v>
      </c>
      <c r="EY19" s="9"/>
      <c r="EZ19" s="9">
        <v>1</v>
      </c>
      <c r="FA19" s="9">
        <v>0</v>
      </c>
      <c r="FB19" s="9"/>
      <c r="FC19" s="9">
        <v>0</v>
      </c>
      <c r="FD19" s="9"/>
      <c r="FE19" s="9"/>
      <c r="FF19" s="9">
        <v>0</v>
      </c>
      <c r="FG19" s="9"/>
      <c r="FH19" s="9"/>
      <c r="FI19" s="9">
        <v>0</v>
      </c>
      <c r="FJ19" s="9"/>
      <c r="FK19" s="9"/>
      <c r="FL19" s="9">
        <v>0</v>
      </c>
      <c r="FM19" s="9"/>
      <c r="FN19" s="9"/>
      <c r="FO19" s="9">
        <v>0</v>
      </c>
      <c r="FP19" s="9"/>
      <c r="FQ19" s="9"/>
      <c r="FR19" s="9">
        <v>0</v>
      </c>
      <c r="FS19" s="9"/>
      <c r="FT19" s="9"/>
      <c r="FU19" s="9">
        <v>0</v>
      </c>
      <c r="FV19" s="9"/>
      <c r="FW19" s="9"/>
      <c r="FX19" s="9">
        <v>3</v>
      </c>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t="s">
        <v>4034</v>
      </c>
      <c r="HH19" s="9"/>
      <c r="HI19" s="9"/>
      <c r="HJ19" s="9"/>
      <c r="HK19" s="9"/>
      <c r="HL19" s="9"/>
      <c r="HM19" s="9"/>
      <c r="HN19" s="9"/>
      <c r="HO19" s="9"/>
      <c r="HP19" s="9"/>
      <c r="HQ19" s="9"/>
      <c r="HR19" s="9"/>
      <c r="HS19" s="9"/>
      <c r="HT19" s="9"/>
      <c r="HU19" s="9"/>
      <c r="HV19" s="9"/>
      <c r="HW19" s="9"/>
      <c r="HX19" t="s">
        <v>4198</v>
      </c>
      <c r="HY19" s="9"/>
      <c r="HZ19" s="9"/>
      <c r="IA19" s="9">
        <v>2</v>
      </c>
      <c r="IB19" s="9"/>
      <c r="IC19" s="9"/>
      <c r="ID19" s="9">
        <v>2</v>
      </c>
      <c r="IE19" s="9"/>
      <c r="IF19" s="9"/>
      <c r="IG19" s="9">
        <v>2</v>
      </c>
      <c r="IH19" s="9"/>
      <c r="II19" s="9"/>
      <c r="IJ19" s="9">
        <v>3</v>
      </c>
      <c r="IK19" s="9"/>
      <c r="IL19" s="9">
        <v>1</v>
      </c>
      <c r="IM19" s="9"/>
      <c r="IN19" s="9">
        <v>4</v>
      </c>
      <c r="IO19" s="9">
        <v>3</v>
      </c>
      <c r="IP19" s="9">
        <v>3</v>
      </c>
      <c r="IQ19" s="9">
        <v>5</v>
      </c>
      <c r="IR19" s="9">
        <v>3</v>
      </c>
      <c r="IS19" s="9"/>
      <c r="IT19" s="9">
        <v>1</v>
      </c>
      <c r="IU19" s="9">
        <v>2</v>
      </c>
      <c r="IV19" s="9">
        <v>2</v>
      </c>
      <c r="IW19" s="9">
        <v>2</v>
      </c>
      <c r="IX19" s="9">
        <v>2</v>
      </c>
      <c r="IY19" s="9">
        <v>2</v>
      </c>
      <c r="IZ19" s="9">
        <v>2</v>
      </c>
      <c r="JA19" s="9">
        <v>2</v>
      </c>
      <c r="JB19" s="9">
        <v>1</v>
      </c>
      <c r="JC19" s="9">
        <v>2</v>
      </c>
      <c r="JD19" s="9">
        <v>1</v>
      </c>
      <c r="JE19" s="9">
        <v>2</v>
      </c>
      <c r="JF19" s="9">
        <v>1</v>
      </c>
      <c r="JG19" s="9">
        <v>1</v>
      </c>
      <c r="JH19" s="9">
        <v>2</v>
      </c>
      <c r="JI19" s="9">
        <v>2</v>
      </c>
      <c r="JJ19" s="9">
        <v>1</v>
      </c>
      <c r="JK19" s="9">
        <v>1</v>
      </c>
      <c r="JL19" s="9">
        <v>1</v>
      </c>
      <c r="JM19" s="9">
        <v>2</v>
      </c>
      <c r="JN19" s="9">
        <v>2</v>
      </c>
      <c r="JO19" s="9">
        <v>2</v>
      </c>
      <c r="JP19" s="9">
        <v>2</v>
      </c>
      <c r="JQ19" s="9">
        <v>2</v>
      </c>
      <c r="JR19" s="9">
        <v>2</v>
      </c>
      <c r="JS19" s="9">
        <v>1</v>
      </c>
      <c r="JT19" s="9">
        <v>1</v>
      </c>
      <c r="JU19" s="9">
        <v>3</v>
      </c>
      <c r="JV19" s="9"/>
      <c r="JW19" s="9">
        <v>1</v>
      </c>
      <c r="JX19" s="9">
        <v>1</v>
      </c>
      <c r="JY19" s="9">
        <v>2</v>
      </c>
      <c r="JZ19" s="9">
        <v>2</v>
      </c>
      <c r="KA19" s="9">
        <v>1</v>
      </c>
      <c r="KB19" s="9">
        <v>1</v>
      </c>
      <c r="KC19" s="9">
        <v>2</v>
      </c>
      <c r="KD19" s="9">
        <v>2</v>
      </c>
      <c r="KE19" s="9">
        <v>2</v>
      </c>
      <c r="KF19" s="9"/>
      <c r="KG19" s="9"/>
      <c r="KH19" s="9"/>
      <c r="KI19" s="9"/>
      <c r="KJ19" s="9"/>
      <c r="KK19" s="9"/>
      <c r="KL19" s="9"/>
      <c r="KM19" s="9"/>
      <c r="KN19" s="9"/>
      <c r="KO19" s="9"/>
      <c r="KP19" s="9"/>
      <c r="KQ19" s="9"/>
      <c r="KR19" s="9"/>
      <c r="KS19" s="9"/>
      <c r="KT19" s="9"/>
      <c r="KU19" s="9"/>
      <c r="KV19" s="9">
        <v>1</v>
      </c>
      <c r="KW19" s="9">
        <v>1</v>
      </c>
      <c r="KX19" s="9">
        <v>0</v>
      </c>
      <c r="KY19" s="9"/>
      <c r="KZ19" s="9"/>
      <c r="LA19" s="9"/>
      <c r="LB19" s="9"/>
      <c r="LC19" s="9">
        <v>1</v>
      </c>
      <c r="LD19" s="9">
        <v>1</v>
      </c>
      <c r="LE19" s="9">
        <v>1</v>
      </c>
      <c r="LF19" s="9">
        <v>1</v>
      </c>
      <c r="LG19" s="9">
        <v>1</v>
      </c>
      <c r="LH19" s="9">
        <v>1</v>
      </c>
      <c r="LI19" s="9"/>
      <c r="LJ19" s="9">
        <v>1</v>
      </c>
      <c r="LK19" s="9">
        <v>3</v>
      </c>
      <c r="LL19" s="9">
        <v>1</v>
      </c>
      <c r="LM19" s="9">
        <v>3</v>
      </c>
      <c r="LN19" s="9"/>
      <c r="LO19" s="9">
        <v>1</v>
      </c>
      <c r="LP19" s="9">
        <v>1</v>
      </c>
      <c r="LQ19" s="9">
        <v>1</v>
      </c>
      <c r="LR19" s="9"/>
      <c r="LS19" s="9">
        <v>1</v>
      </c>
      <c r="LT19" s="9">
        <v>1</v>
      </c>
      <c r="LU19" s="9">
        <v>1</v>
      </c>
      <c r="LV19" s="9">
        <v>1</v>
      </c>
      <c r="LW19" s="9">
        <v>1</v>
      </c>
      <c r="LX19" s="9">
        <v>1</v>
      </c>
      <c r="LY19" s="9">
        <v>3</v>
      </c>
      <c r="LZ19" s="9">
        <v>2</v>
      </c>
      <c r="MA19" s="9">
        <v>1</v>
      </c>
      <c r="MB19" s="9"/>
      <c r="MC19" s="9">
        <v>0</v>
      </c>
      <c r="MD19" s="9">
        <v>2</v>
      </c>
      <c r="ME19" s="9">
        <v>1</v>
      </c>
      <c r="MF19" s="9">
        <v>1</v>
      </c>
      <c r="MG19" s="9">
        <v>3</v>
      </c>
      <c r="MH19" s="9">
        <v>3</v>
      </c>
      <c r="MI19" s="9">
        <v>3</v>
      </c>
      <c r="MJ19" s="9">
        <v>3</v>
      </c>
      <c r="MK19" s="9">
        <v>1</v>
      </c>
      <c r="ML19" s="9">
        <v>1</v>
      </c>
      <c r="MM19" s="9">
        <v>1</v>
      </c>
      <c r="MN19" s="9">
        <v>1</v>
      </c>
      <c r="MO19" s="9">
        <v>1</v>
      </c>
      <c r="MP19" s="9">
        <v>0</v>
      </c>
      <c r="MQ19" s="9">
        <v>1</v>
      </c>
      <c r="MR19" s="9">
        <v>1</v>
      </c>
      <c r="MS19" s="9">
        <v>1</v>
      </c>
      <c r="MT19" s="9">
        <v>244126566</v>
      </c>
      <c r="MU19" s="9">
        <v>244126566</v>
      </c>
      <c r="MV19" s="9">
        <v>1</v>
      </c>
      <c r="MW19" s="9"/>
      <c r="MX19" s="9"/>
      <c r="MY19" t="s">
        <v>4476</v>
      </c>
      <c r="MZ19" s="9"/>
      <c r="NA19" s="9">
        <v>202340160</v>
      </c>
      <c r="NB19" t="s">
        <v>4624</v>
      </c>
      <c r="NC19" t="s">
        <v>4770</v>
      </c>
      <c r="ND19" s="9"/>
      <c r="NE19" s="9"/>
      <c r="NF19" t="s">
        <v>4891</v>
      </c>
      <c r="NG19" s="9"/>
      <c r="NH19" s="9"/>
      <c r="NI19" s="9">
        <v>135</v>
      </c>
      <c r="NJ19" s="9">
        <v>21</v>
      </c>
      <c r="NK19" t="s">
        <v>4897</v>
      </c>
      <c r="NL19" s="9">
        <v>3</v>
      </c>
      <c r="NM19" s="9">
        <v>11</v>
      </c>
      <c r="NN19" s="9">
        <v>2022</v>
      </c>
      <c r="NO19" s="9">
        <v>0</v>
      </c>
      <c r="NP19" t="s">
        <v>4917</v>
      </c>
      <c r="NQ19" s="9">
        <v>1</v>
      </c>
      <c r="NR19" s="9">
        <v>1</v>
      </c>
      <c r="NS19" s="9">
        <v>1</v>
      </c>
      <c r="NT19" s="9">
        <v>0</v>
      </c>
      <c r="NU19" s="9">
        <v>0</v>
      </c>
      <c r="NV19" s="9">
        <v>0</v>
      </c>
      <c r="NW19" s="9">
        <v>15</v>
      </c>
      <c r="NX19" s="9">
        <v>0</v>
      </c>
      <c r="NY19" s="9">
        <v>3</v>
      </c>
      <c r="NZ19" s="9">
        <v>0</v>
      </c>
      <c r="OA19" s="9">
        <v>2</v>
      </c>
      <c r="OB19" s="9">
        <v>0</v>
      </c>
      <c r="OC19" s="9">
        <v>20</v>
      </c>
      <c r="OD19" s="9">
        <v>0</v>
      </c>
      <c r="OE19" s="9">
        <v>4</v>
      </c>
      <c r="OF19" s="9">
        <v>0</v>
      </c>
      <c r="OG19" s="9">
        <v>24</v>
      </c>
      <c r="OH19" s="9">
        <v>0</v>
      </c>
      <c r="OI19" s="9">
        <v>20</v>
      </c>
      <c r="OJ19" s="9">
        <v>18</v>
      </c>
      <c r="OK19" s="9">
        <v>16</v>
      </c>
      <c r="OL19" s="9">
        <v>2</v>
      </c>
      <c r="OM19" s="9">
        <v>0</v>
      </c>
      <c r="ON19" s="9">
        <v>1</v>
      </c>
      <c r="OO19" s="9">
        <v>0</v>
      </c>
      <c r="OP19" s="9">
        <v>1</v>
      </c>
      <c r="OQ19" s="9">
        <v>1</v>
      </c>
      <c r="OR19" s="9">
        <v>1</v>
      </c>
      <c r="OS19" s="9">
        <v>1</v>
      </c>
      <c r="OT19" s="9">
        <v>1</v>
      </c>
      <c r="OU19" s="9">
        <v>1</v>
      </c>
      <c r="OV19" s="9">
        <v>0</v>
      </c>
      <c r="OW19" s="9">
        <v>0</v>
      </c>
      <c r="OX19" s="9">
        <v>1</v>
      </c>
      <c r="OY19" s="9">
        <v>0</v>
      </c>
      <c r="OZ19" s="9">
        <v>0</v>
      </c>
      <c r="PA19" s="9">
        <v>62.5</v>
      </c>
      <c r="PB19" s="9">
        <v>0</v>
      </c>
      <c r="PC19" s="9">
        <v>1</v>
      </c>
      <c r="PD19" s="9">
        <v>60</v>
      </c>
      <c r="PE19" s="9">
        <v>0</v>
      </c>
      <c r="PF19" s="9">
        <v>1</v>
      </c>
      <c r="PG19" s="9">
        <v>1</v>
      </c>
      <c r="PH19" s="9">
        <v>0</v>
      </c>
      <c r="PI19" s="9">
        <v>0</v>
      </c>
      <c r="PJ19" s="9">
        <v>0</v>
      </c>
      <c r="PK19" s="9">
        <v>1</v>
      </c>
      <c r="PL19" s="9">
        <v>1</v>
      </c>
      <c r="PM19" s="9">
        <v>1</v>
      </c>
      <c r="PN19" s="9">
        <v>1</v>
      </c>
      <c r="PO19" s="9">
        <v>57.142856597900391</v>
      </c>
      <c r="PP19" s="9">
        <v>0</v>
      </c>
      <c r="PQ19" s="9">
        <v>1</v>
      </c>
      <c r="PR19" s="9">
        <v>1</v>
      </c>
      <c r="PS19" s="9">
        <v>0</v>
      </c>
      <c r="PT19" s="9">
        <v>1</v>
      </c>
      <c r="PU19" s="9">
        <v>1</v>
      </c>
      <c r="PV19" s="9">
        <v>0</v>
      </c>
      <c r="PW19" s="9">
        <v>1</v>
      </c>
      <c r="PX19" s="9">
        <v>66.666664123535156</v>
      </c>
      <c r="PY19" s="9">
        <v>0</v>
      </c>
      <c r="PZ19" s="9">
        <v>1</v>
      </c>
      <c r="QA19" s="9">
        <v>1</v>
      </c>
      <c r="QB19" s="9">
        <v>1</v>
      </c>
      <c r="QC19" s="9">
        <v>0</v>
      </c>
      <c r="QD19" s="9">
        <v>1</v>
      </c>
      <c r="QE19" s="9">
        <v>75</v>
      </c>
      <c r="QF19" s="9">
        <v>0</v>
      </c>
      <c r="QG19" s="9">
        <v>1</v>
      </c>
      <c r="QH19" s="9">
        <v>1</v>
      </c>
      <c r="QI19" s="9">
        <v>1</v>
      </c>
      <c r="QJ19" s="9">
        <v>0</v>
      </c>
      <c r="QK19" s="9">
        <v>1</v>
      </c>
      <c r="QL19" s="9">
        <v>1</v>
      </c>
      <c r="QM19" s="9">
        <v>0</v>
      </c>
      <c r="QN19" s="9">
        <v>0</v>
      </c>
      <c r="QO19" s="9">
        <v>0</v>
      </c>
      <c r="QP19" s="9">
        <v>42.857143402099609</v>
      </c>
      <c r="QQ19" s="9">
        <v>0</v>
      </c>
      <c r="QR19" s="9">
        <v>0</v>
      </c>
      <c r="QS19" s="9">
        <v>0</v>
      </c>
      <c r="QT19" s="9">
        <v>0.66666668653488159</v>
      </c>
      <c r="QU19" s="9">
        <v>1</v>
      </c>
      <c r="QV19" s="9">
        <v>1</v>
      </c>
      <c r="QW19" s="9">
        <v>0</v>
      </c>
      <c r="QX19" s="9">
        <v>0.75</v>
      </c>
      <c r="QY19" s="9">
        <v>0</v>
      </c>
      <c r="QZ19" s="9"/>
      <c r="RA19" s="9"/>
      <c r="RB19" s="9"/>
      <c r="RC19" s="9"/>
      <c r="RD19" s="9"/>
      <c r="RE19" s="9"/>
      <c r="RF19" s="9"/>
      <c r="RG19" s="9"/>
      <c r="RH19" s="9"/>
      <c r="RI19" s="9"/>
      <c r="RJ19" s="9"/>
      <c r="RK19" s="9"/>
      <c r="RL19" s="9">
        <v>0</v>
      </c>
      <c r="RM19" s="9"/>
      <c r="RN19" s="9"/>
      <c r="RO19" s="9"/>
      <c r="RP19" s="9"/>
      <c r="RQ19" s="9"/>
      <c r="RR19" s="9"/>
      <c r="RS19" s="9"/>
      <c r="RT19" s="9"/>
      <c r="RU19" s="9"/>
      <c r="RV19" s="9"/>
      <c r="RW19" s="9"/>
      <c r="RX19" s="9"/>
      <c r="RY19" s="9"/>
      <c r="RZ19" s="9"/>
      <c r="SA19" s="9"/>
      <c r="SB19" s="9"/>
      <c r="SC19" s="9"/>
      <c r="SD19" s="9"/>
      <c r="SE19" s="9"/>
      <c r="SF19" s="9"/>
      <c r="SG19" s="9"/>
      <c r="SH19" s="9">
        <v>0</v>
      </c>
      <c r="SI19" s="9">
        <v>1</v>
      </c>
      <c r="SJ19" s="9">
        <v>1</v>
      </c>
      <c r="SK19" s="9">
        <v>0</v>
      </c>
      <c r="SL19" s="9">
        <v>0</v>
      </c>
      <c r="SM19" s="9">
        <v>0</v>
      </c>
      <c r="SN19" s="9">
        <v>0</v>
      </c>
      <c r="SO19" s="9">
        <v>0</v>
      </c>
      <c r="SP19" s="9"/>
      <c r="SQ19" s="9">
        <v>0</v>
      </c>
      <c r="SR19" s="9">
        <v>0</v>
      </c>
      <c r="SS19" s="9"/>
      <c r="ST19" s="9"/>
      <c r="SU19" s="9"/>
      <c r="SV19" s="9"/>
      <c r="SW19" s="9"/>
      <c r="SX19" s="9">
        <v>0</v>
      </c>
      <c r="SY19" s="9">
        <v>1</v>
      </c>
      <c r="SZ19" s="9">
        <v>0</v>
      </c>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v>0</v>
      </c>
      <c r="UM19" s="9">
        <v>0</v>
      </c>
      <c r="UN19" s="9">
        <v>0</v>
      </c>
      <c r="UO19" s="9"/>
      <c r="UP19" s="9"/>
      <c r="UQ19" s="9"/>
      <c r="UR19" s="9"/>
      <c r="US19" s="9">
        <v>0</v>
      </c>
      <c r="UT19" s="9">
        <v>0</v>
      </c>
      <c r="UU19" s="9">
        <v>0</v>
      </c>
      <c r="UV19" s="9">
        <v>1</v>
      </c>
      <c r="UW19" s="9">
        <v>0</v>
      </c>
      <c r="UX19" s="9">
        <v>0</v>
      </c>
      <c r="UY19" s="9">
        <v>0</v>
      </c>
      <c r="UZ19" s="9">
        <v>0</v>
      </c>
      <c r="VA19" s="9">
        <v>0</v>
      </c>
      <c r="VB19" s="9">
        <v>0</v>
      </c>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v>1</v>
      </c>
      <c r="WF19" s="9">
        <v>1</v>
      </c>
      <c r="WG19" s="9">
        <v>0</v>
      </c>
      <c r="WH19" s="9">
        <v>0</v>
      </c>
      <c r="WI19" s="9">
        <v>1</v>
      </c>
      <c r="WJ19" s="9">
        <v>1</v>
      </c>
      <c r="WK19" s="9">
        <v>0</v>
      </c>
      <c r="WL19" s="9">
        <v>0</v>
      </c>
      <c r="WM19" s="9">
        <v>0</v>
      </c>
      <c r="WN19" s="9"/>
      <c r="WO19" s="9"/>
      <c r="WP19" s="9"/>
      <c r="WQ19" s="9"/>
      <c r="WR19" s="9"/>
      <c r="WS19" s="9"/>
      <c r="WT19" s="9"/>
      <c r="WU19" s="9"/>
      <c r="WV19" s="9"/>
      <c r="WW19" s="9">
        <v>44.444442749023438</v>
      </c>
      <c r="WX19" s="9">
        <v>0</v>
      </c>
      <c r="WY19" s="9">
        <v>0</v>
      </c>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v>1</v>
      </c>
      <c r="YF19" s="9">
        <v>1</v>
      </c>
      <c r="YG19" s="9">
        <v>0</v>
      </c>
      <c r="YH19" s="9">
        <v>0</v>
      </c>
      <c r="YI19" s="9">
        <v>1</v>
      </c>
      <c r="YJ19" s="9">
        <v>1</v>
      </c>
      <c r="YK19" s="9">
        <v>0</v>
      </c>
      <c r="YL19" s="9">
        <v>0</v>
      </c>
      <c r="YM19" s="9">
        <v>0</v>
      </c>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v>1</v>
      </c>
      <c r="ZO19" s="9">
        <v>1</v>
      </c>
      <c r="ZP19" s="9">
        <v>0</v>
      </c>
      <c r="ZQ19" s="9">
        <v>1</v>
      </c>
      <c r="ZR19" s="9"/>
      <c r="ZS19" s="9"/>
      <c r="ZT19" s="9">
        <v>1</v>
      </c>
      <c r="ZU19" s="9">
        <v>0</v>
      </c>
      <c r="ZV19" s="9">
        <v>1</v>
      </c>
      <c r="ZW19" s="9">
        <v>1</v>
      </c>
      <c r="ZX19" s="9">
        <v>1</v>
      </c>
      <c r="ZY19" s="9">
        <v>1</v>
      </c>
      <c r="ZZ19" s="9">
        <v>1</v>
      </c>
      <c r="AAA19" s="9">
        <v>1</v>
      </c>
      <c r="AAB19" s="9">
        <v>1</v>
      </c>
      <c r="AAC19" s="9">
        <v>1</v>
      </c>
      <c r="AAD19" s="9">
        <v>1</v>
      </c>
      <c r="AAE19" s="9">
        <v>1</v>
      </c>
      <c r="AAF19" s="9">
        <v>1</v>
      </c>
      <c r="AAG19" s="9">
        <v>1</v>
      </c>
      <c r="AAH19" s="9"/>
      <c r="AAI19" s="9"/>
      <c r="AAJ19" s="9"/>
      <c r="AAK19" s="9"/>
      <c r="AAL19" s="9"/>
      <c r="AAM19" s="9"/>
      <c r="AAN19" s="9"/>
      <c r="AAO19" s="9"/>
      <c r="AAP19" s="9">
        <v>100</v>
      </c>
      <c r="AAQ19" s="9">
        <v>1</v>
      </c>
      <c r="AAR19" s="9">
        <v>1</v>
      </c>
      <c r="AAS19" s="9">
        <v>100</v>
      </c>
      <c r="AAT19" s="9">
        <v>1</v>
      </c>
      <c r="AAU19" s="9">
        <v>1</v>
      </c>
      <c r="AAV19" s="9">
        <v>0</v>
      </c>
      <c r="AAW19" s="9">
        <v>0</v>
      </c>
      <c r="AAX19" s="9">
        <v>1</v>
      </c>
      <c r="AAY19" s="9">
        <v>0</v>
      </c>
      <c r="AAZ19" s="9">
        <v>1</v>
      </c>
      <c r="ABA19" s="9">
        <v>1</v>
      </c>
      <c r="ABB19" s="9">
        <v>1</v>
      </c>
      <c r="ABC19" s="9">
        <v>1</v>
      </c>
      <c r="ABD19" s="9">
        <v>1</v>
      </c>
      <c r="ABE19" s="9">
        <v>1</v>
      </c>
      <c r="ABF19" s="9">
        <v>1</v>
      </c>
      <c r="ABG19" s="9">
        <v>1</v>
      </c>
      <c r="ABH19" s="9">
        <v>1</v>
      </c>
      <c r="ABI19" s="9">
        <v>1</v>
      </c>
      <c r="ABJ19" s="9">
        <v>1</v>
      </c>
      <c r="ABK19" s="9">
        <v>1</v>
      </c>
      <c r="ABL19" s="9">
        <v>0</v>
      </c>
      <c r="ABM19" s="9">
        <v>85.714286804199219</v>
      </c>
      <c r="ABN19" s="9">
        <v>0</v>
      </c>
      <c r="ABO19" s="9">
        <v>1</v>
      </c>
      <c r="ABP19" s="9">
        <v>0</v>
      </c>
      <c r="ABQ19" s="9">
        <v>1</v>
      </c>
      <c r="ABR19" s="9">
        <v>0</v>
      </c>
      <c r="ABS19" s="9">
        <v>0</v>
      </c>
      <c r="ABT19" s="9">
        <v>1</v>
      </c>
      <c r="ABU19" s="9">
        <v>0</v>
      </c>
      <c r="ABV19" s="9">
        <v>1</v>
      </c>
      <c r="ABW19" s="9">
        <v>1</v>
      </c>
      <c r="ABX19" s="9">
        <v>1</v>
      </c>
      <c r="ABY19" s="9">
        <v>1</v>
      </c>
      <c r="ABZ19" s="9">
        <v>0</v>
      </c>
      <c r="ACA19" s="9">
        <v>0</v>
      </c>
      <c r="ACB19" s="9">
        <v>0</v>
      </c>
      <c r="ACC19" s="9">
        <v>0</v>
      </c>
      <c r="ACD19" s="9">
        <v>0</v>
      </c>
      <c r="ACE19" s="9">
        <v>0</v>
      </c>
      <c r="ACF19" s="9">
        <v>0</v>
      </c>
      <c r="ACG19" s="9">
        <v>0</v>
      </c>
      <c r="ACH19" s="9">
        <v>1</v>
      </c>
      <c r="ACI19" s="9">
        <v>1</v>
      </c>
      <c r="ACJ19" s="9">
        <v>1</v>
      </c>
      <c r="ACK19" s="9">
        <v>1</v>
      </c>
      <c r="ACL19" s="9">
        <v>1</v>
      </c>
      <c r="ACM19" s="9">
        <v>0</v>
      </c>
      <c r="ACN19" s="9">
        <v>1</v>
      </c>
      <c r="ACO19" s="9">
        <v>1</v>
      </c>
      <c r="ACP19" s="9">
        <v>1</v>
      </c>
      <c r="ACQ19" s="9">
        <v>1</v>
      </c>
      <c r="ACR19" s="9">
        <v>1</v>
      </c>
    </row>
    <row r="20" spans="1:772">
      <c r="A20" t="s">
        <v>2598</v>
      </c>
      <c r="B20" t="s">
        <v>2726</v>
      </c>
      <c r="C20" t="s">
        <v>2855</v>
      </c>
      <c r="D20" t="s">
        <v>2987</v>
      </c>
      <c r="E20" s="9"/>
      <c r="F20" s="9">
        <v>5</v>
      </c>
      <c r="G20" s="9"/>
      <c r="H20" s="9">
        <v>1</v>
      </c>
      <c r="I20" t="s">
        <v>3124</v>
      </c>
      <c r="J20" s="9"/>
      <c r="K20" s="9">
        <v>2</v>
      </c>
      <c r="L20" s="9">
        <v>4</v>
      </c>
      <c r="M20" s="9">
        <v>22</v>
      </c>
      <c r="N20" s="9">
        <v>22</v>
      </c>
      <c r="O20" t="s">
        <v>3247</v>
      </c>
      <c r="P20" s="9">
        <v>2</v>
      </c>
      <c r="Q20" t="s">
        <v>3250</v>
      </c>
      <c r="R20" s="9">
        <v>1</v>
      </c>
      <c r="S20" s="9">
        <v>1</v>
      </c>
      <c r="T20" s="9">
        <v>2</v>
      </c>
      <c r="U20" s="9">
        <v>0</v>
      </c>
      <c r="V20" s="9">
        <v>1</v>
      </c>
      <c r="W20" t="s">
        <v>3275</v>
      </c>
      <c r="X20" s="9"/>
      <c r="Y20" t="s">
        <v>3422</v>
      </c>
      <c r="Z20" s="9"/>
      <c r="AA20" s="9">
        <v>0</v>
      </c>
      <c r="AB20" s="9">
        <v>0</v>
      </c>
      <c r="AC20" s="9">
        <v>4</v>
      </c>
      <c r="AD20" s="9">
        <v>0</v>
      </c>
      <c r="AE20" s="9">
        <v>0</v>
      </c>
      <c r="AF20" s="9">
        <v>0</v>
      </c>
      <c r="AG20" s="9">
        <v>0</v>
      </c>
      <c r="AH20" s="9">
        <v>0</v>
      </c>
      <c r="AI20" s="9">
        <v>0</v>
      </c>
      <c r="AJ20" s="9">
        <v>0</v>
      </c>
      <c r="AK20" s="9">
        <v>0</v>
      </c>
      <c r="AL20" s="9">
        <v>0</v>
      </c>
      <c r="AM20" s="9">
        <v>0</v>
      </c>
      <c r="AN20" s="9">
        <v>0</v>
      </c>
      <c r="AO20" s="9">
        <v>0</v>
      </c>
      <c r="AP20" s="9">
        <v>0</v>
      </c>
      <c r="AQ20" s="9">
        <v>0</v>
      </c>
      <c r="AR20" s="9">
        <v>0</v>
      </c>
      <c r="AS20" s="9">
        <v>0</v>
      </c>
      <c r="AT20" s="9">
        <v>0</v>
      </c>
      <c r="AU20" s="9">
        <v>0</v>
      </c>
      <c r="AV20" s="9">
        <v>0</v>
      </c>
      <c r="AW20" s="9">
        <v>0</v>
      </c>
      <c r="AX20" t="s">
        <v>3576</v>
      </c>
      <c r="AY20" s="9">
        <v>0</v>
      </c>
      <c r="AZ20" s="9">
        <v>0</v>
      </c>
      <c r="BA20" t="s">
        <v>3726</v>
      </c>
      <c r="BB20" s="9">
        <v>0</v>
      </c>
      <c r="BC20" s="9">
        <v>4</v>
      </c>
      <c r="BD20" s="9">
        <v>0</v>
      </c>
      <c r="BE20" s="9"/>
      <c r="BF20" s="9">
        <v>4</v>
      </c>
      <c r="BG20" s="9">
        <v>4</v>
      </c>
      <c r="BH20" s="9">
        <v>1</v>
      </c>
      <c r="BI20" s="9">
        <v>2</v>
      </c>
      <c r="BJ20" s="9">
        <v>0</v>
      </c>
      <c r="BK20" s="9">
        <v>1</v>
      </c>
      <c r="BL20" s="9">
        <v>1</v>
      </c>
      <c r="BM20" s="9">
        <v>1</v>
      </c>
      <c r="BN20" s="9">
        <v>1</v>
      </c>
      <c r="BO20" s="9">
        <v>1</v>
      </c>
      <c r="BP20" s="9">
        <v>0</v>
      </c>
      <c r="BQ20" s="9">
        <v>0</v>
      </c>
      <c r="BR20" s="9">
        <v>0</v>
      </c>
      <c r="BS20" s="9">
        <v>1</v>
      </c>
      <c r="BT20" s="9">
        <v>1</v>
      </c>
      <c r="BU20" s="9">
        <v>1</v>
      </c>
      <c r="BV20" s="9">
        <v>0</v>
      </c>
      <c r="BW20" s="9">
        <v>1</v>
      </c>
      <c r="BX20" s="9"/>
      <c r="BY20" s="9">
        <v>1</v>
      </c>
      <c r="BZ20" s="9">
        <v>1</v>
      </c>
      <c r="CA20" s="9">
        <v>1</v>
      </c>
      <c r="CB20" s="9">
        <v>1</v>
      </c>
      <c r="CC20" s="9">
        <v>1</v>
      </c>
      <c r="CD20" s="9">
        <v>1</v>
      </c>
      <c r="CE20" s="9">
        <v>1</v>
      </c>
      <c r="CF20" s="9">
        <v>1</v>
      </c>
      <c r="CG20" s="9"/>
      <c r="CH20" s="9">
        <v>0</v>
      </c>
      <c r="CI20" s="9">
        <v>4</v>
      </c>
      <c r="CJ20" s="9">
        <v>1</v>
      </c>
      <c r="CK20" s="9">
        <v>1</v>
      </c>
      <c r="CL20" s="9">
        <v>4</v>
      </c>
      <c r="CM20" s="9">
        <v>1</v>
      </c>
      <c r="CN20" s="9">
        <v>1</v>
      </c>
      <c r="CO20" s="9">
        <v>1</v>
      </c>
      <c r="CP20" s="9">
        <v>3</v>
      </c>
      <c r="CQ20" s="9">
        <v>1</v>
      </c>
      <c r="CR20" s="9">
        <v>1</v>
      </c>
      <c r="CS20" s="9">
        <v>1</v>
      </c>
      <c r="CT20" s="9">
        <v>1</v>
      </c>
      <c r="CU20" s="9">
        <v>1</v>
      </c>
      <c r="CV20" s="9">
        <v>1</v>
      </c>
      <c r="CW20" s="9">
        <v>1</v>
      </c>
      <c r="CX20" s="9">
        <v>1</v>
      </c>
      <c r="CY20" s="9">
        <v>1</v>
      </c>
      <c r="CZ20" s="9">
        <v>2</v>
      </c>
      <c r="DA20" s="9"/>
      <c r="DB20" s="9"/>
      <c r="DC20" s="9"/>
      <c r="DD20" s="9"/>
      <c r="DE20" s="9"/>
      <c r="DF20" s="9"/>
      <c r="DG20" s="9"/>
      <c r="DH20" s="9"/>
      <c r="DI20" s="9">
        <v>1</v>
      </c>
      <c r="DJ20" s="9"/>
      <c r="DK20" s="9"/>
      <c r="DL20" s="9"/>
      <c r="DM20" s="9"/>
      <c r="DN20" s="9"/>
      <c r="DO20" s="9"/>
      <c r="DP20" s="9">
        <v>2</v>
      </c>
      <c r="DQ20" s="9"/>
      <c r="DR20" s="9"/>
      <c r="DS20" s="9"/>
      <c r="DT20" s="9"/>
      <c r="DU20" s="9"/>
      <c r="DV20" s="9"/>
      <c r="DW20" s="9"/>
      <c r="DX20" s="9"/>
      <c r="DY20" s="9"/>
      <c r="DZ20" s="9"/>
      <c r="EA20" s="9"/>
      <c r="EB20" s="9"/>
      <c r="EC20" s="9"/>
      <c r="ED20" s="9"/>
      <c r="EE20" s="9"/>
      <c r="EF20" s="9"/>
      <c r="EG20" s="9"/>
      <c r="EH20" s="9"/>
      <c r="EI20" s="9"/>
      <c r="EJ20" s="9"/>
      <c r="EK20" s="9"/>
      <c r="EL20" s="9"/>
      <c r="EM20" s="9"/>
      <c r="EN20" s="9">
        <v>0</v>
      </c>
      <c r="EO20" s="9"/>
      <c r="EP20" s="9"/>
      <c r="EQ20" s="9">
        <v>0</v>
      </c>
      <c r="ER20" s="9"/>
      <c r="ES20" s="9"/>
      <c r="ET20" s="9">
        <v>0</v>
      </c>
      <c r="EU20" s="9"/>
      <c r="EV20" s="9"/>
      <c r="EW20" s="9">
        <v>0</v>
      </c>
      <c r="EX20" s="9"/>
      <c r="EY20" s="9"/>
      <c r="EZ20" s="9">
        <v>0</v>
      </c>
      <c r="FA20" s="9"/>
      <c r="FB20" s="9"/>
      <c r="FC20" s="9">
        <v>0</v>
      </c>
      <c r="FD20" s="9"/>
      <c r="FE20" s="9"/>
      <c r="FF20" s="9">
        <v>0</v>
      </c>
      <c r="FG20" s="9"/>
      <c r="FH20" s="9"/>
      <c r="FI20" s="9">
        <v>0</v>
      </c>
      <c r="FJ20" s="9"/>
      <c r="FK20" s="9"/>
      <c r="FL20" s="9">
        <v>0</v>
      </c>
      <c r="FM20" s="9"/>
      <c r="FN20" s="9"/>
      <c r="FO20" s="9">
        <v>0</v>
      </c>
      <c r="FP20" s="9"/>
      <c r="FQ20" s="9"/>
      <c r="FR20" s="9">
        <v>0</v>
      </c>
      <c r="FS20" s="9"/>
      <c r="FT20" s="9"/>
      <c r="FU20" s="9">
        <v>0</v>
      </c>
      <c r="FV20" s="9"/>
      <c r="FW20" s="9"/>
      <c r="FX20" s="9">
        <v>3</v>
      </c>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t="s">
        <v>4035</v>
      </c>
      <c r="HH20" s="9"/>
      <c r="HI20" s="9"/>
      <c r="HJ20" s="9"/>
      <c r="HK20" s="9"/>
      <c r="HL20" s="9"/>
      <c r="HM20" s="9"/>
      <c r="HN20" s="9"/>
      <c r="HO20" s="9"/>
      <c r="HP20" s="9"/>
      <c r="HQ20" s="9"/>
      <c r="HR20" s="9"/>
      <c r="HS20" s="9"/>
      <c r="HT20" s="9"/>
      <c r="HU20" s="9"/>
      <c r="HV20" s="9"/>
      <c r="HW20" s="9"/>
      <c r="HX20" t="s">
        <v>4199</v>
      </c>
      <c r="HY20" s="9"/>
      <c r="HZ20" s="9"/>
      <c r="IA20" s="9">
        <v>2</v>
      </c>
      <c r="IB20" s="9"/>
      <c r="IC20" s="9"/>
      <c r="ID20" s="9">
        <v>2</v>
      </c>
      <c r="IE20" s="9"/>
      <c r="IF20" s="9"/>
      <c r="IG20" s="9">
        <v>3</v>
      </c>
      <c r="IH20" s="9"/>
      <c r="II20" s="9"/>
      <c r="IJ20" s="9">
        <v>3</v>
      </c>
      <c r="IK20" s="9"/>
      <c r="IL20" s="9">
        <v>1</v>
      </c>
      <c r="IM20" s="9"/>
      <c r="IN20" s="9">
        <v>3</v>
      </c>
      <c r="IO20" s="9">
        <v>3</v>
      </c>
      <c r="IP20" s="9">
        <v>3</v>
      </c>
      <c r="IQ20" s="9">
        <v>4</v>
      </c>
      <c r="IR20" s="9">
        <v>4</v>
      </c>
      <c r="IS20" s="9"/>
      <c r="IT20" s="9">
        <v>2</v>
      </c>
      <c r="IU20" s="9">
        <v>2</v>
      </c>
      <c r="IV20" s="9">
        <v>2</v>
      </c>
      <c r="IW20" s="9">
        <v>2</v>
      </c>
      <c r="IX20" s="9">
        <v>2</v>
      </c>
      <c r="IY20" s="9">
        <v>2</v>
      </c>
      <c r="IZ20" s="9">
        <v>2</v>
      </c>
      <c r="JA20" s="9">
        <v>2</v>
      </c>
      <c r="JB20" s="9">
        <v>2</v>
      </c>
      <c r="JC20" s="9">
        <v>2</v>
      </c>
      <c r="JD20" s="9">
        <v>2</v>
      </c>
      <c r="JE20" s="9">
        <v>2</v>
      </c>
      <c r="JF20" s="9">
        <v>2</v>
      </c>
      <c r="JG20" s="9">
        <v>2</v>
      </c>
      <c r="JH20" s="9">
        <v>2</v>
      </c>
      <c r="JI20" s="9">
        <v>2</v>
      </c>
      <c r="JJ20" s="9">
        <v>1</v>
      </c>
      <c r="JK20" s="9">
        <v>3</v>
      </c>
      <c r="JL20" s="9">
        <v>1</v>
      </c>
      <c r="JM20" s="9">
        <v>3</v>
      </c>
      <c r="JN20" s="9">
        <v>3</v>
      </c>
      <c r="JO20" s="9">
        <v>3</v>
      </c>
      <c r="JP20" s="9">
        <v>3</v>
      </c>
      <c r="JQ20" s="9">
        <v>3</v>
      </c>
      <c r="JR20" s="9">
        <v>3</v>
      </c>
      <c r="JS20" s="9">
        <v>3</v>
      </c>
      <c r="JT20" s="9">
        <v>3</v>
      </c>
      <c r="JU20" s="9">
        <v>3</v>
      </c>
      <c r="JV20" s="9"/>
      <c r="JW20" s="9">
        <v>3</v>
      </c>
      <c r="JX20" s="9">
        <v>3</v>
      </c>
      <c r="JY20" s="9">
        <v>3</v>
      </c>
      <c r="JZ20" s="9">
        <v>3</v>
      </c>
      <c r="KA20" s="9">
        <v>1</v>
      </c>
      <c r="KB20" s="9">
        <v>3</v>
      </c>
      <c r="KC20" s="9">
        <v>1</v>
      </c>
      <c r="KD20" s="9">
        <v>3</v>
      </c>
      <c r="KE20" s="9">
        <v>3</v>
      </c>
      <c r="KF20" s="9"/>
      <c r="KG20" s="9"/>
      <c r="KH20" s="9"/>
      <c r="KI20" s="9"/>
      <c r="KJ20" s="9"/>
      <c r="KK20" s="9"/>
      <c r="KL20" s="9"/>
      <c r="KM20" s="9"/>
      <c r="KN20" s="9"/>
      <c r="KO20" s="9"/>
      <c r="KP20" s="9"/>
      <c r="KQ20" s="9"/>
      <c r="KR20" s="9"/>
      <c r="KS20" s="9"/>
      <c r="KT20" s="9"/>
      <c r="KU20" s="9"/>
      <c r="KV20" s="9">
        <v>0</v>
      </c>
      <c r="KW20" s="9"/>
      <c r="KX20" s="9"/>
      <c r="KY20" s="9"/>
      <c r="KZ20" s="9"/>
      <c r="LA20" s="9"/>
      <c r="LB20" s="9"/>
      <c r="LC20" s="9">
        <v>3</v>
      </c>
      <c r="LD20" s="9">
        <v>3</v>
      </c>
      <c r="LE20" s="9">
        <v>3</v>
      </c>
      <c r="LF20" s="9">
        <v>1</v>
      </c>
      <c r="LG20" s="9">
        <v>3</v>
      </c>
      <c r="LH20" s="9">
        <v>3</v>
      </c>
      <c r="LI20" s="9"/>
      <c r="LJ20" s="9">
        <v>1</v>
      </c>
      <c r="LK20" s="9">
        <v>2</v>
      </c>
      <c r="LL20" s="9">
        <v>2</v>
      </c>
      <c r="LM20" s="9">
        <v>2</v>
      </c>
      <c r="LN20" s="9"/>
      <c r="LO20" s="9">
        <v>1</v>
      </c>
      <c r="LP20" s="9">
        <v>3</v>
      </c>
      <c r="LQ20" s="9"/>
      <c r="LR20" s="9"/>
      <c r="LS20" s="9">
        <v>1</v>
      </c>
      <c r="LT20" s="9">
        <v>1</v>
      </c>
      <c r="LU20" s="9">
        <v>1</v>
      </c>
      <c r="LV20" s="9">
        <v>1</v>
      </c>
      <c r="LW20" s="9">
        <v>1</v>
      </c>
      <c r="LX20" s="9">
        <v>1</v>
      </c>
      <c r="LY20" s="9">
        <v>3</v>
      </c>
      <c r="LZ20" s="9">
        <v>2</v>
      </c>
      <c r="MA20" s="9">
        <v>1</v>
      </c>
      <c r="MB20" s="9"/>
      <c r="MC20" s="9">
        <v>1</v>
      </c>
      <c r="MD20" s="9">
        <v>1</v>
      </c>
      <c r="ME20" s="9">
        <v>1</v>
      </c>
      <c r="MF20" s="9">
        <v>2</v>
      </c>
      <c r="MG20" s="9">
        <v>3</v>
      </c>
      <c r="MH20" s="9">
        <v>3</v>
      </c>
      <c r="MI20" s="9">
        <v>3</v>
      </c>
      <c r="MJ20" s="9">
        <v>3</v>
      </c>
      <c r="MK20" s="9">
        <v>1</v>
      </c>
      <c r="ML20" s="9">
        <v>1</v>
      </c>
      <c r="MM20" s="9">
        <v>1</v>
      </c>
      <c r="MN20" s="9">
        <v>1</v>
      </c>
      <c r="MO20" s="9">
        <v>1</v>
      </c>
      <c r="MP20" s="9">
        <v>0</v>
      </c>
      <c r="MQ20" s="9">
        <v>1</v>
      </c>
      <c r="MR20" s="9">
        <v>0</v>
      </c>
      <c r="MS20" s="9">
        <v>0</v>
      </c>
      <c r="MT20" s="9"/>
      <c r="MU20" s="9"/>
      <c r="MV20" s="9">
        <v>1</v>
      </c>
      <c r="MW20" s="9"/>
      <c r="MX20" s="9"/>
      <c r="MY20" t="s">
        <v>4477</v>
      </c>
      <c r="MZ20" s="9"/>
      <c r="NA20" s="9">
        <v>199560149</v>
      </c>
      <c r="NB20" t="s">
        <v>4625</v>
      </c>
      <c r="NC20" t="s">
        <v>4771</v>
      </c>
      <c r="ND20" s="9"/>
      <c r="NE20" s="9"/>
      <c r="NF20" t="s">
        <v>4891</v>
      </c>
      <c r="NG20" s="9"/>
      <c r="NH20" s="9"/>
      <c r="NI20" s="9">
        <v>19</v>
      </c>
      <c r="NJ20" s="9">
        <v>22</v>
      </c>
      <c r="NK20" t="s">
        <v>4897</v>
      </c>
      <c r="NL20" s="9">
        <v>3</v>
      </c>
      <c r="NM20" s="9">
        <v>11</v>
      </c>
      <c r="NN20" s="9">
        <v>2022</v>
      </c>
      <c r="NO20" s="9">
        <v>0</v>
      </c>
      <c r="NP20" t="s">
        <v>4918</v>
      </c>
      <c r="NQ20" s="9">
        <v>0</v>
      </c>
      <c r="NR20" s="9">
        <v>1</v>
      </c>
      <c r="NS20" s="9">
        <v>1</v>
      </c>
      <c r="NT20" s="9">
        <v>0</v>
      </c>
      <c r="NU20" s="9">
        <v>0</v>
      </c>
      <c r="NV20" s="9">
        <v>0</v>
      </c>
      <c r="NW20" s="9">
        <v>4</v>
      </c>
      <c r="NX20" s="9">
        <v>0</v>
      </c>
      <c r="NY20" s="9">
        <v>0</v>
      </c>
      <c r="NZ20" s="9">
        <v>0</v>
      </c>
      <c r="OA20" s="9">
        <v>0</v>
      </c>
      <c r="OB20" s="9">
        <v>0</v>
      </c>
      <c r="OC20" s="9">
        <v>4</v>
      </c>
      <c r="OD20" s="9">
        <v>0</v>
      </c>
      <c r="OE20" s="9">
        <v>0</v>
      </c>
      <c r="OF20" s="9">
        <v>0</v>
      </c>
      <c r="OG20" s="9">
        <v>4</v>
      </c>
      <c r="OH20" s="9">
        <v>0</v>
      </c>
      <c r="OI20" s="9">
        <v>4</v>
      </c>
      <c r="OJ20" s="9">
        <v>4</v>
      </c>
      <c r="OK20" s="9">
        <v>1</v>
      </c>
      <c r="OL20" s="9">
        <v>2</v>
      </c>
      <c r="OM20" s="9">
        <v>0</v>
      </c>
      <c r="ON20" s="9">
        <v>1</v>
      </c>
      <c r="OO20" s="9">
        <v>0</v>
      </c>
      <c r="OP20" s="9">
        <v>1</v>
      </c>
      <c r="OQ20" s="9">
        <v>1</v>
      </c>
      <c r="OR20" s="9">
        <v>1</v>
      </c>
      <c r="OS20" s="9">
        <v>1</v>
      </c>
      <c r="OT20" s="9">
        <v>1</v>
      </c>
      <c r="OU20" s="9">
        <v>0</v>
      </c>
      <c r="OV20" s="9">
        <v>0</v>
      </c>
      <c r="OW20" s="9">
        <v>0</v>
      </c>
      <c r="OX20" s="9">
        <v>1</v>
      </c>
      <c r="OY20" s="9">
        <v>1</v>
      </c>
      <c r="OZ20" s="9">
        <v>0</v>
      </c>
      <c r="PA20" s="9">
        <v>50</v>
      </c>
      <c r="PB20" s="9">
        <v>0</v>
      </c>
      <c r="PC20" s="9">
        <v>1</v>
      </c>
      <c r="PD20" s="9">
        <v>60</v>
      </c>
      <c r="PE20" s="9">
        <v>0</v>
      </c>
      <c r="PF20" s="9">
        <v>1</v>
      </c>
      <c r="PG20" s="9">
        <v>1</v>
      </c>
      <c r="PH20" s="9">
        <v>1</v>
      </c>
      <c r="PI20" s="9">
        <v>1</v>
      </c>
      <c r="PJ20" s="9">
        <v>1</v>
      </c>
      <c r="PK20" s="9">
        <v>1</v>
      </c>
      <c r="PL20" s="9">
        <v>1</v>
      </c>
      <c r="PM20" s="9">
        <v>1</v>
      </c>
      <c r="PN20" s="9">
        <v>1</v>
      </c>
      <c r="PO20" s="9">
        <v>100</v>
      </c>
      <c r="PP20" s="9">
        <v>1</v>
      </c>
      <c r="PQ20" s="9">
        <v>1</v>
      </c>
      <c r="PR20" s="9">
        <v>0</v>
      </c>
      <c r="PS20" s="9">
        <v>0</v>
      </c>
      <c r="PT20" s="9">
        <v>1</v>
      </c>
      <c r="PU20" s="9">
        <v>1</v>
      </c>
      <c r="PV20" s="9">
        <v>0</v>
      </c>
      <c r="PW20" s="9">
        <v>1</v>
      </c>
      <c r="PX20" s="9">
        <v>50</v>
      </c>
      <c r="PY20" s="9">
        <v>0</v>
      </c>
      <c r="PZ20" s="9">
        <v>1</v>
      </c>
      <c r="QA20" s="9">
        <v>1</v>
      </c>
      <c r="QB20" s="9">
        <v>1</v>
      </c>
      <c r="QC20" s="9">
        <v>0</v>
      </c>
      <c r="QD20" s="9">
        <v>1</v>
      </c>
      <c r="QE20" s="9">
        <v>75</v>
      </c>
      <c r="QF20" s="9">
        <v>0</v>
      </c>
      <c r="QG20" s="9">
        <v>1</v>
      </c>
      <c r="QH20" s="9">
        <v>1</v>
      </c>
      <c r="QI20" s="9">
        <v>1</v>
      </c>
      <c r="QJ20" s="9">
        <v>1</v>
      </c>
      <c r="QK20" s="9">
        <v>1</v>
      </c>
      <c r="QL20" s="9">
        <v>1</v>
      </c>
      <c r="QM20" s="9">
        <v>1</v>
      </c>
      <c r="QN20" s="9">
        <v>1</v>
      </c>
      <c r="QO20" s="9">
        <v>1</v>
      </c>
      <c r="QP20" s="9">
        <v>100</v>
      </c>
      <c r="QQ20" s="9">
        <v>1</v>
      </c>
      <c r="QR20" s="9">
        <v>1</v>
      </c>
      <c r="QS20" s="9">
        <v>0</v>
      </c>
      <c r="QT20" s="9">
        <v>0.3333333432674408</v>
      </c>
      <c r="QU20" s="9">
        <v>0</v>
      </c>
      <c r="QV20" s="9">
        <v>0.5</v>
      </c>
      <c r="QW20" s="9">
        <v>0</v>
      </c>
      <c r="QX20" s="9">
        <v>0.75</v>
      </c>
      <c r="QY20" s="9">
        <v>0</v>
      </c>
      <c r="QZ20" s="9"/>
      <c r="RA20" s="9"/>
      <c r="RB20" s="9"/>
      <c r="RC20" s="9"/>
      <c r="RD20" s="9"/>
      <c r="RE20" s="9"/>
      <c r="RF20" s="9"/>
      <c r="RG20" s="9"/>
      <c r="RH20" s="9"/>
      <c r="RI20" s="9"/>
      <c r="RJ20" s="9"/>
      <c r="RK20" s="9"/>
      <c r="RL20" s="9">
        <v>0</v>
      </c>
      <c r="RM20" s="9"/>
      <c r="RN20" s="9"/>
      <c r="RO20" s="9"/>
      <c r="RP20" s="9"/>
      <c r="RQ20" s="9"/>
      <c r="RR20" s="9"/>
      <c r="RS20" s="9"/>
      <c r="RT20" s="9"/>
      <c r="RU20" s="9"/>
      <c r="RV20" s="9"/>
      <c r="RW20" s="9"/>
      <c r="RX20" s="9"/>
      <c r="RY20" s="9"/>
      <c r="RZ20" s="9"/>
      <c r="SA20" s="9"/>
      <c r="SB20" s="9"/>
      <c r="SC20" s="9"/>
      <c r="SD20" s="9"/>
      <c r="SE20" s="9"/>
      <c r="SF20" s="9"/>
      <c r="SG20" s="9"/>
      <c r="SH20" s="9">
        <v>0</v>
      </c>
      <c r="SI20" s="9">
        <v>0</v>
      </c>
      <c r="SJ20" s="9">
        <v>0</v>
      </c>
      <c r="SK20" s="9">
        <v>0</v>
      </c>
      <c r="SL20" s="9">
        <v>0</v>
      </c>
      <c r="SM20" s="9">
        <v>0</v>
      </c>
      <c r="SN20" s="9">
        <v>0</v>
      </c>
      <c r="SO20" s="9">
        <v>0</v>
      </c>
      <c r="SP20" s="9"/>
      <c r="SQ20" s="9"/>
      <c r="SR20" s="9"/>
      <c r="SS20" s="9"/>
      <c r="ST20" s="9"/>
      <c r="SU20" s="9"/>
      <c r="SV20" s="9"/>
      <c r="SW20" s="9"/>
      <c r="SX20" s="9">
        <v>0</v>
      </c>
      <c r="SY20" s="9">
        <v>1</v>
      </c>
      <c r="SZ20" s="9">
        <v>0</v>
      </c>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v>0</v>
      </c>
      <c r="UM20" s="9">
        <v>0</v>
      </c>
      <c r="UN20" s="9"/>
      <c r="UO20" s="9"/>
      <c r="UP20" s="9"/>
      <c r="UQ20" s="9"/>
      <c r="UR20" s="9">
        <v>0</v>
      </c>
      <c r="US20" s="9">
        <v>0</v>
      </c>
      <c r="UT20" s="9">
        <v>0</v>
      </c>
      <c r="UU20" s="9">
        <v>0</v>
      </c>
      <c r="UV20" s="9">
        <v>1</v>
      </c>
      <c r="UW20" s="9">
        <v>0</v>
      </c>
      <c r="UX20" s="9">
        <v>0</v>
      </c>
      <c r="UY20" s="9">
        <v>0</v>
      </c>
      <c r="UZ20" s="9">
        <v>0</v>
      </c>
      <c r="VA20" s="9">
        <v>0</v>
      </c>
      <c r="VB20" s="9">
        <v>0</v>
      </c>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v>0</v>
      </c>
      <c r="WF20" s="9">
        <v>0</v>
      </c>
      <c r="WG20" s="9">
        <v>0</v>
      </c>
      <c r="WH20" s="9">
        <v>0</v>
      </c>
      <c r="WI20" s="9">
        <v>1</v>
      </c>
      <c r="WJ20" s="9">
        <v>0</v>
      </c>
      <c r="WK20" s="9">
        <v>1</v>
      </c>
      <c r="WL20" s="9">
        <v>0</v>
      </c>
      <c r="WM20" s="9">
        <v>0</v>
      </c>
      <c r="WN20" s="9"/>
      <c r="WO20" s="9"/>
      <c r="WP20" s="9"/>
      <c r="WQ20" s="9"/>
      <c r="WR20" s="9"/>
      <c r="WS20" s="9"/>
      <c r="WT20" s="9"/>
      <c r="WU20" s="9"/>
      <c r="WV20" s="9"/>
      <c r="WW20" s="9">
        <v>22.222221374511719</v>
      </c>
      <c r="WX20" s="9">
        <v>0</v>
      </c>
      <c r="WY20" s="9">
        <v>0</v>
      </c>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v>0</v>
      </c>
      <c r="YF20" s="9">
        <v>0</v>
      </c>
      <c r="YG20" s="9">
        <v>0</v>
      </c>
      <c r="YH20" s="9">
        <v>0</v>
      </c>
      <c r="YI20" s="9">
        <v>1</v>
      </c>
      <c r="YJ20" s="9">
        <v>0</v>
      </c>
      <c r="YK20" s="9">
        <v>1</v>
      </c>
      <c r="YL20" s="9">
        <v>0</v>
      </c>
      <c r="YM20" s="9">
        <v>0</v>
      </c>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v>0</v>
      </c>
      <c r="ZO20" s="9">
        <v>0</v>
      </c>
      <c r="ZP20" s="9">
        <v>0</v>
      </c>
      <c r="ZQ20" s="9">
        <v>0</v>
      </c>
      <c r="ZR20" s="9"/>
      <c r="ZS20" s="9"/>
      <c r="ZT20" s="9">
        <v>0</v>
      </c>
      <c r="ZU20" s="9">
        <v>0</v>
      </c>
      <c r="ZV20" s="9">
        <v>0</v>
      </c>
      <c r="ZW20" s="9">
        <v>0</v>
      </c>
      <c r="ZX20" s="9">
        <v>0</v>
      </c>
      <c r="ZY20" s="9">
        <v>1</v>
      </c>
      <c r="ZZ20" s="9">
        <v>0</v>
      </c>
      <c r="AAA20" s="9">
        <v>0</v>
      </c>
      <c r="AAB20" s="9">
        <v>0</v>
      </c>
      <c r="AAC20" s="9">
        <v>0</v>
      </c>
      <c r="AAD20" s="9">
        <v>0</v>
      </c>
      <c r="AAE20" s="9">
        <v>1</v>
      </c>
      <c r="AAF20" s="9">
        <v>0</v>
      </c>
      <c r="AAG20" s="9">
        <v>0</v>
      </c>
      <c r="AAH20" s="9"/>
      <c r="AAI20" s="9"/>
      <c r="AAJ20" s="9"/>
      <c r="AAK20" s="9"/>
      <c r="AAL20" s="9"/>
      <c r="AAM20" s="9"/>
      <c r="AAN20" s="9"/>
      <c r="AAO20" s="9"/>
      <c r="AAP20" s="9">
        <v>16.666666030883789</v>
      </c>
      <c r="AAQ20" s="9">
        <v>0</v>
      </c>
      <c r="AAR20" s="9">
        <v>0</v>
      </c>
      <c r="AAS20" s="9">
        <v>16.666666030883789</v>
      </c>
      <c r="AAT20" s="9">
        <v>0</v>
      </c>
      <c r="AAU20" s="9">
        <v>0</v>
      </c>
      <c r="AAV20" s="9"/>
      <c r="AAW20" s="9"/>
      <c r="AAX20" s="9"/>
      <c r="AAY20" s="9"/>
      <c r="AAZ20" s="9">
        <v>0</v>
      </c>
      <c r="ABA20" s="9">
        <v>1</v>
      </c>
      <c r="ABB20" s="9">
        <v>1</v>
      </c>
      <c r="ABC20" s="9">
        <v>0</v>
      </c>
      <c r="ABD20" s="9">
        <v>0</v>
      </c>
      <c r="ABE20" s="9">
        <v>0</v>
      </c>
      <c r="ABF20" s="9">
        <v>1</v>
      </c>
      <c r="ABG20" s="9">
        <v>1</v>
      </c>
      <c r="ABH20" s="9">
        <v>1</v>
      </c>
      <c r="ABI20" s="9">
        <v>1</v>
      </c>
      <c r="ABJ20" s="9">
        <v>1</v>
      </c>
      <c r="ABK20" s="9">
        <v>1</v>
      </c>
      <c r="ABL20" s="9">
        <v>0</v>
      </c>
      <c r="ABM20" s="9">
        <v>85.714286804199219</v>
      </c>
      <c r="ABN20" s="9">
        <v>0</v>
      </c>
      <c r="ABO20" s="9">
        <v>1</v>
      </c>
      <c r="ABP20" s="9">
        <v>0</v>
      </c>
      <c r="ABQ20" s="9">
        <v>1</v>
      </c>
      <c r="ABR20" s="9">
        <v>1</v>
      </c>
      <c r="ABS20" s="9">
        <v>1</v>
      </c>
      <c r="ABT20" s="9">
        <v>1</v>
      </c>
      <c r="ABU20" s="9">
        <v>1</v>
      </c>
      <c r="ABV20" s="9">
        <v>1</v>
      </c>
      <c r="ABW20" s="9">
        <v>1</v>
      </c>
      <c r="ABX20" s="9">
        <v>1</v>
      </c>
      <c r="ABY20" s="9">
        <v>0</v>
      </c>
      <c r="ABZ20" s="9">
        <v>0</v>
      </c>
      <c r="ACA20" s="9">
        <v>0</v>
      </c>
      <c r="ACB20" s="9">
        <v>0</v>
      </c>
      <c r="ACC20" s="9">
        <v>0</v>
      </c>
      <c r="ACD20" s="9">
        <v>0</v>
      </c>
      <c r="ACE20" s="9">
        <v>0</v>
      </c>
      <c r="ACF20" s="9">
        <v>0</v>
      </c>
      <c r="ACG20" s="9">
        <v>0</v>
      </c>
      <c r="ACH20" s="9">
        <v>1</v>
      </c>
      <c r="ACI20" s="9">
        <v>1</v>
      </c>
      <c r="ACJ20" s="9">
        <v>1</v>
      </c>
      <c r="ACK20" s="9">
        <v>1</v>
      </c>
      <c r="ACL20" s="9">
        <v>1</v>
      </c>
      <c r="ACM20" s="9">
        <v>0</v>
      </c>
      <c r="ACN20" s="9">
        <v>1</v>
      </c>
      <c r="ACO20" s="9">
        <v>0</v>
      </c>
      <c r="ACP20" s="9">
        <v>1</v>
      </c>
      <c r="ACQ20" s="9">
        <v>1</v>
      </c>
      <c r="ACR20" s="9">
        <v>1</v>
      </c>
    </row>
    <row r="21" spans="1:772">
      <c r="A21" t="s">
        <v>2599</v>
      </c>
      <c r="B21" t="s">
        <v>2727</v>
      </c>
      <c r="C21" t="s">
        <v>2856</v>
      </c>
      <c r="D21" t="s">
        <v>2988</v>
      </c>
      <c r="E21" s="9"/>
      <c r="F21" s="9">
        <v>4</v>
      </c>
      <c r="G21" s="9"/>
      <c r="H21" s="9">
        <v>1</v>
      </c>
      <c r="I21" t="s">
        <v>3125</v>
      </c>
      <c r="J21" s="9"/>
      <c r="K21" s="9">
        <v>2</v>
      </c>
      <c r="L21" s="9">
        <v>4</v>
      </c>
      <c r="M21" s="9">
        <v>23</v>
      </c>
      <c r="N21" s="9">
        <v>23</v>
      </c>
      <c r="O21" t="s">
        <v>3247</v>
      </c>
      <c r="P21" s="9">
        <v>2</v>
      </c>
      <c r="Q21" t="s">
        <v>3250</v>
      </c>
      <c r="R21" s="9">
        <v>1</v>
      </c>
      <c r="S21" s="9">
        <v>1</v>
      </c>
      <c r="T21" s="9">
        <v>2</v>
      </c>
      <c r="U21" s="9">
        <v>0</v>
      </c>
      <c r="V21" s="9">
        <v>1</v>
      </c>
      <c r="W21" t="s">
        <v>3276</v>
      </c>
      <c r="X21" s="9"/>
      <c r="Y21" t="s">
        <v>3423</v>
      </c>
      <c r="Z21" s="9"/>
      <c r="AA21" s="9">
        <v>0</v>
      </c>
      <c r="AB21" s="9">
        <v>0</v>
      </c>
      <c r="AC21" s="9">
        <v>4</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0</v>
      </c>
      <c r="AU21" s="9">
        <v>0</v>
      </c>
      <c r="AV21" s="9">
        <v>0</v>
      </c>
      <c r="AW21" s="9">
        <v>0</v>
      </c>
      <c r="AX21" t="s">
        <v>3577</v>
      </c>
      <c r="AY21" s="9">
        <v>0</v>
      </c>
      <c r="AZ21" s="9">
        <v>0</v>
      </c>
      <c r="BA21" t="s">
        <v>3727</v>
      </c>
      <c r="BB21" s="9">
        <v>0</v>
      </c>
      <c r="BC21" s="9">
        <v>4</v>
      </c>
      <c r="BD21" s="9">
        <v>0</v>
      </c>
      <c r="BE21" s="9"/>
      <c r="BF21" s="9">
        <v>4</v>
      </c>
      <c r="BG21" s="9">
        <v>4</v>
      </c>
      <c r="BH21" s="9">
        <v>3</v>
      </c>
      <c r="BI21" s="9">
        <v>1</v>
      </c>
      <c r="BJ21" s="9">
        <v>0</v>
      </c>
      <c r="BK21" s="9">
        <v>1</v>
      </c>
      <c r="BL21" s="9">
        <v>1</v>
      </c>
      <c r="BM21" s="9">
        <v>1</v>
      </c>
      <c r="BN21" s="9">
        <v>1</v>
      </c>
      <c r="BO21" s="9">
        <v>1</v>
      </c>
      <c r="BP21" s="9">
        <v>1</v>
      </c>
      <c r="BQ21" s="9">
        <v>1</v>
      </c>
      <c r="BR21" s="9">
        <v>1</v>
      </c>
      <c r="BS21" s="9">
        <v>1</v>
      </c>
      <c r="BT21" s="9">
        <v>0</v>
      </c>
      <c r="BU21" s="9">
        <v>0</v>
      </c>
      <c r="BV21" s="9">
        <v>0</v>
      </c>
      <c r="BW21" s="9">
        <v>1</v>
      </c>
      <c r="BX21" s="9"/>
      <c r="BY21" s="9">
        <v>1</v>
      </c>
      <c r="BZ21" s="9">
        <v>1</v>
      </c>
      <c r="CA21" s="9">
        <v>0</v>
      </c>
      <c r="CB21" s="9">
        <v>0</v>
      </c>
      <c r="CC21" s="9">
        <v>1</v>
      </c>
      <c r="CD21" s="9">
        <v>1</v>
      </c>
      <c r="CE21" s="9">
        <v>1</v>
      </c>
      <c r="CF21" s="9">
        <v>1</v>
      </c>
      <c r="CG21" s="9"/>
      <c r="CH21" s="9">
        <v>1</v>
      </c>
      <c r="CI21" s="9">
        <v>2</v>
      </c>
      <c r="CJ21" s="9">
        <v>1</v>
      </c>
      <c r="CK21" s="9">
        <v>2</v>
      </c>
      <c r="CL21" s="9">
        <v>2</v>
      </c>
      <c r="CM21" s="9">
        <v>1</v>
      </c>
      <c r="CN21" s="9">
        <v>1</v>
      </c>
      <c r="CO21" s="9">
        <v>1</v>
      </c>
      <c r="CP21" s="9">
        <v>4</v>
      </c>
      <c r="CQ21" s="9">
        <v>1</v>
      </c>
      <c r="CR21" s="9">
        <v>1</v>
      </c>
      <c r="CS21" s="9">
        <v>1</v>
      </c>
      <c r="CT21" s="9">
        <v>0</v>
      </c>
      <c r="CU21" s="9">
        <v>1</v>
      </c>
      <c r="CV21" s="9">
        <v>1</v>
      </c>
      <c r="CW21" s="9">
        <v>0</v>
      </c>
      <c r="CX21" s="9">
        <v>0</v>
      </c>
      <c r="CY21" s="9">
        <v>1</v>
      </c>
      <c r="CZ21" s="9">
        <v>2</v>
      </c>
      <c r="DA21" s="9"/>
      <c r="DB21" s="9"/>
      <c r="DC21" s="9"/>
      <c r="DD21" s="9"/>
      <c r="DE21" s="9"/>
      <c r="DF21" s="9"/>
      <c r="DG21" s="9"/>
      <c r="DH21" s="9"/>
      <c r="DI21" s="9">
        <v>1</v>
      </c>
      <c r="DJ21" s="9"/>
      <c r="DK21" s="9"/>
      <c r="DL21" s="9"/>
      <c r="DM21" s="9"/>
      <c r="DN21" s="9"/>
      <c r="DO21" s="9"/>
      <c r="DP21" s="9">
        <v>2</v>
      </c>
      <c r="DQ21" s="9"/>
      <c r="DR21" s="9"/>
      <c r="DS21" s="9"/>
      <c r="DT21" s="9"/>
      <c r="DU21" s="9"/>
      <c r="DV21" s="9"/>
      <c r="DW21" s="9"/>
      <c r="DX21" s="9"/>
      <c r="DY21" s="9"/>
      <c r="DZ21" s="9"/>
      <c r="EA21" s="9"/>
      <c r="EB21" s="9"/>
      <c r="EC21" s="9"/>
      <c r="ED21" s="9"/>
      <c r="EE21" s="9"/>
      <c r="EF21" s="9"/>
      <c r="EG21" s="9"/>
      <c r="EH21" s="9"/>
      <c r="EI21" s="9"/>
      <c r="EJ21" s="9"/>
      <c r="EK21" s="9"/>
      <c r="EL21" s="9"/>
      <c r="EM21" s="9"/>
      <c r="EN21" s="9">
        <v>1</v>
      </c>
      <c r="EO21" s="9">
        <v>0</v>
      </c>
      <c r="EP21" s="9"/>
      <c r="EQ21" s="9">
        <v>1</v>
      </c>
      <c r="ER21" s="9">
        <v>0</v>
      </c>
      <c r="ES21" s="9"/>
      <c r="ET21" s="9">
        <v>1</v>
      </c>
      <c r="EU21" s="9">
        <v>0</v>
      </c>
      <c r="EV21" s="9"/>
      <c r="EW21" s="9">
        <v>1</v>
      </c>
      <c r="EX21" s="9">
        <v>0</v>
      </c>
      <c r="EY21" s="9"/>
      <c r="EZ21" s="9">
        <v>1</v>
      </c>
      <c r="FA21" s="9">
        <v>1</v>
      </c>
      <c r="FB21" s="9"/>
      <c r="FC21" s="9">
        <v>1</v>
      </c>
      <c r="FD21" s="9">
        <v>1</v>
      </c>
      <c r="FE21" s="9"/>
      <c r="FF21" s="9">
        <v>1</v>
      </c>
      <c r="FG21" s="9">
        <v>1</v>
      </c>
      <c r="FH21" s="9"/>
      <c r="FI21" s="9">
        <v>1</v>
      </c>
      <c r="FJ21" s="9">
        <v>0</v>
      </c>
      <c r="FK21" s="9"/>
      <c r="FL21" s="9">
        <v>0</v>
      </c>
      <c r="FM21" s="9"/>
      <c r="FN21" s="9"/>
      <c r="FO21" s="9">
        <v>0</v>
      </c>
      <c r="FP21" s="9"/>
      <c r="FQ21" s="9"/>
      <c r="FR21" s="9">
        <v>0</v>
      </c>
      <c r="FS21" s="9"/>
      <c r="FT21" s="9"/>
      <c r="FU21" s="9">
        <v>0</v>
      </c>
      <c r="FV21" s="9"/>
      <c r="FW21" s="9"/>
      <c r="FX21" s="9">
        <v>4</v>
      </c>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t="s">
        <v>4036</v>
      </c>
      <c r="HH21" s="9">
        <v>1</v>
      </c>
      <c r="HI21" s="9"/>
      <c r="HJ21" s="9"/>
      <c r="HK21" s="9"/>
      <c r="HL21" s="9"/>
      <c r="HM21" s="9"/>
      <c r="HN21" s="9"/>
      <c r="HO21" s="9"/>
      <c r="HP21" s="9">
        <v>1</v>
      </c>
      <c r="HQ21" s="9">
        <v>0</v>
      </c>
      <c r="HR21" s="9">
        <v>0</v>
      </c>
      <c r="HS21" s="9">
        <v>0</v>
      </c>
      <c r="HT21" s="9">
        <v>0</v>
      </c>
      <c r="HU21" s="9">
        <v>0</v>
      </c>
      <c r="HV21" s="9">
        <v>0</v>
      </c>
      <c r="HW21" s="9">
        <v>0</v>
      </c>
      <c r="HX21" t="s">
        <v>4200</v>
      </c>
      <c r="HY21" s="9"/>
      <c r="HZ21" s="9"/>
      <c r="IA21" s="9">
        <v>1</v>
      </c>
      <c r="IB21" s="9">
        <v>2</v>
      </c>
      <c r="IC21" s="9"/>
      <c r="ID21" s="9">
        <v>1</v>
      </c>
      <c r="IE21" s="9">
        <v>2</v>
      </c>
      <c r="IF21" s="9"/>
      <c r="IG21" s="9">
        <v>1</v>
      </c>
      <c r="IH21" s="9">
        <v>2</v>
      </c>
      <c r="II21" s="9"/>
      <c r="IJ21" s="9">
        <v>3</v>
      </c>
      <c r="IK21" s="9"/>
      <c r="IL21" s="9">
        <v>1</v>
      </c>
      <c r="IM21" s="9"/>
      <c r="IN21" s="9">
        <v>4</v>
      </c>
      <c r="IO21" s="9">
        <v>4</v>
      </c>
      <c r="IP21" s="9">
        <v>3</v>
      </c>
      <c r="IQ21" s="9">
        <v>4</v>
      </c>
      <c r="IR21" s="9">
        <v>4</v>
      </c>
      <c r="IS21" s="9"/>
      <c r="IT21" s="9">
        <v>2</v>
      </c>
      <c r="IU21" s="9">
        <v>2</v>
      </c>
      <c r="IV21" s="9">
        <v>2</v>
      </c>
      <c r="IW21" s="9">
        <v>2</v>
      </c>
      <c r="IX21" s="9">
        <v>2</v>
      </c>
      <c r="IY21" s="9">
        <v>2</v>
      </c>
      <c r="IZ21" s="9">
        <v>2</v>
      </c>
      <c r="JA21" s="9">
        <v>2</v>
      </c>
      <c r="JB21" s="9">
        <v>2</v>
      </c>
      <c r="JC21" s="9">
        <v>2</v>
      </c>
      <c r="JD21" s="9">
        <v>2</v>
      </c>
      <c r="JE21" s="9">
        <v>2</v>
      </c>
      <c r="JF21" s="9">
        <v>2</v>
      </c>
      <c r="JG21" s="9">
        <v>2</v>
      </c>
      <c r="JH21" s="9">
        <v>2</v>
      </c>
      <c r="JI21" s="9">
        <v>2</v>
      </c>
      <c r="JJ21" s="9">
        <v>1</v>
      </c>
      <c r="JK21" s="9">
        <v>1</v>
      </c>
      <c r="JL21" s="9">
        <v>1</v>
      </c>
      <c r="JM21" s="9">
        <v>3</v>
      </c>
      <c r="JN21" s="9">
        <v>2</v>
      </c>
      <c r="JO21" s="9">
        <v>3</v>
      </c>
      <c r="JP21" s="9">
        <v>3</v>
      </c>
      <c r="JQ21" s="9">
        <v>3</v>
      </c>
      <c r="JR21" s="9">
        <v>3</v>
      </c>
      <c r="JS21" s="9">
        <v>3</v>
      </c>
      <c r="JT21" s="9">
        <v>3</v>
      </c>
      <c r="JU21" s="9">
        <v>3</v>
      </c>
      <c r="JV21" s="9"/>
      <c r="JW21" s="9">
        <v>3</v>
      </c>
      <c r="JX21" s="9">
        <v>3</v>
      </c>
      <c r="JY21" s="9">
        <v>3</v>
      </c>
      <c r="JZ21" s="9">
        <v>3</v>
      </c>
      <c r="KA21" s="9">
        <v>1</v>
      </c>
      <c r="KB21" s="9">
        <v>1</v>
      </c>
      <c r="KC21" s="9">
        <v>1</v>
      </c>
      <c r="KD21" s="9">
        <v>3</v>
      </c>
      <c r="KE21" s="9">
        <v>3</v>
      </c>
      <c r="KF21" s="9"/>
      <c r="KG21" s="9"/>
      <c r="KH21" s="9"/>
      <c r="KI21" s="9"/>
      <c r="KJ21" s="9"/>
      <c r="KK21" s="9"/>
      <c r="KL21" s="9"/>
      <c r="KM21" s="9"/>
      <c r="KN21" s="9"/>
      <c r="KO21" s="9"/>
      <c r="KP21" s="9"/>
      <c r="KQ21" s="9"/>
      <c r="KR21" s="9"/>
      <c r="KS21" s="9"/>
      <c r="KT21" s="9"/>
      <c r="KU21" s="9"/>
      <c r="KV21" s="9">
        <v>0</v>
      </c>
      <c r="KW21" s="9"/>
      <c r="KX21" s="9"/>
      <c r="KY21" s="9"/>
      <c r="KZ21" s="9"/>
      <c r="LA21" s="9"/>
      <c r="LB21" s="9"/>
      <c r="LC21" s="9">
        <v>1</v>
      </c>
      <c r="LD21" s="9">
        <v>3</v>
      </c>
      <c r="LE21" s="9">
        <v>3</v>
      </c>
      <c r="LF21" s="9">
        <v>1</v>
      </c>
      <c r="LG21" s="9">
        <v>3</v>
      </c>
      <c r="LH21" s="9">
        <v>1</v>
      </c>
      <c r="LI21" s="9"/>
      <c r="LJ21" s="9">
        <v>1</v>
      </c>
      <c r="LK21" s="9">
        <v>3</v>
      </c>
      <c r="LL21" s="9">
        <v>3</v>
      </c>
      <c r="LM21" s="9">
        <v>3</v>
      </c>
      <c r="LN21" s="9"/>
      <c r="LO21" s="9">
        <v>1</v>
      </c>
      <c r="LP21" s="9">
        <v>1</v>
      </c>
      <c r="LQ21" s="9">
        <v>1</v>
      </c>
      <c r="LR21" s="9"/>
      <c r="LS21" s="9">
        <v>1</v>
      </c>
      <c r="LT21" s="9">
        <v>1</v>
      </c>
      <c r="LU21" s="9">
        <v>1</v>
      </c>
      <c r="LV21" s="9">
        <v>1</v>
      </c>
      <c r="LW21" s="9">
        <v>1</v>
      </c>
      <c r="LX21" s="9">
        <v>1</v>
      </c>
      <c r="LY21" s="9">
        <v>3</v>
      </c>
      <c r="LZ21" s="9">
        <v>2</v>
      </c>
      <c r="MA21" s="9">
        <v>1</v>
      </c>
      <c r="MB21" s="9"/>
      <c r="MC21" s="9">
        <v>1</v>
      </c>
      <c r="MD21" s="9">
        <v>2</v>
      </c>
      <c r="ME21" s="9">
        <v>1</v>
      </c>
      <c r="MF21" s="9">
        <v>1</v>
      </c>
      <c r="MG21" s="9">
        <v>3</v>
      </c>
      <c r="MH21" s="9">
        <v>3</v>
      </c>
      <c r="MI21" s="9">
        <v>3</v>
      </c>
      <c r="MJ21" s="9">
        <v>3</v>
      </c>
      <c r="MK21" s="9">
        <v>1</v>
      </c>
      <c r="ML21" s="9">
        <v>1</v>
      </c>
      <c r="MM21" s="9">
        <v>1</v>
      </c>
      <c r="MN21" s="9">
        <v>1</v>
      </c>
      <c r="MO21" s="9">
        <v>1</v>
      </c>
      <c r="MP21" s="9">
        <v>0</v>
      </c>
      <c r="MQ21" s="9">
        <v>1</v>
      </c>
      <c r="MR21" s="9">
        <v>1</v>
      </c>
      <c r="MS21" s="9">
        <v>0</v>
      </c>
      <c r="MT21" s="9"/>
      <c r="MU21" s="9"/>
      <c r="MV21" s="9">
        <v>1</v>
      </c>
      <c r="MW21" s="9"/>
      <c r="MX21" s="9"/>
      <c r="MY21" t="s">
        <v>4478</v>
      </c>
      <c r="MZ21" s="9"/>
      <c r="NA21" s="9">
        <v>199162272</v>
      </c>
      <c r="NB21" t="s">
        <v>4626</v>
      </c>
      <c r="NC21" t="s">
        <v>4772</v>
      </c>
      <c r="ND21" s="9"/>
      <c r="NE21" s="9"/>
      <c r="NF21" t="s">
        <v>4891</v>
      </c>
      <c r="NG21" s="9"/>
      <c r="NH21" s="9"/>
      <c r="NI21" s="9">
        <v>11</v>
      </c>
      <c r="NJ21" s="9">
        <v>23</v>
      </c>
      <c r="NK21" t="s">
        <v>4897</v>
      </c>
      <c r="NL21" s="9">
        <v>3</v>
      </c>
      <c r="NM21" s="9">
        <v>11</v>
      </c>
      <c r="NN21" s="9">
        <v>2022</v>
      </c>
      <c r="NO21" s="9">
        <v>0</v>
      </c>
      <c r="NP21" t="s">
        <v>4918</v>
      </c>
      <c r="NQ21" s="9">
        <v>0</v>
      </c>
      <c r="NR21" s="9">
        <v>1</v>
      </c>
      <c r="NS21" s="9">
        <v>1</v>
      </c>
      <c r="NT21" s="9">
        <v>0</v>
      </c>
      <c r="NU21" s="9">
        <v>0</v>
      </c>
      <c r="NV21" s="9">
        <v>0</v>
      </c>
      <c r="NW21" s="9">
        <v>4</v>
      </c>
      <c r="NX21" s="9">
        <v>0</v>
      </c>
      <c r="NY21" s="9">
        <v>0</v>
      </c>
      <c r="NZ21" s="9">
        <v>0</v>
      </c>
      <c r="OA21" s="9">
        <v>0</v>
      </c>
      <c r="OB21" s="9">
        <v>0</v>
      </c>
      <c r="OC21" s="9">
        <v>4</v>
      </c>
      <c r="OD21" s="9">
        <v>0</v>
      </c>
      <c r="OE21" s="9">
        <v>0</v>
      </c>
      <c r="OF21" s="9">
        <v>0</v>
      </c>
      <c r="OG21" s="9">
        <v>4</v>
      </c>
      <c r="OH21" s="9">
        <v>0</v>
      </c>
      <c r="OI21" s="9">
        <v>4</v>
      </c>
      <c r="OJ21" s="9">
        <v>4</v>
      </c>
      <c r="OK21" s="9">
        <v>3</v>
      </c>
      <c r="OL21" s="9">
        <v>1</v>
      </c>
      <c r="OM21" s="9">
        <v>0</v>
      </c>
      <c r="ON21" s="9">
        <v>1</v>
      </c>
      <c r="OO21" s="9">
        <v>0</v>
      </c>
      <c r="OP21" s="9">
        <v>1</v>
      </c>
      <c r="OQ21" s="9">
        <v>1</v>
      </c>
      <c r="OR21" s="9">
        <v>1</v>
      </c>
      <c r="OS21" s="9">
        <v>1</v>
      </c>
      <c r="OT21" s="9">
        <v>1</v>
      </c>
      <c r="OU21" s="9">
        <v>1</v>
      </c>
      <c r="OV21" s="9">
        <v>1</v>
      </c>
      <c r="OW21" s="9">
        <v>1</v>
      </c>
      <c r="OX21" s="9">
        <v>0</v>
      </c>
      <c r="OY21" s="9">
        <v>0</v>
      </c>
      <c r="OZ21" s="9">
        <v>0</v>
      </c>
      <c r="PA21" s="9">
        <v>87.5</v>
      </c>
      <c r="PB21" s="9">
        <v>0</v>
      </c>
      <c r="PC21" s="9">
        <v>1</v>
      </c>
      <c r="PD21" s="9">
        <v>70</v>
      </c>
      <c r="PE21" s="9">
        <v>0</v>
      </c>
      <c r="PF21" s="9">
        <v>1</v>
      </c>
      <c r="PG21" s="9">
        <v>1</v>
      </c>
      <c r="PH21" s="9">
        <v>1</v>
      </c>
      <c r="PI21" s="9">
        <v>1</v>
      </c>
      <c r="PJ21" s="9">
        <v>0</v>
      </c>
      <c r="PK21" s="9">
        <v>0</v>
      </c>
      <c r="PL21" s="9">
        <v>1</v>
      </c>
      <c r="PM21" s="9">
        <v>1</v>
      </c>
      <c r="PN21" s="9">
        <v>1</v>
      </c>
      <c r="PO21" s="9">
        <v>71.428573608398438</v>
      </c>
      <c r="PP21" s="9">
        <v>0</v>
      </c>
      <c r="PQ21" s="9">
        <v>1</v>
      </c>
      <c r="PR21" s="9">
        <v>1</v>
      </c>
      <c r="PS21" s="9">
        <v>0</v>
      </c>
      <c r="PT21" s="9">
        <v>1</v>
      </c>
      <c r="PU21" s="9">
        <v>0</v>
      </c>
      <c r="PV21" s="9">
        <v>0</v>
      </c>
      <c r="PW21" s="9">
        <v>1</v>
      </c>
      <c r="PX21" s="9">
        <v>50</v>
      </c>
      <c r="PY21" s="9">
        <v>0</v>
      </c>
      <c r="PZ21" s="9">
        <v>1</v>
      </c>
      <c r="QA21" s="9">
        <v>1</v>
      </c>
      <c r="QB21" s="9">
        <v>1</v>
      </c>
      <c r="QC21" s="9">
        <v>0</v>
      </c>
      <c r="QD21" s="9">
        <v>1</v>
      </c>
      <c r="QE21" s="9">
        <v>75</v>
      </c>
      <c r="QF21" s="9">
        <v>0</v>
      </c>
      <c r="QG21" s="9">
        <v>1</v>
      </c>
      <c r="QH21" s="9">
        <v>1</v>
      </c>
      <c r="QI21" s="9">
        <v>1</v>
      </c>
      <c r="QJ21" s="9">
        <v>0</v>
      </c>
      <c r="QK21" s="9">
        <v>1</v>
      </c>
      <c r="QL21" s="9">
        <v>1</v>
      </c>
      <c r="QM21" s="9">
        <v>0</v>
      </c>
      <c r="QN21" s="9">
        <v>0</v>
      </c>
      <c r="QO21" s="9">
        <v>1</v>
      </c>
      <c r="QP21" s="9">
        <v>57.142856597900391</v>
      </c>
      <c r="QQ21" s="9">
        <v>0</v>
      </c>
      <c r="QR21" s="9">
        <v>1</v>
      </c>
      <c r="QS21" s="9">
        <v>0</v>
      </c>
      <c r="QT21" s="9">
        <v>0.66666668653488159</v>
      </c>
      <c r="QU21" s="9">
        <v>1</v>
      </c>
      <c r="QV21" s="9">
        <v>1</v>
      </c>
      <c r="QW21" s="9">
        <v>0</v>
      </c>
      <c r="QX21" s="9">
        <v>0.75</v>
      </c>
      <c r="QY21" s="9">
        <v>0</v>
      </c>
      <c r="QZ21" s="9"/>
      <c r="RA21" s="9"/>
      <c r="RB21" s="9"/>
      <c r="RC21" s="9"/>
      <c r="RD21" s="9"/>
      <c r="RE21" s="9"/>
      <c r="RF21" s="9"/>
      <c r="RG21" s="9"/>
      <c r="RH21" s="9"/>
      <c r="RI21" s="9"/>
      <c r="RJ21" s="9"/>
      <c r="RK21" s="9"/>
      <c r="RL21" s="9">
        <v>0</v>
      </c>
      <c r="RM21" s="9"/>
      <c r="RN21" s="9"/>
      <c r="RO21" s="9"/>
      <c r="RP21" s="9"/>
      <c r="RQ21" s="9"/>
      <c r="RR21" s="9"/>
      <c r="RS21" s="9"/>
      <c r="RT21" s="9"/>
      <c r="RU21" s="9"/>
      <c r="RV21" s="9"/>
      <c r="RW21" s="9"/>
      <c r="RX21" s="9"/>
      <c r="RY21" s="9"/>
      <c r="RZ21" s="9"/>
      <c r="SA21" s="9"/>
      <c r="SB21" s="9"/>
      <c r="SC21" s="9"/>
      <c r="SD21" s="9"/>
      <c r="SE21" s="9"/>
      <c r="SF21" s="9"/>
      <c r="SG21" s="9"/>
      <c r="SH21" s="9">
        <v>1</v>
      </c>
      <c r="SI21" s="9">
        <v>1</v>
      </c>
      <c r="SJ21" s="9">
        <v>1</v>
      </c>
      <c r="SK21" s="9">
        <v>1</v>
      </c>
      <c r="SL21" s="9">
        <v>1</v>
      </c>
      <c r="SM21" s="9">
        <v>1</v>
      </c>
      <c r="SN21" s="9">
        <v>0</v>
      </c>
      <c r="SO21" s="9">
        <v>0</v>
      </c>
      <c r="SP21" s="9">
        <v>0</v>
      </c>
      <c r="SQ21" s="9">
        <v>0</v>
      </c>
      <c r="SR21" s="9">
        <v>1</v>
      </c>
      <c r="SS21" s="9">
        <v>1</v>
      </c>
      <c r="ST21" s="9">
        <v>1</v>
      </c>
      <c r="SU21" s="9">
        <v>0</v>
      </c>
      <c r="SV21" s="9"/>
      <c r="SW21" s="9"/>
      <c r="SX21" s="9">
        <v>0</v>
      </c>
      <c r="SY21" s="9">
        <v>0</v>
      </c>
      <c r="SZ21" s="9">
        <v>1</v>
      </c>
      <c r="TA21" s="9"/>
      <c r="TB21" s="9"/>
      <c r="TC21" s="9"/>
      <c r="TD21" s="9"/>
      <c r="TE21" s="9"/>
      <c r="TF21" s="9"/>
      <c r="TG21" s="9"/>
      <c r="TH21" s="9"/>
      <c r="TI21" s="9"/>
      <c r="TJ21" s="9"/>
      <c r="TK21" s="9"/>
      <c r="TL21" s="9"/>
      <c r="TM21" s="9"/>
      <c r="TN21" s="9"/>
      <c r="TO21" s="9"/>
      <c r="TP21" s="9"/>
      <c r="TQ21" s="9"/>
      <c r="TR21" s="9">
        <v>1</v>
      </c>
      <c r="TS21" s="9">
        <v>0</v>
      </c>
      <c r="TT21" s="9">
        <v>0</v>
      </c>
      <c r="TU21" s="9">
        <v>0</v>
      </c>
      <c r="TV21" s="9">
        <v>0</v>
      </c>
      <c r="TW21" s="9">
        <v>0</v>
      </c>
      <c r="TX21" s="9">
        <v>0</v>
      </c>
      <c r="TY21" s="9">
        <v>0</v>
      </c>
      <c r="TZ21" s="9"/>
      <c r="UA21" s="9"/>
      <c r="UB21" s="9"/>
      <c r="UC21" s="9"/>
      <c r="UD21" s="9"/>
      <c r="UE21" s="9"/>
      <c r="UF21" s="9">
        <v>1</v>
      </c>
      <c r="UG21" s="9">
        <v>0</v>
      </c>
      <c r="UH21" s="9">
        <v>0</v>
      </c>
      <c r="UI21" s="9">
        <v>0</v>
      </c>
      <c r="UJ21" s="9">
        <v>0</v>
      </c>
      <c r="UK21" s="9">
        <v>0</v>
      </c>
      <c r="UL21" s="9">
        <v>1</v>
      </c>
      <c r="UM21" s="9">
        <v>1</v>
      </c>
      <c r="UN21" s="9">
        <v>1</v>
      </c>
      <c r="UO21" s="9"/>
      <c r="UP21" s="9">
        <v>0</v>
      </c>
      <c r="UQ21" s="9">
        <v>0</v>
      </c>
      <c r="UR21" s="9">
        <v>0</v>
      </c>
      <c r="US21" s="9">
        <v>0</v>
      </c>
      <c r="UT21" s="9">
        <v>1</v>
      </c>
      <c r="UU21" s="9">
        <v>0</v>
      </c>
      <c r="UV21" s="9">
        <v>1</v>
      </c>
      <c r="UW21" s="9">
        <v>0</v>
      </c>
      <c r="UX21" s="9">
        <v>0</v>
      </c>
      <c r="UY21" s="9">
        <v>0</v>
      </c>
      <c r="UZ21" s="9">
        <v>0</v>
      </c>
      <c r="VA21" s="9">
        <v>0</v>
      </c>
      <c r="VB21" s="9">
        <v>0</v>
      </c>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v>0</v>
      </c>
      <c r="WF21" s="9">
        <v>0</v>
      </c>
      <c r="WG21" s="9">
        <v>0</v>
      </c>
      <c r="WH21" s="9">
        <v>0</v>
      </c>
      <c r="WI21" s="9">
        <v>1</v>
      </c>
      <c r="WJ21" s="9">
        <v>1</v>
      </c>
      <c r="WK21" s="9">
        <v>1</v>
      </c>
      <c r="WL21" s="9">
        <v>0</v>
      </c>
      <c r="WM21" s="9">
        <v>0</v>
      </c>
      <c r="WN21" s="9"/>
      <c r="WO21" s="9"/>
      <c r="WP21" s="9"/>
      <c r="WQ21" s="9"/>
      <c r="WR21" s="9"/>
      <c r="WS21" s="9"/>
      <c r="WT21" s="9"/>
      <c r="WU21" s="9"/>
      <c r="WV21" s="9"/>
      <c r="WW21" s="9">
        <v>33.333332061767578</v>
      </c>
      <c r="WX21" s="9">
        <v>0</v>
      </c>
      <c r="WY21" s="9">
        <v>0</v>
      </c>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v>0</v>
      </c>
      <c r="YF21" s="9">
        <v>0</v>
      </c>
      <c r="YG21" s="9">
        <v>0</v>
      </c>
      <c r="YH21" s="9">
        <v>0</v>
      </c>
      <c r="YI21" s="9">
        <v>1</v>
      </c>
      <c r="YJ21" s="9">
        <v>1</v>
      </c>
      <c r="YK21" s="9">
        <v>1</v>
      </c>
      <c r="YL21" s="9">
        <v>0</v>
      </c>
      <c r="YM21" s="9">
        <v>0</v>
      </c>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v>0</v>
      </c>
      <c r="ZO21" s="9">
        <v>0</v>
      </c>
      <c r="ZP21" s="9">
        <v>0</v>
      </c>
      <c r="ZQ21" s="9">
        <v>0</v>
      </c>
      <c r="ZR21" s="9"/>
      <c r="ZS21" s="9"/>
      <c r="ZT21" s="9">
        <v>0</v>
      </c>
      <c r="ZU21" s="9">
        <v>0</v>
      </c>
      <c r="ZV21" s="9">
        <v>1</v>
      </c>
      <c r="ZW21" s="9">
        <v>0</v>
      </c>
      <c r="ZX21" s="9">
        <v>0</v>
      </c>
      <c r="ZY21" s="9">
        <v>1</v>
      </c>
      <c r="ZZ21" s="9">
        <v>0</v>
      </c>
      <c r="AAA21" s="9">
        <v>1</v>
      </c>
      <c r="AAB21" s="9">
        <v>1</v>
      </c>
      <c r="AAC21" s="9">
        <v>0</v>
      </c>
      <c r="AAD21" s="9">
        <v>0</v>
      </c>
      <c r="AAE21" s="9">
        <v>1</v>
      </c>
      <c r="AAF21" s="9">
        <v>0</v>
      </c>
      <c r="AAG21" s="9">
        <v>1</v>
      </c>
      <c r="AAH21" s="9"/>
      <c r="AAI21" s="9"/>
      <c r="AAJ21" s="9"/>
      <c r="AAK21" s="9"/>
      <c r="AAL21" s="9"/>
      <c r="AAM21" s="9"/>
      <c r="AAN21" s="9"/>
      <c r="AAO21" s="9"/>
      <c r="AAP21" s="9">
        <v>50</v>
      </c>
      <c r="AAQ21" s="9">
        <v>0</v>
      </c>
      <c r="AAR21" s="9">
        <v>1</v>
      </c>
      <c r="AAS21" s="9">
        <v>50</v>
      </c>
      <c r="AAT21" s="9">
        <v>0</v>
      </c>
      <c r="AAU21" s="9">
        <v>1</v>
      </c>
      <c r="AAV21" s="9"/>
      <c r="AAW21" s="9"/>
      <c r="AAX21" s="9"/>
      <c r="AAY21" s="9"/>
      <c r="AAZ21" s="9">
        <v>0</v>
      </c>
      <c r="ABA21" s="9">
        <v>1</v>
      </c>
      <c r="ABB21" s="9">
        <v>1</v>
      </c>
      <c r="ABC21" s="9">
        <v>1</v>
      </c>
      <c r="ABD21" s="9">
        <v>1</v>
      </c>
      <c r="ABE21" s="9">
        <v>1</v>
      </c>
      <c r="ABF21" s="9">
        <v>1</v>
      </c>
      <c r="ABG21" s="9">
        <v>1</v>
      </c>
      <c r="ABH21" s="9">
        <v>1</v>
      </c>
      <c r="ABI21" s="9">
        <v>1</v>
      </c>
      <c r="ABJ21" s="9">
        <v>1</v>
      </c>
      <c r="ABK21" s="9">
        <v>1</v>
      </c>
      <c r="ABL21" s="9">
        <v>0</v>
      </c>
      <c r="ABM21" s="9">
        <v>85.714286804199219</v>
      </c>
      <c r="ABN21" s="9">
        <v>0</v>
      </c>
      <c r="ABO21" s="9">
        <v>1</v>
      </c>
      <c r="ABP21" s="9">
        <v>0</v>
      </c>
      <c r="ABQ21" s="9">
        <v>1</v>
      </c>
      <c r="ABR21" s="9">
        <v>1</v>
      </c>
      <c r="ABS21" s="9">
        <v>1</v>
      </c>
      <c r="ABT21" s="9">
        <v>1</v>
      </c>
      <c r="ABU21" s="9">
        <v>0</v>
      </c>
      <c r="ABV21" s="9">
        <v>1</v>
      </c>
      <c r="ABW21" s="9">
        <v>1</v>
      </c>
      <c r="ABX21" s="9">
        <v>1</v>
      </c>
      <c r="ABY21" s="9">
        <v>1</v>
      </c>
      <c r="ABZ21" s="9">
        <v>0</v>
      </c>
      <c r="ACA21" s="9">
        <v>0</v>
      </c>
      <c r="ACB21" s="9">
        <v>0</v>
      </c>
      <c r="ACC21" s="9">
        <v>0</v>
      </c>
      <c r="ACD21" s="9">
        <v>0</v>
      </c>
      <c r="ACE21" s="9">
        <v>0</v>
      </c>
      <c r="ACF21" s="9">
        <v>0</v>
      </c>
      <c r="ACG21" s="9">
        <v>0</v>
      </c>
      <c r="ACH21" s="9">
        <v>1</v>
      </c>
      <c r="ACI21" s="9">
        <v>1</v>
      </c>
      <c r="ACJ21" s="9">
        <v>1</v>
      </c>
      <c r="ACK21" s="9">
        <v>1</v>
      </c>
      <c r="ACL21" s="9">
        <v>1</v>
      </c>
      <c r="ACM21" s="9">
        <v>0</v>
      </c>
      <c r="ACN21" s="9">
        <v>1</v>
      </c>
      <c r="ACO21" s="9">
        <v>1</v>
      </c>
      <c r="ACP21" s="9">
        <v>1</v>
      </c>
      <c r="ACQ21" s="9">
        <v>1</v>
      </c>
      <c r="ACR21" s="9">
        <v>1</v>
      </c>
    </row>
    <row r="22" spans="1:772">
      <c r="A22" t="s">
        <v>2600</v>
      </c>
      <c r="B22" t="s">
        <v>2728</v>
      </c>
      <c r="C22" t="s">
        <v>2857</v>
      </c>
      <c r="D22" t="s">
        <v>2989</v>
      </c>
      <c r="E22" s="9"/>
      <c r="F22" s="9">
        <v>2</v>
      </c>
      <c r="G22" s="9"/>
      <c r="H22" s="9">
        <v>1</v>
      </c>
      <c r="I22" t="s">
        <v>3126</v>
      </c>
      <c r="J22" s="9"/>
      <c r="K22" s="9">
        <v>2</v>
      </c>
      <c r="L22" s="9">
        <v>4</v>
      </c>
      <c r="M22" s="9">
        <v>24</v>
      </c>
      <c r="N22" s="9">
        <v>24</v>
      </c>
      <c r="O22" t="s">
        <v>3247</v>
      </c>
      <c r="P22" s="9">
        <v>1</v>
      </c>
      <c r="Q22" t="s">
        <v>3250</v>
      </c>
      <c r="R22" s="9">
        <v>6</v>
      </c>
      <c r="S22" s="9">
        <v>4</v>
      </c>
      <c r="T22" s="9">
        <v>1</v>
      </c>
      <c r="U22" s="9">
        <v>1</v>
      </c>
      <c r="V22" s="9">
        <v>1</v>
      </c>
      <c r="W22" t="s">
        <v>3277</v>
      </c>
      <c r="X22" s="9"/>
      <c r="Y22" t="s">
        <v>3424</v>
      </c>
      <c r="Z22" s="9"/>
      <c r="AA22" s="9">
        <v>23</v>
      </c>
      <c r="AB22" s="9">
        <v>0</v>
      </c>
      <c r="AC22" s="9">
        <v>237</v>
      </c>
      <c r="AD22" s="9">
        <v>0</v>
      </c>
      <c r="AE22" s="9">
        <v>57</v>
      </c>
      <c r="AF22" s="9">
        <v>0</v>
      </c>
      <c r="AG22" s="9">
        <v>12</v>
      </c>
      <c r="AH22" s="9">
        <v>0</v>
      </c>
      <c r="AI22" s="9">
        <v>24</v>
      </c>
      <c r="AJ22" s="9">
        <v>0</v>
      </c>
      <c r="AK22" s="9">
        <v>6</v>
      </c>
      <c r="AL22" s="9">
        <v>0</v>
      </c>
      <c r="AM22" s="9">
        <v>3</v>
      </c>
      <c r="AN22" s="9">
        <v>0</v>
      </c>
      <c r="AO22" s="9">
        <v>71</v>
      </c>
      <c r="AP22" s="9">
        <v>0</v>
      </c>
      <c r="AQ22" s="9">
        <v>161</v>
      </c>
      <c r="AR22" s="9">
        <v>0</v>
      </c>
      <c r="AS22" s="9">
        <v>6</v>
      </c>
      <c r="AT22" s="9">
        <v>0</v>
      </c>
      <c r="AU22" s="9">
        <v>7</v>
      </c>
      <c r="AV22" s="9">
        <v>0</v>
      </c>
      <c r="AW22" s="9">
        <v>0</v>
      </c>
      <c r="AX22" t="s">
        <v>3578</v>
      </c>
      <c r="AY22" s="9">
        <v>0</v>
      </c>
      <c r="AZ22" s="9">
        <v>34</v>
      </c>
      <c r="BA22" t="s">
        <v>3728</v>
      </c>
      <c r="BB22" s="9">
        <v>0</v>
      </c>
      <c r="BC22" s="9">
        <v>641</v>
      </c>
      <c r="BD22" s="9">
        <v>0</v>
      </c>
      <c r="BE22" s="9"/>
      <c r="BF22" s="9">
        <v>641</v>
      </c>
      <c r="BG22" s="9">
        <v>620</v>
      </c>
      <c r="BH22" s="9">
        <v>60</v>
      </c>
      <c r="BI22" s="9">
        <v>0</v>
      </c>
      <c r="BJ22" s="9"/>
      <c r="BK22" s="9">
        <v>1</v>
      </c>
      <c r="BL22" s="9">
        <v>1</v>
      </c>
      <c r="BM22" s="9">
        <v>1</v>
      </c>
      <c r="BN22" s="9">
        <v>1</v>
      </c>
      <c r="BO22" s="9">
        <v>1</v>
      </c>
      <c r="BP22" s="9">
        <v>0</v>
      </c>
      <c r="BQ22" s="9">
        <v>1</v>
      </c>
      <c r="BR22" s="9">
        <v>0</v>
      </c>
      <c r="BS22" s="9">
        <v>1</v>
      </c>
      <c r="BT22" s="9">
        <v>1</v>
      </c>
      <c r="BU22" s="9">
        <v>1</v>
      </c>
      <c r="BV22" s="9">
        <v>0</v>
      </c>
      <c r="BW22" s="9">
        <v>1</v>
      </c>
      <c r="BX22" s="9"/>
      <c r="BY22" s="9">
        <v>0</v>
      </c>
      <c r="BZ22" s="9">
        <v>0</v>
      </c>
      <c r="CA22" s="9">
        <v>0</v>
      </c>
      <c r="CB22" s="9">
        <v>0</v>
      </c>
      <c r="CC22" s="9">
        <v>1</v>
      </c>
      <c r="CD22" s="9">
        <v>1</v>
      </c>
      <c r="CE22" s="9">
        <v>1</v>
      </c>
      <c r="CF22" s="9">
        <v>1</v>
      </c>
      <c r="CG22" s="9"/>
      <c r="CH22" s="9">
        <v>1</v>
      </c>
      <c r="CI22" s="9">
        <v>2</v>
      </c>
      <c r="CJ22" s="9">
        <v>1</v>
      </c>
      <c r="CK22" s="9">
        <v>1</v>
      </c>
      <c r="CL22" s="9">
        <v>1</v>
      </c>
      <c r="CM22" s="9">
        <v>1</v>
      </c>
      <c r="CN22" s="9">
        <v>1</v>
      </c>
      <c r="CO22" s="9">
        <v>1</v>
      </c>
      <c r="CP22" s="9">
        <v>1</v>
      </c>
      <c r="CQ22" s="9">
        <v>1</v>
      </c>
      <c r="CR22" s="9">
        <v>1</v>
      </c>
      <c r="CS22" s="9">
        <v>1</v>
      </c>
      <c r="CT22" s="9">
        <v>1</v>
      </c>
      <c r="CU22" s="9">
        <v>1</v>
      </c>
      <c r="CV22" s="9">
        <v>1</v>
      </c>
      <c r="CW22" s="9">
        <v>0</v>
      </c>
      <c r="CX22" s="9">
        <v>1</v>
      </c>
      <c r="CY22" s="9">
        <v>1</v>
      </c>
      <c r="CZ22" s="9">
        <v>1</v>
      </c>
      <c r="DA22" s="9"/>
      <c r="DB22" s="9"/>
      <c r="DC22" s="9"/>
      <c r="DD22" s="9"/>
      <c r="DE22" s="9"/>
      <c r="DF22" s="9"/>
      <c r="DG22" s="9"/>
      <c r="DH22" s="9"/>
      <c r="DI22" s="9">
        <v>2</v>
      </c>
      <c r="DJ22" s="9"/>
      <c r="DK22" s="9">
        <v>1</v>
      </c>
      <c r="DL22" s="9">
        <v>1</v>
      </c>
      <c r="DM22" s="9">
        <v>1</v>
      </c>
      <c r="DN22" s="9">
        <v>1</v>
      </c>
      <c r="DO22" s="9">
        <v>1</v>
      </c>
      <c r="DP22" s="9">
        <v>1</v>
      </c>
      <c r="DQ22" s="9">
        <v>1</v>
      </c>
      <c r="DR22" s="9">
        <v>1</v>
      </c>
      <c r="DS22" s="9">
        <v>1</v>
      </c>
      <c r="DT22" s="9">
        <v>335</v>
      </c>
      <c r="DU22" s="9">
        <v>4</v>
      </c>
      <c r="DV22" s="9">
        <v>95</v>
      </c>
      <c r="DW22" s="9">
        <v>0</v>
      </c>
      <c r="DX22" s="9">
        <v>1</v>
      </c>
      <c r="DY22" s="9">
        <v>1</v>
      </c>
      <c r="DZ22" s="9">
        <v>0</v>
      </c>
      <c r="EA22" s="9"/>
      <c r="EB22" s="9">
        <v>1</v>
      </c>
      <c r="EC22" s="9"/>
      <c r="ED22" s="9">
        <v>1</v>
      </c>
      <c r="EE22" s="9">
        <v>3</v>
      </c>
      <c r="EF22" s="9">
        <v>3</v>
      </c>
      <c r="EG22" s="9">
        <v>1</v>
      </c>
      <c r="EH22" s="9">
        <v>1</v>
      </c>
      <c r="EI22" s="9">
        <v>0</v>
      </c>
      <c r="EJ22" s="9">
        <v>1</v>
      </c>
      <c r="EK22" s="9">
        <v>0</v>
      </c>
      <c r="EL22" s="9"/>
      <c r="EM22" s="9"/>
      <c r="EN22" s="9">
        <v>0</v>
      </c>
      <c r="EO22" s="9"/>
      <c r="EP22" s="9"/>
      <c r="EQ22" s="9">
        <v>0</v>
      </c>
      <c r="ER22" s="9"/>
      <c r="ES22" s="9"/>
      <c r="ET22" s="9">
        <v>0</v>
      </c>
      <c r="EU22" s="9"/>
      <c r="EV22" s="9"/>
      <c r="EW22" s="9">
        <v>0</v>
      </c>
      <c r="EX22" s="9"/>
      <c r="EY22" s="9"/>
      <c r="EZ22" s="9">
        <v>1</v>
      </c>
      <c r="FA22" s="9">
        <v>1</v>
      </c>
      <c r="FB22" s="9"/>
      <c r="FC22" s="9">
        <v>0</v>
      </c>
      <c r="FD22" s="9"/>
      <c r="FE22" s="9"/>
      <c r="FF22" s="9">
        <v>1</v>
      </c>
      <c r="FG22" s="9">
        <v>1</v>
      </c>
      <c r="FH22" s="9"/>
      <c r="FI22" s="9">
        <v>1</v>
      </c>
      <c r="FJ22" s="9">
        <v>0</v>
      </c>
      <c r="FK22" s="9"/>
      <c r="FL22" s="9">
        <v>0</v>
      </c>
      <c r="FM22" s="9"/>
      <c r="FN22" s="9"/>
      <c r="FO22" s="9">
        <v>0</v>
      </c>
      <c r="FP22" s="9"/>
      <c r="FQ22" s="9"/>
      <c r="FR22" s="9">
        <v>0</v>
      </c>
      <c r="FS22" s="9"/>
      <c r="FT22" s="9"/>
      <c r="FU22" s="9">
        <v>1</v>
      </c>
      <c r="FV22" s="9">
        <v>0</v>
      </c>
      <c r="FW22" s="9"/>
      <c r="FX22" s="9">
        <v>4</v>
      </c>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t="s">
        <v>4037</v>
      </c>
      <c r="HH22" s="9">
        <v>8</v>
      </c>
      <c r="HI22" s="9"/>
      <c r="HJ22" s="9"/>
      <c r="HK22" s="9"/>
      <c r="HL22" s="9"/>
      <c r="HM22" s="9"/>
      <c r="HN22" s="9"/>
      <c r="HO22" s="9"/>
      <c r="HP22" s="9">
        <v>0</v>
      </c>
      <c r="HQ22" s="9">
        <v>0</v>
      </c>
      <c r="HR22" s="9">
        <v>0</v>
      </c>
      <c r="HS22" s="9">
        <v>0</v>
      </c>
      <c r="HT22" s="9">
        <v>0</v>
      </c>
      <c r="HU22" s="9">
        <v>0</v>
      </c>
      <c r="HV22" s="9">
        <v>0</v>
      </c>
      <c r="HW22" s="9">
        <v>1</v>
      </c>
      <c r="HX22" t="s">
        <v>4201</v>
      </c>
      <c r="HY22" s="9"/>
      <c r="HZ22" s="9"/>
      <c r="IA22" s="9">
        <v>2</v>
      </c>
      <c r="IB22" s="9"/>
      <c r="IC22" s="9"/>
      <c r="ID22" s="9">
        <v>2</v>
      </c>
      <c r="IE22" s="9"/>
      <c r="IF22" s="9"/>
      <c r="IG22" s="9">
        <v>2</v>
      </c>
      <c r="IH22" s="9"/>
      <c r="II22" s="9"/>
      <c r="IJ22" s="9">
        <v>2</v>
      </c>
      <c r="IK22" s="9"/>
      <c r="IL22" s="9">
        <v>1</v>
      </c>
      <c r="IM22" s="9"/>
      <c r="IN22" s="9">
        <v>3</v>
      </c>
      <c r="IO22" s="9">
        <v>5</v>
      </c>
      <c r="IP22" s="9">
        <v>5</v>
      </c>
      <c r="IQ22" s="9">
        <v>3</v>
      </c>
      <c r="IR22" s="9">
        <v>3</v>
      </c>
      <c r="IS22" s="9"/>
      <c r="IT22" s="9">
        <v>1</v>
      </c>
      <c r="IU22" s="9">
        <v>2</v>
      </c>
      <c r="IV22" s="9">
        <v>2</v>
      </c>
      <c r="IW22" s="9">
        <v>2</v>
      </c>
      <c r="IX22" s="9">
        <v>2</v>
      </c>
      <c r="IY22" s="9">
        <v>1</v>
      </c>
      <c r="IZ22" s="9">
        <v>1</v>
      </c>
      <c r="JA22" s="9">
        <v>2</v>
      </c>
      <c r="JB22" s="9">
        <v>1</v>
      </c>
      <c r="JC22" s="9">
        <v>1</v>
      </c>
      <c r="JD22" s="9">
        <v>1</v>
      </c>
      <c r="JE22" s="9">
        <v>1</v>
      </c>
      <c r="JF22" s="9">
        <v>1</v>
      </c>
      <c r="JG22" s="9">
        <v>2</v>
      </c>
      <c r="JH22" s="9">
        <v>2</v>
      </c>
      <c r="JI22" s="9">
        <v>2</v>
      </c>
      <c r="JJ22" s="9">
        <v>1</v>
      </c>
      <c r="JK22" s="9">
        <v>1</v>
      </c>
      <c r="JL22" s="9">
        <v>1</v>
      </c>
      <c r="JM22" s="9">
        <v>2</v>
      </c>
      <c r="JN22" s="9">
        <v>1</v>
      </c>
      <c r="JO22" s="9">
        <v>1</v>
      </c>
      <c r="JP22" s="9">
        <v>1</v>
      </c>
      <c r="JQ22" s="9">
        <v>1</v>
      </c>
      <c r="JR22" s="9">
        <v>2</v>
      </c>
      <c r="JS22" s="9">
        <v>1</v>
      </c>
      <c r="JT22" s="9">
        <v>1</v>
      </c>
      <c r="JU22" s="9">
        <v>1</v>
      </c>
      <c r="JV22" s="9"/>
      <c r="JW22" s="9">
        <v>1</v>
      </c>
      <c r="JX22" s="9">
        <v>1</v>
      </c>
      <c r="JY22" s="9">
        <v>1</v>
      </c>
      <c r="JZ22" s="9">
        <v>1</v>
      </c>
      <c r="KA22" s="9">
        <v>1</v>
      </c>
      <c r="KB22" s="9">
        <v>1</v>
      </c>
      <c r="KC22" s="9">
        <v>1</v>
      </c>
      <c r="KD22" s="9">
        <v>1</v>
      </c>
      <c r="KE22" s="9">
        <v>1</v>
      </c>
      <c r="KF22" s="9"/>
      <c r="KG22" s="9">
        <v>1</v>
      </c>
      <c r="KH22" s="9">
        <v>1</v>
      </c>
      <c r="KI22" s="9">
        <v>1</v>
      </c>
      <c r="KJ22" s="9"/>
      <c r="KK22" s="9">
        <v>1</v>
      </c>
      <c r="KL22" s="9">
        <v>1</v>
      </c>
      <c r="KM22" s="9">
        <v>1</v>
      </c>
      <c r="KN22" s="9">
        <v>1</v>
      </c>
      <c r="KO22" s="9"/>
      <c r="KP22" s="9">
        <v>0</v>
      </c>
      <c r="KQ22" s="9">
        <v>0</v>
      </c>
      <c r="KR22" s="9">
        <v>1</v>
      </c>
      <c r="KS22" s="9">
        <v>1</v>
      </c>
      <c r="KT22" s="9">
        <v>1</v>
      </c>
      <c r="KU22" s="9">
        <v>1</v>
      </c>
      <c r="KV22" s="9">
        <v>1</v>
      </c>
      <c r="KW22" s="9">
        <v>1</v>
      </c>
      <c r="KX22" s="9">
        <v>1</v>
      </c>
      <c r="KY22" s="9">
        <v>1</v>
      </c>
      <c r="KZ22" s="9">
        <v>1</v>
      </c>
      <c r="LA22" s="9">
        <v>1</v>
      </c>
      <c r="LB22" s="9"/>
      <c r="LC22" s="9">
        <v>1</v>
      </c>
      <c r="LD22" s="9">
        <v>1</v>
      </c>
      <c r="LE22" s="9">
        <v>1</v>
      </c>
      <c r="LF22" s="9">
        <v>1</v>
      </c>
      <c r="LG22" s="9">
        <v>1</v>
      </c>
      <c r="LH22" s="9">
        <v>1</v>
      </c>
      <c r="LI22" s="9"/>
      <c r="LJ22" s="9">
        <v>1</v>
      </c>
      <c r="LK22" s="9">
        <v>1</v>
      </c>
      <c r="LL22" s="9">
        <v>1</v>
      </c>
      <c r="LM22" s="9">
        <v>1</v>
      </c>
      <c r="LN22" s="9"/>
      <c r="LO22" s="9">
        <v>1</v>
      </c>
      <c r="LP22" s="9">
        <v>1</v>
      </c>
      <c r="LQ22" s="9">
        <v>1</v>
      </c>
      <c r="LR22" s="9"/>
      <c r="LS22" s="9">
        <v>1</v>
      </c>
      <c r="LT22" s="9">
        <v>1</v>
      </c>
      <c r="LU22" s="9">
        <v>1</v>
      </c>
      <c r="LV22" s="9">
        <v>1</v>
      </c>
      <c r="LW22" s="9">
        <v>1</v>
      </c>
      <c r="LX22" s="9">
        <v>1</v>
      </c>
      <c r="LY22" s="9">
        <v>3</v>
      </c>
      <c r="LZ22" s="9">
        <v>2</v>
      </c>
      <c r="MA22" s="9">
        <v>1</v>
      </c>
      <c r="MB22" s="9"/>
      <c r="MC22" s="9">
        <v>1</v>
      </c>
      <c r="MD22" s="9">
        <v>2</v>
      </c>
      <c r="ME22" s="9">
        <v>2</v>
      </c>
      <c r="MF22" s="9">
        <v>1</v>
      </c>
      <c r="MG22" s="9">
        <v>3</v>
      </c>
      <c r="MH22" s="9">
        <v>3</v>
      </c>
      <c r="MI22" s="9">
        <v>3</v>
      </c>
      <c r="MJ22" s="9">
        <v>3</v>
      </c>
      <c r="MK22" s="9">
        <v>1</v>
      </c>
      <c r="ML22" s="9">
        <v>1</v>
      </c>
      <c r="MM22" s="9">
        <v>1</v>
      </c>
      <c r="MN22" s="9">
        <v>1</v>
      </c>
      <c r="MO22" s="9">
        <v>1</v>
      </c>
      <c r="MP22" s="9">
        <v>0</v>
      </c>
      <c r="MQ22" s="9">
        <v>1</v>
      </c>
      <c r="MR22" s="9">
        <v>1</v>
      </c>
      <c r="MS22" s="9">
        <v>0</v>
      </c>
      <c r="MT22" s="9"/>
      <c r="MU22" s="9"/>
      <c r="MV22" s="9">
        <v>1</v>
      </c>
      <c r="MW22" s="9"/>
      <c r="MX22" s="9"/>
      <c r="MY22" t="s">
        <v>4479</v>
      </c>
      <c r="MZ22" s="9"/>
      <c r="NA22" s="9">
        <v>204212077</v>
      </c>
      <c r="NB22" t="s">
        <v>4627</v>
      </c>
      <c r="NC22" t="s">
        <v>4773</v>
      </c>
      <c r="ND22" s="9"/>
      <c r="NE22" s="9"/>
      <c r="NF22" t="s">
        <v>4891</v>
      </c>
      <c r="NG22" s="9"/>
      <c r="NH22" s="9"/>
      <c r="NI22" s="9">
        <v>140</v>
      </c>
      <c r="NJ22" s="9">
        <v>24</v>
      </c>
      <c r="NK22" t="s">
        <v>4897</v>
      </c>
      <c r="NL22" s="9">
        <v>3</v>
      </c>
      <c r="NM22" s="9">
        <v>11</v>
      </c>
      <c r="NN22" s="9">
        <v>2022</v>
      </c>
      <c r="NO22" s="9">
        <v>1</v>
      </c>
      <c r="NP22" t="s">
        <v>4919</v>
      </c>
      <c r="NQ22" s="9">
        <v>1</v>
      </c>
      <c r="NR22" s="9">
        <v>0</v>
      </c>
      <c r="NS22" s="9">
        <v>0</v>
      </c>
      <c r="NT22" s="9">
        <v>1</v>
      </c>
      <c r="NU22" s="9">
        <v>23</v>
      </c>
      <c r="NV22" s="9">
        <v>0</v>
      </c>
      <c r="NW22" s="9">
        <v>237</v>
      </c>
      <c r="NX22" s="9">
        <v>0</v>
      </c>
      <c r="NY22" s="9">
        <v>57</v>
      </c>
      <c r="NZ22" s="9">
        <v>0</v>
      </c>
      <c r="OA22" s="9">
        <v>58</v>
      </c>
      <c r="OB22" s="9">
        <v>0</v>
      </c>
      <c r="OC22" s="9">
        <v>375</v>
      </c>
      <c r="OD22" s="9">
        <v>0</v>
      </c>
      <c r="OE22" s="9">
        <v>232</v>
      </c>
      <c r="OF22" s="9">
        <v>0</v>
      </c>
      <c r="OG22" s="9">
        <v>607</v>
      </c>
      <c r="OH22" s="9">
        <v>0</v>
      </c>
      <c r="OI22" s="9">
        <v>641</v>
      </c>
      <c r="OJ22" s="9">
        <v>620</v>
      </c>
      <c r="OK22" s="9">
        <v>60</v>
      </c>
      <c r="OL22" s="9">
        <v>0</v>
      </c>
      <c r="OM22" s="9"/>
      <c r="ON22" s="9">
        <v>0</v>
      </c>
      <c r="OO22" s="9">
        <v>0</v>
      </c>
      <c r="OP22" s="9">
        <v>1</v>
      </c>
      <c r="OQ22" s="9">
        <v>1</v>
      </c>
      <c r="OR22" s="9">
        <v>1</v>
      </c>
      <c r="OS22" s="9">
        <v>1</v>
      </c>
      <c r="OT22" s="9">
        <v>1</v>
      </c>
      <c r="OU22" s="9">
        <v>0</v>
      </c>
      <c r="OV22" s="9">
        <v>1</v>
      </c>
      <c r="OW22" s="9">
        <v>0</v>
      </c>
      <c r="OX22" s="9">
        <v>1</v>
      </c>
      <c r="OY22" s="9">
        <v>1</v>
      </c>
      <c r="OZ22" s="9">
        <v>0</v>
      </c>
      <c r="PA22" s="9">
        <v>62.5</v>
      </c>
      <c r="PB22" s="9">
        <v>0</v>
      </c>
      <c r="PC22" s="9">
        <v>1</v>
      </c>
      <c r="PD22" s="9">
        <v>70</v>
      </c>
      <c r="PE22" s="9">
        <v>0</v>
      </c>
      <c r="PF22" s="9">
        <v>1</v>
      </c>
      <c r="PG22" s="9">
        <v>1</v>
      </c>
      <c r="PH22" s="9">
        <v>0</v>
      </c>
      <c r="PI22" s="9">
        <v>0</v>
      </c>
      <c r="PJ22" s="9">
        <v>0</v>
      </c>
      <c r="PK22" s="9">
        <v>0</v>
      </c>
      <c r="PL22" s="9">
        <v>1</v>
      </c>
      <c r="PM22" s="9">
        <v>1</v>
      </c>
      <c r="PN22" s="9">
        <v>1</v>
      </c>
      <c r="PO22" s="9">
        <v>42.857143402099609</v>
      </c>
      <c r="PP22" s="9">
        <v>0</v>
      </c>
      <c r="PQ22" s="9">
        <v>0</v>
      </c>
      <c r="PR22" s="9">
        <v>1</v>
      </c>
      <c r="PS22" s="9">
        <v>0</v>
      </c>
      <c r="PT22" s="9">
        <v>1</v>
      </c>
      <c r="PU22" s="9">
        <v>1</v>
      </c>
      <c r="PV22" s="9">
        <v>1</v>
      </c>
      <c r="PW22" s="9">
        <v>1</v>
      </c>
      <c r="PX22" s="9">
        <v>83.333335876464844</v>
      </c>
      <c r="PY22" s="9">
        <v>0</v>
      </c>
      <c r="PZ22" s="9">
        <v>1</v>
      </c>
      <c r="QA22" s="9">
        <v>1</v>
      </c>
      <c r="QB22" s="9">
        <v>1</v>
      </c>
      <c r="QC22" s="9">
        <v>1</v>
      </c>
      <c r="QD22" s="9">
        <v>1</v>
      </c>
      <c r="QE22" s="9">
        <v>100</v>
      </c>
      <c r="QF22" s="9">
        <v>1</v>
      </c>
      <c r="QG22" s="9">
        <v>1</v>
      </c>
      <c r="QH22" s="9">
        <v>1</v>
      </c>
      <c r="QI22" s="9">
        <v>1</v>
      </c>
      <c r="QJ22" s="9">
        <v>1</v>
      </c>
      <c r="QK22" s="9">
        <v>1</v>
      </c>
      <c r="QL22" s="9">
        <v>1</v>
      </c>
      <c r="QM22" s="9">
        <v>0</v>
      </c>
      <c r="QN22" s="9">
        <v>1</v>
      </c>
      <c r="QO22" s="9">
        <v>1</v>
      </c>
      <c r="QP22" s="9">
        <v>85.714286804199219</v>
      </c>
      <c r="QQ22" s="9">
        <v>0</v>
      </c>
      <c r="QR22" s="9">
        <v>1</v>
      </c>
      <c r="QS22" s="9">
        <v>0</v>
      </c>
      <c r="QT22" s="9">
        <v>0.66666668653488159</v>
      </c>
      <c r="QU22" s="9">
        <v>1</v>
      </c>
      <c r="QV22" s="9">
        <v>1</v>
      </c>
      <c r="QW22" s="9">
        <v>1</v>
      </c>
      <c r="QX22" s="9">
        <v>1</v>
      </c>
      <c r="QY22" s="9">
        <v>1</v>
      </c>
      <c r="QZ22" s="9">
        <v>0</v>
      </c>
      <c r="RA22" s="9">
        <v>0</v>
      </c>
      <c r="RB22" s="9">
        <v>0</v>
      </c>
      <c r="RC22" s="9">
        <v>0</v>
      </c>
      <c r="RD22" s="9">
        <v>0</v>
      </c>
      <c r="RE22" s="9">
        <v>0</v>
      </c>
      <c r="RF22" s="9">
        <v>0</v>
      </c>
      <c r="RG22" s="9"/>
      <c r="RH22" s="9"/>
      <c r="RI22" s="9">
        <v>0</v>
      </c>
      <c r="RJ22" s="9">
        <v>0</v>
      </c>
      <c r="RK22" s="9">
        <v>0</v>
      </c>
      <c r="RL22" s="9">
        <v>1</v>
      </c>
      <c r="RM22" s="9">
        <v>1</v>
      </c>
      <c r="RN22" s="9">
        <v>1</v>
      </c>
      <c r="RO22" s="9">
        <v>0</v>
      </c>
      <c r="RP22" s="9">
        <v>0</v>
      </c>
      <c r="RQ22" s="9">
        <v>95</v>
      </c>
      <c r="RR22" s="9">
        <v>0</v>
      </c>
      <c r="RS22" s="9">
        <v>1</v>
      </c>
      <c r="RT22" s="9">
        <v>1</v>
      </c>
      <c r="RU22" s="9">
        <v>0</v>
      </c>
      <c r="RV22" s="9">
        <v>1</v>
      </c>
      <c r="RW22" s="9">
        <v>1</v>
      </c>
      <c r="RX22" s="9">
        <v>0</v>
      </c>
      <c r="RY22" s="9">
        <v>0</v>
      </c>
      <c r="RZ22" s="9">
        <v>1</v>
      </c>
      <c r="SA22" s="9">
        <v>1</v>
      </c>
      <c r="SB22" s="9">
        <v>60</v>
      </c>
      <c r="SC22" s="9">
        <v>0</v>
      </c>
      <c r="SD22" s="9">
        <v>1</v>
      </c>
      <c r="SE22" s="9">
        <v>0</v>
      </c>
      <c r="SF22" s="9">
        <v>1</v>
      </c>
      <c r="SG22" s="9">
        <v>0</v>
      </c>
      <c r="SH22" s="9">
        <v>0</v>
      </c>
      <c r="SI22" s="9">
        <v>0</v>
      </c>
      <c r="SJ22" s="9">
        <v>1</v>
      </c>
      <c r="SK22" s="9">
        <v>0</v>
      </c>
      <c r="SL22" s="9">
        <v>1</v>
      </c>
      <c r="SM22" s="9">
        <v>1</v>
      </c>
      <c r="SN22" s="9">
        <v>0</v>
      </c>
      <c r="SO22" s="9">
        <v>1</v>
      </c>
      <c r="SP22" s="9"/>
      <c r="SQ22" s="9"/>
      <c r="SR22" s="9">
        <v>1</v>
      </c>
      <c r="SS22" s="9"/>
      <c r="ST22" s="9">
        <v>1</v>
      </c>
      <c r="SU22" s="9">
        <v>0</v>
      </c>
      <c r="SV22" s="9"/>
      <c r="SW22" s="9">
        <v>0</v>
      </c>
      <c r="SX22" s="9">
        <v>0</v>
      </c>
      <c r="SY22" s="9">
        <v>0</v>
      </c>
      <c r="SZ22" s="9">
        <v>1</v>
      </c>
      <c r="TA22" s="9"/>
      <c r="TB22" s="9"/>
      <c r="TC22" s="9"/>
      <c r="TD22" s="9"/>
      <c r="TE22" s="9"/>
      <c r="TF22" s="9"/>
      <c r="TG22" s="9"/>
      <c r="TH22" s="9"/>
      <c r="TI22" s="9"/>
      <c r="TJ22" s="9"/>
      <c r="TK22" s="9"/>
      <c r="TL22" s="9"/>
      <c r="TM22" s="9"/>
      <c r="TN22" s="9"/>
      <c r="TO22" s="9"/>
      <c r="TP22" s="9"/>
      <c r="TQ22" s="9"/>
      <c r="TR22" s="9">
        <v>0</v>
      </c>
      <c r="TS22" s="9">
        <v>0</v>
      </c>
      <c r="TT22" s="9">
        <v>0</v>
      </c>
      <c r="TU22" s="9">
        <v>0</v>
      </c>
      <c r="TV22" s="9">
        <v>0</v>
      </c>
      <c r="TW22" s="9">
        <v>0</v>
      </c>
      <c r="TX22" s="9">
        <v>0</v>
      </c>
      <c r="TY22" s="9">
        <v>1</v>
      </c>
      <c r="TZ22" s="9"/>
      <c r="UA22" s="9"/>
      <c r="UB22" s="9"/>
      <c r="UC22" s="9"/>
      <c r="UD22" s="9"/>
      <c r="UE22" s="9"/>
      <c r="UF22" s="9">
        <v>0</v>
      </c>
      <c r="UG22" s="9">
        <v>0</v>
      </c>
      <c r="UH22" s="9">
        <v>0</v>
      </c>
      <c r="UI22" s="9">
        <v>0</v>
      </c>
      <c r="UJ22" s="9">
        <v>0</v>
      </c>
      <c r="UK22" s="9">
        <v>0</v>
      </c>
      <c r="UL22" s="9">
        <v>0</v>
      </c>
      <c r="UM22" s="9">
        <v>0</v>
      </c>
      <c r="UN22" s="9">
        <v>0</v>
      </c>
      <c r="UO22" s="9">
        <v>0</v>
      </c>
      <c r="UP22" s="9"/>
      <c r="UQ22" s="9"/>
      <c r="UR22" s="9"/>
      <c r="US22" s="9"/>
      <c r="UT22" s="9">
        <v>0</v>
      </c>
      <c r="UU22" s="9"/>
      <c r="UV22" s="9">
        <v>1</v>
      </c>
      <c r="UW22" s="9">
        <v>0</v>
      </c>
      <c r="UX22" s="9">
        <v>0</v>
      </c>
      <c r="UY22" s="9">
        <v>0</v>
      </c>
      <c r="UZ22" s="9">
        <v>0</v>
      </c>
      <c r="VA22" s="9">
        <v>0</v>
      </c>
      <c r="VB22" s="9">
        <v>0</v>
      </c>
      <c r="VC22" s="9">
        <v>1</v>
      </c>
      <c r="VD22" s="9">
        <v>0</v>
      </c>
      <c r="VE22" s="9">
        <v>0</v>
      </c>
      <c r="VF22" s="9">
        <v>0</v>
      </c>
      <c r="VG22" s="9">
        <v>0</v>
      </c>
      <c r="VH22" s="9">
        <v>1</v>
      </c>
      <c r="VI22" s="9">
        <v>1</v>
      </c>
      <c r="VJ22" s="9">
        <v>0</v>
      </c>
      <c r="VK22" s="9">
        <v>1</v>
      </c>
      <c r="VL22" s="9">
        <v>1</v>
      </c>
      <c r="VM22" s="9">
        <v>1</v>
      </c>
      <c r="VN22" s="9">
        <v>1</v>
      </c>
      <c r="VO22" s="9">
        <v>1</v>
      </c>
      <c r="VP22" s="9">
        <v>0</v>
      </c>
      <c r="VQ22" s="9">
        <v>0</v>
      </c>
      <c r="VR22" s="9">
        <v>0</v>
      </c>
      <c r="VS22" s="9">
        <v>1</v>
      </c>
      <c r="VT22" s="9">
        <v>1</v>
      </c>
      <c r="VU22" s="9">
        <v>1</v>
      </c>
      <c r="VV22" s="9">
        <v>0</v>
      </c>
      <c r="VW22" s="9">
        <v>1</v>
      </c>
      <c r="VX22" s="9">
        <v>1</v>
      </c>
      <c r="VY22" s="9">
        <v>1</v>
      </c>
      <c r="VZ22" s="9">
        <v>1</v>
      </c>
      <c r="WA22" s="9">
        <v>0</v>
      </c>
      <c r="WB22" s="9">
        <v>1</v>
      </c>
      <c r="WC22" s="9">
        <v>1</v>
      </c>
      <c r="WD22" s="9">
        <v>1</v>
      </c>
      <c r="WE22" s="9">
        <v>1</v>
      </c>
      <c r="WF22" s="9">
        <v>1</v>
      </c>
      <c r="WG22" s="9">
        <v>1</v>
      </c>
      <c r="WH22" s="9">
        <v>1</v>
      </c>
      <c r="WI22" s="9">
        <v>1</v>
      </c>
      <c r="WJ22" s="9">
        <v>1</v>
      </c>
      <c r="WK22" s="9">
        <v>1</v>
      </c>
      <c r="WL22" s="9">
        <v>1</v>
      </c>
      <c r="WM22" s="9">
        <v>1</v>
      </c>
      <c r="WN22" s="9">
        <v>1</v>
      </c>
      <c r="WO22" s="9">
        <v>1</v>
      </c>
      <c r="WP22" s="9">
        <v>1</v>
      </c>
      <c r="WQ22" s="9">
        <v>50</v>
      </c>
      <c r="WR22" s="9">
        <v>0</v>
      </c>
      <c r="WS22" s="9">
        <v>1</v>
      </c>
      <c r="WT22" s="9">
        <v>83.333335876464844</v>
      </c>
      <c r="WU22" s="9">
        <v>0</v>
      </c>
      <c r="WV22" s="9">
        <v>1</v>
      </c>
      <c r="WW22" s="9">
        <v>100</v>
      </c>
      <c r="WX22" s="9">
        <v>1</v>
      </c>
      <c r="WY22" s="9">
        <v>1</v>
      </c>
      <c r="WZ22" s="9">
        <v>100</v>
      </c>
      <c r="XA22" s="9">
        <v>1</v>
      </c>
      <c r="XB22" s="9">
        <v>1</v>
      </c>
      <c r="XC22" s="9">
        <v>1</v>
      </c>
      <c r="XD22" s="9">
        <v>0</v>
      </c>
      <c r="XE22" s="9">
        <v>0</v>
      </c>
      <c r="XF22" s="9">
        <v>0</v>
      </c>
      <c r="XG22" s="9">
        <v>0</v>
      </c>
      <c r="XH22" s="9">
        <v>1</v>
      </c>
      <c r="XI22" s="9">
        <v>1</v>
      </c>
      <c r="XJ22" s="9">
        <v>0</v>
      </c>
      <c r="XK22" s="9">
        <v>1</v>
      </c>
      <c r="XL22" s="9">
        <v>1</v>
      </c>
      <c r="XM22" s="9">
        <v>1</v>
      </c>
      <c r="XN22" s="9">
        <v>1</v>
      </c>
      <c r="XO22" s="9">
        <v>1</v>
      </c>
      <c r="XP22" s="9">
        <v>0</v>
      </c>
      <c r="XQ22" s="9">
        <v>0</v>
      </c>
      <c r="XR22" s="9">
        <v>0</v>
      </c>
      <c r="XS22" s="9">
        <v>1</v>
      </c>
      <c r="XT22" s="9">
        <v>1</v>
      </c>
      <c r="XU22" s="9">
        <v>1</v>
      </c>
      <c r="XV22" s="9">
        <v>0</v>
      </c>
      <c r="XW22" s="9">
        <v>1</v>
      </c>
      <c r="XX22" s="9">
        <v>1</v>
      </c>
      <c r="XY22" s="9">
        <v>1</v>
      </c>
      <c r="XZ22" s="9">
        <v>1</v>
      </c>
      <c r="YA22" s="9">
        <v>0</v>
      </c>
      <c r="YB22" s="9">
        <v>1</v>
      </c>
      <c r="YC22" s="9">
        <v>1</v>
      </c>
      <c r="YD22" s="9">
        <v>1</v>
      </c>
      <c r="YE22" s="9">
        <v>1</v>
      </c>
      <c r="YF22" s="9">
        <v>1</v>
      </c>
      <c r="YG22" s="9">
        <v>1</v>
      </c>
      <c r="YH22" s="9">
        <v>1</v>
      </c>
      <c r="YI22" s="9">
        <v>1</v>
      </c>
      <c r="YJ22" s="9">
        <v>1</v>
      </c>
      <c r="YK22" s="9">
        <v>1</v>
      </c>
      <c r="YL22" s="9">
        <v>1</v>
      </c>
      <c r="YM22" s="9">
        <v>1</v>
      </c>
      <c r="YN22" s="9">
        <v>1</v>
      </c>
      <c r="YO22" s="9">
        <v>1</v>
      </c>
      <c r="YP22" s="9">
        <v>1</v>
      </c>
      <c r="YQ22" s="9">
        <v>1</v>
      </c>
      <c r="YR22" s="9">
        <v>1</v>
      </c>
      <c r="YS22" s="9">
        <v>1</v>
      </c>
      <c r="YT22" s="9">
        <v>1</v>
      </c>
      <c r="YU22" s="9">
        <v>100</v>
      </c>
      <c r="YV22" s="9">
        <v>1</v>
      </c>
      <c r="YW22" s="9">
        <v>1</v>
      </c>
      <c r="YX22" s="9">
        <v>0</v>
      </c>
      <c r="YY22" s="9">
        <v>0</v>
      </c>
      <c r="YZ22" s="9">
        <v>1</v>
      </c>
      <c r="ZA22" s="9">
        <v>1</v>
      </c>
      <c r="ZB22" s="9">
        <v>1</v>
      </c>
      <c r="ZC22" s="9">
        <v>1</v>
      </c>
      <c r="ZD22" s="9">
        <v>1</v>
      </c>
      <c r="ZE22" s="9">
        <v>0</v>
      </c>
      <c r="ZF22" s="9">
        <v>1</v>
      </c>
      <c r="ZG22" s="9">
        <v>0</v>
      </c>
      <c r="ZH22" s="9">
        <v>0</v>
      </c>
      <c r="ZI22" s="9">
        <v>1</v>
      </c>
      <c r="ZJ22" s="9">
        <v>100</v>
      </c>
      <c r="ZK22" s="9">
        <v>1</v>
      </c>
      <c r="ZL22" s="9">
        <v>100</v>
      </c>
      <c r="ZM22" s="9">
        <v>1</v>
      </c>
      <c r="ZN22" s="9">
        <v>1</v>
      </c>
      <c r="ZO22" s="9">
        <v>1</v>
      </c>
      <c r="ZP22" s="9">
        <v>1</v>
      </c>
      <c r="ZQ22" s="9">
        <v>1</v>
      </c>
      <c r="ZR22" s="9">
        <v>1</v>
      </c>
      <c r="ZS22" s="9">
        <v>1</v>
      </c>
      <c r="ZT22" s="9">
        <v>1</v>
      </c>
      <c r="ZU22" s="9">
        <v>1</v>
      </c>
      <c r="ZV22" s="9">
        <v>1</v>
      </c>
      <c r="ZW22" s="9">
        <v>1</v>
      </c>
      <c r="ZX22" s="9">
        <v>1</v>
      </c>
      <c r="ZY22" s="9">
        <v>1</v>
      </c>
      <c r="ZZ22" s="9">
        <v>1</v>
      </c>
      <c r="AAA22" s="9">
        <v>1</v>
      </c>
      <c r="AAB22" s="9">
        <v>1</v>
      </c>
      <c r="AAC22" s="9">
        <v>1</v>
      </c>
      <c r="AAD22" s="9">
        <v>1</v>
      </c>
      <c r="AAE22" s="9">
        <v>1</v>
      </c>
      <c r="AAF22" s="9">
        <v>1</v>
      </c>
      <c r="AAG22" s="9">
        <v>1</v>
      </c>
      <c r="AAH22" s="9">
        <v>1</v>
      </c>
      <c r="AAI22" s="9">
        <v>1</v>
      </c>
      <c r="AAJ22" s="9">
        <v>1</v>
      </c>
      <c r="AAK22" s="9">
        <v>1</v>
      </c>
      <c r="AAL22" s="9">
        <v>1</v>
      </c>
      <c r="AAM22" s="9">
        <v>1</v>
      </c>
      <c r="AAN22" s="9">
        <v>1</v>
      </c>
      <c r="AAO22" s="9">
        <v>1</v>
      </c>
      <c r="AAP22" s="9">
        <v>100</v>
      </c>
      <c r="AAQ22" s="9">
        <v>1</v>
      </c>
      <c r="AAR22" s="9">
        <v>1</v>
      </c>
      <c r="AAS22" s="9">
        <v>100</v>
      </c>
      <c r="AAT22" s="9">
        <v>1</v>
      </c>
      <c r="AAU22" s="9">
        <v>1</v>
      </c>
      <c r="AAV22" s="9">
        <v>0</v>
      </c>
      <c r="AAW22" s="9">
        <v>0</v>
      </c>
      <c r="AAX22" s="9">
        <v>0</v>
      </c>
      <c r="AAY22" s="9">
        <v>1</v>
      </c>
      <c r="AAZ22" s="9">
        <v>1</v>
      </c>
      <c r="ABA22" s="9">
        <v>1</v>
      </c>
      <c r="ABB22" s="9">
        <v>1</v>
      </c>
      <c r="ABC22" s="9">
        <v>1</v>
      </c>
      <c r="ABD22" s="9">
        <v>1</v>
      </c>
      <c r="ABE22" s="9">
        <v>1</v>
      </c>
      <c r="ABF22" s="9">
        <v>1</v>
      </c>
      <c r="ABG22" s="9">
        <v>1</v>
      </c>
      <c r="ABH22" s="9">
        <v>1</v>
      </c>
      <c r="ABI22" s="9">
        <v>1</v>
      </c>
      <c r="ABJ22" s="9">
        <v>1</v>
      </c>
      <c r="ABK22" s="9">
        <v>1</v>
      </c>
      <c r="ABL22" s="9">
        <v>0</v>
      </c>
      <c r="ABM22" s="9">
        <v>85.714286804199219</v>
      </c>
      <c r="ABN22" s="9">
        <v>0</v>
      </c>
      <c r="ABO22" s="9">
        <v>1</v>
      </c>
      <c r="ABP22" s="9">
        <v>0</v>
      </c>
      <c r="ABQ22" s="9">
        <v>1</v>
      </c>
      <c r="ABR22" s="9">
        <v>1</v>
      </c>
      <c r="ABS22" s="9">
        <v>1</v>
      </c>
      <c r="ABT22" s="9">
        <v>1</v>
      </c>
      <c r="ABU22" s="9">
        <v>0</v>
      </c>
      <c r="ABV22" s="9">
        <v>1</v>
      </c>
      <c r="ABW22" s="9">
        <v>0</v>
      </c>
      <c r="ABX22" s="9">
        <v>1</v>
      </c>
      <c r="ABY22" s="9">
        <v>1</v>
      </c>
      <c r="ABZ22" s="9">
        <v>0</v>
      </c>
      <c r="ACA22" s="9">
        <v>0</v>
      </c>
      <c r="ACB22" s="9">
        <v>0</v>
      </c>
      <c r="ACC22" s="9">
        <v>0</v>
      </c>
      <c r="ACD22" s="9">
        <v>0</v>
      </c>
      <c r="ACE22" s="9">
        <v>0</v>
      </c>
      <c r="ACF22" s="9">
        <v>0</v>
      </c>
      <c r="ACG22" s="9">
        <v>0</v>
      </c>
      <c r="ACH22" s="9">
        <v>1</v>
      </c>
      <c r="ACI22" s="9">
        <v>1</v>
      </c>
      <c r="ACJ22" s="9">
        <v>1</v>
      </c>
      <c r="ACK22" s="9">
        <v>1</v>
      </c>
      <c r="ACL22" s="9">
        <v>1</v>
      </c>
      <c r="ACM22" s="9">
        <v>0</v>
      </c>
      <c r="ACN22" s="9">
        <v>1</v>
      </c>
      <c r="ACO22" s="9">
        <v>1</v>
      </c>
      <c r="ACP22" s="9">
        <v>1</v>
      </c>
      <c r="ACQ22" s="9">
        <v>1</v>
      </c>
      <c r="ACR22" s="9">
        <v>1</v>
      </c>
    </row>
    <row r="23" spans="1:772">
      <c r="A23" t="s">
        <v>2601</v>
      </c>
      <c r="B23" t="s">
        <v>2729</v>
      </c>
      <c r="C23" t="s">
        <v>2858</v>
      </c>
      <c r="D23" t="s">
        <v>2990</v>
      </c>
      <c r="E23" s="9"/>
      <c r="F23" s="9">
        <v>5</v>
      </c>
      <c r="G23" s="9"/>
      <c r="H23" s="9">
        <v>1</v>
      </c>
      <c r="I23" t="s">
        <v>3127</v>
      </c>
      <c r="J23" s="9"/>
      <c r="K23" s="9">
        <v>2</v>
      </c>
      <c r="L23" s="9">
        <v>5</v>
      </c>
      <c r="M23" s="9">
        <v>26</v>
      </c>
      <c r="N23" s="9">
        <v>26</v>
      </c>
      <c r="O23" t="s">
        <v>3247</v>
      </c>
      <c r="P23" s="9">
        <v>1</v>
      </c>
      <c r="Q23" t="s">
        <v>3250</v>
      </c>
      <c r="R23" s="9">
        <v>6</v>
      </c>
      <c r="S23" s="9">
        <v>1</v>
      </c>
      <c r="T23" s="9">
        <v>1</v>
      </c>
      <c r="U23" s="9">
        <v>1</v>
      </c>
      <c r="V23" s="9">
        <v>0</v>
      </c>
      <c r="W23" t="s">
        <v>3278</v>
      </c>
      <c r="X23" s="9">
        <v>244624404</v>
      </c>
      <c r="Y23" t="s">
        <v>3425</v>
      </c>
      <c r="Z23" s="9"/>
      <c r="AA23" s="9">
        <v>9</v>
      </c>
      <c r="AB23" s="9">
        <v>0</v>
      </c>
      <c r="AC23" s="9">
        <v>190</v>
      </c>
      <c r="AD23" s="9">
        <v>0</v>
      </c>
      <c r="AE23" s="9">
        <v>63</v>
      </c>
      <c r="AF23" s="9">
        <v>0</v>
      </c>
      <c r="AG23" s="9">
        <v>3</v>
      </c>
      <c r="AH23" s="9">
        <v>1</v>
      </c>
      <c r="AI23" s="9">
        <v>17</v>
      </c>
      <c r="AJ23" s="9">
        <v>0</v>
      </c>
      <c r="AK23" s="9">
        <v>1</v>
      </c>
      <c r="AL23" s="9">
        <v>0</v>
      </c>
      <c r="AM23" s="9">
        <v>4</v>
      </c>
      <c r="AN23" s="9">
        <v>0</v>
      </c>
      <c r="AO23" s="9">
        <v>16</v>
      </c>
      <c r="AP23" s="9">
        <v>0</v>
      </c>
      <c r="AQ23" s="9">
        <v>14</v>
      </c>
      <c r="AR23" s="9">
        <v>0</v>
      </c>
      <c r="AS23" s="9">
        <v>5</v>
      </c>
      <c r="AT23" s="9">
        <v>0</v>
      </c>
      <c r="AU23" s="9">
        <v>5</v>
      </c>
      <c r="AV23" s="9">
        <v>0</v>
      </c>
      <c r="AW23" s="9">
        <v>0</v>
      </c>
      <c r="AX23" t="s">
        <v>3579</v>
      </c>
      <c r="AY23" s="9">
        <v>0</v>
      </c>
      <c r="AZ23" s="9">
        <v>3</v>
      </c>
      <c r="BA23" t="s">
        <v>3729</v>
      </c>
      <c r="BB23" s="9">
        <v>0</v>
      </c>
      <c r="BC23" s="9">
        <v>330</v>
      </c>
      <c r="BD23" s="9">
        <v>1</v>
      </c>
      <c r="BE23" s="9"/>
      <c r="BF23" s="9">
        <v>235</v>
      </c>
      <c r="BG23" s="9">
        <v>217</v>
      </c>
      <c r="BH23" s="9">
        <v>36</v>
      </c>
      <c r="BI23" s="9">
        <v>15</v>
      </c>
      <c r="BJ23" s="9">
        <v>0</v>
      </c>
      <c r="BK23" s="9">
        <v>1</v>
      </c>
      <c r="BL23" s="9">
        <v>1</v>
      </c>
      <c r="BM23" s="9">
        <v>1</v>
      </c>
      <c r="BN23" s="9">
        <v>1</v>
      </c>
      <c r="BO23" s="9">
        <v>1</v>
      </c>
      <c r="BP23" s="9">
        <v>1</v>
      </c>
      <c r="BQ23" s="9">
        <v>1</v>
      </c>
      <c r="BR23" s="9">
        <v>0</v>
      </c>
      <c r="BS23" s="9">
        <v>0</v>
      </c>
      <c r="BT23" s="9"/>
      <c r="BU23" s="9"/>
      <c r="BV23" s="9">
        <v>1</v>
      </c>
      <c r="BW23" s="9">
        <v>1</v>
      </c>
      <c r="BX23" s="9"/>
      <c r="BY23" s="9">
        <v>0</v>
      </c>
      <c r="BZ23" s="9">
        <v>0</v>
      </c>
      <c r="CA23" s="9">
        <v>1</v>
      </c>
      <c r="CB23" s="9">
        <v>1</v>
      </c>
      <c r="CC23" s="9">
        <v>1</v>
      </c>
      <c r="CD23" s="9">
        <v>1</v>
      </c>
      <c r="CE23" s="9">
        <v>1</v>
      </c>
      <c r="CF23" s="9">
        <v>1</v>
      </c>
      <c r="CG23" s="9"/>
      <c r="CH23" s="9">
        <v>1</v>
      </c>
      <c r="CI23" s="9">
        <v>2</v>
      </c>
      <c r="CJ23" s="9">
        <v>1</v>
      </c>
      <c r="CK23" s="9">
        <v>2</v>
      </c>
      <c r="CL23" s="9">
        <v>2</v>
      </c>
      <c r="CM23" s="9">
        <v>4</v>
      </c>
      <c r="CN23" s="9">
        <v>1</v>
      </c>
      <c r="CO23" s="9">
        <v>1</v>
      </c>
      <c r="CP23" s="9">
        <v>1</v>
      </c>
      <c r="CQ23" s="9">
        <v>1</v>
      </c>
      <c r="CR23" s="9">
        <v>1</v>
      </c>
      <c r="CS23" s="9">
        <v>1</v>
      </c>
      <c r="CT23" s="9">
        <v>1</v>
      </c>
      <c r="CU23" s="9">
        <v>1</v>
      </c>
      <c r="CV23" s="9">
        <v>1</v>
      </c>
      <c r="CW23" s="9">
        <v>1</v>
      </c>
      <c r="CX23" s="9">
        <v>1</v>
      </c>
      <c r="CY23" s="9">
        <v>1</v>
      </c>
      <c r="CZ23" s="9">
        <v>1</v>
      </c>
      <c r="DA23" s="9"/>
      <c r="DB23" s="9"/>
      <c r="DC23" s="9"/>
      <c r="DD23" s="9"/>
      <c r="DE23" s="9"/>
      <c r="DF23" s="9"/>
      <c r="DG23" s="9"/>
      <c r="DH23" s="9"/>
      <c r="DI23" s="9">
        <v>2</v>
      </c>
      <c r="DJ23" s="9"/>
      <c r="DK23" s="9">
        <v>1</v>
      </c>
      <c r="DL23" s="9">
        <v>1</v>
      </c>
      <c r="DM23" s="9">
        <v>2</v>
      </c>
      <c r="DN23" s="9">
        <v>2</v>
      </c>
      <c r="DO23" s="9">
        <v>1</v>
      </c>
      <c r="DP23" s="9">
        <v>1</v>
      </c>
      <c r="DQ23" s="9">
        <v>1</v>
      </c>
      <c r="DR23" s="9">
        <v>1</v>
      </c>
      <c r="DS23" s="9">
        <v>1</v>
      </c>
      <c r="DT23" s="9">
        <v>152</v>
      </c>
      <c r="DU23" s="9">
        <v>21</v>
      </c>
      <c r="DV23" s="9">
        <v>61</v>
      </c>
      <c r="DW23" s="9">
        <v>6</v>
      </c>
      <c r="DX23" s="9">
        <v>1</v>
      </c>
      <c r="DY23" s="9">
        <v>1</v>
      </c>
      <c r="DZ23" s="9">
        <v>0</v>
      </c>
      <c r="EA23" s="9"/>
      <c r="EB23" s="9">
        <v>1</v>
      </c>
      <c r="EC23" s="9"/>
      <c r="ED23" s="9">
        <v>1</v>
      </c>
      <c r="EE23" s="9">
        <v>3</v>
      </c>
      <c r="EF23" s="9">
        <v>4</v>
      </c>
      <c r="EG23" s="9">
        <v>1</v>
      </c>
      <c r="EH23" s="9">
        <v>1</v>
      </c>
      <c r="EI23" s="9">
        <v>0</v>
      </c>
      <c r="EJ23" s="9">
        <v>1</v>
      </c>
      <c r="EK23" s="9">
        <v>1</v>
      </c>
      <c r="EL23" s="9"/>
      <c r="EM23" s="9"/>
      <c r="EN23" s="9">
        <v>0</v>
      </c>
      <c r="EO23" s="9"/>
      <c r="EP23" s="9"/>
      <c r="EQ23" s="9">
        <v>0</v>
      </c>
      <c r="ER23" s="9"/>
      <c r="ES23" s="9"/>
      <c r="ET23" s="9">
        <v>0</v>
      </c>
      <c r="EU23" s="9"/>
      <c r="EV23" s="9"/>
      <c r="EW23" s="9">
        <v>0</v>
      </c>
      <c r="EX23" s="9"/>
      <c r="EY23" s="9"/>
      <c r="EZ23" s="9">
        <v>1</v>
      </c>
      <c r="FA23" s="9">
        <v>1</v>
      </c>
      <c r="FB23" s="9"/>
      <c r="FC23" s="9">
        <v>0</v>
      </c>
      <c r="FD23" s="9"/>
      <c r="FE23" s="9"/>
      <c r="FF23" s="9">
        <v>1</v>
      </c>
      <c r="FG23" s="9">
        <v>1</v>
      </c>
      <c r="FH23" s="9"/>
      <c r="FI23" s="9">
        <v>0</v>
      </c>
      <c r="FJ23" s="9"/>
      <c r="FK23" s="9"/>
      <c r="FL23" s="9">
        <v>0</v>
      </c>
      <c r="FM23" s="9"/>
      <c r="FN23" s="9"/>
      <c r="FO23" s="9">
        <v>0</v>
      </c>
      <c r="FP23" s="9"/>
      <c r="FQ23" s="9"/>
      <c r="FR23" s="9">
        <v>1</v>
      </c>
      <c r="FS23" s="9">
        <v>1</v>
      </c>
      <c r="FT23" s="9"/>
      <c r="FU23" s="9">
        <v>0</v>
      </c>
      <c r="FV23" s="9"/>
      <c r="FW23" s="9"/>
      <c r="FX23" s="9">
        <v>0</v>
      </c>
      <c r="FY23" s="9">
        <v>15</v>
      </c>
      <c r="FZ23" s="9"/>
      <c r="GA23" s="9"/>
      <c r="GB23" s="9"/>
      <c r="GC23" s="9"/>
      <c r="GD23" s="9"/>
      <c r="GE23" s="9"/>
      <c r="GF23" s="9"/>
      <c r="GG23" s="9"/>
      <c r="GH23" s="9"/>
      <c r="GI23" s="9"/>
      <c r="GJ23" s="9"/>
      <c r="GK23" s="9"/>
      <c r="GL23" s="9"/>
      <c r="GM23" s="9"/>
      <c r="GN23" s="9"/>
      <c r="GO23" s="9"/>
      <c r="GP23" s="9">
        <v>0</v>
      </c>
      <c r="GQ23" s="9">
        <v>0</v>
      </c>
      <c r="GR23" s="9">
        <v>0</v>
      </c>
      <c r="GS23" s="9">
        <v>0</v>
      </c>
      <c r="GT23" s="9">
        <v>0</v>
      </c>
      <c r="GU23" s="9">
        <v>0</v>
      </c>
      <c r="GV23" s="9">
        <v>0</v>
      </c>
      <c r="GW23" s="9">
        <v>0</v>
      </c>
      <c r="GX23" s="9">
        <v>0</v>
      </c>
      <c r="GY23" s="9">
        <v>0</v>
      </c>
      <c r="GZ23" s="9">
        <v>0</v>
      </c>
      <c r="HA23" s="9">
        <v>0</v>
      </c>
      <c r="HB23" s="9">
        <v>0</v>
      </c>
      <c r="HC23" s="9">
        <v>0</v>
      </c>
      <c r="HD23" s="9">
        <v>1</v>
      </c>
      <c r="HE23" s="9">
        <v>0</v>
      </c>
      <c r="HF23" s="9">
        <v>0</v>
      </c>
      <c r="HG23" t="s">
        <v>4038</v>
      </c>
      <c r="HH23" s="9"/>
      <c r="HI23" s="9"/>
      <c r="HJ23" s="9"/>
      <c r="HK23" s="9"/>
      <c r="HL23" s="9"/>
      <c r="HM23" s="9"/>
      <c r="HN23" s="9"/>
      <c r="HO23" s="9"/>
      <c r="HP23" s="9"/>
      <c r="HQ23" s="9"/>
      <c r="HR23" s="9"/>
      <c r="HS23" s="9"/>
      <c r="HT23" s="9"/>
      <c r="HU23" s="9"/>
      <c r="HV23" s="9"/>
      <c r="HW23" s="9"/>
      <c r="HX23" t="s">
        <v>4202</v>
      </c>
      <c r="HY23" s="9"/>
      <c r="HZ23" s="9"/>
      <c r="IA23" s="9">
        <v>2</v>
      </c>
      <c r="IB23" s="9"/>
      <c r="IC23" s="9"/>
      <c r="ID23" s="9">
        <v>2</v>
      </c>
      <c r="IE23" s="9"/>
      <c r="IF23" s="9"/>
      <c r="IG23" s="9">
        <v>2</v>
      </c>
      <c r="IH23" s="9"/>
      <c r="II23" s="9"/>
      <c r="IJ23" s="9">
        <v>1</v>
      </c>
      <c r="IK23" s="9">
        <v>2</v>
      </c>
      <c r="IL23" s="9">
        <v>1</v>
      </c>
      <c r="IM23" s="9"/>
      <c r="IN23" s="9">
        <v>5</v>
      </c>
      <c r="IO23" s="9">
        <v>3</v>
      </c>
      <c r="IP23" s="9">
        <v>5</v>
      </c>
      <c r="IQ23" s="9">
        <v>5</v>
      </c>
      <c r="IR23" s="9">
        <v>1</v>
      </c>
      <c r="IS23" s="9"/>
      <c r="IT23" s="9">
        <v>1</v>
      </c>
      <c r="IU23" s="9">
        <v>2</v>
      </c>
      <c r="IV23" s="9">
        <v>2</v>
      </c>
      <c r="IW23" s="9">
        <v>2</v>
      </c>
      <c r="IX23" s="9">
        <v>2</v>
      </c>
      <c r="IY23" s="9">
        <v>1</v>
      </c>
      <c r="IZ23" s="9">
        <v>2</v>
      </c>
      <c r="JA23" s="9">
        <v>2</v>
      </c>
      <c r="JB23" s="9">
        <v>1</v>
      </c>
      <c r="JC23" s="9">
        <v>2</v>
      </c>
      <c r="JD23" s="9">
        <v>1</v>
      </c>
      <c r="JE23" s="9">
        <v>1</v>
      </c>
      <c r="JF23" s="9">
        <v>2</v>
      </c>
      <c r="JG23" s="9">
        <v>1</v>
      </c>
      <c r="JH23" s="9">
        <v>2</v>
      </c>
      <c r="JI23" s="9">
        <v>2</v>
      </c>
      <c r="JJ23" s="9">
        <v>2</v>
      </c>
      <c r="JK23" s="9">
        <v>3</v>
      </c>
      <c r="JL23" s="9">
        <v>1</v>
      </c>
      <c r="JM23" s="9">
        <v>1</v>
      </c>
      <c r="JN23" s="9">
        <v>1</v>
      </c>
      <c r="JO23" s="9">
        <v>1</v>
      </c>
      <c r="JP23" s="9">
        <v>1</v>
      </c>
      <c r="JQ23" s="9">
        <v>1</v>
      </c>
      <c r="JR23" s="9">
        <v>1</v>
      </c>
      <c r="JS23" s="9">
        <v>1</v>
      </c>
      <c r="JT23" s="9">
        <v>1</v>
      </c>
      <c r="JU23" s="9">
        <v>1</v>
      </c>
      <c r="JV23" s="9"/>
      <c r="JW23" s="9">
        <v>1</v>
      </c>
      <c r="JX23" s="9">
        <v>1</v>
      </c>
      <c r="JY23" s="9">
        <v>1</v>
      </c>
      <c r="JZ23" s="9">
        <v>1</v>
      </c>
      <c r="KA23" s="9">
        <v>2</v>
      </c>
      <c r="KB23" s="9">
        <v>1</v>
      </c>
      <c r="KC23" s="9">
        <v>1</v>
      </c>
      <c r="KD23" s="9">
        <v>1</v>
      </c>
      <c r="KE23" s="9">
        <v>1</v>
      </c>
      <c r="KF23" s="9"/>
      <c r="KG23" s="9">
        <v>1</v>
      </c>
      <c r="KH23" s="9">
        <v>1</v>
      </c>
      <c r="KI23" s="9">
        <v>1</v>
      </c>
      <c r="KJ23" s="9"/>
      <c r="KK23" s="9">
        <v>1</v>
      </c>
      <c r="KL23" s="9">
        <v>1</v>
      </c>
      <c r="KM23" s="9">
        <v>3</v>
      </c>
      <c r="KN23" s="9">
        <v>3</v>
      </c>
      <c r="KO23" s="9"/>
      <c r="KP23" s="9">
        <v>1</v>
      </c>
      <c r="KQ23" s="9">
        <v>1</v>
      </c>
      <c r="KR23" s="9">
        <v>1</v>
      </c>
      <c r="KS23" s="9">
        <v>1</v>
      </c>
      <c r="KT23" s="9">
        <v>1</v>
      </c>
      <c r="KU23" s="9">
        <v>1</v>
      </c>
      <c r="KV23" s="9">
        <v>1</v>
      </c>
      <c r="KW23" s="9">
        <v>1</v>
      </c>
      <c r="KX23" s="9">
        <v>1</v>
      </c>
      <c r="KY23" s="9">
        <v>1</v>
      </c>
      <c r="KZ23" s="9">
        <v>1</v>
      </c>
      <c r="LA23" s="9">
        <v>0</v>
      </c>
      <c r="LB23" s="9"/>
      <c r="LC23" s="9">
        <v>1</v>
      </c>
      <c r="LD23" s="9">
        <v>1</v>
      </c>
      <c r="LE23" s="9">
        <v>1</v>
      </c>
      <c r="LF23" s="9">
        <v>1</v>
      </c>
      <c r="LG23" s="9">
        <v>1</v>
      </c>
      <c r="LH23" s="9">
        <v>1</v>
      </c>
      <c r="LI23" s="9"/>
      <c r="LJ23" s="9">
        <v>1</v>
      </c>
      <c r="LK23" s="9">
        <v>1</v>
      </c>
      <c r="LL23" s="9">
        <v>1</v>
      </c>
      <c r="LM23" s="9">
        <v>1</v>
      </c>
      <c r="LN23" s="9"/>
      <c r="LO23" s="9">
        <v>1</v>
      </c>
      <c r="LP23" s="9">
        <v>1</v>
      </c>
      <c r="LQ23" s="9">
        <v>1</v>
      </c>
      <c r="LR23" s="9"/>
      <c r="LS23" s="9">
        <v>1</v>
      </c>
      <c r="LT23" s="9">
        <v>1</v>
      </c>
      <c r="LU23" s="9">
        <v>2</v>
      </c>
      <c r="LV23" s="9">
        <v>1</v>
      </c>
      <c r="LW23" s="9">
        <v>1</v>
      </c>
      <c r="LX23" s="9">
        <v>1</v>
      </c>
      <c r="LY23" s="9">
        <v>3</v>
      </c>
      <c r="LZ23" s="9">
        <v>2</v>
      </c>
      <c r="MA23" s="9">
        <v>1</v>
      </c>
      <c r="MB23" s="9"/>
      <c r="MC23" s="9">
        <v>0</v>
      </c>
      <c r="MD23" s="9">
        <v>3</v>
      </c>
      <c r="ME23" s="9">
        <v>3</v>
      </c>
      <c r="MF23" s="9">
        <v>1</v>
      </c>
      <c r="MG23" s="9">
        <v>2</v>
      </c>
      <c r="MH23" s="9">
        <v>3</v>
      </c>
      <c r="MI23" s="9">
        <v>3</v>
      </c>
      <c r="MJ23" s="9">
        <v>3</v>
      </c>
      <c r="MK23" s="9">
        <v>1</v>
      </c>
      <c r="ML23" s="9">
        <v>1</v>
      </c>
      <c r="MM23" s="9">
        <v>1</v>
      </c>
      <c r="MN23" s="9">
        <v>1</v>
      </c>
      <c r="MO23" s="9">
        <v>1</v>
      </c>
      <c r="MP23" s="9">
        <v>0</v>
      </c>
      <c r="MQ23" s="9">
        <v>0</v>
      </c>
      <c r="MR23" s="9">
        <v>1</v>
      </c>
      <c r="MS23" s="9">
        <v>0</v>
      </c>
      <c r="MT23" s="9"/>
      <c r="MU23" s="9"/>
      <c r="MV23" s="9">
        <v>1</v>
      </c>
      <c r="MW23" s="9"/>
      <c r="MX23" s="9"/>
      <c r="MY23" t="s">
        <v>4480</v>
      </c>
      <c r="MZ23" s="9"/>
      <c r="NA23" s="9">
        <v>199560230</v>
      </c>
      <c r="NB23" t="s">
        <v>4628</v>
      </c>
      <c r="NC23" t="s">
        <v>4774</v>
      </c>
      <c r="ND23" s="9"/>
      <c r="NE23" s="9"/>
      <c r="NF23" t="s">
        <v>4891</v>
      </c>
      <c r="NG23" s="9"/>
      <c r="NH23" s="9"/>
      <c r="NI23" s="9">
        <v>24</v>
      </c>
      <c r="NJ23" s="9">
        <v>26</v>
      </c>
      <c r="NK23" t="s">
        <v>4897</v>
      </c>
      <c r="NL23" s="9">
        <v>3</v>
      </c>
      <c r="NM23" s="9">
        <v>11</v>
      </c>
      <c r="NN23" s="9">
        <v>2022</v>
      </c>
      <c r="NO23" s="9">
        <v>1</v>
      </c>
      <c r="NP23" t="s">
        <v>4919</v>
      </c>
      <c r="NQ23" s="9">
        <v>1</v>
      </c>
      <c r="NR23" s="9">
        <v>0</v>
      </c>
      <c r="NS23" s="9">
        <v>1</v>
      </c>
      <c r="NT23" s="9">
        <v>1</v>
      </c>
      <c r="NU23" s="9">
        <v>9</v>
      </c>
      <c r="NV23" s="9">
        <v>0</v>
      </c>
      <c r="NW23" s="9">
        <v>190</v>
      </c>
      <c r="NX23" s="9">
        <v>0</v>
      </c>
      <c r="NY23" s="9">
        <v>63</v>
      </c>
      <c r="NZ23" s="9">
        <v>0</v>
      </c>
      <c r="OA23" s="9">
        <v>35</v>
      </c>
      <c r="OB23" s="9">
        <v>1</v>
      </c>
      <c r="OC23" s="9">
        <v>297</v>
      </c>
      <c r="OD23" s="9">
        <v>1</v>
      </c>
      <c r="OE23" s="9">
        <v>30</v>
      </c>
      <c r="OF23" s="9">
        <v>0</v>
      </c>
      <c r="OG23" s="9">
        <v>327</v>
      </c>
      <c r="OH23" s="9">
        <v>1</v>
      </c>
      <c r="OI23" s="9">
        <v>235</v>
      </c>
      <c r="OJ23" s="9">
        <v>217</v>
      </c>
      <c r="OK23" s="9">
        <v>36</v>
      </c>
      <c r="OL23" s="9">
        <v>15</v>
      </c>
      <c r="OM23" s="9">
        <v>0</v>
      </c>
      <c r="ON23" s="9">
        <v>1</v>
      </c>
      <c r="OO23" s="9">
        <v>0</v>
      </c>
      <c r="OP23" s="9">
        <v>1</v>
      </c>
      <c r="OQ23" s="9">
        <v>1</v>
      </c>
      <c r="OR23" s="9">
        <v>1</v>
      </c>
      <c r="OS23" s="9">
        <v>1</v>
      </c>
      <c r="OT23" s="9">
        <v>1</v>
      </c>
      <c r="OU23" s="9">
        <v>1</v>
      </c>
      <c r="OV23" s="9">
        <v>1</v>
      </c>
      <c r="OW23" s="9">
        <v>0</v>
      </c>
      <c r="OX23" s="9">
        <v>0</v>
      </c>
      <c r="OY23" s="9">
        <v>0</v>
      </c>
      <c r="OZ23" s="9">
        <v>1</v>
      </c>
      <c r="PA23" s="9">
        <v>87.5</v>
      </c>
      <c r="PB23" s="9">
        <v>0</v>
      </c>
      <c r="PC23" s="9">
        <v>1</v>
      </c>
      <c r="PD23" s="9">
        <v>70</v>
      </c>
      <c r="PE23" s="9">
        <v>0</v>
      </c>
      <c r="PF23" s="9">
        <v>1</v>
      </c>
      <c r="PG23" s="9">
        <v>1</v>
      </c>
      <c r="PH23" s="9">
        <v>0</v>
      </c>
      <c r="PI23" s="9">
        <v>0</v>
      </c>
      <c r="PJ23" s="9">
        <v>1</v>
      </c>
      <c r="PK23" s="9">
        <v>1</v>
      </c>
      <c r="PL23" s="9">
        <v>1</v>
      </c>
      <c r="PM23" s="9">
        <v>1</v>
      </c>
      <c r="PN23" s="9">
        <v>1</v>
      </c>
      <c r="PO23" s="9">
        <v>71.428573608398438</v>
      </c>
      <c r="PP23" s="9">
        <v>0</v>
      </c>
      <c r="PQ23" s="9">
        <v>1</v>
      </c>
      <c r="PR23" s="9">
        <v>1</v>
      </c>
      <c r="PS23" s="9">
        <v>0</v>
      </c>
      <c r="PT23" s="9">
        <v>1</v>
      </c>
      <c r="PU23" s="9">
        <v>0</v>
      </c>
      <c r="PV23" s="9">
        <v>0</v>
      </c>
      <c r="PW23" s="9">
        <v>0</v>
      </c>
      <c r="PX23" s="9">
        <v>33.333332061767578</v>
      </c>
      <c r="PY23" s="9">
        <v>0</v>
      </c>
      <c r="PZ23" s="9">
        <v>0</v>
      </c>
      <c r="QA23" s="9">
        <v>1</v>
      </c>
      <c r="QB23" s="9">
        <v>1</v>
      </c>
      <c r="QC23" s="9">
        <v>1</v>
      </c>
      <c r="QD23" s="9">
        <v>1</v>
      </c>
      <c r="QE23" s="9">
        <v>100</v>
      </c>
      <c r="QF23" s="9">
        <v>1</v>
      </c>
      <c r="QG23" s="9">
        <v>1</v>
      </c>
      <c r="QH23" s="9">
        <v>1</v>
      </c>
      <c r="QI23" s="9">
        <v>1</v>
      </c>
      <c r="QJ23" s="9">
        <v>1</v>
      </c>
      <c r="QK23" s="9">
        <v>1</v>
      </c>
      <c r="QL23" s="9">
        <v>1</v>
      </c>
      <c r="QM23" s="9">
        <v>1</v>
      </c>
      <c r="QN23" s="9">
        <v>1</v>
      </c>
      <c r="QO23" s="9">
        <v>1</v>
      </c>
      <c r="QP23" s="9">
        <v>100</v>
      </c>
      <c r="QQ23" s="9">
        <v>1</v>
      </c>
      <c r="QR23" s="9">
        <v>1</v>
      </c>
      <c r="QS23" s="9">
        <v>0</v>
      </c>
      <c r="QT23" s="9">
        <v>0.66666668653488159</v>
      </c>
      <c r="QU23" s="9">
        <v>1</v>
      </c>
      <c r="QV23" s="9">
        <v>1</v>
      </c>
      <c r="QW23" s="9">
        <v>1</v>
      </c>
      <c r="QX23" s="9">
        <v>1</v>
      </c>
      <c r="QY23" s="9">
        <v>1</v>
      </c>
      <c r="QZ23" s="9">
        <v>0</v>
      </c>
      <c r="RA23" s="9">
        <v>0</v>
      </c>
      <c r="RB23" s="9">
        <v>0</v>
      </c>
      <c r="RC23" s="9">
        <v>0</v>
      </c>
      <c r="RD23" s="9">
        <v>0</v>
      </c>
      <c r="RE23" s="9">
        <v>0</v>
      </c>
      <c r="RF23" s="9">
        <v>0</v>
      </c>
      <c r="RG23" s="9"/>
      <c r="RH23" s="9"/>
      <c r="RI23" s="9">
        <v>0</v>
      </c>
      <c r="RJ23" s="9">
        <v>0</v>
      </c>
      <c r="RK23" s="9">
        <v>0</v>
      </c>
      <c r="RL23" s="9">
        <v>1</v>
      </c>
      <c r="RM23" s="9">
        <v>1</v>
      </c>
      <c r="RN23" s="9">
        <v>1</v>
      </c>
      <c r="RO23" s="9">
        <v>0</v>
      </c>
      <c r="RP23" s="9">
        <v>0</v>
      </c>
      <c r="RQ23" s="9">
        <v>61</v>
      </c>
      <c r="RR23" s="9">
        <v>0</v>
      </c>
      <c r="RS23" s="9">
        <v>1</v>
      </c>
      <c r="RT23" s="9">
        <v>1</v>
      </c>
      <c r="RU23" s="9">
        <v>0</v>
      </c>
      <c r="RV23" s="9">
        <v>1</v>
      </c>
      <c r="RW23" s="9">
        <v>1</v>
      </c>
      <c r="RX23" s="9">
        <v>0</v>
      </c>
      <c r="RY23" s="9">
        <v>0</v>
      </c>
      <c r="RZ23" s="9">
        <v>1</v>
      </c>
      <c r="SA23" s="9">
        <v>1</v>
      </c>
      <c r="SB23" s="9">
        <v>60</v>
      </c>
      <c r="SC23" s="9">
        <v>0</v>
      </c>
      <c r="SD23" s="9">
        <v>1</v>
      </c>
      <c r="SE23" s="9">
        <v>0</v>
      </c>
      <c r="SF23" s="9">
        <v>1</v>
      </c>
      <c r="SG23" s="9">
        <v>1</v>
      </c>
      <c r="SH23" s="9">
        <v>0</v>
      </c>
      <c r="SI23" s="9">
        <v>0</v>
      </c>
      <c r="SJ23" s="9">
        <v>1</v>
      </c>
      <c r="SK23" s="9">
        <v>0</v>
      </c>
      <c r="SL23" s="9">
        <v>1</v>
      </c>
      <c r="SM23" s="9">
        <v>0</v>
      </c>
      <c r="SN23" s="9">
        <v>0</v>
      </c>
      <c r="SO23" s="9">
        <v>1</v>
      </c>
      <c r="SP23" s="9"/>
      <c r="SQ23" s="9"/>
      <c r="SR23" s="9">
        <v>1</v>
      </c>
      <c r="SS23" s="9"/>
      <c r="ST23" s="9">
        <v>1</v>
      </c>
      <c r="SU23" s="9"/>
      <c r="SV23" s="9"/>
      <c r="SW23" s="9">
        <v>1</v>
      </c>
      <c r="SX23" s="9">
        <v>0</v>
      </c>
      <c r="SY23" s="9">
        <v>0</v>
      </c>
      <c r="SZ23" s="9">
        <v>0</v>
      </c>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v>0</v>
      </c>
      <c r="UM23" s="9">
        <v>0</v>
      </c>
      <c r="UN23" s="9">
        <v>0</v>
      </c>
      <c r="UO23" s="9">
        <v>1</v>
      </c>
      <c r="UP23" s="9"/>
      <c r="UQ23" s="9"/>
      <c r="UR23" s="9"/>
      <c r="US23" s="9">
        <v>0</v>
      </c>
      <c r="UT23" s="9">
        <v>1</v>
      </c>
      <c r="UU23" s="9">
        <v>0</v>
      </c>
      <c r="UV23" s="9">
        <v>1</v>
      </c>
      <c r="UW23" s="9">
        <v>0</v>
      </c>
      <c r="UX23" s="9">
        <v>0</v>
      </c>
      <c r="UY23" s="9">
        <v>0</v>
      </c>
      <c r="UZ23" s="9">
        <v>0</v>
      </c>
      <c r="VA23" s="9">
        <v>1</v>
      </c>
      <c r="VB23" s="9">
        <v>1</v>
      </c>
      <c r="VC23" s="9">
        <v>1</v>
      </c>
      <c r="VD23" s="9">
        <v>0</v>
      </c>
      <c r="VE23" s="9">
        <v>0</v>
      </c>
      <c r="VF23" s="9">
        <v>0</v>
      </c>
      <c r="VG23" s="9">
        <v>0</v>
      </c>
      <c r="VH23" s="9">
        <v>1</v>
      </c>
      <c r="VI23" s="9">
        <v>0</v>
      </c>
      <c r="VJ23" s="9">
        <v>0</v>
      </c>
      <c r="VK23" s="9">
        <v>1</v>
      </c>
      <c r="VL23" s="9">
        <v>0</v>
      </c>
      <c r="VM23" s="9">
        <v>1</v>
      </c>
      <c r="VN23" s="9">
        <v>1</v>
      </c>
      <c r="VO23" s="9">
        <v>0</v>
      </c>
      <c r="VP23" s="9">
        <v>1</v>
      </c>
      <c r="VQ23" s="9">
        <v>0</v>
      </c>
      <c r="VR23" s="9">
        <v>0</v>
      </c>
      <c r="VS23" s="9">
        <v>0</v>
      </c>
      <c r="VT23" s="9">
        <v>0</v>
      </c>
      <c r="VU23" s="9">
        <v>1</v>
      </c>
      <c r="VV23" s="9">
        <v>1</v>
      </c>
      <c r="VW23" s="9">
        <v>1</v>
      </c>
      <c r="VX23" s="9">
        <v>1</v>
      </c>
      <c r="VY23" s="9">
        <v>1</v>
      </c>
      <c r="VZ23" s="9">
        <v>1</v>
      </c>
      <c r="WA23" s="9">
        <v>1</v>
      </c>
      <c r="WB23" s="9">
        <v>1</v>
      </c>
      <c r="WC23" s="9">
        <v>1</v>
      </c>
      <c r="WD23" s="9">
        <v>1</v>
      </c>
      <c r="WE23" s="9">
        <v>1</v>
      </c>
      <c r="WF23" s="9">
        <v>1</v>
      </c>
      <c r="WG23" s="9">
        <v>1</v>
      </c>
      <c r="WH23" s="9">
        <v>1</v>
      </c>
      <c r="WI23" s="9">
        <v>0</v>
      </c>
      <c r="WJ23" s="9">
        <v>1</v>
      </c>
      <c r="WK23" s="9">
        <v>1</v>
      </c>
      <c r="WL23" s="9">
        <v>1</v>
      </c>
      <c r="WM23" s="9">
        <v>1</v>
      </c>
      <c r="WN23" s="9">
        <v>1</v>
      </c>
      <c r="WO23" s="9">
        <v>1</v>
      </c>
      <c r="WP23" s="9">
        <v>1</v>
      </c>
      <c r="WQ23" s="9">
        <v>37.5</v>
      </c>
      <c r="WR23" s="9">
        <v>0</v>
      </c>
      <c r="WS23" s="9">
        <v>0</v>
      </c>
      <c r="WT23" s="9">
        <v>83.333335876464844</v>
      </c>
      <c r="WU23" s="9">
        <v>0</v>
      </c>
      <c r="WV23" s="9">
        <v>1</v>
      </c>
      <c r="WW23" s="9">
        <v>88.888885498046875</v>
      </c>
      <c r="WX23" s="9">
        <v>0</v>
      </c>
      <c r="WY23" s="9">
        <v>1</v>
      </c>
      <c r="WZ23" s="9">
        <v>100</v>
      </c>
      <c r="XA23" s="9">
        <v>1</v>
      </c>
      <c r="XB23" s="9">
        <v>1</v>
      </c>
      <c r="XC23" s="9">
        <v>1</v>
      </c>
      <c r="XD23" s="9">
        <v>0</v>
      </c>
      <c r="XE23" s="9">
        <v>0</v>
      </c>
      <c r="XF23" s="9">
        <v>0</v>
      </c>
      <c r="XG23" s="9">
        <v>0</v>
      </c>
      <c r="XH23" s="9">
        <v>1</v>
      </c>
      <c r="XI23" s="9">
        <v>0</v>
      </c>
      <c r="XJ23" s="9">
        <v>0</v>
      </c>
      <c r="XK23" s="9">
        <v>1</v>
      </c>
      <c r="XL23" s="9">
        <v>0</v>
      </c>
      <c r="XM23" s="9">
        <v>1</v>
      </c>
      <c r="XN23" s="9">
        <v>1</v>
      </c>
      <c r="XO23" s="9">
        <v>0</v>
      </c>
      <c r="XP23" s="9">
        <v>1</v>
      </c>
      <c r="XQ23" s="9">
        <v>0</v>
      </c>
      <c r="XR23" s="9">
        <v>0</v>
      </c>
      <c r="XS23" s="9">
        <v>0</v>
      </c>
      <c r="XT23" s="9">
        <v>0</v>
      </c>
      <c r="XU23" s="9">
        <v>1</v>
      </c>
      <c r="XV23" s="9">
        <v>1</v>
      </c>
      <c r="XW23" s="9">
        <v>1</v>
      </c>
      <c r="XX23" s="9">
        <v>1</v>
      </c>
      <c r="XY23" s="9">
        <v>1</v>
      </c>
      <c r="XZ23" s="9">
        <v>1</v>
      </c>
      <c r="YA23" s="9">
        <v>1</v>
      </c>
      <c r="YB23" s="9">
        <v>1</v>
      </c>
      <c r="YC23" s="9">
        <v>1</v>
      </c>
      <c r="YD23" s="9">
        <v>1</v>
      </c>
      <c r="YE23" s="9">
        <v>1</v>
      </c>
      <c r="YF23" s="9">
        <v>1</v>
      </c>
      <c r="YG23" s="9">
        <v>1</v>
      </c>
      <c r="YH23" s="9">
        <v>1</v>
      </c>
      <c r="YI23" s="9">
        <v>0</v>
      </c>
      <c r="YJ23" s="9">
        <v>1</v>
      </c>
      <c r="YK23" s="9">
        <v>1</v>
      </c>
      <c r="YL23" s="9">
        <v>1</v>
      </c>
      <c r="YM23" s="9">
        <v>1</v>
      </c>
      <c r="YN23" s="9">
        <v>1</v>
      </c>
      <c r="YO23" s="9">
        <v>1</v>
      </c>
      <c r="YP23" s="9">
        <v>1</v>
      </c>
      <c r="YQ23" s="9">
        <v>1</v>
      </c>
      <c r="YR23" s="9">
        <v>1</v>
      </c>
      <c r="YS23" s="9">
        <v>0</v>
      </c>
      <c r="YT23" s="9">
        <v>0</v>
      </c>
      <c r="YU23" s="9">
        <v>50</v>
      </c>
      <c r="YV23" s="9">
        <v>0</v>
      </c>
      <c r="YW23" s="9">
        <v>1</v>
      </c>
      <c r="YX23" s="9">
        <v>1</v>
      </c>
      <c r="YY23" s="9">
        <v>1</v>
      </c>
      <c r="YZ23" s="9">
        <v>1</v>
      </c>
      <c r="ZA23" s="9">
        <v>1</v>
      </c>
      <c r="ZB23" s="9">
        <v>1</v>
      </c>
      <c r="ZC23" s="9">
        <v>1</v>
      </c>
      <c r="ZD23" s="9">
        <v>1</v>
      </c>
      <c r="ZE23" s="9">
        <v>1</v>
      </c>
      <c r="ZF23" s="9">
        <v>0</v>
      </c>
      <c r="ZG23" s="9">
        <v>0</v>
      </c>
      <c r="ZH23" s="9">
        <v>0</v>
      </c>
      <c r="ZI23" s="9">
        <v>0</v>
      </c>
      <c r="ZJ23" s="9">
        <v>66.666664123535156</v>
      </c>
      <c r="ZK23" s="9">
        <v>0</v>
      </c>
      <c r="ZL23" s="9">
        <v>66.666664123535156</v>
      </c>
      <c r="ZM23" s="9">
        <v>0</v>
      </c>
      <c r="ZN23" s="9">
        <v>1</v>
      </c>
      <c r="ZO23" s="9">
        <v>1</v>
      </c>
      <c r="ZP23" s="9">
        <v>1</v>
      </c>
      <c r="ZQ23" s="9">
        <v>1</v>
      </c>
      <c r="ZR23" s="9">
        <v>1</v>
      </c>
      <c r="ZS23" s="9">
        <v>0</v>
      </c>
      <c r="ZT23" s="9">
        <v>1</v>
      </c>
      <c r="ZU23" s="9">
        <v>1</v>
      </c>
      <c r="ZV23" s="9">
        <v>1</v>
      </c>
      <c r="ZW23" s="9">
        <v>1</v>
      </c>
      <c r="ZX23" s="9">
        <v>1</v>
      </c>
      <c r="ZY23" s="9">
        <v>1</v>
      </c>
      <c r="ZZ23" s="9">
        <v>1</v>
      </c>
      <c r="AAA23" s="9">
        <v>1</v>
      </c>
      <c r="AAB23" s="9">
        <v>1</v>
      </c>
      <c r="AAC23" s="9">
        <v>1</v>
      </c>
      <c r="AAD23" s="9">
        <v>1</v>
      </c>
      <c r="AAE23" s="9">
        <v>1</v>
      </c>
      <c r="AAF23" s="9">
        <v>1</v>
      </c>
      <c r="AAG23" s="9">
        <v>1</v>
      </c>
      <c r="AAH23" s="9">
        <v>1</v>
      </c>
      <c r="AAI23" s="9">
        <v>1</v>
      </c>
      <c r="AAJ23" s="9">
        <v>1</v>
      </c>
      <c r="AAK23" s="9">
        <v>1</v>
      </c>
      <c r="AAL23" s="9">
        <v>1</v>
      </c>
      <c r="AAM23" s="9">
        <v>1</v>
      </c>
      <c r="AAN23" s="9">
        <v>1</v>
      </c>
      <c r="AAO23" s="9">
        <v>1</v>
      </c>
      <c r="AAP23" s="9">
        <v>100</v>
      </c>
      <c r="AAQ23" s="9">
        <v>1</v>
      </c>
      <c r="AAR23" s="9">
        <v>1</v>
      </c>
      <c r="AAS23" s="9">
        <v>100</v>
      </c>
      <c r="AAT23" s="9">
        <v>1</v>
      </c>
      <c r="AAU23" s="9">
        <v>1</v>
      </c>
      <c r="AAV23" s="9">
        <v>0</v>
      </c>
      <c r="AAW23" s="9">
        <v>0</v>
      </c>
      <c r="AAX23" s="9">
        <v>0</v>
      </c>
      <c r="AAY23" s="9">
        <v>1</v>
      </c>
      <c r="AAZ23" s="9">
        <v>1</v>
      </c>
      <c r="ABA23" s="9">
        <v>1</v>
      </c>
      <c r="ABB23" s="9">
        <v>1</v>
      </c>
      <c r="ABC23" s="9">
        <v>1</v>
      </c>
      <c r="ABD23" s="9">
        <v>1</v>
      </c>
      <c r="ABE23" s="9">
        <v>1</v>
      </c>
      <c r="ABF23" s="9">
        <v>1</v>
      </c>
      <c r="ABG23" s="9">
        <v>1</v>
      </c>
      <c r="ABH23" s="9">
        <v>0</v>
      </c>
      <c r="ABI23" s="9">
        <v>1</v>
      </c>
      <c r="ABJ23" s="9">
        <v>1</v>
      </c>
      <c r="ABK23" s="9">
        <v>1</v>
      </c>
      <c r="ABL23" s="9">
        <v>0</v>
      </c>
      <c r="ABM23" s="9">
        <v>71.428573608398438</v>
      </c>
      <c r="ABN23" s="9">
        <v>0</v>
      </c>
      <c r="ABO23" s="9">
        <v>1</v>
      </c>
      <c r="ABP23" s="9">
        <v>0</v>
      </c>
      <c r="ABQ23" s="9">
        <v>1</v>
      </c>
      <c r="ABR23" s="9">
        <v>0</v>
      </c>
      <c r="ABS23" s="9">
        <v>0</v>
      </c>
      <c r="ABT23" s="9">
        <v>0</v>
      </c>
      <c r="ABU23" s="9">
        <v>0</v>
      </c>
      <c r="ABV23" s="9">
        <v>0</v>
      </c>
      <c r="ABW23" s="9">
        <v>0</v>
      </c>
      <c r="ABX23" s="9">
        <v>1</v>
      </c>
      <c r="ABY23" s="9">
        <v>1</v>
      </c>
      <c r="ABZ23" s="9">
        <v>1</v>
      </c>
      <c r="ACA23" s="9">
        <v>0</v>
      </c>
      <c r="ACB23" s="9">
        <v>0</v>
      </c>
      <c r="ACC23" s="9">
        <v>0</v>
      </c>
      <c r="ACD23" s="9">
        <v>0</v>
      </c>
      <c r="ACE23" s="9">
        <v>0</v>
      </c>
      <c r="ACF23" s="9">
        <v>0</v>
      </c>
      <c r="ACG23" s="9">
        <v>0</v>
      </c>
      <c r="ACH23" s="9">
        <v>1</v>
      </c>
      <c r="ACI23" s="9">
        <v>1</v>
      </c>
      <c r="ACJ23" s="9">
        <v>1</v>
      </c>
      <c r="ACK23" s="9">
        <v>1</v>
      </c>
      <c r="ACL23" s="9">
        <v>1</v>
      </c>
      <c r="ACM23" s="9">
        <v>0</v>
      </c>
      <c r="ACN23" s="9">
        <v>0</v>
      </c>
      <c r="ACO23" s="9">
        <v>1</v>
      </c>
      <c r="ACP23" s="9">
        <v>1</v>
      </c>
      <c r="ACQ23" s="9">
        <v>1</v>
      </c>
      <c r="ACR23" s="9">
        <v>1</v>
      </c>
    </row>
    <row r="24" spans="1:772">
      <c r="A24" t="s">
        <v>2602</v>
      </c>
      <c r="B24" t="s">
        <v>2730</v>
      </c>
      <c r="C24" t="s">
        <v>2859</v>
      </c>
      <c r="D24" t="s">
        <v>2991</v>
      </c>
      <c r="E24" s="9"/>
      <c r="F24" s="9">
        <v>2</v>
      </c>
      <c r="G24" s="9"/>
      <c r="H24" s="9">
        <v>1</v>
      </c>
      <c r="I24" t="s">
        <v>3128</v>
      </c>
      <c r="J24" s="9"/>
      <c r="K24" s="9">
        <v>2</v>
      </c>
      <c r="L24" s="9">
        <v>5</v>
      </c>
      <c r="M24" s="9">
        <v>27</v>
      </c>
      <c r="N24" s="9">
        <v>27</v>
      </c>
      <c r="O24" t="s">
        <v>3247</v>
      </c>
      <c r="P24" s="9">
        <v>2</v>
      </c>
      <c r="Q24" t="s">
        <v>3250</v>
      </c>
      <c r="R24" s="9">
        <v>3</v>
      </c>
      <c r="S24" s="9">
        <v>1</v>
      </c>
      <c r="T24" s="9">
        <v>2</v>
      </c>
      <c r="U24" s="9">
        <v>0</v>
      </c>
      <c r="V24" s="9">
        <v>1</v>
      </c>
      <c r="W24" t="s">
        <v>3279</v>
      </c>
      <c r="X24" s="9"/>
      <c r="Y24" t="s">
        <v>3426</v>
      </c>
      <c r="Z24" s="9"/>
      <c r="AA24" s="9">
        <v>0</v>
      </c>
      <c r="AB24" s="9">
        <v>0</v>
      </c>
      <c r="AC24" s="9">
        <v>8</v>
      </c>
      <c r="AD24" s="9">
        <v>0</v>
      </c>
      <c r="AE24" s="9">
        <v>2</v>
      </c>
      <c r="AF24" s="9">
        <v>0</v>
      </c>
      <c r="AG24" s="9">
        <v>0</v>
      </c>
      <c r="AH24" s="9">
        <v>0</v>
      </c>
      <c r="AI24" s="9">
        <v>0</v>
      </c>
      <c r="AJ24" s="9">
        <v>0</v>
      </c>
      <c r="AK24" s="9">
        <v>0</v>
      </c>
      <c r="AL24" s="9">
        <v>0</v>
      </c>
      <c r="AM24" s="9">
        <v>0</v>
      </c>
      <c r="AN24" s="9">
        <v>0</v>
      </c>
      <c r="AO24" s="9">
        <v>0</v>
      </c>
      <c r="AP24" s="9">
        <v>0</v>
      </c>
      <c r="AQ24" s="9">
        <v>2</v>
      </c>
      <c r="AR24" s="9">
        <v>0</v>
      </c>
      <c r="AS24" s="9">
        <v>0</v>
      </c>
      <c r="AT24" s="9">
        <v>0</v>
      </c>
      <c r="AU24" s="9">
        <v>0</v>
      </c>
      <c r="AV24" s="9">
        <v>0</v>
      </c>
      <c r="AW24" s="9">
        <v>0</v>
      </c>
      <c r="AX24" t="s">
        <v>3580</v>
      </c>
      <c r="AY24" s="9">
        <v>0</v>
      </c>
      <c r="AZ24" s="9">
        <v>2</v>
      </c>
      <c r="BA24" t="s">
        <v>3730</v>
      </c>
      <c r="BB24" s="9">
        <v>0</v>
      </c>
      <c r="BC24" s="9">
        <v>14</v>
      </c>
      <c r="BD24" s="9">
        <v>0</v>
      </c>
      <c r="BE24" s="9"/>
      <c r="BF24" s="9">
        <v>14</v>
      </c>
      <c r="BG24" s="9">
        <v>14</v>
      </c>
      <c r="BH24" s="9">
        <v>14</v>
      </c>
      <c r="BI24" s="9">
        <v>1</v>
      </c>
      <c r="BJ24" s="9">
        <v>0</v>
      </c>
      <c r="BK24" s="9">
        <v>1</v>
      </c>
      <c r="BL24" s="9">
        <v>1</v>
      </c>
      <c r="BM24" s="9">
        <v>1</v>
      </c>
      <c r="BN24" s="9">
        <v>1</v>
      </c>
      <c r="BO24" s="9">
        <v>1</v>
      </c>
      <c r="BP24" s="9">
        <v>1</v>
      </c>
      <c r="BQ24" s="9">
        <v>1</v>
      </c>
      <c r="BR24" s="9">
        <v>0</v>
      </c>
      <c r="BS24" s="9">
        <v>1</v>
      </c>
      <c r="BT24" s="9">
        <v>1</v>
      </c>
      <c r="BU24" s="9">
        <v>1</v>
      </c>
      <c r="BV24" s="9">
        <v>1</v>
      </c>
      <c r="BW24" s="9">
        <v>1</v>
      </c>
      <c r="BX24" s="9"/>
      <c r="BY24" s="9">
        <v>0</v>
      </c>
      <c r="BZ24" s="9">
        <v>0</v>
      </c>
      <c r="CA24" s="9">
        <v>1</v>
      </c>
      <c r="CB24" s="9">
        <v>1</v>
      </c>
      <c r="CC24" s="9">
        <v>1</v>
      </c>
      <c r="CD24" s="9">
        <v>0</v>
      </c>
      <c r="CE24" s="9">
        <v>1</v>
      </c>
      <c r="CF24" s="9">
        <v>1</v>
      </c>
      <c r="CG24" s="9"/>
      <c r="CH24" s="9">
        <v>1</v>
      </c>
      <c r="CI24" s="9">
        <v>3</v>
      </c>
      <c r="CJ24" s="9">
        <v>1</v>
      </c>
      <c r="CK24" s="9">
        <v>1</v>
      </c>
      <c r="CL24" s="9">
        <v>3</v>
      </c>
      <c r="CM24" s="9">
        <v>3</v>
      </c>
      <c r="CN24" s="9">
        <v>1</v>
      </c>
      <c r="CO24" s="9">
        <v>1</v>
      </c>
      <c r="CP24" s="9">
        <v>4</v>
      </c>
      <c r="CQ24" s="9">
        <v>1</v>
      </c>
      <c r="CR24" s="9">
        <v>1</v>
      </c>
      <c r="CS24" s="9">
        <v>1</v>
      </c>
      <c r="CT24" s="9">
        <v>0</v>
      </c>
      <c r="CU24" s="9">
        <v>1</v>
      </c>
      <c r="CV24" s="9">
        <v>1</v>
      </c>
      <c r="CW24" s="9">
        <v>1</v>
      </c>
      <c r="CX24" s="9">
        <v>0</v>
      </c>
      <c r="CY24" s="9">
        <v>0</v>
      </c>
      <c r="CZ24" s="9">
        <v>2</v>
      </c>
      <c r="DA24" s="9"/>
      <c r="DB24" s="9"/>
      <c r="DC24" s="9"/>
      <c r="DD24" s="9"/>
      <c r="DE24" s="9"/>
      <c r="DF24" s="9"/>
      <c r="DG24" s="9"/>
      <c r="DH24" s="9"/>
      <c r="DI24" s="9">
        <v>1</v>
      </c>
      <c r="DJ24" s="9"/>
      <c r="DK24" s="9"/>
      <c r="DL24" s="9"/>
      <c r="DM24" s="9"/>
      <c r="DN24" s="9"/>
      <c r="DO24" s="9"/>
      <c r="DP24" s="9">
        <v>2</v>
      </c>
      <c r="DQ24" s="9"/>
      <c r="DR24" s="9"/>
      <c r="DS24" s="9"/>
      <c r="DT24" s="9"/>
      <c r="DU24" s="9"/>
      <c r="DV24" s="9"/>
      <c r="DW24" s="9"/>
      <c r="DX24" s="9"/>
      <c r="DY24" s="9"/>
      <c r="DZ24" s="9"/>
      <c r="EA24" s="9"/>
      <c r="EB24" s="9"/>
      <c r="EC24" s="9"/>
      <c r="ED24" s="9"/>
      <c r="EE24" s="9"/>
      <c r="EF24" s="9"/>
      <c r="EG24" s="9"/>
      <c r="EH24" s="9"/>
      <c r="EI24" s="9"/>
      <c r="EJ24" s="9"/>
      <c r="EK24" s="9"/>
      <c r="EL24" s="9"/>
      <c r="EM24" s="9"/>
      <c r="EN24" s="9">
        <v>0</v>
      </c>
      <c r="EO24" s="9"/>
      <c r="EP24" s="9"/>
      <c r="EQ24" s="9">
        <v>0</v>
      </c>
      <c r="ER24" s="9"/>
      <c r="ES24" s="9"/>
      <c r="ET24" s="9">
        <v>0</v>
      </c>
      <c r="EU24" s="9"/>
      <c r="EV24" s="9"/>
      <c r="EW24" s="9">
        <v>1</v>
      </c>
      <c r="EX24" s="9">
        <v>0</v>
      </c>
      <c r="EY24" s="9"/>
      <c r="EZ24" s="9">
        <v>1</v>
      </c>
      <c r="FA24" s="9">
        <v>0</v>
      </c>
      <c r="FB24" s="9"/>
      <c r="FC24" s="9">
        <v>0</v>
      </c>
      <c r="FD24" s="9"/>
      <c r="FE24" s="9"/>
      <c r="FF24" s="9">
        <v>1</v>
      </c>
      <c r="FG24" s="9">
        <v>0</v>
      </c>
      <c r="FH24" s="9"/>
      <c r="FI24" s="9">
        <v>0</v>
      </c>
      <c r="FJ24" s="9"/>
      <c r="FK24" s="9"/>
      <c r="FL24" s="9">
        <v>1</v>
      </c>
      <c r="FM24" s="9">
        <v>0</v>
      </c>
      <c r="FN24" s="9"/>
      <c r="FO24" s="9">
        <v>1</v>
      </c>
      <c r="FP24" s="9">
        <v>0</v>
      </c>
      <c r="FQ24" s="9"/>
      <c r="FR24" s="9">
        <v>1</v>
      </c>
      <c r="FS24" s="9">
        <v>0</v>
      </c>
      <c r="FT24" s="9"/>
      <c r="FU24" s="9">
        <v>1</v>
      </c>
      <c r="FV24" s="9">
        <v>0</v>
      </c>
      <c r="FW24" s="9"/>
      <c r="FX24" s="9">
        <v>0</v>
      </c>
      <c r="FY24" s="9">
        <v>2</v>
      </c>
      <c r="FZ24" s="9"/>
      <c r="GA24" s="9"/>
      <c r="GB24" s="9"/>
      <c r="GC24" s="9"/>
      <c r="GD24" s="9"/>
      <c r="GE24" s="9"/>
      <c r="GF24" s="9"/>
      <c r="GG24" s="9"/>
      <c r="GH24" s="9"/>
      <c r="GI24" s="9"/>
      <c r="GJ24" s="9"/>
      <c r="GK24" s="9"/>
      <c r="GL24" s="9"/>
      <c r="GM24" s="9"/>
      <c r="GN24" s="9"/>
      <c r="GO24" s="9"/>
      <c r="GP24" s="9">
        <v>0</v>
      </c>
      <c r="GQ24" s="9">
        <v>1</v>
      </c>
      <c r="GR24" s="9">
        <v>0</v>
      </c>
      <c r="GS24" s="9">
        <v>0</v>
      </c>
      <c r="GT24" s="9">
        <v>0</v>
      </c>
      <c r="GU24" s="9">
        <v>0</v>
      </c>
      <c r="GV24" s="9">
        <v>0</v>
      </c>
      <c r="GW24" s="9">
        <v>0</v>
      </c>
      <c r="GX24" s="9">
        <v>0</v>
      </c>
      <c r="GY24" s="9">
        <v>0</v>
      </c>
      <c r="GZ24" s="9">
        <v>0</v>
      </c>
      <c r="HA24" s="9">
        <v>0</v>
      </c>
      <c r="HB24" s="9">
        <v>0</v>
      </c>
      <c r="HC24" s="9">
        <v>0</v>
      </c>
      <c r="HD24" s="9">
        <v>0</v>
      </c>
      <c r="HE24" s="9">
        <v>0</v>
      </c>
      <c r="HF24" s="9">
        <v>0</v>
      </c>
      <c r="HG24" t="s">
        <v>4039</v>
      </c>
      <c r="HH24" s="9"/>
      <c r="HI24" s="9"/>
      <c r="HJ24" s="9"/>
      <c r="HK24" s="9"/>
      <c r="HL24" s="9"/>
      <c r="HM24" s="9"/>
      <c r="HN24" s="9"/>
      <c r="HO24" s="9"/>
      <c r="HP24" s="9"/>
      <c r="HQ24" s="9"/>
      <c r="HR24" s="9"/>
      <c r="HS24" s="9"/>
      <c r="HT24" s="9"/>
      <c r="HU24" s="9"/>
      <c r="HV24" s="9"/>
      <c r="HW24" s="9"/>
      <c r="HX24" t="s">
        <v>4203</v>
      </c>
      <c r="HY24" s="9"/>
      <c r="HZ24" s="9"/>
      <c r="IA24" s="9">
        <v>2</v>
      </c>
      <c r="IB24" s="9"/>
      <c r="IC24" s="9"/>
      <c r="ID24" s="9">
        <v>2</v>
      </c>
      <c r="IE24" s="9"/>
      <c r="IF24" s="9"/>
      <c r="IG24" s="9">
        <v>3</v>
      </c>
      <c r="IH24" s="9"/>
      <c r="II24" s="9"/>
      <c r="IJ24" s="9">
        <v>3</v>
      </c>
      <c r="IK24" s="9"/>
      <c r="IL24" s="9">
        <v>1</v>
      </c>
      <c r="IM24" s="9"/>
      <c r="IN24" s="9">
        <v>4</v>
      </c>
      <c r="IO24" s="9">
        <v>4</v>
      </c>
      <c r="IP24" s="9">
        <v>3</v>
      </c>
      <c r="IQ24" s="9">
        <v>5</v>
      </c>
      <c r="IR24" s="9">
        <v>4</v>
      </c>
      <c r="IS24" s="9"/>
      <c r="IT24" s="9">
        <v>2</v>
      </c>
      <c r="IU24" s="9">
        <v>2</v>
      </c>
      <c r="IV24" s="9">
        <v>2</v>
      </c>
      <c r="IW24" s="9">
        <v>2</v>
      </c>
      <c r="IX24" s="9">
        <v>2</v>
      </c>
      <c r="IY24" s="9">
        <v>2</v>
      </c>
      <c r="IZ24" s="9">
        <v>2</v>
      </c>
      <c r="JA24" s="9">
        <v>2</v>
      </c>
      <c r="JB24" s="9">
        <v>2</v>
      </c>
      <c r="JC24" s="9">
        <v>2</v>
      </c>
      <c r="JD24" s="9">
        <v>2</v>
      </c>
      <c r="JE24" s="9">
        <v>2</v>
      </c>
      <c r="JF24" s="9">
        <v>2</v>
      </c>
      <c r="JG24" s="9">
        <v>2</v>
      </c>
      <c r="JH24" s="9">
        <v>2</v>
      </c>
      <c r="JI24" s="9">
        <v>2</v>
      </c>
      <c r="JJ24" s="9">
        <v>1</v>
      </c>
      <c r="JK24" s="9">
        <v>1</v>
      </c>
      <c r="JL24" s="9">
        <v>1</v>
      </c>
      <c r="JM24" s="9">
        <v>3</v>
      </c>
      <c r="JN24" s="9">
        <v>3</v>
      </c>
      <c r="JO24" s="9">
        <v>3</v>
      </c>
      <c r="JP24" s="9">
        <v>3</v>
      </c>
      <c r="JQ24" s="9">
        <v>3</v>
      </c>
      <c r="JR24" s="9">
        <v>3</v>
      </c>
      <c r="JS24" s="9">
        <v>3</v>
      </c>
      <c r="JT24" s="9">
        <v>1</v>
      </c>
      <c r="JU24" s="9">
        <v>3</v>
      </c>
      <c r="JV24" s="9"/>
      <c r="JW24" s="9">
        <v>3</v>
      </c>
      <c r="JX24" s="9">
        <v>3</v>
      </c>
      <c r="JY24" s="9">
        <v>3</v>
      </c>
      <c r="JZ24" s="9">
        <v>3</v>
      </c>
      <c r="KA24" s="9">
        <v>1</v>
      </c>
      <c r="KB24" s="9">
        <v>2</v>
      </c>
      <c r="KC24" s="9">
        <v>1</v>
      </c>
      <c r="KD24" s="9">
        <v>3</v>
      </c>
      <c r="KE24" s="9">
        <v>3</v>
      </c>
      <c r="KF24" s="9"/>
      <c r="KG24" s="9"/>
      <c r="KH24" s="9"/>
      <c r="KI24" s="9"/>
      <c r="KJ24" s="9"/>
      <c r="KK24" s="9"/>
      <c r="KL24" s="9"/>
      <c r="KM24" s="9"/>
      <c r="KN24" s="9"/>
      <c r="KO24" s="9"/>
      <c r="KP24" s="9"/>
      <c r="KQ24" s="9"/>
      <c r="KR24" s="9"/>
      <c r="KS24" s="9"/>
      <c r="KT24" s="9"/>
      <c r="KU24" s="9"/>
      <c r="KV24" s="9">
        <v>0</v>
      </c>
      <c r="KW24" s="9"/>
      <c r="KX24" s="9"/>
      <c r="KY24" s="9"/>
      <c r="KZ24" s="9"/>
      <c r="LA24" s="9"/>
      <c r="LB24" s="9"/>
      <c r="LC24" s="9">
        <v>3</v>
      </c>
      <c r="LD24" s="9">
        <v>1</v>
      </c>
      <c r="LE24" s="9">
        <v>1</v>
      </c>
      <c r="LF24" s="9">
        <v>1</v>
      </c>
      <c r="LG24" s="9">
        <v>3</v>
      </c>
      <c r="LH24" s="9">
        <v>1</v>
      </c>
      <c r="LI24" s="9"/>
      <c r="LJ24" s="9">
        <v>3</v>
      </c>
      <c r="LK24" s="9">
        <v>3</v>
      </c>
      <c r="LL24" s="9">
        <v>3</v>
      </c>
      <c r="LM24" s="9">
        <v>3</v>
      </c>
      <c r="LN24" s="9"/>
      <c r="LO24" s="9">
        <v>1</v>
      </c>
      <c r="LP24" s="9">
        <v>1</v>
      </c>
      <c r="LQ24" s="9">
        <v>1</v>
      </c>
      <c r="LR24" s="9"/>
      <c r="LS24" s="9">
        <v>1</v>
      </c>
      <c r="LT24" s="9">
        <v>1</v>
      </c>
      <c r="LU24" s="9">
        <v>1</v>
      </c>
      <c r="LV24" s="9">
        <v>1</v>
      </c>
      <c r="LW24" s="9">
        <v>1</v>
      </c>
      <c r="LX24" s="9">
        <v>1</v>
      </c>
      <c r="LY24" s="9">
        <v>1</v>
      </c>
      <c r="LZ24" s="9">
        <v>2</v>
      </c>
      <c r="MA24" s="9">
        <v>1</v>
      </c>
      <c r="MB24" s="9"/>
      <c r="MC24" s="9">
        <v>0</v>
      </c>
      <c r="MD24" s="9">
        <v>2</v>
      </c>
      <c r="ME24" s="9">
        <v>2</v>
      </c>
      <c r="MF24" s="9">
        <v>1</v>
      </c>
      <c r="MG24" s="9">
        <v>3</v>
      </c>
      <c r="MH24" s="9">
        <v>3</v>
      </c>
      <c r="MI24" s="9">
        <v>3</v>
      </c>
      <c r="MJ24" s="9">
        <v>3</v>
      </c>
      <c r="MK24" s="9">
        <v>1</v>
      </c>
      <c r="ML24" s="9">
        <v>1</v>
      </c>
      <c r="MM24" s="9">
        <v>1</v>
      </c>
      <c r="MN24" s="9">
        <v>1</v>
      </c>
      <c r="MO24" s="9">
        <v>1</v>
      </c>
      <c r="MP24" s="9">
        <v>0</v>
      </c>
      <c r="MQ24" s="9">
        <v>1</v>
      </c>
      <c r="MR24" s="9">
        <v>1</v>
      </c>
      <c r="MS24" s="9">
        <v>0</v>
      </c>
      <c r="MT24" s="9"/>
      <c r="MU24" s="9"/>
      <c r="MV24" s="9">
        <v>1</v>
      </c>
      <c r="MW24" s="9"/>
      <c r="MX24" s="9"/>
      <c r="MY24" t="s">
        <v>4481</v>
      </c>
      <c r="MZ24" s="9"/>
      <c r="NA24" s="9">
        <v>200759512</v>
      </c>
      <c r="NB24" t="s">
        <v>4629</v>
      </c>
      <c r="NC24" t="s">
        <v>4775</v>
      </c>
      <c r="ND24" s="9"/>
      <c r="NE24" s="9"/>
      <c r="NF24" t="s">
        <v>4891</v>
      </c>
      <c r="NG24" s="9"/>
      <c r="NH24" s="9"/>
      <c r="NI24" s="9">
        <v>99</v>
      </c>
      <c r="NJ24" s="9">
        <v>27</v>
      </c>
      <c r="NK24" t="s">
        <v>4897</v>
      </c>
      <c r="NL24" s="9">
        <v>3</v>
      </c>
      <c r="NM24" s="9">
        <v>11</v>
      </c>
      <c r="NN24" s="9">
        <v>2022</v>
      </c>
      <c r="NO24" s="9">
        <v>0</v>
      </c>
      <c r="NP24" t="s">
        <v>4920</v>
      </c>
      <c r="NQ24" s="9">
        <v>1</v>
      </c>
      <c r="NR24" s="9">
        <v>1</v>
      </c>
      <c r="NS24" s="9">
        <v>1</v>
      </c>
      <c r="NT24" s="9">
        <v>0</v>
      </c>
      <c r="NU24" s="9">
        <v>0</v>
      </c>
      <c r="NV24" s="9">
        <v>0</v>
      </c>
      <c r="NW24" s="9">
        <v>8</v>
      </c>
      <c r="NX24" s="9">
        <v>0</v>
      </c>
      <c r="NY24" s="9">
        <v>2</v>
      </c>
      <c r="NZ24" s="9">
        <v>0</v>
      </c>
      <c r="OA24" s="9">
        <v>0</v>
      </c>
      <c r="OB24" s="9">
        <v>0</v>
      </c>
      <c r="OC24" s="9">
        <v>10</v>
      </c>
      <c r="OD24" s="9">
        <v>0</v>
      </c>
      <c r="OE24" s="9">
        <v>2</v>
      </c>
      <c r="OF24" s="9">
        <v>0</v>
      </c>
      <c r="OG24" s="9">
        <v>12</v>
      </c>
      <c r="OH24" s="9">
        <v>0</v>
      </c>
      <c r="OI24" s="9">
        <v>14</v>
      </c>
      <c r="OJ24" s="9">
        <v>14</v>
      </c>
      <c r="OK24" s="9">
        <v>14</v>
      </c>
      <c r="OL24" s="9">
        <v>1</v>
      </c>
      <c r="OM24" s="9">
        <v>0</v>
      </c>
      <c r="ON24" s="9">
        <v>1</v>
      </c>
      <c r="OO24" s="9">
        <v>0</v>
      </c>
      <c r="OP24" s="9">
        <v>1</v>
      </c>
      <c r="OQ24" s="9">
        <v>1</v>
      </c>
      <c r="OR24" s="9">
        <v>1</v>
      </c>
      <c r="OS24" s="9">
        <v>1</v>
      </c>
      <c r="OT24" s="9">
        <v>1</v>
      </c>
      <c r="OU24" s="9">
        <v>1</v>
      </c>
      <c r="OV24" s="9">
        <v>1</v>
      </c>
      <c r="OW24" s="9">
        <v>0</v>
      </c>
      <c r="OX24" s="9">
        <v>1</v>
      </c>
      <c r="OY24" s="9">
        <v>1</v>
      </c>
      <c r="OZ24" s="9">
        <v>1</v>
      </c>
      <c r="PA24" s="9">
        <v>87.5</v>
      </c>
      <c r="PB24" s="9">
        <v>0</v>
      </c>
      <c r="PC24" s="9">
        <v>1</v>
      </c>
      <c r="PD24" s="9">
        <v>90</v>
      </c>
      <c r="PE24" s="9">
        <v>0</v>
      </c>
      <c r="PF24" s="9">
        <v>1</v>
      </c>
      <c r="PG24" s="9">
        <v>1</v>
      </c>
      <c r="PH24" s="9">
        <v>0</v>
      </c>
      <c r="PI24" s="9">
        <v>0</v>
      </c>
      <c r="PJ24" s="9">
        <v>1</v>
      </c>
      <c r="PK24" s="9">
        <v>1</v>
      </c>
      <c r="PL24" s="9">
        <v>1</v>
      </c>
      <c r="PM24" s="9">
        <v>0</v>
      </c>
      <c r="PN24" s="9">
        <v>1</v>
      </c>
      <c r="PO24" s="9">
        <v>57.142856597900391</v>
      </c>
      <c r="PP24" s="9">
        <v>0</v>
      </c>
      <c r="PQ24" s="9">
        <v>1</v>
      </c>
      <c r="PR24" s="9">
        <v>1</v>
      </c>
      <c r="PS24" s="9">
        <v>0</v>
      </c>
      <c r="PT24" s="9">
        <v>1</v>
      </c>
      <c r="PU24" s="9">
        <v>1</v>
      </c>
      <c r="PV24" s="9">
        <v>0</v>
      </c>
      <c r="PW24" s="9">
        <v>0</v>
      </c>
      <c r="PX24" s="9">
        <v>50</v>
      </c>
      <c r="PY24" s="9">
        <v>0</v>
      </c>
      <c r="PZ24" s="9">
        <v>1</v>
      </c>
      <c r="QA24" s="9">
        <v>1</v>
      </c>
      <c r="QB24" s="9">
        <v>1</v>
      </c>
      <c r="QC24" s="9">
        <v>0</v>
      </c>
      <c r="QD24" s="9">
        <v>1</v>
      </c>
      <c r="QE24" s="9">
        <v>75</v>
      </c>
      <c r="QF24" s="9">
        <v>0</v>
      </c>
      <c r="QG24" s="9">
        <v>1</v>
      </c>
      <c r="QH24" s="9">
        <v>1</v>
      </c>
      <c r="QI24" s="9">
        <v>1</v>
      </c>
      <c r="QJ24" s="9">
        <v>0</v>
      </c>
      <c r="QK24" s="9">
        <v>1</v>
      </c>
      <c r="QL24" s="9">
        <v>1</v>
      </c>
      <c r="QM24" s="9">
        <v>1</v>
      </c>
      <c r="QN24" s="9">
        <v>0</v>
      </c>
      <c r="QO24" s="9">
        <v>0</v>
      </c>
      <c r="QP24" s="9">
        <v>57.142856597900391</v>
      </c>
      <c r="QQ24" s="9">
        <v>0</v>
      </c>
      <c r="QR24" s="9">
        <v>1</v>
      </c>
      <c r="QS24" s="9">
        <v>0</v>
      </c>
      <c r="QT24" s="9">
        <v>0.66666668653488159</v>
      </c>
      <c r="QU24" s="9">
        <v>1</v>
      </c>
      <c r="QV24" s="9">
        <v>1</v>
      </c>
      <c r="QW24" s="9">
        <v>0</v>
      </c>
      <c r="QX24" s="9">
        <v>0.75</v>
      </c>
      <c r="QY24" s="9">
        <v>0</v>
      </c>
      <c r="QZ24" s="9"/>
      <c r="RA24" s="9"/>
      <c r="RB24" s="9"/>
      <c r="RC24" s="9"/>
      <c r="RD24" s="9"/>
      <c r="RE24" s="9"/>
      <c r="RF24" s="9"/>
      <c r="RG24" s="9"/>
      <c r="RH24" s="9"/>
      <c r="RI24" s="9"/>
      <c r="RJ24" s="9"/>
      <c r="RK24" s="9"/>
      <c r="RL24" s="9">
        <v>0</v>
      </c>
      <c r="RM24" s="9"/>
      <c r="RN24" s="9"/>
      <c r="RO24" s="9"/>
      <c r="RP24" s="9"/>
      <c r="RQ24" s="9"/>
      <c r="RR24" s="9"/>
      <c r="RS24" s="9"/>
      <c r="RT24" s="9"/>
      <c r="RU24" s="9"/>
      <c r="RV24" s="9"/>
      <c r="RW24" s="9"/>
      <c r="RX24" s="9"/>
      <c r="RY24" s="9"/>
      <c r="RZ24" s="9"/>
      <c r="SA24" s="9"/>
      <c r="SB24" s="9"/>
      <c r="SC24" s="9"/>
      <c r="SD24" s="9"/>
      <c r="SE24" s="9"/>
      <c r="SF24" s="9"/>
      <c r="SG24" s="9"/>
      <c r="SH24" s="9">
        <v>0</v>
      </c>
      <c r="SI24" s="9">
        <v>1</v>
      </c>
      <c r="SJ24" s="9">
        <v>1</v>
      </c>
      <c r="SK24" s="9">
        <v>0</v>
      </c>
      <c r="SL24" s="9">
        <v>1</v>
      </c>
      <c r="SM24" s="9">
        <v>0</v>
      </c>
      <c r="SN24" s="9">
        <v>1</v>
      </c>
      <c r="SO24" s="9">
        <v>1</v>
      </c>
      <c r="SP24" s="9"/>
      <c r="SQ24" s="9">
        <v>0</v>
      </c>
      <c r="SR24" s="9">
        <v>0</v>
      </c>
      <c r="SS24" s="9"/>
      <c r="ST24" s="9">
        <v>0</v>
      </c>
      <c r="SU24" s="9"/>
      <c r="SV24" s="9">
        <v>0</v>
      </c>
      <c r="SW24" s="9">
        <v>0</v>
      </c>
      <c r="SX24" s="9">
        <v>0</v>
      </c>
      <c r="SY24" s="9">
        <v>0</v>
      </c>
      <c r="SZ24" s="9">
        <v>0</v>
      </c>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v>0</v>
      </c>
      <c r="UM24" s="9">
        <v>0</v>
      </c>
      <c r="UN24" s="9"/>
      <c r="UO24" s="9"/>
      <c r="UP24" s="9"/>
      <c r="UQ24" s="9"/>
      <c r="UR24" s="9">
        <v>0</v>
      </c>
      <c r="US24" s="9">
        <v>0</v>
      </c>
      <c r="UT24" s="9">
        <v>0</v>
      </c>
      <c r="UU24" s="9">
        <v>0</v>
      </c>
      <c r="UV24" s="9">
        <v>1</v>
      </c>
      <c r="UW24" s="9">
        <v>0</v>
      </c>
      <c r="UX24" s="9">
        <v>0</v>
      </c>
      <c r="UY24" s="9">
        <v>0</v>
      </c>
      <c r="UZ24" s="9">
        <v>0</v>
      </c>
      <c r="VA24" s="9">
        <v>0</v>
      </c>
      <c r="VB24" s="9">
        <v>0</v>
      </c>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v>0</v>
      </c>
      <c r="WF24" s="9">
        <v>0</v>
      </c>
      <c r="WG24" s="9">
        <v>0</v>
      </c>
      <c r="WH24" s="9">
        <v>0</v>
      </c>
      <c r="WI24" s="9">
        <v>1</v>
      </c>
      <c r="WJ24" s="9">
        <v>0</v>
      </c>
      <c r="WK24" s="9">
        <v>1</v>
      </c>
      <c r="WL24" s="9">
        <v>0</v>
      </c>
      <c r="WM24" s="9">
        <v>0</v>
      </c>
      <c r="WN24" s="9"/>
      <c r="WO24" s="9"/>
      <c r="WP24" s="9"/>
      <c r="WQ24" s="9"/>
      <c r="WR24" s="9"/>
      <c r="WS24" s="9"/>
      <c r="WT24" s="9"/>
      <c r="WU24" s="9"/>
      <c r="WV24" s="9"/>
      <c r="WW24" s="9">
        <v>22.222221374511719</v>
      </c>
      <c r="WX24" s="9">
        <v>0</v>
      </c>
      <c r="WY24" s="9">
        <v>0</v>
      </c>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v>0</v>
      </c>
      <c r="YF24" s="9">
        <v>0</v>
      </c>
      <c r="YG24" s="9">
        <v>0</v>
      </c>
      <c r="YH24" s="9">
        <v>0</v>
      </c>
      <c r="YI24" s="9">
        <v>1</v>
      </c>
      <c r="YJ24" s="9">
        <v>0</v>
      </c>
      <c r="YK24" s="9">
        <v>1</v>
      </c>
      <c r="YL24" s="9">
        <v>0</v>
      </c>
      <c r="YM24" s="9">
        <v>0</v>
      </c>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v>0</v>
      </c>
      <c r="ZO24" s="9">
        <v>0</v>
      </c>
      <c r="ZP24" s="9">
        <v>0</v>
      </c>
      <c r="ZQ24" s="9">
        <v>0</v>
      </c>
      <c r="ZR24" s="9"/>
      <c r="ZS24" s="9"/>
      <c r="ZT24" s="9">
        <v>0</v>
      </c>
      <c r="ZU24" s="9">
        <v>0</v>
      </c>
      <c r="ZV24" s="9">
        <v>0</v>
      </c>
      <c r="ZW24" s="9">
        <v>1</v>
      </c>
      <c r="ZX24" s="9">
        <v>1</v>
      </c>
      <c r="ZY24" s="9">
        <v>1</v>
      </c>
      <c r="ZZ24" s="9">
        <v>0</v>
      </c>
      <c r="AAA24" s="9">
        <v>1</v>
      </c>
      <c r="AAB24" s="9">
        <v>0</v>
      </c>
      <c r="AAC24" s="9">
        <v>1</v>
      </c>
      <c r="AAD24" s="9">
        <v>1</v>
      </c>
      <c r="AAE24" s="9">
        <v>1</v>
      </c>
      <c r="AAF24" s="9">
        <v>0</v>
      </c>
      <c r="AAG24" s="9">
        <v>1</v>
      </c>
      <c r="AAH24" s="9"/>
      <c r="AAI24" s="9"/>
      <c r="AAJ24" s="9"/>
      <c r="AAK24" s="9"/>
      <c r="AAL24" s="9"/>
      <c r="AAM24" s="9"/>
      <c r="AAN24" s="9"/>
      <c r="AAO24" s="9"/>
      <c r="AAP24" s="9">
        <v>66.666664123535156</v>
      </c>
      <c r="AAQ24" s="9">
        <v>0</v>
      </c>
      <c r="AAR24" s="9">
        <v>1</v>
      </c>
      <c r="AAS24" s="9">
        <v>66.666664123535156</v>
      </c>
      <c r="AAT24" s="9">
        <v>0</v>
      </c>
      <c r="AAU24" s="9">
        <v>1</v>
      </c>
      <c r="AAV24" s="9"/>
      <c r="AAW24" s="9"/>
      <c r="AAX24" s="9"/>
      <c r="AAY24" s="9"/>
      <c r="AAZ24" s="9">
        <v>0</v>
      </c>
      <c r="ABA24" s="9">
        <v>1</v>
      </c>
      <c r="ABB24" s="9">
        <v>1</v>
      </c>
      <c r="ABC24" s="9">
        <v>1</v>
      </c>
      <c r="ABD24" s="9">
        <v>1</v>
      </c>
      <c r="ABE24" s="9">
        <v>1</v>
      </c>
      <c r="ABF24" s="9">
        <v>1</v>
      </c>
      <c r="ABG24" s="9">
        <v>1</v>
      </c>
      <c r="ABH24" s="9">
        <v>1</v>
      </c>
      <c r="ABI24" s="9">
        <v>1</v>
      </c>
      <c r="ABJ24" s="9">
        <v>1</v>
      </c>
      <c r="ABK24" s="9">
        <v>1</v>
      </c>
      <c r="ABL24" s="9">
        <v>1</v>
      </c>
      <c r="ABM24" s="9">
        <v>100</v>
      </c>
      <c r="ABN24" s="9">
        <v>1</v>
      </c>
      <c r="ABO24" s="9">
        <v>1</v>
      </c>
      <c r="ABP24" s="9">
        <v>0</v>
      </c>
      <c r="ABQ24" s="9">
        <v>1</v>
      </c>
      <c r="ABR24" s="9">
        <v>0</v>
      </c>
      <c r="ABS24" s="9">
        <v>0</v>
      </c>
      <c r="ABT24" s="9">
        <v>1</v>
      </c>
      <c r="ABU24" s="9">
        <v>0</v>
      </c>
      <c r="ABV24" s="9">
        <v>1</v>
      </c>
      <c r="ABW24" s="9">
        <v>0</v>
      </c>
      <c r="ABX24" s="9">
        <v>1</v>
      </c>
      <c r="ABY24" s="9">
        <v>1</v>
      </c>
      <c r="ABZ24" s="9">
        <v>0</v>
      </c>
      <c r="ACA24" s="9">
        <v>0</v>
      </c>
      <c r="ACB24" s="9">
        <v>0</v>
      </c>
      <c r="ACC24" s="9">
        <v>0</v>
      </c>
      <c r="ACD24" s="9">
        <v>0</v>
      </c>
      <c r="ACE24" s="9">
        <v>0</v>
      </c>
      <c r="ACF24" s="9">
        <v>0</v>
      </c>
      <c r="ACG24" s="9">
        <v>0</v>
      </c>
      <c r="ACH24" s="9">
        <v>1</v>
      </c>
      <c r="ACI24" s="9">
        <v>1</v>
      </c>
      <c r="ACJ24" s="9">
        <v>1</v>
      </c>
      <c r="ACK24" s="9">
        <v>1</v>
      </c>
      <c r="ACL24" s="9">
        <v>1</v>
      </c>
      <c r="ACM24" s="9">
        <v>0</v>
      </c>
      <c r="ACN24" s="9">
        <v>1</v>
      </c>
      <c r="ACO24" s="9">
        <v>1</v>
      </c>
      <c r="ACP24" s="9">
        <v>1</v>
      </c>
      <c r="ACQ24" s="9">
        <v>1</v>
      </c>
      <c r="ACR24" s="9">
        <v>1</v>
      </c>
    </row>
    <row r="25" spans="1:772">
      <c r="A25" t="s">
        <v>2603</v>
      </c>
      <c r="B25" t="s">
        <v>2731</v>
      </c>
      <c r="C25" t="s">
        <v>2860</v>
      </c>
      <c r="D25" t="s">
        <v>2992</v>
      </c>
      <c r="E25" s="9"/>
      <c r="F25" s="9">
        <v>1</v>
      </c>
      <c r="G25" s="9"/>
      <c r="H25" s="9">
        <v>1</v>
      </c>
      <c r="I25" t="s">
        <v>3129</v>
      </c>
      <c r="J25" s="9"/>
      <c r="K25" s="9">
        <v>2</v>
      </c>
      <c r="L25" s="9">
        <v>5</v>
      </c>
      <c r="M25" s="9">
        <v>28</v>
      </c>
      <c r="N25" s="9">
        <v>28</v>
      </c>
      <c r="O25" t="s">
        <v>3247</v>
      </c>
      <c r="P25" s="9">
        <v>2</v>
      </c>
      <c r="Q25" t="s">
        <v>3250</v>
      </c>
      <c r="R25" s="9">
        <v>1</v>
      </c>
      <c r="S25" s="9">
        <v>1</v>
      </c>
      <c r="T25" s="9">
        <v>2</v>
      </c>
      <c r="U25" s="9">
        <v>0</v>
      </c>
      <c r="V25" s="9">
        <v>1</v>
      </c>
      <c r="W25" t="s">
        <v>3280</v>
      </c>
      <c r="X25" s="9"/>
      <c r="Y25" t="s">
        <v>3427</v>
      </c>
      <c r="Z25" s="9"/>
      <c r="AA25" s="9">
        <v>0</v>
      </c>
      <c r="AB25" s="9">
        <v>0</v>
      </c>
      <c r="AC25" s="9">
        <v>2</v>
      </c>
      <c r="AD25" s="9">
        <v>0</v>
      </c>
      <c r="AE25" s="9">
        <v>1</v>
      </c>
      <c r="AF25" s="9">
        <v>0</v>
      </c>
      <c r="AG25" s="9">
        <v>0</v>
      </c>
      <c r="AH25" s="9">
        <v>0</v>
      </c>
      <c r="AI25" s="9">
        <v>0</v>
      </c>
      <c r="AJ25" s="9">
        <v>0</v>
      </c>
      <c r="AK25" s="9">
        <v>0</v>
      </c>
      <c r="AL25" s="9">
        <v>0</v>
      </c>
      <c r="AM25" s="9">
        <v>0</v>
      </c>
      <c r="AN25" s="9">
        <v>0</v>
      </c>
      <c r="AO25" s="9">
        <v>0</v>
      </c>
      <c r="AP25" s="9">
        <v>0</v>
      </c>
      <c r="AQ25" s="9">
        <v>1</v>
      </c>
      <c r="AR25" s="9">
        <v>0</v>
      </c>
      <c r="AS25" s="9">
        <v>0</v>
      </c>
      <c r="AT25" s="9">
        <v>0</v>
      </c>
      <c r="AU25" s="9">
        <v>0</v>
      </c>
      <c r="AV25" s="9">
        <v>0</v>
      </c>
      <c r="AW25" s="9">
        <v>0</v>
      </c>
      <c r="AX25" t="s">
        <v>3581</v>
      </c>
      <c r="AY25" s="9">
        <v>0</v>
      </c>
      <c r="AZ25" s="9">
        <v>0</v>
      </c>
      <c r="BA25" t="s">
        <v>3731</v>
      </c>
      <c r="BB25" s="9">
        <v>0</v>
      </c>
      <c r="BC25" s="9">
        <v>4</v>
      </c>
      <c r="BD25" s="9">
        <v>0</v>
      </c>
      <c r="BE25" s="9"/>
      <c r="BF25" s="9">
        <v>4</v>
      </c>
      <c r="BG25" s="9">
        <v>4</v>
      </c>
      <c r="BH25" s="9">
        <v>0</v>
      </c>
      <c r="BI25" s="9">
        <v>1</v>
      </c>
      <c r="BJ25" s="9">
        <v>0</v>
      </c>
      <c r="BK25" s="9">
        <v>1</v>
      </c>
      <c r="BL25" s="9">
        <v>1</v>
      </c>
      <c r="BM25" s="9">
        <v>1</v>
      </c>
      <c r="BN25" s="9">
        <v>1</v>
      </c>
      <c r="BO25" s="9">
        <v>1</v>
      </c>
      <c r="BP25" s="9">
        <v>1</v>
      </c>
      <c r="BQ25" s="9">
        <v>1</v>
      </c>
      <c r="BR25" s="9">
        <v>1</v>
      </c>
      <c r="BS25" s="9">
        <v>1</v>
      </c>
      <c r="BT25" s="9">
        <v>1</v>
      </c>
      <c r="BU25" s="9">
        <v>1</v>
      </c>
      <c r="BV25" s="9">
        <v>0</v>
      </c>
      <c r="BW25" s="9">
        <v>1</v>
      </c>
      <c r="BX25" s="9"/>
      <c r="BY25" s="9">
        <v>1</v>
      </c>
      <c r="BZ25" s="9">
        <v>1</v>
      </c>
      <c r="CA25" s="9">
        <v>1</v>
      </c>
      <c r="CB25" s="9">
        <v>1</v>
      </c>
      <c r="CC25" s="9">
        <v>1</v>
      </c>
      <c r="CD25" s="9">
        <v>1</v>
      </c>
      <c r="CE25" s="9">
        <v>1</v>
      </c>
      <c r="CF25" s="9">
        <v>1</v>
      </c>
      <c r="CG25" s="9"/>
      <c r="CH25" s="9">
        <v>1</v>
      </c>
      <c r="CI25" s="9">
        <v>1</v>
      </c>
      <c r="CJ25" s="9">
        <v>1</v>
      </c>
      <c r="CK25" s="9">
        <v>4</v>
      </c>
      <c r="CL25" s="9">
        <v>4</v>
      </c>
      <c r="CM25" s="9">
        <v>1</v>
      </c>
      <c r="CN25" s="9">
        <v>1</v>
      </c>
      <c r="CO25" s="9">
        <v>1</v>
      </c>
      <c r="CP25" s="9">
        <v>1</v>
      </c>
      <c r="CQ25" s="9">
        <v>1</v>
      </c>
      <c r="CR25" s="9">
        <v>1</v>
      </c>
      <c r="CS25" s="9">
        <v>1</v>
      </c>
      <c r="CT25" s="9">
        <v>1</v>
      </c>
      <c r="CU25" s="9">
        <v>1</v>
      </c>
      <c r="CV25" s="9">
        <v>1</v>
      </c>
      <c r="CW25" s="9">
        <v>1</v>
      </c>
      <c r="CX25" s="9">
        <v>1</v>
      </c>
      <c r="CY25" s="9">
        <v>1</v>
      </c>
      <c r="CZ25" s="9">
        <v>2</v>
      </c>
      <c r="DA25" s="9"/>
      <c r="DB25" s="9"/>
      <c r="DC25" s="9"/>
      <c r="DD25" s="9"/>
      <c r="DE25" s="9"/>
      <c r="DF25" s="9"/>
      <c r="DG25" s="9"/>
      <c r="DH25" s="9"/>
      <c r="DI25" s="9">
        <v>2</v>
      </c>
      <c r="DJ25" s="9"/>
      <c r="DK25" s="9"/>
      <c r="DL25" s="9"/>
      <c r="DM25" s="9"/>
      <c r="DN25" s="9"/>
      <c r="DO25" s="9"/>
      <c r="DP25" s="9">
        <v>2</v>
      </c>
      <c r="DQ25" s="9"/>
      <c r="DR25" s="9"/>
      <c r="DS25" s="9"/>
      <c r="DT25" s="9"/>
      <c r="DU25" s="9"/>
      <c r="DV25" s="9"/>
      <c r="DW25" s="9"/>
      <c r="DX25" s="9"/>
      <c r="DY25" s="9"/>
      <c r="DZ25" s="9"/>
      <c r="EA25" s="9"/>
      <c r="EB25" s="9"/>
      <c r="EC25" s="9"/>
      <c r="ED25" s="9"/>
      <c r="EE25" s="9"/>
      <c r="EF25" s="9"/>
      <c r="EG25" s="9"/>
      <c r="EH25" s="9"/>
      <c r="EI25" s="9"/>
      <c r="EJ25" s="9"/>
      <c r="EK25" s="9"/>
      <c r="EL25" s="9"/>
      <c r="EM25" s="9"/>
      <c r="EN25" s="9">
        <v>0</v>
      </c>
      <c r="EO25" s="9"/>
      <c r="EP25" s="9"/>
      <c r="EQ25" s="9">
        <v>0</v>
      </c>
      <c r="ER25" s="9"/>
      <c r="ES25" s="9"/>
      <c r="ET25" s="9">
        <v>0</v>
      </c>
      <c r="EU25" s="9"/>
      <c r="EV25" s="9"/>
      <c r="EW25" s="9">
        <v>0</v>
      </c>
      <c r="EX25" s="9"/>
      <c r="EY25" s="9"/>
      <c r="EZ25" s="9">
        <v>1</v>
      </c>
      <c r="FA25" s="9">
        <v>1</v>
      </c>
      <c r="FB25" s="9"/>
      <c r="FC25" s="9">
        <v>0</v>
      </c>
      <c r="FD25" s="9"/>
      <c r="FE25" s="9"/>
      <c r="FF25" s="9">
        <v>1</v>
      </c>
      <c r="FG25" s="9">
        <v>0</v>
      </c>
      <c r="FH25" s="9"/>
      <c r="FI25" s="9">
        <v>0</v>
      </c>
      <c r="FJ25" s="9"/>
      <c r="FK25" s="9"/>
      <c r="FL25" s="9">
        <v>0</v>
      </c>
      <c r="FM25" s="9"/>
      <c r="FN25" s="9"/>
      <c r="FO25" s="9">
        <v>0</v>
      </c>
      <c r="FP25" s="9"/>
      <c r="FQ25" s="9"/>
      <c r="FR25" s="9">
        <v>0</v>
      </c>
      <c r="FS25" s="9"/>
      <c r="FT25" s="9"/>
      <c r="FU25" s="9">
        <v>0</v>
      </c>
      <c r="FV25" s="9"/>
      <c r="FW25" s="9"/>
      <c r="FX25" s="9">
        <v>4</v>
      </c>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t="s">
        <v>4040</v>
      </c>
      <c r="HH25" s="9">
        <v>7</v>
      </c>
      <c r="HI25" s="9">
        <v>8</v>
      </c>
      <c r="HJ25" s="9"/>
      <c r="HK25" s="9"/>
      <c r="HL25" s="9"/>
      <c r="HM25" s="9"/>
      <c r="HN25" s="9"/>
      <c r="HO25" s="9"/>
      <c r="HP25" s="9">
        <v>0</v>
      </c>
      <c r="HQ25" s="9">
        <v>1</v>
      </c>
      <c r="HR25" s="9">
        <v>0</v>
      </c>
      <c r="HS25" s="9">
        <v>0</v>
      </c>
      <c r="HT25" s="9">
        <v>0</v>
      </c>
      <c r="HU25" s="9">
        <v>0</v>
      </c>
      <c r="HV25" s="9">
        <v>1</v>
      </c>
      <c r="HW25" s="9">
        <v>0</v>
      </c>
      <c r="HX25" t="s">
        <v>4204</v>
      </c>
      <c r="HY25" s="9"/>
      <c r="HZ25" s="9"/>
      <c r="IA25" s="9">
        <v>2</v>
      </c>
      <c r="IB25" s="9"/>
      <c r="IC25" s="9"/>
      <c r="ID25" s="9">
        <v>2</v>
      </c>
      <c r="IE25" s="9"/>
      <c r="IF25" s="9"/>
      <c r="IG25" s="9">
        <v>2</v>
      </c>
      <c r="IH25" s="9"/>
      <c r="II25" s="9"/>
      <c r="IJ25" s="9">
        <v>2</v>
      </c>
      <c r="IK25" s="9"/>
      <c r="IL25" s="9">
        <v>1</v>
      </c>
      <c r="IM25" s="9"/>
      <c r="IN25" s="9">
        <v>4</v>
      </c>
      <c r="IO25" s="9">
        <v>4</v>
      </c>
      <c r="IP25" s="9">
        <v>3</v>
      </c>
      <c r="IQ25" s="9">
        <v>3</v>
      </c>
      <c r="IR25" s="9">
        <v>4</v>
      </c>
      <c r="IS25" s="9"/>
      <c r="IT25" s="9">
        <v>1</v>
      </c>
      <c r="IU25" s="9">
        <v>2</v>
      </c>
      <c r="IV25" s="9">
        <v>2</v>
      </c>
      <c r="IW25" s="9">
        <v>2</v>
      </c>
      <c r="IX25" s="9">
        <v>2</v>
      </c>
      <c r="IY25" s="9">
        <v>2</v>
      </c>
      <c r="IZ25" s="9">
        <v>2</v>
      </c>
      <c r="JA25" s="9">
        <v>2</v>
      </c>
      <c r="JB25" s="9">
        <v>2</v>
      </c>
      <c r="JC25" s="9">
        <v>2</v>
      </c>
      <c r="JD25" s="9">
        <v>2</v>
      </c>
      <c r="JE25" s="9">
        <v>2</v>
      </c>
      <c r="JF25" s="9">
        <v>2</v>
      </c>
      <c r="JG25" s="9">
        <v>2</v>
      </c>
      <c r="JH25" s="9">
        <v>2</v>
      </c>
      <c r="JI25" s="9">
        <v>2</v>
      </c>
      <c r="JJ25" s="9">
        <v>1</v>
      </c>
      <c r="JK25" s="9">
        <v>1</v>
      </c>
      <c r="JL25" s="9">
        <v>1</v>
      </c>
      <c r="JM25" s="9">
        <v>2</v>
      </c>
      <c r="JN25" s="9">
        <v>2</v>
      </c>
      <c r="JO25" s="9">
        <v>2</v>
      </c>
      <c r="JP25" s="9">
        <v>2</v>
      </c>
      <c r="JQ25" s="9">
        <v>2</v>
      </c>
      <c r="JR25" s="9">
        <v>2</v>
      </c>
      <c r="JS25" s="9">
        <v>2</v>
      </c>
      <c r="JT25" s="9">
        <v>1</v>
      </c>
      <c r="JU25" s="9">
        <v>2</v>
      </c>
      <c r="JV25" s="9"/>
      <c r="JW25" s="9">
        <v>2</v>
      </c>
      <c r="JX25" s="9">
        <v>2</v>
      </c>
      <c r="JY25" s="9">
        <v>2</v>
      </c>
      <c r="JZ25" s="9">
        <v>2</v>
      </c>
      <c r="KA25" s="9">
        <v>1</v>
      </c>
      <c r="KB25" s="9">
        <v>2</v>
      </c>
      <c r="KC25" s="9">
        <v>1</v>
      </c>
      <c r="KD25" s="9">
        <v>2</v>
      </c>
      <c r="KE25" s="9">
        <v>2</v>
      </c>
      <c r="KF25" s="9"/>
      <c r="KG25" s="9"/>
      <c r="KH25" s="9"/>
      <c r="KI25" s="9"/>
      <c r="KJ25" s="9"/>
      <c r="KK25" s="9"/>
      <c r="KL25" s="9"/>
      <c r="KM25" s="9"/>
      <c r="KN25" s="9"/>
      <c r="KO25" s="9"/>
      <c r="KP25" s="9"/>
      <c r="KQ25" s="9"/>
      <c r="KR25" s="9"/>
      <c r="KS25" s="9"/>
      <c r="KT25" s="9"/>
      <c r="KU25" s="9"/>
      <c r="KV25" s="9">
        <v>0</v>
      </c>
      <c r="KW25" s="9"/>
      <c r="KX25" s="9"/>
      <c r="KY25" s="9"/>
      <c r="KZ25" s="9"/>
      <c r="LA25" s="9"/>
      <c r="LB25" s="9"/>
      <c r="LC25" s="9">
        <v>0</v>
      </c>
      <c r="LD25" s="9">
        <v>1</v>
      </c>
      <c r="LE25" s="9">
        <v>1</v>
      </c>
      <c r="LF25" s="9">
        <v>1</v>
      </c>
      <c r="LG25" s="9">
        <v>1</v>
      </c>
      <c r="LH25" s="9">
        <v>1</v>
      </c>
      <c r="LI25" s="9"/>
      <c r="LJ25" s="9">
        <v>1</v>
      </c>
      <c r="LK25" s="9">
        <v>3</v>
      </c>
      <c r="LL25" s="9">
        <v>3</v>
      </c>
      <c r="LM25" s="9">
        <v>3</v>
      </c>
      <c r="LN25" s="9"/>
      <c r="LO25" s="9">
        <v>1</v>
      </c>
      <c r="LP25" s="9">
        <v>1</v>
      </c>
      <c r="LQ25" s="9">
        <v>1</v>
      </c>
      <c r="LR25" s="9"/>
      <c r="LS25" s="9">
        <v>1</v>
      </c>
      <c r="LT25" s="9">
        <v>1</v>
      </c>
      <c r="LU25" s="9">
        <v>1</v>
      </c>
      <c r="LV25" s="9">
        <v>1</v>
      </c>
      <c r="LW25" s="9">
        <v>1</v>
      </c>
      <c r="LX25" s="9">
        <v>1</v>
      </c>
      <c r="LY25" s="9">
        <v>1</v>
      </c>
      <c r="LZ25" s="9">
        <v>1</v>
      </c>
      <c r="MA25" s="9">
        <v>1</v>
      </c>
      <c r="MB25" s="9"/>
      <c r="MC25" s="9">
        <v>3</v>
      </c>
      <c r="MD25" s="9">
        <v>1</v>
      </c>
      <c r="ME25" s="9">
        <v>3</v>
      </c>
      <c r="MF25" s="9">
        <v>1</v>
      </c>
      <c r="MG25" s="9">
        <v>3</v>
      </c>
      <c r="MH25" s="9">
        <v>3</v>
      </c>
      <c r="MI25" s="9">
        <v>3</v>
      </c>
      <c r="MJ25" s="9">
        <v>3</v>
      </c>
      <c r="MK25" s="9">
        <v>1</v>
      </c>
      <c r="ML25" s="9">
        <v>1</v>
      </c>
      <c r="MM25" s="9">
        <v>1</v>
      </c>
      <c r="MN25" s="9">
        <v>1</v>
      </c>
      <c r="MO25" s="9">
        <v>1</v>
      </c>
      <c r="MP25" s="9">
        <v>0</v>
      </c>
      <c r="MQ25" s="9">
        <v>0</v>
      </c>
      <c r="MR25" s="9">
        <v>1</v>
      </c>
      <c r="MS25" s="9">
        <v>0</v>
      </c>
      <c r="MT25" s="9"/>
      <c r="MU25" s="9"/>
      <c r="MV25" s="9">
        <v>1</v>
      </c>
      <c r="MW25" s="9"/>
      <c r="MX25" s="9"/>
      <c r="MY25" t="s">
        <v>4482</v>
      </c>
      <c r="MZ25" s="9"/>
      <c r="NA25" s="9">
        <v>201512931</v>
      </c>
      <c r="NB25" t="s">
        <v>4630</v>
      </c>
      <c r="NC25" t="s">
        <v>4776</v>
      </c>
      <c r="ND25" s="9"/>
      <c r="NE25" s="9"/>
      <c r="NF25" t="s">
        <v>4891</v>
      </c>
      <c r="NG25" s="9"/>
      <c r="NH25" s="9"/>
      <c r="NI25" s="9">
        <v>117</v>
      </c>
      <c r="NJ25" s="9">
        <v>28</v>
      </c>
      <c r="NK25" t="s">
        <v>4897</v>
      </c>
      <c r="NL25" s="9">
        <v>3</v>
      </c>
      <c r="NM25" s="9">
        <v>11</v>
      </c>
      <c r="NN25" s="9">
        <v>2022</v>
      </c>
      <c r="NO25" s="9">
        <v>0</v>
      </c>
      <c r="NP25" t="s">
        <v>4921</v>
      </c>
      <c r="NQ25" s="9">
        <v>0</v>
      </c>
      <c r="NR25" s="9">
        <v>1</v>
      </c>
      <c r="NS25" s="9">
        <v>1</v>
      </c>
      <c r="NT25" s="9">
        <v>0</v>
      </c>
      <c r="NU25" s="9">
        <v>0</v>
      </c>
      <c r="NV25" s="9">
        <v>0</v>
      </c>
      <c r="NW25" s="9">
        <v>2</v>
      </c>
      <c r="NX25" s="9">
        <v>0</v>
      </c>
      <c r="NY25" s="9">
        <v>1</v>
      </c>
      <c r="NZ25" s="9">
        <v>0</v>
      </c>
      <c r="OA25" s="9">
        <v>0</v>
      </c>
      <c r="OB25" s="9">
        <v>0</v>
      </c>
      <c r="OC25" s="9">
        <v>3</v>
      </c>
      <c r="OD25" s="9">
        <v>0</v>
      </c>
      <c r="OE25" s="9">
        <v>1</v>
      </c>
      <c r="OF25" s="9">
        <v>0</v>
      </c>
      <c r="OG25" s="9">
        <v>4</v>
      </c>
      <c r="OH25" s="9">
        <v>0</v>
      </c>
      <c r="OI25" s="9">
        <v>4</v>
      </c>
      <c r="OJ25" s="9">
        <v>4</v>
      </c>
      <c r="OK25" s="9">
        <v>0</v>
      </c>
      <c r="OL25" s="9">
        <v>1</v>
      </c>
      <c r="OM25" s="9">
        <v>0</v>
      </c>
      <c r="ON25" s="9">
        <v>1</v>
      </c>
      <c r="OO25" s="9">
        <v>0</v>
      </c>
      <c r="OP25" s="9">
        <v>1</v>
      </c>
      <c r="OQ25" s="9">
        <v>1</v>
      </c>
      <c r="OR25" s="9">
        <v>1</v>
      </c>
      <c r="OS25" s="9">
        <v>1</v>
      </c>
      <c r="OT25" s="9">
        <v>1</v>
      </c>
      <c r="OU25" s="9">
        <v>1</v>
      </c>
      <c r="OV25" s="9">
        <v>1</v>
      </c>
      <c r="OW25" s="9">
        <v>1</v>
      </c>
      <c r="OX25" s="9">
        <v>1</v>
      </c>
      <c r="OY25" s="9">
        <v>1</v>
      </c>
      <c r="OZ25" s="9">
        <v>0</v>
      </c>
      <c r="PA25" s="9">
        <v>87.5</v>
      </c>
      <c r="PB25" s="9">
        <v>0</v>
      </c>
      <c r="PC25" s="9">
        <v>1</v>
      </c>
      <c r="PD25" s="9">
        <v>90</v>
      </c>
      <c r="PE25" s="9">
        <v>0</v>
      </c>
      <c r="PF25" s="9">
        <v>1</v>
      </c>
      <c r="PG25" s="9">
        <v>1</v>
      </c>
      <c r="PH25" s="9">
        <v>1</v>
      </c>
      <c r="PI25" s="9">
        <v>1</v>
      </c>
      <c r="PJ25" s="9">
        <v>1</v>
      </c>
      <c r="PK25" s="9">
        <v>1</v>
      </c>
      <c r="PL25" s="9">
        <v>1</v>
      </c>
      <c r="PM25" s="9">
        <v>1</v>
      </c>
      <c r="PN25" s="9">
        <v>1</v>
      </c>
      <c r="PO25" s="9">
        <v>100</v>
      </c>
      <c r="PP25" s="9">
        <v>1</v>
      </c>
      <c r="PQ25" s="9">
        <v>1</v>
      </c>
      <c r="PR25" s="9">
        <v>1</v>
      </c>
      <c r="PS25" s="9">
        <v>1</v>
      </c>
      <c r="PT25" s="9">
        <v>1</v>
      </c>
      <c r="PU25" s="9">
        <v>0</v>
      </c>
      <c r="PV25" s="9">
        <v>0</v>
      </c>
      <c r="PW25" s="9">
        <v>1</v>
      </c>
      <c r="PX25" s="9">
        <v>66.666664123535156</v>
      </c>
      <c r="PY25" s="9">
        <v>0</v>
      </c>
      <c r="PZ25" s="9">
        <v>1</v>
      </c>
      <c r="QA25" s="9">
        <v>1</v>
      </c>
      <c r="QB25" s="9">
        <v>1</v>
      </c>
      <c r="QC25" s="9">
        <v>1</v>
      </c>
      <c r="QD25" s="9">
        <v>1</v>
      </c>
      <c r="QE25" s="9">
        <v>100</v>
      </c>
      <c r="QF25" s="9">
        <v>1</v>
      </c>
      <c r="QG25" s="9">
        <v>1</v>
      </c>
      <c r="QH25" s="9">
        <v>1</v>
      </c>
      <c r="QI25" s="9">
        <v>1</v>
      </c>
      <c r="QJ25" s="9">
        <v>1</v>
      </c>
      <c r="QK25" s="9">
        <v>1</v>
      </c>
      <c r="QL25" s="9">
        <v>1</v>
      </c>
      <c r="QM25" s="9">
        <v>1</v>
      </c>
      <c r="QN25" s="9">
        <v>1</v>
      </c>
      <c r="QO25" s="9">
        <v>1</v>
      </c>
      <c r="QP25" s="9">
        <v>100</v>
      </c>
      <c r="QQ25" s="9">
        <v>1</v>
      </c>
      <c r="QR25" s="9">
        <v>1</v>
      </c>
      <c r="QS25" s="9">
        <v>1</v>
      </c>
      <c r="QT25" s="9">
        <v>1</v>
      </c>
      <c r="QU25" s="9">
        <v>1</v>
      </c>
      <c r="QV25" s="9">
        <v>1</v>
      </c>
      <c r="QW25" s="9">
        <v>1</v>
      </c>
      <c r="QX25" s="9">
        <v>1</v>
      </c>
      <c r="QY25" s="9">
        <v>0</v>
      </c>
      <c r="QZ25" s="9"/>
      <c r="RA25" s="9"/>
      <c r="RB25" s="9"/>
      <c r="RC25" s="9"/>
      <c r="RD25" s="9"/>
      <c r="RE25" s="9"/>
      <c r="RF25" s="9"/>
      <c r="RG25" s="9"/>
      <c r="RH25" s="9"/>
      <c r="RI25" s="9"/>
      <c r="RJ25" s="9"/>
      <c r="RK25" s="9"/>
      <c r="RL25" s="9">
        <v>0</v>
      </c>
      <c r="RM25" s="9"/>
      <c r="RN25" s="9"/>
      <c r="RO25" s="9"/>
      <c r="RP25" s="9"/>
      <c r="RQ25" s="9"/>
      <c r="RR25" s="9"/>
      <c r="RS25" s="9"/>
      <c r="RT25" s="9"/>
      <c r="RU25" s="9"/>
      <c r="RV25" s="9"/>
      <c r="RW25" s="9"/>
      <c r="RX25" s="9"/>
      <c r="RY25" s="9"/>
      <c r="RZ25" s="9"/>
      <c r="SA25" s="9"/>
      <c r="SB25" s="9"/>
      <c r="SC25" s="9"/>
      <c r="SD25" s="9"/>
      <c r="SE25" s="9"/>
      <c r="SF25" s="9"/>
      <c r="SG25" s="9"/>
      <c r="SH25" s="9">
        <v>0</v>
      </c>
      <c r="SI25" s="9">
        <v>0</v>
      </c>
      <c r="SJ25" s="9">
        <v>1</v>
      </c>
      <c r="SK25" s="9">
        <v>0</v>
      </c>
      <c r="SL25" s="9">
        <v>1</v>
      </c>
      <c r="SM25" s="9">
        <v>0</v>
      </c>
      <c r="SN25" s="9">
        <v>0</v>
      </c>
      <c r="SO25" s="9">
        <v>0</v>
      </c>
      <c r="SP25" s="9"/>
      <c r="SQ25" s="9"/>
      <c r="SR25" s="9">
        <v>1</v>
      </c>
      <c r="SS25" s="9"/>
      <c r="ST25" s="9">
        <v>0</v>
      </c>
      <c r="SU25" s="9"/>
      <c r="SV25" s="9"/>
      <c r="SW25" s="9"/>
      <c r="SX25" s="9">
        <v>0</v>
      </c>
      <c r="SY25" s="9">
        <v>0</v>
      </c>
      <c r="SZ25" s="9">
        <v>1</v>
      </c>
      <c r="TA25" s="9"/>
      <c r="TB25" s="9"/>
      <c r="TC25" s="9"/>
      <c r="TD25" s="9"/>
      <c r="TE25" s="9"/>
      <c r="TF25" s="9"/>
      <c r="TG25" s="9"/>
      <c r="TH25" s="9"/>
      <c r="TI25" s="9"/>
      <c r="TJ25" s="9"/>
      <c r="TK25" s="9"/>
      <c r="TL25" s="9"/>
      <c r="TM25" s="9"/>
      <c r="TN25" s="9"/>
      <c r="TO25" s="9"/>
      <c r="TP25" s="9"/>
      <c r="TQ25" s="9"/>
      <c r="TR25" s="9">
        <v>0</v>
      </c>
      <c r="TS25" s="9">
        <v>1</v>
      </c>
      <c r="TT25" s="9">
        <v>0</v>
      </c>
      <c r="TU25" s="9">
        <v>0</v>
      </c>
      <c r="TV25" s="9">
        <v>0</v>
      </c>
      <c r="TW25" s="9">
        <v>0</v>
      </c>
      <c r="TX25" s="9">
        <v>1</v>
      </c>
      <c r="TY25" s="9">
        <v>0</v>
      </c>
      <c r="TZ25" s="9"/>
      <c r="UA25" s="9"/>
      <c r="UB25" s="9"/>
      <c r="UC25" s="9"/>
      <c r="UD25" s="9"/>
      <c r="UE25" s="9"/>
      <c r="UF25" s="9">
        <v>0</v>
      </c>
      <c r="UG25" s="9">
        <v>1</v>
      </c>
      <c r="UH25" s="9">
        <v>0</v>
      </c>
      <c r="UI25" s="9">
        <v>1</v>
      </c>
      <c r="UJ25" s="9">
        <v>0</v>
      </c>
      <c r="UK25" s="9">
        <v>1</v>
      </c>
      <c r="UL25" s="9">
        <v>0</v>
      </c>
      <c r="UM25" s="9">
        <v>0</v>
      </c>
      <c r="UN25" s="9">
        <v>0</v>
      </c>
      <c r="UO25" s="9">
        <v>0</v>
      </c>
      <c r="UP25" s="9"/>
      <c r="UQ25" s="9"/>
      <c r="UR25" s="9"/>
      <c r="US25" s="9"/>
      <c r="UT25" s="9">
        <v>0</v>
      </c>
      <c r="UU25" s="9"/>
      <c r="UV25" s="9">
        <v>1</v>
      </c>
      <c r="UW25" s="9">
        <v>0</v>
      </c>
      <c r="UX25" s="9">
        <v>0</v>
      </c>
      <c r="UY25" s="9">
        <v>0</v>
      </c>
      <c r="UZ25" s="9">
        <v>0</v>
      </c>
      <c r="VA25" s="9">
        <v>0</v>
      </c>
      <c r="VB25" s="9">
        <v>0</v>
      </c>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v>0</v>
      </c>
      <c r="WF25" s="9">
        <v>0</v>
      </c>
      <c r="WG25" s="9">
        <v>0</v>
      </c>
      <c r="WH25" s="9">
        <v>0</v>
      </c>
      <c r="WI25" s="9">
        <v>1</v>
      </c>
      <c r="WJ25" s="9">
        <v>0</v>
      </c>
      <c r="WK25" s="9">
        <v>1</v>
      </c>
      <c r="WL25" s="9">
        <v>0</v>
      </c>
      <c r="WM25" s="9">
        <v>0</v>
      </c>
      <c r="WN25" s="9"/>
      <c r="WO25" s="9"/>
      <c r="WP25" s="9"/>
      <c r="WQ25" s="9"/>
      <c r="WR25" s="9"/>
      <c r="WS25" s="9"/>
      <c r="WT25" s="9"/>
      <c r="WU25" s="9"/>
      <c r="WV25" s="9"/>
      <c r="WW25" s="9">
        <v>22.222221374511719</v>
      </c>
      <c r="WX25" s="9">
        <v>0</v>
      </c>
      <c r="WY25" s="9">
        <v>0</v>
      </c>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v>0</v>
      </c>
      <c r="YF25" s="9">
        <v>0</v>
      </c>
      <c r="YG25" s="9">
        <v>0</v>
      </c>
      <c r="YH25" s="9">
        <v>0</v>
      </c>
      <c r="YI25" s="9">
        <v>1</v>
      </c>
      <c r="YJ25" s="9">
        <v>0</v>
      </c>
      <c r="YK25" s="9">
        <v>1</v>
      </c>
      <c r="YL25" s="9">
        <v>0</v>
      </c>
      <c r="YM25" s="9">
        <v>0</v>
      </c>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v>0</v>
      </c>
      <c r="ZO25" s="9">
        <v>0</v>
      </c>
      <c r="ZP25" s="9">
        <v>0</v>
      </c>
      <c r="ZQ25" s="9">
        <v>0</v>
      </c>
      <c r="ZR25" s="9"/>
      <c r="ZS25" s="9"/>
      <c r="ZT25" s="9">
        <v>0</v>
      </c>
      <c r="ZU25" s="9">
        <v>0</v>
      </c>
      <c r="ZV25" s="9">
        <v>1</v>
      </c>
      <c r="ZW25" s="9">
        <v>1</v>
      </c>
      <c r="ZX25" s="9">
        <v>1</v>
      </c>
      <c r="ZY25" s="9">
        <v>1</v>
      </c>
      <c r="ZZ25" s="9">
        <v>1</v>
      </c>
      <c r="AAA25" s="9">
        <v>1</v>
      </c>
      <c r="AAB25" s="9">
        <v>1</v>
      </c>
      <c r="AAC25" s="9">
        <v>1</v>
      </c>
      <c r="AAD25" s="9">
        <v>1</v>
      </c>
      <c r="AAE25" s="9">
        <v>1</v>
      </c>
      <c r="AAF25" s="9">
        <v>1</v>
      </c>
      <c r="AAG25" s="9">
        <v>1</v>
      </c>
      <c r="AAH25" s="9"/>
      <c r="AAI25" s="9"/>
      <c r="AAJ25" s="9"/>
      <c r="AAK25" s="9"/>
      <c r="AAL25" s="9"/>
      <c r="AAM25" s="9"/>
      <c r="AAN25" s="9"/>
      <c r="AAO25" s="9"/>
      <c r="AAP25" s="9">
        <v>100</v>
      </c>
      <c r="AAQ25" s="9">
        <v>1</v>
      </c>
      <c r="AAR25" s="9">
        <v>1</v>
      </c>
      <c r="AAS25" s="9">
        <v>100</v>
      </c>
      <c r="AAT25" s="9">
        <v>1</v>
      </c>
      <c r="AAU25" s="9">
        <v>1</v>
      </c>
      <c r="AAV25" s="9"/>
      <c r="AAW25" s="9"/>
      <c r="AAX25" s="9"/>
      <c r="AAY25" s="9"/>
      <c r="AAZ25" s="9">
        <v>0</v>
      </c>
      <c r="ABA25" s="9">
        <v>1</v>
      </c>
      <c r="ABB25" s="9">
        <v>1</v>
      </c>
      <c r="ABC25" s="9">
        <v>1</v>
      </c>
      <c r="ABD25" s="9">
        <v>1</v>
      </c>
      <c r="ABE25" s="9">
        <v>1</v>
      </c>
      <c r="ABF25" s="9">
        <v>1</v>
      </c>
      <c r="ABG25" s="9">
        <v>1</v>
      </c>
      <c r="ABH25" s="9">
        <v>1</v>
      </c>
      <c r="ABI25" s="9">
        <v>1</v>
      </c>
      <c r="ABJ25" s="9">
        <v>1</v>
      </c>
      <c r="ABK25" s="9">
        <v>1</v>
      </c>
      <c r="ABL25" s="9">
        <v>1</v>
      </c>
      <c r="ABM25" s="9">
        <v>100</v>
      </c>
      <c r="ABN25" s="9">
        <v>1</v>
      </c>
      <c r="ABO25" s="9">
        <v>1</v>
      </c>
      <c r="ABP25" s="9">
        <v>1</v>
      </c>
      <c r="ABQ25" s="9">
        <v>1</v>
      </c>
      <c r="ABR25" s="9">
        <v>0</v>
      </c>
      <c r="ABS25" s="9">
        <v>0</v>
      </c>
      <c r="ABT25" s="9">
        <v>1</v>
      </c>
      <c r="ABU25" s="9">
        <v>1</v>
      </c>
      <c r="ABV25" s="9">
        <v>0</v>
      </c>
      <c r="ABW25" s="9">
        <v>0</v>
      </c>
      <c r="ABX25" s="9">
        <v>1</v>
      </c>
      <c r="ABY25" s="9">
        <v>1</v>
      </c>
      <c r="ABZ25" s="9">
        <v>0</v>
      </c>
      <c r="ACA25" s="9">
        <v>0</v>
      </c>
      <c r="ACB25" s="9">
        <v>0</v>
      </c>
      <c r="ACC25" s="9">
        <v>0</v>
      </c>
      <c r="ACD25" s="9">
        <v>0</v>
      </c>
      <c r="ACE25" s="9">
        <v>0</v>
      </c>
      <c r="ACF25" s="9">
        <v>0</v>
      </c>
      <c r="ACG25" s="9">
        <v>0</v>
      </c>
      <c r="ACH25" s="9">
        <v>1</v>
      </c>
      <c r="ACI25" s="9">
        <v>1</v>
      </c>
      <c r="ACJ25" s="9">
        <v>1</v>
      </c>
      <c r="ACK25" s="9">
        <v>1</v>
      </c>
      <c r="ACL25" s="9">
        <v>1</v>
      </c>
      <c r="ACM25" s="9">
        <v>0</v>
      </c>
      <c r="ACN25" s="9">
        <v>0</v>
      </c>
      <c r="ACO25" s="9">
        <v>1</v>
      </c>
      <c r="ACP25" s="9">
        <v>1</v>
      </c>
      <c r="ACQ25" s="9">
        <v>1</v>
      </c>
      <c r="ACR25" s="9">
        <v>1</v>
      </c>
    </row>
    <row r="26" spans="1:772">
      <c r="A26" t="s">
        <v>2604</v>
      </c>
      <c r="B26" t="s">
        <v>2732</v>
      </c>
      <c r="C26" t="s">
        <v>2861</v>
      </c>
      <c r="D26" t="s">
        <v>2993</v>
      </c>
      <c r="E26" s="9"/>
      <c r="F26" s="9">
        <v>5</v>
      </c>
      <c r="G26" s="9"/>
      <c r="H26" s="9">
        <v>1</v>
      </c>
      <c r="I26" t="s">
        <v>3130</v>
      </c>
      <c r="J26" s="9"/>
      <c r="K26" s="9">
        <v>2</v>
      </c>
      <c r="L26" s="9">
        <v>5</v>
      </c>
      <c r="M26" s="9">
        <v>29</v>
      </c>
      <c r="N26" s="9">
        <v>29</v>
      </c>
      <c r="O26" t="s">
        <v>3247</v>
      </c>
      <c r="P26" s="9">
        <v>2</v>
      </c>
      <c r="Q26" t="s">
        <v>3250</v>
      </c>
      <c r="R26" s="9">
        <v>3</v>
      </c>
      <c r="S26" s="9">
        <v>1</v>
      </c>
      <c r="T26" s="9">
        <v>2</v>
      </c>
      <c r="U26" s="9">
        <v>0</v>
      </c>
      <c r="V26" s="9">
        <v>1</v>
      </c>
      <c r="W26" t="s">
        <v>3281</v>
      </c>
      <c r="X26" s="9"/>
      <c r="Y26" t="s">
        <v>3428</v>
      </c>
      <c r="Z26" s="9"/>
      <c r="AA26" s="9">
        <v>0</v>
      </c>
      <c r="AB26" s="9">
        <v>0</v>
      </c>
      <c r="AC26" s="9">
        <v>4</v>
      </c>
      <c r="AD26" s="9">
        <v>0</v>
      </c>
      <c r="AE26" s="9">
        <v>2</v>
      </c>
      <c r="AF26" s="9">
        <v>0</v>
      </c>
      <c r="AG26" s="9">
        <v>0</v>
      </c>
      <c r="AH26" s="9">
        <v>0</v>
      </c>
      <c r="AI26" s="9">
        <v>0</v>
      </c>
      <c r="AJ26" s="9">
        <v>0</v>
      </c>
      <c r="AK26" s="9">
        <v>0</v>
      </c>
      <c r="AL26" s="9">
        <v>0</v>
      </c>
      <c r="AM26" s="9">
        <v>0</v>
      </c>
      <c r="AN26" s="9">
        <v>0</v>
      </c>
      <c r="AO26" s="9">
        <v>0</v>
      </c>
      <c r="AP26" s="9">
        <v>0</v>
      </c>
      <c r="AQ26" s="9">
        <v>1</v>
      </c>
      <c r="AR26" s="9">
        <v>0</v>
      </c>
      <c r="AS26" s="9">
        <v>0</v>
      </c>
      <c r="AT26" s="9">
        <v>0</v>
      </c>
      <c r="AU26" s="9">
        <v>1</v>
      </c>
      <c r="AV26" s="9">
        <v>0</v>
      </c>
      <c r="AW26" s="9">
        <v>0</v>
      </c>
      <c r="AX26" t="s">
        <v>3582</v>
      </c>
      <c r="AY26" s="9">
        <v>0</v>
      </c>
      <c r="AZ26" s="9">
        <v>0</v>
      </c>
      <c r="BA26" t="s">
        <v>3732</v>
      </c>
      <c r="BB26" s="9">
        <v>0</v>
      </c>
      <c r="BC26" s="9">
        <v>8</v>
      </c>
      <c r="BD26" s="9">
        <v>0</v>
      </c>
      <c r="BE26" s="9"/>
      <c r="BF26" s="9">
        <v>8</v>
      </c>
      <c r="BG26" s="9">
        <v>8</v>
      </c>
      <c r="BH26" s="9">
        <v>8</v>
      </c>
      <c r="BI26" s="9">
        <v>0</v>
      </c>
      <c r="BJ26" s="9"/>
      <c r="BK26" s="9">
        <v>2</v>
      </c>
      <c r="BL26" s="9"/>
      <c r="BM26" s="9"/>
      <c r="BN26" s="9"/>
      <c r="BO26" s="9"/>
      <c r="BP26" s="9"/>
      <c r="BQ26" s="9"/>
      <c r="BR26" s="9"/>
      <c r="BS26" s="9">
        <v>1</v>
      </c>
      <c r="BT26" s="9">
        <v>1</v>
      </c>
      <c r="BU26" s="9">
        <v>1</v>
      </c>
      <c r="BV26" s="9">
        <v>0</v>
      </c>
      <c r="BW26" s="9">
        <v>1</v>
      </c>
      <c r="BX26" s="9"/>
      <c r="BY26" s="9">
        <v>1</v>
      </c>
      <c r="BZ26" s="9">
        <v>1</v>
      </c>
      <c r="CA26" s="9">
        <v>0</v>
      </c>
      <c r="CB26" s="9">
        <v>1</v>
      </c>
      <c r="CC26" s="9">
        <v>1</v>
      </c>
      <c r="CD26" s="9">
        <v>1</v>
      </c>
      <c r="CE26" s="9">
        <v>1</v>
      </c>
      <c r="CF26" s="9">
        <v>1</v>
      </c>
      <c r="CG26" s="9"/>
      <c r="CH26" s="9">
        <v>1</v>
      </c>
      <c r="CI26" s="9">
        <v>1</v>
      </c>
      <c r="CJ26" s="9">
        <v>1</v>
      </c>
      <c r="CK26" s="9">
        <v>1</v>
      </c>
      <c r="CL26" s="9">
        <v>1</v>
      </c>
      <c r="CM26" s="9">
        <v>3</v>
      </c>
      <c r="CN26" s="9">
        <v>1</v>
      </c>
      <c r="CO26" s="9">
        <v>1</v>
      </c>
      <c r="CP26" s="9">
        <v>4</v>
      </c>
      <c r="CQ26" s="9">
        <v>1</v>
      </c>
      <c r="CR26" s="9">
        <v>1</v>
      </c>
      <c r="CS26" s="9">
        <v>1</v>
      </c>
      <c r="CT26" s="9">
        <v>0</v>
      </c>
      <c r="CU26" s="9">
        <v>1</v>
      </c>
      <c r="CV26" s="9">
        <v>1</v>
      </c>
      <c r="CW26" s="9">
        <v>0</v>
      </c>
      <c r="CX26" s="9">
        <v>0</v>
      </c>
      <c r="CY26" s="9">
        <v>1</v>
      </c>
      <c r="CZ26" s="9">
        <v>2</v>
      </c>
      <c r="DA26" s="9"/>
      <c r="DB26" s="9"/>
      <c r="DC26" s="9"/>
      <c r="DD26" s="9"/>
      <c r="DE26" s="9"/>
      <c r="DF26" s="9"/>
      <c r="DG26" s="9"/>
      <c r="DH26" s="9"/>
      <c r="DI26" s="9">
        <v>2</v>
      </c>
      <c r="DJ26" s="9"/>
      <c r="DK26" s="9"/>
      <c r="DL26" s="9"/>
      <c r="DM26" s="9"/>
      <c r="DN26" s="9"/>
      <c r="DO26" s="9"/>
      <c r="DP26" s="9">
        <v>2</v>
      </c>
      <c r="DQ26" s="9"/>
      <c r="DR26" s="9"/>
      <c r="DS26" s="9"/>
      <c r="DT26" s="9"/>
      <c r="DU26" s="9"/>
      <c r="DV26" s="9"/>
      <c r="DW26" s="9"/>
      <c r="DX26" s="9"/>
      <c r="DY26" s="9"/>
      <c r="DZ26" s="9"/>
      <c r="EA26" s="9"/>
      <c r="EB26" s="9"/>
      <c r="EC26" s="9"/>
      <c r="ED26" s="9"/>
      <c r="EE26" s="9"/>
      <c r="EF26" s="9"/>
      <c r="EG26" s="9"/>
      <c r="EH26" s="9"/>
      <c r="EI26" s="9"/>
      <c r="EJ26" s="9"/>
      <c r="EK26" s="9"/>
      <c r="EL26" s="9"/>
      <c r="EM26" s="9"/>
      <c r="EN26" s="9">
        <v>1</v>
      </c>
      <c r="EO26" s="9">
        <v>0</v>
      </c>
      <c r="EP26" s="9"/>
      <c r="EQ26" s="9">
        <v>0</v>
      </c>
      <c r="ER26" s="9"/>
      <c r="ES26" s="9"/>
      <c r="ET26" s="9">
        <v>0</v>
      </c>
      <c r="EU26" s="9"/>
      <c r="EV26" s="9"/>
      <c r="EW26" s="9">
        <v>0</v>
      </c>
      <c r="EX26" s="9"/>
      <c r="EY26" s="9"/>
      <c r="EZ26" s="9">
        <v>1</v>
      </c>
      <c r="FA26" s="9">
        <v>1</v>
      </c>
      <c r="FB26" s="9"/>
      <c r="FC26" s="9">
        <v>1</v>
      </c>
      <c r="FD26" s="9">
        <v>1</v>
      </c>
      <c r="FE26" s="9"/>
      <c r="FF26" s="9">
        <v>1</v>
      </c>
      <c r="FG26" s="9">
        <v>0</v>
      </c>
      <c r="FH26" s="9"/>
      <c r="FI26" s="9">
        <v>1</v>
      </c>
      <c r="FJ26" s="9">
        <v>0</v>
      </c>
      <c r="FK26" s="9"/>
      <c r="FL26" s="9">
        <v>1</v>
      </c>
      <c r="FM26" s="9">
        <v>0</v>
      </c>
      <c r="FN26" s="9"/>
      <c r="FO26" s="9">
        <v>0</v>
      </c>
      <c r="FP26" s="9"/>
      <c r="FQ26" s="9"/>
      <c r="FR26" s="9">
        <v>1</v>
      </c>
      <c r="FS26" s="9">
        <v>0</v>
      </c>
      <c r="FT26" s="9"/>
      <c r="FU26" s="9">
        <v>0</v>
      </c>
      <c r="FV26" s="9"/>
      <c r="FW26" s="9"/>
      <c r="FX26" s="9">
        <v>4</v>
      </c>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t="s">
        <v>4041</v>
      </c>
      <c r="HH26" s="9">
        <v>8</v>
      </c>
      <c r="HI26" s="9"/>
      <c r="HJ26" s="9"/>
      <c r="HK26" s="9"/>
      <c r="HL26" s="9"/>
      <c r="HM26" s="9"/>
      <c r="HN26" s="9"/>
      <c r="HO26" s="9"/>
      <c r="HP26" s="9">
        <v>0</v>
      </c>
      <c r="HQ26" s="9">
        <v>1</v>
      </c>
      <c r="HR26" s="9">
        <v>0</v>
      </c>
      <c r="HS26" s="9">
        <v>0</v>
      </c>
      <c r="HT26" s="9">
        <v>0</v>
      </c>
      <c r="HU26" s="9">
        <v>0</v>
      </c>
      <c r="HV26" s="9">
        <v>0</v>
      </c>
      <c r="HW26" s="9">
        <v>0</v>
      </c>
      <c r="HX26" t="s">
        <v>4205</v>
      </c>
      <c r="HY26" s="9"/>
      <c r="HZ26" s="9"/>
      <c r="IA26" s="9">
        <v>2</v>
      </c>
      <c r="IB26" s="9"/>
      <c r="IC26" s="9"/>
      <c r="ID26" s="9">
        <v>2</v>
      </c>
      <c r="IE26" s="9"/>
      <c r="IF26" s="9"/>
      <c r="IG26" s="9">
        <v>2</v>
      </c>
      <c r="IH26" s="9"/>
      <c r="II26" s="9"/>
      <c r="IJ26" s="9">
        <v>3</v>
      </c>
      <c r="IK26" s="9"/>
      <c r="IL26" s="9">
        <v>1</v>
      </c>
      <c r="IM26" s="9"/>
      <c r="IN26" s="9">
        <v>3</v>
      </c>
      <c r="IO26" s="9">
        <v>4</v>
      </c>
      <c r="IP26" s="9">
        <v>5</v>
      </c>
      <c r="IQ26" s="9">
        <v>3</v>
      </c>
      <c r="IR26" s="9">
        <v>4</v>
      </c>
      <c r="IS26" s="9"/>
      <c r="IT26" s="9">
        <v>1</v>
      </c>
      <c r="IU26" s="9">
        <v>2</v>
      </c>
      <c r="IV26" s="9">
        <v>2</v>
      </c>
      <c r="IW26" s="9">
        <v>2</v>
      </c>
      <c r="IX26" s="9">
        <v>2</v>
      </c>
      <c r="IY26" s="9">
        <v>2</v>
      </c>
      <c r="IZ26" s="9">
        <v>2</v>
      </c>
      <c r="JA26" s="9">
        <v>2</v>
      </c>
      <c r="JB26" s="9">
        <v>1</v>
      </c>
      <c r="JC26" s="9">
        <v>2</v>
      </c>
      <c r="JD26" s="9">
        <v>1</v>
      </c>
      <c r="JE26" s="9">
        <v>2</v>
      </c>
      <c r="JF26" s="9">
        <v>2</v>
      </c>
      <c r="JG26" s="9">
        <v>2</v>
      </c>
      <c r="JH26" s="9">
        <v>2</v>
      </c>
      <c r="JI26" s="9">
        <v>2</v>
      </c>
      <c r="JJ26" s="9">
        <v>1</v>
      </c>
      <c r="JK26" s="9">
        <v>1</v>
      </c>
      <c r="JL26" s="9">
        <v>1</v>
      </c>
      <c r="JM26" s="9">
        <v>3</v>
      </c>
      <c r="JN26" s="9">
        <v>1</v>
      </c>
      <c r="JO26" s="9">
        <v>2</v>
      </c>
      <c r="JP26" s="9">
        <v>3</v>
      </c>
      <c r="JQ26" s="9">
        <v>3</v>
      </c>
      <c r="JR26" s="9">
        <v>3</v>
      </c>
      <c r="JS26" s="9">
        <v>3</v>
      </c>
      <c r="JT26" s="9">
        <v>1</v>
      </c>
      <c r="JU26" s="9">
        <v>2</v>
      </c>
      <c r="JV26" s="9"/>
      <c r="JW26" s="9">
        <v>1</v>
      </c>
      <c r="JX26" s="9">
        <v>2</v>
      </c>
      <c r="JY26" s="9">
        <v>3</v>
      </c>
      <c r="JZ26" s="9">
        <v>3</v>
      </c>
      <c r="KA26" s="9">
        <v>1</v>
      </c>
      <c r="KB26" s="9">
        <v>2</v>
      </c>
      <c r="KC26" s="9">
        <v>1</v>
      </c>
      <c r="KD26" s="9">
        <v>2</v>
      </c>
      <c r="KE26" s="9">
        <v>2</v>
      </c>
      <c r="KF26" s="9"/>
      <c r="KG26" s="9"/>
      <c r="KH26" s="9"/>
      <c r="KI26" s="9"/>
      <c r="KJ26" s="9"/>
      <c r="KK26" s="9"/>
      <c r="KL26" s="9"/>
      <c r="KM26" s="9"/>
      <c r="KN26" s="9"/>
      <c r="KO26" s="9"/>
      <c r="KP26" s="9"/>
      <c r="KQ26" s="9"/>
      <c r="KR26" s="9"/>
      <c r="KS26" s="9"/>
      <c r="KT26" s="9"/>
      <c r="KU26" s="9"/>
      <c r="KV26" s="9">
        <v>1</v>
      </c>
      <c r="KW26" s="9">
        <v>1</v>
      </c>
      <c r="KX26" s="9">
        <v>0</v>
      </c>
      <c r="KY26" s="9"/>
      <c r="KZ26" s="9"/>
      <c r="LA26" s="9"/>
      <c r="LB26" s="9"/>
      <c r="LC26" s="9">
        <v>1</v>
      </c>
      <c r="LD26" s="9">
        <v>3</v>
      </c>
      <c r="LE26" s="9">
        <v>3</v>
      </c>
      <c r="LF26" s="9">
        <v>1</v>
      </c>
      <c r="LG26" s="9">
        <v>1</v>
      </c>
      <c r="LH26" s="9">
        <v>1</v>
      </c>
      <c r="LI26" s="9"/>
      <c r="LJ26" s="9">
        <v>1</v>
      </c>
      <c r="LK26" s="9">
        <v>2</v>
      </c>
      <c r="LL26" s="9">
        <v>2</v>
      </c>
      <c r="LM26" s="9">
        <v>2</v>
      </c>
      <c r="LN26" s="9"/>
      <c r="LO26" s="9">
        <v>1</v>
      </c>
      <c r="LP26" s="9">
        <v>1</v>
      </c>
      <c r="LQ26" s="9">
        <v>1</v>
      </c>
      <c r="LR26" s="9"/>
      <c r="LS26" s="9">
        <v>1</v>
      </c>
      <c r="LT26" s="9">
        <v>1</v>
      </c>
      <c r="LU26" s="9">
        <v>1</v>
      </c>
      <c r="LV26" s="9">
        <v>1</v>
      </c>
      <c r="LW26" s="9">
        <v>1</v>
      </c>
      <c r="LX26" s="9">
        <v>1</v>
      </c>
      <c r="LY26" s="9">
        <v>2</v>
      </c>
      <c r="LZ26" s="9">
        <v>2</v>
      </c>
      <c r="MA26" s="9">
        <v>1</v>
      </c>
      <c r="MB26" s="9"/>
      <c r="MC26" s="9">
        <v>0</v>
      </c>
      <c r="MD26" s="9">
        <v>2</v>
      </c>
      <c r="ME26" s="9">
        <v>1</v>
      </c>
      <c r="MF26" s="9">
        <v>1</v>
      </c>
      <c r="MG26" s="9">
        <v>3</v>
      </c>
      <c r="MH26" s="9">
        <v>3</v>
      </c>
      <c r="MI26" s="9">
        <v>3</v>
      </c>
      <c r="MJ26" s="9">
        <v>3</v>
      </c>
      <c r="MK26" s="9">
        <v>1</v>
      </c>
      <c r="ML26" s="9">
        <v>1</v>
      </c>
      <c r="MM26" s="9">
        <v>1</v>
      </c>
      <c r="MN26" s="9">
        <v>1</v>
      </c>
      <c r="MO26" s="9">
        <v>1</v>
      </c>
      <c r="MP26" s="9">
        <v>0</v>
      </c>
      <c r="MQ26" s="9">
        <v>0</v>
      </c>
      <c r="MR26" s="9">
        <v>1</v>
      </c>
      <c r="MS26" s="9">
        <v>0</v>
      </c>
      <c r="MT26" s="9"/>
      <c r="MU26" s="9"/>
      <c r="MV26" s="9">
        <v>1</v>
      </c>
      <c r="MW26" s="9"/>
      <c r="MX26" s="9"/>
      <c r="MY26" t="s">
        <v>4483</v>
      </c>
      <c r="MZ26" s="9"/>
      <c r="NA26" s="9">
        <v>199560162</v>
      </c>
      <c r="NB26" t="s">
        <v>4631</v>
      </c>
      <c r="NC26" t="s">
        <v>4777</v>
      </c>
      <c r="ND26" s="9"/>
      <c r="NE26" s="9"/>
      <c r="NF26" t="s">
        <v>4891</v>
      </c>
      <c r="NG26" s="9"/>
      <c r="NH26" s="9"/>
      <c r="NI26" s="9">
        <v>20</v>
      </c>
      <c r="NJ26" s="9">
        <v>29</v>
      </c>
      <c r="NK26" t="s">
        <v>4897</v>
      </c>
      <c r="NL26" s="9">
        <v>3</v>
      </c>
      <c r="NM26" s="9">
        <v>11</v>
      </c>
      <c r="NN26" s="9">
        <v>2022</v>
      </c>
      <c r="NO26" s="9">
        <v>0</v>
      </c>
      <c r="NP26" t="s">
        <v>4922</v>
      </c>
      <c r="NQ26" s="9">
        <v>1</v>
      </c>
      <c r="NR26" s="9">
        <v>1</v>
      </c>
      <c r="NS26" s="9">
        <v>1</v>
      </c>
      <c r="NT26" s="9">
        <v>0</v>
      </c>
      <c r="NU26" s="9">
        <v>0</v>
      </c>
      <c r="NV26" s="9">
        <v>0</v>
      </c>
      <c r="NW26" s="9">
        <v>4</v>
      </c>
      <c r="NX26" s="9">
        <v>0</v>
      </c>
      <c r="NY26" s="9">
        <v>2</v>
      </c>
      <c r="NZ26" s="9">
        <v>0</v>
      </c>
      <c r="OA26" s="9">
        <v>1</v>
      </c>
      <c r="OB26" s="9">
        <v>0</v>
      </c>
      <c r="OC26" s="9">
        <v>7</v>
      </c>
      <c r="OD26" s="9">
        <v>0</v>
      </c>
      <c r="OE26" s="9">
        <v>1</v>
      </c>
      <c r="OF26" s="9">
        <v>0</v>
      </c>
      <c r="OG26" s="9">
        <v>8</v>
      </c>
      <c r="OH26" s="9">
        <v>0</v>
      </c>
      <c r="OI26" s="9">
        <v>8</v>
      </c>
      <c r="OJ26" s="9">
        <v>8</v>
      </c>
      <c r="OK26" s="9">
        <v>8</v>
      </c>
      <c r="OL26" s="9">
        <v>0</v>
      </c>
      <c r="OM26" s="9"/>
      <c r="ON26" s="9">
        <v>0</v>
      </c>
      <c r="OO26" s="9">
        <v>0</v>
      </c>
      <c r="OP26" s="9">
        <v>1</v>
      </c>
      <c r="OQ26" s="9">
        <v>0</v>
      </c>
      <c r="OR26" s="9">
        <v>0</v>
      </c>
      <c r="OS26" s="9">
        <v>0</v>
      </c>
      <c r="OT26" s="9">
        <v>0</v>
      </c>
      <c r="OU26" s="9">
        <v>0</v>
      </c>
      <c r="OV26" s="9">
        <v>0</v>
      </c>
      <c r="OW26" s="9">
        <v>0</v>
      </c>
      <c r="OX26" s="9">
        <v>1</v>
      </c>
      <c r="OY26" s="9">
        <v>1</v>
      </c>
      <c r="OZ26" s="9">
        <v>0</v>
      </c>
      <c r="PA26" s="9">
        <v>0</v>
      </c>
      <c r="PB26" s="9">
        <v>0</v>
      </c>
      <c r="PC26" s="9">
        <v>0</v>
      </c>
      <c r="PD26" s="9">
        <v>20</v>
      </c>
      <c r="PE26" s="9">
        <v>0</v>
      </c>
      <c r="PF26" s="9">
        <v>0</v>
      </c>
      <c r="PG26" s="9">
        <v>1</v>
      </c>
      <c r="PH26" s="9">
        <v>1</v>
      </c>
      <c r="PI26" s="9">
        <v>1</v>
      </c>
      <c r="PJ26" s="9">
        <v>0</v>
      </c>
      <c r="PK26" s="9">
        <v>1</v>
      </c>
      <c r="PL26" s="9">
        <v>1</v>
      </c>
      <c r="PM26" s="9">
        <v>1</v>
      </c>
      <c r="PN26" s="9">
        <v>1</v>
      </c>
      <c r="PO26" s="9">
        <v>85.714286804199219</v>
      </c>
      <c r="PP26" s="9">
        <v>0</v>
      </c>
      <c r="PQ26" s="9">
        <v>1</v>
      </c>
      <c r="PR26" s="9">
        <v>1</v>
      </c>
      <c r="PS26" s="9">
        <v>1</v>
      </c>
      <c r="PT26" s="9">
        <v>1</v>
      </c>
      <c r="PU26" s="9">
        <v>1</v>
      </c>
      <c r="PV26" s="9">
        <v>1</v>
      </c>
      <c r="PW26" s="9">
        <v>0</v>
      </c>
      <c r="PX26" s="9">
        <v>83.333335876464844</v>
      </c>
      <c r="PY26" s="9">
        <v>0</v>
      </c>
      <c r="PZ26" s="9">
        <v>1</v>
      </c>
      <c r="QA26" s="9">
        <v>1</v>
      </c>
      <c r="QB26" s="9">
        <v>1</v>
      </c>
      <c r="QC26" s="9">
        <v>0</v>
      </c>
      <c r="QD26" s="9">
        <v>1</v>
      </c>
      <c r="QE26" s="9">
        <v>75</v>
      </c>
      <c r="QF26" s="9">
        <v>0</v>
      </c>
      <c r="QG26" s="9">
        <v>1</v>
      </c>
      <c r="QH26" s="9">
        <v>1</v>
      </c>
      <c r="QI26" s="9">
        <v>1</v>
      </c>
      <c r="QJ26" s="9">
        <v>0</v>
      </c>
      <c r="QK26" s="9">
        <v>1</v>
      </c>
      <c r="QL26" s="9">
        <v>1</v>
      </c>
      <c r="QM26" s="9">
        <v>0</v>
      </c>
      <c r="QN26" s="9">
        <v>0</v>
      </c>
      <c r="QO26" s="9">
        <v>1</v>
      </c>
      <c r="QP26" s="9">
        <v>57.142856597900391</v>
      </c>
      <c r="QQ26" s="9">
        <v>0</v>
      </c>
      <c r="QR26" s="9">
        <v>1</v>
      </c>
      <c r="QS26" s="9">
        <v>1</v>
      </c>
      <c r="QT26" s="9">
        <v>1</v>
      </c>
      <c r="QU26" s="9">
        <v>1</v>
      </c>
      <c r="QV26" s="9">
        <v>1</v>
      </c>
      <c r="QW26" s="9">
        <v>0</v>
      </c>
      <c r="QX26" s="9">
        <v>0.75</v>
      </c>
      <c r="QY26" s="9">
        <v>0</v>
      </c>
      <c r="QZ26" s="9"/>
      <c r="RA26" s="9"/>
      <c r="RB26" s="9"/>
      <c r="RC26" s="9"/>
      <c r="RD26" s="9"/>
      <c r="RE26" s="9"/>
      <c r="RF26" s="9"/>
      <c r="RG26" s="9"/>
      <c r="RH26" s="9"/>
      <c r="RI26" s="9"/>
      <c r="RJ26" s="9"/>
      <c r="RK26" s="9"/>
      <c r="RL26" s="9">
        <v>0</v>
      </c>
      <c r="RM26" s="9"/>
      <c r="RN26" s="9"/>
      <c r="RO26" s="9"/>
      <c r="RP26" s="9"/>
      <c r="RQ26" s="9"/>
      <c r="RR26" s="9"/>
      <c r="RS26" s="9"/>
      <c r="RT26" s="9"/>
      <c r="RU26" s="9"/>
      <c r="RV26" s="9"/>
      <c r="RW26" s="9"/>
      <c r="RX26" s="9"/>
      <c r="RY26" s="9"/>
      <c r="RZ26" s="9"/>
      <c r="SA26" s="9"/>
      <c r="SB26" s="9"/>
      <c r="SC26" s="9"/>
      <c r="SD26" s="9"/>
      <c r="SE26" s="9"/>
      <c r="SF26" s="9"/>
      <c r="SG26" s="9"/>
      <c r="SH26" s="9">
        <v>1</v>
      </c>
      <c r="SI26" s="9">
        <v>0</v>
      </c>
      <c r="SJ26" s="9">
        <v>1</v>
      </c>
      <c r="SK26" s="9">
        <v>1</v>
      </c>
      <c r="SL26" s="9">
        <v>1</v>
      </c>
      <c r="SM26" s="9">
        <v>1</v>
      </c>
      <c r="SN26" s="9">
        <v>1</v>
      </c>
      <c r="SO26" s="9">
        <v>1</v>
      </c>
      <c r="SP26" s="9">
        <v>0</v>
      </c>
      <c r="SQ26" s="9"/>
      <c r="SR26" s="9">
        <v>1</v>
      </c>
      <c r="SS26" s="9">
        <v>1</v>
      </c>
      <c r="ST26" s="9">
        <v>0</v>
      </c>
      <c r="SU26" s="9">
        <v>0</v>
      </c>
      <c r="SV26" s="9">
        <v>0</v>
      </c>
      <c r="SW26" s="9">
        <v>0</v>
      </c>
      <c r="SX26" s="9">
        <v>0</v>
      </c>
      <c r="SY26" s="9">
        <v>0</v>
      </c>
      <c r="SZ26" s="9">
        <v>1</v>
      </c>
      <c r="TA26" s="9"/>
      <c r="TB26" s="9"/>
      <c r="TC26" s="9"/>
      <c r="TD26" s="9"/>
      <c r="TE26" s="9"/>
      <c r="TF26" s="9"/>
      <c r="TG26" s="9"/>
      <c r="TH26" s="9"/>
      <c r="TI26" s="9"/>
      <c r="TJ26" s="9"/>
      <c r="TK26" s="9"/>
      <c r="TL26" s="9"/>
      <c r="TM26" s="9"/>
      <c r="TN26" s="9"/>
      <c r="TO26" s="9"/>
      <c r="TP26" s="9"/>
      <c r="TQ26" s="9"/>
      <c r="TR26" s="9">
        <v>0</v>
      </c>
      <c r="TS26" s="9">
        <v>1</v>
      </c>
      <c r="TT26" s="9">
        <v>0</v>
      </c>
      <c r="TU26" s="9">
        <v>0</v>
      </c>
      <c r="TV26" s="9">
        <v>0</v>
      </c>
      <c r="TW26" s="9">
        <v>0</v>
      </c>
      <c r="TX26" s="9">
        <v>0</v>
      </c>
      <c r="TY26" s="9">
        <v>0</v>
      </c>
      <c r="TZ26" s="9"/>
      <c r="UA26" s="9"/>
      <c r="UB26" s="9"/>
      <c r="UC26" s="9"/>
      <c r="UD26" s="9"/>
      <c r="UE26" s="9"/>
      <c r="UF26" s="9">
        <v>0</v>
      </c>
      <c r="UG26" s="9">
        <v>1</v>
      </c>
      <c r="UH26" s="9">
        <v>0</v>
      </c>
      <c r="UI26" s="9">
        <v>0</v>
      </c>
      <c r="UJ26" s="9">
        <v>0</v>
      </c>
      <c r="UK26" s="9">
        <v>0</v>
      </c>
      <c r="UL26" s="9">
        <v>0</v>
      </c>
      <c r="UM26" s="9">
        <v>0</v>
      </c>
      <c r="UN26" s="9">
        <v>0</v>
      </c>
      <c r="UO26" s="9"/>
      <c r="UP26" s="9"/>
      <c r="UQ26" s="9"/>
      <c r="UR26" s="9"/>
      <c r="US26" s="9">
        <v>0</v>
      </c>
      <c r="UT26" s="9">
        <v>0</v>
      </c>
      <c r="UU26" s="9">
        <v>0</v>
      </c>
      <c r="UV26" s="9">
        <v>1</v>
      </c>
      <c r="UW26" s="9">
        <v>0</v>
      </c>
      <c r="UX26" s="9">
        <v>0</v>
      </c>
      <c r="UY26" s="9">
        <v>0</v>
      </c>
      <c r="UZ26" s="9">
        <v>0</v>
      </c>
      <c r="VA26" s="9">
        <v>0</v>
      </c>
      <c r="VB26" s="9">
        <v>0</v>
      </c>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v>1</v>
      </c>
      <c r="WF26" s="9">
        <v>0</v>
      </c>
      <c r="WG26" s="9">
        <v>0</v>
      </c>
      <c r="WH26" s="9">
        <v>0</v>
      </c>
      <c r="WI26" s="9">
        <v>1</v>
      </c>
      <c r="WJ26" s="9">
        <v>0</v>
      </c>
      <c r="WK26" s="9">
        <v>1</v>
      </c>
      <c r="WL26" s="9">
        <v>0</v>
      </c>
      <c r="WM26" s="9">
        <v>0</v>
      </c>
      <c r="WN26" s="9"/>
      <c r="WO26" s="9"/>
      <c r="WP26" s="9"/>
      <c r="WQ26" s="9"/>
      <c r="WR26" s="9"/>
      <c r="WS26" s="9"/>
      <c r="WT26" s="9"/>
      <c r="WU26" s="9"/>
      <c r="WV26" s="9"/>
      <c r="WW26" s="9">
        <v>33.333332061767578</v>
      </c>
      <c r="WX26" s="9">
        <v>0</v>
      </c>
      <c r="WY26" s="9">
        <v>0</v>
      </c>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v>1</v>
      </c>
      <c r="YF26" s="9">
        <v>0</v>
      </c>
      <c r="YG26" s="9">
        <v>0</v>
      </c>
      <c r="YH26" s="9">
        <v>0</v>
      </c>
      <c r="YI26" s="9">
        <v>1</v>
      </c>
      <c r="YJ26" s="9">
        <v>0</v>
      </c>
      <c r="YK26" s="9">
        <v>1</v>
      </c>
      <c r="YL26" s="9">
        <v>0</v>
      </c>
      <c r="YM26" s="9">
        <v>0</v>
      </c>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v>1</v>
      </c>
      <c r="ZO26" s="9">
        <v>1</v>
      </c>
      <c r="ZP26" s="9">
        <v>0</v>
      </c>
      <c r="ZQ26" s="9">
        <v>1</v>
      </c>
      <c r="ZR26" s="9"/>
      <c r="ZS26" s="9"/>
      <c r="ZT26" s="9">
        <v>1</v>
      </c>
      <c r="ZU26" s="9">
        <v>0</v>
      </c>
      <c r="ZV26" s="9">
        <v>1</v>
      </c>
      <c r="ZW26" s="9">
        <v>0</v>
      </c>
      <c r="ZX26" s="9">
        <v>0</v>
      </c>
      <c r="ZY26" s="9">
        <v>1</v>
      </c>
      <c r="ZZ26" s="9">
        <v>1</v>
      </c>
      <c r="AAA26" s="9">
        <v>1</v>
      </c>
      <c r="AAB26" s="9">
        <v>1</v>
      </c>
      <c r="AAC26" s="9">
        <v>0</v>
      </c>
      <c r="AAD26" s="9">
        <v>0</v>
      </c>
      <c r="AAE26" s="9">
        <v>1</v>
      </c>
      <c r="AAF26" s="9">
        <v>1</v>
      </c>
      <c r="AAG26" s="9">
        <v>1</v>
      </c>
      <c r="AAH26" s="9"/>
      <c r="AAI26" s="9"/>
      <c r="AAJ26" s="9"/>
      <c r="AAK26" s="9"/>
      <c r="AAL26" s="9"/>
      <c r="AAM26" s="9"/>
      <c r="AAN26" s="9"/>
      <c r="AAO26" s="9"/>
      <c r="AAP26" s="9">
        <v>66.666664123535156</v>
      </c>
      <c r="AAQ26" s="9">
        <v>0</v>
      </c>
      <c r="AAR26" s="9">
        <v>1</v>
      </c>
      <c r="AAS26" s="9">
        <v>66.666664123535156</v>
      </c>
      <c r="AAT26" s="9">
        <v>0</v>
      </c>
      <c r="AAU26" s="9">
        <v>1</v>
      </c>
      <c r="AAV26" s="9">
        <v>0</v>
      </c>
      <c r="AAW26" s="9">
        <v>0</v>
      </c>
      <c r="AAX26" s="9">
        <v>1</v>
      </c>
      <c r="AAY26" s="9">
        <v>0</v>
      </c>
      <c r="AAZ26" s="9">
        <v>1</v>
      </c>
      <c r="ABA26" s="9">
        <v>1</v>
      </c>
      <c r="ABB26" s="9">
        <v>1</v>
      </c>
      <c r="ABC26" s="9">
        <v>1</v>
      </c>
      <c r="ABD26" s="9">
        <v>1</v>
      </c>
      <c r="ABE26" s="9">
        <v>1</v>
      </c>
      <c r="ABF26" s="9">
        <v>1</v>
      </c>
      <c r="ABG26" s="9">
        <v>1</v>
      </c>
      <c r="ABH26" s="9">
        <v>1</v>
      </c>
      <c r="ABI26" s="9">
        <v>1</v>
      </c>
      <c r="ABJ26" s="9">
        <v>1</v>
      </c>
      <c r="ABK26" s="9">
        <v>1</v>
      </c>
      <c r="ABL26" s="9">
        <v>0</v>
      </c>
      <c r="ABM26" s="9">
        <v>85.714286804199219</v>
      </c>
      <c r="ABN26" s="9">
        <v>0</v>
      </c>
      <c r="ABO26" s="9">
        <v>1</v>
      </c>
      <c r="ABP26" s="9">
        <v>0</v>
      </c>
      <c r="ABQ26" s="9">
        <v>1</v>
      </c>
      <c r="ABR26" s="9">
        <v>0</v>
      </c>
      <c r="ABS26" s="9">
        <v>0</v>
      </c>
      <c r="ABT26" s="9">
        <v>1</v>
      </c>
      <c r="ABU26" s="9">
        <v>0</v>
      </c>
      <c r="ABV26" s="9">
        <v>1</v>
      </c>
      <c r="ABW26" s="9">
        <v>1</v>
      </c>
      <c r="ABX26" s="9">
        <v>1</v>
      </c>
      <c r="ABY26" s="9">
        <v>1</v>
      </c>
      <c r="ABZ26" s="9">
        <v>0</v>
      </c>
      <c r="ACA26" s="9">
        <v>0</v>
      </c>
      <c r="ACB26" s="9">
        <v>0</v>
      </c>
      <c r="ACC26" s="9">
        <v>0</v>
      </c>
      <c r="ACD26" s="9">
        <v>0</v>
      </c>
      <c r="ACE26" s="9">
        <v>0</v>
      </c>
      <c r="ACF26" s="9">
        <v>0</v>
      </c>
      <c r="ACG26" s="9">
        <v>0</v>
      </c>
      <c r="ACH26" s="9">
        <v>1</v>
      </c>
      <c r="ACI26" s="9">
        <v>1</v>
      </c>
      <c r="ACJ26" s="9">
        <v>1</v>
      </c>
      <c r="ACK26" s="9">
        <v>1</v>
      </c>
      <c r="ACL26" s="9">
        <v>1</v>
      </c>
      <c r="ACM26" s="9">
        <v>0</v>
      </c>
      <c r="ACN26" s="9">
        <v>0</v>
      </c>
      <c r="ACO26" s="9">
        <v>1</v>
      </c>
      <c r="ACP26" s="9">
        <v>1</v>
      </c>
      <c r="ACQ26" s="9">
        <v>1</v>
      </c>
      <c r="ACR26" s="9">
        <v>1</v>
      </c>
    </row>
    <row r="27" spans="1:772">
      <c r="A27" t="s">
        <v>2605</v>
      </c>
      <c r="B27" t="s">
        <v>2733</v>
      </c>
      <c r="C27" t="s">
        <v>2862</v>
      </c>
      <c r="D27" t="s">
        <v>2994</v>
      </c>
      <c r="E27" s="9"/>
      <c r="F27" s="9">
        <v>6</v>
      </c>
      <c r="G27" s="9"/>
      <c r="H27" s="9">
        <v>1</v>
      </c>
      <c r="I27" t="s">
        <v>3131</v>
      </c>
      <c r="J27" s="9"/>
      <c r="K27" s="9">
        <v>2</v>
      </c>
      <c r="L27" s="9">
        <v>5</v>
      </c>
      <c r="M27" s="9">
        <v>30</v>
      </c>
      <c r="N27" s="9">
        <v>30</v>
      </c>
      <c r="O27" t="s">
        <v>3247</v>
      </c>
      <c r="P27" s="9">
        <v>2</v>
      </c>
      <c r="Q27" t="s">
        <v>3250</v>
      </c>
      <c r="R27" s="9">
        <v>1</v>
      </c>
      <c r="S27" s="9">
        <v>1</v>
      </c>
      <c r="T27" s="9">
        <v>2</v>
      </c>
      <c r="U27" s="9">
        <v>0</v>
      </c>
      <c r="V27" s="9">
        <v>1</v>
      </c>
      <c r="W27" t="s">
        <v>3282</v>
      </c>
      <c r="X27" s="9"/>
      <c r="Y27" t="s">
        <v>3429</v>
      </c>
      <c r="Z27" s="9"/>
      <c r="AA27" s="9">
        <v>0</v>
      </c>
      <c r="AB27" s="9">
        <v>0</v>
      </c>
      <c r="AC27" s="9">
        <v>6</v>
      </c>
      <c r="AD27" s="9">
        <v>0</v>
      </c>
      <c r="AE27" s="9">
        <v>2</v>
      </c>
      <c r="AF27" s="9">
        <v>0</v>
      </c>
      <c r="AG27" s="9">
        <v>0</v>
      </c>
      <c r="AH27" s="9">
        <v>0</v>
      </c>
      <c r="AI27" s="9">
        <v>0</v>
      </c>
      <c r="AJ27" s="9">
        <v>0</v>
      </c>
      <c r="AK27" s="9">
        <v>0</v>
      </c>
      <c r="AL27" s="9">
        <v>0</v>
      </c>
      <c r="AM27" s="9">
        <v>0</v>
      </c>
      <c r="AN27" s="9">
        <v>0</v>
      </c>
      <c r="AO27" s="9">
        <v>0</v>
      </c>
      <c r="AP27" s="9">
        <v>0</v>
      </c>
      <c r="AQ27" s="9">
        <v>1</v>
      </c>
      <c r="AR27" s="9">
        <v>0</v>
      </c>
      <c r="AS27" s="9">
        <v>0</v>
      </c>
      <c r="AT27" s="9">
        <v>0</v>
      </c>
      <c r="AU27" s="9">
        <v>0</v>
      </c>
      <c r="AV27" s="9">
        <v>0</v>
      </c>
      <c r="AW27" s="9">
        <v>0</v>
      </c>
      <c r="AX27" t="s">
        <v>3583</v>
      </c>
      <c r="AY27" s="9">
        <v>0</v>
      </c>
      <c r="AZ27" s="9">
        <v>2</v>
      </c>
      <c r="BA27" t="s">
        <v>3733</v>
      </c>
      <c r="BB27" s="9">
        <v>0</v>
      </c>
      <c r="BC27" s="9">
        <v>11</v>
      </c>
      <c r="BD27" s="9">
        <v>0</v>
      </c>
      <c r="BE27" s="9"/>
      <c r="BF27" s="9">
        <v>11</v>
      </c>
      <c r="BG27" s="9">
        <v>11</v>
      </c>
      <c r="BH27" s="9">
        <v>5</v>
      </c>
      <c r="BI27" s="9">
        <v>2</v>
      </c>
      <c r="BJ27" s="9">
        <v>0</v>
      </c>
      <c r="BK27" s="9">
        <v>2</v>
      </c>
      <c r="BL27" s="9"/>
      <c r="BM27" s="9"/>
      <c r="BN27" s="9"/>
      <c r="BO27" s="9"/>
      <c r="BP27" s="9"/>
      <c r="BQ27" s="9"/>
      <c r="BR27" s="9"/>
      <c r="BS27" s="9">
        <v>1</v>
      </c>
      <c r="BT27" s="9">
        <v>1</v>
      </c>
      <c r="BU27" s="9">
        <v>0</v>
      </c>
      <c r="BV27" s="9">
        <v>0</v>
      </c>
      <c r="BW27" s="9">
        <v>1</v>
      </c>
      <c r="BX27" s="9"/>
      <c r="BY27" s="9">
        <v>0</v>
      </c>
      <c r="BZ27" s="9">
        <v>0</v>
      </c>
      <c r="CA27" s="9">
        <v>0</v>
      </c>
      <c r="CB27" s="9">
        <v>1</v>
      </c>
      <c r="CC27" s="9">
        <v>1</v>
      </c>
      <c r="CD27" s="9">
        <v>1</v>
      </c>
      <c r="CE27" s="9">
        <v>1</v>
      </c>
      <c r="CF27" s="9">
        <v>1</v>
      </c>
      <c r="CG27" s="9"/>
      <c r="CH27" s="9">
        <v>1</v>
      </c>
      <c r="CI27" s="9">
        <v>1</v>
      </c>
      <c r="CJ27" s="9">
        <v>3</v>
      </c>
      <c r="CK27" s="9">
        <v>3</v>
      </c>
      <c r="CL27" s="9">
        <v>3</v>
      </c>
      <c r="CM27" s="9">
        <v>3</v>
      </c>
      <c r="CN27" s="9">
        <v>1</v>
      </c>
      <c r="CO27" s="9">
        <v>1</v>
      </c>
      <c r="CP27" s="9">
        <v>4</v>
      </c>
      <c r="CQ27" s="9">
        <v>1</v>
      </c>
      <c r="CR27" s="9">
        <v>1</v>
      </c>
      <c r="CS27" s="9">
        <v>1</v>
      </c>
      <c r="CT27" s="9">
        <v>0</v>
      </c>
      <c r="CU27" s="9">
        <v>1</v>
      </c>
      <c r="CV27" s="9">
        <v>0</v>
      </c>
      <c r="CW27" s="9">
        <v>0</v>
      </c>
      <c r="CX27" s="9">
        <v>1</v>
      </c>
      <c r="CY27" s="9">
        <v>1</v>
      </c>
      <c r="CZ27" s="9">
        <v>2</v>
      </c>
      <c r="DA27" s="9"/>
      <c r="DB27" s="9"/>
      <c r="DC27" s="9"/>
      <c r="DD27" s="9"/>
      <c r="DE27" s="9"/>
      <c r="DF27" s="9"/>
      <c r="DG27" s="9"/>
      <c r="DH27" s="9"/>
      <c r="DI27" s="9">
        <v>2</v>
      </c>
      <c r="DJ27" s="9"/>
      <c r="DK27" s="9"/>
      <c r="DL27" s="9"/>
      <c r="DM27" s="9"/>
      <c r="DN27" s="9"/>
      <c r="DO27" s="9"/>
      <c r="DP27" s="9">
        <v>2</v>
      </c>
      <c r="DQ27" s="9"/>
      <c r="DR27" s="9"/>
      <c r="DS27" s="9"/>
      <c r="DT27" s="9"/>
      <c r="DU27" s="9"/>
      <c r="DV27" s="9"/>
      <c r="DW27" s="9"/>
      <c r="DX27" s="9"/>
      <c r="DY27" s="9"/>
      <c r="DZ27" s="9"/>
      <c r="EA27" s="9"/>
      <c r="EB27" s="9"/>
      <c r="EC27" s="9"/>
      <c r="ED27" s="9"/>
      <c r="EE27" s="9"/>
      <c r="EF27" s="9"/>
      <c r="EG27" s="9"/>
      <c r="EH27" s="9"/>
      <c r="EI27" s="9"/>
      <c r="EJ27" s="9"/>
      <c r="EK27" s="9"/>
      <c r="EL27" s="9"/>
      <c r="EM27" s="9"/>
      <c r="EN27" s="9">
        <v>0</v>
      </c>
      <c r="EO27" s="9"/>
      <c r="EP27" s="9"/>
      <c r="EQ27" s="9">
        <v>0</v>
      </c>
      <c r="ER27" s="9"/>
      <c r="ES27" s="9"/>
      <c r="ET27" s="9">
        <v>0</v>
      </c>
      <c r="EU27" s="9"/>
      <c r="EV27" s="9"/>
      <c r="EW27" s="9">
        <v>0</v>
      </c>
      <c r="EX27" s="9"/>
      <c r="EY27" s="9"/>
      <c r="EZ27" s="9">
        <v>0</v>
      </c>
      <c r="FA27" s="9"/>
      <c r="FB27" s="9"/>
      <c r="FC27" s="9">
        <v>1</v>
      </c>
      <c r="FD27" s="9">
        <v>1</v>
      </c>
      <c r="FE27" s="9"/>
      <c r="FF27" s="9">
        <v>1</v>
      </c>
      <c r="FG27" s="9">
        <v>0</v>
      </c>
      <c r="FH27" s="9"/>
      <c r="FI27" s="9">
        <v>1</v>
      </c>
      <c r="FJ27" s="9">
        <v>0</v>
      </c>
      <c r="FK27" s="9"/>
      <c r="FL27" s="9">
        <v>1</v>
      </c>
      <c r="FM27" s="9">
        <v>0</v>
      </c>
      <c r="FN27" s="9"/>
      <c r="FO27" s="9">
        <v>0</v>
      </c>
      <c r="FP27" s="9"/>
      <c r="FQ27" s="9"/>
      <c r="FR27" s="9">
        <v>0</v>
      </c>
      <c r="FS27" s="9"/>
      <c r="FT27" s="9"/>
      <c r="FU27" s="9">
        <v>0</v>
      </c>
      <c r="FV27" s="9"/>
      <c r="FW27" s="9"/>
      <c r="FX27" s="9">
        <v>3</v>
      </c>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t="s">
        <v>4042</v>
      </c>
      <c r="HH27" s="9"/>
      <c r="HI27" s="9"/>
      <c r="HJ27" s="9"/>
      <c r="HK27" s="9"/>
      <c r="HL27" s="9"/>
      <c r="HM27" s="9"/>
      <c r="HN27" s="9"/>
      <c r="HO27" s="9"/>
      <c r="HP27" s="9"/>
      <c r="HQ27" s="9"/>
      <c r="HR27" s="9"/>
      <c r="HS27" s="9"/>
      <c r="HT27" s="9"/>
      <c r="HU27" s="9"/>
      <c r="HV27" s="9"/>
      <c r="HW27" s="9"/>
      <c r="HX27" t="s">
        <v>4206</v>
      </c>
      <c r="HY27" s="9"/>
      <c r="HZ27" s="9"/>
      <c r="IA27" s="9">
        <v>1</v>
      </c>
      <c r="IB27" s="9">
        <v>2</v>
      </c>
      <c r="IC27" s="9"/>
      <c r="ID27" s="9">
        <v>2</v>
      </c>
      <c r="IE27" s="9"/>
      <c r="IF27" s="9"/>
      <c r="IG27" s="9">
        <v>2</v>
      </c>
      <c r="IH27" s="9"/>
      <c r="II27" s="9"/>
      <c r="IJ27" s="9">
        <v>3</v>
      </c>
      <c r="IK27" s="9"/>
      <c r="IL27" s="9">
        <v>1</v>
      </c>
      <c r="IM27" s="9"/>
      <c r="IN27" s="9">
        <v>4</v>
      </c>
      <c r="IO27" s="9">
        <v>4</v>
      </c>
      <c r="IP27" s="9">
        <v>3</v>
      </c>
      <c r="IQ27" s="9">
        <v>5</v>
      </c>
      <c r="IR27" s="9">
        <v>4</v>
      </c>
      <c r="IS27" s="9"/>
      <c r="IT27" s="9">
        <v>1</v>
      </c>
      <c r="IU27" s="9">
        <v>2</v>
      </c>
      <c r="IV27" s="9">
        <v>2</v>
      </c>
      <c r="IW27" s="9">
        <v>2</v>
      </c>
      <c r="IX27" s="9">
        <v>2</v>
      </c>
      <c r="IY27" s="9">
        <v>2</v>
      </c>
      <c r="IZ27" s="9">
        <v>2</v>
      </c>
      <c r="JA27" s="9">
        <v>2</v>
      </c>
      <c r="JB27" s="9">
        <v>1</v>
      </c>
      <c r="JC27" s="9">
        <v>2</v>
      </c>
      <c r="JD27" s="9">
        <v>2</v>
      </c>
      <c r="JE27" s="9">
        <v>2</v>
      </c>
      <c r="JF27" s="9">
        <v>2</v>
      </c>
      <c r="JG27" s="9">
        <v>2</v>
      </c>
      <c r="JH27" s="9">
        <v>2</v>
      </c>
      <c r="JI27" s="9">
        <v>2</v>
      </c>
      <c r="JJ27" s="9">
        <v>1</v>
      </c>
      <c r="JK27" s="9">
        <v>3</v>
      </c>
      <c r="JL27" s="9">
        <v>1</v>
      </c>
      <c r="JM27" s="9">
        <v>2</v>
      </c>
      <c r="JN27" s="9">
        <v>2</v>
      </c>
      <c r="JO27" s="9">
        <v>2</v>
      </c>
      <c r="JP27" s="9">
        <v>3</v>
      </c>
      <c r="JQ27" s="9">
        <v>3</v>
      </c>
      <c r="JR27" s="9">
        <v>3</v>
      </c>
      <c r="JS27" s="9">
        <v>3</v>
      </c>
      <c r="JT27" s="9">
        <v>1</v>
      </c>
      <c r="JU27" s="9">
        <v>2</v>
      </c>
      <c r="JV27" s="9"/>
      <c r="JW27" s="9">
        <v>2</v>
      </c>
      <c r="JX27" s="9">
        <v>3</v>
      </c>
      <c r="JY27" s="9">
        <v>3</v>
      </c>
      <c r="JZ27" s="9">
        <v>3</v>
      </c>
      <c r="KA27" s="9">
        <v>1</v>
      </c>
      <c r="KB27" s="9">
        <v>1</v>
      </c>
      <c r="KC27" s="9">
        <v>1</v>
      </c>
      <c r="KD27" s="9">
        <v>3</v>
      </c>
      <c r="KE27" s="9">
        <v>3</v>
      </c>
      <c r="KF27" s="9"/>
      <c r="KG27" s="9"/>
      <c r="KH27" s="9"/>
      <c r="KI27" s="9"/>
      <c r="KJ27" s="9"/>
      <c r="KK27" s="9"/>
      <c r="KL27" s="9"/>
      <c r="KM27" s="9"/>
      <c r="KN27" s="9"/>
      <c r="KO27" s="9"/>
      <c r="KP27" s="9"/>
      <c r="KQ27" s="9"/>
      <c r="KR27" s="9"/>
      <c r="KS27" s="9"/>
      <c r="KT27" s="9"/>
      <c r="KU27" s="9"/>
      <c r="KV27" s="9">
        <v>0</v>
      </c>
      <c r="KW27" s="9"/>
      <c r="KX27" s="9"/>
      <c r="KY27" s="9"/>
      <c r="KZ27" s="9"/>
      <c r="LA27" s="9"/>
      <c r="LB27" s="9"/>
      <c r="LC27" s="9">
        <v>1</v>
      </c>
      <c r="LD27" s="9">
        <v>1</v>
      </c>
      <c r="LE27" s="9">
        <v>1</v>
      </c>
      <c r="LF27" s="9">
        <v>1</v>
      </c>
      <c r="LG27" s="9">
        <v>1</v>
      </c>
      <c r="LH27" s="9">
        <v>1</v>
      </c>
      <c r="LI27" s="9"/>
      <c r="LJ27" s="9">
        <v>1</v>
      </c>
      <c r="LK27" s="9">
        <v>3</v>
      </c>
      <c r="LL27" s="9">
        <v>3</v>
      </c>
      <c r="LM27" s="9">
        <v>3</v>
      </c>
      <c r="LN27" s="9"/>
      <c r="LO27" s="9">
        <v>1</v>
      </c>
      <c r="LP27" s="9">
        <v>1</v>
      </c>
      <c r="LQ27" s="9">
        <v>1</v>
      </c>
      <c r="LR27" s="9"/>
      <c r="LS27" s="9">
        <v>1</v>
      </c>
      <c r="LT27" s="9">
        <v>1</v>
      </c>
      <c r="LU27" s="9">
        <v>1</v>
      </c>
      <c r="LV27" s="9">
        <v>1</v>
      </c>
      <c r="LW27" s="9">
        <v>1</v>
      </c>
      <c r="LX27" s="9">
        <v>1</v>
      </c>
      <c r="LY27" s="9">
        <v>3</v>
      </c>
      <c r="LZ27" s="9">
        <v>2</v>
      </c>
      <c r="MA27" s="9">
        <v>1</v>
      </c>
      <c r="MB27" s="9"/>
      <c r="MC27" s="9">
        <v>0</v>
      </c>
      <c r="MD27" s="9">
        <v>3</v>
      </c>
      <c r="ME27" s="9">
        <v>2</v>
      </c>
      <c r="MF27" s="9">
        <v>2</v>
      </c>
      <c r="MG27" s="9">
        <v>3</v>
      </c>
      <c r="MH27" s="9">
        <v>3</v>
      </c>
      <c r="MI27" s="9">
        <v>3</v>
      </c>
      <c r="MJ27" s="9">
        <v>3</v>
      </c>
      <c r="MK27" s="9">
        <v>1</v>
      </c>
      <c r="ML27" s="9">
        <v>1</v>
      </c>
      <c r="MM27" s="9">
        <v>1</v>
      </c>
      <c r="MN27" s="9">
        <v>1</v>
      </c>
      <c r="MO27" s="9">
        <v>1</v>
      </c>
      <c r="MP27" s="9">
        <v>0</v>
      </c>
      <c r="MQ27" s="9">
        <v>1</v>
      </c>
      <c r="MR27" s="9">
        <v>1</v>
      </c>
      <c r="MS27" s="9">
        <v>1</v>
      </c>
      <c r="MT27" s="9">
        <v>246440385</v>
      </c>
      <c r="MU27" s="9">
        <v>246440385</v>
      </c>
      <c r="MV27" s="9">
        <v>1</v>
      </c>
      <c r="MW27" s="9"/>
      <c r="MX27" s="9"/>
      <c r="MY27" t="s">
        <v>4484</v>
      </c>
      <c r="MZ27" s="9"/>
      <c r="NA27" s="9">
        <v>200200475</v>
      </c>
      <c r="NB27" t="s">
        <v>4632</v>
      </c>
      <c r="NC27" t="s">
        <v>4778</v>
      </c>
      <c r="ND27" s="9"/>
      <c r="NE27" s="9"/>
      <c r="NF27" t="s">
        <v>4891</v>
      </c>
      <c r="NG27" s="9"/>
      <c r="NH27" s="9"/>
      <c r="NI27" s="9">
        <v>75</v>
      </c>
      <c r="NJ27" s="9">
        <v>30</v>
      </c>
      <c r="NK27" t="s">
        <v>4897</v>
      </c>
      <c r="NL27" s="9">
        <v>3</v>
      </c>
      <c r="NM27" s="9">
        <v>11</v>
      </c>
      <c r="NN27" s="9">
        <v>2022</v>
      </c>
      <c r="NO27" s="9">
        <v>0</v>
      </c>
      <c r="NP27" t="s">
        <v>4923</v>
      </c>
      <c r="NQ27" s="9">
        <v>0</v>
      </c>
      <c r="NR27" s="9">
        <v>1</v>
      </c>
      <c r="NS27" s="9">
        <v>1</v>
      </c>
      <c r="NT27" s="9">
        <v>0</v>
      </c>
      <c r="NU27" s="9">
        <v>0</v>
      </c>
      <c r="NV27" s="9">
        <v>0</v>
      </c>
      <c r="NW27" s="9">
        <v>6</v>
      </c>
      <c r="NX27" s="9">
        <v>0</v>
      </c>
      <c r="NY27" s="9">
        <v>2</v>
      </c>
      <c r="NZ27" s="9">
        <v>0</v>
      </c>
      <c r="OA27" s="9">
        <v>0</v>
      </c>
      <c r="OB27" s="9">
        <v>0</v>
      </c>
      <c r="OC27" s="9">
        <v>8</v>
      </c>
      <c r="OD27" s="9">
        <v>0</v>
      </c>
      <c r="OE27" s="9">
        <v>1</v>
      </c>
      <c r="OF27" s="9">
        <v>0</v>
      </c>
      <c r="OG27" s="9">
        <v>9</v>
      </c>
      <c r="OH27" s="9">
        <v>0</v>
      </c>
      <c r="OI27" s="9">
        <v>11</v>
      </c>
      <c r="OJ27" s="9">
        <v>11</v>
      </c>
      <c r="OK27" s="9">
        <v>5</v>
      </c>
      <c r="OL27" s="9">
        <v>2</v>
      </c>
      <c r="OM27" s="9">
        <v>0</v>
      </c>
      <c r="ON27" s="9">
        <v>1</v>
      </c>
      <c r="OO27" s="9">
        <v>0</v>
      </c>
      <c r="OP27" s="9">
        <v>1</v>
      </c>
      <c r="OQ27" s="9">
        <v>0</v>
      </c>
      <c r="OR27" s="9">
        <v>0</v>
      </c>
      <c r="OS27" s="9">
        <v>0</v>
      </c>
      <c r="OT27" s="9">
        <v>0</v>
      </c>
      <c r="OU27" s="9">
        <v>0</v>
      </c>
      <c r="OV27" s="9">
        <v>0</v>
      </c>
      <c r="OW27" s="9">
        <v>0</v>
      </c>
      <c r="OX27" s="9">
        <v>1</v>
      </c>
      <c r="OY27" s="9">
        <v>0</v>
      </c>
      <c r="OZ27" s="9">
        <v>0</v>
      </c>
      <c r="PA27" s="9">
        <v>0</v>
      </c>
      <c r="PB27" s="9">
        <v>0</v>
      </c>
      <c r="PC27" s="9">
        <v>0</v>
      </c>
      <c r="PD27" s="9">
        <v>10</v>
      </c>
      <c r="PE27" s="9">
        <v>0</v>
      </c>
      <c r="PF27" s="9">
        <v>0</v>
      </c>
      <c r="PG27" s="9">
        <v>1</v>
      </c>
      <c r="PH27" s="9">
        <v>0</v>
      </c>
      <c r="PI27" s="9">
        <v>0</v>
      </c>
      <c r="PJ27" s="9">
        <v>0</v>
      </c>
      <c r="PK27" s="9">
        <v>1</v>
      </c>
      <c r="PL27" s="9">
        <v>1</v>
      </c>
      <c r="PM27" s="9">
        <v>1</v>
      </c>
      <c r="PN27" s="9">
        <v>1</v>
      </c>
      <c r="PO27" s="9">
        <v>57.142856597900391</v>
      </c>
      <c r="PP27" s="9">
        <v>0</v>
      </c>
      <c r="PQ27" s="9">
        <v>1</v>
      </c>
      <c r="PR27" s="9">
        <v>1</v>
      </c>
      <c r="PS27" s="9">
        <v>1</v>
      </c>
      <c r="PT27" s="9">
        <v>0</v>
      </c>
      <c r="PU27" s="9">
        <v>0</v>
      </c>
      <c r="PV27" s="9">
        <v>0</v>
      </c>
      <c r="PW27" s="9">
        <v>0</v>
      </c>
      <c r="PX27" s="9">
        <v>33.333332061767578</v>
      </c>
      <c r="PY27" s="9">
        <v>0</v>
      </c>
      <c r="PZ27" s="9">
        <v>0</v>
      </c>
      <c r="QA27" s="9">
        <v>1</v>
      </c>
      <c r="QB27" s="9">
        <v>1</v>
      </c>
      <c r="QC27" s="9">
        <v>0</v>
      </c>
      <c r="QD27" s="9">
        <v>1</v>
      </c>
      <c r="QE27" s="9">
        <v>75</v>
      </c>
      <c r="QF27" s="9">
        <v>0</v>
      </c>
      <c r="QG27" s="9">
        <v>1</v>
      </c>
      <c r="QH27" s="9">
        <v>1</v>
      </c>
      <c r="QI27" s="9">
        <v>1</v>
      </c>
      <c r="QJ27" s="9">
        <v>0</v>
      </c>
      <c r="QK27" s="9">
        <v>1</v>
      </c>
      <c r="QL27" s="9">
        <v>0</v>
      </c>
      <c r="QM27" s="9">
        <v>0</v>
      </c>
      <c r="QN27" s="9">
        <v>1</v>
      </c>
      <c r="QO27" s="9">
        <v>1</v>
      </c>
      <c r="QP27" s="9">
        <v>57.142856597900391</v>
      </c>
      <c r="QQ27" s="9">
        <v>0</v>
      </c>
      <c r="QR27" s="9">
        <v>1</v>
      </c>
      <c r="QS27" s="9">
        <v>0</v>
      </c>
      <c r="QT27" s="9">
        <v>0.66666668653488159</v>
      </c>
      <c r="QU27" s="9">
        <v>0</v>
      </c>
      <c r="QV27" s="9">
        <v>0.5</v>
      </c>
      <c r="QW27" s="9">
        <v>0</v>
      </c>
      <c r="QX27" s="9">
        <v>0.75</v>
      </c>
      <c r="QY27" s="9">
        <v>0</v>
      </c>
      <c r="QZ27" s="9"/>
      <c r="RA27" s="9"/>
      <c r="RB27" s="9"/>
      <c r="RC27" s="9"/>
      <c r="RD27" s="9"/>
      <c r="RE27" s="9"/>
      <c r="RF27" s="9"/>
      <c r="RG27" s="9"/>
      <c r="RH27" s="9"/>
      <c r="RI27" s="9"/>
      <c r="RJ27" s="9"/>
      <c r="RK27" s="9"/>
      <c r="RL27" s="9">
        <v>0</v>
      </c>
      <c r="RM27" s="9"/>
      <c r="RN27" s="9"/>
      <c r="RO27" s="9"/>
      <c r="RP27" s="9"/>
      <c r="RQ27" s="9"/>
      <c r="RR27" s="9"/>
      <c r="RS27" s="9"/>
      <c r="RT27" s="9"/>
      <c r="RU27" s="9"/>
      <c r="RV27" s="9"/>
      <c r="RW27" s="9"/>
      <c r="RX27" s="9"/>
      <c r="RY27" s="9"/>
      <c r="RZ27" s="9"/>
      <c r="SA27" s="9"/>
      <c r="SB27" s="9"/>
      <c r="SC27" s="9"/>
      <c r="SD27" s="9"/>
      <c r="SE27" s="9"/>
      <c r="SF27" s="9"/>
      <c r="SG27" s="9"/>
      <c r="SH27" s="9">
        <v>0</v>
      </c>
      <c r="SI27" s="9">
        <v>0</v>
      </c>
      <c r="SJ27" s="9">
        <v>0</v>
      </c>
      <c r="SK27" s="9">
        <v>1</v>
      </c>
      <c r="SL27" s="9">
        <v>1</v>
      </c>
      <c r="SM27" s="9">
        <v>1</v>
      </c>
      <c r="SN27" s="9">
        <v>1</v>
      </c>
      <c r="SO27" s="9">
        <v>0</v>
      </c>
      <c r="SP27" s="9"/>
      <c r="SQ27" s="9"/>
      <c r="SR27" s="9"/>
      <c r="SS27" s="9">
        <v>1</v>
      </c>
      <c r="ST27" s="9">
        <v>0</v>
      </c>
      <c r="SU27" s="9">
        <v>0</v>
      </c>
      <c r="SV27" s="9">
        <v>0</v>
      </c>
      <c r="SW27" s="9"/>
      <c r="SX27" s="9">
        <v>0</v>
      </c>
      <c r="SY27" s="9">
        <v>1</v>
      </c>
      <c r="SZ27" s="9">
        <v>0</v>
      </c>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v>1</v>
      </c>
      <c r="UM27" s="9">
        <v>0</v>
      </c>
      <c r="UN27" s="9">
        <v>0</v>
      </c>
      <c r="UO27" s="9"/>
      <c r="UP27" s="9">
        <v>0</v>
      </c>
      <c r="UQ27" s="9"/>
      <c r="UR27" s="9"/>
      <c r="US27" s="9">
        <v>0</v>
      </c>
      <c r="UT27" s="9">
        <v>1</v>
      </c>
      <c r="UU27" s="9">
        <v>0</v>
      </c>
      <c r="UV27" s="9">
        <v>1</v>
      </c>
      <c r="UW27" s="9">
        <v>0</v>
      </c>
      <c r="UX27" s="9">
        <v>0</v>
      </c>
      <c r="UY27" s="9">
        <v>0</v>
      </c>
      <c r="UZ27" s="9">
        <v>0</v>
      </c>
      <c r="VA27" s="9">
        <v>0</v>
      </c>
      <c r="VB27" s="9">
        <v>0</v>
      </c>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v>0</v>
      </c>
      <c r="WF27" s="9">
        <v>0</v>
      </c>
      <c r="WG27" s="9">
        <v>0</v>
      </c>
      <c r="WH27" s="9">
        <v>0</v>
      </c>
      <c r="WI27" s="9">
        <v>1</v>
      </c>
      <c r="WJ27" s="9">
        <v>1</v>
      </c>
      <c r="WK27" s="9">
        <v>1</v>
      </c>
      <c r="WL27" s="9">
        <v>0</v>
      </c>
      <c r="WM27" s="9">
        <v>0</v>
      </c>
      <c r="WN27" s="9"/>
      <c r="WO27" s="9"/>
      <c r="WP27" s="9"/>
      <c r="WQ27" s="9"/>
      <c r="WR27" s="9"/>
      <c r="WS27" s="9"/>
      <c r="WT27" s="9"/>
      <c r="WU27" s="9"/>
      <c r="WV27" s="9"/>
      <c r="WW27" s="9">
        <v>33.333332061767578</v>
      </c>
      <c r="WX27" s="9">
        <v>0</v>
      </c>
      <c r="WY27" s="9">
        <v>0</v>
      </c>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v>0</v>
      </c>
      <c r="YF27" s="9">
        <v>0</v>
      </c>
      <c r="YG27" s="9">
        <v>0</v>
      </c>
      <c r="YH27" s="9">
        <v>0</v>
      </c>
      <c r="YI27" s="9">
        <v>1</v>
      </c>
      <c r="YJ27" s="9">
        <v>1</v>
      </c>
      <c r="YK27" s="9">
        <v>1</v>
      </c>
      <c r="YL27" s="9">
        <v>0</v>
      </c>
      <c r="YM27" s="9">
        <v>0</v>
      </c>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v>0</v>
      </c>
      <c r="ZO27" s="9">
        <v>0</v>
      </c>
      <c r="ZP27" s="9">
        <v>0</v>
      </c>
      <c r="ZQ27" s="9">
        <v>0</v>
      </c>
      <c r="ZR27" s="9"/>
      <c r="ZS27" s="9"/>
      <c r="ZT27" s="9">
        <v>0</v>
      </c>
      <c r="ZU27" s="9">
        <v>0</v>
      </c>
      <c r="ZV27" s="9">
        <v>1</v>
      </c>
      <c r="ZW27" s="9">
        <v>1</v>
      </c>
      <c r="ZX27" s="9">
        <v>1</v>
      </c>
      <c r="ZY27" s="9">
        <v>1</v>
      </c>
      <c r="ZZ27" s="9">
        <v>1</v>
      </c>
      <c r="AAA27" s="9">
        <v>1</v>
      </c>
      <c r="AAB27" s="9">
        <v>1</v>
      </c>
      <c r="AAC27" s="9">
        <v>1</v>
      </c>
      <c r="AAD27" s="9">
        <v>1</v>
      </c>
      <c r="AAE27" s="9">
        <v>1</v>
      </c>
      <c r="AAF27" s="9">
        <v>1</v>
      </c>
      <c r="AAG27" s="9">
        <v>1</v>
      </c>
      <c r="AAH27" s="9"/>
      <c r="AAI27" s="9"/>
      <c r="AAJ27" s="9"/>
      <c r="AAK27" s="9"/>
      <c r="AAL27" s="9"/>
      <c r="AAM27" s="9"/>
      <c r="AAN27" s="9"/>
      <c r="AAO27" s="9"/>
      <c r="AAP27" s="9">
        <v>100</v>
      </c>
      <c r="AAQ27" s="9">
        <v>1</v>
      </c>
      <c r="AAR27" s="9">
        <v>1</v>
      </c>
      <c r="AAS27" s="9">
        <v>100</v>
      </c>
      <c r="AAT27" s="9">
        <v>1</v>
      </c>
      <c r="AAU27" s="9">
        <v>1</v>
      </c>
      <c r="AAV27" s="9"/>
      <c r="AAW27" s="9"/>
      <c r="AAX27" s="9"/>
      <c r="AAY27" s="9"/>
      <c r="AAZ27" s="9">
        <v>0</v>
      </c>
      <c r="ABA27" s="9">
        <v>1</v>
      </c>
      <c r="ABB27" s="9">
        <v>1</v>
      </c>
      <c r="ABC27" s="9">
        <v>1</v>
      </c>
      <c r="ABD27" s="9">
        <v>1</v>
      </c>
      <c r="ABE27" s="9">
        <v>1</v>
      </c>
      <c r="ABF27" s="9">
        <v>1</v>
      </c>
      <c r="ABG27" s="9">
        <v>1</v>
      </c>
      <c r="ABH27" s="9">
        <v>1</v>
      </c>
      <c r="ABI27" s="9">
        <v>1</v>
      </c>
      <c r="ABJ27" s="9">
        <v>1</v>
      </c>
      <c r="ABK27" s="9">
        <v>1</v>
      </c>
      <c r="ABL27" s="9">
        <v>0</v>
      </c>
      <c r="ABM27" s="9">
        <v>85.714286804199219</v>
      </c>
      <c r="ABN27" s="9">
        <v>0</v>
      </c>
      <c r="ABO27" s="9">
        <v>1</v>
      </c>
      <c r="ABP27" s="9">
        <v>0</v>
      </c>
      <c r="ABQ27" s="9">
        <v>1</v>
      </c>
      <c r="ABR27" s="9">
        <v>0</v>
      </c>
      <c r="ABS27" s="9">
        <v>0</v>
      </c>
      <c r="ABT27" s="9">
        <v>0</v>
      </c>
      <c r="ABU27" s="9">
        <v>0</v>
      </c>
      <c r="ABV27" s="9">
        <v>1</v>
      </c>
      <c r="ABW27" s="9">
        <v>0</v>
      </c>
      <c r="ABX27" s="9">
        <v>1</v>
      </c>
      <c r="ABY27" s="9">
        <v>0</v>
      </c>
      <c r="ABZ27" s="9">
        <v>0</v>
      </c>
      <c r="ACA27" s="9">
        <v>0</v>
      </c>
      <c r="ACB27" s="9">
        <v>0</v>
      </c>
      <c r="ACC27" s="9">
        <v>0</v>
      </c>
      <c r="ACD27" s="9">
        <v>0</v>
      </c>
      <c r="ACE27" s="9">
        <v>0</v>
      </c>
      <c r="ACF27" s="9">
        <v>0</v>
      </c>
      <c r="ACG27" s="9">
        <v>0</v>
      </c>
      <c r="ACH27" s="9">
        <v>1</v>
      </c>
      <c r="ACI27" s="9">
        <v>1</v>
      </c>
      <c r="ACJ27" s="9">
        <v>1</v>
      </c>
      <c r="ACK27" s="9">
        <v>1</v>
      </c>
      <c r="ACL27" s="9">
        <v>1</v>
      </c>
      <c r="ACM27" s="9">
        <v>0</v>
      </c>
      <c r="ACN27" s="9">
        <v>1</v>
      </c>
      <c r="ACO27" s="9">
        <v>1</v>
      </c>
      <c r="ACP27" s="9">
        <v>1</v>
      </c>
      <c r="ACQ27" s="9">
        <v>0</v>
      </c>
      <c r="ACR27" s="9">
        <v>0</v>
      </c>
    </row>
    <row r="28" spans="1:772">
      <c r="A28" t="s">
        <v>2605</v>
      </c>
      <c r="B28" t="s">
        <v>2733</v>
      </c>
      <c r="C28" t="s">
        <v>2862</v>
      </c>
      <c r="D28" t="s">
        <v>2995</v>
      </c>
      <c r="E28" s="9"/>
      <c r="F28" s="9">
        <v>4</v>
      </c>
      <c r="G28" s="9"/>
      <c r="H28" s="9">
        <v>1</v>
      </c>
      <c r="I28" t="s">
        <v>3132</v>
      </c>
      <c r="J28" s="9"/>
      <c r="K28" s="9">
        <v>2</v>
      </c>
      <c r="L28" s="9">
        <v>6</v>
      </c>
      <c r="M28" s="9">
        <v>32</v>
      </c>
      <c r="N28" s="9">
        <v>32</v>
      </c>
      <c r="O28" t="s">
        <v>3247</v>
      </c>
      <c r="P28" s="9">
        <v>1</v>
      </c>
      <c r="Q28" t="s">
        <v>3250</v>
      </c>
      <c r="R28" s="9">
        <v>3</v>
      </c>
      <c r="S28" s="9">
        <v>1</v>
      </c>
      <c r="T28" s="9">
        <v>2</v>
      </c>
      <c r="U28" s="9">
        <v>0</v>
      </c>
      <c r="V28" s="9">
        <v>1</v>
      </c>
      <c r="W28" t="s">
        <v>3283</v>
      </c>
      <c r="X28" s="9"/>
      <c r="Y28" t="s">
        <v>3429</v>
      </c>
      <c r="Z28" s="9"/>
      <c r="AA28" s="9">
        <v>0</v>
      </c>
      <c r="AB28" s="9">
        <v>0</v>
      </c>
      <c r="AC28" s="9">
        <v>9</v>
      </c>
      <c r="AD28" s="9">
        <v>0</v>
      </c>
      <c r="AE28" s="9">
        <v>4</v>
      </c>
      <c r="AF28" s="9">
        <v>0</v>
      </c>
      <c r="AG28" s="9">
        <v>0</v>
      </c>
      <c r="AH28" s="9">
        <v>0</v>
      </c>
      <c r="AI28" s="9">
        <v>0</v>
      </c>
      <c r="AJ28" s="9">
        <v>0</v>
      </c>
      <c r="AK28" s="9">
        <v>0</v>
      </c>
      <c r="AL28" s="9">
        <v>0</v>
      </c>
      <c r="AM28" s="9">
        <v>0</v>
      </c>
      <c r="AN28" s="9">
        <v>0</v>
      </c>
      <c r="AO28" s="9">
        <v>1</v>
      </c>
      <c r="AP28" s="9">
        <v>0</v>
      </c>
      <c r="AQ28" s="9">
        <v>3</v>
      </c>
      <c r="AR28" s="9">
        <v>0</v>
      </c>
      <c r="AS28" s="9">
        <v>0</v>
      </c>
      <c r="AT28" s="9">
        <v>0</v>
      </c>
      <c r="AU28" s="9">
        <v>1</v>
      </c>
      <c r="AV28" s="9">
        <v>0</v>
      </c>
      <c r="AW28" s="9">
        <v>0</v>
      </c>
      <c r="AX28" t="s">
        <v>3584</v>
      </c>
      <c r="AY28" s="9">
        <v>0</v>
      </c>
      <c r="AZ28" s="9">
        <v>2</v>
      </c>
      <c r="BA28" t="s">
        <v>3734</v>
      </c>
      <c r="BB28" s="9">
        <v>0</v>
      </c>
      <c r="BC28" s="9">
        <v>20</v>
      </c>
      <c r="BD28" s="9">
        <v>0</v>
      </c>
      <c r="BE28" s="9"/>
      <c r="BF28" s="9">
        <v>20</v>
      </c>
      <c r="BG28" s="9">
        <v>20</v>
      </c>
      <c r="BH28" s="9">
        <v>10</v>
      </c>
      <c r="BI28" s="9">
        <v>4</v>
      </c>
      <c r="BJ28" s="9">
        <v>0</v>
      </c>
      <c r="BK28" s="9">
        <v>1</v>
      </c>
      <c r="BL28" s="9">
        <v>1</v>
      </c>
      <c r="BM28" s="9">
        <v>1</v>
      </c>
      <c r="BN28" s="9">
        <v>1</v>
      </c>
      <c r="BO28" s="9">
        <v>1</v>
      </c>
      <c r="BP28" s="9">
        <v>1</v>
      </c>
      <c r="BQ28" s="9">
        <v>1</v>
      </c>
      <c r="BR28" s="9">
        <v>1</v>
      </c>
      <c r="BS28" s="9">
        <v>1</v>
      </c>
      <c r="BT28" s="9">
        <v>1</v>
      </c>
      <c r="BU28" s="9">
        <v>0</v>
      </c>
      <c r="BV28" s="9">
        <v>0</v>
      </c>
      <c r="BW28" s="9">
        <v>1</v>
      </c>
      <c r="BX28" s="9"/>
      <c r="BY28" s="9">
        <v>0</v>
      </c>
      <c r="BZ28" s="9">
        <v>1</v>
      </c>
      <c r="CA28" s="9">
        <v>1</v>
      </c>
      <c r="CB28" s="9">
        <v>1</v>
      </c>
      <c r="CC28" s="9">
        <v>1</v>
      </c>
      <c r="CD28" s="9">
        <v>1</v>
      </c>
      <c r="CE28" s="9">
        <v>1</v>
      </c>
      <c r="CF28" s="9">
        <v>1</v>
      </c>
      <c r="CG28" s="9"/>
      <c r="CH28" s="9">
        <v>1</v>
      </c>
      <c r="CI28" s="9">
        <v>2</v>
      </c>
      <c r="CJ28" s="9">
        <v>1</v>
      </c>
      <c r="CK28" s="9">
        <v>2</v>
      </c>
      <c r="CL28" s="9">
        <v>2</v>
      </c>
      <c r="CM28" s="9">
        <v>3</v>
      </c>
      <c r="CN28" s="9">
        <v>1</v>
      </c>
      <c r="CO28" s="9">
        <v>1</v>
      </c>
      <c r="CP28" s="9">
        <v>1</v>
      </c>
      <c r="CQ28" s="9">
        <v>1</v>
      </c>
      <c r="CR28" s="9">
        <v>1</v>
      </c>
      <c r="CS28" s="9">
        <v>1</v>
      </c>
      <c r="CT28" s="9">
        <v>1</v>
      </c>
      <c r="CU28" s="9">
        <v>1</v>
      </c>
      <c r="CV28" s="9">
        <v>1</v>
      </c>
      <c r="CW28" s="9">
        <v>1</v>
      </c>
      <c r="CX28" s="9">
        <v>1</v>
      </c>
      <c r="CY28" s="9">
        <v>1</v>
      </c>
      <c r="CZ28" s="9">
        <v>2</v>
      </c>
      <c r="DA28" s="9"/>
      <c r="DB28" s="9"/>
      <c r="DC28" s="9"/>
      <c r="DD28" s="9"/>
      <c r="DE28" s="9"/>
      <c r="DF28" s="9"/>
      <c r="DG28" s="9"/>
      <c r="DH28" s="9"/>
      <c r="DI28" s="9">
        <v>2</v>
      </c>
      <c r="DJ28" s="9"/>
      <c r="DK28" s="9"/>
      <c r="DL28" s="9"/>
      <c r="DM28" s="9"/>
      <c r="DN28" s="9"/>
      <c r="DO28" s="9"/>
      <c r="DP28" s="9">
        <v>2</v>
      </c>
      <c r="DQ28" s="9"/>
      <c r="DR28" s="9"/>
      <c r="DS28" s="9"/>
      <c r="DT28" s="9"/>
      <c r="DU28" s="9"/>
      <c r="DV28" s="9"/>
      <c r="DW28" s="9"/>
      <c r="DX28" s="9"/>
      <c r="DY28" s="9"/>
      <c r="DZ28" s="9"/>
      <c r="EA28" s="9"/>
      <c r="EB28" s="9"/>
      <c r="EC28" s="9"/>
      <c r="ED28" s="9"/>
      <c r="EE28" s="9"/>
      <c r="EF28" s="9"/>
      <c r="EG28" s="9"/>
      <c r="EH28" s="9"/>
      <c r="EI28" s="9"/>
      <c r="EJ28" s="9"/>
      <c r="EK28" s="9"/>
      <c r="EL28" s="9"/>
      <c r="EM28" s="9"/>
      <c r="EN28" s="9">
        <v>0</v>
      </c>
      <c r="EO28" s="9"/>
      <c r="EP28" s="9"/>
      <c r="EQ28" s="9">
        <v>0</v>
      </c>
      <c r="ER28" s="9"/>
      <c r="ES28" s="9"/>
      <c r="ET28" s="9">
        <v>0</v>
      </c>
      <c r="EU28" s="9"/>
      <c r="EV28" s="9"/>
      <c r="EW28" s="9">
        <v>0</v>
      </c>
      <c r="EX28" s="9"/>
      <c r="EY28" s="9"/>
      <c r="EZ28" s="9">
        <v>1</v>
      </c>
      <c r="FA28" s="9">
        <v>1</v>
      </c>
      <c r="FB28" s="9"/>
      <c r="FC28" s="9">
        <v>0</v>
      </c>
      <c r="FD28" s="9"/>
      <c r="FE28" s="9"/>
      <c r="FF28" s="9">
        <v>1</v>
      </c>
      <c r="FG28" s="9">
        <v>1</v>
      </c>
      <c r="FH28" s="9"/>
      <c r="FI28" s="9">
        <v>0</v>
      </c>
      <c r="FJ28" s="9"/>
      <c r="FK28" s="9"/>
      <c r="FL28" s="9">
        <v>0</v>
      </c>
      <c r="FM28" s="9"/>
      <c r="FN28" s="9"/>
      <c r="FO28" s="9">
        <v>0</v>
      </c>
      <c r="FP28" s="9"/>
      <c r="FQ28" s="9"/>
      <c r="FR28" s="9">
        <v>0</v>
      </c>
      <c r="FS28" s="9"/>
      <c r="FT28" s="9"/>
      <c r="FU28" s="9">
        <v>0</v>
      </c>
      <c r="FV28" s="9"/>
      <c r="FW28" s="9"/>
      <c r="FX28" s="9">
        <v>4</v>
      </c>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t="s">
        <v>4043</v>
      </c>
      <c r="HH28" s="9">
        <v>7</v>
      </c>
      <c r="HI28" s="9"/>
      <c r="HJ28" s="9"/>
      <c r="HK28" s="9"/>
      <c r="HL28" s="9"/>
      <c r="HM28" s="9"/>
      <c r="HN28" s="9"/>
      <c r="HO28" s="9"/>
      <c r="HP28" s="9">
        <v>0</v>
      </c>
      <c r="HQ28" s="9">
        <v>0</v>
      </c>
      <c r="HR28" s="9">
        <v>0</v>
      </c>
      <c r="HS28" s="9">
        <v>0</v>
      </c>
      <c r="HT28" s="9">
        <v>0</v>
      </c>
      <c r="HU28" s="9">
        <v>0</v>
      </c>
      <c r="HV28" s="9">
        <v>1</v>
      </c>
      <c r="HW28" s="9">
        <v>0</v>
      </c>
      <c r="HX28" t="s">
        <v>4207</v>
      </c>
      <c r="HY28" s="9"/>
      <c r="HZ28" s="9"/>
      <c r="IA28" s="9">
        <v>2</v>
      </c>
      <c r="IB28" s="9"/>
      <c r="IC28" s="9"/>
      <c r="ID28" s="9">
        <v>2</v>
      </c>
      <c r="IE28" s="9"/>
      <c r="IF28" s="9"/>
      <c r="IG28" s="9">
        <v>2</v>
      </c>
      <c r="IH28" s="9"/>
      <c r="II28" s="9"/>
      <c r="IJ28" s="9">
        <v>3</v>
      </c>
      <c r="IK28" s="9"/>
      <c r="IL28" s="9">
        <v>1</v>
      </c>
      <c r="IM28" s="9"/>
      <c r="IN28" s="9">
        <v>4</v>
      </c>
      <c r="IO28" s="9">
        <v>4</v>
      </c>
      <c r="IP28" s="9">
        <v>4</v>
      </c>
      <c r="IQ28" s="9">
        <v>4</v>
      </c>
      <c r="IR28" s="9">
        <v>4</v>
      </c>
      <c r="IS28" s="9"/>
      <c r="IT28" s="9">
        <v>1</v>
      </c>
      <c r="IU28" s="9">
        <v>2</v>
      </c>
      <c r="IV28" s="9">
        <v>2</v>
      </c>
      <c r="IW28" s="9">
        <v>2</v>
      </c>
      <c r="IX28" s="9">
        <v>2</v>
      </c>
      <c r="IY28" s="9">
        <v>2</v>
      </c>
      <c r="IZ28" s="9">
        <v>2</v>
      </c>
      <c r="JA28" s="9">
        <v>2</v>
      </c>
      <c r="JB28" s="9">
        <v>2</v>
      </c>
      <c r="JC28" s="9">
        <v>2</v>
      </c>
      <c r="JD28" s="9">
        <v>2</v>
      </c>
      <c r="JE28" s="9">
        <v>2</v>
      </c>
      <c r="JF28" s="9">
        <v>2</v>
      </c>
      <c r="JG28" s="9">
        <v>2</v>
      </c>
      <c r="JH28" s="9">
        <v>2</v>
      </c>
      <c r="JI28" s="9">
        <v>2</v>
      </c>
      <c r="JJ28" s="9">
        <v>1</v>
      </c>
      <c r="JK28" s="9">
        <v>1</v>
      </c>
      <c r="JL28" s="9">
        <v>1</v>
      </c>
      <c r="JM28" s="9">
        <v>3</v>
      </c>
      <c r="JN28" s="9">
        <v>1</v>
      </c>
      <c r="JO28" s="9">
        <v>2</v>
      </c>
      <c r="JP28" s="9">
        <v>3</v>
      </c>
      <c r="JQ28" s="9">
        <v>3</v>
      </c>
      <c r="JR28" s="9">
        <v>3</v>
      </c>
      <c r="JS28" s="9">
        <v>3</v>
      </c>
      <c r="JT28" s="9">
        <v>1</v>
      </c>
      <c r="JU28" s="9">
        <v>1</v>
      </c>
      <c r="JV28" s="9"/>
      <c r="JW28" s="9">
        <v>1</v>
      </c>
      <c r="JX28" s="9">
        <v>1</v>
      </c>
      <c r="JY28" s="9">
        <v>2</v>
      </c>
      <c r="JZ28" s="9">
        <v>3</v>
      </c>
      <c r="KA28" s="9">
        <v>1</v>
      </c>
      <c r="KB28" s="9">
        <v>1</v>
      </c>
      <c r="KC28" s="9">
        <v>1</v>
      </c>
      <c r="KD28" s="9">
        <v>3</v>
      </c>
      <c r="KE28" s="9">
        <v>2</v>
      </c>
      <c r="KF28" s="9"/>
      <c r="KG28" s="9"/>
      <c r="KH28" s="9"/>
      <c r="KI28" s="9"/>
      <c r="KJ28" s="9"/>
      <c r="KK28" s="9"/>
      <c r="KL28" s="9"/>
      <c r="KM28" s="9"/>
      <c r="KN28" s="9"/>
      <c r="KO28" s="9"/>
      <c r="KP28" s="9"/>
      <c r="KQ28" s="9"/>
      <c r="KR28" s="9"/>
      <c r="KS28" s="9"/>
      <c r="KT28" s="9"/>
      <c r="KU28" s="9"/>
      <c r="KV28" s="9">
        <v>0</v>
      </c>
      <c r="KW28" s="9"/>
      <c r="KX28" s="9"/>
      <c r="KY28" s="9"/>
      <c r="KZ28" s="9"/>
      <c r="LA28" s="9"/>
      <c r="LB28" s="9"/>
      <c r="LC28" s="9">
        <v>1</v>
      </c>
      <c r="LD28" s="9">
        <v>1</v>
      </c>
      <c r="LE28" s="9">
        <v>1</v>
      </c>
      <c r="LF28" s="9">
        <v>1</v>
      </c>
      <c r="LG28" s="9">
        <v>1</v>
      </c>
      <c r="LH28" s="9">
        <v>1</v>
      </c>
      <c r="LI28" s="9"/>
      <c r="LJ28" s="9">
        <v>1</v>
      </c>
      <c r="LK28" s="9">
        <v>3</v>
      </c>
      <c r="LL28" s="9">
        <v>3</v>
      </c>
      <c r="LM28" s="9">
        <v>3</v>
      </c>
      <c r="LN28" s="9"/>
      <c r="LO28" s="9">
        <v>1</v>
      </c>
      <c r="LP28" s="9">
        <v>3</v>
      </c>
      <c r="LQ28" s="9"/>
      <c r="LR28" s="9"/>
      <c r="LS28" s="9">
        <v>1</v>
      </c>
      <c r="LT28" s="9">
        <v>1</v>
      </c>
      <c r="LU28" s="9">
        <v>1</v>
      </c>
      <c r="LV28" s="9">
        <v>1</v>
      </c>
      <c r="LW28" s="9">
        <v>1</v>
      </c>
      <c r="LX28" s="9">
        <v>1</v>
      </c>
      <c r="LY28" s="9">
        <v>3</v>
      </c>
      <c r="LZ28" s="9">
        <v>2</v>
      </c>
      <c r="MA28" s="9">
        <v>1</v>
      </c>
      <c r="MB28" s="9"/>
      <c r="MC28" s="9">
        <v>1</v>
      </c>
      <c r="MD28" s="9">
        <v>2</v>
      </c>
      <c r="ME28" s="9">
        <v>2</v>
      </c>
      <c r="MF28" s="9">
        <v>2</v>
      </c>
      <c r="MG28" s="9">
        <v>1</v>
      </c>
      <c r="MH28" s="9">
        <v>3</v>
      </c>
      <c r="MI28" s="9">
        <v>3</v>
      </c>
      <c r="MJ28" s="9">
        <v>3</v>
      </c>
      <c r="MK28" s="9">
        <v>1</v>
      </c>
      <c r="ML28" s="9">
        <v>1</v>
      </c>
      <c r="MM28" s="9">
        <v>1</v>
      </c>
      <c r="MN28" s="9">
        <v>1</v>
      </c>
      <c r="MO28" s="9">
        <v>1</v>
      </c>
      <c r="MP28" s="9">
        <v>0</v>
      </c>
      <c r="MQ28" s="9">
        <v>0</v>
      </c>
      <c r="MR28" s="9">
        <v>1</v>
      </c>
      <c r="MS28" s="9">
        <v>0</v>
      </c>
      <c r="MT28" s="9"/>
      <c r="MU28" s="9"/>
      <c r="MV28" s="9">
        <v>1</v>
      </c>
      <c r="MW28" s="9"/>
      <c r="MX28" s="9"/>
      <c r="MY28" t="s">
        <v>4485</v>
      </c>
      <c r="MZ28" s="9"/>
      <c r="NA28" s="9">
        <v>199660566</v>
      </c>
      <c r="NB28" t="s">
        <v>4633</v>
      </c>
      <c r="NC28" t="s">
        <v>4779</v>
      </c>
      <c r="ND28" s="9"/>
      <c r="NE28" s="9"/>
      <c r="NF28" t="s">
        <v>4891</v>
      </c>
      <c r="NG28" s="9"/>
      <c r="NH28" s="9"/>
      <c r="NI28" s="9">
        <v>31</v>
      </c>
      <c r="NJ28" s="9">
        <v>32</v>
      </c>
      <c r="NK28" t="s">
        <v>4897</v>
      </c>
      <c r="NL28" s="9">
        <v>3</v>
      </c>
      <c r="NM28" s="9">
        <v>11</v>
      </c>
      <c r="NN28" s="9">
        <v>2022</v>
      </c>
      <c r="NO28" s="9">
        <v>1</v>
      </c>
      <c r="NP28" t="s">
        <v>4924</v>
      </c>
      <c r="NQ28" s="9">
        <v>1</v>
      </c>
      <c r="NR28" s="9">
        <v>1</v>
      </c>
      <c r="NS28" s="9">
        <v>1</v>
      </c>
      <c r="NT28" s="9">
        <v>0</v>
      </c>
      <c r="NU28" s="9">
        <v>0</v>
      </c>
      <c r="NV28" s="9">
        <v>0</v>
      </c>
      <c r="NW28" s="9">
        <v>9</v>
      </c>
      <c r="NX28" s="9">
        <v>0</v>
      </c>
      <c r="NY28" s="9">
        <v>4</v>
      </c>
      <c r="NZ28" s="9">
        <v>0</v>
      </c>
      <c r="OA28" s="9">
        <v>1</v>
      </c>
      <c r="OB28" s="9">
        <v>0</v>
      </c>
      <c r="OC28" s="9">
        <v>14</v>
      </c>
      <c r="OD28" s="9">
        <v>0</v>
      </c>
      <c r="OE28" s="9">
        <v>4</v>
      </c>
      <c r="OF28" s="9">
        <v>0</v>
      </c>
      <c r="OG28" s="9">
        <v>18</v>
      </c>
      <c r="OH28" s="9">
        <v>0</v>
      </c>
      <c r="OI28" s="9">
        <v>20</v>
      </c>
      <c r="OJ28" s="9">
        <v>20</v>
      </c>
      <c r="OK28" s="9">
        <v>10</v>
      </c>
      <c r="OL28" s="9">
        <v>4</v>
      </c>
      <c r="OM28" s="9">
        <v>0</v>
      </c>
      <c r="ON28" s="9">
        <v>1</v>
      </c>
      <c r="OO28" s="9">
        <v>0</v>
      </c>
      <c r="OP28" s="9">
        <v>1</v>
      </c>
      <c r="OQ28" s="9">
        <v>1</v>
      </c>
      <c r="OR28" s="9">
        <v>1</v>
      </c>
      <c r="OS28" s="9">
        <v>1</v>
      </c>
      <c r="OT28" s="9">
        <v>1</v>
      </c>
      <c r="OU28" s="9">
        <v>1</v>
      </c>
      <c r="OV28" s="9">
        <v>1</v>
      </c>
      <c r="OW28" s="9">
        <v>1</v>
      </c>
      <c r="OX28" s="9">
        <v>1</v>
      </c>
      <c r="OY28" s="9">
        <v>0</v>
      </c>
      <c r="OZ28" s="9">
        <v>0</v>
      </c>
      <c r="PA28" s="9">
        <v>87.5</v>
      </c>
      <c r="PB28" s="9">
        <v>0</v>
      </c>
      <c r="PC28" s="9">
        <v>1</v>
      </c>
      <c r="PD28" s="9">
        <v>80</v>
      </c>
      <c r="PE28" s="9">
        <v>0</v>
      </c>
      <c r="PF28" s="9">
        <v>1</v>
      </c>
      <c r="PG28" s="9">
        <v>1</v>
      </c>
      <c r="PH28" s="9">
        <v>0</v>
      </c>
      <c r="PI28" s="9">
        <v>1</v>
      </c>
      <c r="PJ28" s="9">
        <v>1</v>
      </c>
      <c r="PK28" s="9">
        <v>1</v>
      </c>
      <c r="PL28" s="9">
        <v>1</v>
      </c>
      <c r="PM28" s="9">
        <v>1</v>
      </c>
      <c r="PN28" s="9">
        <v>1</v>
      </c>
      <c r="PO28" s="9">
        <v>85.714286804199219</v>
      </c>
      <c r="PP28" s="9">
        <v>0</v>
      </c>
      <c r="PQ28" s="9">
        <v>1</v>
      </c>
      <c r="PR28" s="9">
        <v>1</v>
      </c>
      <c r="PS28" s="9">
        <v>0</v>
      </c>
      <c r="PT28" s="9">
        <v>1</v>
      </c>
      <c r="PU28" s="9">
        <v>0</v>
      </c>
      <c r="PV28" s="9">
        <v>0</v>
      </c>
      <c r="PW28" s="9">
        <v>0</v>
      </c>
      <c r="PX28" s="9">
        <v>33.333332061767578</v>
      </c>
      <c r="PY28" s="9">
        <v>0</v>
      </c>
      <c r="PZ28" s="9">
        <v>0</v>
      </c>
      <c r="QA28" s="9">
        <v>1</v>
      </c>
      <c r="QB28" s="9">
        <v>1</v>
      </c>
      <c r="QC28" s="9">
        <v>1</v>
      </c>
      <c r="QD28" s="9">
        <v>1</v>
      </c>
      <c r="QE28" s="9">
        <v>100</v>
      </c>
      <c r="QF28" s="9">
        <v>1</v>
      </c>
      <c r="QG28" s="9">
        <v>1</v>
      </c>
      <c r="QH28" s="9">
        <v>1</v>
      </c>
      <c r="QI28" s="9">
        <v>1</v>
      </c>
      <c r="QJ28" s="9">
        <v>1</v>
      </c>
      <c r="QK28" s="9">
        <v>1</v>
      </c>
      <c r="QL28" s="9">
        <v>1</v>
      </c>
      <c r="QM28" s="9">
        <v>1</v>
      </c>
      <c r="QN28" s="9">
        <v>1</v>
      </c>
      <c r="QO28" s="9">
        <v>1</v>
      </c>
      <c r="QP28" s="9">
        <v>100</v>
      </c>
      <c r="QQ28" s="9">
        <v>1</v>
      </c>
      <c r="QR28" s="9">
        <v>1</v>
      </c>
      <c r="QS28" s="9">
        <v>0</v>
      </c>
      <c r="QT28" s="9">
        <v>0.66666668653488159</v>
      </c>
      <c r="QU28" s="9">
        <v>1</v>
      </c>
      <c r="QV28" s="9">
        <v>1</v>
      </c>
      <c r="QW28" s="9">
        <v>1</v>
      </c>
      <c r="QX28" s="9">
        <v>1</v>
      </c>
      <c r="QY28" s="9">
        <v>0</v>
      </c>
      <c r="QZ28" s="9"/>
      <c r="RA28" s="9"/>
      <c r="RB28" s="9"/>
      <c r="RC28" s="9"/>
      <c r="RD28" s="9"/>
      <c r="RE28" s="9"/>
      <c r="RF28" s="9"/>
      <c r="RG28" s="9"/>
      <c r="RH28" s="9"/>
      <c r="RI28" s="9"/>
      <c r="RJ28" s="9"/>
      <c r="RK28" s="9"/>
      <c r="RL28" s="9">
        <v>0</v>
      </c>
      <c r="RM28" s="9"/>
      <c r="RN28" s="9"/>
      <c r="RO28" s="9"/>
      <c r="RP28" s="9"/>
      <c r="RQ28" s="9"/>
      <c r="RR28" s="9"/>
      <c r="RS28" s="9"/>
      <c r="RT28" s="9"/>
      <c r="RU28" s="9"/>
      <c r="RV28" s="9"/>
      <c r="RW28" s="9"/>
      <c r="RX28" s="9"/>
      <c r="RY28" s="9"/>
      <c r="RZ28" s="9"/>
      <c r="SA28" s="9"/>
      <c r="SB28" s="9"/>
      <c r="SC28" s="9"/>
      <c r="SD28" s="9"/>
      <c r="SE28" s="9"/>
      <c r="SF28" s="9"/>
      <c r="SG28" s="9"/>
      <c r="SH28" s="9">
        <v>0</v>
      </c>
      <c r="SI28" s="9">
        <v>0</v>
      </c>
      <c r="SJ28" s="9">
        <v>1</v>
      </c>
      <c r="SK28" s="9">
        <v>0</v>
      </c>
      <c r="SL28" s="9">
        <v>1</v>
      </c>
      <c r="SM28" s="9">
        <v>0</v>
      </c>
      <c r="SN28" s="9">
        <v>0</v>
      </c>
      <c r="SO28" s="9">
        <v>0</v>
      </c>
      <c r="SP28" s="9"/>
      <c r="SQ28" s="9"/>
      <c r="SR28" s="9">
        <v>1</v>
      </c>
      <c r="SS28" s="9"/>
      <c r="ST28" s="9">
        <v>1</v>
      </c>
      <c r="SU28" s="9"/>
      <c r="SV28" s="9"/>
      <c r="SW28" s="9"/>
      <c r="SX28" s="9">
        <v>0</v>
      </c>
      <c r="SY28" s="9">
        <v>0</v>
      </c>
      <c r="SZ28" s="9">
        <v>1</v>
      </c>
      <c r="TA28" s="9"/>
      <c r="TB28" s="9"/>
      <c r="TC28" s="9"/>
      <c r="TD28" s="9"/>
      <c r="TE28" s="9"/>
      <c r="TF28" s="9"/>
      <c r="TG28" s="9"/>
      <c r="TH28" s="9"/>
      <c r="TI28" s="9"/>
      <c r="TJ28" s="9"/>
      <c r="TK28" s="9"/>
      <c r="TL28" s="9"/>
      <c r="TM28" s="9"/>
      <c r="TN28" s="9"/>
      <c r="TO28" s="9"/>
      <c r="TP28" s="9"/>
      <c r="TQ28" s="9"/>
      <c r="TR28" s="9">
        <v>0</v>
      </c>
      <c r="TS28" s="9">
        <v>0</v>
      </c>
      <c r="TT28" s="9">
        <v>0</v>
      </c>
      <c r="TU28" s="9">
        <v>0</v>
      </c>
      <c r="TV28" s="9">
        <v>0</v>
      </c>
      <c r="TW28" s="9">
        <v>0</v>
      </c>
      <c r="TX28" s="9">
        <v>1</v>
      </c>
      <c r="TY28" s="9">
        <v>0</v>
      </c>
      <c r="TZ28" s="9"/>
      <c r="UA28" s="9"/>
      <c r="UB28" s="9"/>
      <c r="UC28" s="9"/>
      <c r="UD28" s="9"/>
      <c r="UE28" s="9"/>
      <c r="UF28" s="9">
        <v>0</v>
      </c>
      <c r="UG28" s="9">
        <v>0</v>
      </c>
      <c r="UH28" s="9">
        <v>0</v>
      </c>
      <c r="UI28" s="9">
        <v>1</v>
      </c>
      <c r="UJ28" s="9">
        <v>0</v>
      </c>
      <c r="UK28" s="9">
        <v>1</v>
      </c>
      <c r="UL28" s="9">
        <v>0</v>
      </c>
      <c r="UM28" s="9">
        <v>0</v>
      </c>
      <c r="UN28" s="9">
        <v>0</v>
      </c>
      <c r="UO28" s="9"/>
      <c r="UP28" s="9"/>
      <c r="UQ28" s="9"/>
      <c r="UR28" s="9"/>
      <c r="US28" s="9">
        <v>0</v>
      </c>
      <c r="UT28" s="9">
        <v>0</v>
      </c>
      <c r="UU28" s="9">
        <v>0</v>
      </c>
      <c r="UV28" s="9">
        <v>1</v>
      </c>
      <c r="UW28" s="9">
        <v>0</v>
      </c>
      <c r="UX28" s="9">
        <v>0</v>
      </c>
      <c r="UY28" s="9">
        <v>0</v>
      </c>
      <c r="UZ28" s="9">
        <v>0</v>
      </c>
      <c r="VA28" s="9">
        <v>0</v>
      </c>
      <c r="VB28" s="9">
        <v>0</v>
      </c>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v>1</v>
      </c>
      <c r="WF28" s="9">
        <v>1</v>
      </c>
      <c r="WG28" s="9">
        <v>0</v>
      </c>
      <c r="WH28" s="9">
        <v>0</v>
      </c>
      <c r="WI28" s="9">
        <v>1</v>
      </c>
      <c r="WJ28" s="9">
        <v>1</v>
      </c>
      <c r="WK28" s="9">
        <v>1</v>
      </c>
      <c r="WL28" s="9">
        <v>0</v>
      </c>
      <c r="WM28" s="9">
        <v>0</v>
      </c>
      <c r="WN28" s="9"/>
      <c r="WO28" s="9"/>
      <c r="WP28" s="9"/>
      <c r="WQ28" s="9"/>
      <c r="WR28" s="9"/>
      <c r="WS28" s="9"/>
      <c r="WT28" s="9"/>
      <c r="WU28" s="9"/>
      <c r="WV28" s="9"/>
      <c r="WW28" s="9">
        <v>55.555557250976563</v>
      </c>
      <c r="WX28" s="9">
        <v>0</v>
      </c>
      <c r="WY28" s="9">
        <v>1</v>
      </c>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v>1</v>
      </c>
      <c r="YF28" s="9">
        <v>1</v>
      </c>
      <c r="YG28" s="9">
        <v>0</v>
      </c>
      <c r="YH28" s="9">
        <v>0</v>
      </c>
      <c r="YI28" s="9">
        <v>1</v>
      </c>
      <c r="YJ28" s="9">
        <v>1</v>
      </c>
      <c r="YK28" s="9">
        <v>1</v>
      </c>
      <c r="YL28" s="9">
        <v>0</v>
      </c>
      <c r="YM28" s="9">
        <v>0</v>
      </c>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v>0</v>
      </c>
      <c r="ZO28" s="9">
        <v>0</v>
      </c>
      <c r="ZP28" s="9">
        <v>0</v>
      </c>
      <c r="ZQ28" s="9">
        <v>0</v>
      </c>
      <c r="ZR28" s="9"/>
      <c r="ZS28" s="9"/>
      <c r="ZT28" s="9">
        <v>0</v>
      </c>
      <c r="ZU28" s="9">
        <v>0</v>
      </c>
      <c r="ZV28" s="9">
        <v>1</v>
      </c>
      <c r="ZW28" s="9">
        <v>1</v>
      </c>
      <c r="ZX28" s="9">
        <v>1</v>
      </c>
      <c r="ZY28" s="9">
        <v>1</v>
      </c>
      <c r="ZZ28" s="9">
        <v>1</v>
      </c>
      <c r="AAA28" s="9">
        <v>1</v>
      </c>
      <c r="AAB28" s="9">
        <v>1</v>
      </c>
      <c r="AAC28" s="9">
        <v>1</v>
      </c>
      <c r="AAD28" s="9">
        <v>1</v>
      </c>
      <c r="AAE28" s="9">
        <v>1</v>
      </c>
      <c r="AAF28" s="9">
        <v>1</v>
      </c>
      <c r="AAG28" s="9">
        <v>1</v>
      </c>
      <c r="AAH28" s="9"/>
      <c r="AAI28" s="9"/>
      <c r="AAJ28" s="9"/>
      <c r="AAK28" s="9"/>
      <c r="AAL28" s="9"/>
      <c r="AAM28" s="9"/>
      <c r="AAN28" s="9"/>
      <c r="AAO28" s="9"/>
      <c r="AAP28" s="9">
        <v>100</v>
      </c>
      <c r="AAQ28" s="9">
        <v>1</v>
      </c>
      <c r="AAR28" s="9">
        <v>1</v>
      </c>
      <c r="AAS28" s="9">
        <v>100</v>
      </c>
      <c r="AAT28" s="9">
        <v>1</v>
      </c>
      <c r="AAU28" s="9">
        <v>1</v>
      </c>
      <c r="AAV28" s="9"/>
      <c r="AAW28" s="9"/>
      <c r="AAX28" s="9"/>
      <c r="AAY28" s="9"/>
      <c r="AAZ28" s="9">
        <v>0</v>
      </c>
      <c r="ABA28" s="9">
        <v>1</v>
      </c>
      <c r="ABB28" s="9">
        <v>1</v>
      </c>
      <c r="ABC28" s="9">
        <v>0</v>
      </c>
      <c r="ABD28" s="9">
        <v>0</v>
      </c>
      <c r="ABE28" s="9">
        <v>0</v>
      </c>
      <c r="ABF28" s="9">
        <v>1</v>
      </c>
      <c r="ABG28" s="9">
        <v>1</v>
      </c>
      <c r="ABH28" s="9">
        <v>1</v>
      </c>
      <c r="ABI28" s="9">
        <v>1</v>
      </c>
      <c r="ABJ28" s="9">
        <v>1</v>
      </c>
      <c r="ABK28" s="9">
        <v>1</v>
      </c>
      <c r="ABL28" s="9">
        <v>0</v>
      </c>
      <c r="ABM28" s="9">
        <v>85.714286804199219</v>
      </c>
      <c r="ABN28" s="9">
        <v>0</v>
      </c>
      <c r="ABO28" s="9">
        <v>1</v>
      </c>
      <c r="ABP28" s="9">
        <v>0</v>
      </c>
      <c r="ABQ28" s="9">
        <v>1</v>
      </c>
      <c r="ABR28" s="9">
        <v>1</v>
      </c>
      <c r="ABS28" s="9">
        <v>1</v>
      </c>
      <c r="ABT28" s="9">
        <v>1</v>
      </c>
      <c r="ABU28" s="9">
        <v>0</v>
      </c>
      <c r="ABV28" s="9">
        <v>1</v>
      </c>
      <c r="ABW28" s="9">
        <v>0</v>
      </c>
      <c r="ABX28" s="9">
        <v>1</v>
      </c>
      <c r="ABY28" s="9">
        <v>0</v>
      </c>
      <c r="ABZ28" s="9">
        <v>1</v>
      </c>
      <c r="ACA28" s="9">
        <v>1</v>
      </c>
      <c r="ACB28" s="9">
        <v>0</v>
      </c>
      <c r="ACC28" s="9">
        <v>0</v>
      </c>
      <c r="ACD28" s="9">
        <v>0</v>
      </c>
      <c r="ACE28" s="9">
        <v>0</v>
      </c>
      <c r="ACF28" s="9">
        <v>0</v>
      </c>
      <c r="ACG28" s="9">
        <v>0</v>
      </c>
      <c r="ACH28" s="9">
        <v>1</v>
      </c>
      <c r="ACI28" s="9">
        <v>1</v>
      </c>
      <c r="ACJ28" s="9">
        <v>1</v>
      </c>
      <c r="ACK28" s="9">
        <v>1</v>
      </c>
      <c r="ACL28" s="9">
        <v>1</v>
      </c>
      <c r="ACM28" s="9">
        <v>0</v>
      </c>
      <c r="ACN28" s="9">
        <v>0</v>
      </c>
      <c r="ACO28" s="9">
        <v>1</v>
      </c>
      <c r="ACP28" s="9">
        <v>1</v>
      </c>
      <c r="ACQ28" s="9">
        <v>1</v>
      </c>
      <c r="ACR28" s="9">
        <v>1</v>
      </c>
    </row>
    <row r="29" spans="1:772">
      <c r="A29" t="s">
        <v>2606</v>
      </c>
      <c r="B29" t="s">
        <v>2734</v>
      </c>
      <c r="C29" t="s">
        <v>2863</v>
      </c>
      <c r="D29" t="s">
        <v>2996</v>
      </c>
      <c r="E29" s="9"/>
      <c r="F29" s="9">
        <v>1</v>
      </c>
      <c r="G29" s="9"/>
      <c r="H29" s="9">
        <v>1</v>
      </c>
      <c r="I29" t="s">
        <v>3133</v>
      </c>
      <c r="J29" s="9"/>
      <c r="K29" s="9">
        <v>2</v>
      </c>
      <c r="L29" s="9">
        <v>6</v>
      </c>
      <c r="M29" s="9">
        <v>33</v>
      </c>
      <c r="N29" s="9">
        <v>33</v>
      </c>
      <c r="O29" t="s">
        <v>3247</v>
      </c>
      <c r="P29" s="9">
        <v>1</v>
      </c>
      <c r="Q29" t="s">
        <v>3250</v>
      </c>
      <c r="R29" s="9">
        <v>7</v>
      </c>
      <c r="S29" s="9">
        <v>1</v>
      </c>
      <c r="T29" s="9">
        <v>1</v>
      </c>
      <c r="U29" s="9">
        <v>1</v>
      </c>
      <c r="V29" s="9">
        <v>0</v>
      </c>
      <c r="W29" t="s">
        <v>3284</v>
      </c>
      <c r="X29" s="9">
        <v>243046105</v>
      </c>
      <c r="Y29" t="s">
        <v>3430</v>
      </c>
      <c r="Z29" s="9"/>
      <c r="AA29" s="9">
        <v>58</v>
      </c>
      <c r="AB29" s="9">
        <v>0</v>
      </c>
      <c r="AC29" s="9">
        <v>338</v>
      </c>
      <c r="AD29" s="9">
        <v>0</v>
      </c>
      <c r="AE29" s="9">
        <v>144</v>
      </c>
      <c r="AF29" s="9">
        <v>0</v>
      </c>
      <c r="AG29" s="9">
        <v>13</v>
      </c>
      <c r="AH29" s="9">
        <v>0</v>
      </c>
      <c r="AI29" s="9">
        <v>17</v>
      </c>
      <c r="AJ29" s="9">
        <v>0</v>
      </c>
      <c r="AK29" s="9">
        <v>6</v>
      </c>
      <c r="AL29" s="9">
        <v>0</v>
      </c>
      <c r="AM29" s="9">
        <v>19</v>
      </c>
      <c r="AN29" s="9">
        <v>0</v>
      </c>
      <c r="AO29" s="9">
        <v>34</v>
      </c>
      <c r="AP29" s="9">
        <v>0</v>
      </c>
      <c r="AQ29" s="9">
        <v>379</v>
      </c>
      <c r="AR29" s="9">
        <v>0</v>
      </c>
      <c r="AS29" s="9">
        <v>15</v>
      </c>
      <c r="AT29" s="9">
        <v>0</v>
      </c>
      <c r="AU29" s="9">
        <v>10</v>
      </c>
      <c r="AV29" s="9">
        <v>0</v>
      </c>
      <c r="AW29" s="9">
        <v>0</v>
      </c>
      <c r="AX29" t="s">
        <v>3585</v>
      </c>
      <c r="AY29" s="9">
        <v>0</v>
      </c>
      <c r="AZ29" s="9">
        <v>0</v>
      </c>
      <c r="BA29" t="s">
        <v>3735</v>
      </c>
      <c r="BB29" s="9">
        <v>0</v>
      </c>
      <c r="BC29" s="9">
        <v>1033</v>
      </c>
      <c r="BD29" s="9">
        <v>0</v>
      </c>
      <c r="BE29" s="9"/>
      <c r="BF29" s="9">
        <v>1033</v>
      </c>
      <c r="BG29" s="9">
        <v>1033</v>
      </c>
      <c r="BH29" s="9">
        <v>600</v>
      </c>
      <c r="BI29" s="9">
        <v>20</v>
      </c>
      <c r="BJ29" s="9">
        <v>0</v>
      </c>
      <c r="BK29" s="9">
        <v>1</v>
      </c>
      <c r="BL29" s="9">
        <v>1</v>
      </c>
      <c r="BM29" s="9">
        <v>1</v>
      </c>
      <c r="BN29" s="9">
        <v>1</v>
      </c>
      <c r="BO29" s="9">
        <v>1</v>
      </c>
      <c r="BP29" s="9">
        <v>1</v>
      </c>
      <c r="BQ29" s="9">
        <v>1</v>
      </c>
      <c r="BR29" s="9">
        <v>1</v>
      </c>
      <c r="BS29" s="9">
        <v>1</v>
      </c>
      <c r="BT29" s="9">
        <v>1</v>
      </c>
      <c r="BU29" s="9">
        <v>1</v>
      </c>
      <c r="BV29" s="9">
        <v>1</v>
      </c>
      <c r="BW29" s="9">
        <v>1</v>
      </c>
      <c r="BX29" s="9"/>
      <c r="BY29" s="9">
        <v>1</v>
      </c>
      <c r="BZ29" s="9">
        <v>1</v>
      </c>
      <c r="CA29" s="9">
        <v>1</v>
      </c>
      <c r="CB29" s="9">
        <v>1</v>
      </c>
      <c r="CC29" s="9">
        <v>1</v>
      </c>
      <c r="CD29" s="9">
        <v>1</v>
      </c>
      <c r="CE29" s="9">
        <v>1</v>
      </c>
      <c r="CF29" s="9">
        <v>1</v>
      </c>
      <c r="CG29" s="9"/>
      <c r="CH29" s="9">
        <v>1</v>
      </c>
      <c r="CI29" s="9">
        <v>1</v>
      </c>
      <c r="CJ29" s="9">
        <v>1</v>
      </c>
      <c r="CK29" s="9">
        <v>1</v>
      </c>
      <c r="CL29" s="9">
        <v>1</v>
      </c>
      <c r="CM29" s="9">
        <v>1</v>
      </c>
      <c r="CN29" s="9">
        <v>1</v>
      </c>
      <c r="CO29" s="9">
        <v>1</v>
      </c>
      <c r="CP29" s="9">
        <v>1</v>
      </c>
      <c r="CQ29" s="9">
        <v>1</v>
      </c>
      <c r="CR29" s="9">
        <v>1</v>
      </c>
      <c r="CS29" s="9">
        <v>1</v>
      </c>
      <c r="CT29" s="9">
        <v>1</v>
      </c>
      <c r="CU29" s="9">
        <v>1</v>
      </c>
      <c r="CV29" s="9">
        <v>1</v>
      </c>
      <c r="CW29" s="9">
        <v>1</v>
      </c>
      <c r="CX29" s="9">
        <v>1</v>
      </c>
      <c r="CY29" s="9">
        <v>1</v>
      </c>
      <c r="CZ29" s="9">
        <v>1</v>
      </c>
      <c r="DA29" s="9"/>
      <c r="DB29" s="9"/>
      <c r="DC29" s="9"/>
      <c r="DD29" s="9"/>
      <c r="DE29" s="9"/>
      <c r="DF29" s="9"/>
      <c r="DG29" s="9"/>
      <c r="DH29" s="9"/>
      <c r="DI29" s="9">
        <v>1</v>
      </c>
      <c r="DJ29" s="9"/>
      <c r="DK29" s="9">
        <v>1</v>
      </c>
      <c r="DL29" s="9">
        <v>1</v>
      </c>
      <c r="DM29" s="9">
        <v>1</v>
      </c>
      <c r="DN29" s="9">
        <v>1</v>
      </c>
      <c r="DO29" s="9">
        <v>1</v>
      </c>
      <c r="DP29" s="9">
        <v>1</v>
      </c>
      <c r="DQ29" s="9">
        <v>1</v>
      </c>
      <c r="DR29" s="9">
        <v>1</v>
      </c>
      <c r="DS29" s="9">
        <v>1</v>
      </c>
      <c r="DT29" s="9">
        <v>250</v>
      </c>
      <c r="DU29" s="9">
        <v>10</v>
      </c>
      <c r="DV29" s="9">
        <v>200</v>
      </c>
      <c r="DW29" s="9">
        <v>2</v>
      </c>
      <c r="DX29" s="9">
        <v>1</v>
      </c>
      <c r="DY29" s="9">
        <v>1</v>
      </c>
      <c r="DZ29" s="9">
        <v>0</v>
      </c>
      <c r="EA29" s="9"/>
      <c r="EB29" s="9">
        <v>1</v>
      </c>
      <c r="EC29" s="9"/>
      <c r="ED29" s="9">
        <v>1</v>
      </c>
      <c r="EE29" s="9">
        <v>1</v>
      </c>
      <c r="EF29" s="9">
        <v>1</v>
      </c>
      <c r="EG29" s="9">
        <v>1</v>
      </c>
      <c r="EH29" s="9">
        <v>1</v>
      </c>
      <c r="EI29" s="9">
        <v>1</v>
      </c>
      <c r="EJ29" s="9">
        <v>1</v>
      </c>
      <c r="EK29" s="9">
        <v>1</v>
      </c>
      <c r="EL29" s="9"/>
      <c r="EM29" s="9"/>
      <c r="EN29" s="9">
        <v>0</v>
      </c>
      <c r="EO29" s="9"/>
      <c r="EP29" s="9"/>
      <c r="EQ29" s="9">
        <v>0</v>
      </c>
      <c r="ER29" s="9"/>
      <c r="ES29" s="9"/>
      <c r="ET29" s="9">
        <v>0</v>
      </c>
      <c r="EU29" s="9"/>
      <c r="EV29" s="9"/>
      <c r="EW29" s="9">
        <v>1</v>
      </c>
      <c r="EX29" s="9">
        <v>1</v>
      </c>
      <c r="EY29" s="9"/>
      <c r="EZ29" s="9">
        <v>1</v>
      </c>
      <c r="FA29" s="9">
        <v>1</v>
      </c>
      <c r="FB29" s="9"/>
      <c r="FC29" s="9">
        <v>0</v>
      </c>
      <c r="FD29" s="9"/>
      <c r="FE29" s="9"/>
      <c r="FF29" s="9">
        <v>1</v>
      </c>
      <c r="FG29" s="9">
        <v>0</v>
      </c>
      <c r="FH29" s="9"/>
      <c r="FI29" s="9">
        <v>0</v>
      </c>
      <c r="FJ29" s="9"/>
      <c r="FK29" s="9"/>
      <c r="FL29" s="9">
        <v>1</v>
      </c>
      <c r="FM29" s="9">
        <v>0</v>
      </c>
      <c r="FN29" s="9"/>
      <c r="FO29" s="9">
        <v>1</v>
      </c>
      <c r="FP29" s="9">
        <v>0</v>
      </c>
      <c r="FQ29" s="9"/>
      <c r="FR29" s="9">
        <v>1</v>
      </c>
      <c r="FS29" s="9">
        <v>1</v>
      </c>
      <c r="FT29" s="9"/>
      <c r="FU29" s="9">
        <v>0</v>
      </c>
      <c r="FV29" s="9"/>
      <c r="FW29" s="9"/>
      <c r="FX29" s="9">
        <v>4</v>
      </c>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t="s">
        <v>4044</v>
      </c>
      <c r="HH29" s="9">
        <v>4</v>
      </c>
      <c r="HI29" s="9">
        <v>2</v>
      </c>
      <c r="HJ29" s="9"/>
      <c r="HK29" s="9"/>
      <c r="HL29" s="9"/>
      <c r="HM29" s="9"/>
      <c r="HN29" s="9"/>
      <c r="HO29" s="9"/>
      <c r="HP29" s="9">
        <v>0</v>
      </c>
      <c r="HQ29" s="9">
        <v>1</v>
      </c>
      <c r="HR29" s="9">
        <v>0</v>
      </c>
      <c r="HS29" s="9">
        <v>1</v>
      </c>
      <c r="HT29" s="9">
        <v>0</v>
      </c>
      <c r="HU29" s="9">
        <v>0</v>
      </c>
      <c r="HV29" s="9">
        <v>0</v>
      </c>
      <c r="HW29" s="9">
        <v>0</v>
      </c>
      <c r="HX29" t="s">
        <v>4208</v>
      </c>
      <c r="HY29" s="9"/>
      <c r="HZ29" s="9"/>
      <c r="IA29" s="9">
        <v>2</v>
      </c>
      <c r="IB29" s="9"/>
      <c r="IC29" s="9"/>
      <c r="ID29" s="9">
        <v>2</v>
      </c>
      <c r="IE29" s="9"/>
      <c r="IF29" s="9"/>
      <c r="IG29" s="9">
        <v>2</v>
      </c>
      <c r="IH29" s="9"/>
      <c r="II29" s="9"/>
      <c r="IJ29" s="9">
        <v>2</v>
      </c>
      <c r="IK29" s="9"/>
      <c r="IL29" s="9">
        <v>1</v>
      </c>
      <c r="IM29" s="9"/>
      <c r="IN29" s="9">
        <v>3</v>
      </c>
      <c r="IO29" s="9">
        <v>4</v>
      </c>
      <c r="IP29" s="9">
        <v>3</v>
      </c>
      <c r="IQ29" s="9">
        <v>3</v>
      </c>
      <c r="IR29" s="9">
        <v>3</v>
      </c>
      <c r="IS29" s="9"/>
      <c r="IT29" s="9">
        <v>1</v>
      </c>
      <c r="IU29" s="9">
        <v>1</v>
      </c>
      <c r="IV29" s="9">
        <v>1</v>
      </c>
      <c r="IW29" s="9">
        <v>1</v>
      </c>
      <c r="IX29" s="9">
        <v>2</v>
      </c>
      <c r="IY29" s="9">
        <v>1</v>
      </c>
      <c r="IZ29" s="9">
        <v>1</v>
      </c>
      <c r="JA29" s="9">
        <v>1</v>
      </c>
      <c r="JB29" s="9">
        <v>2</v>
      </c>
      <c r="JC29" s="9">
        <v>1</v>
      </c>
      <c r="JD29" s="9">
        <v>2</v>
      </c>
      <c r="JE29" s="9">
        <v>1</v>
      </c>
      <c r="JF29" s="9">
        <v>1</v>
      </c>
      <c r="JG29" s="9">
        <v>1</v>
      </c>
      <c r="JH29" s="9">
        <v>1</v>
      </c>
      <c r="JI29" s="9">
        <v>1</v>
      </c>
      <c r="JJ29" s="9">
        <v>1</v>
      </c>
      <c r="JK29" s="9">
        <v>1</v>
      </c>
      <c r="JL29" s="9">
        <v>1</v>
      </c>
      <c r="JM29" s="9">
        <v>1</v>
      </c>
      <c r="JN29" s="9">
        <v>1</v>
      </c>
      <c r="JO29" s="9">
        <v>1</v>
      </c>
      <c r="JP29" s="9">
        <v>1</v>
      </c>
      <c r="JQ29" s="9">
        <v>1</v>
      </c>
      <c r="JR29" s="9">
        <v>1</v>
      </c>
      <c r="JS29" s="9">
        <v>1</v>
      </c>
      <c r="JT29" s="9">
        <v>1</v>
      </c>
      <c r="JU29" s="9">
        <v>1</v>
      </c>
      <c r="JV29" s="9"/>
      <c r="JW29" s="9">
        <v>1</v>
      </c>
      <c r="JX29" s="9">
        <v>1</v>
      </c>
      <c r="JY29" s="9">
        <v>1</v>
      </c>
      <c r="JZ29" s="9">
        <v>1</v>
      </c>
      <c r="KA29" s="9">
        <v>1</v>
      </c>
      <c r="KB29" s="9">
        <v>1</v>
      </c>
      <c r="KC29" s="9">
        <v>1</v>
      </c>
      <c r="KD29" s="9">
        <v>1</v>
      </c>
      <c r="KE29" s="9">
        <v>1</v>
      </c>
      <c r="KF29" s="9"/>
      <c r="KG29" s="9">
        <v>1</v>
      </c>
      <c r="KH29" s="9">
        <v>1</v>
      </c>
      <c r="KI29" s="9">
        <v>1</v>
      </c>
      <c r="KJ29" s="9"/>
      <c r="KK29" s="9">
        <v>1</v>
      </c>
      <c r="KL29" s="9">
        <v>1</v>
      </c>
      <c r="KM29" s="9">
        <v>1</v>
      </c>
      <c r="KN29" s="9">
        <v>1</v>
      </c>
      <c r="KO29" s="9"/>
      <c r="KP29" s="9">
        <v>1</v>
      </c>
      <c r="KQ29" s="9">
        <v>0</v>
      </c>
      <c r="KR29" s="9">
        <v>1</v>
      </c>
      <c r="KS29" s="9">
        <v>1</v>
      </c>
      <c r="KT29" s="9">
        <v>0</v>
      </c>
      <c r="KU29" s="9">
        <v>1</v>
      </c>
      <c r="KV29" s="9">
        <v>1</v>
      </c>
      <c r="KW29" s="9">
        <v>1</v>
      </c>
      <c r="KX29" s="9">
        <v>1</v>
      </c>
      <c r="KY29" s="9">
        <v>1</v>
      </c>
      <c r="KZ29" s="9">
        <v>1</v>
      </c>
      <c r="LA29" s="9">
        <v>1</v>
      </c>
      <c r="LB29" s="9"/>
      <c r="LC29" s="9">
        <v>1</v>
      </c>
      <c r="LD29" s="9">
        <v>1</v>
      </c>
      <c r="LE29" s="9">
        <v>1</v>
      </c>
      <c r="LF29" s="9">
        <v>1</v>
      </c>
      <c r="LG29" s="9">
        <v>1</v>
      </c>
      <c r="LH29" s="9">
        <v>1</v>
      </c>
      <c r="LI29" s="9"/>
      <c r="LJ29" s="9">
        <v>1</v>
      </c>
      <c r="LK29" s="9">
        <v>1</v>
      </c>
      <c r="LL29" s="9">
        <v>1</v>
      </c>
      <c r="LM29" s="9">
        <v>1</v>
      </c>
      <c r="LN29" s="9"/>
      <c r="LO29" s="9">
        <v>1</v>
      </c>
      <c r="LP29" s="9">
        <v>1</v>
      </c>
      <c r="LQ29" s="9">
        <v>1</v>
      </c>
      <c r="LR29" s="9"/>
      <c r="LS29" s="9">
        <v>1</v>
      </c>
      <c r="LT29" s="9">
        <v>1</v>
      </c>
      <c r="LU29" s="9">
        <v>1</v>
      </c>
      <c r="LV29" s="9">
        <v>1</v>
      </c>
      <c r="LW29" s="9">
        <v>1</v>
      </c>
      <c r="LX29" s="9">
        <v>1</v>
      </c>
      <c r="LY29" s="9">
        <v>1</v>
      </c>
      <c r="LZ29" s="9">
        <v>2</v>
      </c>
      <c r="MA29" s="9">
        <v>1</v>
      </c>
      <c r="MB29" s="9"/>
      <c r="MC29" s="9">
        <v>3</v>
      </c>
      <c r="MD29" s="9">
        <v>1</v>
      </c>
      <c r="ME29" s="9">
        <v>1</v>
      </c>
      <c r="MF29" s="9">
        <v>1</v>
      </c>
      <c r="MG29" s="9">
        <v>3</v>
      </c>
      <c r="MH29" s="9">
        <v>3</v>
      </c>
      <c r="MI29" s="9">
        <v>3</v>
      </c>
      <c r="MJ29" s="9">
        <v>3</v>
      </c>
      <c r="MK29" s="9">
        <v>1</v>
      </c>
      <c r="ML29" s="9">
        <v>1</v>
      </c>
      <c r="MM29" s="9">
        <v>1</v>
      </c>
      <c r="MN29" s="9">
        <v>1</v>
      </c>
      <c r="MO29" s="9">
        <v>1</v>
      </c>
      <c r="MP29" s="9">
        <v>0</v>
      </c>
      <c r="MQ29" s="9">
        <v>1</v>
      </c>
      <c r="MR29" s="9">
        <v>1</v>
      </c>
      <c r="MS29" s="9">
        <v>0</v>
      </c>
      <c r="MT29" s="9"/>
      <c r="MU29" s="9"/>
      <c r="MV29" s="9">
        <v>1</v>
      </c>
      <c r="MW29" s="9"/>
      <c r="MX29" s="9"/>
      <c r="MY29" t="s">
        <v>4486</v>
      </c>
      <c r="MZ29" s="9"/>
      <c r="NA29" s="9">
        <v>201514061</v>
      </c>
      <c r="NB29" t="s">
        <v>4634</v>
      </c>
      <c r="NC29" t="s">
        <v>4780</v>
      </c>
      <c r="ND29" s="9"/>
      <c r="NE29" s="9"/>
      <c r="NF29" t="s">
        <v>4891</v>
      </c>
      <c r="NG29" s="9"/>
      <c r="NH29" s="9"/>
      <c r="NI29" s="9">
        <v>126</v>
      </c>
      <c r="NJ29" s="9">
        <v>33</v>
      </c>
      <c r="NK29" t="s">
        <v>4897</v>
      </c>
      <c r="NL29" s="9">
        <v>3</v>
      </c>
      <c r="NM29" s="9">
        <v>11</v>
      </c>
      <c r="NN29" s="9">
        <v>2022</v>
      </c>
      <c r="NO29" s="9">
        <v>1</v>
      </c>
      <c r="NP29" t="s">
        <v>4925</v>
      </c>
      <c r="NQ29" s="9">
        <v>1</v>
      </c>
      <c r="NR29" s="9">
        <v>0</v>
      </c>
      <c r="NS29" s="9">
        <v>1</v>
      </c>
      <c r="NT29" s="9">
        <v>1</v>
      </c>
      <c r="NU29" s="9">
        <v>58</v>
      </c>
      <c r="NV29" s="9">
        <v>0</v>
      </c>
      <c r="NW29" s="9">
        <v>338</v>
      </c>
      <c r="NX29" s="9">
        <v>0</v>
      </c>
      <c r="NY29" s="9">
        <v>144</v>
      </c>
      <c r="NZ29" s="9">
        <v>0</v>
      </c>
      <c r="OA29" s="9">
        <v>80</v>
      </c>
      <c r="OB29" s="9">
        <v>0</v>
      </c>
      <c r="OC29" s="9">
        <v>620</v>
      </c>
      <c r="OD29" s="9">
        <v>0</v>
      </c>
      <c r="OE29" s="9">
        <v>413</v>
      </c>
      <c r="OF29" s="9">
        <v>0</v>
      </c>
      <c r="OG29" s="9">
        <v>1033</v>
      </c>
      <c r="OH29" s="9">
        <v>0</v>
      </c>
      <c r="OI29" s="9">
        <v>1033</v>
      </c>
      <c r="OJ29" s="9">
        <v>1033</v>
      </c>
      <c r="OK29" s="9">
        <v>600</v>
      </c>
      <c r="OL29" s="9">
        <v>20</v>
      </c>
      <c r="OM29" s="9">
        <v>0</v>
      </c>
      <c r="ON29" s="9">
        <v>1</v>
      </c>
      <c r="OO29" s="9">
        <v>0</v>
      </c>
      <c r="OP29" s="9">
        <v>1</v>
      </c>
      <c r="OQ29" s="9">
        <v>1</v>
      </c>
      <c r="OR29" s="9">
        <v>1</v>
      </c>
      <c r="OS29" s="9">
        <v>1</v>
      </c>
      <c r="OT29" s="9">
        <v>1</v>
      </c>
      <c r="OU29" s="9">
        <v>1</v>
      </c>
      <c r="OV29" s="9">
        <v>1</v>
      </c>
      <c r="OW29" s="9">
        <v>1</v>
      </c>
      <c r="OX29" s="9">
        <v>1</v>
      </c>
      <c r="OY29" s="9">
        <v>1</v>
      </c>
      <c r="OZ29" s="9">
        <v>1</v>
      </c>
      <c r="PA29" s="9">
        <v>100</v>
      </c>
      <c r="PB29" s="9">
        <v>1</v>
      </c>
      <c r="PC29" s="9">
        <v>1</v>
      </c>
      <c r="PD29" s="9">
        <v>100</v>
      </c>
      <c r="PE29" s="9">
        <v>1</v>
      </c>
      <c r="PF29" s="9">
        <v>1</v>
      </c>
      <c r="PG29" s="9">
        <v>1</v>
      </c>
      <c r="PH29" s="9">
        <v>1</v>
      </c>
      <c r="PI29" s="9">
        <v>1</v>
      </c>
      <c r="PJ29" s="9">
        <v>1</v>
      </c>
      <c r="PK29" s="9">
        <v>1</v>
      </c>
      <c r="PL29" s="9">
        <v>1</v>
      </c>
      <c r="PM29" s="9">
        <v>1</v>
      </c>
      <c r="PN29" s="9">
        <v>1</v>
      </c>
      <c r="PO29" s="9">
        <v>100</v>
      </c>
      <c r="PP29" s="9">
        <v>1</v>
      </c>
      <c r="PQ29" s="9">
        <v>1</v>
      </c>
      <c r="PR29" s="9">
        <v>1</v>
      </c>
      <c r="PS29" s="9">
        <v>1</v>
      </c>
      <c r="PT29" s="9">
        <v>1</v>
      </c>
      <c r="PU29" s="9">
        <v>1</v>
      </c>
      <c r="PV29" s="9">
        <v>1</v>
      </c>
      <c r="PW29" s="9">
        <v>1</v>
      </c>
      <c r="PX29" s="9">
        <v>100</v>
      </c>
      <c r="PY29" s="9">
        <v>1</v>
      </c>
      <c r="PZ29" s="9">
        <v>1</v>
      </c>
      <c r="QA29" s="9">
        <v>1</v>
      </c>
      <c r="QB29" s="9">
        <v>1</v>
      </c>
      <c r="QC29" s="9">
        <v>1</v>
      </c>
      <c r="QD29" s="9">
        <v>1</v>
      </c>
      <c r="QE29" s="9">
        <v>100</v>
      </c>
      <c r="QF29" s="9">
        <v>1</v>
      </c>
      <c r="QG29" s="9">
        <v>1</v>
      </c>
      <c r="QH29" s="9">
        <v>1</v>
      </c>
      <c r="QI29" s="9">
        <v>1</v>
      </c>
      <c r="QJ29" s="9">
        <v>1</v>
      </c>
      <c r="QK29" s="9">
        <v>1</v>
      </c>
      <c r="QL29" s="9">
        <v>1</v>
      </c>
      <c r="QM29" s="9">
        <v>1</v>
      </c>
      <c r="QN29" s="9">
        <v>1</v>
      </c>
      <c r="QO29" s="9">
        <v>1</v>
      </c>
      <c r="QP29" s="9">
        <v>100</v>
      </c>
      <c r="QQ29" s="9">
        <v>1</v>
      </c>
      <c r="QR29" s="9">
        <v>1</v>
      </c>
      <c r="QS29" s="9">
        <v>1</v>
      </c>
      <c r="QT29" s="9">
        <v>1</v>
      </c>
      <c r="QU29" s="9">
        <v>1</v>
      </c>
      <c r="QV29" s="9">
        <v>1</v>
      </c>
      <c r="QW29" s="9">
        <v>1</v>
      </c>
      <c r="QX29" s="9">
        <v>1</v>
      </c>
      <c r="QY29" s="9">
        <v>1</v>
      </c>
      <c r="QZ29" s="9">
        <v>0</v>
      </c>
      <c r="RA29" s="9">
        <v>0</v>
      </c>
      <c r="RB29" s="9">
        <v>0</v>
      </c>
      <c r="RC29" s="9">
        <v>0</v>
      </c>
      <c r="RD29" s="9">
        <v>0</v>
      </c>
      <c r="RE29" s="9">
        <v>0</v>
      </c>
      <c r="RF29" s="9">
        <v>0</v>
      </c>
      <c r="RG29" s="9"/>
      <c r="RH29" s="9"/>
      <c r="RI29" s="9">
        <v>0</v>
      </c>
      <c r="RJ29" s="9">
        <v>0</v>
      </c>
      <c r="RK29" s="9">
        <v>0</v>
      </c>
      <c r="RL29" s="9">
        <v>1</v>
      </c>
      <c r="RM29" s="9">
        <v>1</v>
      </c>
      <c r="RN29" s="9">
        <v>1</v>
      </c>
      <c r="RO29" s="9">
        <v>0</v>
      </c>
      <c r="RP29" s="9">
        <v>0</v>
      </c>
      <c r="RQ29" s="9">
        <v>200</v>
      </c>
      <c r="RR29" s="9">
        <v>0</v>
      </c>
      <c r="RS29" s="9">
        <v>1</v>
      </c>
      <c r="RT29" s="9">
        <v>1</v>
      </c>
      <c r="RU29" s="9">
        <v>0</v>
      </c>
      <c r="RV29" s="9">
        <v>1</v>
      </c>
      <c r="RW29" s="9">
        <v>1</v>
      </c>
      <c r="RX29" s="9">
        <v>1</v>
      </c>
      <c r="RY29" s="9">
        <v>1</v>
      </c>
      <c r="RZ29" s="9">
        <v>1</v>
      </c>
      <c r="SA29" s="9">
        <v>1</v>
      </c>
      <c r="SB29" s="9">
        <v>100</v>
      </c>
      <c r="SC29" s="9">
        <v>1</v>
      </c>
      <c r="SD29" s="9">
        <v>1</v>
      </c>
      <c r="SE29" s="9">
        <v>1</v>
      </c>
      <c r="SF29" s="9">
        <v>1</v>
      </c>
      <c r="SG29" s="9">
        <v>1</v>
      </c>
      <c r="SH29" s="9">
        <v>0</v>
      </c>
      <c r="SI29" s="9">
        <v>1</v>
      </c>
      <c r="SJ29" s="9">
        <v>1</v>
      </c>
      <c r="SK29" s="9">
        <v>0</v>
      </c>
      <c r="SL29" s="9">
        <v>1</v>
      </c>
      <c r="SM29" s="9">
        <v>0</v>
      </c>
      <c r="SN29" s="9">
        <v>1</v>
      </c>
      <c r="SO29" s="9">
        <v>1</v>
      </c>
      <c r="SP29" s="9"/>
      <c r="SQ29" s="9">
        <v>1</v>
      </c>
      <c r="SR29" s="9">
        <v>1</v>
      </c>
      <c r="SS29" s="9"/>
      <c r="ST29" s="9">
        <v>0</v>
      </c>
      <c r="SU29" s="9"/>
      <c r="SV29" s="9">
        <v>0</v>
      </c>
      <c r="SW29" s="9">
        <v>1</v>
      </c>
      <c r="SX29" s="9">
        <v>0</v>
      </c>
      <c r="SY29" s="9">
        <v>0</v>
      </c>
      <c r="SZ29" s="9">
        <v>1</v>
      </c>
      <c r="TA29" s="9"/>
      <c r="TB29" s="9"/>
      <c r="TC29" s="9"/>
      <c r="TD29" s="9"/>
      <c r="TE29" s="9"/>
      <c r="TF29" s="9"/>
      <c r="TG29" s="9"/>
      <c r="TH29" s="9"/>
      <c r="TI29" s="9"/>
      <c r="TJ29" s="9"/>
      <c r="TK29" s="9"/>
      <c r="TL29" s="9"/>
      <c r="TM29" s="9"/>
      <c r="TN29" s="9"/>
      <c r="TO29" s="9"/>
      <c r="TP29" s="9"/>
      <c r="TQ29" s="9"/>
      <c r="TR29" s="9">
        <v>0</v>
      </c>
      <c r="TS29" s="9">
        <v>1</v>
      </c>
      <c r="TT29" s="9">
        <v>0</v>
      </c>
      <c r="TU29" s="9">
        <v>1</v>
      </c>
      <c r="TV29" s="9">
        <v>0</v>
      </c>
      <c r="TW29" s="9">
        <v>0</v>
      </c>
      <c r="TX29" s="9">
        <v>0</v>
      </c>
      <c r="TY29" s="9">
        <v>0</v>
      </c>
      <c r="TZ29" s="9"/>
      <c r="UA29" s="9"/>
      <c r="UB29" s="9"/>
      <c r="UC29" s="9"/>
      <c r="UD29" s="9"/>
      <c r="UE29" s="9"/>
      <c r="UF29" s="9">
        <v>1</v>
      </c>
      <c r="UG29" s="9">
        <v>1</v>
      </c>
      <c r="UH29" s="9">
        <v>0</v>
      </c>
      <c r="UI29" s="9">
        <v>0</v>
      </c>
      <c r="UJ29" s="9">
        <v>0</v>
      </c>
      <c r="UK29" s="9">
        <v>0</v>
      </c>
      <c r="UL29" s="9">
        <v>0</v>
      </c>
      <c r="UM29" s="9">
        <v>0</v>
      </c>
      <c r="UN29" s="9">
        <v>0</v>
      </c>
      <c r="UO29" s="9">
        <v>0</v>
      </c>
      <c r="UP29" s="9"/>
      <c r="UQ29" s="9"/>
      <c r="UR29" s="9"/>
      <c r="US29" s="9"/>
      <c r="UT29" s="9">
        <v>0</v>
      </c>
      <c r="UU29" s="9"/>
      <c r="UV29" s="9">
        <v>1</v>
      </c>
      <c r="UW29" s="9">
        <v>0</v>
      </c>
      <c r="UX29" s="9">
        <v>0</v>
      </c>
      <c r="UY29" s="9">
        <v>0</v>
      </c>
      <c r="UZ29" s="9">
        <v>0</v>
      </c>
      <c r="VA29" s="9">
        <v>0</v>
      </c>
      <c r="VB29" s="9">
        <v>0</v>
      </c>
      <c r="VC29" s="9">
        <v>1</v>
      </c>
      <c r="VD29" s="9">
        <v>1</v>
      </c>
      <c r="VE29" s="9">
        <v>1</v>
      </c>
      <c r="VF29" s="9">
        <v>1</v>
      </c>
      <c r="VG29" s="9">
        <v>0</v>
      </c>
      <c r="VH29" s="9">
        <v>1</v>
      </c>
      <c r="VI29" s="9">
        <v>1</v>
      </c>
      <c r="VJ29" s="9">
        <v>1</v>
      </c>
      <c r="VK29" s="9">
        <v>0</v>
      </c>
      <c r="VL29" s="9">
        <v>1</v>
      </c>
      <c r="VM29" s="9">
        <v>0</v>
      </c>
      <c r="VN29" s="9">
        <v>1</v>
      </c>
      <c r="VO29" s="9">
        <v>1</v>
      </c>
      <c r="VP29" s="9">
        <v>1</v>
      </c>
      <c r="VQ29" s="9">
        <v>1</v>
      </c>
      <c r="VR29" s="9">
        <v>1</v>
      </c>
      <c r="VS29" s="9">
        <v>1</v>
      </c>
      <c r="VT29" s="9">
        <v>1</v>
      </c>
      <c r="VU29" s="9">
        <v>1</v>
      </c>
      <c r="VV29" s="9">
        <v>1</v>
      </c>
      <c r="VW29" s="9">
        <v>1</v>
      </c>
      <c r="VX29" s="9">
        <v>1</v>
      </c>
      <c r="VY29" s="9">
        <v>1</v>
      </c>
      <c r="VZ29" s="9">
        <v>1</v>
      </c>
      <c r="WA29" s="9">
        <v>1</v>
      </c>
      <c r="WB29" s="9">
        <v>1</v>
      </c>
      <c r="WC29" s="9">
        <v>1</v>
      </c>
      <c r="WD29" s="9">
        <v>1</v>
      </c>
      <c r="WE29" s="9">
        <v>1</v>
      </c>
      <c r="WF29" s="9">
        <v>1</v>
      </c>
      <c r="WG29" s="9">
        <v>1</v>
      </c>
      <c r="WH29" s="9">
        <v>1</v>
      </c>
      <c r="WI29" s="9">
        <v>1</v>
      </c>
      <c r="WJ29" s="9">
        <v>1</v>
      </c>
      <c r="WK29" s="9">
        <v>1</v>
      </c>
      <c r="WL29" s="9">
        <v>1</v>
      </c>
      <c r="WM29" s="9">
        <v>1</v>
      </c>
      <c r="WN29" s="9">
        <v>1</v>
      </c>
      <c r="WO29" s="9">
        <v>1</v>
      </c>
      <c r="WP29" s="9">
        <v>1</v>
      </c>
      <c r="WQ29" s="9">
        <v>81.25</v>
      </c>
      <c r="WR29" s="9">
        <v>0</v>
      </c>
      <c r="WS29" s="9">
        <v>1</v>
      </c>
      <c r="WT29" s="9">
        <v>100</v>
      </c>
      <c r="WU29" s="9">
        <v>1</v>
      </c>
      <c r="WV29" s="9">
        <v>1</v>
      </c>
      <c r="WW29" s="9">
        <v>100</v>
      </c>
      <c r="WX29" s="9">
        <v>1</v>
      </c>
      <c r="WY29" s="9">
        <v>1</v>
      </c>
      <c r="WZ29" s="9">
        <v>100</v>
      </c>
      <c r="XA29" s="9">
        <v>1</v>
      </c>
      <c r="XB29" s="9">
        <v>1</v>
      </c>
      <c r="XC29" s="9">
        <v>1</v>
      </c>
      <c r="XD29" s="9">
        <v>1</v>
      </c>
      <c r="XE29" s="9">
        <v>1</v>
      </c>
      <c r="XF29" s="9">
        <v>1</v>
      </c>
      <c r="XG29" s="9">
        <v>0</v>
      </c>
      <c r="XH29" s="9">
        <v>1</v>
      </c>
      <c r="XI29" s="9">
        <v>1</v>
      </c>
      <c r="XJ29" s="9">
        <v>1</v>
      </c>
      <c r="XK29" s="9">
        <v>0</v>
      </c>
      <c r="XL29" s="9">
        <v>1</v>
      </c>
      <c r="XM29" s="9">
        <v>0</v>
      </c>
      <c r="XN29" s="9">
        <v>1</v>
      </c>
      <c r="XO29" s="9">
        <v>1</v>
      </c>
      <c r="XP29" s="9">
        <v>1</v>
      </c>
      <c r="XQ29" s="9">
        <v>1</v>
      </c>
      <c r="XR29" s="9">
        <v>1</v>
      </c>
      <c r="XS29" s="9">
        <v>1</v>
      </c>
      <c r="XT29" s="9">
        <v>1</v>
      </c>
      <c r="XU29" s="9">
        <v>1</v>
      </c>
      <c r="XV29" s="9">
        <v>1</v>
      </c>
      <c r="XW29" s="9">
        <v>1</v>
      </c>
      <c r="XX29" s="9">
        <v>1</v>
      </c>
      <c r="XY29" s="9">
        <v>1</v>
      </c>
      <c r="XZ29" s="9">
        <v>1</v>
      </c>
      <c r="YA29" s="9">
        <v>1</v>
      </c>
      <c r="YB29" s="9">
        <v>1</v>
      </c>
      <c r="YC29" s="9">
        <v>1</v>
      </c>
      <c r="YD29" s="9">
        <v>1</v>
      </c>
      <c r="YE29" s="9">
        <v>1</v>
      </c>
      <c r="YF29" s="9">
        <v>1</v>
      </c>
      <c r="YG29" s="9">
        <v>1</v>
      </c>
      <c r="YH29" s="9">
        <v>1</v>
      </c>
      <c r="YI29" s="9">
        <v>1</v>
      </c>
      <c r="YJ29" s="9">
        <v>1</v>
      </c>
      <c r="YK29" s="9">
        <v>1</v>
      </c>
      <c r="YL29" s="9">
        <v>1</v>
      </c>
      <c r="YM29" s="9">
        <v>1</v>
      </c>
      <c r="YN29" s="9">
        <v>1</v>
      </c>
      <c r="YO29" s="9">
        <v>1</v>
      </c>
      <c r="YP29" s="9">
        <v>1</v>
      </c>
      <c r="YQ29" s="9">
        <v>1</v>
      </c>
      <c r="YR29" s="9">
        <v>1</v>
      </c>
      <c r="YS29" s="9">
        <v>1</v>
      </c>
      <c r="YT29" s="9">
        <v>1</v>
      </c>
      <c r="YU29" s="9">
        <v>100</v>
      </c>
      <c r="YV29" s="9">
        <v>1</v>
      </c>
      <c r="YW29" s="9">
        <v>1</v>
      </c>
      <c r="YX29" s="9">
        <v>1</v>
      </c>
      <c r="YY29" s="9">
        <v>0</v>
      </c>
      <c r="YZ29" s="9">
        <v>1</v>
      </c>
      <c r="ZA29" s="9">
        <v>1</v>
      </c>
      <c r="ZB29" s="9">
        <v>1</v>
      </c>
      <c r="ZC29" s="9">
        <v>0</v>
      </c>
      <c r="ZD29" s="9">
        <v>1</v>
      </c>
      <c r="ZE29" s="9">
        <v>0</v>
      </c>
      <c r="ZF29" s="9">
        <v>1</v>
      </c>
      <c r="ZG29" s="9">
        <v>0</v>
      </c>
      <c r="ZH29" s="9">
        <v>0</v>
      </c>
      <c r="ZI29" s="9">
        <v>1</v>
      </c>
      <c r="ZJ29" s="9">
        <v>100</v>
      </c>
      <c r="ZK29" s="9">
        <v>1</v>
      </c>
      <c r="ZL29" s="9">
        <v>100</v>
      </c>
      <c r="ZM29" s="9">
        <v>1</v>
      </c>
      <c r="ZN29" s="9">
        <v>1</v>
      </c>
      <c r="ZO29" s="9">
        <v>1</v>
      </c>
      <c r="ZP29" s="9">
        <v>1</v>
      </c>
      <c r="ZQ29" s="9">
        <v>1</v>
      </c>
      <c r="ZR29" s="9">
        <v>1</v>
      </c>
      <c r="ZS29" s="9">
        <v>1</v>
      </c>
      <c r="ZT29" s="9">
        <v>1</v>
      </c>
      <c r="ZU29" s="9">
        <v>1</v>
      </c>
      <c r="ZV29" s="9">
        <v>1</v>
      </c>
      <c r="ZW29" s="9">
        <v>1</v>
      </c>
      <c r="ZX29" s="9">
        <v>1</v>
      </c>
      <c r="ZY29" s="9">
        <v>1</v>
      </c>
      <c r="ZZ29" s="9">
        <v>1</v>
      </c>
      <c r="AAA29" s="9">
        <v>1</v>
      </c>
      <c r="AAB29" s="9">
        <v>1</v>
      </c>
      <c r="AAC29" s="9">
        <v>1</v>
      </c>
      <c r="AAD29" s="9">
        <v>1</v>
      </c>
      <c r="AAE29" s="9">
        <v>1</v>
      </c>
      <c r="AAF29" s="9">
        <v>1</v>
      </c>
      <c r="AAG29" s="9">
        <v>1</v>
      </c>
      <c r="AAH29" s="9">
        <v>1</v>
      </c>
      <c r="AAI29" s="9">
        <v>1</v>
      </c>
      <c r="AAJ29" s="9">
        <v>1</v>
      </c>
      <c r="AAK29" s="9">
        <v>1</v>
      </c>
      <c r="AAL29" s="9">
        <v>1</v>
      </c>
      <c r="AAM29" s="9">
        <v>1</v>
      </c>
      <c r="AAN29" s="9">
        <v>1</v>
      </c>
      <c r="AAO29" s="9">
        <v>1</v>
      </c>
      <c r="AAP29" s="9">
        <v>100</v>
      </c>
      <c r="AAQ29" s="9">
        <v>1</v>
      </c>
      <c r="AAR29" s="9">
        <v>1</v>
      </c>
      <c r="AAS29" s="9">
        <v>100</v>
      </c>
      <c r="AAT29" s="9">
        <v>1</v>
      </c>
      <c r="AAU29" s="9">
        <v>1</v>
      </c>
      <c r="AAV29" s="9">
        <v>0</v>
      </c>
      <c r="AAW29" s="9">
        <v>0</v>
      </c>
      <c r="AAX29" s="9">
        <v>0</v>
      </c>
      <c r="AAY29" s="9">
        <v>1</v>
      </c>
      <c r="AAZ29" s="9">
        <v>1</v>
      </c>
      <c r="ABA29" s="9">
        <v>1</v>
      </c>
      <c r="ABB29" s="9">
        <v>1</v>
      </c>
      <c r="ABC29" s="9">
        <v>1</v>
      </c>
      <c r="ABD29" s="9">
        <v>1</v>
      </c>
      <c r="ABE29" s="9">
        <v>1</v>
      </c>
      <c r="ABF29" s="9">
        <v>1</v>
      </c>
      <c r="ABG29" s="9">
        <v>1</v>
      </c>
      <c r="ABH29" s="9">
        <v>1</v>
      </c>
      <c r="ABI29" s="9">
        <v>1</v>
      </c>
      <c r="ABJ29" s="9">
        <v>1</v>
      </c>
      <c r="ABK29" s="9">
        <v>1</v>
      </c>
      <c r="ABL29" s="9">
        <v>1</v>
      </c>
      <c r="ABM29" s="9">
        <v>100</v>
      </c>
      <c r="ABN29" s="9">
        <v>1</v>
      </c>
      <c r="ABO29" s="9">
        <v>1</v>
      </c>
      <c r="ABP29" s="9">
        <v>0</v>
      </c>
      <c r="ABQ29" s="9">
        <v>1</v>
      </c>
      <c r="ABR29" s="9">
        <v>0</v>
      </c>
      <c r="ABS29" s="9">
        <v>0</v>
      </c>
      <c r="ABT29" s="9">
        <v>1</v>
      </c>
      <c r="ABU29" s="9">
        <v>1</v>
      </c>
      <c r="ABV29" s="9">
        <v>1</v>
      </c>
      <c r="ABW29" s="9">
        <v>1</v>
      </c>
      <c r="ABX29" s="9">
        <v>1</v>
      </c>
      <c r="ABY29" s="9">
        <v>1</v>
      </c>
      <c r="ABZ29" s="9">
        <v>0</v>
      </c>
      <c r="ACA29" s="9">
        <v>0</v>
      </c>
      <c r="ACB29" s="9">
        <v>0</v>
      </c>
      <c r="ACC29" s="9">
        <v>0</v>
      </c>
      <c r="ACD29" s="9">
        <v>0</v>
      </c>
      <c r="ACE29" s="9">
        <v>0</v>
      </c>
      <c r="ACF29" s="9">
        <v>0</v>
      </c>
      <c r="ACG29" s="9">
        <v>0</v>
      </c>
      <c r="ACH29" s="9">
        <v>1</v>
      </c>
      <c r="ACI29" s="9">
        <v>1</v>
      </c>
      <c r="ACJ29" s="9">
        <v>1</v>
      </c>
      <c r="ACK29" s="9">
        <v>1</v>
      </c>
      <c r="ACL29" s="9">
        <v>1</v>
      </c>
      <c r="ACM29" s="9">
        <v>0</v>
      </c>
      <c r="ACN29" s="9">
        <v>1</v>
      </c>
      <c r="ACO29" s="9">
        <v>1</v>
      </c>
      <c r="ACP29" s="9">
        <v>1</v>
      </c>
      <c r="ACQ29" s="9">
        <v>1</v>
      </c>
      <c r="ACR29" s="9">
        <v>1</v>
      </c>
    </row>
    <row r="30" spans="1:772">
      <c r="A30" t="s">
        <v>2607</v>
      </c>
      <c r="B30" t="s">
        <v>2735</v>
      </c>
      <c r="C30" t="s">
        <v>2863</v>
      </c>
      <c r="D30" t="s">
        <v>2997</v>
      </c>
      <c r="E30" s="9"/>
      <c r="F30" s="9">
        <v>8</v>
      </c>
      <c r="G30" s="9"/>
      <c r="H30" s="9">
        <v>1</v>
      </c>
      <c r="I30" t="s">
        <v>3134</v>
      </c>
      <c r="J30" s="9"/>
      <c r="K30" s="9">
        <v>2</v>
      </c>
      <c r="L30" s="9">
        <v>6</v>
      </c>
      <c r="M30" s="9">
        <v>34</v>
      </c>
      <c r="N30" s="9">
        <v>34</v>
      </c>
      <c r="O30" t="s">
        <v>3247</v>
      </c>
      <c r="P30" s="9">
        <v>1</v>
      </c>
      <c r="Q30" t="s">
        <v>3250</v>
      </c>
      <c r="R30" s="9">
        <v>5</v>
      </c>
      <c r="S30" s="9">
        <v>4</v>
      </c>
      <c r="T30" s="9">
        <v>1</v>
      </c>
      <c r="U30" s="9">
        <v>1</v>
      </c>
      <c r="V30" s="9">
        <v>1</v>
      </c>
      <c r="W30" t="s">
        <v>3285</v>
      </c>
      <c r="X30" s="9"/>
      <c r="Y30" t="s">
        <v>3431</v>
      </c>
      <c r="Z30" s="9"/>
      <c r="AA30" s="9">
        <v>5</v>
      </c>
      <c r="AB30" s="9">
        <v>0</v>
      </c>
      <c r="AC30" s="9">
        <v>160</v>
      </c>
      <c r="AD30" s="9">
        <v>0</v>
      </c>
      <c r="AE30" s="9">
        <v>22</v>
      </c>
      <c r="AF30" s="9">
        <v>0</v>
      </c>
      <c r="AG30" s="9">
        <v>1</v>
      </c>
      <c r="AH30" s="9">
        <v>1</v>
      </c>
      <c r="AI30" s="9">
        <v>16</v>
      </c>
      <c r="AJ30" s="9">
        <v>0</v>
      </c>
      <c r="AK30" s="9">
        <v>0</v>
      </c>
      <c r="AL30" s="9">
        <v>0</v>
      </c>
      <c r="AM30" s="9">
        <v>14</v>
      </c>
      <c r="AN30" s="9">
        <v>0</v>
      </c>
      <c r="AO30" s="9">
        <v>15</v>
      </c>
      <c r="AP30" s="9">
        <v>0</v>
      </c>
      <c r="AQ30" s="9">
        <v>22</v>
      </c>
      <c r="AR30" s="9">
        <v>0</v>
      </c>
      <c r="AS30" s="9">
        <v>2</v>
      </c>
      <c r="AT30" s="9">
        <v>0</v>
      </c>
      <c r="AU30" s="9">
        <v>6</v>
      </c>
      <c r="AV30" s="9">
        <v>0</v>
      </c>
      <c r="AW30" s="9">
        <v>16</v>
      </c>
      <c r="AX30" t="s">
        <v>3586</v>
      </c>
      <c r="AY30" s="9">
        <v>0</v>
      </c>
      <c r="AZ30" s="9">
        <v>0</v>
      </c>
      <c r="BA30" t="s">
        <v>3736</v>
      </c>
      <c r="BB30" s="9">
        <v>0</v>
      </c>
      <c r="BC30" s="9">
        <v>279</v>
      </c>
      <c r="BD30" s="9">
        <v>1</v>
      </c>
      <c r="BE30" s="9"/>
      <c r="BF30" s="9">
        <v>206</v>
      </c>
      <c r="BG30" s="9">
        <v>192</v>
      </c>
      <c r="BH30" s="9">
        <v>62</v>
      </c>
      <c r="BI30" s="9">
        <v>23</v>
      </c>
      <c r="BJ30" s="9">
        <v>0</v>
      </c>
      <c r="BK30" s="9">
        <v>1</v>
      </c>
      <c r="BL30" s="9">
        <v>1</v>
      </c>
      <c r="BM30" s="9">
        <v>1</v>
      </c>
      <c r="BN30" s="9">
        <v>1</v>
      </c>
      <c r="BO30" s="9">
        <v>1</v>
      </c>
      <c r="BP30" s="9">
        <v>1</v>
      </c>
      <c r="BQ30" s="9">
        <v>1</v>
      </c>
      <c r="BR30" s="9">
        <v>1</v>
      </c>
      <c r="BS30" s="9">
        <v>1</v>
      </c>
      <c r="BT30" s="9">
        <v>1</v>
      </c>
      <c r="BU30" s="9">
        <v>1</v>
      </c>
      <c r="BV30" s="9">
        <v>1</v>
      </c>
      <c r="BW30" s="9">
        <v>1</v>
      </c>
      <c r="BX30" s="9"/>
      <c r="BY30" s="9">
        <v>0</v>
      </c>
      <c r="BZ30" s="9">
        <v>0</v>
      </c>
      <c r="CA30" s="9">
        <v>1</v>
      </c>
      <c r="CB30" s="9">
        <v>0</v>
      </c>
      <c r="CC30" s="9">
        <v>1</v>
      </c>
      <c r="CD30" s="9">
        <v>1</v>
      </c>
      <c r="CE30" s="9">
        <v>1</v>
      </c>
      <c r="CF30" s="9">
        <v>1</v>
      </c>
      <c r="CG30" s="9"/>
      <c r="CH30" s="9">
        <v>0</v>
      </c>
      <c r="CI30" s="9">
        <v>2</v>
      </c>
      <c r="CJ30" s="9">
        <v>1</v>
      </c>
      <c r="CK30" s="9">
        <v>2</v>
      </c>
      <c r="CL30" s="9">
        <v>2</v>
      </c>
      <c r="CM30" s="9">
        <v>3</v>
      </c>
      <c r="CN30" s="9">
        <v>1</v>
      </c>
      <c r="CO30" s="9">
        <v>1</v>
      </c>
      <c r="CP30" s="9">
        <v>2</v>
      </c>
      <c r="CQ30" s="9">
        <v>1</v>
      </c>
      <c r="CR30" s="9">
        <v>1</v>
      </c>
      <c r="CS30" s="9">
        <v>1</v>
      </c>
      <c r="CT30" s="9">
        <v>1</v>
      </c>
      <c r="CU30" s="9">
        <v>1</v>
      </c>
      <c r="CV30" s="9">
        <v>1</v>
      </c>
      <c r="CW30" s="9">
        <v>1</v>
      </c>
      <c r="CX30" s="9">
        <v>1</v>
      </c>
      <c r="CY30" s="9">
        <v>1</v>
      </c>
      <c r="CZ30" s="9">
        <v>1</v>
      </c>
      <c r="DA30" s="9"/>
      <c r="DB30" s="9"/>
      <c r="DC30" s="9"/>
      <c r="DD30" s="9"/>
      <c r="DE30" s="9"/>
      <c r="DF30" s="9"/>
      <c r="DG30" s="9"/>
      <c r="DH30" s="9"/>
      <c r="DI30" s="9">
        <v>2</v>
      </c>
      <c r="DJ30" s="9"/>
      <c r="DK30" s="9">
        <v>1</v>
      </c>
      <c r="DL30" s="9">
        <v>1</v>
      </c>
      <c r="DM30" s="9">
        <v>1</v>
      </c>
      <c r="DN30" s="9">
        <v>1</v>
      </c>
      <c r="DO30" s="9">
        <v>1</v>
      </c>
      <c r="DP30" s="9">
        <v>1</v>
      </c>
      <c r="DQ30" s="9">
        <v>1</v>
      </c>
      <c r="DR30" s="9">
        <v>1</v>
      </c>
      <c r="DS30" s="9">
        <v>1</v>
      </c>
      <c r="DT30" s="9">
        <v>51</v>
      </c>
      <c r="DU30" s="9">
        <v>8</v>
      </c>
      <c r="DV30" s="9">
        <v>42</v>
      </c>
      <c r="DW30" s="9">
        <v>1</v>
      </c>
      <c r="DX30" s="9">
        <v>1</v>
      </c>
      <c r="DY30" s="9">
        <v>1</v>
      </c>
      <c r="DZ30" s="9">
        <v>1</v>
      </c>
      <c r="EA30" s="9"/>
      <c r="EB30" s="9">
        <v>1</v>
      </c>
      <c r="EC30" s="9"/>
      <c r="ED30" s="9">
        <v>1</v>
      </c>
      <c r="EE30" s="9">
        <v>1</v>
      </c>
      <c r="EF30" s="9">
        <v>0</v>
      </c>
      <c r="EG30" s="9">
        <v>1</v>
      </c>
      <c r="EH30" s="9">
        <v>1</v>
      </c>
      <c r="EI30" s="9">
        <v>0</v>
      </c>
      <c r="EJ30" s="9">
        <v>1</v>
      </c>
      <c r="EK30" s="9">
        <v>1</v>
      </c>
      <c r="EL30" s="9"/>
      <c r="EM30" s="9"/>
      <c r="EN30" s="9">
        <v>0</v>
      </c>
      <c r="EO30" s="9"/>
      <c r="EP30" s="9"/>
      <c r="EQ30" s="9">
        <v>0</v>
      </c>
      <c r="ER30" s="9"/>
      <c r="ES30" s="9"/>
      <c r="ET30" s="9">
        <v>1</v>
      </c>
      <c r="EU30" s="9">
        <v>0</v>
      </c>
      <c r="EV30" s="9"/>
      <c r="EW30" s="9">
        <v>1</v>
      </c>
      <c r="EX30" s="9">
        <v>0</v>
      </c>
      <c r="EY30" s="9"/>
      <c r="EZ30" s="9">
        <v>1</v>
      </c>
      <c r="FA30" s="9">
        <v>0</v>
      </c>
      <c r="FB30" s="9"/>
      <c r="FC30" s="9">
        <v>0</v>
      </c>
      <c r="FD30" s="9"/>
      <c r="FE30" s="9"/>
      <c r="FF30" s="9">
        <v>1</v>
      </c>
      <c r="FG30" s="9">
        <v>0</v>
      </c>
      <c r="FH30" s="9"/>
      <c r="FI30" s="9">
        <v>1</v>
      </c>
      <c r="FJ30" s="9">
        <v>0</v>
      </c>
      <c r="FK30" s="9"/>
      <c r="FL30" s="9">
        <v>0</v>
      </c>
      <c r="FM30" s="9"/>
      <c r="FN30" s="9"/>
      <c r="FO30" s="9">
        <v>0</v>
      </c>
      <c r="FP30" s="9"/>
      <c r="FQ30" s="9"/>
      <c r="FR30" s="9">
        <v>1</v>
      </c>
      <c r="FS30" s="9">
        <v>0</v>
      </c>
      <c r="FT30" s="9"/>
      <c r="FU30" s="9">
        <v>0</v>
      </c>
      <c r="FV30" s="9"/>
      <c r="FW30" s="9"/>
      <c r="FX30" s="9">
        <v>3</v>
      </c>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t="s">
        <v>4045</v>
      </c>
      <c r="HH30" s="9"/>
      <c r="HI30" s="9"/>
      <c r="HJ30" s="9"/>
      <c r="HK30" s="9"/>
      <c r="HL30" s="9"/>
      <c r="HM30" s="9"/>
      <c r="HN30" s="9"/>
      <c r="HO30" s="9"/>
      <c r="HP30" s="9"/>
      <c r="HQ30" s="9"/>
      <c r="HR30" s="9"/>
      <c r="HS30" s="9"/>
      <c r="HT30" s="9"/>
      <c r="HU30" s="9"/>
      <c r="HV30" s="9"/>
      <c r="HW30" s="9"/>
      <c r="HX30" t="s">
        <v>4209</v>
      </c>
      <c r="HY30" s="9"/>
      <c r="HZ30" s="9"/>
      <c r="IA30" s="9">
        <v>2</v>
      </c>
      <c r="IB30" s="9"/>
      <c r="IC30" s="9"/>
      <c r="ID30" s="9">
        <v>1</v>
      </c>
      <c r="IE30" s="9">
        <v>1</v>
      </c>
      <c r="IF30" s="9"/>
      <c r="IG30" s="9">
        <v>1</v>
      </c>
      <c r="IH30" s="9">
        <v>2</v>
      </c>
      <c r="II30" s="9"/>
      <c r="IJ30" s="9">
        <v>1</v>
      </c>
      <c r="IK30" s="9">
        <v>2</v>
      </c>
      <c r="IL30" s="9">
        <v>1</v>
      </c>
      <c r="IM30" s="9"/>
      <c r="IN30" s="9">
        <v>3</v>
      </c>
      <c r="IO30" s="9">
        <v>3</v>
      </c>
      <c r="IP30" s="9">
        <v>3</v>
      </c>
      <c r="IQ30" s="9">
        <v>3</v>
      </c>
      <c r="IR30" s="9">
        <v>3</v>
      </c>
      <c r="IS30" s="9"/>
      <c r="IT30" s="9">
        <v>1</v>
      </c>
      <c r="IU30" s="9">
        <v>1</v>
      </c>
      <c r="IV30" s="9">
        <v>1</v>
      </c>
      <c r="IW30" s="9">
        <v>1</v>
      </c>
      <c r="IX30" s="9">
        <v>1</v>
      </c>
      <c r="IY30" s="9">
        <v>1</v>
      </c>
      <c r="IZ30" s="9">
        <v>1</v>
      </c>
      <c r="JA30" s="9">
        <v>1</v>
      </c>
      <c r="JB30" s="9">
        <v>1</v>
      </c>
      <c r="JC30" s="9">
        <v>2</v>
      </c>
      <c r="JD30" s="9">
        <v>1</v>
      </c>
      <c r="JE30" s="9">
        <v>2</v>
      </c>
      <c r="JF30" s="9">
        <v>2</v>
      </c>
      <c r="JG30" s="9">
        <v>2</v>
      </c>
      <c r="JH30" s="9">
        <v>2</v>
      </c>
      <c r="JI30" s="9">
        <v>2</v>
      </c>
      <c r="JJ30" s="9">
        <v>1</v>
      </c>
      <c r="JK30" s="9">
        <v>1</v>
      </c>
      <c r="JL30" s="9">
        <v>1</v>
      </c>
      <c r="JM30" s="9">
        <v>1</v>
      </c>
      <c r="JN30" s="9">
        <v>1</v>
      </c>
      <c r="JO30" s="9">
        <v>1</v>
      </c>
      <c r="JP30" s="9">
        <v>1</v>
      </c>
      <c r="JQ30" s="9">
        <v>1</v>
      </c>
      <c r="JR30" s="9">
        <v>1</v>
      </c>
      <c r="JS30" s="9">
        <v>1</v>
      </c>
      <c r="JT30" s="9">
        <v>1</v>
      </c>
      <c r="JU30" s="9">
        <v>1</v>
      </c>
      <c r="JV30" s="9"/>
      <c r="JW30" s="9">
        <v>1</v>
      </c>
      <c r="JX30" s="9">
        <v>1</v>
      </c>
      <c r="JY30" s="9">
        <v>1</v>
      </c>
      <c r="JZ30" s="9">
        <v>1</v>
      </c>
      <c r="KA30" s="9">
        <v>1</v>
      </c>
      <c r="KB30" s="9">
        <v>1</v>
      </c>
      <c r="KC30" s="9">
        <v>1</v>
      </c>
      <c r="KD30" s="9">
        <v>1</v>
      </c>
      <c r="KE30" s="9">
        <v>1</v>
      </c>
      <c r="KF30" s="9"/>
      <c r="KG30" s="9">
        <v>1</v>
      </c>
      <c r="KH30" s="9">
        <v>1</v>
      </c>
      <c r="KI30" s="9">
        <v>1</v>
      </c>
      <c r="KJ30" s="9"/>
      <c r="KK30" s="9">
        <v>3</v>
      </c>
      <c r="KL30" s="9">
        <v>1</v>
      </c>
      <c r="KM30" s="9">
        <v>3</v>
      </c>
      <c r="KN30" s="9">
        <v>1</v>
      </c>
      <c r="KO30" s="9"/>
      <c r="KP30" s="9">
        <v>0</v>
      </c>
      <c r="KQ30" s="9">
        <v>0</v>
      </c>
      <c r="KR30" s="9">
        <v>1</v>
      </c>
      <c r="KS30" s="9">
        <v>0</v>
      </c>
      <c r="KT30" s="9">
        <v>0</v>
      </c>
      <c r="KU30" s="9">
        <v>1</v>
      </c>
      <c r="KV30" s="9">
        <v>1</v>
      </c>
      <c r="KW30" s="9">
        <v>1</v>
      </c>
      <c r="KX30" s="9">
        <v>0</v>
      </c>
      <c r="KY30" s="9"/>
      <c r="KZ30" s="9"/>
      <c r="LA30" s="9"/>
      <c r="LB30" s="9"/>
      <c r="LC30" s="9">
        <v>1</v>
      </c>
      <c r="LD30" s="9">
        <v>1</v>
      </c>
      <c r="LE30" s="9">
        <v>1</v>
      </c>
      <c r="LF30" s="9">
        <v>1</v>
      </c>
      <c r="LG30" s="9">
        <v>1</v>
      </c>
      <c r="LH30" s="9">
        <v>1</v>
      </c>
      <c r="LI30" s="9"/>
      <c r="LJ30" s="9">
        <v>1</v>
      </c>
      <c r="LK30" s="9">
        <v>1</v>
      </c>
      <c r="LL30" s="9">
        <v>1</v>
      </c>
      <c r="LM30" s="9">
        <v>1</v>
      </c>
      <c r="LN30" s="9"/>
      <c r="LO30" s="9">
        <v>1</v>
      </c>
      <c r="LP30" s="9">
        <v>1</v>
      </c>
      <c r="LQ30" s="9">
        <v>1</v>
      </c>
      <c r="LR30" s="9"/>
      <c r="LS30" s="9">
        <v>1</v>
      </c>
      <c r="LT30" s="9">
        <v>1</v>
      </c>
      <c r="LU30" s="9">
        <v>1</v>
      </c>
      <c r="LV30" s="9">
        <v>1</v>
      </c>
      <c r="LW30" s="9">
        <v>1</v>
      </c>
      <c r="LX30" s="9">
        <v>1</v>
      </c>
      <c r="LY30" s="9">
        <v>1</v>
      </c>
      <c r="LZ30" s="9">
        <v>2</v>
      </c>
      <c r="MA30" s="9">
        <v>1</v>
      </c>
      <c r="MB30" s="9"/>
      <c r="MC30" s="9">
        <v>0</v>
      </c>
      <c r="MD30" s="9">
        <v>2</v>
      </c>
      <c r="ME30" s="9">
        <v>2</v>
      </c>
      <c r="MF30" s="9">
        <v>1</v>
      </c>
      <c r="MG30" s="9">
        <v>3</v>
      </c>
      <c r="MH30" s="9">
        <v>3</v>
      </c>
      <c r="MI30" s="9">
        <v>3</v>
      </c>
      <c r="MJ30" s="9">
        <v>3</v>
      </c>
      <c r="MK30" s="9">
        <v>1</v>
      </c>
      <c r="ML30" s="9">
        <v>1</v>
      </c>
      <c r="MM30" s="9">
        <v>1</v>
      </c>
      <c r="MN30" s="9">
        <v>1</v>
      </c>
      <c r="MO30" s="9">
        <v>1</v>
      </c>
      <c r="MP30" s="9">
        <v>0</v>
      </c>
      <c r="MQ30" s="9">
        <v>1</v>
      </c>
      <c r="MR30" s="9">
        <v>1</v>
      </c>
      <c r="MS30" s="9">
        <v>0</v>
      </c>
      <c r="MT30" s="9"/>
      <c r="MU30" s="9"/>
      <c r="MV30" s="9">
        <v>1</v>
      </c>
      <c r="MW30" s="9"/>
      <c r="MX30" s="9"/>
      <c r="MY30" t="s">
        <v>4487</v>
      </c>
      <c r="MZ30" s="9"/>
      <c r="NA30" s="9">
        <v>199714181</v>
      </c>
      <c r="NB30" t="s">
        <v>4635</v>
      </c>
      <c r="NC30" t="s">
        <v>4781</v>
      </c>
      <c r="ND30" s="9"/>
      <c r="NE30" s="9"/>
      <c r="NF30" t="s">
        <v>4891</v>
      </c>
      <c r="NG30" s="9"/>
      <c r="NH30" s="9"/>
      <c r="NI30" s="9">
        <v>46</v>
      </c>
      <c r="NJ30" s="9">
        <v>34</v>
      </c>
      <c r="NK30" t="s">
        <v>4897</v>
      </c>
      <c r="NL30" s="9">
        <v>3</v>
      </c>
      <c r="NM30" s="9">
        <v>11</v>
      </c>
      <c r="NN30" s="9">
        <v>2022</v>
      </c>
      <c r="NO30" s="9">
        <v>1</v>
      </c>
      <c r="NP30" t="s">
        <v>4926</v>
      </c>
      <c r="NQ30" s="9">
        <v>1</v>
      </c>
      <c r="NR30" s="9">
        <v>0</v>
      </c>
      <c r="NS30" s="9">
        <v>0</v>
      </c>
      <c r="NT30" s="9">
        <v>1</v>
      </c>
      <c r="NU30" s="9">
        <v>5</v>
      </c>
      <c r="NV30" s="9">
        <v>0</v>
      </c>
      <c r="NW30" s="9">
        <v>160</v>
      </c>
      <c r="NX30" s="9">
        <v>0</v>
      </c>
      <c r="NY30" s="9">
        <v>22</v>
      </c>
      <c r="NZ30" s="9">
        <v>0</v>
      </c>
      <c r="OA30" s="9">
        <v>39</v>
      </c>
      <c r="OB30" s="9">
        <v>1</v>
      </c>
      <c r="OC30" s="9">
        <v>226</v>
      </c>
      <c r="OD30" s="9">
        <v>1</v>
      </c>
      <c r="OE30" s="9">
        <v>53</v>
      </c>
      <c r="OF30" s="9">
        <v>0</v>
      </c>
      <c r="OG30" s="9">
        <v>279</v>
      </c>
      <c r="OH30" s="9">
        <v>1</v>
      </c>
      <c r="OI30" s="9">
        <v>206</v>
      </c>
      <c r="OJ30" s="9">
        <v>192</v>
      </c>
      <c r="OK30" s="9">
        <v>62</v>
      </c>
      <c r="OL30" s="9">
        <v>23</v>
      </c>
      <c r="OM30" s="9">
        <v>0</v>
      </c>
      <c r="ON30" s="9">
        <v>1</v>
      </c>
      <c r="OO30" s="9">
        <v>0</v>
      </c>
      <c r="OP30" s="9">
        <v>1</v>
      </c>
      <c r="OQ30" s="9">
        <v>1</v>
      </c>
      <c r="OR30" s="9">
        <v>1</v>
      </c>
      <c r="OS30" s="9">
        <v>1</v>
      </c>
      <c r="OT30" s="9">
        <v>1</v>
      </c>
      <c r="OU30" s="9">
        <v>1</v>
      </c>
      <c r="OV30" s="9">
        <v>1</v>
      </c>
      <c r="OW30" s="9">
        <v>1</v>
      </c>
      <c r="OX30" s="9">
        <v>1</v>
      </c>
      <c r="OY30" s="9">
        <v>1</v>
      </c>
      <c r="OZ30" s="9">
        <v>1</v>
      </c>
      <c r="PA30" s="9">
        <v>100</v>
      </c>
      <c r="PB30" s="9">
        <v>1</v>
      </c>
      <c r="PC30" s="9">
        <v>1</v>
      </c>
      <c r="PD30" s="9">
        <v>100</v>
      </c>
      <c r="PE30" s="9">
        <v>1</v>
      </c>
      <c r="PF30" s="9">
        <v>1</v>
      </c>
      <c r="PG30" s="9">
        <v>1</v>
      </c>
      <c r="PH30" s="9">
        <v>0</v>
      </c>
      <c r="PI30" s="9">
        <v>0</v>
      </c>
      <c r="PJ30" s="9">
        <v>1</v>
      </c>
      <c r="PK30" s="9">
        <v>0</v>
      </c>
      <c r="PL30" s="9">
        <v>1</v>
      </c>
      <c r="PM30" s="9">
        <v>1</v>
      </c>
      <c r="PN30" s="9">
        <v>1</v>
      </c>
      <c r="PO30" s="9">
        <v>57.142856597900391</v>
      </c>
      <c r="PP30" s="9">
        <v>0</v>
      </c>
      <c r="PQ30" s="9">
        <v>1</v>
      </c>
      <c r="PR30" s="9">
        <v>0</v>
      </c>
      <c r="PS30" s="9">
        <v>0</v>
      </c>
      <c r="PT30" s="9">
        <v>1</v>
      </c>
      <c r="PU30" s="9">
        <v>0</v>
      </c>
      <c r="PV30" s="9">
        <v>0</v>
      </c>
      <c r="PW30" s="9">
        <v>0</v>
      </c>
      <c r="PX30" s="9">
        <v>16.666666030883789</v>
      </c>
      <c r="PY30" s="9">
        <v>0</v>
      </c>
      <c r="PZ30" s="9">
        <v>0</v>
      </c>
      <c r="QA30" s="9">
        <v>1</v>
      </c>
      <c r="QB30" s="9">
        <v>1</v>
      </c>
      <c r="QC30" s="9">
        <v>0</v>
      </c>
      <c r="QD30" s="9">
        <v>1</v>
      </c>
      <c r="QE30" s="9">
        <v>75</v>
      </c>
      <c r="QF30" s="9">
        <v>0</v>
      </c>
      <c r="QG30" s="9">
        <v>1</v>
      </c>
      <c r="QH30" s="9">
        <v>1</v>
      </c>
      <c r="QI30" s="9">
        <v>1</v>
      </c>
      <c r="QJ30" s="9">
        <v>1</v>
      </c>
      <c r="QK30" s="9">
        <v>1</v>
      </c>
      <c r="QL30" s="9">
        <v>1</v>
      </c>
      <c r="QM30" s="9">
        <v>1</v>
      </c>
      <c r="QN30" s="9">
        <v>1</v>
      </c>
      <c r="QO30" s="9">
        <v>1</v>
      </c>
      <c r="QP30" s="9">
        <v>100</v>
      </c>
      <c r="QQ30" s="9">
        <v>1</v>
      </c>
      <c r="QR30" s="9">
        <v>1</v>
      </c>
      <c r="QS30" s="9">
        <v>0</v>
      </c>
      <c r="QT30" s="9">
        <v>0.3333333432674408</v>
      </c>
      <c r="QU30" s="9">
        <v>0</v>
      </c>
      <c r="QV30" s="9">
        <v>0.5</v>
      </c>
      <c r="QW30" s="9">
        <v>0</v>
      </c>
      <c r="QX30" s="9">
        <v>0.75</v>
      </c>
      <c r="QY30" s="9">
        <v>1</v>
      </c>
      <c r="QZ30" s="9">
        <v>0</v>
      </c>
      <c r="RA30" s="9">
        <v>0</v>
      </c>
      <c r="RB30" s="9">
        <v>0</v>
      </c>
      <c r="RC30" s="9">
        <v>0</v>
      </c>
      <c r="RD30" s="9">
        <v>0</v>
      </c>
      <c r="RE30" s="9">
        <v>0</v>
      </c>
      <c r="RF30" s="9">
        <v>0</v>
      </c>
      <c r="RG30" s="9"/>
      <c r="RH30" s="9"/>
      <c r="RI30" s="9">
        <v>0</v>
      </c>
      <c r="RJ30" s="9">
        <v>0</v>
      </c>
      <c r="RK30" s="9">
        <v>0</v>
      </c>
      <c r="RL30" s="9">
        <v>1</v>
      </c>
      <c r="RM30" s="9">
        <v>1</v>
      </c>
      <c r="RN30" s="9">
        <v>1</v>
      </c>
      <c r="RO30" s="9">
        <v>0</v>
      </c>
      <c r="RP30" s="9">
        <v>0</v>
      </c>
      <c r="RQ30" s="9">
        <v>42</v>
      </c>
      <c r="RR30" s="9">
        <v>1</v>
      </c>
      <c r="RS30" s="9">
        <v>1</v>
      </c>
      <c r="RT30" s="9">
        <v>1</v>
      </c>
      <c r="RU30" s="9">
        <v>1</v>
      </c>
      <c r="RV30" s="9">
        <v>1</v>
      </c>
      <c r="RW30" s="9">
        <v>1</v>
      </c>
      <c r="RX30" s="9">
        <v>1</v>
      </c>
      <c r="RY30" s="9">
        <v>0</v>
      </c>
      <c r="RZ30" s="9">
        <v>1</v>
      </c>
      <c r="SA30" s="9">
        <v>1</v>
      </c>
      <c r="SB30" s="9">
        <v>80</v>
      </c>
      <c r="SC30" s="9">
        <v>0</v>
      </c>
      <c r="SD30" s="9">
        <v>1</v>
      </c>
      <c r="SE30" s="9">
        <v>0</v>
      </c>
      <c r="SF30" s="9">
        <v>1</v>
      </c>
      <c r="SG30" s="9">
        <v>1</v>
      </c>
      <c r="SH30" s="9">
        <v>1</v>
      </c>
      <c r="SI30" s="9">
        <v>1</v>
      </c>
      <c r="SJ30" s="9">
        <v>1</v>
      </c>
      <c r="SK30" s="9">
        <v>0</v>
      </c>
      <c r="SL30" s="9">
        <v>1</v>
      </c>
      <c r="SM30" s="9">
        <v>1</v>
      </c>
      <c r="SN30" s="9">
        <v>0</v>
      </c>
      <c r="SO30" s="9">
        <v>1</v>
      </c>
      <c r="SP30" s="9">
        <v>0</v>
      </c>
      <c r="SQ30" s="9">
        <v>0</v>
      </c>
      <c r="SR30" s="9">
        <v>0</v>
      </c>
      <c r="SS30" s="9"/>
      <c r="ST30" s="9">
        <v>0</v>
      </c>
      <c r="SU30" s="9">
        <v>0</v>
      </c>
      <c r="SV30" s="9"/>
      <c r="SW30" s="9">
        <v>0</v>
      </c>
      <c r="SX30" s="9">
        <v>0</v>
      </c>
      <c r="SY30" s="9">
        <v>1</v>
      </c>
      <c r="SZ30" s="9">
        <v>0</v>
      </c>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v>0</v>
      </c>
      <c r="UM30" s="9">
        <v>1</v>
      </c>
      <c r="UN30" s="9">
        <v>1</v>
      </c>
      <c r="UO30" s="9">
        <v>1</v>
      </c>
      <c r="UP30" s="9"/>
      <c r="UQ30" s="9">
        <v>1</v>
      </c>
      <c r="UR30" s="9">
        <v>0</v>
      </c>
      <c r="US30" s="9">
        <v>0</v>
      </c>
      <c r="UT30" s="9">
        <v>1</v>
      </c>
      <c r="UU30" s="9">
        <v>1</v>
      </c>
      <c r="UV30" s="9">
        <v>1</v>
      </c>
      <c r="UW30" s="9">
        <v>0</v>
      </c>
      <c r="UX30" s="9">
        <v>0</v>
      </c>
      <c r="UY30" s="9">
        <v>0</v>
      </c>
      <c r="UZ30" s="9">
        <v>0</v>
      </c>
      <c r="VA30" s="9">
        <v>0</v>
      </c>
      <c r="VB30" s="9">
        <v>0</v>
      </c>
      <c r="VC30" s="9">
        <v>1</v>
      </c>
      <c r="VD30" s="9">
        <v>1</v>
      </c>
      <c r="VE30" s="9">
        <v>1</v>
      </c>
      <c r="VF30" s="9">
        <v>1</v>
      </c>
      <c r="VG30" s="9">
        <v>1</v>
      </c>
      <c r="VH30" s="9">
        <v>1</v>
      </c>
      <c r="VI30" s="9">
        <v>1</v>
      </c>
      <c r="VJ30" s="9">
        <v>1</v>
      </c>
      <c r="VK30" s="9">
        <v>1</v>
      </c>
      <c r="VL30" s="9">
        <v>0</v>
      </c>
      <c r="VM30" s="9">
        <v>1</v>
      </c>
      <c r="VN30" s="9">
        <v>0</v>
      </c>
      <c r="VO30" s="9">
        <v>0</v>
      </c>
      <c r="VP30" s="9">
        <v>0</v>
      </c>
      <c r="VQ30" s="9">
        <v>0</v>
      </c>
      <c r="VR30" s="9">
        <v>0</v>
      </c>
      <c r="VS30" s="9">
        <v>1</v>
      </c>
      <c r="VT30" s="9">
        <v>1</v>
      </c>
      <c r="VU30" s="9">
        <v>1</v>
      </c>
      <c r="VV30" s="9">
        <v>1</v>
      </c>
      <c r="VW30" s="9">
        <v>1</v>
      </c>
      <c r="VX30" s="9">
        <v>1</v>
      </c>
      <c r="VY30" s="9">
        <v>1</v>
      </c>
      <c r="VZ30" s="9">
        <v>1</v>
      </c>
      <c r="WA30" s="9">
        <v>1</v>
      </c>
      <c r="WB30" s="9">
        <v>1</v>
      </c>
      <c r="WC30" s="9">
        <v>1</v>
      </c>
      <c r="WD30" s="9">
        <v>1</v>
      </c>
      <c r="WE30" s="9">
        <v>1</v>
      </c>
      <c r="WF30" s="9">
        <v>1</v>
      </c>
      <c r="WG30" s="9">
        <v>1</v>
      </c>
      <c r="WH30" s="9">
        <v>1</v>
      </c>
      <c r="WI30" s="9">
        <v>1</v>
      </c>
      <c r="WJ30" s="9">
        <v>1</v>
      </c>
      <c r="WK30" s="9">
        <v>1</v>
      </c>
      <c r="WL30" s="9">
        <v>1</v>
      </c>
      <c r="WM30" s="9">
        <v>1</v>
      </c>
      <c r="WN30" s="9">
        <v>1</v>
      </c>
      <c r="WO30" s="9">
        <v>1</v>
      </c>
      <c r="WP30" s="9">
        <v>1</v>
      </c>
      <c r="WQ30" s="9">
        <v>62.5</v>
      </c>
      <c r="WR30" s="9">
        <v>0</v>
      </c>
      <c r="WS30" s="9">
        <v>1</v>
      </c>
      <c r="WT30" s="9">
        <v>100</v>
      </c>
      <c r="WU30" s="9">
        <v>1</v>
      </c>
      <c r="WV30" s="9">
        <v>1</v>
      </c>
      <c r="WW30" s="9">
        <v>100</v>
      </c>
      <c r="WX30" s="9">
        <v>1</v>
      </c>
      <c r="WY30" s="9">
        <v>1</v>
      </c>
      <c r="WZ30" s="9">
        <v>100</v>
      </c>
      <c r="XA30" s="9">
        <v>1</v>
      </c>
      <c r="XB30" s="9">
        <v>1</v>
      </c>
      <c r="XC30" s="9">
        <v>1</v>
      </c>
      <c r="XD30" s="9">
        <v>1</v>
      </c>
      <c r="XE30" s="9">
        <v>1</v>
      </c>
      <c r="XF30" s="9">
        <v>1</v>
      </c>
      <c r="XG30" s="9">
        <v>1</v>
      </c>
      <c r="XH30" s="9">
        <v>1</v>
      </c>
      <c r="XI30" s="9">
        <v>1</v>
      </c>
      <c r="XJ30" s="9">
        <v>1</v>
      </c>
      <c r="XK30" s="9">
        <v>1</v>
      </c>
      <c r="XL30" s="9">
        <v>0</v>
      </c>
      <c r="XM30" s="9">
        <v>1</v>
      </c>
      <c r="XN30" s="9">
        <v>0</v>
      </c>
      <c r="XO30" s="9">
        <v>0</v>
      </c>
      <c r="XP30" s="9">
        <v>0</v>
      </c>
      <c r="XQ30" s="9">
        <v>0</v>
      </c>
      <c r="XR30" s="9">
        <v>0</v>
      </c>
      <c r="XS30" s="9">
        <v>1</v>
      </c>
      <c r="XT30" s="9">
        <v>1</v>
      </c>
      <c r="XU30" s="9">
        <v>1</v>
      </c>
      <c r="XV30" s="9">
        <v>1</v>
      </c>
      <c r="XW30" s="9">
        <v>1</v>
      </c>
      <c r="XX30" s="9">
        <v>1</v>
      </c>
      <c r="XY30" s="9">
        <v>1</v>
      </c>
      <c r="XZ30" s="9">
        <v>1</v>
      </c>
      <c r="YA30" s="9">
        <v>1</v>
      </c>
      <c r="YB30" s="9">
        <v>1</v>
      </c>
      <c r="YC30" s="9">
        <v>1</v>
      </c>
      <c r="YD30" s="9">
        <v>1</v>
      </c>
      <c r="YE30" s="9">
        <v>1</v>
      </c>
      <c r="YF30" s="9">
        <v>1</v>
      </c>
      <c r="YG30" s="9">
        <v>1</v>
      </c>
      <c r="YH30" s="9">
        <v>1</v>
      </c>
      <c r="YI30" s="9">
        <v>1</v>
      </c>
      <c r="YJ30" s="9">
        <v>1</v>
      </c>
      <c r="YK30" s="9">
        <v>1</v>
      </c>
      <c r="YL30" s="9">
        <v>1</v>
      </c>
      <c r="YM30" s="9">
        <v>1</v>
      </c>
      <c r="YN30" s="9">
        <v>1</v>
      </c>
      <c r="YO30" s="9">
        <v>1</v>
      </c>
      <c r="YP30" s="9">
        <v>1</v>
      </c>
      <c r="YQ30" s="9">
        <v>0</v>
      </c>
      <c r="YR30" s="9">
        <v>1</v>
      </c>
      <c r="YS30" s="9">
        <v>0</v>
      </c>
      <c r="YT30" s="9">
        <v>1</v>
      </c>
      <c r="YU30" s="9">
        <v>50</v>
      </c>
      <c r="YV30" s="9">
        <v>0</v>
      </c>
      <c r="YW30" s="9">
        <v>1</v>
      </c>
      <c r="YX30" s="9">
        <v>0</v>
      </c>
      <c r="YY30" s="9">
        <v>0</v>
      </c>
      <c r="YZ30" s="9">
        <v>1</v>
      </c>
      <c r="ZA30" s="9">
        <v>0</v>
      </c>
      <c r="ZB30" s="9">
        <v>1</v>
      </c>
      <c r="ZC30" s="9">
        <v>0</v>
      </c>
      <c r="ZD30" s="9">
        <v>1</v>
      </c>
      <c r="ZE30" s="9">
        <v>0</v>
      </c>
      <c r="ZF30" s="9">
        <v>0</v>
      </c>
      <c r="ZG30" s="9">
        <v>0</v>
      </c>
      <c r="ZH30" s="9">
        <v>1</v>
      </c>
      <c r="ZI30" s="9">
        <v>1</v>
      </c>
      <c r="ZJ30" s="9">
        <v>100</v>
      </c>
      <c r="ZK30" s="9">
        <v>1</v>
      </c>
      <c r="ZL30" s="9">
        <v>66.666664123535156</v>
      </c>
      <c r="ZM30" s="9">
        <v>0</v>
      </c>
      <c r="ZN30" s="9">
        <v>1</v>
      </c>
      <c r="ZO30" s="9">
        <v>1</v>
      </c>
      <c r="ZP30" s="9">
        <v>0</v>
      </c>
      <c r="ZQ30" s="9">
        <v>1</v>
      </c>
      <c r="ZR30" s="9"/>
      <c r="ZS30" s="9"/>
      <c r="ZT30" s="9">
        <v>1</v>
      </c>
      <c r="ZU30" s="9">
        <v>0</v>
      </c>
      <c r="ZV30" s="9">
        <v>1</v>
      </c>
      <c r="ZW30" s="9">
        <v>1</v>
      </c>
      <c r="ZX30" s="9">
        <v>1</v>
      </c>
      <c r="ZY30" s="9">
        <v>1</v>
      </c>
      <c r="ZZ30" s="9">
        <v>1</v>
      </c>
      <c r="AAA30" s="9">
        <v>1</v>
      </c>
      <c r="AAB30" s="9">
        <v>1</v>
      </c>
      <c r="AAC30" s="9">
        <v>1</v>
      </c>
      <c r="AAD30" s="9">
        <v>1</v>
      </c>
      <c r="AAE30" s="9">
        <v>1</v>
      </c>
      <c r="AAF30" s="9">
        <v>1</v>
      </c>
      <c r="AAG30" s="9">
        <v>1</v>
      </c>
      <c r="AAH30" s="9">
        <v>1</v>
      </c>
      <c r="AAI30" s="9">
        <v>1</v>
      </c>
      <c r="AAJ30" s="9">
        <v>1</v>
      </c>
      <c r="AAK30" s="9">
        <v>1</v>
      </c>
      <c r="AAL30" s="9">
        <v>1</v>
      </c>
      <c r="AAM30" s="9">
        <v>1</v>
      </c>
      <c r="AAN30" s="9">
        <v>1</v>
      </c>
      <c r="AAO30" s="9">
        <v>1</v>
      </c>
      <c r="AAP30" s="9">
        <v>100</v>
      </c>
      <c r="AAQ30" s="9">
        <v>1</v>
      </c>
      <c r="AAR30" s="9">
        <v>1</v>
      </c>
      <c r="AAS30" s="9">
        <v>100</v>
      </c>
      <c r="AAT30" s="9">
        <v>1</v>
      </c>
      <c r="AAU30" s="9">
        <v>1</v>
      </c>
      <c r="AAV30" s="9">
        <v>0</v>
      </c>
      <c r="AAW30" s="9">
        <v>0</v>
      </c>
      <c r="AAX30" s="9">
        <v>1</v>
      </c>
      <c r="AAY30" s="9">
        <v>0</v>
      </c>
      <c r="AAZ30" s="9">
        <v>1</v>
      </c>
      <c r="ABA30" s="9">
        <v>1</v>
      </c>
      <c r="ABB30" s="9">
        <v>1</v>
      </c>
      <c r="ABC30" s="9">
        <v>1</v>
      </c>
      <c r="ABD30" s="9">
        <v>1</v>
      </c>
      <c r="ABE30" s="9">
        <v>1</v>
      </c>
      <c r="ABF30" s="9">
        <v>1</v>
      </c>
      <c r="ABG30" s="9">
        <v>1</v>
      </c>
      <c r="ABH30" s="9">
        <v>1</v>
      </c>
      <c r="ABI30" s="9">
        <v>1</v>
      </c>
      <c r="ABJ30" s="9">
        <v>1</v>
      </c>
      <c r="ABK30" s="9">
        <v>1</v>
      </c>
      <c r="ABL30" s="9">
        <v>1</v>
      </c>
      <c r="ABM30" s="9">
        <v>100</v>
      </c>
      <c r="ABN30" s="9">
        <v>1</v>
      </c>
      <c r="ABO30" s="9">
        <v>1</v>
      </c>
      <c r="ABP30" s="9">
        <v>0</v>
      </c>
      <c r="ABQ30" s="9">
        <v>1</v>
      </c>
      <c r="ABR30" s="9">
        <v>0</v>
      </c>
      <c r="ABS30" s="9">
        <v>0</v>
      </c>
      <c r="ABT30" s="9">
        <v>1</v>
      </c>
      <c r="ABU30" s="9">
        <v>0</v>
      </c>
      <c r="ABV30" s="9">
        <v>1</v>
      </c>
      <c r="ABW30" s="9">
        <v>0</v>
      </c>
      <c r="ABX30" s="9">
        <v>1</v>
      </c>
      <c r="ABY30" s="9">
        <v>1</v>
      </c>
      <c r="ABZ30" s="9">
        <v>0</v>
      </c>
      <c r="ACA30" s="9">
        <v>0</v>
      </c>
      <c r="ACB30" s="9">
        <v>0</v>
      </c>
      <c r="ACC30" s="9">
        <v>0</v>
      </c>
      <c r="ACD30" s="9">
        <v>0</v>
      </c>
      <c r="ACE30" s="9">
        <v>0</v>
      </c>
      <c r="ACF30" s="9">
        <v>0</v>
      </c>
      <c r="ACG30" s="9">
        <v>0</v>
      </c>
      <c r="ACH30" s="9">
        <v>1</v>
      </c>
      <c r="ACI30" s="9">
        <v>1</v>
      </c>
      <c r="ACJ30" s="9">
        <v>1</v>
      </c>
      <c r="ACK30" s="9">
        <v>1</v>
      </c>
      <c r="ACL30" s="9">
        <v>1</v>
      </c>
      <c r="ACM30" s="9">
        <v>0</v>
      </c>
      <c r="ACN30" s="9">
        <v>1</v>
      </c>
      <c r="ACO30" s="9">
        <v>1</v>
      </c>
      <c r="ACP30" s="9">
        <v>1</v>
      </c>
      <c r="ACQ30" s="9">
        <v>1</v>
      </c>
      <c r="ACR30" s="9">
        <v>1</v>
      </c>
    </row>
    <row r="31" spans="1:772">
      <c r="A31" t="s">
        <v>2608</v>
      </c>
      <c r="B31" t="s">
        <v>2736</v>
      </c>
      <c r="C31" t="s">
        <v>2864</v>
      </c>
      <c r="D31" t="s">
        <v>2998</v>
      </c>
      <c r="E31" s="9"/>
      <c r="F31" s="9">
        <v>3</v>
      </c>
      <c r="G31" s="9"/>
      <c r="H31" s="9">
        <v>1</v>
      </c>
      <c r="I31" t="s">
        <v>3135</v>
      </c>
      <c r="J31" s="9"/>
      <c r="K31" s="9">
        <v>2</v>
      </c>
      <c r="L31" s="9">
        <v>6</v>
      </c>
      <c r="M31" s="9">
        <v>35</v>
      </c>
      <c r="N31" s="9">
        <v>35</v>
      </c>
      <c r="O31" t="s">
        <v>3247</v>
      </c>
      <c r="P31" s="9">
        <v>1</v>
      </c>
      <c r="Q31" t="s">
        <v>3250</v>
      </c>
      <c r="R31" s="9">
        <v>1</v>
      </c>
      <c r="S31" s="9">
        <v>1</v>
      </c>
      <c r="T31" s="9">
        <v>2</v>
      </c>
      <c r="U31" s="9">
        <v>0</v>
      </c>
      <c r="V31" s="9">
        <v>1</v>
      </c>
      <c r="W31" t="s">
        <v>3286</v>
      </c>
      <c r="X31" s="9"/>
      <c r="Y31" t="s">
        <v>3432</v>
      </c>
      <c r="Z31" s="9"/>
      <c r="AA31" s="9">
        <v>0</v>
      </c>
      <c r="AB31" s="9">
        <v>0</v>
      </c>
      <c r="AC31" s="9">
        <v>5</v>
      </c>
      <c r="AD31" s="9">
        <v>0</v>
      </c>
      <c r="AE31" s="9">
        <v>1</v>
      </c>
      <c r="AF31" s="9">
        <v>0</v>
      </c>
      <c r="AG31" s="9">
        <v>0</v>
      </c>
      <c r="AH31" s="9">
        <v>0</v>
      </c>
      <c r="AI31" s="9">
        <v>0</v>
      </c>
      <c r="AJ31" s="9">
        <v>0</v>
      </c>
      <c r="AK31" s="9">
        <v>0</v>
      </c>
      <c r="AL31" s="9">
        <v>0</v>
      </c>
      <c r="AM31" s="9">
        <v>0</v>
      </c>
      <c r="AN31" s="9">
        <v>0</v>
      </c>
      <c r="AO31" s="9">
        <v>0</v>
      </c>
      <c r="AP31" s="9">
        <v>0</v>
      </c>
      <c r="AQ31" s="9">
        <v>2</v>
      </c>
      <c r="AR31" s="9">
        <v>0</v>
      </c>
      <c r="AS31" s="9">
        <v>0</v>
      </c>
      <c r="AT31" s="9">
        <v>0</v>
      </c>
      <c r="AU31" s="9">
        <v>0</v>
      </c>
      <c r="AV31" s="9">
        <v>0</v>
      </c>
      <c r="AW31" s="9">
        <v>0</v>
      </c>
      <c r="AX31" t="s">
        <v>3587</v>
      </c>
      <c r="AY31" s="9">
        <v>0</v>
      </c>
      <c r="AZ31" s="9">
        <v>0</v>
      </c>
      <c r="BA31" t="s">
        <v>3737</v>
      </c>
      <c r="BB31" s="9">
        <v>0</v>
      </c>
      <c r="BC31" s="9">
        <v>8</v>
      </c>
      <c r="BD31" s="9">
        <v>0</v>
      </c>
      <c r="BE31" s="9"/>
      <c r="BF31" s="9">
        <v>8</v>
      </c>
      <c r="BG31" s="9">
        <v>8</v>
      </c>
      <c r="BH31" s="9">
        <v>8</v>
      </c>
      <c r="BI31" s="9">
        <v>1</v>
      </c>
      <c r="BJ31" s="9">
        <v>0</v>
      </c>
      <c r="BK31" s="9">
        <v>1</v>
      </c>
      <c r="BL31" s="9">
        <v>1</v>
      </c>
      <c r="BM31" s="9">
        <v>1</v>
      </c>
      <c r="BN31" s="9">
        <v>1</v>
      </c>
      <c r="BO31" s="9">
        <v>1</v>
      </c>
      <c r="BP31" s="9">
        <v>1</v>
      </c>
      <c r="BQ31" s="9">
        <v>1</v>
      </c>
      <c r="BR31" s="9">
        <v>0</v>
      </c>
      <c r="BS31" s="9">
        <v>1</v>
      </c>
      <c r="BT31" s="9">
        <v>1</v>
      </c>
      <c r="BU31" s="9">
        <v>0</v>
      </c>
      <c r="BV31" s="9">
        <v>0</v>
      </c>
      <c r="BW31" s="9">
        <v>1</v>
      </c>
      <c r="BX31" s="9"/>
      <c r="BY31" s="9">
        <v>1</v>
      </c>
      <c r="BZ31" s="9">
        <v>1</v>
      </c>
      <c r="CA31" s="9">
        <v>1</v>
      </c>
      <c r="CB31" s="9">
        <v>1</v>
      </c>
      <c r="CC31" s="9">
        <v>1</v>
      </c>
      <c r="CD31" s="9">
        <v>1</v>
      </c>
      <c r="CE31" s="9">
        <v>1</v>
      </c>
      <c r="CF31" s="9">
        <v>1</v>
      </c>
      <c r="CG31" s="9"/>
      <c r="CH31" s="9">
        <v>1</v>
      </c>
      <c r="CI31" s="9">
        <v>1</v>
      </c>
      <c r="CJ31" s="9">
        <v>1</v>
      </c>
      <c r="CK31" s="9">
        <v>4</v>
      </c>
      <c r="CL31" s="9">
        <v>4</v>
      </c>
      <c r="CM31" s="9">
        <v>1</v>
      </c>
      <c r="CN31" s="9">
        <v>1</v>
      </c>
      <c r="CO31" s="9">
        <v>1</v>
      </c>
      <c r="CP31" s="9">
        <v>4</v>
      </c>
      <c r="CQ31" s="9">
        <v>1</v>
      </c>
      <c r="CR31" s="9">
        <v>1</v>
      </c>
      <c r="CS31" s="9">
        <v>1</v>
      </c>
      <c r="CT31" s="9">
        <v>0</v>
      </c>
      <c r="CU31" s="9">
        <v>0</v>
      </c>
      <c r="CV31" s="9">
        <v>0</v>
      </c>
      <c r="CW31" s="9">
        <v>1</v>
      </c>
      <c r="CX31" s="9">
        <v>0</v>
      </c>
      <c r="CY31" s="9">
        <v>1</v>
      </c>
      <c r="CZ31" s="9">
        <v>2</v>
      </c>
      <c r="DA31" s="9"/>
      <c r="DB31" s="9"/>
      <c r="DC31" s="9"/>
      <c r="DD31" s="9"/>
      <c r="DE31" s="9"/>
      <c r="DF31" s="9"/>
      <c r="DG31" s="9"/>
      <c r="DH31" s="9"/>
      <c r="DI31" s="9">
        <v>2</v>
      </c>
      <c r="DJ31" s="9"/>
      <c r="DK31" s="9"/>
      <c r="DL31" s="9"/>
      <c r="DM31" s="9"/>
      <c r="DN31" s="9"/>
      <c r="DO31" s="9"/>
      <c r="DP31" s="9">
        <v>2</v>
      </c>
      <c r="DQ31" s="9"/>
      <c r="DR31" s="9"/>
      <c r="DS31" s="9"/>
      <c r="DT31" s="9"/>
      <c r="DU31" s="9"/>
      <c r="DV31" s="9"/>
      <c r="DW31" s="9"/>
      <c r="DX31" s="9"/>
      <c r="DY31" s="9"/>
      <c r="DZ31" s="9"/>
      <c r="EA31" s="9"/>
      <c r="EB31" s="9"/>
      <c r="EC31" s="9"/>
      <c r="ED31" s="9"/>
      <c r="EE31" s="9"/>
      <c r="EF31" s="9"/>
      <c r="EG31" s="9"/>
      <c r="EH31" s="9"/>
      <c r="EI31" s="9"/>
      <c r="EJ31" s="9"/>
      <c r="EK31" s="9"/>
      <c r="EL31" s="9"/>
      <c r="EM31" s="9"/>
      <c r="EN31" s="9">
        <v>1</v>
      </c>
      <c r="EO31" s="9">
        <v>0</v>
      </c>
      <c r="EP31" s="9"/>
      <c r="EQ31" s="9">
        <v>0</v>
      </c>
      <c r="ER31" s="9"/>
      <c r="ES31" s="9"/>
      <c r="ET31" s="9">
        <v>0</v>
      </c>
      <c r="EU31" s="9"/>
      <c r="EV31" s="9"/>
      <c r="EW31" s="9">
        <v>0</v>
      </c>
      <c r="EX31" s="9"/>
      <c r="EY31" s="9"/>
      <c r="EZ31" s="9">
        <v>1</v>
      </c>
      <c r="FA31" s="9">
        <v>1</v>
      </c>
      <c r="FB31" s="9"/>
      <c r="FC31" s="9">
        <v>1</v>
      </c>
      <c r="FD31" s="9">
        <v>1</v>
      </c>
      <c r="FE31" s="9"/>
      <c r="FF31" s="9">
        <v>1</v>
      </c>
      <c r="FG31" s="9">
        <v>1</v>
      </c>
      <c r="FH31" s="9"/>
      <c r="FI31" s="9">
        <v>1</v>
      </c>
      <c r="FJ31" s="9">
        <v>1</v>
      </c>
      <c r="FK31" s="9"/>
      <c r="FL31" s="9">
        <v>0</v>
      </c>
      <c r="FM31" s="9"/>
      <c r="FN31" s="9"/>
      <c r="FO31" s="9">
        <v>0</v>
      </c>
      <c r="FP31" s="9"/>
      <c r="FQ31" s="9"/>
      <c r="FR31" s="9">
        <v>0</v>
      </c>
      <c r="FS31" s="9"/>
      <c r="FT31" s="9"/>
      <c r="FU31" s="9">
        <v>0</v>
      </c>
      <c r="FV31" s="9"/>
      <c r="FW31" s="9"/>
      <c r="FX31" s="9">
        <v>4</v>
      </c>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t="s">
        <v>4046</v>
      </c>
      <c r="HH31" s="9">
        <v>7</v>
      </c>
      <c r="HI31" s="9"/>
      <c r="HJ31" s="9"/>
      <c r="HK31" s="9"/>
      <c r="HL31" s="9"/>
      <c r="HM31" s="9"/>
      <c r="HN31" s="9"/>
      <c r="HO31" s="9"/>
      <c r="HP31" s="9">
        <v>0</v>
      </c>
      <c r="HQ31" s="9">
        <v>0</v>
      </c>
      <c r="HR31" s="9">
        <v>0</v>
      </c>
      <c r="HS31" s="9">
        <v>0</v>
      </c>
      <c r="HT31" s="9">
        <v>0</v>
      </c>
      <c r="HU31" s="9">
        <v>0</v>
      </c>
      <c r="HV31" s="9">
        <v>1</v>
      </c>
      <c r="HW31" s="9">
        <v>0</v>
      </c>
      <c r="HX31" t="s">
        <v>4210</v>
      </c>
      <c r="HY31" s="9"/>
      <c r="HZ31" s="9"/>
      <c r="IA31" s="9">
        <v>2</v>
      </c>
      <c r="IB31" s="9"/>
      <c r="IC31" s="9"/>
      <c r="ID31" s="9">
        <v>3</v>
      </c>
      <c r="IE31" s="9"/>
      <c r="IF31" s="9"/>
      <c r="IG31" s="9">
        <v>2</v>
      </c>
      <c r="IH31" s="9"/>
      <c r="II31" s="9"/>
      <c r="IJ31" s="9">
        <v>3</v>
      </c>
      <c r="IK31" s="9"/>
      <c r="IL31" s="9">
        <v>1</v>
      </c>
      <c r="IM31" s="9"/>
      <c r="IN31" s="9">
        <v>3</v>
      </c>
      <c r="IO31" s="9">
        <v>4</v>
      </c>
      <c r="IP31" s="9">
        <v>3</v>
      </c>
      <c r="IQ31" s="9">
        <v>3</v>
      </c>
      <c r="IR31" s="9">
        <v>4</v>
      </c>
      <c r="IS31" s="9"/>
      <c r="IT31" s="9">
        <v>2</v>
      </c>
      <c r="IU31" s="9">
        <v>2</v>
      </c>
      <c r="IV31" s="9">
        <v>2</v>
      </c>
      <c r="IW31" s="9">
        <v>2</v>
      </c>
      <c r="IX31" s="9">
        <v>2</v>
      </c>
      <c r="IY31" s="9">
        <v>2</v>
      </c>
      <c r="IZ31" s="9">
        <v>2</v>
      </c>
      <c r="JA31" s="9">
        <v>2</v>
      </c>
      <c r="JB31" s="9">
        <v>2</v>
      </c>
      <c r="JC31" s="9">
        <v>2</v>
      </c>
      <c r="JD31" s="9">
        <v>2</v>
      </c>
      <c r="JE31" s="9">
        <v>2</v>
      </c>
      <c r="JF31" s="9">
        <v>2</v>
      </c>
      <c r="JG31" s="9">
        <v>2</v>
      </c>
      <c r="JH31" s="9">
        <v>2</v>
      </c>
      <c r="JI31" s="9">
        <v>2</v>
      </c>
      <c r="JJ31" s="9">
        <v>1</v>
      </c>
      <c r="JK31" s="9">
        <v>1</v>
      </c>
      <c r="JL31" s="9">
        <v>1</v>
      </c>
      <c r="JM31" s="9">
        <v>3</v>
      </c>
      <c r="JN31" s="9">
        <v>3</v>
      </c>
      <c r="JO31" s="9">
        <v>3</v>
      </c>
      <c r="JP31" s="9">
        <v>3</v>
      </c>
      <c r="JQ31" s="9">
        <v>3</v>
      </c>
      <c r="JR31" s="9">
        <v>3</v>
      </c>
      <c r="JS31" s="9">
        <v>3</v>
      </c>
      <c r="JT31" s="9">
        <v>3</v>
      </c>
      <c r="JU31" s="9">
        <v>3</v>
      </c>
      <c r="JV31" s="9"/>
      <c r="JW31" s="9">
        <v>3</v>
      </c>
      <c r="JX31" s="9">
        <v>3</v>
      </c>
      <c r="JY31" s="9">
        <v>3</v>
      </c>
      <c r="JZ31" s="9">
        <v>3</v>
      </c>
      <c r="KA31" s="9">
        <v>1</v>
      </c>
      <c r="KB31" s="9">
        <v>2</v>
      </c>
      <c r="KC31" s="9">
        <v>1</v>
      </c>
      <c r="KD31" s="9">
        <v>3</v>
      </c>
      <c r="KE31" s="9">
        <v>2</v>
      </c>
      <c r="KF31" s="9"/>
      <c r="KG31" s="9"/>
      <c r="KH31" s="9"/>
      <c r="KI31" s="9"/>
      <c r="KJ31" s="9"/>
      <c r="KK31" s="9"/>
      <c r="KL31" s="9"/>
      <c r="KM31" s="9"/>
      <c r="KN31" s="9"/>
      <c r="KO31" s="9"/>
      <c r="KP31" s="9"/>
      <c r="KQ31" s="9"/>
      <c r="KR31" s="9"/>
      <c r="KS31" s="9"/>
      <c r="KT31" s="9"/>
      <c r="KU31" s="9"/>
      <c r="KV31" s="9">
        <v>0</v>
      </c>
      <c r="KW31" s="9"/>
      <c r="KX31" s="9"/>
      <c r="KY31" s="9"/>
      <c r="KZ31" s="9"/>
      <c r="LA31" s="9"/>
      <c r="LB31" s="9"/>
      <c r="LC31" s="9">
        <v>1</v>
      </c>
      <c r="LD31" s="9">
        <v>1</v>
      </c>
      <c r="LE31" s="9">
        <v>1</v>
      </c>
      <c r="LF31" s="9">
        <v>1</v>
      </c>
      <c r="LG31" s="9">
        <v>1</v>
      </c>
      <c r="LH31" s="9">
        <v>1</v>
      </c>
      <c r="LI31" s="9"/>
      <c r="LJ31" s="9">
        <v>1</v>
      </c>
      <c r="LK31" s="9">
        <v>3</v>
      </c>
      <c r="LL31" s="9">
        <v>3</v>
      </c>
      <c r="LM31" s="9">
        <v>3</v>
      </c>
      <c r="LN31" s="9"/>
      <c r="LO31" s="9">
        <v>1</v>
      </c>
      <c r="LP31" s="9">
        <v>1</v>
      </c>
      <c r="LQ31" s="9">
        <v>1</v>
      </c>
      <c r="LR31" s="9"/>
      <c r="LS31" s="9">
        <v>1</v>
      </c>
      <c r="LT31" s="9">
        <v>1</v>
      </c>
      <c r="LU31" s="9">
        <v>2</v>
      </c>
      <c r="LV31" s="9">
        <v>1</v>
      </c>
      <c r="LW31" s="9">
        <v>1</v>
      </c>
      <c r="LX31" s="9">
        <v>1</v>
      </c>
      <c r="LY31" s="9">
        <v>3</v>
      </c>
      <c r="LZ31" s="9">
        <v>2</v>
      </c>
      <c r="MA31" s="9">
        <v>1</v>
      </c>
      <c r="MB31" s="9"/>
      <c r="MC31" s="9">
        <v>0</v>
      </c>
      <c r="MD31" s="9">
        <v>2</v>
      </c>
      <c r="ME31" s="9">
        <v>2</v>
      </c>
      <c r="MF31" s="9">
        <v>1</v>
      </c>
      <c r="MG31" s="9">
        <v>2</v>
      </c>
      <c r="MH31" s="9">
        <v>3</v>
      </c>
      <c r="MI31" s="9">
        <v>3</v>
      </c>
      <c r="MJ31" s="9">
        <v>3</v>
      </c>
      <c r="MK31" s="9">
        <v>1</v>
      </c>
      <c r="ML31" s="9">
        <v>1</v>
      </c>
      <c r="MM31" s="9">
        <v>1</v>
      </c>
      <c r="MN31" s="9">
        <v>1</v>
      </c>
      <c r="MO31" s="9">
        <v>1</v>
      </c>
      <c r="MP31" s="9">
        <v>1</v>
      </c>
      <c r="MQ31" s="9">
        <v>0</v>
      </c>
      <c r="MR31" s="9">
        <v>1</v>
      </c>
      <c r="MS31" s="9">
        <v>0</v>
      </c>
      <c r="MT31" s="9"/>
      <c r="MU31" s="9"/>
      <c r="MV31" s="9">
        <v>1</v>
      </c>
      <c r="MW31" s="9"/>
      <c r="MX31" s="9"/>
      <c r="MY31" t="s">
        <v>4488</v>
      </c>
      <c r="MZ31" s="9"/>
      <c r="NA31" s="9">
        <v>199664821</v>
      </c>
      <c r="NB31" t="s">
        <v>4636</v>
      </c>
      <c r="NC31" t="s">
        <v>4782</v>
      </c>
      <c r="ND31" s="9"/>
      <c r="NE31" s="9"/>
      <c r="NF31" t="s">
        <v>4891</v>
      </c>
      <c r="NG31" s="9"/>
      <c r="NH31" s="9"/>
      <c r="NI31" s="9">
        <v>36</v>
      </c>
      <c r="NJ31" s="9">
        <v>35</v>
      </c>
      <c r="NK31" t="s">
        <v>4897</v>
      </c>
      <c r="NL31" s="9">
        <v>3</v>
      </c>
      <c r="NM31" s="9">
        <v>11</v>
      </c>
      <c r="NN31" s="9">
        <v>2022</v>
      </c>
      <c r="NO31" s="9">
        <v>1</v>
      </c>
      <c r="NP31" t="s">
        <v>4927</v>
      </c>
      <c r="NQ31" s="9">
        <v>0</v>
      </c>
      <c r="NR31" s="9">
        <v>1</v>
      </c>
      <c r="NS31" s="9">
        <v>1</v>
      </c>
      <c r="NT31" s="9">
        <v>0</v>
      </c>
      <c r="NU31" s="9">
        <v>0</v>
      </c>
      <c r="NV31" s="9">
        <v>0</v>
      </c>
      <c r="NW31" s="9">
        <v>5</v>
      </c>
      <c r="NX31" s="9">
        <v>0</v>
      </c>
      <c r="NY31" s="9">
        <v>1</v>
      </c>
      <c r="NZ31" s="9">
        <v>0</v>
      </c>
      <c r="OA31" s="9">
        <v>0</v>
      </c>
      <c r="OB31" s="9">
        <v>0</v>
      </c>
      <c r="OC31" s="9">
        <v>6</v>
      </c>
      <c r="OD31" s="9">
        <v>0</v>
      </c>
      <c r="OE31" s="9">
        <v>2</v>
      </c>
      <c r="OF31" s="9">
        <v>0</v>
      </c>
      <c r="OG31" s="9">
        <v>8</v>
      </c>
      <c r="OH31" s="9">
        <v>0</v>
      </c>
      <c r="OI31" s="9">
        <v>8</v>
      </c>
      <c r="OJ31" s="9">
        <v>8</v>
      </c>
      <c r="OK31" s="9">
        <v>8</v>
      </c>
      <c r="OL31" s="9">
        <v>1</v>
      </c>
      <c r="OM31" s="9">
        <v>0</v>
      </c>
      <c r="ON31" s="9">
        <v>1</v>
      </c>
      <c r="OO31" s="9">
        <v>0</v>
      </c>
      <c r="OP31" s="9">
        <v>1</v>
      </c>
      <c r="OQ31" s="9">
        <v>1</v>
      </c>
      <c r="OR31" s="9">
        <v>1</v>
      </c>
      <c r="OS31" s="9">
        <v>1</v>
      </c>
      <c r="OT31" s="9">
        <v>1</v>
      </c>
      <c r="OU31" s="9">
        <v>1</v>
      </c>
      <c r="OV31" s="9">
        <v>1</v>
      </c>
      <c r="OW31" s="9">
        <v>0</v>
      </c>
      <c r="OX31" s="9">
        <v>1</v>
      </c>
      <c r="OY31" s="9">
        <v>0</v>
      </c>
      <c r="OZ31" s="9">
        <v>0</v>
      </c>
      <c r="PA31" s="9">
        <v>75</v>
      </c>
      <c r="PB31" s="9">
        <v>0</v>
      </c>
      <c r="PC31" s="9">
        <v>1</v>
      </c>
      <c r="PD31" s="9">
        <v>70</v>
      </c>
      <c r="PE31" s="9">
        <v>0</v>
      </c>
      <c r="PF31" s="9">
        <v>1</v>
      </c>
      <c r="PG31" s="9">
        <v>1</v>
      </c>
      <c r="PH31" s="9">
        <v>1</v>
      </c>
      <c r="PI31" s="9">
        <v>1</v>
      </c>
      <c r="PJ31" s="9">
        <v>1</v>
      </c>
      <c r="PK31" s="9">
        <v>1</v>
      </c>
      <c r="PL31" s="9">
        <v>1</v>
      </c>
      <c r="PM31" s="9">
        <v>1</v>
      </c>
      <c r="PN31" s="9">
        <v>1</v>
      </c>
      <c r="PO31" s="9">
        <v>100</v>
      </c>
      <c r="PP31" s="9">
        <v>1</v>
      </c>
      <c r="PQ31" s="9">
        <v>1</v>
      </c>
      <c r="PR31" s="9">
        <v>1</v>
      </c>
      <c r="PS31" s="9">
        <v>1</v>
      </c>
      <c r="PT31" s="9">
        <v>1</v>
      </c>
      <c r="PU31" s="9">
        <v>0</v>
      </c>
      <c r="PV31" s="9">
        <v>0</v>
      </c>
      <c r="PW31" s="9">
        <v>1</v>
      </c>
      <c r="PX31" s="9">
        <v>66.666664123535156</v>
      </c>
      <c r="PY31" s="9">
        <v>0</v>
      </c>
      <c r="PZ31" s="9">
        <v>1</v>
      </c>
      <c r="QA31" s="9">
        <v>1</v>
      </c>
      <c r="QB31" s="9">
        <v>1</v>
      </c>
      <c r="QC31" s="9">
        <v>0</v>
      </c>
      <c r="QD31" s="9">
        <v>1</v>
      </c>
      <c r="QE31" s="9">
        <v>75</v>
      </c>
      <c r="QF31" s="9">
        <v>0</v>
      </c>
      <c r="QG31" s="9">
        <v>1</v>
      </c>
      <c r="QH31" s="9">
        <v>1</v>
      </c>
      <c r="QI31" s="9">
        <v>1</v>
      </c>
      <c r="QJ31" s="9">
        <v>0</v>
      </c>
      <c r="QK31" s="9">
        <v>0</v>
      </c>
      <c r="QL31" s="9">
        <v>0</v>
      </c>
      <c r="QM31" s="9">
        <v>1</v>
      </c>
      <c r="QN31" s="9">
        <v>0</v>
      </c>
      <c r="QO31" s="9">
        <v>1</v>
      </c>
      <c r="QP31" s="9">
        <v>42.857143402099609</v>
      </c>
      <c r="QQ31" s="9">
        <v>0</v>
      </c>
      <c r="QR31" s="9">
        <v>0</v>
      </c>
      <c r="QS31" s="9">
        <v>1</v>
      </c>
      <c r="QT31" s="9">
        <v>1</v>
      </c>
      <c r="QU31" s="9">
        <v>1</v>
      </c>
      <c r="QV31" s="9">
        <v>1</v>
      </c>
      <c r="QW31" s="9">
        <v>0</v>
      </c>
      <c r="QX31" s="9">
        <v>0.75</v>
      </c>
      <c r="QY31" s="9">
        <v>0</v>
      </c>
      <c r="QZ31" s="9"/>
      <c r="RA31" s="9"/>
      <c r="RB31" s="9"/>
      <c r="RC31" s="9"/>
      <c r="RD31" s="9"/>
      <c r="RE31" s="9"/>
      <c r="RF31" s="9"/>
      <c r="RG31" s="9"/>
      <c r="RH31" s="9"/>
      <c r="RI31" s="9"/>
      <c r="RJ31" s="9"/>
      <c r="RK31" s="9"/>
      <c r="RL31" s="9">
        <v>0</v>
      </c>
      <c r="RM31" s="9"/>
      <c r="RN31" s="9"/>
      <c r="RO31" s="9"/>
      <c r="RP31" s="9"/>
      <c r="RQ31" s="9"/>
      <c r="RR31" s="9"/>
      <c r="RS31" s="9"/>
      <c r="RT31" s="9"/>
      <c r="RU31" s="9"/>
      <c r="RV31" s="9"/>
      <c r="RW31" s="9"/>
      <c r="RX31" s="9"/>
      <c r="RY31" s="9"/>
      <c r="RZ31" s="9"/>
      <c r="SA31" s="9"/>
      <c r="SB31" s="9"/>
      <c r="SC31" s="9"/>
      <c r="SD31" s="9"/>
      <c r="SE31" s="9"/>
      <c r="SF31" s="9"/>
      <c r="SG31" s="9"/>
      <c r="SH31" s="9">
        <v>1</v>
      </c>
      <c r="SI31" s="9">
        <v>0</v>
      </c>
      <c r="SJ31" s="9">
        <v>1</v>
      </c>
      <c r="SK31" s="9">
        <v>1</v>
      </c>
      <c r="SL31" s="9">
        <v>1</v>
      </c>
      <c r="SM31" s="9">
        <v>1</v>
      </c>
      <c r="SN31" s="9">
        <v>0</v>
      </c>
      <c r="SO31" s="9">
        <v>0</v>
      </c>
      <c r="SP31" s="9">
        <v>0</v>
      </c>
      <c r="SQ31" s="9"/>
      <c r="SR31" s="9">
        <v>1</v>
      </c>
      <c r="SS31" s="9">
        <v>1</v>
      </c>
      <c r="ST31" s="9">
        <v>1</v>
      </c>
      <c r="SU31" s="9">
        <v>1</v>
      </c>
      <c r="SV31" s="9"/>
      <c r="SW31" s="9"/>
      <c r="SX31" s="9">
        <v>0</v>
      </c>
      <c r="SY31" s="9">
        <v>0</v>
      </c>
      <c r="SZ31" s="9">
        <v>1</v>
      </c>
      <c r="TA31" s="9"/>
      <c r="TB31" s="9"/>
      <c r="TC31" s="9"/>
      <c r="TD31" s="9"/>
      <c r="TE31" s="9"/>
      <c r="TF31" s="9"/>
      <c r="TG31" s="9"/>
      <c r="TH31" s="9"/>
      <c r="TI31" s="9"/>
      <c r="TJ31" s="9"/>
      <c r="TK31" s="9"/>
      <c r="TL31" s="9"/>
      <c r="TM31" s="9"/>
      <c r="TN31" s="9"/>
      <c r="TO31" s="9"/>
      <c r="TP31" s="9"/>
      <c r="TQ31" s="9"/>
      <c r="TR31" s="9">
        <v>0</v>
      </c>
      <c r="TS31" s="9">
        <v>0</v>
      </c>
      <c r="TT31" s="9">
        <v>0</v>
      </c>
      <c r="TU31" s="9">
        <v>0</v>
      </c>
      <c r="TV31" s="9">
        <v>0</v>
      </c>
      <c r="TW31" s="9">
        <v>0</v>
      </c>
      <c r="TX31" s="9">
        <v>1</v>
      </c>
      <c r="TY31" s="9">
        <v>0</v>
      </c>
      <c r="TZ31" s="9"/>
      <c r="UA31" s="9"/>
      <c r="UB31" s="9"/>
      <c r="UC31" s="9"/>
      <c r="UD31" s="9"/>
      <c r="UE31" s="9"/>
      <c r="UF31" s="9">
        <v>0</v>
      </c>
      <c r="UG31" s="9">
        <v>0</v>
      </c>
      <c r="UH31" s="9">
        <v>0</v>
      </c>
      <c r="UI31" s="9">
        <v>1</v>
      </c>
      <c r="UJ31" s="9">
        <v>0</v>
      </c>
      <c r="UK31" s="9">
        <v>1</v>
      </c>
      <c r="UL31" s="9">
        <v>0</v>
      </c>
      <c r="UM31" s="9"/>
      <c r="UN31" s="9">
        <v>0</v>
      </c>
      <c r="UO31" s="9"/>
      <c r="UP31" s="9"/>
      <c r="UQ31" s="9">
        <v>0</v>
      </c>
      <c r="UR31" s="9"/>
      <c r="US31" s="9">
        <v>0</v>
      </c>
      <c r="UT31" s="9">
        <v>0</v>
      </c>
      <c r="UU31" s="9">
        <v>0</v>
      </c>
      <c r="UV31" s="9">
        <v>1</v>
      </c>
      <c r="UW31" s="9">
        <v>0</v>
      </c>
      <c r="UX31" s="9">
        <v>0</v>
      </c>
      <c r="UY31" s="9">
        <v>0</v>
      </c>
      <c r="UZ31" s="9">
        <v>0</v>
      </c>
      <c r="VA31" s="9">
        <v>0</v>
      </c>
      <c r="VB31" s="9">
        <v>0</v>
      </c>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v>0</v>
      </c>
      <c r="WF31" s="9">
        <v>0</v>
      </c>
      <c r="WG31" s="9">
        <v>0</v>
      </c>
      <c r="WH31" s="9">
        <v>0</v>
      </c>
      <c r="WI31" s="9">
        <v>1</v>
      </c>
      <c r="WJ31" s="9">
        <v>0</v>
      </c>
      <c r="WK31" s="9">
        <v>1</v>
      </c>
      <c r="WL31" s="9">
        <v>0</v>
      </c>
      <c r="WM31" s="9">
        <v>0</v>
      </c>
      <c r="WN31" s="9"/>
      <c r="WO31" s="9"/>
      <c r="WP31" s="9"/>
      <c r="WQ31" s="9"/>
      <c r="WR31" s="9"/>
      <c r="WS31" s="9"/>
      <c r="WT31" s="9"/>
      <c r="WU31" s="9"/>
      <c r="WV31" s="9"/>
      <c r="WW31" s="9">
        <v>22.222221374511719</v>
      </c>
      <c r="WX31" s="9">
        <v>0</v>
      </c>
      <c r="WY31" s="9">
        <v>0</v>
      </c>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v>0</v>
      </c>
      <c r="YF31" s="9">
        <v>0</v>
      </c>
      <c r="YG31" s="9">
        <v>0</v>
      </c>
      <c r="YH31" s="9">
        <v>0</v>
      </c>
      <c r="YI31" s="9">
        <v>1</v>
      </c>
      <c r="YJ31" s="9">
        <v>0</v>
      </c>
      <c r="YK31" s="9">
        <v>1</v>
      </c>
      <c r="YL31" s="9">
        <v>0</v>
      </c>
      <c r="YM31" s="9">
        <v>0</v>
      </c>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v>0</v>
      </c>
      <c r="ZO31" s="9">
        <v>0</v>
      </c>
      <c r="ZP31" s="9">
        <v>0</v>
      </c>
      <c r="ZQ31" s="9">
        <v>0</v>
      </c>
      <c r="ZR31" s="9"/>
      <c r="ZS31" s="9"/>
      <c r="ZT31" s="9">
        <v>0</v>
      </c>
      <c r="ZU31" s="9">
        <v>0</v>
      </c>
      <c r="ZV31" s="9">
        <v>1</v>
      </c>
      <c r="ZW31" s="9">
        <v>1</v>
      </c>
      <c r="ZX31" s="9">
        <v>1</v>
      </c>
      <c r="ZY31" s="9">
        <v>1</v>
      </c>
      <c r="ZZ31" s="9">
        <v>1</v>
      </c>
      <c r="AAA31" s="9">
        <v>1</v>
      </c>
      <c r="AAB31" s="9">
        <v>1</v>
      </c>
      <c r="AAC31" s="9">
        <v>1</v>
      </c>
      <c r="AAD31" s="9">
        <v>1</v>
      </c>
      <c r="AAE31" s="9">
        <v>1</v>
      </c>
      <c r="AAF31" s="9">
        <v>1</v>
      </c>
      <c r="AAG31" s="9">
        <v>1</v>
      </c>
      <c r="AAH31" s="9"/>
      <c r="AAI31" s="9"/>
      <c r="AAJ31" s="9"/>
      <c r="AAK31" s="9"/>
      <c r="AAL31" s="9"/>
      <c r="AAM31" s="9"/>
      <c r="AAN31" s="9"/>
      <c r="AAO31" s="9"/>
      <c r="AAP31" s="9">
        <v>100</v>
      </c>
      <c r="AAQ31" s="9">
        <v>1</v>
      </c>
      <c r="AAR31" s="9">
        <v>1</v>
      </c>
      <c r="AAS31" s="9">
        <v>100</v>
      </c>
      <c r="AAT31" s="9">
        <v>1</v>
      </c>
      <c r="AAU31" s="9">
        <v>1</v>
      </c>
      <c r="AAV31" s="9"/>
      <c r="AAW31" s="9"/>
      <c r="AAX31" s="9"/>
      <c r="AAY31" s="9"/>
      <c r="AAZ31" s="9">
        <v>0</v>
      </c>
      <c r="ABA31" s="9">
        <v>1</v>
      </c>
      <c r="ABB31" s="9">
        <v>1</v>
      </c>
      <c r="ABC31" s="9">
        <v>1</v>
      </c>
      <c r="ABD31" s="9">
        <v>1</v>
      </c>
      <c r="ABE31" s="9">
        <v>1</v>
      </c>
      <c r="ABF31" s="9">
        <v>1</v>
      </c>
      <c r="ABG31" s="9">
        <v>1</v>
      </c>
      <c r="ABH31" s="9">
        <v>0</v>
      </c>
      <c r="ABI31" s="9">
        <v>1</v>
      </c>
      <c r="ABJ31" s="9">
        <v>1</v>
      </c>
      <c r="ABK31" s="9">
        <v>1</v>
      </c>
      <c r="ABL31" s="9">
        <v>0</v>
      </c>
      <c r="ABM31" s="9">
        <v>71.428573608398438</v>
      </c>
      <c r="ABN31" s="9">
        <v>0</v>
      </c>
      <c r="ABO31" s="9">
        <v>1</v>
      </c>
      <c r="ABP31" s="9">
        <v>0</v>
      </c>
      <c r="ABQ31" s="9">
        <v>1</v>
      </c>
      <c r="ABR31" s="9">
        <v>0</v>
      </c>
      <c r="ABS31" s="9">
        <v>0</v>
      </c>
      <c r="ABT31" s="9">
        <v>1</v>
      </c>
      <c r="ABU31" s="9">
        <v>0</v>
      </c>
      <c r="ABV31" s="9">
        <v>1</v>
      </c>
      <c r="ABW31" s="9">
        <v>0</v>
      </c>
      <c r="ABX31" s="9">
        <v>1</v>
      </c>
      <c r="ABY31" s="9">
        <v>1</v>
      </c>
      <c r="ABZ31" s="9">
        <v>1</v>
      </c>
      <c r="ACA31" s="9">
        <v>0</v>
      </c>
      <c r="ACB31" s="9">
        <v>0</v>
      </c>
      <c r="ACC31" s="9">
        <v>0</v>
      </c>
      <c r="ACD31" s="9">
        <v>0</v>
      </c>
      <c r="ACE31" s="9">
        <v>0</v>
      </c>
      <c r="ACF31" s="9">
        <v>0</v>
      </c>
      <c r="ACG31" s="9">
        <v>0</v>
      </c>
      <c r="ACH31" s="9">
        <v>1</v>
      </c>
      <c r="ACI31" s="9">
        <v>1</v>
      </c>
      <c r="ACJ31" s="9">
        <v>1</v>
      </c>
      <c r="ACK31" s="9">
        <v>1</v>
      </c>
      <c r="ACL31" s="9">
        <v>1</v>
      </c>
      <c r="ACM31" s="9">
        <v>1</v>
      </c>
      <c r="ACN31" s="9">
        <v>0</v>
      </c>
      <c r="ACO31" s="9">
        <v>1</v>
      </c>
      <c r="ACP31" s="9">
        <v>1</v>
      </c>
      <c r="ACQ31" s="9">
        <v>1</v>
      </c>
      <c r="ACR31" s="9">
        <v>1</v>
      </c>
    </row>
    <row r="32" spans="1:772">
      <c r="A32" t="s">
        <v>2608</v>
      </c>
      <c r="B32" t="s">
        <v>2736</v>
      </c>
      <c r="C32" t="s">
        <v>2864</v>
      </c>
      <c r="D32" t="s">
        <v>2998</v>
      </c>
      <c r="E32" s="9"/>
      <c r="F32" s="9">
        <v>3</v>
      </c>
      <c r="G32" s="9"/>
      <c r="H32" s="9">
        <v>1</v>
      </c>
      <c r="I32" t="s">
        <v>3135</v>
      </c>
      <c r="J32" s="9"/>
      <c r="K32" s="9">
        <v>2</v>
      </c>
      <c r="L32" s="9">
        <v>6</v>
      </c>
      <c r="M32" s="9">
        <v>36</v>
      </c>
      <c r="N32" s="9">
        <v>36</v>
      </c>
      <c r="O32" t="s">
        <v>3247</v>
      </c>
      <c r="P32" s="9">
        <v>1</v>
      </c>
      <c r="Q32" t="s">
        <v>3250</v>
      </c>
      <c r="R32" s="9">
        <v>1</v>
      </c>
      <c r="S32" s="9">
        <v>1</v>
      </c>
      <c r="T32" s="9">
        <v>1</v>
      </c>
      <c r="U32" s="9">
        <v>1</v>
      </c>
      <c r="V32" s="9">
        <v>1</v>
      </c>
      <c r="W32" t="s">
        <v>3287</v>
      </c>
      <c r="X32" s="9"/>
      <c r="Y32" t="s">
        <v>3432</v>
      </c>
      <c r="Z32" s="9"/>
      <c r="AA32" s="9">
        <v>0</v>
      </c>
      <c r="AB32" s="9">
        <v>0</v>
      </c>
      <c r="AC32" s="9">
        <v>3</v>
      </c>
      <c r="AD32" s="9">
        <v>0</v>
      </c>
      <c r="AE32" s="9">
        <v>0</v>
      </c>
      <c r="AF32" s="9">
        <v>0</v>
      </c>
      <c r="AG32" s="9">
        <v>0</v>
      </c>
      <c r="AH32" s="9">
        <v>0</v>
      </c>
      <c r="AI32" s="9">
        <v>0</v>
      </c>
      <c r="AJ32" s="9">
        <v>0</v>
      </c>
      <c r="AK32" s="9">
        <v>0</v>
      </c>
      <c r="AL32" s="9">
        <v>0</v>
      </c>
      <c r="AM32" s="9">
        <v>0</v>
      </c>
      <c r="AN32" s="9">
        <v>0</v>
      </c>
      <c r="AO32" s="9">
        <v>0</v>
      </c>
      <c r="AP32" s="9">
        <v>0</v>
      </c>
      <c r="AQ32" s="9">
        <v>0</v>
      </c>
      <c r="AR32" s="9">
        <v>0</v>
      </c>
      <c r="AS32" s="9">
        <v>0</v>
      </c>
      <c r="AT32" s="9">
        <v>0</v>
      </c>
      <c r="AU32" s="9">
        <v>0</v>
      </c>
      <c r="AV32" s="9">
        <v>0</v>
      </c>
      <c r="AW32" s="9">
        <v>0</v>
      </c>
      <c r="AX32" t="s">
        <v>3588</v>
      </c>
      <c r="AY32" s="9">
        <v>0</v>
      </c>
      <c r="AZ32" s="9">
        <v>0</v>
      </c>
      <c r="BA32" t="s">
        <v>3738</v>
      </c>
      <c r="BB32" s="9">
        <v>0</v>
      </c>
      <c r="BC32" s="9">
        <v>3</v>
      </c>
      <c r="BD32" s="9">
        <v>0</v>
      </c>
      <c r="BE32" s="9"/>
      <c r="BF32" s="9">
        <v>3</v>
      </c>
      <c r="BG32" s="9">
        <v>3</v>
      </c>
      <c r="BH32" s="9">
        <v>3</v>
      </c>
      <c r="BI32" s="9">
        <v>1</v>
      </c>
      <c r="BJ32" s="9">
        <v>0</v>
      </c>
      <c r="BK32" s="9">
        <v>2</v>
      </c>
      <c r="BL32" s="9"/>
      <c r="BM32" s="9"/>
      <c r="BN32" s="9"/>
      <c r="BO32" s="9"/>
      <c r="BP32" s="9"/>
      <c r="BQ32" s="9"/>
      <c r="BR32" s="9"/>
      <c r="BS32" s="9">
        <v>0</v>
      </c>
      <c r="BT32" s="9"/>
      <c r="BU32" s="9"/>
      <c r="BV32" s="9">
        <v>0</v>
      </c>
      <c r="BW32" s="9">
        <v>1</v>
      </c>
      <c r="BX32" s="9"/>
      <c r="BY32" s="9">
        <v>0</v>
      </c>
      <c r="BZ32" s="9">
        <v>0</v>
      </c>
      <c r="CA32" s="9">
        <v>0</v>
      </c>
      <c r="CB32" s="9">
        <v>1</v>
      </c>
      <c r="CC32" s="9">
        <v>0</v>
      </c>
      <c r="CD32" s="9">
        <v>0</v>
      </c>
      <c r="CE32" s="9">
        <v>0</v>
      </c>
      <c r="CF32" s="9">
        <v>1</v>
      </c>
      <c r="CG32" s="9"/>
      <c r="CH32" s="9">
        <v>1</v>
      </c>
      <c r="CI32" s="9">
        <v>1</v>
      </c>
      <c r="CJ32" s="9">
        <v>1</v>
      </c>
      <c r="CK32" s="9">
        <v>1</v>
      </c>
      <c r="CL32" s="9">
        <v>4</v>
      </c>
      <c r="CM32" s="9">
        <v>1</v>
      </c>
      <c r="CN32" s="9">
        <v>3</v>
      </c>
      <c r="CO32" s="9">
        <v>1</v>
      </c>
      <c r="CP32" s="9">
        <v>4</v>
      </c>
      <c r="CQ32" s="9">
        <v>1</v>
      </c>
      <c r="CR32" s="9">
        <v>2</v>
      </c>
      <c r="CS32" s="9"/>
      <c r="CT32" s="9"/>
      <c r="CU32" s="9"/>
      <c r="CV32" s="9"/>
      <c r="CW32" s="9"/>
      <c r="CX32" s="9"/>
      <c r="CY32" s="9"/>
      <c r="CZ32" s="9">
        <v>2</v>
      </c>
      <c r="DA32" s="9"/>
      <c r="DB32" s="9"/>
      <c r="DC32" s="9"/>
      <c r="DD32" s="9"/>
      <c r="DE32" s="9"/>
      <c r="DF32" s="9"/>
      <c r="DG32" s="9"/>
      <c r="DH32" s="9"/>
      <c r="DI32" s="9">
        <v>2</v>
      </c>
      <c r="DJ32" s="9"/>
      <c r="DK32" s="9"/>
      <c r="DL32" s="9"/>
      <c r="DM32" s="9"/>
      <c r="DN32" s="9"/>
      <c r="DO32" s="9"/>
      <c r="DP32" s="9">
        <v>2</v>
      </c>
      <c r="DQ32" s="9"/>
      <c r="DR32" s="9"/>
      <c r="DS32" s="9">
        <v>0</v>
      </c>
      <c r="DT32" s="9"/>
      <c r="DU32" s="9"/>
      <c r="DV32" s="9"/>
      <c r="DW32" s="9"/>
      <c r="DX32" s="9"/>
      <c r="DY32" s="9"/>
      <c r="DZ32" s="9"/>
      <c r="EA32" s="9"/>
      <c r="EB32" s="9"/>
      <c r="EC32" s="9"/>
      <c r="ED32" s="9"/>
      <c r="EE32" s="9"/>
      <c r="EF32" s="9"/>
      <c r="EG32" s="9"/>
      <c r="EH32" s="9"/>
      <c r="EI32" s="9"/>
      <c r="EJ32" s="9"/>
      <c r="EK32" s="9"/>
      <c r="EL32" s="9"/>
      <c r="EM32" s="9"/>
      <c r="EN32" s="9">
        <v>0</v>
      </c>
      <c r="EO32" s="9"/>
      <c r="EP32" s="9"/>
      <c r="EQ32" s="9">
        <v>0</v>
      </c>
      <c r="ER32" s="9"/>
      <c r="ES32" s="9"/>
      <c r="ET32" s="9">
        <v>0</v>
      </c>
      <c r="EU32" s="9"/>
      <c r="EV32" s="9"/>
      <c r="EW32" s="9">
        <v>0</v>
      </c>
      <c r="EX32" s="9"/>
      <c r="EY32" s="9"/>
      <c r="EZ32" s="9">
        <v>0</v>
      </c>
      <c r="FA32" s="9"/>
      <c r="FB32" s="9"/>
      <c r="FC32" s="9">
        <v>0</v>
      </c>
      <c r="FD32" s="9"/>
      <c r="FE32" s="9"/>
      <c r="FF32" s="9">
        <v>1</v>
      </c>
      <c r="FG32" s="9">
        <v>1</v>
      </c>
      <c r="FH32" s="9"/>
      <c r="FI32" s="9">
        <v>1</v>
      </c>
      <c r="FJ32" s="9">
        <v>1</v>
      </c>
      <c r="FK32" s="9"/>
      <c r="FL32" s="9">
        <v>0</v>
      </c>
      <c r="FM32" s="9"/>
      <c r="FN32" s="9"/>
      <c r="FO32" s="9">
        <v>0</v>
      </c>
      <c r="FP32" s="9"/>
      <c r="FQ32" s="9"/>
      <c r="FR32" s="9">
        <v>0</v>
      </c>
      <c r="FS32" s="9"/>
      <c r="FT32" s="9"/>
      <c r="FU32" s="9">
        <v>0</v>
      </c>
      <c r="FV32" s="9"/>
      <c r="FW32" s="9"/>
      <c r="FX32" s="9">
        <v>3</v>
      </c>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t="s">
        <v>4047</v>
      </c>
      <c r="HH32" s="9"/>
      <c r="HI32" s="9"/>
      <c r="HJ32" s="9"/>
      <c r="HK32" s="9"/>
      <c r="HL32" s="9"/>
      <c r="HM32" s="9"/>
      <c r="HN32" s="9"/>
      <c r="HO32" s="9"/>
      <c r="HP32" s="9"/>
      <c r="HQ32" s="9"/>
      <c r="HR32" s="9"/>
      <c r="HS32" s="9"/>
      <c r="HT32" s="9"/>
      <c r="HU32" s="9"/>
      <c r="HV32" s="9"/>
      <c r="HW32" s="9"/>
      <c r="HX32" t="s">
        <v>4211</v>
      </c>
      <c r="HY32" s="9"/>
      <c r="HZ32" s="9"/>
      <c r="IA32" s="9">
        <v>2</v>
      </c>
      <c r="IB32" s="9"/>
      <c r="IC32" s="9"/>
      <c r="ID32" s="9">
        <v>3</v>
      </c>
      <c r="IE32" s="9"/>
      <c r="IF32" s="9"/>
      <c r="IG32" s="9">
        <v>3</v>
      </c>
      <c r="IH32" s="9"/>
      <c r="II32" s="9"/>
      <c r="IJ32" s="9">
        <v>3</v>
      </c>
      <c r="IK32" s="9"/>
      <c r="IL32" s="9">
        <v>1</v>
      </c>
      <c r="IM32" s="9"/>
      <c r="IN32" s="9">
        <v>1</v>
      </c>
      <c r="IO32" s="9">
        <v>3</v>
      </c>
      <c r="IP32" s="9">
        <v>5</v>
      </c>
      <c r="IQ32" s="9">
        <v>3</v>
      </c>
      <c r="IR32" s="9">
        <v>3</v>
      </c>
      <c r="IS32" s="9"/>
      <c r="IT32" s="9">
        <v>2</v>
      </c>
      <c r="IU32" s="9">
        <v>2</v>
      </c>
      <c r="IV32" s="9">
        <v>2</v>
      </c>
      <c r="IW32" s="9">
        <v>2</v>
      </c>
      <c r="IX32" s="9">
        <v>2</v>
      </c>
      <c r="IY32" s="9">
        <v>2</v>
      </c>
      <c r="IZ32" s="9">
        <v>2</v>
      </c>
      <c r="JA32" s="9">
        <v>2</v>
      </c>
      <c r="JB32" s="9">
        <v>2</v>
      </c>
      <c r="JC32" s="9">
        <v>2</v>
      </c>
      <c r="JD32" s="9">
        <v>2</v>
      </c>
      <c r="JE32" s="9">
        <v>2</v>
      </c>
      <c r="JF32" s="9">
        <v>2</v>
      </c>
      <c r="JG32" s="9">
        <v>2</v>
      </c>
      <c r="JH32" s="9">
        <v>2</v>
      </c>
      <c r="JI32" s="9">
        <v>2</v>
      </c>
      <c r="JJ32" s="9">
        <v>2</v>
      </c>
      <c r="JK32" s="9">
        <v>3</v>
      </c>
      <c r="JL32" s="9">
        <v>3</v>
      </c>
      <c r="JM32" s="9">
        <v>3</v>
      </c>
      <c r="JN32" s="9">
        <v>3</v>
      </c>
      <c r="JO32" s="9">
        <v>3</v>
      </c>
      <c r="JP32" s="9">
        <v>3</v>
      </c>
      <c r="JQ32" s="9">
        <v>3</v>
      </c>
      <c r="JR32" s="9">
        <v>3</v>
      </c>
      <c r="JS32" s="9">
        <v>3</v>
      </c>
      <c r="JT32" s="9">
        <v>3</v>
      </c>
      <c r="JU32" s="9">
        <v>3</v>
      </c>
      <c r="JV32" s="9"/>
      <c r="JW32" s="9">
        <v>3</v>
      </c>
      <c r="JX32" s="9">
        <v>3</v>
      </c>
      <c r="JY32" s="9">
        <v>3</v>
      </c>
      <c r="JZ32" s="9">
        <v>3</v>
      </c>
      <c r="KA32" s="9">
        <v>3</v>
      </c>
      <c r="KB32" s="9">
        <v>3</v>
      </c>
      <c r="KC32" s="9">
        <v>3</v>
      </c>
      <c r="KD32" s="9">
        <v>3</v>
      </c>
      <c r="KE32" s="9">
        <v>3</v>
      </c>
      <c r="KF32" s="9"/>
      <c r="KG32" s="9">
        <v>3</v>
      </c>
      <c r="KH32" s="9">
        <v>3</v>
      </c>
      <c r="KI32" s="9">
        <v>3</v>
      </c>
      <c r="KJ32" s="9"/>
      <c r="KK32" s="9">
        <v>3</v>
      </c>
      <c r="KL32" s="9">
        <v>3</v>
      </c>
      <c r="KM32" s="9">
        <v>3</v>
      </c>
      <c r="KN32" s="9">
        <v>3</v>
      </c>
      <c r="KO32" s="9"/>
      <c r="KP32" s="9">
        <v>0</v>
      </c>
      <c r="KQ32" s="9">
        <v>0</v>
      </c>
      <c r="KR32" s="9">
        <v>0</v>
      </c>
      <c r="KS32" s="9">
        <v>0</v>
      </c>
      <c r="KT32" s="9">
        <v>0</v>
      </c>
      <c r="KU32" s="9">
        <v>0</v>
      </c>
      <c r="KV32" s="9">
        <v>0</v>
      </c>
      <c r="KW32" s="9"/>
      <c r="KX32" s="9"/>
      <c r="KY32" s="9"/>
      <c r="KZ32" s="9"/>
      <c r="LA32" s="9"/>
      <c r="LB32" s="9"/>
      <c r="LC32" s="9">
        <v>3</v>
      </c>
      <c r="LD32" s="9">
        <v>3</v>
      </c>
      <c r="LE32" s="9">
        <v>3</v>
      </c>
      <c r="LF32" s="9">
        <v>1</v>
      </c>
      <c r="LG32" s="9">
        <v>3</v>
      </c>
      <c r="LH32" s="9">
        <v>3</v>
      </c>
      <c r="LI32" s="9"/>
      <c r="LJ32" s="9">
        <v>1</v>
      </c>
      <c r="LK32" s="9">
        <v>3</v>
      </c>
      <c r="LL32" s="9">
        <v>3</v>
      </c>
      <c r="LM32" s="9">
        <v>3</v>
      </c>
      <c r="LN32" s="9"/>
      <c r="LO32" s="9">
        <v>1</v>
      </c>
      <c r="LP32" s="9">
        <v>3</v>
      </c>
      <c r="LQ32" s="9"/>
      <c r="LR32" s="9"/>
      <c r="LS32" s="9">
        <v>1</v>
      </c>
      <c r="LT32" s="9">
        <v>1</v>
      </c>
      <c r="LU32" s="9">
        <v>2</v>
      </c>
      <c r="LV32" s="9">
        <v>1</v>
      </c>
      <c r="LW32" s="9">
        <v>2</v>
      </c>
      <c r="LX32" s="9">
        <v>1</v>
      </c>
      <c r="LY32" s="9">
        <v>3</v>
      </c>
      <c r="LZ32" s="9">
        <v>1</v>
      </c>
      <c r="MA32" s="9">
        <v>1</v>
      </c>
      <c r="MB32" s="9"/>
      <c r="MC32" s="9">
        <v>0</v>
      </c>
      <c r="MD32" s="9">
        <v>2</v>
      </c>
      <c r="ME32" s="9">
        <v>2</v>
      </c>
      <c r="MF32" s="9">
        <v>1</v>
      </c>
      <c r="MG32" s="9">
        <v>2</v>
      </c>
      <c r="MH32" s="9">
        <v>3</v>
      </c>
      <c r="MI32" s="9">
        <v>3</v>
      </c>
      <c r="MJ32" s="9">
        <v>3</v>
      </c>
      <c r="MK32" s="9">
        <v>1</v>
      </c>
      <c r="ML32" s="9">
        <v>1</v>
      </c>
      <c r="MM32" s="9">
        <v>1</v>
      </c>
      <c r="MN32" s="9">
        <v>1</v>
      </c>
      <c r="MO32" s="9">
        <v>1</v>
      </c>
      <c r="MP32" s="9">
        <v>1</v>
      </c>
      <c r="MQ32" s="9">
        <v>0</v>
      </c>
      <c r="MR32" s="9">
        <v>1</v>
      </c>
      <c r="MS32" s="9">
        <v>0</v>
      </c>
      <c r="MT32" s="9"/>
      <c r="MU32" s="9"/>
      <c r="MV32" s="9">
        <v>1</v>
      </c>
      <c r="MW32" s="9"/>
      <c r="MX32" s="9"/>
      <c r="MY32" t="s">
        <v>4489</v>
      </c>
      <c r="MZ32" s="9"/>
      <c r="NA32" s="9">
        <v>199664811</v>
      </c>
      <c r="NB32" t="s">
        <v>4637</v>
      </c>
      <c r="NC32" t="s">
        <v>4782</v>
      </c>
      <c r="ND32" s="9"/>
      <c r="NE32" s="9"/>
      <c r="NF32" t="s">
        <v>4891</v>
      </c>
      <c r="NG32" s="9"/>
      <c r="NH32" s="9"/>
      <c r="NI32" s="9">
        <v>32</v>
      </c>
      <c r="NJ32" s="9">
        <v>36</v>
      </c>
      <c r="NK32" t="s">
        <v>4897</v>
      </c>
      <c r="NL32" s="9">
        <v>3</v>
      </c>
      <c r="NM32" s="9">
        <v>11</v>
      </c>
      <c r="NN32" s="9">
        <v>2022</v>
      </c>
      <c r="NO32" s="9">
        <v>1</v>
      </c>
      <c r="NP32" t="s">
        <v>4927</v>
      </c>
      <c r="NQ32" s="9">
        <v>0</v>
      </c>
      <c r="NR32" s="9">
        <v>1</v>
      </c>
      <c r="NS32" s="9">
        <v>1</v>
      </c>
      <c r="NT32" s="9">
        <v>1</v>
      </c>
      <c r="NU32" s="9">
        <v>0</v>
      </c>
      <c r="NV32" s="9">
        <v>0</v>
      </c>
      <c r="NW32" s="9">
        <v>3</v>
      </c>
      <c r="NX32" s="9">
        <v>0</v>
      </c>
      <c r="NY32" s="9">
        <v>0</v>
      </c>
      <c r="NZ32" s="9">
        <v>0</v>
      </c>
      <c r="OA32" s="9">
        <v>0</v>
      </c>
      <c r="OB32" s="9">
        <v>0</v>
      </c>
      <c r="OC32" s="9">
        <v>3</v>
      </c>
      <c r="OD32" s="9">
        <v>0</v>
      </c>
      <c r="OE32" s="9">
        <v>0</v>
      </c>
      <c r="OF32" s="9">
        <v>0</v>
      </c>
      <c r="OG32" s="9">
        <v>3</v>
      </c>
      <c r="OH32" s="9">
        <v>0</v>
      </c>
      <c r="OI32" s="9">
        <v>3</v>
      </c>
      <c r="OJ32" s="9">
        <v>3</v>
      </c>
      <c r="OK32" s="9">
        <v>3</v>
      </c>
      <c r="OL32" s="9">
        <v>1</v>
      </c>
      <c r="OM32" s="9">
        <v>0</v>
      </c>
      <c r="ON32" s="9">
        <v>1</v>
      </c>
      <c r="OO32" s="9">
        <v>0</v>
      </c>
      <c r="OP32" s="9">
        <v>0</v>
      </c>
      <c r="OQ32" s="9">
        <v>0</v>
      </c>
      <c r="OR32" s="9">
        <v>0</v>
      </c>
      <c r="OS32" s="9">
        <v>0</v>
      </c>
      <c r="OT32" s="9">
        <v>0</v>
      </c>
      <c r="OU32" s="9">
        <v>0</v>
      </c>
      <c r="OV32" s="9">
        <v>0</v>
      </c>
      <c r="OW32" s="9">
        <v>0</v>
      </c>
      <c r="OX32" s="9">
        <v>0</v>
      </c>
      <c r="OY32" s="9">
        <v>0</v>
      </c>
      <c r="OZ32" s="9">
        <v>0</v>
      </c>
      <c r="PA32" s="9">
        <v>0</v>
      </c>
      <c r="PB32" s="9">
        <v>0</v>
      </c>
      <c r="PC32" s="9">
        <v>0</v>
      </c>
      <c r="PD32" s="9">
        <v>0</v>
      </c>
      <c r="PE32" s="9">
        <v>0</v>
      </c>
      <c r="PF32" s="9">
        <v>0</v>
      </c>
      <c r="PG32" s="9">
        <v>1</v>
      </c>
      <c r="PH32" s="9">
        <v>0</v>
      </c>
      <c r="PI32" s="9">
        <v>0</v>
      </c>
      <c r="PJ32" s="9">
        <v>0</v>
      </c>
      <c r="PK32" s="9">
        <v>1</v>
      </c>
      <c r="PL32" s="9">
        <v>0</v>
      </c>
      <c r="PM32" s="9">
        <v>0</v>
      </c>
      <c r="PN32" s="9">
        <v>0</v>
      </c>
      <c r="PO32" s="9">
        <v>14.285714149475098</v>
      </c>
      <c r="PP32" s="9">
        <v>0</v>
      </c>
      <c r="PQ32" s="9">
        <v>0</v>
      </c>
      <c r="PR32" s="9">
        <v>1</v>
      </c>
      <c r="PS32" s="9">
        <v>1</v>
      </c>
      <c r="PT32" s="9">
        <v>1</v>
      </c>
      <c r="PU32" s="9">
        <v>1</v>
      </c>
      <c r="PV32" s="9">
        <v>0</v>
      </c>
      <c r="PW32" s="9">
        <v>1</v>
      </c>
      <c r="PX32" s="9">
        <v>83.333335876464844</v>
      </c>
      <c r="PY32" s="9">
        <v>0</v>
      </c>
      <c r="PZ32" s="9">
        <v>1</v>
      </c>
      <c r="QA32" s="9">
        <v>0</v>
      </c>
      <c r="QB32" s="9">
        <v>1</v>
      </c>
      <c r="QC32" s="9">
        <v>0</v>
      </c>
      <c r="QD32" s="9">
        <v>1</v>
      </c>
      <c r="QE32" s="9">
        <v>50</v>
      </c>
      <c r="QF32" s="9">
        <v>0</v>
      </c>
      <c r="QG32" s="9">
        <v>1</v>
      </c>
      <c r="QH32" s="9">
        <v>0</v>
      </c>
      <c r="QI32" s="9">
        <v>0</v>
      </c>
      <c r="QJ32" s="9">
        <v>0</v>
      </c>
      <c r="QK32" s="9">
        <v>0</v>
      </c>
      <c r="QL32" s="9">
        <v>0</v>
      </c>
      <c r="QM32" s="9">
        <v>0</v>
      </c>
      <c r="QN32" s="9">
        <v>0</v>
      </c>
      <c r="QO32" s="9">
        <v>0</v>
      </c>
      <c r="QP32" s="9">
        <v>0</v>
      </c>
      <c r="QQ32" s="9">
        <v>0</v>
      </c>
      <c r="QR32" s="9">
        <v>0</v>
      </c>
      <c r="QS32" s="9">
        <v>1</v>
      </c>
      <c r="QT32" s="9">
        <v>1</v>
      </c>
      <c r="QU32" s="9">
        <v>1</v>
      </c>
      <c r="QV32" s="9">
        <v>1</v>
      </c>
      <c r="QW32" s="9">
        <v>0</v>
      </c>
      <c r="QX32" s="9">
        <v>0.5</v>
      </c>
      <c r="QY32" s="9">
        <v>0</v>
      </c>
      <c r="QZ32" s="9"/>
      <c r="RA32" s="9"/>
      <c r="RB32" s="9"/>
      <c r="RC32" s="9"/>
      <c r="RD32" s="9"/>
      <c r="RE32" s="9"/>
      <c r="RF32" s="9"/>
      <c r="RG32" s="9"/>
      <c r="RH32" s="9"/>
      <c r="RI32" s="9"/>
      <c r="RJ32" s="9"/>
      <c r="RK32" s="9"/>
      <c r="RL32" s="9">
        <v>0</v>
      </c>
      <c r="RM32" s="9"/>
      <c r="RN32" s="9">
        <v>0</v>
      </c>
      <c r="RO32" s="9"/>
      <c r="RP32" s="9"/>
      <c r="RQ32" s="9"/>
      <c r="RR32" s="9"/>
      <c r="RS32" s="9">
        <v>0</v>
      </c>
      <c r="RT32" s="9">
        <v>0</v>
      </c>
      <c r="RU32" s="9"/>
      <c r="RV32" s="9">
        <v>0</v>
      </c>
      <c r="RW32" s="9"/>
      <c r="RX32" s="9"/>
      <c r="RY32" s="9"/>
      <c r="RZ32" s="9"/>
      <c r="SA32" s="9"/>
      <c r="SB32" s="9"/>
      <c r="SC32" s="9"/>
      <c r="SD32" s="9"/>
      <c r="SE32" s="9"/>
      <c r="SF32" s="9"/>
      <c r="SG32" s="9"/>
      <c r="SH32" s="9">
        <v>0</v>
      </c>
      <c r="SI32" s="9">
        <v>0</v>
      </c>
      <c r="SJ32" s="9">
        <v>0</v>
      </c>
      <c r="SK32" s="9">
        <v>0</v>
      </c>
      <c r="SL32" s="9">
        <v>1</v>
      </c>
      <c r="SM32" s="9">
        <v>1</v>
      </c>
      <c r="SN32" s="9">
        <v>0</v>
      </c>
      <c r="SO32" s="9">
        <v>0</v>
      </c>
      <c r="SP32" s="9"/>
      <c r="SQ32" s="9"/>
      <c r="SR32" s="9"/>
      <c r="SS32" s="9"/>
      <c r="ST32" s="9">
        <v>1</v>
      </c>
      <c r="SU32" s="9">
        <v>1</v>
      </c>
      <c r="SV32" s="9"/>
      <c r="SW32" s="9"/>
      <c r="SX32" s="9">
        <v>0</v>
      </c>
      <c r="SY32" s="9">
        <v>1</v>
      </c>
      <c r="SZ32" s="9">
        <v>0</v>
      </c>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v>0</v>
      </c>
      <c r="UM32" s="9"/>
      <c r="UN32" s="9"/>
      <c r="UO32" s="9"/>
      <c r="UP32" s="9"/>
      <c r="UQ32" s="9">
        <v>0</v>
      </c>
      <c r="UR32" s="9">
        <v>0</v>
      </c>
      <c r="US32" s="9">
        <v>0</v>
      </c>
      <c r="UT32" s="9">
        <v>0</v>
      </c>
      <c r="UU32" s="9">
        <v>0</v>
      </c>
      <c r="UV32" s="9">
        <v>1</v>
      </c>
      <c r="UW32" s="9">
        <v>1</v>
      </c>
      <c r="UX32" s="9">
        <v>0</v>
      </c>
      <c r="UY32" s="9">
        <v>0</v>
      </c>
      <c r="UZ32" s="9">
        <v>0</v>
      </c>
      <c r="VA32" s="9">
        <v>0</v>
      </c>
      <c r="VB32" s="9">
        <v>1</v>
      </c>
      <c r="VC32" s="9">
        <v>0</v>
      </c>
      <c r="VD32" s="9">
        <v>0</v>
      </c>
      <c r="VE32" s="9">
        <v>0</v>
      </c>
      <c r="VF32" s="9">
        <v>0</v>
      </c>
      <c r="VG32" s="9">
        <v>0</v>
      </c>
      <c r="VH32" s="9">
        <v>0</v>
      </c>
      <c r="VI32" s="9">
        <v>0</v>
      </c>
      <c r="VJ32" s="9">
        <v>0</v>
      </c>
      <c r="VK32" s="9">
        <v>0</v>
      </c>
      <c r="VL32" s="9">
        <v>0</v>
      </c>
      <c r="VM32" s="9">
        <v>0</v>
      </c>
      <c r="VN32" s="9">
        <v>0</v>
      </c>
      <c r="VO32" s="9">
        <v>0</v>
      </c>
      <c r="VP32" s="9">
        <v>0</v>
      </c>
      <c r="VQ32" s="9">
        <v>0</v>
      </c>
      <c r="VR32" s="9">
        <v>0</v>
      </c>
      <c r="VS32" s="9">
        <v>0</v>
      </c>
      <c r="VT32" s="9">
        <v>0</v>
      </c>
      <c r="VU32" s="9">
        <v>0</v>
      </c>
      <c r="VV32" s="9">
        <v>0</v>
      </c>
      <c r="VW32" s="9">
        <v>0</v>
      </c>
      <c r="VX32" s="9">
        <v>0</v>
      </c>
      <c r="VY32" s="9">
        <v>0</v>
      </c>
      <c r="VZ32" s="9">
        <v>0</v>
      </c>
      <c r="WA32" s="9">
        <v>0</v>
      </c>
      <c r="WB32" s="9">
        <v>0</v>
      </c>
      <c r="WC32" s="9">
        <v>0</v>
      </c>
      <c r="WD32" s="9">
        <v>0</v>
      </c>
      <c r="WE32" s="9">
        <v>0</v>
      </c>
      <c r="WF32" s="9">
        <v>0</v>
      </c>
      <c r="WG32" s="9">
        <v>0</v>
      </c>
      <c r="WH32" s="9">
        <v>0</v>
      </c>
      <c r="WI32" s="9">
        <v>0</v>
      </c>
      <c r="WJ32" s="9">
        <v>0</v>
      </c>
      <c r="WK32" s="9">
        <v>0</v>
      </c>
      <c r="WL32" s="9">
        <v>0</v>
      </c>
      <c r="WM32" s="9">
        <v>0</v>
      </c>
      <c r="WN32" s="9">
        <v>0</v>
      </c>
      <c r="WO32" s="9">
        <v>0</v>
      </c>
      <c r="WP32" s="9">
        <v>0</v>
      </c>
      <c r="WQ32" s="9">
        <v>0</v>
      </c>
      <c r="WR32" s="9">
        <v>0</v>
      </c>
      <c r="WS32" s="9">
        <v>0</v>
      </c>
      <c r="WT32" s="9">
        <v>0</v>
      </c>
      <c r="WU32" s="9">
        <v>0</v>
      </c>
      <c r="WV32" s="9">
        <v>0</v>
      </c>
      <c r="WW32" s="9">
        <v>0</v>
      </c>
      <c r="WX32" s="9">
        <v>0</v>
      </c>
      <c r="WY32" s="9">
        <v>0</v>
      </c>
      <c r="WZ32" s="9">
        <v>0</v>
      </c>
      <c r="XA32" s="9">
        <v>0</v>
      </c>
      <c r="XB32" s="9">
        <v>0</v>
      </c>
      <c r="XC32" s="9">
        <v>0</v>
      </c>
      <c r="XD32" s="9">
        <v>0</v>
      </c>
      <c r="XE32" s="9">
        <v>0</v>
      </c>
      <c r="XF32" s="9">
        <v>0</v>
      </c>
      <c r="XG32" s="9">
        <v>0</v>
      </c>
      <c r="XH32" s="9">
        <v>0</v>
      </c>
      <c r="XI32" s="9">
        <v>0</v>
      </c>
      <c r="XJ32" s="9">
        <v>0</v>
      </c>
      <c r="XK32" s="9">
        <v>0</v>
      </c>
      <c r="XL32" s="9">
        <v>0</v>
      </c>
      <c r="XM32" s="9">
        <v>0</v>
      </c>
      <c r="XN32" s="9">
        <v>0</v>
      </c>
      <c r="XO32" s="9">
        <v>0</v>
      </c>
      <c r="XP32" s="9">
        <v>0</v>
      </c>
      <c r="XQ32" s="9">
        <v>0</v>
      </c>
      <c r="XR32" s="9">
        <v>0</v>
      </c>
      <c r="XS32" s="9">
        <v>0</v>
      </c>
      <c r="XT32" s="9">
        <v>0</v>
      </c>
      <c r="XU32" s="9">
        <v>0</v>
      </c>
      <c r="XV32" s="9">
        <v>0</v>
      </c>
      <c r="XW32" s="9">
        <v>0</v>
      </c>
      <c r="XX32" s="9">
        <v>0</v>
      </c>
      <c r="XY32" s="9">
        <v>0</v>
      </c>
      <c r="XZ32" s="9">
        <v>0</v>
      </c>
      <c r="YA32" s="9">
        <v>0</v>
      </c>
      <c r="YB32" s="9">
        <v>0</v>
      </c>
      <c r="YC32" s="9">
        <v>0</v>
      </c>
      <c r="YD32" s="9">
        <v>0</v>
      </c>
      <c r="YE32" s="9">
        <v>0</v>
      </c>
      <c r="YF32" s="9">
        <v>0</v>
      </c>
      <c r="YG32" s="9">
        <v>0</v>
      </c>
      <c r="YH32" s="9">
        <v>0</v>
      </c>
      <c r="YI32" s="9">
        <v>0</v>
      </c>
      <c r="YJ32" s="9">
        <v>0</v>
      </c>
      <c r="YK32" s="9">
        <v>0</v>
      </c>
      <c r="YL32" s="9">
        <v>0</v>
      </c>
      <c r="YM32" s="9">
        <v>0</v>
      </c>
      <c r="YN32" s="9">
        <v>0</v>
      </c>
      <c r="YO32" s="9">
        <v>0</v>
      </c>
      <c r="YP32" s="9">
        <v>0</v>
      </c>
      <c r="YQ32" s="9">
        <v>0</v>
      </c>
      <c r="YR32" s="9">
        <v>0</v>
      </c>
      <c r="YS32" s="9">
        <v>0</v>
      </c>
      <c r="YT32" s="9">
        <v>0</v>
      </c>
      <c r="YU32" s="9">
        <v>0</v>
      </c>
      <c r="YV32" s="9">
        <v>0</v>
      </c>
      <c r="YW32" s="9">
        <v>0</v>
      </c>
      <c r="YX32" s="9">
        <v>0</v>
      </c>
      <c r="YY32" s="9">
        <v>0</v>
      </c>
      <c r="YZ32" s="9">
        <v>0</v>
      </c>
      <c r="ZA32" s="9">
        <v>0</v>
      </c>
      <c r="ZB32" s="9">
        <v>0</v>
      </c>
      <c r="ZC32" s="9">
        <v>0</v>
      </c>
      <c r="ZD32" s="9">
        <v>0</v>
      </c>
      <c r="ZE32" s="9">
        <v>1</v>
      </c>
      <c r="ZF32" s="9">
        <v>0</v>
      </c>
      <c r="ZG32" s="9">
        <v>0</v>
      </c>
      <c r="ZH32" s="9">
        <v>0</v>
      </c>
      <c r="ZI32" s="9">
        <v>0</v>
      </c>
      <c r="ZJ32" s="9">
        <v>0</v>
      </c>
      <c r="ZK32" s="9">
        <v>0</v>
      </c>
      <c r="ZL32" s="9">
        <v>0</v>
      </c>
      <c r="ZM32" s="9">
        <v>0</v>
      </c>
      <c r="ZN32" s="9">
        <v>0</v>
      </c>
      <c r="ZO32" s="9">
        <v>0</v>
      </c>
      <c r="ZP32" s="9">
        <v>0</v>
      </c>
      <c r="ZQ32" s="9">
        <v>0</v>
      </c>
      <c r="ZR32" s="9"/>
      <c r="ZS32" s="9"/>
      <c r="ZT32" s="9">
        <v>0</v>
      </c>
      <c r="ZU32" s="9">
        <v>0</v>
      </c>
      <c r="ZV32" s="9">
        <v>0</v>
      </c>
      <c r="ZW32" s="9">
        <v>0</v>
      </c>
      <c r="ZX32" s="9">
        <v>0</v>
      </c>
      <c r="ZY32" s="9">
        <v>1</v>
      </c>
      <c r="ZZ32" s="9">
        <v>0</v>
      </c>
      <c r="AAA32" s="9">
        <v>0</v>
      </c>
      <c r="AAB32" s="9">
        <v>0</v>
      </c>
      <c r="AAC32" s="9">
        <v>0</v>
      </c>
      <c r="AAD32" s="9">
        <v>0</v>
      </c>
      <c r="AAE32" s="9">
        <v>1</v>
      </c>
      <c r="AAF32" s="9">
        <v>0</v>
      </c>
      <c r="AAG32" s="9">
        <v>0</v>
      </c>
      <c r="AAH32" s="9"/>
      <c r="AAI32" s="9"/>
      <c r="AAJ32" s="9"/>
      <c r="AAK32" s="9"/>
      <c r="AAL32" s="9"/>
      <c r="AAM32" s="9"/>
      <c r="AAN32" s="9"/>
      <c r="AAO32" s="9"/>
      <c r="AAP32" s="9">
        <v>16.666666030883789</v>
      </c>
      <c r="AAQ32" s="9">
        <v>0</v>
      </c>
      <c r="AAR32" s="9">
        <v>0</v>
      </c>
      <c r="AAS32" s="9">
        <v>16.666666030883789</v>
      </c>
      <c r="AAT32" s="9">
        <v>0</v>
      </c>
      <c r="AAU32" s="9">
        <v>0</v>
      </c>
      <c r="AAV32" s="9"/>
      <c r="AAW32" s="9"/>
      <c r="AAX32" s="9"/>
      <c r="AAY32" s="9"/>
      <c r="AAZ32" s="9">
        <v>0</v>
      </c>
      <c r="ABA32" s="9">
        <v>1</v>
      </c>
      <c r="ABB32" s="9">
        <v>1</v>
      </c>
      <c r="ABC32" s="9">
        <v>0</v>
      </c>
      <c r="ABD32" s="9">
        <v>0</v>
      </c>
      <c r="ABE32" s="9">
        <v>0</v>
      </c>
      <c r="ABF32" s="9">
        <v>1</v>
      </c>
      <c r="ABG32" s="9">
        <v>1</v>
      </c>
      <c r="ABH32" s="9">
        <v>0</v>
      </c>
      <c r="ABI32" s="9">
        <v>1</v>
      </c>
      <c r="ABJ32" s="9">
        <v>0</v>
      </c>
      <c r="ABK32" s="9">
        <v>1</v>
      </c>
      <c r="ABL32" s="9">
        <v>0</v>
      </c>
      <c r="ABM32" s="9">
        <v>57.142856597900391</v>
      </c>
      <c r="ABN32" s="9">
        <v>0</v>
      </c>
      <c r="ABO32" s="9">
        <v>1</v>
      </c>
      <c r="ABP32" s="9">
        <v>1</v>
      </c>
      <c r="ABQ32" s="9">
        <v>1</v>
      </c>
      <c r="ABR32" s="9">
        <v>0</v>
      </c>
      <c r="ABS32" s="9">
        <v>0</v>
      </c>
      <c r="ABT32" s="9">
        <v>1</v>
      </c>
      <c r="ABU32" s="9">
        <v>0</v>
      </c>
      <c r="ABV32" s="9">
        <v>1</v>
      </c>
      <c r="ABW32" s="9">
        <v>0</v>
      </c>
      <c r="ABX32" s="9">
        <v>1</v>
      </c>
      <c r="ABY32" s="9">
        <v>1</v>
      </c>
      <c r="ABZ32" s="9">
        <v>1</v>
      </c>
      <c r="ACA32" s="9">
        <v>0</v>
      </c>
      <c r="ACB32" s="9">
        <v>0</v>
      </c>
      <c r="ACC32" s="9">
        <v>0</v>
      </c>
      <c r="ACD32" s="9">
        <v>0</v>
      </c>
      <c r="ACE32" s="9">
        <v>0</v>
      </c>
      <c r="ACF32" s="9">
        <v>0</v>
      </c>
      <c r="ACG32" s="9">
        <v>0</v>
      </c>
      <c r="ACH32" s="9">
        <v>1</v>
      </c>
      <c r="ACI32" s="9">
        <v>1</v>
      </c>
      <c r="ACJ32" s="9">
        <v>1</v>
      </c>
      <c r="ACK32" s="9">
        <v>1</v>
      </c>
      <c r="ACL32" s="9">
        <v>1</v>
      </c>
      <c r="ACM32" s="9">
        <v>1</v>
      </c>
      <c r="ACN32" s="9">
        <v>0</v>
      </c>
      <c r="ACO32" s="9">
        <v>1</v>
      </c>
      <c r="ACP32" s="9">
        <v>1</v>
      </c>
      <c r="ACQ32" s="9">
        <v>1</v>
      </c>
      <c r="ACR32" s="9">
        <v>1</v>
      </c>
    </row>
    <row r="33" spans="1:772">
      <c r="A33" t="s">
        <v>2609</v>
      </c>
      <c r="B33" t="s">
        <v>2737</v>
      </c>
      <c r="C33" t="s">
        <v>2865</v>
      </c>
      <c r="D33" t="s">
        <v>2999</v>
      </c>
      <c r="E33" s="9"/>
      <c r="F33" s="9">
        <v>2</v>
      </c>
      <c r="G33" s="9"/>
      <c r="H33" s="9">
        <v>1</v>
      </c>
      <c r="I33" t="s">
        <v>3136</v>
      </c>
      <c r="J33" s="9"/>
      <c r="K33" s="9">
        <v>2</v>
      </c>
      <c r="L33" s="9">
        <v>6</v>
      </c>
      <c r="M33" s="9">
        <v>37</v>
      </c>
      <c r="N33" s="9">
        <v>37</v>
      </c>
      <c r="O33" t="s">
        <v>3247</v>
      </c>
      <c r="P33" s="9">
        <v>1</v>
      </c>
      <c r="Q33" t="s">
        <v>3250</v>
      </c>
      <c r="R33" s="9">
        <v>3</v>
      </c>
      <c r="S33" s="9">
        <v>1</v>
      </c>
      <c r="T33" s="9">
        <v>2</v>
      </c>
      <c r="U33" s="9">
        <v>0</v>
      </c>
      <c r="V33" s="9">
        <v>1</v>
      </c>
      <c r="W33" t="s">
        <v>3288</v>
      </c>
      <c r="X33" s="9"/>
      <c r="Y33" t="s">
        <v>3433</v>
      </c>
      <c r="Z33" s="9"/>
      <c r="AA33" s="9">
        <v>0</v>
      </c>
      <c r="AB33" s="9">
        <v>0</v>
      </c>
      <c r="AC33" s="9">
        <v>10</v>
      </c>
      <c r="AD33" s="9">
        <v>0</v>
      </c>
      <c r="AE33" s="9">
        <v>4</v>
      </c>
      <c r="AF33" s="9">
        <v>0</v>
      </c>
      <c r="AG33" s="9">
        <v>0</v>
      </c>
      <c r="AH33" s="9">
        <v>0</v>
      </c>
      <c r="AI33" s="9">
        <v>1</v>
      </c>
      <c r="AJ33" s="9">
        <v>0</v>
      </c>
      <c r="AK33" s="9">
        <v>0</v>
      </c>
      <c r="AL33" s="9">
        <v>0</v>
      </c>
      <c r="AM33" s="9">
        <v>0</v>
      </c>
      <c r="AN33" s="9">
        <v>0</v>
      </c>
      <c r="AO33" s="9">
        <v>0</v>
      </c>
      <c r="AP33" s="9">
        <v>0</v>
      </c>
      <c r="AQ33" s="9">
        <v>1</v>
      </c>
      <c r="AR33" s="9">
        <v>0</v>
      </c>
      <c r="AS33" s="9">
        <v>0</v>
      </c>
      <c r="AT33" s="9">
        <v>0</v>
      </c>
      <c r="AU33" s="9">
        <v>1</v>
      </c>
      <c r="AV33" s="9">
        <v>1</v>
      </c>
      <c r="AW33" s="9">
        <v>2</v>
      </c>
      <c r="AX33" t="s">
        <v>3589</v>
      </c>
      <c r="AY33" s="9">
        <v>0</v>
      </c>
      <c r="AZ33" s="9">
        <v>1</v>
      </c>
      <c r="BA33" t="s">
        <v>3739</v>
      </c>
      <c r="BB33" s="9">
        <v>0</v>
      </c>
      <c r="BC33" s="9">
        <v>20</v>
      </c>
      <c r="BD33" s="9">
        <v>1</v>
      </c>
      <c r="BE33" s="9"/>
      <c r="BF33" s="9">
        <v>20</v>
      </c>
      <c r="BG33" s="9">
        <v>20</v>
      </c>
      <c r="BH33" s="9">
        <v>18</v>
      </c>
      <c r="BI33" s="9">
        <v>1</v>
      </c>
      <c r="BJ33" s="9">
        <v>0</v>
      </c>
      <c r="BK33" s="9">
        <v>1</v>
      </c>
      <c r="BL33" s="9">
        <v>1</v>
      </c>
      <c r="BM33" s="9">
        <v>1</v>
      </c>
      <c r="BN33" s="9">
        <v>1</v>
      </c>
      <c r="BO33" s="9">
        <v>1</v>
      </c>
      <c r="BP33" s="9">
        <v>1</v>
      </c>
      <c r="BQ33" s="9">
        <v>1</v>
      </c>
      <c r="BR33" s="9">
        <v>0</v>
      </c>
      <c r="BS33" s="9">
        <v>1</v>
      </c>
      <c r="BT33" s="9">
        <v>1</v>
      </c>
      <c r="BU33" s="9">
        <v>1</v>
      </c>
      <c r="BV33" s="9">
        <v>0</v>
      </c>
      <c r="BW33" s="9">
        <v>1</v>
      </c>
      <c r="BX33" s="9"/>
      <c r="BY33" s="9">
        <v>1</v>
      </c>
      <c r="BZ33" s="9">
        <v>1</v>
      </c>
      <c r="CA33" s="9">
        <v>1</v>
      </c>
      <c r="CB33" s="9">
        <v>0</v>
      </c>
      <c r="CC33" s="9">
        <v>1</v>
      </c>
      <c r="CD33" s="9">
        <v>1</v>
      </c>
      <c r="CE33" s="9">
        <v>1</v>
      </c>
      <c r="CF33" s="9">
        <v>1</v>
      </c>
      <c r="CG33" s="9"/>
      <c r="CH33" s="9">
        <v>1</v>
      </c>
      <c r="CI33" s="9">
        <v>1</v>
      </c>
      <c r="CJ33" s="9">
        <v>1</v>
      </c>
      <c r="CK33" s="9">
        <v>3</v>
      </c>
      <c r="CL33" s="9">
        <v>4</v>
      </c>
      <c r="CM33" s="9">
        <v>3</v>
      </c>
      <c r="CN33" s="9">
        <v>1</v>
      </c>
      <c r="CO33" s="9">
        <v>1</v>
      </c>
      <c r="CP33" s="9">
        <v>4</v>
      </c>
      <c r="CQ33" s="9">
        <v>1</v>
      </c>
      <c r="CR33" s="9">
        <v>1</v>
      </c>
      <c r="CS33" s="9">
        <v>1</v>
      </c>
      <c r="CT33" s="9">
        <v>1</v>
      </c>
      <c r="CU33" s="9">
        <v>1</v>
      </c>
      <c r="CV33" s="9">
        <v>1</v>
      </c>
      <c r="CW33" s="9">
        <v>1</v>
      </c>
      <c r="CX33" s="9">
        <v>1</v>
      </c>
      <c r="CY33" s="9">
        <v>1</v>
      </c>
      <c r="CZ33" s="9">
        <v>2</v>
      </c>
      <c r="DA33" s="9"/>
      <c r="DB33" s="9"/>
      <c r="DC33" s="9"/>
      <c r="DD33" s="9"/>
      <c r="DE33" s="9"/>
      <c r="DF33" s="9"/>
      <c r="DG33" s="9"/>
      <c r="DH33" s="9"/>
      <c r="DI33" s="9">
        <v>2</v>
      </c>
      <c r="DJ33" s="9"/>
      <c r="DK33" s="9"/>
      <c r="DL33" s="9"/>
      <c r="DM33" s="9"/>
      <c r="DN33" s="9"/>
      <c r="DO33" s="9"/>
      <c r="DP33" s="9">
        <v>2</v>
      </c>
      <c r="DQ33" s="9"/>
      <c r="DR33" s="9"/>
      <c r="DS33" s="9"/>
      <c r="DT33" s="9"/>
      <c r="DU33" s="9"/>
      <c r="DV33" s="9"/>
      <c r="DW33" s="9"/>
      <c r="DX33" s="9"/>
      <c r="DY33" s="9"/>
      <c r="DZ33" s="9"/>
      <c r="EA33" s="9"/>
      <c r="EB33" s="9"/>
      <c r="EC33" s="9"/>
      <c r="ED33" s="9"/>
      <c r="EE33" s="9"/>
      <c r="EF33" s="9"/>
      <c r="EG33" s="9"/>
      <c r="EH33" s="9"/>
      <c r="EI33" s="9"/>
      <c r="EJ33" s="9"/>
      <c r="EK33" s="9"/>
      <c r="EL33" s="9"/>
      <c r="EM33" s="9"/>
      <c r="EN33" s="9">
        <v>0</v>
      </c>
      <c r="EO33" s="9"/>
      <c r="EP33" s="9"/>
      <c r="EQ33" s="9">
        <v>0</v>
      </c>
      <c r="ER33" s="9"/>
      <c r="ES33" s="9"/>
      <c r="ET33" s="9">
        <v>0</v>
      </c>
      <c r="EU33" s="9"/>
      <c r="EV33" s="9"/>
      <c r="EW33" s="9">
        <v>0</v>
      </c>
      <c r="EX33" s="9"/>
      <c r="EY33" s="9"/>
      <c r="EZ33" s="9">
        <v>1</v>
      </c>
      <c r="FA33" s="9">
        <v>0</v>
      </c>
      <c r="FB33" s="9"/>
      <c r="FC33" s="9">
        <v>1</v>
      </c>
      <c r="FD33" s="9">
        <v>0</v>
      </c>
      <c r="FE33" s="9"/>
      <c r="FF33" s="9">
        <v>1</v>
      </c>
      <c r="FG33" s="9">
        <v>1</v>
      </c>
      <c r="FH33" s="9"/>
      <c r="FI33" s="9">
        <v>1</v>
      </c>
      <c r="FJ33" s="9">
        <v>1</v>
      </c>
      <c r="FK33" s="9"/>
      <c r="FL33" s="9">
        <v>0</v>
      </c>
      <c r="FM33" s="9"/>
      <c r="FN33" s="9"/>
      <c r="FO33" s="9">
        <v>0</v>
      </c>
      <c r="FP33" s="9"/>
      <c r="FQ33" s="9"/>
      <c r="FR33" s="9">
        <v>1</v>
      </c>
      <c r="FS33" s="9">
        <v>0</v>
      </c>
      <c r="FT33" s="9"/>
      <c r="FU33" s="9">
        <v>0</v>
      </c>
      <c r="FV33" s="9"/>
      <c r="FW33" s="9"/>
      <c r="FX33" s="9">
        <v>3</v>
      </c>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t="s">
        <v>4048</v>
      </c>
      <c r="HH33" s="9"/>
      <c r="HI33" s="9"/>
      <c r="HJ33" s="9"/>
      <c r="HK33" s="9"/>
      <c r="HL33" s="9"/>
      <c r="HM33" s="9"/>
      <c r="HN33" s="9"/>
      <c r="HO33" s="9"/>
      <c r="HP33" s="9"/>
      <c r="HQ33" s="9"/>
      <c r="HR33" s="9"/>
      <c r="HS33" s="9"/>
      <c r="HT33" s="9"/>
      <c r="HU33" s="9"/>
      <c r="HV33" s="9"/>
      <c r="HW33" s="9"/>
      <c r="HX33" t="s">
        <v>4212</v>
      </c>
      <c r="HY33" s="9"/>
      <c r="HZ33" s="9"/>
      <c r="IA33" s="9">
        <v>2</v>
      </c>
      <c r="IB33" s="9"/>
      <c r="IC33" s="9"/>
      <c r="ID33" s="9">
        <v>2</v>
      </c>
      <c r="IE33" s="9"/>
      <c r="IF33" s="9"/>
      <c r="IG33" s="9">
        <v>2</v>
      </c>
      <c r="IH33" s="9"/>
      <c r="II33" s="9"/>
      <c r="IJ33" s="9">
        <v>3</v>
      </c>
      <c r="IK33" s="9"/>
      <c r="IL33" s="9">
        <v>1</v>
      </c>
      <c r="IM33" s="9"/>
      <c r="IN33" s="9">
        <v>4</v>
      </c>
      <c r="IO33" s="9">
        <v>4</v>
      </c>
      <c r="IP33" s="9">
        <v>4</v>
      </c>
      <c r="IQ33" s="9">
        <v>5</v>
      </c>
      <c r="IR33" s="9">
        <v>4</v>
      </c>
      <c r="IS33" s="9"/>
      <c r="IT33" s="9">
        <v>2</v>
      </c>
      <c r="IU33" s="9">
        <v>2</v>
      </c>
      <c r="IV33" s="9">
        <v>2</v>
      </c>
      <c r="IW33" s="9">
        <v>2</v>
      </c>
      <c r="IX33" s="9">
        <v>2</v>
      </c>
      <c r="IY33" s="9">
        <v>2</v>
      </c>
      <c r="IZ33" s="9">
        <v>2</v>
      </c>
      <c r="JA33" s="9">
        <v>2</v>
      </c>
      <c r="JB33" s="9">
        <v>1</v>
      </c>
      <c r="JC33" s="9">
        <v>2</v>
      </c>
      <c r="JD33" s="9">
        <v>2</v>
      </c>
      <c r="JE33" s="9">
        <v>2</v>
      </c>
      <c r="JF33" s="9">
        <v>2</v>
      </c>
      <c r="JG33" s="9">
        <v>2</v>
      </c>
      <c r="JH33" s="9">
        <v>2</v>
      </c>
      <c r="JI33" s="9">
        <v>2</v>
      </c>
      <c r="JJ33" s="9">
        <v>1</v>
      </c>
      <c r="JK33" s="9">
        <v>1</v>
      </c>
      <c r="JL33" s="9">
        <v>1</v>
      </c>
      <c r="JM33" s="9">
        <v>3</v>
      </c>
      <c r="JN33" s="9">
        <v>3</v>
      </c>
      <c r="JO33" s="9">
        <v>2</v>
      </c>
      <c r="JP33" s="9">
        <v>3</v>
      </c>
      <c r="JQ33" s="9">
        <v>3</v>
      </c>
      <c r="JR33" s="9">
        <v>3</v>
      </c>
      <c r="JS33" s="9">
        <v>3</v>
      </c>
      <c r="JT33" s="9">
        <v>1</v>
      </c>
      <c r="JU33" s="9">
        <v>1</v>
      </c>
      <c r="JV33" s="9"/>
      <c r="JW33" s="9">
        <v>1</v>
      </c>
      <c r="JX33" s="9">
        <v>1</v>
      </c>
      <c r="JY33" s="9">
        <v>3</v>
      </c>
      <c r="JZ33" s="9">
        <v>3</v>
      </c>
      <c r="KA33" s="9">
        <v>1</v>
      </c>
      <c r="KB33" s="9">
        <v>1</v>
      </c>
      <c r="KC33" s="9">
        <v>1</v>
      </c>
      <c r="KD33" s="9">
        <v>2</v>
      </c>
      <c r="KE33" s="9">
        <v>2</v>
      </c>
      <c r="KF33" s="9"/>
      <c r="KG33" s="9"/>
      <c r="KH33" s="9"/>
      <c r="KI33" s="9"/>
      <c r="KJ33" s="9"/>
      <c r="KK33" s="9"/>
      <c r="KL33" s="9"/>
      <c r="KM33" s="9"/>
      <c r="KN33" s="9"/>
      <c r="KO33" s="9"/>
      <c r="KP33" s="9"/>
      <c r="KQ33" s="9"/>
      <c r="KR33" s="9"/>
      <c r="KS33" s="9"/>
      <c r="KT33" s="9"/>
      <c r="KU33" s="9"/>
      <c r="KV33" s="9">
        <v>0</v>
      </c>
      <c r="KW33" s="9"/>
      <c r="KX33" s="9"/>
      <c r="KY33" s="9"/>
      <c r="KZ33" s="9"/>
      <c r="LA33" s="9"/>
      <c r="LB33" s="9"/>
      <c r="LC33" s="9">
        <v>1</v>
      </c>
      <c r="LD33" s="9">
        <v>1</v>
      </c>
      <c r="LE33" s="9">
        <v>1</v>
      </c>
      <c r="LF33" s="9">
        <v>1</v>
      </c>
      <c r="LG33" s="9">
        <v>1</v>
      </c>
      <c r="LH33" s="9">
        <v>1</v>
      </c>
      <c r="LI33" s="9"/>
      <c r="LJ33" s="9">
        <v>1</v>
      </c>
      <c r="LK33" s="9">
        <v>3</v>
      </c>
      <c r="LL33" s="9">
        <v>1</v>
      </c>
      <c r="LM33" s="9">
        <v>3</v>
      </c>
      <c r="LN33" s="9"/>
      <c r="LO33" s="9">
        <v>1</v>
      </c>
      <c r="LP33" s="9">
        <v>1</v>
      </c>
      <c r="LQ33" s="9">
        <v>1</v>
      </c>
      <c r="LR33" s="9"/>
      <c r="LS33" s="9">
        <v>1</v>
      </c>
      <c r="LT33" s="9">
        <v>1</v>
      </c>
      <c r="LU33" s="9">
        <v>1</v>
      </c>
      <c r="LV33" s="9">
        <v>1</v>
      </c>
      <c r="LW33" s="9">
        <v>1</v>
      </c>
      <c r="LX33" s="9">
        <v>1</v>
      </c>
      <c r="LY33" s="9">
        <v>1</v>
      </c>
      <c r="LZ33" s="9">
        <v>1</v>
      </c>
      <c r="MA33" s="9">
        <v>1</v>
      </c>
      <c r="MB33" s="9"/>
      <c r="MC33" s="9">
        <v>0</v>
      </c>
      <c r="MD33" s="9">
        <v>3</v>
      </c>
      <c r="ME33" s="9">
        <v>3</v>
      </c>
      <c r="MF33" s="9">
        <v>1</v>
      </c>
      <c r="MG33" s="9">
        <v>2</v>
      </c>
      <c r="MH33" s="9">
        <v>3</v>
      </c>
      <c r="MI33" s="9">
        <v>3</v>
      </c>
      <c r="MJ33" s="9">
        <v>3</v>
      </c>
      <c r="MK33" s="9">
        <v>1</v>
      </c>
      <c r="ML33" s="9">
        <v>1</v>
      </c>
      <c r="MM33" s="9">
        <v>1</v>
      </c>
      <c r="MN33" s="9">
        <v>1</v>
      </c>
      <c r="MO33" s="9">
        <v>1</v>
      </c>
      <c r="MP33" s="9">
        <v>1</v>
      </c>
      <c r="MQ33" s="9">
        <v>0</v>
      </c>
      <c r="MR33" s="9">
        <v>1</v>
      </c>
      <c r="MS33" s="9">
        <v>0</v>
      </c>
      <c r="MT33" s="9"/>
      <c r="MU33" s="9"/>
      <c r="MV33" s="9">
        <v>1</v>
      </c>
      <c r="MW33" s="9"/>
      <c r="MX33" s="9"/>
      <c r="MY33" t="s">
        <v>4490</v>
      </c>
      <c r="MZ33" s="9"/>
      <c r="NA33" s="9">
        <v>199973943</v>
      </c>
      <c r="NB33" t="s">
        <v>4638</v>
      </c>
      <c r="NC33" t="s">
        <v>4783</v>
      </c>
      <c r="ND33" s="9"/>
      <c r="NE33" s="9"/>
      <c r="NF33" t="s">
        <v>4891</v>
      </c>
      <c r="NG33" s="9"/>
      <c r="NH33" s="9"/>
      <c r="NI33" s="9">
        <v>65</v>
      </c>
      <c r="NJ33" s="9">
        <v>37</v>
      </c>
      <c r="NK33" t="s">
        <v>4897</v>
      </c>
      <c r="NL33" s="9">
        <v>3</v>
      </c>
      <c r="NM33" s="9">
        <v>11</v>
      </c>
      <c r="NN33" s="9">
        <v>2022</v>
      </c>
      <c r="NO33" s="9">
        <v>1</v>
      </c>
      <c r="NP33" t="s">
        <v>4928</v>
      </c>
      <c r="NQ33" s="9">
        <v>1</v>
      </c>
      <c r="NR33" s="9">
        <v>1</v>
      </c>
      <c r="NS33" s="9">
        <v>1</v>
      </c>
      <c r="NT33" s="9">
        <v>0</v>
      </c>
      <c r="NU33" s="9">
        <v>0</v>
      </c>
      <c r="NV33" s="9">
        <v>0</v>
      </c>
      <c r="NW33" s="9">
        <v>10</v>
      </c>
      <c r="NX33" s="9">
        <v>0</v>
      </c>
      <c r="NY33" s="9">
        <v>4</v>
      </c>
      <c r="NZ33" s="9">
        <v>0</v>
      </c>
      <c r="OA33" s="9">
        <v>2</v>
      </c>
      <c r="OB33" s="9">
        <v>1</v>
      </c>
      <c r="OC33" s="9">
        <v>16</v>
      </c>
      <c r="OD33" s="9">
        <v>1</v>
      </c>
      <c r="OE33" s="9">
        <v>3</v>
      </c>
      <c r="OF33" s="9">
        <v>0</v>
      </c>
      <c r="OG33" s="9">
        <v>19</v>
      </c>
      <c r="OH33" s="9">
        <v>1</v>
      </c>
      <c r="OI33" s="9">
        <v>20</v>
      </c>
      <c r="OJ33" s="9">
        <v>20</v>
      </c>
      <c r="OK33" s="9">
        <v>18</v>
      </c>
      <c r="OL33" s="9">
        <v>1</v>
      </c>
      <c r="OM33" s="9">
        <v>0</v>
      </c>
      <c r="ON33" s="9">
        <v>1</v>
      </c>
      <c r="OO33" s="9">
        <v>0</v>
      </c>
      <c r="OP33" s="9">
        <v>1</v>
      </c>
      <c r="OQ33" s="9">
        <v>1</v>
      </c>
      <c r="OR33" s="9">
        <v>1</v>
      </c>
      <c r="OS33" s="9">
        <v>1</v>
      </c>
      <c r="OT33" s="9">
        <v>1</v>
      </c>
      <c r="OU33" s="9">
        <v>1</v>
      </c>
      <c r="OV33" s="9">
        <v>1</v>
      </c>
      <c r="OW33" s="9">
        <v>0</v>
      </c>
      <c r="OX33" s="9">
        <v>1</v>
      </c>
      <c r="OY33" s="9">
        <v>1</v>
      </c>
      <c r="OZ33" s="9">
        <v>0</v>
      </c>
      <c r="PA33" s="9">
        <v>75</v>
      </c>
      <c r="PB33" s="9">
        <v>0</v>
      </c>
      <c r="PC33" s="9">
        <v>1</v>
      </c>
      <c r="PD33" s="9">
        <v>80</v>
      </c>
      <c r="PE33" s="9">
        <v>0</v>
      </c>
      <c r="PF33" s="9">
        <v>1</v>
      </c>
      <c r="PG33" s="9">
        <v>1</v>
      </c>
      <c r="PH33" s="9">
        <v>1</v>
      </c>
      <c r="PI33" s="9">
        <v>1</v>
      </c>
      <c r="PJ33" s="9">
        <v>1</v>
      </c>
      <c r="PK33" s="9">
        <v>0</v>
      </c>
      <c r="PL33" s="9">
        <v>1</v>
      </c>
      <c r="PM33" s="9">
        <v>1</v>
      </c>
      <c r="PN33" s="9">
        <v>1</v>
      </c>
      <c r="PO33" s="9">
        <v>85.714286804199219</v>
      </c>
      <c r="PP33" s="9">
        <v>0</v>
      </c>
      <c r="PQ33" s="9">
        <v>1</v>
      </c>
      <c r="PR33" s="9">
        <v>1</v>
      </c>
      <c r="PS33" s="9">
        <v>1</v>
      </c>
      <c r="PT33" s="9">
        <v>1</v>
      </c>
      <c r="PU33" s="9">
        <v>0</v>
      </c>
      <c r="PV33" s="9">
        <v>0</v>
      </c>
      <c r="PW33" s="9">
        <v>0</v>
      </c>
      <c r="PX33" s="9">
        <v>50</v>
      </c>
      <c r="PY33" s="9">
        <v>0</v>
      </c>
      <c r="PZ33" s="9">
        <v>1</v>
      </c>
      <c r="QA33" s="9">
        <v>1</v>
      </c>
      <c r="QB33" s="9">
        <v>1</v>
      </c>
      <c r="QC33" s="9">
        <v>0</v>
      </c>
      <c r="QD33" s="9">
        <v>1</v>
      </c>
      <c r="QE33" s="9">
        <v>75</v>
      </c>
      <c r="QF33" s="9">
        <v>0</v>
      </c>
      <c r="QG33" s="9">
        <v>1</v>
      </c>
      <c r="QH33" s="9">
        <v>1</v>
      </c>
      <c r="QI33" s="9">
        <v>1</v>
      </c>
      <c r="QJ33" s="9">
        <v>1</v>
      </c>
      <c r="QK33" s="9">
        <v>1</v>
      </c>
      <c r="QL33" s="9">
        <v>1</v>
      </c>
      <c r="QM33" s="9">
        <v>1</v>
      </c>
      <c r="QN33" s="9">
        <v>1</v>
      </c>
      <c r="QO33" s="9">
        <v>1</v>
      </c>
      <c r="QP33" s="9">
        <v>100</v>
      </c>
      <c r="QQ33" s="9">
        <v>1</v>
      </c>
      <c r="QR33" s="9">
        <v>1</v>
      </c>
      <c r="QS33" s="9">
        <v>1</v>
      </c>
      <c r="QT33" s="9">
        <v>1</v>
      </c>
      <c r="QU33" s="9">
        <v>1</v>
      </c>
      <c r="QV33" s="9">
        <v>1</v>
      </c>
      <c r="QW33" s="9">
        <v>0</v>
      </c>
      <c r="QX33" s="9">
        <v>0.75</v>
      </c>
      <c r="QY33" s="9">
        <v>0</v>
      </c>
      <c r="QZ33" s="9"/>
      <c r="RA33" s="9"/>
      <c r="RB33" s="9"/>
      <c r="RC33" s="9"/>
      <c r="RD33" s="9"/>
      <c r="RE33" s="9"/>
      <c r="RF33" s="9"/>
      <c r="RG33" s="9"/>
      <c r="RH33" s="9"/>
      <c r="RI33" s="9"/>
      <c r="RJ33" s="9"/>
      <c r="RK33" s="9"/>
      <c r="RL33" s="9">
        <v>0</v>
      </c>
      <c r="RM33" s="9"/>
      <c r="RN33" s="9"/>
      <c r="RO33" s="9"/>
      <c r="RP33" s="9"/>
      <c r="RQ33" s="9"/>
      <c r="RR33" s="9"/>
      <c r="RS33" s="9"/>
      <c r="RT33" s="9"/>
      <c r="RU33" s="9"/>
      <c r="RV33" s="9"/>
      <c r="RW33" s="9"/>
      <c r="RX33" s="9"/>
      <c r="RY33" s="9"/>
      <c r="RZ33" s="9"/>
      <c r="SA33" s="9"/>
      <c r="SB33" s="9"/>
      <c r="SC33" s="9"/>
      <c r="SD33" s="9"/>
      <c r="SE33" s="9"/>
      <c r="SF33" s="9"/>
      <c r="SG33" s="9"/>
      <c r="SH33" s="9">
        <v>0</v>
      </c>
      <c r="SI33" s="9">
        <v>0</v>
      </c>
      <c r="SJ33" s="9">
        <v>1</v>
      </c>
      <c r="SK33" s="9">
        <v>1</v>
      </c>
      <c r="SL33" s="9">
        <v>1</v>
      </c>
      <c r="SM33" s="9">
        <v>1</v>
      </c>
      <c r="SN33" s="9">
        <v>0</v>
      </c>
      <c r="SO33" s="9">
        <v>1</v>
      </c>
      <c r="SP33" s="9"/>
      <c r="SQ33" s="9"/>
      <c r="SR33" s="9">
        <v>0</v>
      </c>
      <c r="SS33" s="9">
        <v>0</v>
      </c>
      <c r="ST33" s="9">
        <v>1</v>
      </c>
      <c r="SU33" s="9">
        <v>1</v>
      </c>
      <c r="SV33" s="9"/>
      <c r="SW33" s="9">
        <v>0</v>
      </c>
      <c r="SX33" s="9">
        <v>0</v>
      </c>
      <c r="SY33" s="9">
        <v>1</v>
      </c>
      <c r="SZ33" s="9">
        <v>0</v>
      </c>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v>0</v>
      </c>
      <c r="UM33" s="9">
        <v>0</v>
      </c>
      <c r="UN33" s="9">
        <v>0</v>
      </c>
      <c r="UO33" s="9"/>
      <c r="UP33" s="9"/>
      <c r="UQ33" s="9"/>
      <c r="UR33" s="9"/>
      <c r="US33" s="9">
        <v>0</v>
      </c>
      <c r="UT33" s="9">
        <v>0</v>
      </c>
      <c r="UU33" s="9">
        <v>0</v>
      </c>
      <c r="UV33" s="9">
        <v>1</v>
      </c>
      <c r="UW33" s="9">
        <v>0</v>
      </c>
      <c r="UX33" s="9">
        <v>0</v>
      </c>
      <c r="UY33" s="9">
        <v>0</v>
      </c>
      <c r="UZ33" s="9">
        <v>0</v>
      </c>
      <c r="VA33" s="9">
        <v>0</v>
      </c>
      <c r="VB33" s="9">
        <v>0</v>
      </c>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v>1</v>
      </c>
      <c r="WF33" s="9">
        <v>1</v>
      </c>
      <c r="WG33" s="9">
        <v>0</v>
      </c>
      <c r="WH33" s="9">
        <v>0</v>
      </c>
      <c r="WI33" s="9">
        <v>1</v>
      </c>
      <c r="WJ33" s="9">
        <v>1</v>
      </c>
      <c r="WK33" s="9">
        <v>1</v>
      </c>
      <c r="WL33" s="9">
        <v>0</v>
      </c>
      <c r="WM33" s="9">
        <v>0</v>
      </c>
      <c r="WN33" s="9"/>
      <c r="WO33" s="9"/>
      <c r="WP33" s="9"/>
      <c r="WQ33" s="9"/>
      <c r="WR33" s="9"/>
      <c r="WS33" s="9"/>
      <c r="WT33" s="9"/>
      <c r="WU33" s="9"/>
      <c r="WV33" s="9"/>
      <c r="WW33" s="9">
        <v>55.555557250976563</v>
      </c>
      <c r="WX33" s="9">
        <v>0</v>
      </c>
      <c r="WY33" s="9">
        <v>1</v>
      </c>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v>1</v>
      </c>
      <c r="YF33" s="9">
        <v>1</v>
      </c>
      <c r="YG33" s="9">
        <v>0</v>
      </c>
      <c r="YH33" s="9">
        <v>0</v>
      </c>
      <c r="YI33" s="9">
        <v>1</v>
      </c>
      <c r="YJ33" s="9">
        <v>1</v>
      </c>
      <c r="YK33" s="9">
        <v>1</v>
      </c>
      <c r="YL33" s="9">
        <v>0</v>
      </c>
      <c r="YM33" s="9">
        <v>0</v>
      </c>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v>0</v>
      </c>
      <c r="ZO33" s="9">
        <v>0</v>
      </c>
      <c r="ZP33" s="9">
        <v>0</v>
      </c>
      <c r="ZQ33" s="9">
        <v>0</v>
      </c>
      <c r="ZR33" s="9"/>
      <c r="ZS33" s="9"/>
      <c r="ZT33" s="9">
        <v>0</v>
      </c>
      <c r="ZU33" s="9">
        <v>0</v>
      </c>
      <c r="ZV33" s="9">
        <v>1</v>
      </c>
      <c r="ZW33" s="9">
        <v>1</v>
      </c>
      <c r="ZX33" s="9">
        <v>1</v>
      </c>
      <c r="ZY33" s="9">
        <v>1</v>
      </c>
      <c r="ZZ33" s="9">
        <v>1</v>
      </c>
      <c r="AAA33" s="9">
        <v>1</v>
      </c>
      <c r="AAB33" s="9">
        <v>1</v>
      </c>
      <c r="AAC33" s="9">
        <v>1</v>
      </c>
      <c r="AAD33" s="9">
        <v>1</v>
      </c>
      <c r="AAE33" s="9">
        <v>1</v>
      </c>
      <c r="AAF33" s="9">
        <v>1</v>
      </c>
      <c r="AAG33" s="9">
        <v>1</v>
      </c>
      <c r="AAH33" s="9"/>
      <c r="AAI33" s="9"/>
      <c r="AAJ33" s="9"/>
      <c r="AAK33" s="9"/>
      <c r="AAL33" s="9"/>
      <c r="AAM33" s="9"/>
      <c r="AAN33" s="9"/>
      <c r="AAO33" s="9"/>
      <c r="AAP33" s="9">
        <v>100</v>
      </c>
      <c r="AAQ33" s="9">
        <v>1</v>
      </c>
      <c r="AAR33" s="9">
        <v>1</v>
      </c>
      <c r="AAS33" s="9">
        <v>100</v>
      </c>
      <c r="AAT33" s="9">
        <v>1</v>
      </c>
      <c r="AAU33" s="9">
        <v>1</v>
      </c>
      <c r="AAV33" s="9"/>
      <c r="AAW33" s="9"/>
      <c r="AAX33" s="9"/>
      <c r="AAY33" s="9"/>
      <c r="AAZ33" s="9">
        <v>0</v>
      </c>
      <c r="ABA33" s="9">
        <v>1</v>
      </c>
      <c r="ABB33" s="9">
        <v>1</v>
      </c>
      <c r="ABC33" s="9">
        <v>1</v>
      </c>
      <c r="ABD33" s="9">
        <v>1</v>
      </c>
      <c r="ABE33" s="9">
        <v>1</v>
      </c>
      <c r="ABF33" s="9">
        <v>1</v>
      </c>
      <c r="ABG33" s="9">
        <v>1</v>
      </c>
      <c r="ABH33" s="9">
        <v>1</v>
      </c>
      <c r="ABI33" s="9">
        <v>1</v>
      </c>
      <c r="ABJ33" s="9">
        <v>1</v>
      </c>
      <c r="ABK33" s="9">
        <v>1</v>
      </c>
      <c r="ABL33" s="9">
        <v>1</v>
      </c>
      <c r="ABM33" s="9">
        <v>100</v>
      </c>
      <c r="ABN33" s="9">
        <v>1</v>
      </c>
      <c r="ABO33" s="9">
        <v>1</v>
      </c>
      <c r="ABP33" s="9">
        <v>1</v>
      </c>
      <c r="ABQ33" s="9">
        <v>1</v>
      </c>
      <c r="ABR33" s="9">
        <v>0</v>
      </c>
      <c r="ABS33" s="9">
        <v>0</v>
      </c>
      <c r="ABT33" s="9">
        <v>0</v>
      </c>
      <c r="ABU33" s="9">
        <v>0</v>
      </c>
      <c r="ABV33" s="9">
        <v>0</v>
      </c>
      <c r="ABW33" s="9">
        <v>0</v>
      </c>
      <c r="ABX33" s="9">
        <v>1</v>
      </c>
      <c r="ABY33" s="9">
        <v>1</v>
      </c>
      <c r="ABZ33" s="9">
        <v>1</v>
      </c>
      <c r="ACA33" s="9">
        <v>0</v>
      </c>
      <c r="ACB33" s="9">
        <v>0</v>
      </c>
      <c r="ACC33" s="9">
        <v>0</v>
      </c>
      <c r="ACD33" s="9">
        <v>0</v>
      </c>
      <c r="ACE33" s="9">
        <v>0</v>
      </c>
      <c r="ACF33" s="9">
        <v>0</v>
      </c>
      <c r="ACG33" s="9">
        <v>0</v>
      </c>
      <c r="ACH33" s="9">
        <v>1</v>
      </c>
      <c r="ACI33" s="9">
        <v>1</v>
      </c>
      <c r="ACJ33" s="9">
        <v>1</v>
      </c>
      <c r="ACK33" s="9">
        <v>1</v>
      </c>
      <c r="ACL33" s="9">
        <v>1</v>
      </c>
      <c r="ACM33" s="9">
        <v>1</v>
      </c>
      <c r="ACN33" s="9">
        <v>0</v>
      </c>
      <c r="ACO33" s="9">
        <v>1</v>
      </c>
      <c r="ACP33" s="9">
        <v>1</v>
      </c>
      <c r="ACQ33" s="9">
        <v>1</v>
      </c>
      <c r="ACR33" s="9">
        <v>1</v>
      </c>
    </row>
    <row r="34" spans="1:772">
      <c r="A34" t="s">
        <v>2610</v>
      </c>
      <c r="B34" t="s">
        <v>2738</v>
      </c>
      <c r="C34" t="s">
        <v>2866</v>
      </c>
      <c r="D34" t="s">
        <v>3000</v>
      </c>
      <c r="E34" s="9"/>
      <c r="F34" s="9">
        <v>4</v>
      </c>
      <c r="G34" s="9"/>
      <c r="H34" s="9">
        <v>1</v>
      </c>
      <c r="I34" t="s">
        <v>3137</v>
      </c>
      <c r="J34" s="9"/>
      <c r="K34" s="9">
        <v>3</v>
      </c>
      <c r="L34" s="9">
        <v>7</v>
      </c>
      <c r="M34" s="9">
        <v>39</v>
      </c>
      <c r="N34" s="9">
        <v>39</v>
      </c>
      <c r="O34" t="s">
        <v>3247</v>
      </c>
      <c r="P34" s="9">
        <v>1</v>
      </c>
      <c r="Q34" t="s">
        <v>3250</v>
      </c>
      <c r="R34" s="9">
        <v>6</v>
      </c>
      <c r="S34" s="9">
        <v>1</v>
      </c>
      <c r="T34" s="9">
        <v>1</v>
      </c>
      <c r="U34" s="9">
        <v>1</v>
      </c>
      <c r="V34" s="9">
        <v>1</v>
      </c>
      <c r="W34" t="s">
        <v>3289</v>
      </c>
      <c r="X34" s="9"/>
      <c r="Y34" t="s">
        <v>3434</v>
      </c>
      <c r="Z34" s="9"/>
      <c r="AA34" s="9">
        <v>6</v>
      </c>
      <c r="AB34" s="9">
        <v>0</v>
      </c>
      <c r="AC34" s="9">
        <v>80</v>
      </c>
      <c r="AD34" s="9">
        <v>0</v>
      </c>
      <c r="AE34" s="9">
        <v>27</v>
      </c>
      <c r="AF34" s="9">
        <v>0</v>
      </c>
      <c r="AG34" s="9">
        <v>3</v>
      </c>
      <c r="AH34" s="9">
        <v>0</v>
      </c>
      <c r="AI34" s="9">
        <v>8</v>
      </c>
      <c r="AJ34" s="9">
        <v>0</v>
      </c>
      <c r="AK34" s="9">
        <v>1</v>
      </c>
      <c r="AL34" s="9">
        <v>0</v>
      </c>
      <c r="AM34" s="9">
        <v>1</v>
      </c>
      <c r="AN34" s="9">
        <v>0</v>
      </c>
      <c r="AO34" s="9">
        <v>7</v>
      </c>
      <c r="AP34" s="9">
        <v>0</v>
      </c>
      <c r="AQ34" s="9">
        <v>10</v>
      </c>
      <c r="AR34" s="9">
        <v>0</v>
      </c>
      <c r="AS34" s="9">
        <v>4</v>
      </c>
      <c r="AT34" s="9">
        <v>0</v>
      </c>
      <c r="AU34" s="9">
        <v>5</v>
      </c>
      <c r="AV34" s="9">
        <v>0</v>
      </c>
      <c r="AW34" s="9">
        <v>4</v>
      </c>
      <c r="AX34" t="s">
        <v>3590</v>
      </c>
      <c r="AY34" s="9">
        <v>0</v>
      </c>
      <c r="AZ34" s="9">
        <v>42</v>
      </c>
      <c r="BA34" t="s">
        <v>3740</v>
      </c>
      <c r="BB34" s="9">
        <v>0</v>
      </c>
      <c r="BC34" s="9">
        <v>198</v>
      </c>
      <c r="BD34" s="9">
        <v>0</v>
      </c>
      <c r="BE34" s="9"/>
      <c r="BF34" s="9">
        <v>145</v>
      </c>
      <c r="BG34" s="9">
        <v>144</v>
      </c>
      <c r="BH34" s="9">
        <v>0</v>
      </c>
      <c r="BI34" s="9">
        <v>5</v>
      </c>
      <c r="BJ34" s="9">
        <v>0</v>
      </c>
      <c r="BK34" s="9">
        <v>1</v>
      </c>
      <c r="BL34" s="9">
        <v>1</v>
      </c>
      <c r="BM34" s="9">
        <v>1</v>
      </c>
      <c r="BN34" s="9">
        <v>1</v>
      </c>
      <c r="BO34" s="9">
        <v>1</v>
      </c>
      <c r="BP34" s="9">
        <v>1</v>
      </c>
      <c r="BQ34" s="9">
        <v>1</v>
      </c>
      <c r="BR34" s="9">
        <v>0</v>
      </c>
      <c r="BS34" s="9">
        <v>0</v>
      </c>
      <c r="BT34" s="9"/>
      <c r="BU34" s="9"/>
      <c r="BV34" s="9">
        <v>1</v>
      </c>
      <c r="BW34" s="9">
        <v>1</v>
      </c>
      <c r="BX34" s="9"/>
      <c r="BY34" s="9">
        <v>0</v>
      </c>
      <c r="BZ34" s="9">
        <v>0</v>
      </c>
      <c r="CA34" s="9">
        <v>1</v>
      </c>
      <c r="CB34" s="9">
        <v>1</v>
      </c>
      <c r="CC34" s="9">
        <v>1</v>
      </c>
      <c r="CD34" s="9">
        <v>1</v>
      </c>
      <c r="CE34" s="9">
        <v>1</v>
      </c>
      <c r="CF34" s="9">
        <v>1</v>
      </c>
      <c r="CG34" s="9"/>
      <c r="CH34" s="9">
        <v>0</v>
      </c>
      <c r="CI34" s="9">
        <v>2</v>
      </c>
      <c r="CJ34" s="9">
        <v>2</v>
      </c>
      <c r="CK34" s="9">
        <v>2</v>
      </c>
      <c r="CL34" s="9">
        <v>2</v>
      </c>
      <c r="CM34" s="9">
        <v>1</v>
      </c>
      <c r="CN34" s="9">
        <v>1</v>
      </c>
      <c r="CO34" s="9">
        <v>1</v>
      </c>
      <c r="CP34" s="9">
        <v>1</v>
      </c>
      <c r="CQ34" s="9">
        <v>1</v>
      </c>
      <c r="CR34" s="9">
        <v>1</v>
      </c>
      <c r="CS34" s="9">
        <v>1</v>
      </c>
      <c r="CT34" s="9">
        <v>1</v>
      </c>
      <c r="CU34" s="9">
        <v>1</v>
      </c>
      <c r="CV34" s="9">
        <v>1</v>
      </c>
      <c r="CW34" s="9">
        <v>1</v>
      </c>
      <c r="CX34" s="9">
        <v>1</v>
      </c>
      <c r="CY34" s="9">
        <v>1</v>
      </c>
      <c r="CZ34" s="9">
        <v>1</v>
      </c>
      <c r="DA34" s="9"/>
      <c r="DB34" s="9"/>
      <c r="DC34" s="9"/>
      <c r="DD34" s="9"/>
      <c r="DE34" s="9"/>
      <c r="DF34" s="9"/>
      <c r="DG34" s="9"/>
      <c r="DH34" s="9"/>
      <c r="DI34" s="9">
        <v>2</v>
      </c>
      <c r="DJ34" s="9"/>
      <c r="DK34" s="9">
        <v>2</v>
      </c>
      <c r="DL34" s="9">
        <v>1</v>
      </c>
      <c r="DM34" s="9">
        <v>1</v>
      </c>
      <c r="DN34" s="9">
        <v>2</v>
      </c>
      <c r="DO34" s="9">
        <v>3</v>
      </c>
      <c r="DP34" s="9">
        <v>1</v>
      </c>
      <c r="DQ34" s="9">
        <v>1</v>
      </c>
      <c r="DR34" s="9">
        <v>1</v>
      </c>
      <c r="DS34" s="9">
        <v>1</v>
      </c>
      <c r="DT34" s="9">
        <v>121</v>
      </c>
      <c r="DU34" s="9">
        <v>0</v>
      </c>
      <c r="DV34" s="9">
        <v>52</v>
      </c>
      <c r="DW34" s="9"/>
      <c r="DX34" s="9">
        <v>1</v>
      </c>
      <c r="DY34" s="9">
        <v>1</v>
      </c>
      <c r="DZ34" s="9">
        <v>0</v>
      </c>
      <c r="EA34" s="9"/>
      <c r="EB34" s="9">
        <v>1</v>
      </c>
      <c r="EC34" s="9"/>
      <c r="ED34" s="9">
        <v>1</v>
      </c>
      <c r="EE34" s="9">
        <v>3</v>
      </c>
      <c r="EF34" s="9">
        <v>3</v>
      </c>
      <c r="EG34" s="9">
        <v>1</v>
      </c>
      <c r="EH34" s="9">
        <v>1</v>
      </c>
      <c r="EI34" s="9">
        <v>0</v>
      </c>
      <c r="EJ34" s="9">
        <v>1</v>
      </c>
      <c r="EK34" s="9">
        <v>1</v>
      </c>
      <c r="EL34" s="9"/>
      <c r="EM34" s="9"/>
      <c r="EN34" s="9">
        <v>0</v>
      </c>
      <c r="EO34" s="9"/>
      <c r="EP34" s="9"/>
      <c r="EQ34" s="9">
        <v>0</v>
      </c>
      <c r="ER34" s="9"/>
      <c r="ES34" s="9"/>
      <c r="ET34" s="9">
        <v>0</v>
      </c>
      <c r="EU34" s="9"/>
      <c r="EV34" s="9"/>
      <c r="EW34" s="9">
        <v>0</v>
      </c>
      <c r="EX34" s="9"/>
      <c r="EY34" s="9"/>
      <c r="EZ34" s="9">
        <v>1</v>
      </c>
      <c r="FA34" s="9">
        <v>1</v>
      </c>
      <c r="FB34" s="9"/>
      <c r="FC34" s="9">
        <v>1</v>
      </c>
      <c r="FD34" s="9">
        <v>1</v>
      </c>
      <c r="FE34" s="9"/>
      <c r="FF34" s="9">
        <v>1</v>
      </c>
      <c r="FG34" s="9">
        <v>1</v>
      </c>
      <c r="FH34" s="9"/>
      <c r="FI34" s="9">
        <v>1</v>
      </c>
      <c r="FJ34" s="9">
        <v>1</v>
      </c>
      <c r="FK34" s="9"/>
      <c r="FL34" s="9">
        <v>0</v>
      </c>
      <c r="FM34" s="9"/>
      <c r="FN34" s="9"/>
      <c r="FO34" s="9">
        <v>0</v>
      </c>
      <c r="FP34" s="9"/>
      <c r="FQ34" s="9"/>
      <c r="FR34" s="9">
        <v>1</v>
      </c>
      <c r="FS34" s="9">
        <v>1</v>
      </c>
      <c r="FT34" s="9"/>
      <c r="FU34" s="9">
        <v>0</v>
      </c>
      <c r="FV34" s="9"/>
      <c r="FW34" s="9"/>
      <c r="FX34" s="9">
        <v>4</v>
      </c>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t="s">
        <v>4049</v>
      </c>
      <c r="HH34" s="9">
        <v>8</v>
      </c>
      <c r="HI34" s="9"/>
      <c r="HJ34" s="9"/>
      <c r="HK34" s="9"/>
      <c r="HL34" s="9"/>
      <c r="HM34" s="9"/>
      <c r="HN34" s="9"/>
      <c r="HO34" s="9"/>
      <c r="HP34" s="9">
        <v>0</v>
      </c>
      <c r="HQ34" s="9">
        <v>0</v>
      </c>
      <c r="HR34" s="9">
        <v>0</v>
      </c>
      <c r="HS34" s="9">
        <v>0</v>
      </c>
      <c r="HT34" s="9">
        <v>0</v>
      </c>
      <c r="HU34" s="9">
        <v>0</v>
      </c>
      <c r="HV34" s="9">
        <v>0</v>
      </c>
      <c r="HW34" s="9">
        <v>1</v>
      </c>
      <c r="HX34" t="s">
        <v>4213</v>
      </c>
      <c r="HY34" s="9"/>
      <c r="HZ34" s="9"/>
      <c r="IA34" s="9">
        <v>2</v>
      </c>
      <c r="IB34" s="9"/>
      <c r="IC34" s="9"/>
      <c r="ID34" s="9">
        <v>2</v>
      </c>
      <c r="IE34" s="9"/>
      <c r="IF34" s="9"/>
      <c r="IG34" s="9">
        <v>2</v>
      </c>
      <c r="IH34" s="9"/>
      <c r="II34" s="9"/>
      <c r="IJ34" s="9">
        <v>2</v>
      </c>
      <c r="IK34" s="9"/>
      <c r="IL34" s="9">
        <v>0</v>
      </c>
      <c r="IM34" s="9"/>
      <c r="IN34" s="9"/>
      <c r="IO34" s="9"/>
      <c r="IP34" s="9"/>
      <c r="IQ34" s="9"/>
      <c r="IR34" s="9"/>
      <c r="IS34" s="9"/>
      <c r="IT34" s="9">
        <v>1</v>
      </c>
      <c r="IU34" s="9">
        <v>2</v>
      </c>
      <c r="IV34" s="9">
        <v>2</v>
      </c>
      <c r="IW34" s="9">
        <v>2</v>
      </c>
      <c r="IX34" s="9">
        <v>2</v>
      </c>
      <c r="IY34" s="9">
        <v>1</v>
      </c>
      <c r="IZ34" s="9">
        <v>1</v>
      </c>
      <c r="JA34" s="9">
        <v>1</v>
      </c>
      <c r="JB34" s="9">
        <v>1</v>
      </c>
      <c r="JC34" s="9">
        <v>2</v>
      </c>
      <c r="JD34" s="9">
        <v>1</v>
      </c>
      <c r="JE34" s="9">
        <v>1</v>
      </c>
      <c r="JF34" s="9">
        <v>1</v>
      </c>
      <c r="JG34" s="9">
        <v>2</v>
      </c>
      <c r="JH34" s="9">
        <v>2</v>
      </c>
      <c r="JI34" s="9">
        <v>2</v>
      </c>
      <c r="JJ34" s="9">
        <v>1</v>
      </c>
      <c r="JK34" s="9">
        <v>1</v>
      </c>
      <c r="JL34" s="9">
        <v>1</v>
      </c>
      <c r="JM34" s="9">
        <v>1</v>
      </c>
      <c r="JN34" s="9">
        <v>1</v>
      </c>
      <c r="JO34" s="9">
        <v>1</v>
      </c>
      <c r="JP34" s="9">
        <v>1</v>
      </c>
      <c r="JQ34" s="9">
        <v>1</v>
      </c>
      <c r="JR34" s="9">
        <v>1</v>
      </c>
      <c r="JS34" s="9">
        <v>1</v>
      </c>
      <c r="JT34" s="9">
        <v>1</v>
      </c>
      <c r="JU34" s="9">
        <v>1</v>
      </c>
      <c r="JV34" s="9"/>
      <c r="JW34" s="9">
        <v>1</v>
      </c>
      <c r="JX34" s="9">
        <v>1</v>
      </c>
      <c r="JY34" s="9">
        <v>1</v>
      </c>
      <c r="JZ34" s="9">
        <v>1</v>
      </c>
      <c r="KA34" s="9">
        <v>1</v>
      </c>
      <c r="KB34" s="9">
        <v>1</v>
      </c>
      <c r="KC34" s="9">
        <v>1</v>
      </c>
      <c r="KD34" s="9">
        <v>1</v>
      </c>
      <c r="KE34" s="9">
        <v>1</v>
      </c>
      <c r="KF34" s="9"/>
      <c r="KG34" s="9">
        <v>1</v>
      </c>
      <c r="KH34" s="9">
        <v>1</v>
      </c>
      <c r="KI34" s="9">
        <v>1</v>
      </c>
      <c r="KJ34" s="9"/>
      <c r="KK34" s="9">
        <v>2</v>
      </c>
      <c r="KL34" s="9">
        <v>1</v>
      </c>
      <c r="KM34" s="9">
        <v>3</v>
      </c>
      <c r="KN34" s="9">
        <v>3</v>
      </c>
      <c r="KO34" s="9"/>
      <c r="KP34" s="9">
        <v>1</v>
      </c>
      <c r="KQ34" s="9">
        <v>0</v>
      </c>
      <c r="KR34" s="9">
        <v>1</v>
      </c>
      <c r="KS34" s="9">
        <v>0</v>
      </c>
      <c r="KT34" s="9">
        <v>0</v>
      </c>
      <c r="KU34" s="9">
        <v>1</v>
      </c>
      <c r="KV34" s="9">
        <v>1</v>
      </c>
      <c r="KW34" s="9">
        <v>1</v>
      </c>
      <c r="KX34" s="9">
        <v>1</v>
      </c>
      <c r="KY34" s="9">
        <v>1</v>
      </c>
      <c r="KZ34" s="9">
        <v>1</v>
      </c>
      <c r="LA34" s="9">
        <v>0</v>
      </c>
      <c r="LB34" s="9"/>
      <c r="LC34" s="9">
        <v>1</v>
      </c>
      <c r="LD34" s="9">
        <v>1</v>
      </c>
      <c r="LE34" s="9">
        <v>1</v>
      </c>
      <c r="LF34" s="9">
        <v>1</v>
      </c>
      <c r="LG34" s="9">
        <v>1</v>
      </c>
      <c r="LH34" s="9">
        <v>1</v>
      </c>
      <c r="LI34" s="9"/>
      <c r="LJ34" s="9">
        <v>1</v>
      </c>
      <c r="LK34" s="9">
        <v>1</v>
      </c>
      <c r="LL34" s="9">
        <v>1</v>
      </c>
      <c r="LM34" s="9">
        <v>2</v>
      </c>
      <c r="LN34" s="9"/>
      <c r="LO34" s="9">
        <v>1</v>
      </c>
      <c r="LP34" s="9">
        <v>1</v>
      </c>
      <c r="LQ34" s="9">
        <v>1</v>
      </c>
      <c r="LR34" s="9"/>
      <c r="LS34" s="9">
        <v>2</v>
      </c>
      <c r="LT34" s="9">
        <v>1</v>
      </c>
      <c r="LU34" s="9">
        <v>2</v>
      </c>
      <c r="LV34" s="9">
        <v>1</v>
      </c>
      <c r="LW34" s="9">
        <v>1</v>
      </c>
      <c r="LX34" s="9">
        <v>1</v>
      </c>
      <c r="LY34" s="9">
        <v>3</v>
      </c>
      <c r="LZ34" s="9">
        <v>1</v>
      </c>
      <c r="MA34" s="9">
        <v>2</v>
      </c>
      <c r="MB34" s="9"/>
      <c r="MC34" s="9"/>
      <c r="MD34" s="9"/>
      <c r="ME34" s="9"/>
      <c r="MF34" s="9"/>
      <c r="MG34" s="9"/>
      <c r="MH34" s="9"/>
      <c r="MI34" s="9"/>
      <c r="MJ34" s="9"/>
      <c r="MK34" s="9"/>
      <c r="ML34" s="9"/>
      <c r="MM34" s="9"/>
      <c r="MN34" s="9"/>
      <c r="MO34" s="9"/>
      <c r="MP34" s="9"/>
      <c r="MQ34" s="9">
        <v>1</v>
      </c>
      <c r="MR34" s="9">
        <v>1</v>
      </c>
      <c r="MS34" s="9">
        <v>0</v>
      </c>
      <c r="MT34" s="9"/>
      <c r="MU34" s="9"/>
      <c r="MV34" s="9">
        <v>1</v>
      </c>
      <c r="MW34" s="9"/>
      <c r="MX34" s="9"/>
      <c r="MY34" t="s">
        <v>4491</v>
      </c>
      <c r="MZ34" s="9"/>
      <c r="NA34" s="9">
        <v>202902161</v>
      </c>
      <c r="NB34" t="s">
        <v>4639</v>
      </c>
      <c r="NC34" t="s">
        <v>4784</v>
      </c>
      <c r="ND34" s="9"/>
      <c r="NE34" s="9"/>
      <c r="NF34" t="s">
        <v>4891</v>
      </c>
      <c r="NG34" s="9"/>
      <c r="NH34" s="9"/>
      <c r="NI34" s="9">
        <v>138</v>
      </c>
      <c r="NJ34" s="9">
        <v>39</v>
      </c>
      <c r="NK34" t="s">
        <v>4897</v>
      </c>
      <c r="NL34" s="9">
        <v>3</v>
      </c>
      <c r="NM34" s="9">
        <v>11</v>
      </c>
      <c r="NN34" s="9">
        <v>2022</v>
      </c>
      <c r="NO34" s="9">
        <v>1</v>
      </c>
      <c r="NP34" t="s">
        <v>4929</v>
      </c>
      <c r="NQ34" s="9">
        <v>1</v>
      </c>
      <c r="NR34" s="9">
        <v>0</v>
      </c>
      <c r="NS34" s="9">
        <v>1</v>
      </c>
      <c r="NT34" s="9">
        <v>1</v>
      </c>
      <c r="NU34" s="9">
        <v>6</v>
      </c>
      <c r="NV34" s="9">
        <v>0</v>
      </c>
      <c r="NW34" s="9">
        <v>80</v>
      </c>
      <c r="NX34" s="9">
        <v>0</v>
      </c>
      <c r="NY34" s="9">
        <v>27</v>
      </c>
      <c r="NZ34" s="9">
        <v>0</v>
      </c>
      <c r="OA34" s="9">
        <v>22</v>
      </c>
      <c r="OB34" s="9">
        <v>0</v>
      </c>
      <c r="OC34" s="9">
        <v>135</v>
      </c>
      <c r="OD34" s="9">
        <v>0</v>
      </c>
      <c r="OE34" s="9">
        <v>21</v>
      </c>
      <c r="OF34" s="9">
        <v>0</v>
      </c>
      <c r="OG34" s="9">
        <v>156</v>
      </c>
      <c r="OH34" s="9">
        <v>0</v>
      </c>
      <c r="OI34" s="9">
        <v>145</v>
      </c>
      <c r="OJ34" s="9">
        <v>144</v>
      </c>
      <c r="OK34" s="9">
        <v>0</v>
      </c>
      <c r="OL34" s="9">
        <v>5</v>
      </c>
      <c r="OM34" s="9">
        <v>0</v>
      </c>
      <c r="ON34" s="9">
        <v>1</v>
      </c>
      <c r="OO34" s="9">
        <v>0</v>
      </c>
      <c r="OP34" s="9">
        <v>1</v>
      </c>
      <c r="OQ34" s="9">
        <v>1</v>
      </c>
      <c r="OR34" s="9">
        <v>1</v>
      </c>
      <c r="OS34" s="9">
        <v>1</v>
      </c>
      <c r="OT34" s="9">
        <v>1</v>
      </c>
      <c r="OU34" s="9">
        <v>1</v>
      </c>
      <c r="OV34" s="9">
        <v>1</v>
      </c>
      <c r="OW34" s="9">
        <v>0</v>
      </c>
      <c r="OX34" s="9">
        <v>0</v>
      </c>
      <c r="OY34" s="9">
        <v>0</v>
      </c>
      <c r="OZ34" s="9">
        <v>1</v>
      </c>
      <c r="PA34" s="9">
        <v>87.5</v>
      </c>
      <c r="PB34" s="9">
        <v>0</v>
      </c>
      <c r="PC34" s="9">
        <v>1</v>
      </c>
      <c r="PD34" s="9">
        <v>70</v>
      </c>
      <c r="PE34" s="9">
        <v>0</v>
      </c>
      <c r="PF34" s="9">
        <v>1</v>
      </c>
      <c r="PG34" s="9">
        <v>1</v>
      </c>
      <c r="PH34" s="9">
        <v>0</v>
      </c>
      <c r="PI34" s="9">
        <v>0</v>
      </c>
      <c r="PJ34" s="9">
        <v>1</v>
      </c>
      <c r="PK34" s="9">
        <v>1</v>
      </c>
      <c r="PL34" s="9">
        <v>1</v>
      </c>
      <c r="PM34" s="9">
        <v>1</v>
      </c>
      <c r="PN34" s="9">
        <v>1</v>
      </c>
      <c r="PO34" s="9">
        <v>71.428573608398438</v>
      </c>
      <c r="PP34" s="9">
        <v>0</v>
      </c>
      <c r="PQ34" s="9">
        <v>1</v>
      </c>
      <c r="PR34" s="9">
        <v>0</v>
      </c>
      <c r="PS34" s="9">
        <v>0</v>
      </c>
      <c r="PT34" s="9">
        <v>0</v>
      </c>
      <c r="PU34" s="9">
        <v>0</v>
      </c>
      <c r="PV34" s="9">
        <v>0</v>
      </c>
      <c r="PW34" s="9">
        <v>1</v>
      </c>
      <c r="PX34" s="9">
        <v>16.666666030883789</v>
      </c>
      <c r="PY34" s="9">
        <v>0</v>
      </c>
      <c r="PZ34" s="9">
        <v>0</v>
      </c>
      <c r="QA34" s="9">
        <v>1</v>
      </c>
      <c r="QB34" s="9">
        <v>1</v>
      </c>
      <c r="QC34" s="9">
        <v>1</v>
      </c>
      <c r="QD34" s="9">
        <v>1</v>
      </c>
      <c r="QE34" s="9">
        <v>100</v>
      </c>
      <c r="QF34" s="9">
        <v>1</v>
      </c>
      <c r="QG34" s="9">
        <v>1</v>
      </c>
      <c r="QH34" s="9">
        <v>1</v>
      </c>
      <c r="QI34" s="9">
        <v>1</v>
      </c>
      <c r="QJ34" s="9">
        <v>1</v>
      </c>
      <c r="QK34" s="9">
        <v>1</v>
      </c>
      <c r="QL34" s="9">
        <v>1</v>
      </c>
      <c r="QM34" s="9">
        <v>1</v>
      </c>
      <c r="QN34" s="9">
        <v>1</v>
      </c>
      <c r="QO34" s="9">
        <v>1</v>
      </c>
      <c r="QP34" s="9">
        <v>100</v>
      </c>
      <c r="QQ34" s="9">
        <v>1</v>
      </c>
      <c r="QR34" s="9">
        <v>1</v>
      </c>
      <c r="QS34" s="9">
        <v>0</v>
      </c>
      <c r="QT34" s="9">
        <v>0</v>
      </c>
      <c r="QU34" s="9">
        <v>0</v>
      </c>
      <c r="QV34" s="9">
        <v>0</v>
      </c>
      <c r="QW34" s="9">
        <v>1</v>
      </c>
      <c r="QX34" s="9">
        <v>1</v>
      </c>
      <c r="QY34" s="9">
        <v>1</v>
      </c>
      <c r="QZ34" s="9">
        <v>0</v>
      </c>
      <c r="RA34" s="9">
        <v>0</v>
      </c>
      <c r="RB34" s="9">
        <v>0</v>
      </c>
      <c r="RC34" s="9">
        <v>0</v>
      </c>
      <c r="RD34" s="9">
        <v>0</v>
      </c>
      <c r="RE34" s="9">
        <v>0</v>
      </c>
      <c r="RF34" s="9">
        <v>0</v>
      </c>
      <c r="RG34" s="9"/>
      <c r="RH34" s="9"/>
      <c r="RI34" s="9">
        <v>0</v>
      </c>
      <c r="RJ34" s="9">
        <v>0</v>
      </c>
      <c r="RK34" s="9">
        <v>0</v>
      </c>
      <c r="RL34" s="9">
        <v>1</v>
      </c>
      <c r="RM34" s="9">
        <v>1</v>
      </c>
      <c r="RN34" s="9">
        <v>1</v>
      </c>
      <c r="RO34" s="9">
        <v>0</v>
      </c>
      <c r="RP34" s="9">
        <v>0</v>
      </c>
      <c r="RQ34" s="9">
        <v>52</v>
      </c>
      <c r="RR34" s="9">
        <v>0</v>
      </c>
      <c r="RS34" s="9">
        <v>1</v>
      </c>
      <c r="RT34" s="9">
        <v>1</v>
      </c>
      <c r="RU34" s="9">
        <v>0</v>
      </c>
      <c r="RV34" s="9">
        <v>1</v>
      </c>
      <c r="RW34" s="9">
        <v>1</v>
      </c>
      <c r="RX34" s="9">
        <v>0</v>
      </c>
      <c r="RY34" s="9">
        <v>0</v>
      </c>
      <c r="RZ34" s="9">
        <v>1</v>
      </c>
      <c r="SA34" s="9">
        <v>1</v>
      </c>
      <c r="SB34" s="9">
        <v>60</v>
      </c>
      <c r="SC34" s="9">
        <v>0</v>
      </c>
      <c r="SD34" s="9">
        <v>1</v>
      </c>
      <c r="SE34" s="9">
        <v>0</v>
      </c>
      <c r="SF34" s="9">
        <v>1</v>
      </c>
      <c r="SG34" s="9">
        <v>1</v>
      </c>
      <c r="SH34" s="9">
        <v>0</v>
      </c>
      <c r="SI34" s="9">
        <v>0</v>
      </c>
      <c r="SJ34" s="9">
        <v>1</v>
      </c>
      <c r="SK34" s="9">
        <v>1</v>
      </c>
      <c r="SL34" s="9">
        <v>1</v>
      </c>
      <c r="SM34" s="9">
        <v>1</v>
      </c>
      <c r="SN34" s="9">
        <v>0</v>
      </c>
      <c r="SO34" s="9">
        <v>1</v>
      </c>
      <c r="SP34" s="9"/>
      <c r="SQ34" s="9"/>
      <c r="SR34" s="9">
        <v>1</v>
      </c>
      <c r="SS34" s="9">
        <v>1</v>
      </c>
      <c r="ST34" s="9">
        <v>1</v>
      </c>
      <c r="SU34" s="9">
        <v>1</v>
      </c>
      <c r="SV34" s="9"/>
      <c r="SW34" s="9">
        <v>1</v>
      </c>
      <c r="SX34" s="9">
        <v>0</v>
      </c>
      <c r="SY34" s="9">
        <v>0</v>
      </c>
      <c r="SZ34" s="9">
        <v>1</v>
      </c>
      <c r="TA34" s="9"/>
      <c r="TB34" s="9"/>
      <c r="TC34" s="9"/>
      <c r="TD34" s="9"/>
      <c r="TE34" s="9"/>
      <c r="TF34" s="9"/>
      <c r="TG34" s="9"/>
      <c r="TH34" s="9"/>
      <c r="TI34" s="9"/>
      <c r="TJ34" s="9"/>
      <c r="TK34" s="9"/>
      <c r="TL34" s="9"/>
      <c r="TM34" s="9"/>
      <c r="TN34" s="9"/>
      <c r="TO34" s="9"/>
      <c r="TP34" s="9"/>
      <c r="TQ34" s="9"/>
      <c r="TR34" s="9">
        <v>0</v>
      </c>
      <c r="TS34" s="9">
        <v>0</v>
      </c>
      <c r="TT34" s="9">
        <v>0</v>
      </c>
      <c r="TU34" s="9">
        <v>0</v>
      </c>
      <c r="TV34" s="9">
        <v>0</v>
      </c>
      <c r="TW34" s="9">
        <v>0</v>
      </c>
      <c r="TX34" s="9">
        <v>0</v>
      </c>
      <c r="TY34" s="9">
        <v>1</v>
      </c>
      <c r="TZ34" s="9"/>
      <c r="UA34" s="9"/>
      <c r="UB34" s="9"/>
      <c r="UC34" s="9"/>
      <c r="UD34" s="9"/>
      <c r="UE34" s="9"/>
      <c r="UF34" s="9">
        <v>0</v>
      </c>
      <c r="UG34" s="9">
        <v>0</v>
      </c>
      <c r="UH34" s="9">
        <v>0</v>
      </c>
      <c r="UI34" s="9">
        <v>0</v>
      </c>
      <c r="UJ34" s="9">
        <v>0</v>
      </c>
      <c r="UK34" s="9">
        <v>0</v>
      </c>
      <c r="UL34" s="9">
        <v>0</v>
      </c>
      <c r="UM34" s="9">
        <v>0</v>
      </c>
      <c r="UN34" s="9">
        <v>0</v>
      </c>
      <c r="UO34" s="9">
        <v>0</v>
      </c>
      <c r="UP34" s="9"/>
      <c r="UQ34" s="9"/>
      <c r="UR34" s="9"/>
      <c r="US34" s="9"/>
      <c r="UT34" s="9">
        <v>0</v>
      </c>
      <c r="UU34" s="9"/>
      <c r="UV34" s="9">
        <v>0</v>
      </c>
      <c r="UW34" s="9"/>
      <c r="UX34" s="9"/>
      <c r="UY34" s="9"/>
      <c r="UZ34" s="9"/>
      <c r="VA34" s="9"/>
      <c r="VB34" s="9"/>
      <c r="VC34" s="9">
        <v>1</v>
      </c>
      <c r="VD34" s="9">
        <v>0</v>
      </c>
      <c r="VE34" s="9">
        <v>0</v>
      </c>
      <c r="VF34" s="9">
        <v>0</v>
      </c>
      <c r="VG34" s="9">
        <v>0</v>
      </c>
      <c r="VH34" s="9">
        <v>1</v>
      </c>
      <c r="VI34" s="9">
        <v>1</v>
      </c>
      <c r="VJ34" s="9">
        <v>1</v>
      </c>
      <c r="VK34" s="9">
        <v>1</v>
      </c>
      <c r="VL34" s="9">
        <v>0</v>
      </c>
      <c r="VM34" s="9">
        <v>1</v>
      </c>
      <c r="VN34" s="9">
        <v>1</v>
      </c>
      <c r="VO34" s="9">
        <v>1</v>
      </c>
      <c r="VP34" s="9">
        <v>0</v>
      </c>
      <c r="VQ34" s="9">
        <v>0</v>
      </c>
      <c r="VR34" s="9">
        <v>0</v>
      </c>
      <c r="VS34" s="9">
        <v>1</v>
      </c>
      <c r="VT34" s="9">
        <v>1</v>
      </c>
      <c r="VU34" s="9">
        <v>1</v>
      </c>
      <c r="VV34" s="9">
        <v>1</v>
      </c>
      <c r="VW34" s="9">
        <v>1</v>
      </c>
      <c r="VX34" s="9">
        <v>1</v>
      </c>
      <c r="VY34" s="9">
        <v>1</v>
      </c>
      <c r="VZ34" s="9">
        <v>1</v>
      </c>
      <c r="WA34" s="9">
        <v>1</v>
      </c>
      <c r="WB34" s="9">
        <v>1</v>
      </c>
      <c r="WC34" s="9">
        <v>1</v>
      </c>
      <c r="WD34" s="9">
        <v>1</v>
      </c>
      <c r="WE34" s="9">
        <v>1</v>
      </c>
      <c r="WF34" s="9">
        <v>1</v>
      </c>
      <c r="WG34" s="9">
        <v>1</v>
      </c>
      <c r="WH34" s="9">
        <v>1</v>
      </c>
      <c r="WI34" s="9">
        <v>1</v>
      </c>
      <c r="WJ34" s="9">
        <v>1</v>
      </c>
      <c r="WK34" s="9">
        <v>1</v>
      </c>
      <c r="WL34" s="9">
        <v>1</v>
      </c>
      <c r="WM34" s="9">
        <v>1</v>
      </c>
      <c r="WN34" s="9">
        <v>1</v>
      </c>
      <c r="WO34" s="9">
        <v>1</v>
      </c>
      <c r="WP34" s="9">
        <v>1</v>
      </c>
      <c r="WQ34" s="9">
        <v>50</v>
      </c>
      <c r="WR34" s="9">
        <v>0</v>
      </c>
      <c r="WS34" s="9">
        <v>1</v>
      </c>
      <c r="WT34" s="9">
        <v>100</v>
      </c>
      <c r="WU34" s="9">
        <v>1</v>
      </c>
      <c r="WV34" s="9">
        <v>1</v>
      </c>
      <c r="WW34" s="9">
        <v>100</v>
      </c>
      <c r="WX34" s="9">
        <v>1</v>
      </c>
      <c r="WY34" s="9">
        <v>1</v>
      </c>
      <c r="WZ34" s="9">
        <v>100</v>
      </c>
      <c r="XA34" s="9">
        <v>1</v>
      </c>
      <c r="XB34" s="9">
        <v>1</v>
      </c>
      <c r="XC34" s="9">
        <v>1</v>
      </c>
      <c r="XD34" s="9">
        <v>0</v>
      </c>
      <c r="XE34" s="9">
        <v>0</v>
      </c>
      <c r="XF34" s="9">
        <v>0</v>
      </c>
      <c r="XG34" s="9">
        <v>0</v>
      </c>
      <c r="XH34" s="9">
        <v>1</v>
      </c>
      <c r="XI34" s="9">
        <v>1</v>
      </c>
      <c r="XJ34" s="9">
        <v>1</v>
      </c>
      <c r="XK34" s="9">
        <v>1</v>
      </c>
      <c r="XL34" s="9">
        <v>0</v>
      </c>
      <c r="XM34" s="9">
        <v>1</v>
      </c>
      <c r="XN34" s="9">
        <v>1</v>
      </c>
      <c r="XO34" s="9">
        <v>1</v>
      </c>
      <c r="XP34" s="9">
        <v>0</v>
      </c>
      <c r="XQ34" s="9">
        <v>0</v>
      </c>
      <c r="XR34" s="9">
        <v>0</v>
      </c>
      <c r="XS34" s="9">
        <v>1</v>
      </c>
      <c r="XT34" s="9">
        <v>1</v>
      </c>
      <c r="XU34" s="9">
        <v>1</v>
      </c>
      <c r="XV34" s="9">
        <v>1</v>
      </c>
      <c r="XW34" s="9">
        <v>1</v>
      </c>
      <c r="XX34" s="9">
        <v>1</v>
      </c>
      <c r="XY34" s="9">
        <v>1</v>
      </c>
      <c r="XZ34" s="9">
        <v>1</v>
      </c>
      <c r="YA34" s="9">
        <v>1</v>
      </c>
      <c r="YB34" s="9">
        <v>1</v>
      </c>
      <c r="YC34" s="9">
        <v>1</v>
      </c>
      <c r="YD34" s="9">
        <v>1</v>
      </c>
      <c r="YE34" s="9">
        <v>1</v>
      </c>
      <c r="YF34" s="9">
        <v>1</v>
      </c>
      <c r="YG34" s="9">
        <v>1</v>
      </c>
      <c r="YH34" s="9">
        <v>1</v>
      </c>
      <c r="YI34" s="9">
        <v>1</v>
      </c>
      <c r="YJ34" s="9">
        <v>1</v>
      </c>
      <c r="YK34" s="9">
        <v>1</v>
      </c>
      <c r="YL34" s="9">
        <v>1</v>
      </c>
      <c r="YM34" s="9">
        <v>1</v>
      </c>
      <c r="YN34" s="9">
        <v>1</v>
      </c>
      <c r="YO34" s="9">
        <v>1</v>
      </c>
      <c r="YP34" s="9">
        <v>1</v>
      </c>
      <c r="YQ34" s="9">
        <v>0</v>
      </c>
      <c r="YR34" s="9">
        <v>1</v>
      </c>
      <c r="YS34" s="9">
        <v>0</v>
      </c>
      <c r="YT34" s="9">
        <v>0</v>
      </c>
      <c r="YU34" s="9">
        <v>25</v>
      </c>
      <c r="YV34" s="9">
        <v>0</v>
      </c>
      <c r="YW34" s="9">
        <v>0</v>
      </c>
      <c r="YX34" s="9">
        <v>1</v>
      </c>
      <c r="YY34" s="9">
        <v>0</v>
      </c>
      <c r="YZ34" s="9">
        <v>1</v>
      </c>
      <c r="ZA34" s="9">
        <v>0</v>
      </c>
      <c r="ZB34" s="9">
        <v>1</v>
      </c>
      <c r="ZC34" s="9">
        <v>0</v>
      </c>
      <c r="ZD34" s="9">
        <v>1</v>
      </c>
      <c r="ZE34" s="9">
        <v>1</v>
      </c>
      <c r="ZF34" s="9">
        <v>0</v>
      </c>
      <c r="ZG34" s="9">
        <v>0</v>
      </c>
      <c r="ZH34" s="9">
        <v>0</v>
      </c>
      <c r="ZI34" s="9">
        <v>0</v>
      </c>
      <c r="ZJ34" s="9">
        <v>66.666664123535156</v>
      </c>
      <c r="ZK34" s="9">
        <v>0</v>
      </c>
      <c r="ZL34" s="9">
        <v>66.666664123535156</v>
      </c>
      <c r="ZM34" s="9">
        <v>0</v>
      </c>
      <c r="ZN34" s="9">
        <v>1</v>
      </c>
      <c r="ZO34" s="9">
        <v>1</v>
      </c>
      <c r="ZP34" s="9">
        <v>1</v>
      </c>
      <c r="ZQ34" s="9">
        <v>1</v>
      </c>
      <c r="ZR34" s="9">
        <v>1</v>
      </c>
      <c r="ZS34" s="9">
        <v>0</v>
      </c>
      <c r="ZT34" s="9">
        <v>1</v>
      </c>
      <c r="ZU34" s="9">
        <v>1</v>
      </c>
      <c r="ZV34" s="9">
        <v>1</v>
      </c>
      <c r="ZW34" s="9">
        <v>1</v>
      </c>
      <c r="ZX34" s="9">
        <v>1</v>
      </c>
      <c r="ZY34" s="9">
        <v>1</v>
      </c>
      <c r="ZZ34" s="9">
        <v>1</v>
      </c>
      <c r="AAA34" s="9">
        <v>1</v>
      </c>
      <c r="AAB34" s="9">
        <v>1</v>
      </c>
      <c r="AAC34" s="9">
        <v>1</v>
      </c>
      <c r="AAD34" s="9">
        <v>1</v>
      </c>
      <c r="AAE34" s="9">
        <v>1</v>
      </c>
      <c r="AAF34" s="9">
        <v>1</v>
      </c>
      <c r="AAG34" s="9">
        <v>1</v>
      </c>
      <c r="AAH34" s="9">
        <v>1</v>
      </c>
      <c r="AAI34" s="9">
        <v>1</v>
      </c>
      <c r="AAJ34" s="9">
        <v>1</v>
      </c>
      <c r="AAK34" s="9">
        <v>1</v>
      </c>
      <c r="AAL34" s="9">
        <v>1</v>
      </c>
      <c r="AAM34" s="9">
        <v>1</v>
      </c>
      <c r="AAN34" s="9">
        <v>1</v>
      </c>
      <c r="AAO34" s="9">
        <v>0</v>
      </c>
      <c r="AAP34" s="9">
        <v>100</v>
      </c>
      <c r="AAQ34" s="9">
        <v>1</v>
      </c>
      <c r="AAR34" s="9">
        <v>1</v>
      </c>
      <c r="AAS34" s="9">
        <v>90</v>
      </c>
      <c r="AAT34" s="9">
        <v>0</v>
      </c>
      <c r="AAU34" s="9">
        <v>1</v>
      </c>
      <c r="AAV34" s="9">
        <v>0</v>
      </c>
      <c r="AAW34" s="9">
        <v>0</v>
      </c>
      <c r="AAX34" s="9">
        <v>0</v>
      </c>
      <c r="AAY34" s="9">
        <v>1</v>
      </c>
      <c r="AAZ34" s="9">
        <v>1</v>
      </c>
      <c r="ABA34" s="9">
        <v>1</v>
      </c>
      <c r="ABB34" s="9">
        <v>1</v>
      </c>
      <c r="ABC34" s="9">
        <v>1</v>
      </c>
      <c r="ABD34" s="9">
        <v>1</v>
      </c>
      <c r="ABE34" s="9">
        <v>1</v>
      </c>
      <c r="ABF34" s="9">
        <v>0</v>
      </c>
      <c r="ABG34" s="9">
        <v>1</v>
      </c>
      <c r="ABH34" s="9">
        <v>0</v>
      </c>
      <c r="ABI34" s="9">
        <v>1</v>
      </c>
      <c r="ABJ34" s="9">
        <v>1</v>
      </c>
      <c r="ABK34" s="9">
        <v>1</v>
      </c>
      <c r="ABL34" s="9">
        <v>0</v>
      </c>
      <c r="ABM34" s="9">
        <v>57.142856597900391</v>
      </c>
      <c r="ABN34" s="9">
        <v>0</v>
      </c>
      <c r="ABO34" s="9">
        <v>1</v>
      </c>
      <c r="ABP34" s="9">
        <v>1</v>
      </c>
      <c r="ABQ34" s="9">
        <v>0</v>
      </c>
      <c r="ABR34" s="9"/>
      <c r="ABS34" s="9"/>
      <c r="ABT34" s="9"/>
      <c r="ABU34" s="9"/>
      <c r="ABV34" s="9"/>
      <c r="ABW34" s="9"/>
      <c r="ABX34" s="9"/>
      <c r="ABY34" s="9"/>
      <c r="ABZ34" s="9"/>
      <c r="ACA34" s="9"/>
      <c r="ACB34" s="9"/>
      <c r="ACC34" s="9"/>
      <c r="ACD34" s="9"/>
      <c r="ACE34" s="9"/>
      <c r="ACF34" s="9"/>
      <c r="ACG34" s="9"/>
      <c r="ACH34" s="9"/>
      <c r="ACI34" s="9"/>
      <c r="ACJ34" s="9"/>
      <c r="ACK34" s="9"/>
      <c r="ACL34" s="9"/>
      <c r="ACM34" s="9"/>
      <c r="ACN34" s="9">
        <v>1</v>
      </c>
      <c r="ACO34" s="9">
        <v>1</v>
      </c>
      <c r="ACP34" s="9"/>
      <c r="ACQ34" s="9"/>
      <c r="ACR34" s="9"/>
    </row>
    <row r="35" spans="1:772">
      <c r="A35" t="s">
        <v>2611</v>
      </c>
      <c r="B35" t="s">
        <v>2739</v>
      </c>
      <c r="C35" t="s">
        <v>2867</v>
      </c>
      <c r="D35" t="s">
        <v>3001</v>
      </c>
      <c r="E35" s="9"/>
      <c r="F35" s="9">
        <v>1</v>
      </c>
      <c r="G35" s="9"/>
      <c r="H35" s="9">
        <v>1</v>
      </c>
      <c r="I35" t="s">
        <v>3138</v>
      </c>
      <c r="J35" s="9"/>
      <c r="K35" s="9">
        <v>3</v>
      </c>
      <c r="L35" s="9">
        <v>7</v>
      </c>
      <c r="M35" s="9">
        <v>40</v>
      </c>
      <c r="N35" s="9">
        <v>40</v>
      </c>
      <c r="O35" t="s">
        <v>3247</v>
      </c>
      <c r="P35" s="9">
        <v>1</v>
      </c>
      <c r="Q35" t="s">
        <v>3250</v>
      </c>
      <c r="R35" s="9">
        <v>3</v>
      </c>
      <c r="S35" s="9">
        <v>1</v>
      </c>
      <c r="T35" s="9">
        <v>2</v>
      </c>
      <c r="U35" s="9">
        <v>0</v>
      </c>
      <c r="V35" s="9">
        <v>1</v>
      </c>
      <c r="W35" t="s">
        <v>3290</v>
      </c>
      <c r="X35" s="9"/>
      <c r="Y35" t="s">
        <v>3435</v>
      </c>
      <c r="Z35" s="9"/>
      <c r="AA35" s="9">
        <v>0</v>
      </c>
      <c r="AB35" s="9">
        <v>0</v>
      </c>
      <c r="AC35" s="9">
        <v>31</v>
      </c>
      <c r="AD35" s="9">
        <v>0</v>
      </c>
      <c r="AE35" s="9">
        <v>8</v>
      </c>
      <c r="AF35" s="9">
        <v>0</v>
      </c>
      <c r="AG35" s="9">
        <v>0</v>
      </c>
      <c r="AH35" s="9">
        <v>0</v>
      </c>
      <c r="AI35" s="9">
        <v>1</v>
      </c>
      <c r="AJ35" s="9">
        <v>0</v>
      </c>
      <c r="AK35" s="9">
        <v>0</v>
      </c>
      <c r="AL35" s="9">
        <v>0</v>
      </c>
      <c r="AM35" s="9">
        <v>0</v>
      </c>
      <c r="AN35" s="9">
        <v>0</v>
      </c>
      <c r="AO35" s="9">
        <v>2</v>
      </c>
      <c r="AP35" s="9">
        <v>0</v>
      </c>
      <c r="AQ35" s="9">
        <v>4</v>
      </c>
      <c r="AR35" s="9">
        <v>0</v>
      </c>
      <c r="AS35" s="9">
        <v>0</v>
      </c>
      <c r="AT35" s="9">
        <v>0</v>
      </c>
      <c r="AU35" s="9">
        <v>2</v>
      </c>
      <c r="AV35" s="9">
        <v>0</v>
      </c>
      <c r="AW35" s="9">
        <v>0</v>
      </c>
      <c r="AX35" t="s">
        <v>3591</v>
      </c>
      <c r="AY35" s="9">
        <v>0</v>
      </c>
      <c r="AZ35" s="9">
        <v>2</v>
      </c>
      <c r="BA35" t="s">
        <v>3741</v>
      </c>
      <c r="BB35" s="9">
        <v>0</v>
      </c>
      <c r="BC35" s="9">
        <v>50</v>
      </c>
      <c r="BD35" s="9">
        <v>0</v>
      </c>
      <c r="BE35" s="9"/>
      <c r="BF35" s="9">
        <v>31</v>
      </c>
      <c r="BG35" s="9">
        <v>25</v>
      </c>
      <c r="BH35" s="9">
        <v>10</v>
      </c>
      <c r="BI35" s="9">
        <v>7</v>
      </c>
      <c r="BJ35" s="9">
        <v>0</v>
      </c>
      <c r="BK35" s="9">
        <v>1</v>
      </c>
      <c r="BL35" s="9">
        <v>1</v>
      </c>
      <c r="BM35" s="9">
        <v>1</v>
      </c>
      <c r="BN35" s="9">
        <v>1</v>
      </c>
      <c r="BO35" s="9">
        <v>1</v>
      </c>
      <c r="BP35" s="9">
        <v>1</v>
      </c>
      <c r="BQ35" s="9">
        <v>1</v>
      </c>
      <c r="BR35" s="9">
        <v>0</v>
      </c>
      <c r="BS35" s="9">
        <v>1</v>
      </c>
      <c r="BT35" s="9">
        <v>1</v>
      </c>
      <c r="BU35" s="9">
        <v>1</v>
      </c>
      <c r="BV35" s="9">
        <v>0</v>
      </c>
      <c r="BW35" s="9">
        <v>1</v>
      </c>
      <c r="BX35" s="9"/>
      <c r="BY35" s="9">
        <v>1</v>
      </c>
      <c r="BZ35" s="9">
        <v>1</v>
      </c>
      <c r="CA35" s="9">
        <v>1</v>
      </c>
      <c r="CB35" s="9">
        <v>1</v>
      </c>
      <c r="CC35" s="9">
        <v>1</v>
      </c>
      <c r="CD35" s="9">
        <v>1</v>
      </c>
      <c r="CE35" s="9">
        <v>1</v>
      </c>
      <c r="CF35" s="9">
        <v>1</v>
      </c>
      <c r="CG35" s="9"/>
      <c r="CH35" s="9">
        <v>1</v>
      </c>
      <c r="CI35" s="9">
        <v>1</v>
      </c>
      <c r="CJ35" s="9">
        <v>1</v>
      </c>
      <c r="CK35" s="9">
        <v>1</v>
      </c>
      <c r="CL35" s="9">
        <v>1</v>
      </c>
      <c r="CM35" s="9">
        <v>1</v>
      </c>
      <c r="CN35" s="9">
        <v>1</v>
      </c>
      <c r="CO35" s="9">
        <v>1</v>
      </c>
      <c r="CP35" s="9">
        <v>1</v>
      </c>
      <c r="CQ35" s="9">
        <v>1</v>
      </c>
      <c r="CR35" s="9">
        <v>1</v>
      </c>
      <c r="CS35" s="9">
        <v>1</v>
      </c>
      <c r="CT35" s="9">
        <v>1</v>
      </c>
      <c r="CU35" s="9">
        <v>1</v>
      </c>
      <c r="CV35" s="9">
        <v>1</v>
      </c>
      <c r="CW35" s="9">
        <v>1</v>
      </c>
      <c r="CX35" s="9">
        <v>1</v>
      </c>
      <c r="CY35" s="9">
        <v>1</v>
      </c>
      <c r="CZ35" s="9">
        <v>2</v>
      </c>
      <c r="DA35" s="9"/>
      <c r="DB35" s="9"/>
      <c r="DC35" s="9"/>
      <c r="DD35" s="9"/>
      <c r="DE35" s="9"/>
      <c r="DF35" s="9"/>
      <c r="DG35" s="9"/>
      <c r="DH35" s="9"/>
      <c r="DI35" s="9">
        <v>1</v>
      </c>
      <c r="DJ35" s="9"/>
      <c r="DK35" s="9"/>
      <c r="DL35" s="9"/>
      <c r="DM35" s="9"/>
      <c r="DN35" s="9"/>
      <c r="DO35" s="9"/>
      <c r="DP35" s="9">
        <v>1</v>
      </c>
      <c r="DQ35" s="9">
        <v>1</v>
      </c>
      <c r="DR35" s="9">
        <v>1</v>
      </c>
      <c r="DS35" s="9"/>
      <c r="DT35" s="9"/>
      <c r="DU35" s="9"/>
      <c r="DV35" s="9"/>
      <c r="DW35" s="9"/>
      <c r="DX35" s="9"/>
      <c r="DY35" s="9"/>
      <c r="DZ35" s="9"/>
      <c r="EA35" s="9"/>
      <c r="EB35" s="9"/>
      <c r="EC35" s="9"/>
      <c r="ED35" s="9"/>
      <c r="EE35" s="9"/>
      <c r="EF35" s="9"/>
      <c r="EG35" s="9"/>
      <c r="EH35" s="9"/>
      <c r="EI35" s="9"/>
      <c r="EJ35" s="9"/>
      <c r="EK35" s="9"/>
      <c r="EL35" s="9"/>
      <c r="EM35" s="9"/>
      <c r="EN35" s="9">
        <v>0</v>
      </c>
      <c r="EO35" s="9"/>
      <c r="EP35" s="9"/>
      <c r="EQ35" s="9">
        <v>0</v>
      </c>
      <c r="ER35" s="9"/>
      <c r="ES35" s="9"/>
      <c r="ET35" s="9">
        <v>0</v>
      </c>
      <c r="EU35" s="9"/>
      <c r="EV35" s="9"/>
      <c r="EW35" s="9">
        <v>0</v>
      </c>
      <c r="EX35" s="9"/>
      <c r="EY35" s="9"/>
      <c r="EZ35" s="9">
        <v>1</v>
      </c>
      <c r="FA35" s="9">
        <v>0</v>
      </c>
      <c r="FB35" s="9"/>
      <c r="FC35" s="9">
        <v>1</v>
      </c>
      <c r="FD35" s="9">
        <v>1</v>
      </c>
      <c r="FE35" s="9"/>
      <c r="FF35" s="9">
        <v>1</v>
      </c>
      <c r="FG35" s="9">
        <v>0</v>
      </c>
      <c r="FH35" s="9"/>
      <c r="FI35" s="9">
        <v>1</v>
      </c>
      <c r="FJ35" s="9">
        <v>0</v>
      </c>
      <c r="FK35" s="9"/>
      <c r="FL35" s="9">
        <v>0</v>
      </c>
      <c r="FM35" s="9"/>
      <c r="FN35" s="9"/>
      <c r="FO35" s="9">
        <v>0</v>
      </c>
      <c r="FP35" s="9"/>
      <c r="FQ35" s="9"/>
      <c r="FR35" s="9">
        <v>1</v>
      </c>
      <c r="FS35" s="9">
        <v>0</v>
      </c>
      <c r="FT35" s="9"/>
      <c r="FU35" s="9">
        <v>0</v>
      </c>
      <c r="FV35" s="9"/>
      <c r="FW35" s="9"/>
      <c r="FX35" s="9">
        <v>4</v>
      </c>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t="s">
        <v>4050</v>
      </c>
      <c r="HH35" s="9">
        <v>7</v>
      </c>
      <c r="HI35" s="9">
        <v>4</v>
      </c>
      <c r="HJ35" s="9">
        <v>8</v>
      </c>
      <c r="HK35" s="9"/>
      <c r="HL35" s="9"/>
      <c r="HM35" s="9"/>
      <c r="HN35" s="9"/>
      <c r="HO35" s="9"/>
      <c r="HP35" s="9">
        <v>0</v>
      </c>
      <c r="HQ35" s="9">
        <v>1</v>
      </c>
      <c r="HR35" s="9">
        <v>0</v>
      </c>
      <c r="HS35" s="9">
        <v>1</v>
      </c>
      <c r="HT35" s="9">
        <v>0</v>
      </c>
      <c r="HU35" s="9">
        <v>0</v>
      </c>
      <c r="HV35" s="9">
        <v>1</v>
      </c>
      <c r="HW35" s="9">
        <v>0</v>
      </c>
      <c r="HX35" t="s">
        <v>4214</v>
      </c>
      <c r="HY35" s="9"/>
      <c r="HZ35" s="9"/>
      <c r="IA35" s="9">
        <v>2</v>
      </c>
      <c r="IB35" s="9"/>
      <c r="IC35" s="9"/>
      <c r="ID35" s="9">
        <v>2</v>
      </c>
      <c r="IE35" s="9"/>
      <c r="IF35" s="9"/>
      <c r="IG35" s="9">
        <v>2</v>
      </c>
      <c r="IH35" s="9"/>
      <c r="II35" s="9"/>
      <c r="IJ35" s="9">
        <v>2</v>
      </c>
      <c r="IK35" s="9"/>
      <c r="IL35" s="9">
        <v>1</v>
      </c>
      <c r="IM35" s="9"/>
      <c r="IN35" s="9">
        <v>4</v>
      </c>
      <c r="IO35" s="9">
        <v>4</v>
      </c>
      <c r="IP35" s="9">
        <v>3</v>
      </c>
      <c r="IQ35" s="9">
        <v>3</v>
      </c>
      <c r="IR35" s="9">
        <v>4</v>
      </c>
      <c r="IS35" s="9"/>
      <c r="IT35" s="9">
        <v>1</v>
      </c>
      <c r="IU35" s="9">
        <v>1</v>
      </c>
      <c r="IV35" s="9">
        <v>2</v>
      </c>
      <c r="IW35" s="9">
        <v>2</v>
      </c>
      <c r="IX35" s="9">
        <v>2</v>
      </c>
      <c r="IY35" s="9">
        <v>2</v>
      </c>
      <c r="IZ35" s="9">
        <v>2</v>
      </c>
      <c r="JA35" s="9">
        <v>2</v>
      </c>
      <c r="JB35" s="9">
        <v>2</v>
      </c>
      <c r="JC35" s="9">
        <v>2</v>
      </c>
      <c r="JD35" s="9">
        <v>2</v>
      </c>
      <c r="JE35" s="9">
        <v>2</v>
      </c>
      <c r="JF35" s="9">
        <v>2</v>
      </c>
      <c r="JG35" s="9">
        <v>2</v>
      </c>
      <c r="JH35" s="9">
        <v>2</v>
      </c>
      <c r="JI35" s="9">
        <v>2</v>
      </c>
      <c r="JJ35" s="9">
        <v>1</v>
      </c>
      <c r="JK35" s="9">
        <v>1</v>
      </c>
      <c r="JL35" s="9">
        <v>1</v>
      </c>
      <c r="JM35" s="9">
        <v>2</v>
      </c>
      <c r="JN35" s="9">
        <v>2</v>
      </c>
      <c r="JO35" s="9">
        <v>1</v>
      </c>
      <c r="JP35" s="9">
        <v>2</v>
      </c>
      <c r="JQ35" s="9">
        <v>2</v>
      </c>
      <c r="JR35" s="9">
        <v>2</v>
      </c>
      <c r="JS35" s="9">
        <v>2</v>
      </c>
      <c r="JT35" s="9">
        <v>1</v>
      </c>
      <c r="JU35" s="9">
        <v>2</v>
      </c>
      <c r="JV35" s="9"/>
      <c r="JW35" s="9">
        <v>1</v>
      </c>
      <c r="JX35" s="9">
        <v>1</v>
      </c>
      <c r="JY35" s="9">
        <v>1</v>
      </c>
      <c r="JZ35" s="9">
        <v>2</v>
      </c>
      <c r="KA35" s="9">
        <v>1</v>
      </c>
      <c r="KB35" s="9">
        <v>2</v>
      </c>
      <c r="KC35" s="9">
        <v>1</v>
      </c>
      <c r="KD35" s="9">
        <v>2</v>
      </c>
      <c r="KE35" s="9">
        <v>2</v>
      </c>
      <c r="KF35" s="9"/>
      <c r="KG35" s="9"/>
      <c r="KH35" s="9"/>
      <c r="KI35" s="9"/>
      <c r="KJ35" s="9"/>
      <c r="KK35" s="9"/>
      <c r="KL35" s="9"/>
      <c r="KM35" s="9"/>
      <c r="KN35" s="9"/>
      <c r="KO35" s="9"/>
      <c r="KP35" s="9"/>
      <c r="KQ35" s="9"/>
      <c r="KR35" s="9"/>
      <c r="KS35" s="9"/>
      <c r="KT35" s="9"/>
      <c r="KU35" s="9"/>
      <c r="KV35" s="9">
        <v>1</v>
      </c>
      <c r="KW35" s="9">
        <v>1</v>
      </c>
      <c r="KX35" s="9">
        <v>0</v>
      </c>
      <c r="KY35" s="9"/>
      <c r="KZ35" s="9"/>
      <c r="LA35" s="9"/>
      <c r="LB35" s="9"/>
      <c r="LC35" s="9">
        <v>1</v>
      </c>
      <c r="LD35" s="9">
        <v>1</v>
      </c>
      <c r="LE35" s="9">
        <v>1</v>
      </c>
      <c r="LF35" s="9">
        <v>1</v>
      </c>
      <c r="LG35" s="9">
        <v>1</v>
      </c>
      <c r="LH35" s="9">
        <v>1</v>
      </c>
      <c r="LI35" s="9"/>
      <c r="LJ35" s="9">
        <v>1</v>
      </c>
      <c r="LK35" s="9">
        <v>3</v>
      </c>
      <c r="LL35" s="9">
        <v>3</v>
      </c>
      <c r="LM35" s="9">
        <v>3</v>
      </c>
      <c r="LN35" s="9"/>
      <c r="LO35" s="9">
        <v>1</v>
      </c>
      <c r="LP35" s="9">
        <v>1</v>
      </c>
      <c r="LQ35" s="9">
        <v>1</v>
      </c>
      <c r="LR35" s="9"/>
      <c r="LS35" s="9">
        <v>1</v>
      </c>
      <c r="LT35" s="9">
        <v>1</v>
      </c>
      <c r="LU35" s="9">
        <v>1</v>
      </c>
      <c r="LV35" s="9">
        <v>1</v>
      </c>
      <c r="LW35" s="9">
        <v>1</v>
      </c>
      <c r="LX35" s="9">
        <v>1</v>
      </c>
      <c r="LY35" s="9">
        <v>1</v>
      </c>
      <c r="LZ35" s="9">
        <v>2</v>
      </c>
      <c r="MA35" s="9">
        <v>1</v>
      </c>
      <c r="MB35" s="9"/>
      <c r="MC35" s="9">
        <v>3</v>
      </c>
      <c r="MD35" s="9">
        <v>1</v>
      </c>
      <c r="ME35" s="9">
        <v>1</v>
      </c>
      <c r="MF35" s="9">
        <v>1</v>
      </c>
      <c r="MG35" s="9">
        <v>3</v>
      </c>
      <c r="MH35" s="9">
        <v>3</v>
      </c>
      <c r="MI35" s="9">
        <v>3</v>
      </c>
      <c r="MJ35" s="9">
        <v>3</v>
      </c>
      <c r="MK35" s="9">
        <v>1</v>
      </c>
      <c r="ML35" s="9">
        <v>1</v>
      </c>
      <c r="MM35" s="9">
        <v>1</v>
      </c>
      <c r="MN35" s="9">
        <v>1</v>
      </c>
      <c r="MO35" s="9">
        <v>1</v>
      </c>
      <c r="MP35" s="9">
        <v>0</v>
      </c>
      <c r="MQ35" s="9">
        <v>1</v>
      </c>
      <c r="MR35" s="9">
        <v>1</v>
      </c>
      <c r="MS35" s="9">
        <v>1</v>
      </c>
      <c r="MT35" s="9">
        <v>594949799</v>
      </c>
      <c r="MU35" s="9">
        <v>594949799</v>
      </c>
      <c r="MV35" s="9">
        <v>1</v>
      </c>
      <c r="MW35" s="9"/>
      <c r="MX35" s="9"/>
      <c r="MY35" t="s">
        <v>4492</v>
      </c>
      <c r="MZ35" s="9"/>
      <c r="NA35" s="9">
        <v>201513043</v>
      </c>
      <c r="NB35" t="s">
        <v>4640</v>
      </c>
      <c r="NC35" t="s">
        <v>4785</v>
      </c>
      <c r="ND35" s="9"/>
      <c r="NE35" s="9"/>
      <c r="NF35" t="s">
        <v>4891</v>
      </c>
      <c r="NG35" s="9"/>
      <c r="NH35" s="9"/>
      <c r="NI35" s="9">
        <v>118</v>
      </c>
      <c r="NJ35" s="9">
        <v>40</v>
      </c>
      <c r="NK35" t="s">
        <v>4897</v>
      </c>
      <c r="NL35" s="9">
        <v>3</v>
      </c>
      <c r="NM35" s="9">
        <v>11</v>
      </c>
      <c r="NN35" s="9">
        <v>2022</v>
      </c>
      <c r="NO35" s="9">
        <v>1</v>
      </c>
      <c r="NP35" t="s">
        <v>4930</v>
      </c>
      <c r="NQ35" s="9">
        <v>1</v>
      </c>
      <c r="NR35" s="9">
        <v>1</v>
      </c>
      <c r="NS35" s="9">
        <v>1</v>
      </c>
      <c r="NT35" s="9">
        <v>0</v>
      </c>
      <c r="NU35" s="9">
        <v>0</v>
      </c>
      <c r="NV35" s="9">
        <v>0</v>
      </c>
      <c r="NW35" s="9">
        <v>31</v>
      </c>
      <c r="NX35" s="9">
        <v>0</v>
      </c>
      <c r="NY35" s="9">
        <v>8</v>
      </c>
      <c r="NZ35" s="9">
        <v>0</v>
      </c>
      <c r="OA35" s="9">
        <v>3</v>
      </c>
      <c r="OB35" s="9">
        <v>0</v>
      </c>
      <c r="OC35" s="9">
        <v>42</v>
      </c>
      <c r="OD35" s="9">
        <v>0</v>
      </c>
      <c r="OE35" s="9">
        <v>6</v>
      </c>
      <c r="OF35" s="9">
        <v>0</v>
      </c>
      <c r="OG35" s="9">
        <v>48</v>
      </c>
      <c r="OH35" s="9">
        <v>0</v>
      </c>
      <c r="OI35" s="9">
        <v>31</v>
      </c>
      <c r="OJ35" s="9">
        <v>25</v>
      </c>
      <c r="OK35" s="9">
        <v>10</v>
      </c>
      <c r="OL35" s="9">
        <v>7</v>
      </c>
      <c r="OM35" s="9">
        <v>0</v>
      </c>
      <c r="ON35" s="9">
        <v>1</v>
      </c>
      <c r="OO35" s="9">
        <v>0</v>
      </c>
      <c r="OP35" s="9">
        <v>1</v>
      </c>
      <c r="OQ35" s="9">
        <v>1</v>
      </c>
      <c r="OR35" s="9">
        <v>1</v>
      </c>
      <c r="OS35" s="9">
        <v>1</v>
      </c>
      <c r="OT35" s="9">
        <v>1</v>
      </c>
      <c r="OU35" s="9">
        <v>1</v>
      </c>
      <c r="OV35" s="9">
        <v>1</v>
      </c>
      <c r="OW35" s="9">
        <v>0</v>
      </c>
      <c r="OX35" s="9">
        <v>1</v>
      </c>
      <c r="OY35" s="9">
        <v>1</v>
      </c>
      <c r="OZ35" s="9">
        <v>0</v>
      </c>
      <c r="PA35" s="9">
        <v>75</v>
      </c>
      <c r="PB35" s="9">
        <v>0</v>
      </c>
      <c r="PC35" s="9">
        <v>1</v>
      </c>
      <c r="PD35" s="9">
        <v>80</v>
      </c>
      <c r="PE35" s="9">
        <v>0</v>
      </c>
      <c r="PF35" s="9">
        <v>1</v>
      </c>
      <c r="PG35" s="9">
        <v>1</v>
      </c>
      <c r="PH35" s="9">
        <v>1</v>
      </c>
      <c r="PI35" s="9">
        <v>1</v>
      </c>
      <c r="PJ35" s="9">
        <v>1</v>
      </c>
      <c r="PK35" s="9">
        <v>1</v>
      </c>
      <c r="PL35" s="9">
        <v>1</v>
      </c>
      <c r="PM35" s="9">
        <v>1</v>
      </c>
      <c r="PN35" s="9">
        <v>1</v>
      </c>
      <c r="PO35" s="9">
        <v>100</v>
      </c>
      <c r="PP35" s="9">
        <v>1</v>
      </c>
      <c r="PQ35" s="9">
        <v>1</v>
      </c>
      <c r="PR35" s="9">
        <v>1</v>
      </c>
      <c r="PS35" s="9">
        <v>1</v>
      </c>
      <c r="PT35" s="9">
        <v>1</v>
      </c>
      <c r="PU35" s="9">
        <v>1</v>
      </c>
      <c r="PV35" s="9">
        <v>1</v>
      </c>
      <c r="PW35" s="9">
        <v>1</v>
      </c>
      <c r="PX35" s="9">
        <v>100</v>
      </c>
      <c r="PY35" s="9">
        <v>1</v>
      </c>
      <c r="PZ35" s="9">
        <v>1</v>
      </c>
      <c r="QA35" s="9">
        <v>1</v>
      </c>
      <c r="QB35" s="9">
        <v>1</v>
      </c>
      <c r="QC35" s="9">
        <v>1</v>
      </c>
      <c r="QD35" s="9">
        <v>1</v>
      </c>
      <c r="QE35" s="9">
        <v>100</v>
      </c>
      <c r="QF35" s="9">
        <v>1</v>
      </c>
      <c r="QG35" s="9">
        <v>1</v>
      </c>
      <c r="QH35" s="9">
        <v>1</v>
      </c>
      <c r="QI35" s="9">
        <v>1</v>
      </c>
      <c r="QJ35" s="9">
        <v>1</v>
      </c>
      <c r="QK35" s="9">
        <v>1</v>
      </c>
      <c r="QL35" s="9">
        <v>1</v>
      </c>
      <c r="QM35" s="9">
        <v>1</v>
      </c>
      <c r="QN35" s="9">
        <v>1</v>
      </c>
      <c r="QO35" s="9">
        <v>1</v>
      </c>
      <c r="QP35" s="9">
        <v>100</v>
      </c>
      <c r="QQ35" s="9">
        <v>1</v>
      </c>
      <c r="QR35" s="9">
        <v>1</v>
      </c>
      <c r="QS35" s="9">
        <v>1</v>
      </c>
      <c r="QT35" s="9">
        <v>1</v>
      </c>
      <c r="QU35" s="9">
        <v>1</v>
      </c>
      <c r="QV35" s="9">
        <v>1</v>
      </c>
      <c r="QW35" s="9">
        <v>1</v>
      </c>
      <c r="QX35" s="9">
        <v>1</v>
      </c>
      <c r="QY35" s="9">
        <v>0</v>
      </c>
      <c r="QZ35" s="9"/>
      <c r="RA35" s="9"/>
      <c r="RB35" s="9"/>
      <c r="RC35" s="9"/>
      <c r="RD35" s="9"/>
      <c r="RE35" s="9"/>
      <c r="RF35" s="9"/>
      <c r="RG35" s="9"/>
      <c r="RH35" s="9"/>
      <c r="RI35" s="9"/>
      <c r="RJ35" s="9"/>
      <c r="RK35" s="9"/>
      <c r="RL35" s="9">
        <v>1</v>
      </c>
      <c r="RM35" s="9">
        <v>1</v>
      </c>
      <c r="RN35" s="9"/>
      <c r="RO35" s="9"/>
      <c r="RP35" s="9"/>
      <c r="RQ35" s="9"/>
      <c r="RR35" s="9"/>
      <c r="RS35" s="9"/>
      <c r="RT35" s="9"/>
      <c r="RU35" s="9"/>
      <c r="RV35" s="9"/>
      <c r="RW35" s="9"/>
      <c r="RX35" s="9"/>
      <c r="RY35" s="9"/>
      <c r="RZ35" s="9"/>
      <c r="SA35" s="9"/>
      <c r="SB35" s="9"/>
      <c r="SC35" s="9"/>
      <c r="SD35" s="9"/>
      <c r="SE35" s="9"/>
      <c r="SF35" s="9"/>
      <c r="SG35" s="9"/>
      <c r="SH35" s="9">
        <v>0</v>
      </c>
      <c r="SI35" s="9">
        <v>0</v>
      </c>
      <c r="SJ35" s="9">
        <v>1</v>
      </c>
      <c r="SK35" s="9">
        <v>1</v>
      </c>
      <c r="SL35" s="9">
        <v>1</v>
      </c>
      <c r="SM35" s="9">
        <v>1</v>
      </c>
      <c r="SN35" s="9">
        <v>0</v>
      </c>
      <c r="SO35" s="9">
        <v>1</v>
      </c>
      <c r="SP35" s="9"/>
      <c r="SQ35" s="9"/>
      <c r="SR35" s="9">
        <v>0</v>
      </c>
      <c r="SS35" s="9">
        <v>1</v>
      </c>
      <c r="ST35" s="9">
        <v>0</v>
      </c>
      <c r="SU35" s="9">
        <v>0</v>
      </c>
      <c r="SV35" s="9"/>
      <c r="SW35" s="9">
        <v>0</v>
      </c>
      <c r="SX35" s="9">
        <v>0</v>
      </c>
      <c r="SY35" s="9">
        <v>0</v>
      </c>
      <c r="SZ35" s="9">
        <v>1</v>
      </c>
      <c r="TA35" s="9"/>
      <c r="TB35" s="9"/>
      <c r="TC35" s="9"/>
      <c r="TD35" s="9"/>
      <c r="TE35" s="9"/>
      <c r="TF35" s="9"/>
      <c r="TG35" s="9"/>
      <c r="TH35" s="9"/>
      <c r="TI35" s="9"/>
      <c r="TJ35" s="9"/>
      <c r="TK35" s="9"/>
      <c r="TL35" s="9"/>
      <c r="TM35" s="9"/>
      <c r="TN35" s="9"/>
      <c r="TO35" s="9"/>
      <c r="TP35" s="9"/>
      <c r="TQ35" s="9"/>
      <c r="TR35" s="9">
        <v>0</v>
      </c>
      <c r="TS35" s="9">
        <v>1</v>
      </c>
      <c r="TT35" s="9">
        <v>0</v>
      </c>
      <c r="TU35" s="9">
        <v>1</v>
      </c>
      <c r="TV35" s="9">
        <v>0</v>
      </c>
      <c r="TW35" s="9">
        <v>0</v>
      </c>
      <c r="TX35" s="9">
        <v>1</v>
      </c>
      <c r="TY35" s="9">
        <v>0</v>
      </c>
      <c r="TZ35" s="9"/>
      <c r="UA35" s="9"/>
      <c r="UB35" s="9"/>
      <c r="UC35" s="9"/>
      <c r="UD35" s="9"/>
      <c r="UE35" s="9"/>
      <c r="UF35" s="9">
        <v>1</v>
      </c>
      <c r="UG35" s="9">
        <v>1</v>
      </c>
      <c r="UH35" s="9">
        <v>0</v>
      </c>
      <c r="UI35" s="9">
        <v>1</v>
      </c>
      <c r="UJ35" s="9">
        <v>0</v>
      </c>
      <c r="UK35" s="9">
        <v>1</v>
      </c>
      <c r="UL35" s="9">
        <v>0</v>
      </c>
      <c r="UM35" s="9">
        <v>0</v>
      </c>
      <c r="UN35" s="9">
        <v>0</v>
      </c>
      <c r="UO35" s="9">
        <v>0</v>
      </c>
      <c r="UP35" s="9"/>
      <c r="UQ35" s="9"/>
      <c r="UR35" s="9"/>
      <c r="US35" s="9"/>
      <c r="UT35" s="9">
        <v>0</v>
      </c>
      <c r="UU35" s="9"/>
      <c r="UV35" s="9">
        <v>1</v>
      </c>
      <c r="UW35" s="9">
        <v>0</v>
      </c>
      <c r="UX35" s="9">
        <v>0</v>
      </c>
      <c r="UY35" s="9">
        <v>0</v>
      </c>
      <c r="UZ35" s="9">
        <v>0</v>
      </c>
      <c r="VA35" s="9">
        <v>0</v>
      </c>
      <c r="VB35" s="9">
        <v>0</v>
      </c>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v>1</v>
      </c>
      <c r="WF35" s="9">
        <v>1</v>
      </c>
      <c r="WG35" s="9">
        <v>1</v>
      </c>
      <c r="WH35" s="9">
        <v>0</v>
      </c>
      <c r="WI35" s="9">
        <v>1</v>
      </c>
      <c r="WJ35" s="9">
        <v>0</v>
      </c>
      <c r="WK35" s="9">
        <v>1</v>
      </c>
      <c r="WL35" s="9">
        <v>0</v>
      </c>
      <c r="WM35" s="9">
        <v>0</v>
      </c>
      <c r="WN35" s="9"/>
      <c r="WO35" s="9"/>
      <c r="WP35" s="9"/>
      <c r="WQ35" s="9"/>
      <c r="WR35" s="9"/>
      <c r="WS35" s="9"/>
      <c r="WT35" s="9"/>
      <c r="WU35" s="9"/>
      <c r="WV35" s="9"/>
      <c r="WW35" s="9">
        <v>55.555557250976563</v>
      </c>
      <c r="WX35" s="9">
        <v>0</v>
      </c>
      <c r="WY35" s="9">
        <v>1</v>
      </c>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v>1</v>
      </c>
      <c r="YF35" s="9">
        <v>1</v>
      </c>
      <c r="YG35" s="9">
        <v>1</v>
      </c>
      <c r="YH35" s="9">
        <v>0</v>
      </c>
      <c r="YI35" s="9">
        <v>1</v>
      </c>
      <c r="YJ35" s="9">
        <v>0</v>
      </c>
      <c r="YK35" s="9">
        <v>1</v>
      </c>
      <c r="YL35" s="9">
        <v>0</v>
      </c>
      <c r="YM35" s="9">
        <v>0</v>
      </c>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v>1</v>
      </c>
      <c r="ZO35" s="9">
        <v>1</v>
      </c>
      <c r="ZP35" s="9">
        <v>0</v>
      </c>
      <c r="ZQ35" s="9">
        <v>1</v>
      </c>
      <c r="ZR35" s="9"/>
      <c r="ZS35" s="9"/>
      <c r="ZT35" s="9">
        <v>1</v>
      </c>
      <c r="ZU35" s="9">
        <v>0</v>
      </c>
      <c r="ZV35" s="9">
        <v>1</v>
      </c>
      <c r="ZW35" s="9">
        <v>1</v>
      </c>
      <c r="ZX35" s="9">
        <v>1</v>
      </c>
      <c r="ZY35" s="9">
        <v>1</v>
      </c>
      <c r="ZZ35" s="9">
        <v>1</v>
      </c>
      <c r="AAA35" s="9">
        <v>1</v>
      </c>
      <c r="AAB35" s="9">
        <v>1</v>
      </c>
      <c r="AAC35" s="9">
        <v>1</v>
      </c>
      <c r="AAD35" s="9">
        <v>1</v>
      </c>
      <c r="AAE35" s="9">
        <v>1</v>
      </c>
      <c r="AAF35" s="9">
        <v>1</v>
      </c>
      <c r="AAG35" s="9">
        <v>1</v>
      </c>
      <c r="AAH35" s="9"/>
      <c r="AAI35" s="9"/>
      <c r="AAJ35" s="9"/>
      <c r="AAK35" s="9"/>
      <c r="AAL35" s="9"/>
      <c r="AAM35" s="9"/>
      <c r="AAN35" s="9"/>
      <c r="AAO35" s="9"/>
      <c r="AAP35" s="9">
        <v>100</v>
      </c>
      <c r="AAQ35" s="9">
        <v>1</v>
      </c>
      <c r="AAR35" s="9">
        <v>1</v>
      </c>
      <c r="AAS35" s="9">
        <v>100</v>
      </c>
      <c r="AAT35" s="9">
        <v>1</v>
      </c>
      <c r="AAU35" s="9">
        <v>1</v>
      </c>
      <c r="AAV35" s="9">
        <v>0</v>
      </c>
      <c r="AAW35" s="9">
        <v>0</v>
      </c>
      <c r="AAX35" s="9">
        <v>1</v>
      </c>
      <c r="AAY35" s="9">
        <v>0</v>
      </c>
      <c r="AAZ35" s="9">
        <v>1</v>
      </c>
      <c r="ABA35" s="9">
        <v>1</v>
      </c>
      <c r="ABB35" s="9">
        <v>1</v>
      </c>
      <c r="ABC35" s="9">
        <v>1</v>
      </c>
      <c r="ABD35" s="9">
        <v>1</v>
      </c>
      <c r="ABE35" s="9">
        <v>1</v>
      </c>
      <c r="ABF35" s="9">
        <v>1</v>
      </c>
      <c r="ABG35" s="9">
        <v>1</v>
      </c>
      <c r="ABH35" s="9">
        <v>1</v>
      </c>
      <c r="ABI35" s="9">
        <v>1</v>
      </c>
      <c r="ABJ35" s="9">
        <v>1</v>
      </c>
      <c r="ABK35" s="9">
        <v>1</v>
      </c>
      <c r="ABL35" s="9">
        <v>1</v>
      </c>
      <c r="ABM35" s="9">
        <v>100</v>
      </c>
      <c r="ABN35" s="9">
        <v>1</v>
      </c>
      <c r="ABO35" s="9">
        <v>1</v>
      </c>
      <c r="ABP35" s="9">
        <v>0</v>
      </c>
      <c r="ABQ35" s="9">
        <v>1</v>
      </c>
      <c r="ABR35" s="9">
        <v>0</v>
      </c>
      <c r="ABS35" s="9">
        <v>0</v>
      </c>
      <c r="ABT35" s="9">
        <v>1</v>
      </c>
      <c r="ABU35" s="9">
        <v>1</v>
      </c>
      <c r="ABV35" s="9">
        <v>1</v>
      </c>
      <c r="ABW35" s="9">
        <v>1</v>
      </c>
      <c r="ABX35" s="9">
        <v>1</v>
      </c>
      <c r="ABY35" s="9">
        <v>1</v>
      </c>
      <c r="ABZ35" s="9">
        <v>0</v>
      </c>
      <c r="ACA35" s="9">
        <v>0</v>
      </c>
      <c r="ACB35" s="9">
        <v>0</v>
      </c>
      <c r="ACC35" s="9">
        <v>0</v>
      </c>
      <c r="ACD35" s="9">
        <v>0</v>
      </c>
      <c r="ACE35" s="9">
        <v>0</v>
      </c>
      <c r="ACF35" s="9">
        <v>0</v>
      </c>
      <c r="ACG35" s="9">
        <v>0</v>
      </c>
      <c r="ACH35" s="9">
        <v>1</v>
      </c>
      <c r="ACI35" s="9">
        <v>1</v>
      </c>
      <c r="ACJ35" s="9">
        <v>1</v>
      </c>
      <c r="ACK35" s="9">
        <v>1</v>
      </c>
      <c r="ACL35" s="9">
        <v>1</v>
      </c>
      <c r="ACM35" s="9">
        <v>0</v>
      </c>
      <c r="ACN35" s="9">
        <v>1</v>
      </c>
      <c r="ACO35" s="9">
        <v>1</v>
      </c>
      <c r="ACP35" s="9">
        <v>1</v>
      </c>
      <c r="ACQ35" s="9">
        <v>1</v>
      </c>
      <c r="ACR35" s="9">
        <v>1</v>
      </c>
    </row>
    <row r="36" spans="1:772">
      <c r="A36" t="s">
        <v>2612</v>
      </c>
      <c r="B36" t="s">
        <v>2740</v>
      </c>
      <c r="C36" t="s">
        <v>2868</v>
      </c>
      <c r="D36" t="s">
        <v>3002</v>
      </c>
      <c r="E36" s="9"/>
      <c r="F36" s="9">
        <v>7</v>
      </c>
      <c r="G36" s="9"/>
      <c r="H36" s="9">
        <v>1</v>
      </c>
      <c r="I36" t="s">
        <v>3139</v>
      </c>
      <c r="J36" s="9"/>
      <c r="K36" s="9">
        <v>3</v>
      </c>
      <c r="L36" s="9">
        <v>7</v>
      </c>
      <c r="M36" s="9">
        <v>41</v>
      </c>
      <c r="N36" s="9">
        <v>41</v>
      </c>
      <c r="O36" t="s">
        <v>3247</v>
      </c>
      <c r="P36" s="9">
        <v>2</v>
      </c>
      <c r="Q36" t="s">
        <v>3250</v>
      </c>
      <c r="R36" s="9">
        <v>1</v>
      </c>
      <c r="S36" s="9">
        <v>1</v>
      </c>
      <c r="T36" s="9">
        <v>2</v>
      </c>
      <c r="U36" s="9">
        <v>0</v>
      </c>
      <c r="V36" s="9">
        <v>1</v>
      </c>
      <c r="W36" t="s">
        <v>3291</v>
      </c>
      <c r="X36" s="9"/>
      <c r="Y36" t="s">
        <v>3436</v>
      </c>
      <c r="Z36" s="9"/>
      <c r="AA36" s="9">
        <v>0</v>
      </c>
      <c r="AB36" s="9">
        <v>0</v>
      </c>
      <c r="AC36" s="9">
        <v>2</v>
      </c>
      <c r="AD36" s="9">
        <v>0</v>
      </c>
      <c r="AE36" s="9">
        <v>0</v>
      </c>
      <c r="AF36" s="9">
        <v>0</v>
      </c>
      <c r="AG36" s="9">
        <v>0</v>
      </c>
      <c r="AH36" s="9">
        <v>0</v>
      </c>
      <c r="AI36" s="9">
        <v>0</v>
      </c>
      <c r="AJ36" s="9">
        <v>0</v>
      </c>
      <c r="AK36" s="9">
        <v>0</v>
      </c>
      <c r="AL36" s="9">
        <v>0</v>
      </c>
      <c r="AM36" s="9">
        <v>0</v>
      </c>
      <c r="AN36" s="9">
        <v>0</v>
      </c>
      <c r="AO36" s="9">
        <v>0</v>
      </c>
      <c r="AP36" s="9">
        <v>0</v>
      </c>
      <c r="AQ36" s="9">
        <v>3</v>
      </c>
      <c r="AR36" s="9">
        <v>0</v>
      </c>
      <c r="AS36" s="9">
        <v>0</v>
      </c>
      <c r="AT36" s="9">
        <v>0</v>
      </c>
      <c r="AU36" s="9">
        <v>0</v>
      </c>
      <c r="AV36" s="9">
        <v>0</v>
      </c>
      <c r="AW36" s="9">
        <v>0</v>
      </c>
      <c r="AX36" t="s">
        <v>3592</v>
      </c>
      <c r="AY36" s="9">
        <v>0</v>
      </c>
      <c r="AZ36" s="9">
        <v>0</v>
      </c>
      <c r="BA36" t="s">
        <v>3742</v>
      </c>
      <c r="BB36" s="9">
        <v>0</v>
      </c>
      <c r="BC36" s="9">
        <v>5</v>
      </c>
      <c r="BD36" s="9">
        <v>0</v>
      </c>
      <c r="BE36" s="9"/>
      <c r="BF36" s="9">
        <v>5</v>
      </c>
      <c r="BG36" s="9">
        <v>5</v>
      </c>
      <c r="BH36" s="9">
        <v>2</v>
      </c>
      <c r="BI36" s="9">
        <v>1</v>
      </c>
      <c r="BJ36" s="9">
        <v>0</v>
      </c>
      <c r="BK36" s="9">
        <v>1</v>
      </c>
      <c r="BL36" s="9">
        <v>1</v>
      </c>
      <c r="BM36" s="9">
        <v>0</v>
      </c>
      <c r="BN36" s="9">
        <v>1</v>
      </c>
      <c r="BO36" s="9">
        <v>1</v>
      </c>
      <c r="BP36" s="9">
        <v>0</v>
      </c>
      <c r="BQ36" s="9">
        <v>0</v>
      </c>
      <c r="BR36" s="9">
        <v>0</v>
      </c>
      <c r="BS36" s="9">
        <v>1</v>
      </c>
      <c r="BT36" s="9">
        <v>0</v>
      </c>
      <c r="BU36" s="9">
        <v>1</v>
      </c>
      <c r="BV36" s="9">
        <v>0</v>
      </c>
      <c r="BW36" s="9">
        <v>1</v>
      </c>
      <c r="BX36" s="9"/>
      <c r="BY36" s="9">
        <v>0</v>
      </c>
      <c r="BZ36" s="9">
        <v>0</v>
      </c>
      <c r="CA36" s="9">
        <v>0</v>
      </c>
      <c r="CB36" s="9">
        <v>0</v>
      </c>
      <c r="CC36" s="9">
        <v>1</v>
      </c>
      <c r="CD36" s="9">
        <v>0</v>
      </c>
      <c r="CE36" s="9">
        <v>0</v>
      </c>
      <c r="CF36" s="9">
        <v>1</v>
      </c>
      <c r="CG36" s="9"/>
      <c r="CH36" s="9">
        <v>1</v>
      </c>
      <c r="CI36" s="9">
        <v>3</v>
      </c>
      <c r="CJ36" s="9">
        <v>2</v>
      </c>
      <c r="CK36" s="9">
        <v>3</v>
      </c>
      <c r="CL36" s="9">
        <v>3</v>
      </c>
      <c r="CM36" s="9">
        <v>3</v>
      </c>
      <c r="CN36" s="9">
        <v>1</v>
      </c>
      <c r="CO36" s="9">
        <v>1</v>
      </c>
      <c r="CP36" s="9">
        <v>2</v>
      </c>
      <c r="CQ36" s="9">
        <v>1</v>
      </c>
      <c r="CR36" s="9">
        <v>1</v>
      </c>
      <c r="CS36" s="9">
        <v>0</v>
      </c>
      <c r="CT36" s="9">
        <v>0</v>
      </c>
      <c r="CU36" s="9">
        <v>1</v>
      </c>
      <c r="CV36" s="9">
        <v>1</v>
      </c>
      <c r="CW36" s="9">
        <v>1</v>
      </c>
      <c r="CX36" s="9">
        <v>0</v>
      </c>
      <c r="CY36" s="9">
        <v>1</v>
      </c>
      <c r="CZ36" s="9">
        <v>2</v>
      </c>
      <c r="DA36" s="9"/>
      <c r="DB36" s="9"/>
      <c r="DC36" s="9"/>
      <c r="DD36" s="9"/>
      <c r="DE36" s="9"/>
      <c r="DF36" s="9"/>
      <c r="DG36" s="9"/>
      <c r="DH36" s="9"/>
      <c r="DI36" s="9">
        <v>2</v>
      </c>
      <c r="DJ36" s="9"/>
      <c r="DK36" s="9"/>
      <c r="DL36" s="9"/>
      <c r="DM36" s="9"/>
      <c r="DN36" s="9"/>
      <c r="DO36" s="9"/>
      <c r="DP36" s="9">
        <v>2</v>
      </c>
      <c r="DQ36" s="9"/>
      <c r="DR36" s="9"/>
      <c r="DS36" s="9"/>
      <c r="DT36" s="9"/>
      <c r="DU36" s="9"/>
      <c r="DV36" s="9"/>
      <c r="DW36" s="9"/>
      <c r="DX36" s="9"/>
      <c r="DY36" s="9"/>
      <c r="DZ36" s="9"/>
      <c r="EA36" s="9"/>
      <c r="EB36" s="9"/>
      <c r="EC36" s="9"/>
      <c r="ED36" s="9"/>
      <c r="EE36" s="9"/>
      <c r="EF36" s="9"/>
      <c r="EG36" s="9"/>
      <c r="EH36" s="9"/>
      <c r="EI36" s="9"/>
      <c r="EJ36" s="9"/>
      <c r="EK36" s="9"/>
      <c r="EL36" s="9"/>
      <c r="EM36" s="9"/>
      <c r="EN36" s="9">
        <v>0</v>
      </c>
      <c r="EO36" s="9"/>
      <c r="EP36" s="9"/>
      <c r="EQ36" s="9">
        <v>0</v>
      </c>
      <c r="ER36" s="9"/>
      <c r="ES36" s="9"/>
      <c r="ET36" s="9">
        <v>0</v>
      </c>
      <c r="EU36" s="9"/>
      <c r="EV36" s="9"/>
      <c r="EW36" s="9">
        <v>1</v>
      </c>
      <c r="EX36" s="9">
        <v>0</v>
      </c>
      <c r="EY36" s="9"/>
      <c r="EZ36" s="9">
        <v>0</v>
      </c>
      <c r="FA36" s="9"/>
      <c r="FB36" s="9"/>
      <c r="FC36" s="9">
        <v>1</v>
      </c>
      <c r="FD36" s="9">
        <v>1</v>
      </c>
      <c r="FE36" s="9"/>
      <c r="FF36" s="9">
        <v>1</v>
      </c>
      <c r="FG36" s="9">
        <v>0</v>
      </c>
      <c r="FH36" s="9"/>
      <c r="FI36" s="9">
        <v>1</v>
      </c>
      <c r="FJ36" s="9">
        <v>1</v>
      </c>
      <c r="FK36" s="9"/>
      <c r="FL36" s="9">
        <v>0</v>
      </c>
      <c r="FM36" s="9"/>
      <c r="FN36" s="9"/>
      <c r="FO36" s="9">
        <v>0</v>
      </c>
      <c r="FP36" s="9"/>
      <c r="FQ36" s="9"/>
      <c r="FR36" s="9">
        <v>0</v>
      </c>
      <c r="FS36" s="9"/>
      <c r="FT36" s="9"/>
      <c r="FU36" s="9">
        <v>0</v>
      </c>
      <c r="FV36" s="9"/>
      <c r="FW36" s="9"/>
      <c r="FX36" s="9">
        <v>4</v>
      </c>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t="s">
        <v>4051</v>
      </c>
      <c r="HH36" s="9">
        <v>8</v>
      </c>
      <c r="HI36" s="9"/>
      <c r="HJ36" s="9"/>
      <c r="HK36" s="9"/>
      <c r="HL36" s="9"/>
      <c r="HM36" s="9"/>
      <c r="HN36" s="9"/>
      <c r="HO36" s="9"/>
      <c r="HP36" s="9">
        <v>0</v>
      </c>
      <c r="HQ36" s="9">
        <v>0</v>
      </c>
      <c r="HR36" s="9">
        <v>0</v>
      </c>
      <c r="HS36" s="9">
        <v>0</v>
      </c>
      <c r="HT36" s="9">
        <v>0</v>
      </c>
      <c r="HU36" s="9">
        <v>0</v>
      </c>
      <c r="HV36" s="9">
        <v>1</v>
      </c>
      <c r="HW36" s="9">
        <v>0</v>
      </c>
      <c r="HX36" t="s">
        <v>4215</v>
      </c>
      <c r="HY36" s="9"/>
      <c r="HZ36" s="9"/>
      <c r="IA36" s="9">
        <v>2</v>
      </c>
      <c r="IB36" s="9"/>
      <c r="IC36" s="9"/>
      <c r="ID36" s="9">
        <v>2</v>
      </c>
      <c r="IE36" s="9"/>
      <c r="IF36" s="9"/>
      <c r="IG36" s="9">
        <v>3</v>
      </c>
      <c r="IH36" s="9"/>
      <c r="II36" s="9"/>
      <c r="IJ36" s="9">
        <v>3</v>
      </c>
      <c r="IK36" s="9"/>
      <c r="IL36" s="9">
        <v>1</v>
      </c>
      <c r="IM36" s="9"/>
      <c r="IN36" s="9">
        <v>4</v>
      </c>
      <c r="IO36" s="9">
        <v>2</v>
      </c>
      <c r="IP36" s="9">
        <v>5</v>
      </c>
      <c r="IQ36" s="9">
        <v>4</v>
      </c>
      <c r="IR36" s="9">
        <v>4</v>
      </c>
      <c r="IS36" s="9"/>
      <c r="IT36" s="9">
        <v>2</v>
      </c>
      <c r="IU36" s="9">
        <v>2</v>
      </c>
      <c r="IV36" s="9">
        <v>2</v>
      </c>
      <c r="IW36" s="9">
        <v>2</v>
      </c>
      <c r="IX36" s="9">
        <v>2</v>
      </c>
      <c r="IY36" s="9">
        <v>2</v>
      </c>
      <c r="IZ36" s="9">
        <v>2</v>
      </c>
      <c r="JA36" s="9">
        <v>2</v>
      </c>
      <c r="JB36" s="9">
        <v>2</v>
      </c>
      <c r="JC36" s="9">
        <v>2</v>
      </c>
      <c r="JD36" s="9">
        <v>2</v>
      </c>
      <c r="JE36" s="9">
        <v>2</v>
      </c>
      <c r="JF36" s="9">
        <v>2</v>
      </c>
      <c r="JG36" s="9">
        <v>2</v>
      </c>
      <c r="JH36" s="9">
        <v>2</v>
      </c>
      <c r="JI36" s="9">
        <v>2</v>
      </c>
      <c r="JJ36" s="9">
        <v>1</v>
      </c>
      <c r="JK36" s="9">
        <v>3</v>
      </c>
      <c r="JL36" s="9">
        <v>1</v>
      </c>
      <c r="JM36" s="9">
        <v>3</v>
      </c>
      <c r="JN36" s="9">
        <v>3</v>
      </c>
      <c r="JO36" s="9">
        <v>3</v>
      </c>
      <c r="JP36" s="9">
        <v>3</v>
      </c>
      <c r="JQ36" s="9">
        <v>3</v>
      </c>
      <c r="JR36" s="9">
        <v>3</v>
      </c>
      <c r="JS36" s="9">
        <v>3</v>
      </c>
      <c r="JT36" s="9">
        <v>3</v>
      </c>
      <c r="JU36" s="9">
        <v>3</v>
      </c>
      <c r="JV36" s="9"/>
      <c r="JW36" s="9">
        <v>3</v>
      </c>
      <c r="JX36" s="9">
        <v>3</v>
      </c>
      <c r="JY36" s="9">
        <v>3</v>
      </c>
      <c r="JZ36" s="9">
        <v>3</v>
      </c>
      <c r="KA36" s="9">
        <v>3</v>
      </c>
      <c r="KB36" s="9">
        <v>3</v>
      </c>
      <c r="KC36" s="9">
        <v>3</v>
      </c>
      <c r="KD36" s="9">
        <v>3</v>
      </c>
      <c r="KE36" s="9">
        <v>3</v>
      </c>
      <c r="KF36" s="9"/>
      <c r="KG36" s="9"/>
      <c r="KH36" s="9"/>
      <c r="KI36" s="9"/>
      <c r="KJ36" s="9"/>
      <c r="KK36" s="9"/>
      <c r="KL36" s="9"/>
      <c r="KM36" s="9"/>
      <c r="KN36" s="9"/>
      <c r="KO36" s="9"/>
      <c r="KP36" s="9"/>
      <c r="KQ36" s="9"/>
      <c r="KR36" s="9"/>
      <c r="KS36" s="9"/>
      <c r="KT36" s="9"/>
      <c r="KU36" s="9"/>
      <c r="KV36" s="9">
        <v>0</v>
      </c>
      <c r="KW36" s="9"/>
      <c r="KX36" s="9"/>
      <c r="KY36" s="9"/>
      <c r="KZ36" s="9"/>
      <c r="LA36" s="9"/>
      <c r="LB36" s="9"/>
      <c r="LC36" s="9">
        <v>3</v>
      </c>
      <c r="LD36" s="9">
        <v>3</v>
      </c>
      <c r="LE36" s="9">
        <v>3</v>
      </c>
      <c r="LF36" s="9">
        <v>3</v>
      </c>
      <c r="LG36" s="9">
        <v>3</v>
      </c>
      <c r="LH36" s="9">
        <v>3</v>
      </c>
      <c r="LI36" s="9"/>
      <c r="LJ36" s="9">
        <v>2</v>
      </c>
      <c r="LK36" s="9">
        <v>3</v>
      </c>
      <c r="LL36" s="9">
        <v>3</v>
      </c>
      <c r="LM36" s="9">
        <v>3</v>
      </c>
      <c r="LN36" s="9"/>
      <c r="LO36" s="9">
        <v>1</v>
      </c>
      <c r="LP36" s="9">
        <v>1</v>
      </c>
      <c r="LQ36" s="9">
        <v>1</v>
      </c>
      <c r="LR36" s="9"/>
      <c r="LS36" s="9">
        <v>1</v>
      </c>
      <c r="LT36" s="9">
        <v>1</v>
      </c>
      <c r="LU36" s="9">
        <v>1</v>
      </c>
      <c r="LV36" s="9">
        <v>1</v>
      </c>
      <c r="LW36" s="9">
        <v>1</v>
      </c>
      <c r="LX36" s="9">
        <v>1</v>
      </c>
      <c r="LY36" s="9">
        <v>1</v>
      </c>
      <c r="LZ36" s="9">
        <v>2</v>
      </c>
      <c r="MA36" s="9">
        <v>1</v>
      </c>
      <c r="MB36" s="9"/>
      <c r="MC36" s="9">
        <v>0</v>
      </c>
      <c r="MD36" s="9">
        <v>2</v>
      </c>
      <c r="ME36" s="9">
        <v>2</v>
      </c>
      <c r="MF36" s="9">
        <v>1</v>
      </c>
      <c r="MG36" s="9">
        <v>2</v>
      </c>
      <c r="MH36" s="9">
        <v>3</v>
      </c>
      <c r="MI36" s="9">
        <v>3</v>
      </c>
      <c r="MJ36" s="9">
        <v>3</v>
      </c>
      <c r="MK36" s="9">
        <v>1</v>
      </c>
      <c r="ML36" s="9">
        <v>1</v>
      </c>
      <c r="MM36" s="9">
        <v>1</v>
      </c>
      <c r="MN36" s="9">
        <v>1</v>
      </c>
      <c r="MO36" s="9">
        <v>1</v>
      </c>
      <c r="MP36" s="9">
        <v>0</v>
      </c>
      <c r="MQ36" s="9">
        <v>0</v>
      </c>
      <c r="MR36" s="9">
        <v>1</v>
      </c>
      <c r="MS36" s="9">
        <v>1</v>
      </c>
      <c r="MT36" s="9">
        <v>504566783</v>
      </c>
      <c r="MU36" s="9">
        <v>504566783</v>
      </c>
      <c r="MV36" s="9">
        <v>1</v>
      </c>
      <c r="MW36" s="9"/>
      <c r="MX36" s="9"/>
      <c r="MY36" t="s">
        <v>4493</v>
      </c>
      <c r="MZ36" s="9"/>
      <c r="NA36" s="9">
        <v>199118700</v>
      </c>
      <c r="NB36" t="s">
        <v>4641</v>
      </c>
      <c r="NC36" t="s">
        <v>4786</v>
      </c>
      <c r="ND36" s="9"/>
      <c r="NE36" s="9"/>
      <c r="NF36" t="s">
        <v>4891</v>
      </c>
      <c r="NG36" s="9"/>
      <c r="NH36" s="9"/>
      <c r="NI36" s="9">
        <v>7</v>
      </c>
      <c r="NJ36" s="9">
        <v>41</v>
      </c>
      <c r="NK36" t="s">
        <v>4897</v>
      </c>
      <c r="NL36" s="9">
        <v>3</v>
      </c>
      <c r="NM36" s="9">
        <v>11</v>
      </c>
      <c r="NN36" s="9">
        <v>2022</v>
      </c>
      <c r="NO36" s="9">
        <v>0</v>
      </c>
      <c r="NP36" t="s">
        <v>4931</v>
      </c>
      <c r="NQ36" s="9">
        <v>0</v>
      </c>
      <c r="NR36" s="9">
        <v>1</v>
      </c>
      <c r="NS36" s="9">
        <v>1</v>
      </c>
      <c r="NT36" s="9">
        <v>0</v>
      </c>
      <c r="NU36" s="9">
        <v>0</v>
      </c>
      <c r="NV36" s="9">
        <v>0</v>
      </c>
      <c r="NW36" s="9">
        <v>2</v>
      </c>
      <c r="NX36" s="9">
        <v>0</v>
      </c>
      <c r="NY36" s="9">
        <v>0</v>
      </c>
      <c r="NZ36" s="9">
        <v>0</v>
      </c>
      <c r="OA36" s="9">
        <v>0</v>
      </c>
      <c r="OB36" s="9">
        <v>0</v>
      </c>
      <c r="OC36" s="9">
        <v>2</v>
      </c>
      <c r="OD36" s="9">
        <v>0</v>
      </c>
      <c r="OE36" s="9">
        <v>3</v>
      </c>
      <c r="OF36" s="9">
        <v>0</v>
      </c>
      <c r="OG36" s="9">
        <v>5</v>
      </c>
      <c r="OH36" s="9">
        <v>0</v>
      </c>
      <c r="OI36" s="9">
        <v>5</v>
      </c>
      <c r="OJ36" s="9">
        <v>5</v>
      </c>
      <c r="OK36" s="9">
        <v>2</v>
      </c>
      <c r="OL36" s="9">
        <v>1</v>
      </c>
      <c r="OM36" s="9">
        <v>0</v>
      </c>
      <c r="ON36" s="9">
        <v>1</v>
      </c>
      <c r="OO36" s="9">
        <v>0</v>
      </c>
      <c r="OP36" s="9">
        <v>1</v>
      </c>
      <c r="OQ36" s="9">
        <v>1</v>
      </c>
      <c r="OR36" s="9">
        <v>0</v>
      </c>
      <c r="OS36" s="9">
        <v>1</v>
      </c>
      <c r="OT36" s="9">
        <v>1</v>
      </c>
      <c r="OU36" s="9">
        <v>0</v>
      </c>
      <c r="OV36" s="9">
        <v>0</v>
      </c>
      <c r="OW36" s="9">
        <v>0</v>
      </c>
      <c r="OX36" s="9">
        <v>0</v>
      </c>
      <c r="OY36" s="9">
        <v>1</v>
      </c>
      <c r="OZ36" s="9">
        <v>0</v>
      </c>
      <c r="PA36" s="9">
        <v>37.5</v>
      </c>
      <c r="PB36" s="9">
        <v>0</v>
      </c>
      <c r="PC36" s="9">
        <v>0</v>
      </c>
      <c r="PD36" s="9">
        <v>40</v>
      </c>
      <c r="PE36" s="9">
        <v>0</v>
      </c>
      <c r="PF36" s="9">
        <v>0</v>
      </c>
      <c r="PG36" s="9">
        <v>1</v>
      </c>
      <c r="PH36" s="9">
        <v>0</v>
      </c>
      <c r="PI36" s="9">
        <v>0</v>
      </c>
      <c r="PJ36" s="9">
        <v>0</v>
      </c>
      <c r="PK36" s="9">
        <v>0</v>
      </c>
      <c r="PL36" s="9">
        <v>1</v>
      </c>
      <c r="PM36" s="9">
        <v>0</v>
      </c>
      <c r="PN36" s="9">
        <v>0</v>
      </c>
      <c r="PO36" s="9">
        <v>14.285714149475098</v>
      </c>
      <c r="PP36" s="9">
        <v>0</v>
      </c>
      <c r="PQ36" s="9">
        <v>0</v>
      </c>
      <c r="PR36" s="9">
        <v>1</v>
      </c>
      <c r="PS36" s="9">
        <v>0</v>
      </c>
      <c r="PT36" s="9">
        <v>0</v>
      </c>
      <c r="PU36" s="9">
        <v>0</v>
      </c>
      <c r="PV36" s="9">
        <v>0</v>
      </c>
      <c r="PW36" s="9">
        <v>0</v>
      </c>
      <c r="PX36" s="9">
        <v>16.666666030883789</v>
      </c>
      <c r="PY36" s="9">
        <v>0</v>
      </c>
      <c r="PZ36" s="9">
        <v>0</v>
      </c>
      <c r="QA36" s="9">
        <v>1</v>
      </c>
      <c r="QB36" s="9">
        <v>1</v>
      </c>
      <c r="QC36" s="9">
        <v>0</v>
      </c>
      <c r="QD36" s="9">
        <v>1</v>
      </c>
      <c r="QE36" s="9">
        <v>75</v>
      </c>
      <c r="QF36" s="9">
        <v>0</v>
      </c>
      <c r="QG36" s="9">
        <v>1</v>
      </c>
      <c r="QH36" s="9">
        <v>1</v>
      </c>
      <c r="QI36" s="9">
        <v>0</v>
      </c>
      <c r="QJ36" s="9">
        <v>0</v>
      </c>
      <c r="QK36" s="9">
        <v>1</v>
      </c>
      <c r="QL36" s="9">
        <v>1</v>
      </c>
      <c r="QM36" s="9">
        <v>1</v>
      </c>
      <c r="QN36" s="9">
        <v>0</v>
      </c>
      <c r="QO36" s="9">
        <v>1</v>
      </c>
      <c r="QP36" s="9">
        <v>57.142856597900391</v>
      </c>
      <c r="QQ36" s="9">
        <v>0</v>
      </c>
      <c r="QR36" s="9">
        <v>1</v>
      </c>
      <c r="QS36" s="9">
        <v>0</v>
      </c>
      <c r="QT36" s="9">
        <v>0.3333333432674408</v>
      </c>
      <c r="QU36" s="9">
        <v>0</v>
      </c>
      <c r="QV36" s="9">
        <v>0.5</v>
      </c>
      <c r="QW36" s="9">
        <v>0</v>
      </c>
      <c r="QX36" s="9">
        <v>0.75</v>
      </c>
      <c r="QY36" s="9">
        <v>0</v>
      </c>
      <c r="QZ36" s="9"/>
      <c r="RA36" s="9"/>
      <c r="RB36" s="9"/>
      <c r="RC36" s="9"/>
      <c r="RD36" s="9"/>
      <c r="RE36" s="9"/>
      <c r="RF36" s="9"/>
      <c r="RG36" s="9"/>
      <c r="RH36" s="9"/>
      <c r="RI36" s="9"/>
      <c r="RJ36" s="9"/>
      <c r="RK36" s="9"/>
      <c r="RL36" s="9">
        <v>0</v>
      </c>
      <c r="RM36" s="9"/>
      <c r="RN36" s="9"/>
      <c r="RO36" s="9"/>
      <c r="RP36" s="9"/>
      <c r="RQ36" s="9"/>
      <c r="RR36" s="9"/>
      <c r="RS36" s="9"/>
      <c r="RT36" s="9"/>
      <c r="RU36" s="9"/>
      <c r="RV36" s="9"/>
      <c r="RW36" s="9"/>
      <c r="RX36" s="9"/>
      <c r="RY36" s="9"/>
      <c r="RZ36" s="9"/>
      <c r="SA36" s="9"/>
      <c r="SB36" s="9"/>
      <c r="SC36" s="9"/>
      <c r="SD36" s="9"/>
      <c r="SE36" s="9"/>
      <c r="SF36" s="9"/>
      <c r="SG36" s="9"/>
      <c r="SH36" s="9">
        <v>0</v>
      </c>
      <c r="SI36" s="9">
        <v>1</v>
      </c>
      <c r="SJ36" s="9">
        <v>0</v>
      </c>
      <c r="SK36" s="9">
        <v>1</v>
      </c>
      <c r="SL36" s="9">
        <v>1</v>
      </c>
      <c r="SM36" s="9">
        <v>1</v>
      </c>
      <c r="SN36" s="9">
        <v>0</v>
      </c>
      <c r="SO36" s="9">
        <v>0</v>
      </c>
      <c r="SP36" s="9"/>
      <c r="SQ36" s="9">
        <v>0</v>
      </c>
      <c r="SR36" s="9"/>
      <c r="SS36" s="9">
        <v>1</v>
      </c>
      <c r="ST36" s="9">
        <v>0</v>
      </c>
      <c r="SU36" s="9">
        <v>1</v>
      </c>
      <c r="SV36" s="9"/>
      <c r="SW36" s="9"/>
      <c r="SX36" s="9">
        <v>0</v>
      </c>
      <c r="SY36" s="9">
        <v>0</v>
      </c>
      <c r="SZ36" s="9">
        <v>1</v>
      </c>
      <c r="TA36" s="9"/>
      <c r="TB36" s="9"/>
      <c r="TC36" s="9"/>
      <c r="TD36" s="9"/>
      <c r="TE36" s="9"/>
      <c r="TF36" s="9"/>
      <c r="TG36" s="9"/>
      <c r="TH36" s="9"/>
      <c r="TI36" s="9"/>
      <c r="TJ36" s="9"/>
      <c r="TK36" s="9"/>
      <c r="TL36" s="9"/>
      <c r="TM36" s="9"/>
      <c r="TN36" s="9"/>
      <c r="TO36" s="9"/>
      <c r="TP36" s="9"/>
      <c r="TQ36" s="9"/>
      <c r="TR36" s="9">
        <v>0</v>
      </c>
      <c r="TS36" s="9">
        <v>0</v>
      </c>
      <c r="TT36" s="9">
        <v>0</v>
      </c>
      <c r="TU36" s="9">
        <v>0</v>
      </c>
      <c r="TV36" s="9">
        <v>0</v>
      </c>
      <c r="TW36" s="9">
        <v>0</v>
      </c>
      <c r="TX36" s="9">
        <v>1</v>
      </c>
      <c r="TY36" s="9">
        <v>0</v>
      </c>
      <c r="TZ36" s="9"/>
      <c r="UA36" s="9"/>
      <c r="UB36" s="9"/>
      <c r="UC36" s="9"/>
      <c r="UD36" s="9"/>
      <c r="UE36" s="9"/>
      <c r="UF36" s="9">
        <v>0</v>
      </c>
      <c r="UG36" s="9">
        <v>0</v>
      </c>
      <c r="UH36" s="9">
        <v>0</v>
      </c>
      <c r="UI36" s="9">
        <v>1</v>
      </c>
      <c r="UJ36" s="9">
        <v>0</v>
      </c>
      <c r="UK36" s="9">
        <v>1</v>
      </c>
      <c r="UL36" s="9">
        <v>0</v>
      </c>
      <c r="UM36" s="9">
        <v>0</v>
      </c>
      <c r="UN36" s="9"/>
      <c r="UO36" s="9"/>
      <c r="UP36" s="9"/>
      <c r="UQ36" s="9"/>
      <c r="UR36" s="9">
        <v>0</v>
      </c>
      <c r="US36" s="9">
        <v>0</v>
      </c>
      <c r="UT36" s="9">
        <v>0</v>
      </c>
      <c r="UU36" s="9">
        <v>0</v>
      </c>
      <c r="UV36" s="9">
        <v>1</v>
      </c>
      <c r="UW36" s="9">
        <v>0</v>
      </c>
      <c r="UX36" s="9">
        <v>1</v>
      </c>
      <c r="UY36" s="9">
        <v>0</v>
      </c>
      <c r="UZ36" s="9">
        <v>0</v>
      </c>
      <c r="VA36" s="9">
        <v>0</v>
      </c>
      <c r="VB36" s="9">
        <v>1</v>
      </c>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v>0</v>
      </c>
      <c r="WF36" s="9">
        <v>0</v>
      </c>
      <c r="WG36" s="9">
        <v>0</v>
      </c>
      <c r="WH36" s="9">
        <v>0</v>
      </c>
      <c r="WI36" s="9">
        <v>0</v>
      </c>
      <c r="WJ36" s="9">
        <v>0</v>
      </c>
      <c r="WK36" s="9">
        <v>0</v>
      </c>
      <c r="WL36" s="9">
        <v>0</v>
      </c>
      <c r="WM36" s="9">
        <v>0</v>
      </c>
      <c r="WN36" s="9"/>
      <c r="WO36" s="9"/>
      <c r="WP36" s="9"/>
      <c r="WQ36" s="9"/>
      <c r="WR36" s="9"/>
      <c r="WS36" s="9"/>
      <c r="WT36" s="9"/>
      <c r="WU36" s="9"/>
      <c r="WV36" s="9"/>
      <c r="WW36" s="9">
        <v>0</v>
      </c>
      <c r="WX36" s="9">
        <v>0</v>
      </c>
      <c r="WY36" s="9">
        <v>0</v>
      </c>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v>0</v>
      </c>
      <c r="YF36" s="9">
        <v>0</v>
      </c>
      <c r="YG36" s="9">
        <v>0</v>
      </c>
      <c r="YH36" s="9">
        <v>0</v>
      </c>
      <c r="YI36" s="9">
        <v>0</v>
      </c>
      <c r="YJ36" s="9">
        <v>0</v>
      </c>
      <c r="YK36" s="9">
        <v>0</v>
      </c>
      <c r="YL36" s="9">
        <v>0</v>
      </c>
      <c r="YM36" s="9">
        <v>0</v>
      </c>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v>0</v>
      </c>
      <c r="ZO36" s="9">
        <v>0</v>
      </c>
      <c r="ZP36" s="9">
        <v>0</v>
      </c>
      <c r="ZQ36" s="9">
        <v>0</v>
      </c>
      <c r="ZR36" s="9"/>
      <c r="ZS36" s="9"/>
      <c r="ZT36" s="9">
        <v>0</v>
      </c>
      <c r="ZU36" s="9">
        <v>0</v>
      </c>
      <c r="ZV36" s="9">
        <v>0</v>
      </c>
      <c r="ZW36" s="9">
        <v>0</v>
      </c>
      <c r="ZX36" s="9">
        <v>0</v>
      </c>
      <c r="ZY36" s="9">
        <v>0</v>
      </c>
      <c r="ZZ36" s="9">
        <v>0</v>
      </c>
      <c r="AAA36" s="9">
        <v>0</v>
      </c>
      <c r="AAB36" s="9">
        <v>0</v>
      </c>
      <c r="AAC36" s="9">
        <v>0</v>
      </c>
      <c r="AAD36" s="9">
        <v>0</v>
      </c>
      <c r="AAE36" s="9">
        <v>0</v>
      </c>
      <c r="AAF36" s="9">
        <v>0</v>
      </c>
      <c r="AAG36" s="9">
        <v>0</v>
      </c>
      <c r="AAH36" s="9"/>
      <c r="AAI36" s="9"/>
      <c r="AAJ36" s="9"/>
      <c r="AAK36" s="9"/>
      <c r="AAL36" s="9"/>
      <c r="AAM36" s="9"/>
      <c r="AAN36" s="9"/>
      <c r="AAO36" s="9"/>
      <c r="AAP36" s="9">
        <v>0</v>
      </c>
      <c r="AAQ36" s="9">
        <v>0</v>
      </c>
      <c r="AAR36" s="9">
        <v>0</v>
      </c>
      <c r="AAS36" s="9">
        <v>0</v>
      </c>
      <c r="AAT36" s="9">
        <v>0</v>
      </c>
      <c r="AAU36" s="9">
        <v>0</v>
      </c>
      <c r="AAV36" s="9"/>
      <c r="AAW36" s="9"/>
      <c r="AAX36" s="9"/>
      <c r="AAY36" s="9"/>
      <c r="AAZ36" s="9">
        <v>0</v>
      </c>
      <c r="ABA36" s="9">
        <v>1</v>
      </c>
      <c r="ABB36" s="9">
        <v>1</v>
      </c>
      <c r="ABC36" s="9">
        <v>1</v>
      </c>
      <c r="ABD36" s="9">
        <v>1</v>
      </c>
      <c r="ABE36" s="9">
        <v>1</v>
      </c>
      <c r="ABF36" s="9">
        <v>1</v>
      </c>
      <c r="ABG36" s="9">
        <v>1</v>
      </c>
      <c r="ABH36" s="9">
        <v>1</v>
      </c>
      <c r="ABI36" s="9">
        <v>1</v>
      </c>
      <c r="ABJ36" s="9">
        <v>1</v>
      </c>
      <c r="ABK36" s="9">
        <v>1</v>
      </c>
      <c r="ABL36" s="9">
        <v>1</v>
      </c>
      <c r="ABM36" s="9">
        <v>100</v>
      </c>
      <c r="ABN36" s="9">
        <v>1</v>
      </c>
      <c r="ABO36" s="9">
        <v>1</v>
      </c>
      <c r="ABP36" s="9">
        <v>0</v>
      </c>
      <c r="ABQ36" s="9">
        <v>1</v>
      </c>
      <c r="ABR36" s="9">
        <v>0</v>
      </c>
      <c r="ABS36" s="9">
        <v>0</v>
      </c>
      <c r="ABT36" s="9">
        <v>1</v>
      </c>
      <c r="ABU36" s="9">
        <v>0</v>
      </c>
      <c r="ABV36" s="9">
        <v>1</v>
      </c>
      <c r="ABW36" s="9">
        <v>0</v>
      </c>
      <c r="ABX36" s="9">
        <v>1</v>
      </c>
      <c r="ABY36" s="9">
        <v>1</v>
      </c>
      <c r="ABZ36" s="9">
        <v>1</v>
      </c>
      <c r="ACA36" s="9">
        <v>0</v>
      </c>
      <c r="ACB36" s="9">
        <v>0</v>
      </c>
      <c r="ACC36" s="9">
        <v>0</v>
      </c>
      <c r="ACD36" s="9">
        <v>0</v>
      </c>
      <c r="ACE36" s="9">
        <v>0</v>
      </c>
      <c r="ACF36" s="9">
        <v>0</v>
      </c>
      <c r="ACG36" s="9">
        <v>0</v>
      </c>
      <c r="ACH36" s="9">
        <v>1</v>
      </c>
      <c r="ACI36" s="9">
        <v>1</v>
      </c>
      <c r="ACJ36" s="9">
        <v>1</v>
      </c>
      <c r="ACK36" s="9">
        <v>1</v>
      </c>
      <c r="ACL36" s="9">
        <v>1</v>
      </c>
      <c r="ACM36" s="9">
        <v>0</v>
      </c>
      <c r="ACN36" s="9">
        <v>0</v>
      </c>
      <c r="ACO36" s="9">
        <v>1</v>
      </c>
      <c r="ACP36" s="9">
        <v>1</v>
      </c>
      <c r="ACQ36" s="9">
        <v>1</v>
      </c>
      <c r="ACR36" s="9">
        <v>1</v>
      </c>
    </row>
    <row r="37" spans="1:772">
      <c r="A37" t="s">
        <v>2613</v>
      </c>
      <c r="B37" t="s">
        <v>2741</v>
      </c>
      <c r="C37" t="s">
        <v>2869</v>
      </c>
      <c r="D37" t="s">
        <v>3003</v>
      </c>
      <c r="E37" s="9"/>
      <c r="F37" s="9">
        <v>1</v>
      </c>
      <c r="G37" s="9"/>
      <c r="H37" s="9">
        <v>1</v>
      </c>
      <c r="I37" t="s">
        <v>3140</v>
      </c>
      <c r="J37" s="9"/>
      <c r="K37" s="9">
        <v>3</v>
      </c>
      <c r="L37" s="9">
        <v>7</v>
      </c>
      <c r="M37" s="9">
        <v>42</v>
      </c>
      <c r="N37" s="9">
        <v>42</v>
      </c>
      <c r="O37" t="s">
        <v>3247</v>
      </c>
      <c r="P37" s="9">
        <v>2</v>
      </c>
      <c r="Q37" t="s">
        <v>3250</v>
      </c>
      <c r="R37" s="9">
        <v>2</v>
      </c>
      <c r="S37" s="9">
        <v>1</v>
      </c>
      <c r="T37" s="9">
        <v>2</v>
      </c>
      <c r="U37" s="9">
        <v>0</v>
      </c>
      <c r="V37" s="9">
        <v>1</v>
      </c>
      <c r="W37" t="s">
        <v>3292</v>
      </c>
      <c r="X37" s="9"/>
      <c r="Y37" t="s">
        <v>3437</v>
      </c>
      <c r="Z37" s="9"/>
      <c r="AA37" s="9">
        <v>0</v>
      </c>
      <c r="AB37" s="9">
        <v>0</v>
      </c>
      <c r="AC37" s="9">
        <v>5</v>
      </c>
      <c r="AD37" s="9">
        <v>0</v>
      </c>
      <c r="AE37" s="9">
        <v>2</v>
      </c>
      <c r="AF37" s="9">
        <v>0</v>
      </c>
      <c r="AG37" s="9">
        <v>0</v>
      </c>
      <c r="AH37" s="9">
        <v>0</v>
      </c>
      <c r="AI37" s="9">
        <v>0</v>
      </c>
      <c r="AJ37" s="9">
        <v>0</v>
      </c>
      <c r="AK37" s="9">
        <v>0</v>
      </c>
      <c r="AL37" s="9">
        <v>0</v>
      </c>
      <c r="AM37" s="9">
        <v>0</v>
      </c>
      <c r="AN37" s="9">
        <v>0</v>
      </c>
      <c r="AO37" s="9">
        <v>0</v>
      </c>
      <c r="AP37" s="9">
        <v>0</v>
      </c>
      <c r="AQ37" s="9">
        <v>0</v>
      </c>
      <c r="AR37" s="9">
        <v>0</v>
      </c>
      <c r="AS37" s="9">
        <v>0</v>
      </c>
      <c r="AT37" s="9">
        <v>0</v>
      </c>
      <c r="AU37" s="9">
        <v>0</v>
      </c>
      <c r="AV37" s="9">
        <v>0</v>
      </c>
      <c r="AW37" s="9">
        <v>0</v>
      </c>
      <c r="AX37" t="s">
        <v>3593</v>
      </c>
      <c r="AY37" s="9">
        <v>0</v>
      </c>
      <c r="AZ37" s="9">
        <v>1</v>
      </c>
      <c r="BA37" t="s">
        <v>3743</v>
      </c>
      <c r="BB37" s="9">
        <v>1</v>
      </c>
      <c r="BC37" s="9">
        <v>8</v>
      </c>
      <c r="BD37" s="9">
        <v>1</v>
      </c>
      <c r="BE37" s="9"/>
      <c r="BF37" s="9">
        <v>7</v>
      </c>
      <c r="BG37" s="9">
        <v>7</v>
      </c>
      <c r="BH37" s="9">
        <v>2</v>
      </c>
      <c r="BI37" s="9">
        <v>2</v>
      </c>
      <c r="BJ37" s="9">
        <v>0</v>
      </c>
      <c r="BK37" s="9">
        <v>1</v>
      </c>
      <c r="BL37" s="9">
        <v>1</v>
      </c>
      <c r="BM37" s="9">
        <v>1</v>
      </c>
      <c r="BN37" s="9">
        <v>1</v>
      </c>
      <c r="BO37" s="9">
        <v>1</v>
      </c>
      <c r="BP37" s="9">
        <v>1</v>
      </c>
      <c r="BQ37" s="9">
        <v>1</v>
      </c>
      <c r="BR37" s="9">
        <v>1</v>
      </c>
      <c r="BS37" s="9">
        <v>1</v>
      </c>
      <c r="BT37" s="9">
        <v>1</v>
      </c>
      <c r="BU37" s="9">
        <v>1</v>
      </c>
      <c r="BV37" s="9">
        <v>0</v>
      </c>
      <c r="BW37" s="9">
        <v>1</v>
      </c>
      <c r="BX37" s="9"/>
      <c r="BY37" s="9">
        <v>0</v>
      </c>
      <c r="BZ37" s="9">
        <v>0</v>
      </c>
      <c r="CA37" s="9">
        <v>0</v>
      </c>
      <c r="CB37" s="9">
        <v>1</v>
      </c>
      <c r="CC37" s="9">
        <v>1</v>
      </c>
      <c r="CD37" s="9">
        <v>1</v>
      </c>
      <c r="CE37" s="9">
        <v>1</v>
      </c>
      <c r="CF37" s="9">
        <v>1</v>
      </c>
      <c r="CG37" s="9"/>
      <c r="CH37" s="9">
        <v>1</v>
      </c>
      <c r="CI37" s="9">
        <v>1</v>
      </c>
      <c r="CJ37" s="9">
        <v>1</v>
      </c>
      <c r="CK37" s="9">
        <v>1</v>
      </c>
      <c r="CL37" s="9">
        <v>1</v>
      </c>
      <c r="CM37" s="9">
        <v>1</v>
      </c>
      <c r="CN37" s="9">
        <v>1</v>
      </c>
      <c r="CO37" s="9">
        <v>1</v>
      </c>
      <c r="CP37" s="9">
        <v>1</v>
      </c>
      <c r="CQ37" s="9">
        <v>1</v>
      </c>
      <c r="CR37" s="9">
        <v>1</v>
      </c>
      <c r="CS37" s="9">
        <v>1</v>
      </c>
      <c r="CT37" s="9">
        <v>1</v>
      </c>
      <c r="CU37" s="9">
        <v>1</v>
      </c>
      <c r="CV37" s="9">
        <v>1</v>
      </c>
      <c r="CW37" s="9">
        <v>1</v>
      </c>
      <c r="CX37" s="9">
        <v>1</v>
      </c>
      <c r="CY37" s="9">
        <v>1</v>
      </c>
      <c r="CZ37" s="9">
        <v>2</v>
      </c>
      <c r="DA37" s="9"/>
      <c r="DB37" s="9"/>
      <c r="DC37" s="9"/>
      <c r="DD37" s="9"/>
      <c r="DE37" s="9"/>
      <c r="DF37" s="9"/>
      <c r="DG37" s="9"/>
      <c r="DH37" s="9"/>
      <c r="DI37" s="9">
        <v>2</v>
      </c>
      <c r="DJ37" s="9"/>
      <c r="DK37" s="9"/>
      <c r="DL37" s="9"/>
      <c r="DM37" s="9"/>
      <c r="DN37" s="9"/>
      <c r="DO37" s="9"/>
      <c r="DP37" s="9">
        <v>2</v>
      </c>
      <c r="DQ37" s="9"/>
      <c r="DR37" s="9"/>
      <c r="DS37" s="9"/>
      <c r="DT37" s="9"/>
      <c r="DU37" s="9"/>
      <c r="DV37" s="9"/>
      <c r="DW37" s="9"/>
      <c r="DX37" s="9"/>
      <c r="DY37" s="9"/>
      <c r="DZ37" s="9"/>
      <c r="EA37" s="9"/>
      <c r="EB37" s="9"/>
      <c r="EC37" s="9"/>
      <c r="ED37" s="9"/>
      <c r="EE37" s="9"/>
      <c r="EF37" s="9"/>
      <c r="EG37" s="9"/>
      <c r="EH37" s="9"/>
      <c r="EI37" s="9"/>
      <c r="EJ37" s="9"/>
      <c r="EK37" s="9"/>
      <c r="EL37" s="9"/>
      <c r="EM37" s="9"/>
      <c r="EN37" s="9">
        <v>0</v>
      </c>
      <c r="EO37" s="9"/>
      <c r="EP37" s="9"/>
      <c r="EQ37" s="9">
        <v>0</v>
      </c>
      <c r="ER37" s="9"/>
      <c r="ES37" s="9"/>
      <c r="ET37" s="9">
        <v>1</v>
      </c>
      <c r="EU37" s="9">
        <v>0</v>
      </c>
      <c r="EV37" s="9"/>
      <c r="EW37" s="9">
        <v>1</v>
      </c>
      <c r="EX37" s="9">
        <v>0</v>
      </c>
      <c r="EY37" s="9"/>
      <c r="EZ37" s="9">
        <v>1</v>
      </c>
      <c r="FA37" s="9">
        <v>0</v>
      </c>
      <c r="FB37" s="9"/>
      <c r="FC37" s="9">
        <v>1</v>
      </c>
      <c r="FD37" s="9">
        <v>0</v>
      </c>
      <c r="FE37" s="9"/>
      <c r="FF37" s="9">
        <v>1</v>
      </c>
      <c r="FG37" s="9">
        <v>0</v>
      </c>
      <c r="FH37" s="9"/>
      <c r="FI37" s="9">
        <v>0</v>
      </c>
      <c r="FJ37" s="9"/>
      <c r="FK37" s="9"/>
      <c r="FL37" s="9">
        <v>0</v>
      </c>
      <c r="FM37" s="9"/>
      <c r="FN37" s="9"/>
      <c r="FO37" s="9">
        <v>0</v>
      </c>
      <c r="FP37" s="9"/>
      <c r="FQ37" s="9"/>
      <c r="FR37" s="9">
        <v>0</v>
      </c>
      <c r="FS37" s="9"/>
      <c r="FT37" s="9"/>
      <c r="FU37" s="9">
        <v>0</v>
      </c>
      <c r="FV37" s="9"/>
      <c r="FW37" s="9"/>
      <c r="FX37" s="9">
        <v>4</v>
      </c>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t="s">
        <v>4052</v>
      </c>
      <c r="HH37" s="9">
        <v>7</v>
      </c>
      <c r="HI37" s="9"/>
      <c r="HJ37" s="9"/>
      <c r="HK37" s="9"/>
      <c r="HL37" s="9"/>
      <c r="HM37" s="9"/>
      <c r="HN37" s="9"/>
      <c r="HO37" s="9"/>
      <c r="HP37" s="9">
        <v>0</v>
      </c>
      <c r="HQ37" s="9">
        <v>0</v>
      </c>
      <c r="HR37" s="9">
        <v>0</v>
      </c>
      <c r="HS37" s="9">
        <v>0</v>
      </c>
      <c r="HT37" s="9">
        <v>0</v>
      </c>
      <c r="HU37" s="9">
        <v>0</v>
      </c>
      <c r="HV37" s="9">
        <v>1</v>
      </c>
      <c r="HW37" s="9">
        <v>0</v>
      </c>
      <c r="HX37" t="s">
        <v>4216</v>
      </c>
      <c r="HY37" s="9"/>
      <c r="HZ37" s="9"/>
      <c r="IA37" s="9">
        <v>2</v>
      </c>
      <c r="IB37" s="9"/>
      <c r="IC37" s="9"/>
      <c r="ID37" s="9">
        <v>2</v>
      </c>
      <c r="IE37" s="9"/>
      <c r="IF37" s="9"/>
      <c r="IG37" s="9">
        <v>2</v>
      </c>
      <c r="IH37" s="9"/>
      <c r="II37" s="9"/>
      <c r="IJ37" s="9">
        <v>2</v>
      </c>
      <c r="IK37" s="9"/>
      <c r="IL37" s="9">
        <v>1</v>
      </c>
      <c r="IM37" s="9"/>
      <c r="IN37" s="9">
        <v>4</v>
      </c>
      <c r="IO37" s="9">
        <v>4</v>
      </c>
      <c r="IP37" s="9">
        <v>3</v>
      </c>
      <c r="IQ37" s="9">
        <v>3</v>
      </c>
      <c r="IR37" s="9">
        <v>4</v>
      </c>
      <c r="IS37" s="9"/>
      <c r="IT37" s="9">
        <v>2</v>
      </c>
      <c r="IU37" s="9">
        <v>2</v>
      </c>
      <c r="IV37" s="9">
        <v>2</v>
      </c>
      <c r="IW37" s="9">
        <v>2</v>
      </c>
      <c r="IX37" s="9">
        <v>2</v>
      </c>
      <c r="IY37" s="9">
        <v>2</v>
      </c>
      <c r="IZ37" s="9">
        <v>2</v>
      </c>
      <c r="JA37" s="9">
        <v>2</v>
      </c>
      <c r="JB37" s="9">
        <v>2</v>
      </c>
      <c r="JC37" s="9">
        <v>2</v>
      </c>
      <c r="JD37" s="9">
        <v>2</v>
      </c>
      <c r="JE37" s="9">
        <v>2</v>
      </c>
      <c r="JF37" s="9">
        <v>2</v>
      </c>
      <c r="JG37" s="9">
        <v>2</v>
      </c>
      <c r="JH37" s="9">
        <v>2</v>
      </c>
      <c r="JI37" s="9">
        <v>2</v>
      </c>
      <c r="JJ37" s="9">
        <v>1</v>
      </c>
      <c r="JK37" s="9">
        <v>1</v>
      </c>
      <c r="JL37" s="9">
        <v>1</v>
      </c>
      <c r="JM37" s="9">
        <v>2</v>
      </c>
      <c r="JN37" s="9">
        <v>2</v>
      </c>
      <c r="JO37" s="9">
        <v>2</v>
      </c>
      <c r="JP37" s="9">
        <v>2</v>
      </c>
      <c r="JQ37" s="9">
        <v>2</v>
      </c>
      <c r="JR37" s="9">
        <v>2</v>
      </c>
      <c r="JS37" s="9">
        <v>2</v>
      </c>
      <c r="JT37" s="9">
        <v>1</v>
      </c>
      <c r="JU37" s="9">
        <v>2</v>
      </c>
      <c r="JV37" s="9"/>
      <c r="JW37" s="9">
        <v>2</v>
      </c>
      <c r="JX37" s="9">
        <v>1</v>
      </c>
      <c r="JY37" s="9">
        <v>2</v>
      </c>
      <c r="JZ37" s="9">
        <v>2</v>
      </c>
      <c r="KA37" s="9">
        <v>1</v>
      </c>
      <c r="KB37" s="9">
        <v>1</v>
      </c>
      <c r="KC37" s="9">
        <v>1</v>
      </c>
      <c r="KD37" s="9">
        <v>2</v>
      </c>
      <c r="KE37" s="9">
        <v>2</v>
      </c>
      <c r="KF37" s="9"/>
      <c r="KG37" s="9"/>
      <c r="KH37" s="9"/>
      <c r="KI37" s="9"/>
      <c r="KJ37" s="9"/>
      <c r="KK37" s="9"/>
      <c r="KL37" s="9"/>
      <c r="KM37" s="9"/>
      <c r="KN37" s="9"/>
      <c r="KO37" s="9"/>
      <c r="KP37" s="9"/>
      <c r="KQ37" s="9"/>
      <c r="KR37" s="9"/>
      <c r="KS37" s="9"/>
      <c r="KT37" s="9"/>
      <c r="KU37" s="9"/>
      <c r="KV37" s="9">
        <v>0</v>
      </c>
      <c r="KW37" s="9"/>
      <c r="KX37" s="9"/>
      <c r="KY37" s="9"/>
      <c r="KZ37" s="9"/>
      <c r="LA37" s="9"/>
      <c r="LB37" s="9"/>
      <c r="LC37" s="9">
        <v>1</v>
      </c>
      <c r="LD37" s="9">
        <v>1</v>
      </c>
      <c r="LE37" s="9">
        <v>1</v>
      </c>
      <c r="LF37" s="9">
        <v>1</v>
      </c>
      <c r="LG37" s="9">
        <v>1</v>
      </c>
      <c r="LH37" s="9">
        <v>1</v>
      </c>
      <c r="LI37" s="9"/>
      <c r="LJ37" s="9">
        <v>1</v>
      </c>
      <c r="LK37" s="9">
        <v>3</v>
      </c>
      <c r="LL37" s="9">
        <v>3</v>
      </c>
      <c r="LM37" s="9">
        <v>3</v>
      </c>
      <c r="LN37" s="9"/>
      <c r="LO37" s="9">
        <v>1</v>
      </c>
      <c r="LP37" s="9">
        <v>1</v>
      </c>
      <c r="LQ37" s="9">
        <v>1</v>
      </c>
      <c r="LR37" s="9"/>
      <c r="LS37" s="9">
        <v>1</v>
      </c>
      <c r="LT37" s="9">
        <v>1</v>
      </c>
      <c r="LU37" s="9">
        <v>1</v>
      </c>
      <c r="LV37" s="9">
        <v>1</v>
      </c>
      <c r="LW37" s="9">
        <v>1</v>
      </c>
      <c r="LX37" s="9">
        <v>1</v>
      </c>
      <c r="LY37" s="9">
        <v>1</v>
      </c>
      <c r="LZ37" s="9">
        <v>2</v>
      </c>
      <c r="MA37" s="9">
        <v>1</v>
      </c>
      <c r="MB37" s="9"/>
      <c r="MC37" s="9">
        <v>3</v>
      </c>
      <c r="MD37" s="9">
        <v>3</v>
      </c>
      <c r="ME37" s="9">
        <v>3</v>
      </c>
      <c r="MF37" s="9">
        <v>3</v>
      </c>
      <c r="MG37" s="9">
        <v>3</v>
      </c>
      <c r="MH37" s="9">
        <v>3</v>
      </c>
      <c r="MI37" s="9">
        <v>3</v>
      </c>
      <c r="MJ37" s="9">
        <v>3</v>
      </c>
      <c r="MK37" s="9">
        <v>1</v>
      </c>
      <c r="ML37" s="9">
        <v>1</v>
      </c>
      <c r="MM37" s="9">
        <v>1</v>
      </c>
      <c r="MN37" s="9">
        <v>1</v>
      </c>
      <c r="MO37" s="9">
        <v>1</v>
      </c>
      <c r="MP37" s="9">
        <v>0</v>
      </c>
      <c r="MQ37" s="9">
        <v>1</v>
      </c>
      <c r="MR37" s="9">
        <v>1</v>
      </c>
      <c r="MS37" s="9">
        <v>1</v>
      </c>
      <c r="MT37" s="9">
        <v>202471565</v>
      </c>
      <c r="MU37" s="9">
        <v>202471565</v>
      </c>
      <c r="MV37" s="9">
        <v>1</v>
      </c>
      <c r="MW37" s="9"/>
      <c r="MX37" s="9"/>
      <c r="MY37" t="s">
        <v>4494</v>
      </c>
      <c r="MZ37" s="9"/>
      <c r="NA37" s="9">
        <v>201513079</v>
      </c>
      <c r="NB37" t="s">
        <v>4642</v>
      </c>
      <c r="NC37" t="s">
        <v>4787</v>
      </c>
      <c r="ND37" s="9"/>
      <c r="NE37" s="9"/>
      <c r="NF37" t="s">
        <v>4891</v>
      </c>
      <c r="NG37" s="9"/>
      <c r="NH37" s="9"/>
      <c r="NI37" s="9">
        <v>120</v>
      </c>
      <c r="NJ37" s="9">
        <v>42</v>
      </c>
      <c r="NK37" t="s">
        <v>4897</v>
      </c>
      <c r="NL37" s="9">
        <v>3</v>
      </c>
      <c r="NM37" s="9">
        <v>11</v>
      </c>
      <c r="NN37" s="9">
        <v>2022</v>
      </c>
      <c r="NO37" s="9">
        <v>0</v>
      </c>
      <c r="NP37" t="s">
        <v>4932</v>
      </c>
      <c r="NQ37" s="9">
        <v>1</v>
      </c>
      <c r="NR37" s="9">
        <v>1</v>
      </c>
      <c r="NS37" s="9">
        <v>1</v>
      </c>
      <c r="NT37" s="9">
        <v>0</v>
      </c>
      <c r="NU37" s="9">
        <v>0</v>
      </c>
      <c r="NV37" s="9">
        <v>0</v>
      </c>
      <c r="NW37" s="9">
        <v>5</v>
      </c>
      <c r="NX37" s="9">
        <v>0</v>
      </c>
      <c r="NY37" s="9">
        <v>2</v>
      </c>
      <c r="NZ37" s="9">
        <v>0</v>
      </c>
      <c r="OA37" s="9">
        <v>0</v>
      </c>
      <c r="OB37" s="9">
        <v>0</v>
      </c>
      <c r="OC37" s="9">
        <v>7</v>
      </c>
      <c r="OD37" s="9">
        <v>0</v>
      </c>
      <c r="OE37" s="9">
        <v>0</v>
      </c>
      <c r="OF37" s="9">
        <v>0</v>
      </c>
      <c r="OG37" s="9">
        <v>7</v>
      </c>
      <c r="OH37" s="9">
        <v>0</v>
      </c>
      <c r="OI37" s="9">
        <v>7</v>
      </c>
      <c r="OJ37" s="9">
        <v>7</v>
      </c>
      <c r="OK37" s="9">
        <v>2</v>
      </c>
      <c r="OL37" s="9">
        <v>2</v>
      </c>
      <c r="OM37" s="9">
        <v>0</v>
      </c>
      <c r="ON37" s="9">
        <v>1</v>
      </c>
      <c r="OO37" s="9">
        <v>0</v>
      </c>
      <c r="OP37" s="9">
        <v>1</v>
      </c>
      <c r="OQ37" s="9">
        <v>1</v>
      </c>
      <c r="OR37" s="9">
        <v>1</v>
      </c>
      <c r="OS37" s="9">
        <v>1</v>
      </c>
      <c r="OT37" s="9">
        <v>1</v>
      </c>
      <c r="OU37" s="9">
        <v>1</v>
      </c>
      <c r="OV37" s="9">
        <v>1</v>
      </c>
      <c r="OW37" s="9">
        <v>1</v>
      </c>
      <c r="OX37" s="9">
        <v>1</v>
      </c>
      <c r="OY37" s="9">
        <v>1</v>
      </c>
      <c r="OZ37" s="9">
        <v>0</v>
      </c>
      <c r="PA37" s="9">
        <v>87.5</v>
      </c>
      <c r="PB37" s="9">
        <v>0</v>
      </c>
      <c r="PC37" s="9">
        <v>1</v>
      </c>
      <c r="PD37" s="9">
        <v>90</v>
      </c>
      <c r="PE37" s="9">
        <v>0</v>
      </c>
      <c r="PF37" s="9">
        <v>1</v>
      </c>
      <c r="PG37" s="9">
        <v>1</v>
      </c>
      <c r="PH37" s="9">
        <v>0</v>
      </c>
      <c r="PI37" s="9">
        <v>0</v>
      </c>
      <c r="PJ37" s="9">
        <v>0</v>
      </c>
      <c r="PK37" s="9">
        <v>1</v>
      </c>
      <c r="PL37" s="9">
        <v>1</v>
      </c>
      <c r="PM37" s="9">
        <v>1</v>
      </c>
      <c r="PN37" s="9">
        <v>1</v>
      </c>
      <c r="PO37" s="9">
        <v>57.142856597900391</v>
      </c>
      <c r="PP37" s="9">
        <v>0</v>
      </c>
      <c r="PQ37" s="9">
        <v>1</v>
      </c>
      <c r="PR37" s="9">
        <v>1</v>
      </c>
      <c r="PS37" s="9">
        <v>1</v>
      </c>
      <c r="PT37" s="9">
        <v>1</v>
      </c>
      <c r="PU37" s="9">
        <v>1</v>
      </c>
      <c r="PV37" s="9">
        <v>1</v>
      </c>
      <c r="PW37" s="9">
        <v>1</v>
      </c>
      <c r="PX37" s="9">
        <v>100</v>
      </c>
      <c r="PY37" s="9">
        <v>1</v>
      </c>
      <c r="PZ37" s="9">
        <v>1</v>
      </c>
      <c r="QA37" s="9">
        <v>1</v>
      </c>
      <c r="QB37" s="9">
        <v>1</v>
      </c>
      <c r="QC37" s="9">
        <v>1</v>
      </c>
      <c r="QD37" s="9">
        <v>1</v>
      </c>
      <c r="QE37" s="9">
        <v>100</v>
      </c>
      <c r="QF37" s="9">
        <v>1</v>
      </c>
      <c r="QG37" s="9">
        <v>1</v>
      </c>
      <c r="QH37" s="9">
        <v>1</v>
      </c>
      <c r="QI37" s="9">
        <v>1</v>
      </c>
      <c r="QJ37" s="9">
        <v>1</v>
      </c>
      <c r="QK37" s="9">
        <v>1</v>
      </c>
      <c r="QL37" s="9">
        <v>1</v>
      </c>
      <c r="QM37" s="9">
        <v>1</v>
      </c>
      <c r="QN37" s="9">
        <v>1</v>
      </c>
      <c r="QO37" s="9">
        <v>1</v>
      </c>
      <c r="QP37" s="9">
        <v>100</v>
      </c>
      <c r="QQ37" s="9">
        <v>1</v>
      </c>
      <c r="QR37" s="9">
        <v>1</v>
      </c>
      <c r="QS37" s="9">
        <v>1</v>
      </c>
      <c r="QT37" s="9">
        <v>1</v>
      </c>
      <c r="QU37" s="9">
        <v>1</v>
      </c>
      <c r="QV37" s="9">
        <v>1</v>
      </c>
      <c r="QW37" s="9">
        <v>1</v>
      </c>
      <c r="QX37" s="9">
        <v>1</v>
      </c>
      <c r="QY37" s="9">
        <v>0</v>
      </c>
      <c r="QZ37" s="9"/>
      <c r="RA37" s="9"/>
      <c r="RB37" s="9"/>
      <c r="RC37" s="9"/>
      <c r="RD37" s="9"/>
      <c r="RE37" s="9"/>
      <c r="RF37" s="9"/>
      <c r="RG37" s="9"/>
      <c r="RH37" s="9"/>
      <c r="RI37" s="9"/>
      <c r="RJ37" s="9"/>
      <c r="RK37" s="9"/>
      <c r="RL37" s="9">
        <v>0</v>
      </c>
      <c r="RM37" s="9"/>
      <c r="RN37" s="9"/>
      <c r="RO37" s="9"/>
      <c r="RP37" s="9"/>
      <c r="RQ37" s="9"/>
      <c r="RR37" s="9"/>
      <c r="RS37" s="9"/>
      <c r="RT37" s="9"/>
      <c r="RU37" s="9"/>
      <c r="RV37" s="9"/>
      <c r="RW37" s="9"/>
      <c r="RX37" s="9"/>
      <c r="RY37" s="9"/>
      <c r="RZ37" s="9"/>
      <c r="SA37" s="9"/>
      <c r="SB37" s="9"/>
      <c r="SC37" s="9"/>
      <c r="SD37" s="9"/>
      <c r="SE37" s="9"/>
      <c r="SF37" s="9"/>
      <c r="SG37" s="9"/>
      <c r="SH37" s="9">
        <v>1</v>
      </c>
      <c r="SI37" s="9">
        <v>1</v>
      </c>
      <c r="SJ37" s="9">
        <v>1</v>
      </c>
      <c r="SK37" s="9">
        <v>1</v>
      </c>
      <c r="SL37" s="9">
        <v>1</v>
      </c>
      <c r="SM37" s="9">
        <v>0</v>
      </c>
      <c r="SN37" s="9">
        <v>0</v>
      </c>
      <c r="SO37" s="9">
        <v>0</v>
      </c>
      <c r="SP37" s="9">
        <v>0</v>
      </c>
      <c r="SQ37" s="9">
        <v>0</v>
      </c>
      <c r="SR37" s="9">
        <v>0</v>
      </c>
      <c r="SS37" s="9">
        <v>0</v>
      </c>
      <c r="ST37" s="9">
        <v>0</v>
      </c>
      <c r="SU37" s="9"/>
      <c r="SV37" s="9"/>
      <c r="SW37" s="9"/>
      <c r="SX37" s="9">
        <v>0</v>
      </c>
      <c r="SY37" s="9">
        <v>0</v>
      </c>
      <c r="SZ37" s="9">
        <v>1</v>
      </c>
      <c r="TA37" s="9"/>
      <c r="TB37" s="9"/>
      <c r="TC37" s="9"/>
      <c r="TD37" s="9"/>
      <c r="TE37" s="9"/>
      <c r="TF37" s="9"/>
      <c r="TG37" s="9"/>
      <c r="TH37" s="9"/>
      <c r="TI37" s="9"/>
      <c r="TJ37" s="9"/>
      <c r="TK37" s="9"/>
      <c r="TL37" s="9"/>
      <c r="TM37" s="9"/>
      <c r="TN37" s="9"/>
      <c r="TO37" s="9"/>
      <c r="TP37" s="9"/>
      <c r="TQ37" s="9"/>
      <c r="TR37" s="9">
        <v>0</v>
      </c>
      <c r="TS37" s="9">
        <v>0</v>
      </c>
      <c r="TT37" s="9">
        <v>0</v>
      </c>
      <c r="TU37" s="9">
        <v>0</v>
      </c>
      <c r="TV37" s="9">
        <v>0</v>
      </c>
      <c r="TW37" s="9">
        <v>0</v>
      </c>
      <c r="TX37" s="9">
        <v>1</v>
      </c>
      <c r="TY37" s="9">
        <v>0</v>
      </c>
      <c r="TZ37" s="9"/>
      <c r="UA37" s="9"/>
      <c r="UB37" s="9"/>
      <c r="UC37" s="9"/>
      <c r="UD37" s="9"/>
      <c r="UE37" s="9"/>
      <c r="UF37" s="9">
        <v>0</v>
      </c>
      <c r="UG37" s="9">
        <v>0</v>
      </c>
      <c r="UH37" s="9">
        <v>0</v>
      </c>
      <c r="UI37" s="9">
        <v>1</v>
      </c>
      <c r="UJ37" s="9">
        <v>0</v>
      </c>
      <c r="UK37" s="9">
        <v>1</v>
      </c>
      <c r="UL37" s="9">
        <v>0</v>
      </c>
      <c r="UM37" s="9">
        <v>0</v>
      </c>
      <c r="UN37" s="9">
        <v>0</v>
      </c>
      <c r="UO37" s="9">
        <v>0</v>
      </c>
      <c r="UP37" s="9"/>
      <c r="UQ37" s="9"/>
      <c r="UR37" s="9"/>
      <c r="US37" s="9"/>
      <c r="UT37" s="9">
        <v>0</v>
      </c>
      <c r="UU37" s="9"/>
      <c r="UV37" s="9">
        <v>1</v>
      </c>
      <c r="UW37" s="9">
        <v>0</v>
      </c>
      <c r="UX37" s="9">
        <v>0</v>
      </c>
      <c r="UY37" s="9">
        <v>0</v>
      </c>
      <c r="UZ37" s="9">
        <v>0</v>
      </c>
      <c r="VA37" s="9">
        <v>0</v>
      </c>
      <c r="VB37" s="9">
        <v>0</v>
      </c>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v>0</v>
      </c>
      <c r="WF37" s="9">
        <v>1</v>
      </c>
      <c r="WG37" s="9">
        <v>0</v>
      </c>
      <c r="WH37" s="9">
        <v>0</v>
      </c>
      <c r="WI37" s="9">
        <v>1</v>
      </c>
      <c r="WJ37" s="9">
        <v>1</v>
      </c>
      <c r="WK37" s="9">
        <v>1</v>
      </c>
      <c r="WL37" s="9">
        <v>0</v>
      </c>
      <c r="WM37" s="9">
        <v>0</v>
      </c>
      <c r="WN37" s="9"/>
      <c r="WO37" s="9"/>
      <c r="WP37" s="9"/>
      <c r="WQ37" s="9"/>
      <c r="WR37" s="9"/>
      <c r="WS37" s="9"/>
      <c r="WT37" s="9"/>
      <c r="WU37" s="9"/>
      <c r="WV37" s="9"/>
      <c r="WW37" s="9">
        <v>44.444442749023438</v>
      </c>
      <c r="WX37" s="9">
        <v>0</v>
      </c>
      <c r="WY37" s="9">
        <v>0</v>
      </c>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v>0</v>
      </c>
      <c r="YF37" s="9">
        <v>1</v>
      </c>
      <c r="YG37" s="9">
        <v>0</v>
      </c>
      <c r="YH37" s="9">
        <v>0</v>
      </c>
      <c r="YI37" s="9">
        <v>1</v>
      </c>
      <c r="YJ37" s="9">
        <v>1</v>
      </c>
      <c r="YK37" s="9">
        <v>1</v>
      </c>
      <c r="YL37" s="9">
        <v>0</v>
      </c>
      <c r="YM37" s="9">
        <v>0</v>
      </c>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v>0</v>
      </c>
      <c r="ZO37" s="9">
        <v>0</v>
      </c>
      <c r="ZP37" s="9">
        <v>0</v>
      </c>
      <c r="ZQ37" s="9">
        <v>0</v>
      </c>
      <c r="ZR37" s="9"/>
      <c r="ZS37" s="9"/>
      <c r="ZT37" s="9">
        <v>0</v>
      </c>
      <c r="ZU37" s="9">
        <v>0</v>
      </c>
      <c r="ZV37" s="9">
        <v>1</v>
      </c>
      <c r="ZW37" s="9">
        <v>1</v>
      </c>
      <c r="ZX37" s="9">
        <v>1</v>
      </c>
      <c r="ZY37" s="9">
        <v>1</v>
      </c>
      <c r="ZZ37" s="9">
        <v>1</v>
      </c>
      <c r="AAA37" s="9">
        <v>1</v>
      </c>
      <c r="AAB37" s="9">
        <v>1</v>
      </c>
      <c r="AAC37" s="9">
        <v>1</v>
      </c>
      <c r="AAD37" s="9">
        <v>1</v>
      </c>
      <c r="AAE37" s="9">
        <v>1</v>
      </c>
      <c r="AAF37" s="9">
        <v>1</v>
      </c>
      <c r="AAG37" s="9">
        <v>1</v>
      </c>
      <c r="AAH37" s="9"/>
      <c r="AAI37" s="9"/>
      <c r="AAJ37" s="9"/>
      <c r="AAK37" s="9"/>
      <c r="AAL37" s="9"/>
      <c r="AAM37" s="9"/>
      <c r="AAN37" s="9"/>
      <c r="AAO37" s="9"/>
      <c r="AAP37" s="9">
        <v>100</v>
      </c>
      <c r="AAQ37" s="9">
        <v>1</v>
      </c>
      <c r="AAR37" s="9">
        <v>1</v>
      </c>
      <c r="AAS37" s="9">
        <v>100</v>
      </c>
      <c r="AAT37" s="9">
        <v>1</v>
      </c>
      <c r="AAU37" s="9">
        <v>1</v>
      </c>
      <c r="AAV37" s="9"/>
      <c r="AAW37" s="9"/>
      <c r="AAX37" s="9"/>
      <c r="AAY37" s="9"/>
      <c r="AAZ37" s="9">
        <v>0</v>
      </c>
      <c r="ABA37" s="9">
        <v>1</v>
      </c>
      <c r="ABB37" s="9">
        <v>1</v>
      </c>
      <c r="ABC37" s="9">
        <v>1</v>
      </c>
      <c r="ABD37" s="9">
        <v>1</v>
      </c>
      <c r="ABE37" s="9">
        <v>1</v>
      </c>
      <c r="ABF37" s="9">
        <v>1</v>
      </c>
      <c r="ABG37" s="9">
        <v>1</v>
      </c>
      <c r="ABH37" s="9">
        <v>1</v>
      </c>
      <c r="ABI37" s="9">
        <v>1</v>
      </c>
      <c r="ABJ37" s="9">
        <v>1</v>
      </c>
      <c r="ABK37" s="9">
        <v>1</v>
      </c>
      <c r="ABL37" s="9">
        <v>1</v>
      </c>
      <c r="ABM37" s="9">
        <v>100</v>
      </c>
      <c r="ABN37" s="9">
        <v>1</v>
      </c>
      <c r="ABO37" s="9">
        <v>1</v>
      </c>
      <c r="ABP37" s="9">
        <v>0</v>
      </c>
      <c r="ABQ37" s="9">
        <v>1</v>
      </c>
      <c r="ABR37" s="9">
        <v>0</v>
      </c>
      <c r="ABS37" s="9">
        <v>0</v>
      </c>
      <c r="ABT37" s="9">
        <v>0</v>
      </c>
      <c r="ABU37" s="9">
        <v>0</v>
      </c>
      <c r="ABV37" s="9">
        <v>0</v>
      </c>
      <c r="ABW37" s="9">
        <v>0</v>
      </c>
      <c r="ABX37" s="9">
        <v>0</v>
      </c>
      <c r="ABY37" s="9">
        <v>0</v>
      </c>
      <c r="ABZ37" s="9">
        <v>0</v>
      </c>
      <c r="ACA37" s="9">
        <v>0</v>
      </c>
      <c r="ACB37" s="9">
        <v>0</v>
      </c>
      <c r="ACC37" s="9">
        <v>0</v>
      </c>
      <c r="ACD37" s="9">
        <v>0</v>
      </c>
      <c r="ACE37" s="9">
        <v>0</v>
      </c>
      <c r="ACF37" s="9">
        <v>0</v>
      </c>
      <c r="ACG37" s="9">
        <v>0</v>
      </c>
      <c r="ACH37" s="9">
        <v>1</v>
      </c>
      <c r="ACI37" s="9">
        <v>1</v>
      </c>
      <c r="ACJ37" s="9">
        <v>1</v>
      </c>
      <c r="ACK37" s="9">
        <v>1</v>
      </c>
      <c r="ACL37" s="9">
        <v>1</v>
      </c>
      <c r="ACM37" s="9">
        <v>0</v>
      </c>
      <c r="ACN37" s="9">
        <v>1</v>
      </c>
      <c r="ACO37" s="9">
        <v>1</v>
      </c>
      <c r="ACP37" s="9">
        <v>0</v>
      </c>
      <c r="ACQ37" s="9">
        <v>0</v>
      </c>
      <c r="ACR37" s="9"/>
    </row>
    <row r="38" spans="1:772">
      <c r="A38" t="s">
        <v>2613</v>
      </c>
      <c r="B38" t="s">
        <v>2741</v>
      </c>
      <c r="C38" t="s">
        <v>2870</v>
      </c>
      <c r="D38" t="s">
        <v>3004</v>
      </c>
      <c r="E38" s="9"/>
      <c r="F38" s="9">
        <v>9</v>
      </c>
      <c r="G38" s="9"/>
      <c r="H38" s="9">
        <v>1</v>
      </c>
      <c r="I38" t="s">
        <v>3141</v>
      </c>
      <c r="J38" s="9"/>
      <c r="K38" s="9">
        <v>3</v>
      </c>
      <c r="L38" s="9">
        <v>7</v>
      </c>
      <c r="M38" s="9">
        <v>43</v>
      </c>
      <c r="N38" s="9">
        <v>43</v>
      </c>
      <c r="O38" t="s">
        <v>3247</v>
      </c>
      <c r="P38" s="9">
        <v>2</v>
      </c>
      <c r="Q38" t="s">
        <v>3250</v>
      </c>
      <c r="R38" s="9">
        <v>1</v>
      </c>
      <c r="S38" s="9">
        <v>1</v>
      </c>
      <c r="T38" s="9">
        <v>2</v>
      </c>
      <c r="U38" s="9">
        <v>0</v>
      </c>
      <c r="V38" s="9">
        <v>1</v>
      </c>
      <c r="W38" t="s">
        <v>3293</v>
      </c>
      <c r="X38" s="9"/>
      <c r="Y38" t="s">
        <v>3437</v>
      </c>
      <c r="Z38" s="9"/>
      <c r="AA38" s="9">
        <v>0</v>
      </c>
      <c r="AB38" s="9">
        <v>0</v>
      </c>
      <c r="AC38" s="9">
        <v>2</v>
      </c>
      <c r="AD38" s="9">
        <v>0</v>
      </c>
      <c r="AE38" s="9">
        <v>0</v>
      </c>
      <c r="AF38" s="9">
        <v>0</v>
      </c>
      <c r="AG38" s="9">
        <v>0</v>
      </c>
      <c r="AH38" s="9">
        <v>0</v>
      </c>
      <c r="AI38" s="9">
        <v>0</v>
      </c>
      <c r="AJ38" s="9">
        <v>0</v>
      </c>
      <c r="AK38" s="9">
        <v>0</v>
      </c>
      <c r="AL38" s="9">
        <v>0</v>
      </c>
      <c r="AM38" s="9">
        <v>0</v>
      </c>
      <c r="AN38" s="9">
        <v>0</v>
      </c>
      <c r="AO38" s="9">
        <v>0</v>
      </c>
      <c r="AP38" s="9">
        <v>0</v>
      </c>
      <c r="AQ38" s="9">
        <v>0</v>
      </c>
      <c r="AR38" s="9">
        <v>0</v>
      </c>
      <c r="AS38" s="9">
        <v>0</v>
      </c>
      <c r="AT38" s="9">
        <v>0</v>
      </c>
      <c r="AU38" s="9">
        <v>0</v>
      </c>
      <c r="AV38" s="9">
        <v>0</v>
      </c>
      <c r="AW38" s="9">
        <v>0</v>
      </c>
      <c r="AX38" t="s">
        <v>3594</v>
      </c>
      <c r="AY38" s="9">
        <v>0</v>
      </c>
      <c r="AZ38" s="9">
        <v>0</v>
      </c>
      <c r="BA38" t="s">
        <v>3744</v>
      </c>
      <c r="BB38" s="9">
        <v>0</v>
      </c>
      <c r="BC38" s="9">
        <v>2</v>
      </c>
      <c r="BD38" s="9">
        <v>0</v>
      </c>
      <c r="BE38" s="9"/>
      <c r="BF38" s="9">
        <v>2</v>
      </c>
      <c r="BG38" s="9">
        <v>2</v>
      </c>
      <c r="BH38" s="9">
        <v>2</v>
      </c>
      <c r="BI38" s="9">
        <v>0</v>
      </c>
      <c r="BJ38" s="9"/>
      <c r="BK38" s="9">
        <v>1</v>
      </c>
      <c r="BL38" s="9">
        <v>1</v>
      </c>
      <c r="BM38" s="9">
        <v>1</v>
      </c>
      <c r="BN38" s="9">
        <v>1</v>
      </c>
      <c r="BO38" s="9">
        <v>1</v>
      </c>
      <c r="BP38" s="9">
        <v>1</v>
      </c>
      <c r="BQ38" s="9">
        <v>1</v>
      </c>
      <c r="BR38" s="9">
        <v>0</v>
      </c>
      <c r="BS38" s="9">
        <v>1</v>
      </c>
      <c r="BT38" s="9">
        <v>1</v>
      </c>
      <c r="BU38" s="9">
        <v>0</v>
      </c>
      <c r="BV38" s="9">
        <v>0</v>
      </c>
      <c r="BW38" s="9">
        <v>1</v>
      </c>
      <c r="BX38" s="9"/>
      <c r="BY38" s="9">
        <v>0</v>
      </c>
      <c r="BZ38" s="9">
        <v>1</v>
      </c>
      <c r="CA38" s="9">
        <v>1</v>
      </c>
      <c r="CB38" s="9">
        <v>1</v>
      </c>
      <c r="CC38" s="9">
        <v>1</v>
      </c>
      <c r="CD38" s="9">
        <v>1</v>
      </c>
      <c r="CE38" s="9">
        <v>0</v>
      </c>
      <c r="CF38" s="9">
        <v>1</v>
      </c>
      <c r="CG38" s="9"/>
      <c r="CH38" s="9">
        <v>1</v>
      </c>
      <c r="CI38" s="9">
        <v>4</v>
      </c>
      <c r="CJ38" s="9">
        <v>1</v>
      </c>
      <c r="CK38" s="9">
        <v>1</v>
      </c>
      <c r="CL38" s="9">
        <v>3</v>
      </c>
      <c r="CM38" s="9">
        <v>1</v>
      </c>
      <c r="CN38" s="9">
        <v>1</v>
      </c>
      <c r="CO38" s="9">
        <v>1</v>
      </c>
      <c r="CP38" s="9">
        <v>4</v>
      </c>
      <c r="CQ38" s="9">
        <v>1</v>
      </c>
      <c r="CR38" s="9">
        <v>1</v>
      </c>
      <c r="CS38" s="9">
        <v>1</v>
      </c>
      <c r="CT38" s="9">
        <v>1</v>
      </c>
      <c r="CU38" s="9">
        <v>1</v>
      </c>
      <c r="CV38" s="9">
        <v>1</v>
      </c>
      <c r="CW38" s="9">
        <v>1</v>
      </c>
      <c r="CX38" s="9">
        <v>1</v>
      </c>
      <c r="CY38" s="9">
        <v>1</v>
      </c>
      <c r="CZ38" s="9">
        <v>2</v>
      </c>
      <c r="DA38" s="9"/>
      <c r="DB38" s="9"/>
      <c r="DC38" s="9"/>
      <c r="DD38" s="9"/>
      <c r="DE38" s="9"/>
      <c r="DF38" s="9"/>
      <c r="DG38" s="9"/>
      <c r="DH38" s="9"/>
      <c r="DI38" s="9">
        <v>2</v>
      </c>
      <c r="DJ38" s="9"/>
      <c r="DK38" s="9"/>
      <c r="DL38" s="9"/>
      <c r="DM38" s="9"/>
      <c r="DN38" s="9"/>
      <c r="DO38" s="9"/>
      <c r="DP38" s="9">
        <v>2</v>
      </c>
      <c r="DQ38" s="9"/>
      <c r="DR38" s="9"/>
      <c r="DS38" s="9"/>
      <c r="DT38" s="9"/>
      <c r="DU38" s="9"/>
      <c r="DV38" s="9"/>
      <c r="DW38" s="9"/>
      <c r="DX38" s="9"/>
      <c r="DY38" s="9"/>
      <c r="DZ38" s="9"/>
      <c r="EA38" s="9"/>
      <c r="EB38" s="9"/>
      <c r="EC38" s="9"/>
      <c r="ED38" s="9"/>
      <c r="EE38" s="9"/>
      <c r="EF38" s="9"/>
      <c r="EG38" s="9"/>
      <c r="EH38" s="9"/>
      <c r="EI38" s="9"/>
      <c r="EJ38" s="9"/>
      <c r="EK38" s="9"/>
      <c r="EL38" s="9"/>
      <c r="EM38" s="9"/>
      <c r="EN38" s="9">
        <v>1</v>
      </c>
      <c r="EO38" s="9">
        <v>0</v>
      </c>
      <c r="EP38" s="9"/>
      <c r="EQ38" s="9">
        <v>1</v>
      </c>
      <c r="ER38" s="9">
        <v>0</v>
      </c>
      <c r="ES38" s="9"/>
      <c r="ET38" s="9">
        <v>0</v>
      </c>
      <c r="EU38" s="9"/>
      <c r="EV38" s="9"/>
      <c r="EW38" s="9">
        <v>0</v>
      </c>
      <c r="EX38" s="9"/>
      <c r="EY38" s="9"/>
      <c r="EZ38" s="9">
        <v>0</v>
      </c>
      <c r="FA38" s="9"/>
      <c r="FB38" s="9"/>
      <c r="FC38" s="9">
        <v>0</v>
      </c>
      <c r="FD38" s="9"/>
      <c r="FE38" s="9"/>
      <c r="FF38" s="9">
        <v>0</v>
      </c>
      <c r="FG38" s="9"/>
      <c r="FH38" s="9"/>
      <c r="FI38" s="9">
        <v>0</v>
      </c>
      <c r="FJ38" s="9"/>
      <c r="FK38" s="9"/>
      <c r="FL38" s="9">
        <v>0</v>
      </c>
      <c r="FM38" s="9"/>
      <c r="FN38" s="9"/>
      <c r="FO38" s="9">
        <v>0</v>
      </c>
      <c r="FP38" s="9"/>
      <c r="FQ38" s="9"/>
      <c r="FR38" s="9">
        <v>0</v>
      </c>
      <c r="FS38" s="9"/>
      <c r="FT38" s="9"/>
      <c r="FU38" s="9">
        <v>0</v>
      </c>
      <c r="FV38" s="9"/>
      <c r="FW38" s="9"/>
      <c r="FX38" s="9">
        <v>0</v>
      </c>
      <c r="FY38" s="9">
        <v>17</v>
      </c>
      <c r="FZ38" s="9"/>
      <c r="GA38" s="9"/>
      <c r="GB38" s="9"/>
      <c r="GC38" s="9"/>
      <c r="GD38" s="9"/>
      <c r="GE38" s="9"/>
      <c r="GF38" s="9"/>
      <c r="GG38" s="9"/>
      <c r="GH38" s="9"/>
      <c r="GI38" s="9"/>
      <c r="GJ38" s="9"/>
      <c r="GK38" s="9"/>
      <c r="GL38" s="9"/>
      <c r="GM38" s="9"/>
      <c r="GN38" s="9"/>
      <c r="GO38" s="9"/>
      <c r="GP38" s="9">
        <v>0</v>
      </c>
      <c r="GQ38" s="9">
        <v>0</v>
      </c>
      <c r="GR38" s="9">
        <v>0</v>
      </c>
      <c r="GS38" s="9">
        <v>0</v>
      </c>
      <c r="GT38" s="9">
        <v>0</v>
      </c>
      <c r="GU38" s="9">
        <v>0</v>
      </c>
      <c r="GV38" s="9">
        <v>0</v>
      </c>
      <c r="GW38" s="9">
        <v>0</v>
      </c>
      <c r="GX38" s="9">
        <v>0</v>
      </c>
      <c r="GY38" s="9">
        <v>0</v>
      </c>
      <c r="GZ38" s="9">
        <v>0</v>
      </c>
      <c r="HA38" s="9">
        <v>0</v>
      </c>
      <c r="HB38" s="9">
        <v>0</v>
      </c>
      <c r="HC38" s="9">
        <v>0</v>
      </c>
      <c r="HD38" s="9">
        <v>0</v>
      </c>
      <c r="HE38" s="9">
        <v>0</v>
      </c>
      <c r="HF38" s="9">
        <v>1</v>
      </c>
      <c r="HG38" t="s">
        <v>4053</v>
      </c>
      <c r="HH38" s="9"/>
      <c r="HI38" s="9"/>
      <c r="HJ38" s="9"/>
      <c r="HK38" s="9"/>
      <c r="HL38" s="9"/>
      <c r="HM38" s="9"/>
      <c r="HN38" s="9"/>
      <c r="HO38" s="9"/>
      <c r="HP38" s="9"/>
      <c r="HQ38" s="9"/>
      <c r="HR38" s="9"/>
      <c r="HS38" s="9"/>
      <c r="HT38" s="9"/>
      <c r="HU38" s="9"/>
      <c r="HV38" s="9"/>
      <c r="HW38" s="9"/>
      <c r="HX38" t="s">
        <v>4217</v>
      </c>
      <c r="HY38" s="9"/>
      <c r="HZ38" s="9"/>
      <c r="IA38" s="9">
        <v>2</v>
      </c>
      <c r="IB38" s="9"/>
      <c r="IC38" s="9"/>
      <c r="ID38" s="9">
        <v>2</v>
      </c>
      <c r="IE38" s="9"/>
      <c r="IF38" s="9"/>
      <c r="IG38" s="9">
        <v>2</v>
      </c>
      <c r="IH38" s="9"/>
      <c r="II38" s="9"/>
      <c r="IJ38" s="9">
        <v>2</v>
      </c>
      <c r="IK38" s="9"/>
      <c r="IL38" s="9">
        <v>1</v>
      </c>
      <c r="IM38" s="9"/>
      <c r="IN38" s="9">
        <v>3</v>
      </c>
      <c r="IO38" s="9">
        <v>3</v>
      </c>
      <c r="IP38" s="9">
        <v>3</v>
      </c>
      <c r="IQ38" s="9">
        <v>3</v>
      </c>
      <c r="IR38" s="9">
        <v>3</v>
      </c>
      <c r="IS38" s="9"/>
      <c r="IT38" s="9">
        <v>1</v>
      </c>
      <c r="IU38" s="9">
        <v>2</v>
      </c>
      <c r="IV38" s="9">
        <v>2</v>
      </c>
      <c r="IW38" s="9">
        <v>2</v>
      </c>
      <c r="IX38" s="9">
        <v>2</v>
      </c>
      <c r="IY38" s="9">
        <v>2</v>
      </c>
      <c r="IZ38" s="9">
        <v>2</v>
      </c>
      <c r="JA38" s="9">
        <v>2</v>
      </c>
      <c r="JB38" s="9">
        <v>1</v>
      </c>
      <c r="JC38" s="9">
        <v>2</v>
      </c>
      <c r="JD38" s="9">
        <v>2</v>
      </c>
      <c r="JE38" s="9">
        <v>2</v>
      </c>
      <c r="JF38" s="9">
        <v>2</v>
      </c>
      <c r="JG38" s="9">
        <v>2</v>
      </c>
      <c r="JH38" s="9">
        <v>2</v>
      </c>
      <c r="JI38" s="9">
        <v>2</v>
      </c>
      <c r="JJ38" s="9">
        <v>1</v>
      </c>
      <c r="JK38" s="9">
        <v>1</v>
      </c>
      <c r="JL38" s="9">
        <v>1</v>
      </c>
      <c r="JM38" s="9">
        <v>3</v>
      </c>
      <c r="JN38" s="9">
        <v>3</v>
      </c>
      <c r="JO38" s="9">
        <v>3</v>
      </c>
      <c r="JP38" s="9">
        <v>3</v>
      </c>
      <c r="JQ38" s="9">
        <v>3</v>
      </c>
      <c r="JR38" s="9">
        <v>3</v>
      </c>
      <c r="JS38" s="9">
        <v>3</v>
      </c>
      <c r="JT38" s="9">
        <v>3</v>
      </c>
      <c r="JU38" s="9">
        <v>3</v>
      </c>
      <c r="JV38" s="9"/>
      <c r="JW38" s="9">
        <v>3</v>
      </c>
      <c r="JX38" s="9">
        <v>3</v>
      </c>
      <c r="JY38" s="9">
        <v>3</v>
      </c>
      <c r="JZ38" s="9">
        <v>3</v>
      </c>
      <c r="KA38" s="9">
        <v>1</v>
      </c>
      <c r="KB38" s="9">
        <v>3</v>
      </c>
      <c r="KC38" s="9">
        <v>1</v>
      </c>
      <c r="KD38" s="9">
        <v>3</v>
      </c>
      <c r="KE38" s="9">
        <v>3</v>
      </c>
      <c r="KF38" s="9"/>
      <c r="KG38" s="9"/>
      <c r="KH38" s="9"/>
      <c r="KI38" s="9"/>
      <c r="KJ38" s="9"/>
      <c r="KK38" s="9"/>
      <c r="KL38" s="9"/>
      <c r="KM38" s="9"/>
      <c r="KN38" s="9"/>
      <c r="KO38" s="9"/>
      <c r="KP38" s="9"/>
      <c r="KQ38" s="9"/>
      <c r="KR38" s="9"/>
      <c r="KS38" s="9"/>
      <c r="KT38" s="9"/>
      <c r="KU38" s="9"/>
      <c r="KV38" s="9">
        <v>0</v>
      </c>
      <c r="KW38" s="9"/>
      <c r="KX38" s="9"/>
      <c r="KY38" s="9"/>
      <c r="KZ38" s="9"/>
      <c r="LA38" s="9"/>
      <c r="LB38" s="9"/>
      <c r="LC38" s="9">
        <v>1</v>
      </c>
      <c r="LD38" s="9">
        <v>3</v>
      </c>
      <c r="LE38" s="9">
        <v>3</v>
      </c>
      <c r="LF38" s="9">
        <v>3</v>
      </c>
      <c r="LG38" s="9">
        <v>3</v>
      </c>
      <c r="LH38" s="9">
        <v>1</v>
      </c>
      <c r="LI38" s="9"/>
      <c r="LJ38" s="9">
        <v>1</v>
      </c>
      <c r="LK38" s="9">
        <v>3</v>
      </c>
      <c r="LL38" s="9">
        <v>3</v>
      </c>
      <c r="LM38" s="9">
        <v>3</v>
      </c>
      <c r="LN38" s="9"/>
      <c r="LO38" s="9">
        <v>1</v>
      </c>
      <c r="LP38" s="9">
        <v>3</v>
      </c>
      <c r="LQ38" s="9"/>
      <c r="LR38" s="9"/>
      <c r="LS38" s="9">
        <v>1</v>
      </c>
      <c r="LT38" s="9">
        <v>1</v>
      </c>
      <c r="LU38" s="9">
        <v>1</v>
      </c>
      <c r="LV38" s="9">
        <v>1</v>
      </c>
      <c r="LW38" s="9">
        <v>1</v>
      </c>
      <c r="LX38" s="9">
        <v>1</v>
      </c>
      <c r="LY38" s="9">
        <v>3</v>
      </c>
      <c r="LZ38" s="9">
        <v>1</v>
      </c>
      <c r="MA38" s="9">
        <v>1</v>
      </c>
      <c r="MB38" s="9"/>
      <c r="MC38" s="9">
        <v>0</v>
      </c>
      <c r="MD38" s="9">
        <v>2</v>
      </c>
      <c r="ME38" s="9">
        <v>2</v>
      </c>
      <c r="MF38" s="9">
        <v>1</v>
      </c>
      <c r="MG38" s="9">
        <v>2</v>
      </c>
      <c r="MH38" s="9">
        <v>3</v>
      </c>
      <c r="MI38" s="9">
        <v>3</v>
      </c>
      <c r="MJ38" s="9">
        <v>2</v>
      </c>
      <c r="MK38" s="9">
        <v>1</v>
      </c>
      <c r="ML38" s="9">
        <v>1</v>
      </c>
      <c r="MM38" s="9">
        <v>1</v>
      </c>
      <c r="MN38" s="9">
        <v>1</v>
      </c>
      <c r="MO38" s="9">
        <v>1</v>
      </c>
      <c r="MP38" s="9">
        <v>0</v>
      </c>
      <c r="MQ38" s="9">
        <v>0</v>
      </c>
      <c r="MR38" s="9">
        <v>1</v>
      </c>
      <c r="MS38" s="9">
        <v>0</v>
      </c>
      <c r="MT38" s="9"/>
      <c r="MU38" s="9"/>
      <c r="MV38" s="9">
        <v>1</v>
      </c>
      <c r="MW38" s="9"/>
      <c r="MX38" s="9"/>
      <c r="MY38" t="s">
        <v>4495</v>
      </c>
      <c r="MZ38" s="9"/>
      <c r="NA38" s="9">
        <v>199847891</v>
      </c>
      <c r="NB38" t="s">
        <v>4643</v>
      </c>
      <c r="NC38" t="s">
        <v>4788</v>
      </c>
      <c r="ND38" s="9"/>
      <c r="NE38" s="9"/>
      <c r="NF38" t="s">
        <v>4891</v>
      </c>
      <c r="NG38" s="9"/>
      <c r="NH38" s="9"/>
      <c r="NI38" s="9">
        <v>57</v>
      </c>
      <c r="NJ38" s="9">
        <v>43</v>
      </c>
      <c r="NK38" t="s">
        <v>4897</v>
      </c>
      <c r="NL38" s="9">
        <v>3</v>
      </c>
      <c r="NM38" s="9">
        <v>11</v>
      </c>
      <c r="NN38" s="9">
        <v>2022</v>
      </c>
      <c r="NO38" s="9">
        <v>0</v>
      </c>
      <c r="NP38" t="s">
        <v>4933</v>
      </c>
      <c r="NQ38" s="9">
        <v>0</v>
      </c>
      <c r="NR38" s="9">
        <v>1</v>
      </c>
      <c r="NS38" s="9">
        <v>1</v>
      </c>
      <c r="NT38" s="9">
        <v>0</v>
      </c>
      <c r="NU38" s="9">
        <v>0</v>
      </c>
      <c r="NV38" s="9">
        <v>0</v>
      </c>
      <c r="NW38" s="9">
        <v>2</v>
      </c>
      <c r="NX38" s="9">
        <v>0</v>
      </c>
      <c r="NY38" s="9">
        <v>0</v>
      </c>
      <c r="NZ38" s="9">
        <v>0</v>
      </c>
      <c r="OA38" s="9">
        <v>0</v>
      </c>
      <c r="OB38" s="9">
        <v>0</v>
      </c>
      <c r="OC38" s="9">
        <v>2</v>
      </c>
      <c r="OD38" s="9">
        <v>0</v>
      </c>
      <c r="OE38" s="9">
        <v>0</v>
      </c>
      <c r="OF38" s="9">
        <v>0</v>
      </c>
      <c r="OG38" s="9">
        <v>2</v>
      </c>
      <c r="OH38" s="9">
        <v>0</v>
      </c>
      <c r="OI38" s="9">
        <v>2</v>
      </c>
      <c r="OJ38" s="9">
        <v>2</v>
      </c>
      <c r="OK38" s="9">
        <v>2</v>
      </c>
      <c r="OL38" s="9">
        <v>0</v>
      </c>
      <c r="OM38" s="9"/>
      <c r="ON38" s="9">
        <v>0</v>
      </c>
      <c r="OO38" s="9">
        <v>0</v>
      </c>
      <c r="OP38" s="9">
        <v>1</v>
      </c>
      <c r="OQ38" s="9">
        <v>1</v>
      </c>
      <c r="OR38" s="9">
        <v>1</v>
      </c>
      <c r="OS38" s="9">
        <v>1</v>
      </c>
      <c r="OT38" s="9">
        <v>1</v>
      </c>
      <c r="OU38" s="9">
        <v>1</v>
      </c>
      <c r="OV38" s="9">
        <v>1</v>
      </c>
      <c r="OW38" s="9">
        <v>0</v>
      </c>
      <c r="OX38" s="9">
        <v>1</v>
      </c>
      <c r="OY38" s="9">
        <v>0</v>
      </c>
      <c r="OZ38" s="9">
        <v>0</v>
      </c>
      <c r="PA38" s="9">
        <v>75</v>
      </c>
      <c r="PB38" s="9">
        <v>0</v>
      </c>
      <c r="PC38" s="9">
        <v>1</v>
      </c>
      <c r="PD38" s="9">
        <v>70</v>
      </c>
      <c r="PE38" s="9">
        <v>0</v>
      </c>
      <c r="PF38" s="9">
        <v>1</v>
      </c>
      <c r="PG38" s="9">
        <v>1</v>
      </c>
      <c r="PH38" s="9">
        <v>0</v>
      </c>
      <c r="PI38" s="9">
        <v>1</v>
      </c>
      <c r="PJ38" s="9">
        <v>1</v>
      </c>
      <c r="PK38" s="9">
        <v>1</v>
      </c>
      <c r="PL38" s="9">
        <v>1</v>
      </c>
      <c r="PM38" s="9">
        <v>1</v>
      </c>
      <c r="PN38" s="9">
        <v>0</v>
      </c>
      <c r="PO38" s="9">
        <v>71.428573608398438</v>
      </c>
      <c r="PP38" s="9">
        <v>0</v>
      </c>
      <c r="PQ38" s="9">
        <v>1</v>
      </c>
      <c r="PR38" s="9">
        <v>1</v>
      </c>
      <c r="PS38" s="9">
        <v>0</v>
      </c>
      <c r="PT38" s="9">
        <v>1</v>
      </c>
      <c r="PU38" s="9">
        <v>1</v>
      </c>
      <c r="PV38" s="9">
        <v>0</v>
      </c>
      <c r="PW38" s="9">
        <v>1</v>
      </c>
      <c r="PX38" s="9">
        <v>66.666664123535156</v>
      </c>
      <c r="PY38" s="9">
        <v>0</v>
      </c>
      <c r="PZ38" s="9">
        <v>1</v>
      </c>
      <c r="QA38" s="9">
        <v>1</v>
      </c>
      <c r="QB38" s="9">
        <v>1</v>
      </c>
      <c r="QC38" s="9">
        <v>0</v>
      </c>
      <c r="QD38" s="9">
        <v>1</v>
      </c>
      <c r="QE38" s="9">
        <v>75</v>
      </c>
      <c r="QF38" s="9">
        <v>0</v>
      </c>
      <c r="QG38" s="9">
        <v>1</v>
      </c>
      <c r="QH38" s="9">
        <v>1</v>
      </c>
      <c r="QI38" s="9">
        <v>1</v>
      </c>
      <c r="QJ38" s="9">
        <v>1</v>
      </c>
      <c r="QK38" s="9">
        <v>1</v>
      </c>
      <c r="QL38" s="9">
        <v>1</v>
      </c>
      <c r="QM38" s="9">
        <v>1</v>
      </c>
      <c r="QN38" s="9">
        <v>1</v>
      </c>
      <c r="QO38" s="9">
        <v>1</v>
      </c>
      <c r="QP38" s="9">
        <v>100</v>
      </c>
      <c r="QQ38" s="9">
        <v>1</v>
      </c>
      <c r="QR38" s="9">
        <v>1</v>
      </c>
      <c r="QS38" s="9">
        <v>0</v>
      </c>
      <c r="QT38" s="9">
        <v>0.66666668653488159</v>
      </c>
      <c r="QU38" s="9">
        <v>1</v>
      </c>
      <c r="QV38" s="9">
        <v>1</v>
      </c>
      <c r="QW38" s="9">
        <v>0</v>
      </c>
      <c r="QX38" s="9">
        <v>0.75</v>
      </c>
      <c r="QY38" s="9">
        <v>0</v>
      </c>
      <c r="QZ38" s="9"/>
      <c r="RA38" s="9"/>
      <c r="RB38" s="9"/>
      <c r="RC38" s="9"/>
      <c r="RD38" s="9"/>
      <c r="RE38" s="9"/>
      <c r="RF38" s="9"/>
      <c r="RG38" s="9"/>
      <c r="RH38" s="9"/>
      <c r="RI38" s="9"/>
      <c r="RJ38" s="9"/>
      <c r="RK38" s="9"/>
      <c r="RL38" s="9">
        <v>0</v>
      </c>
      <c r="RM38" s="9"/>
      <c r="RN38" s="9"/>
      <c r="RO38" s="9"/>
      <c r="RP38" s="9"/>
      <c r="RQ38" s="9"/>
      <c r="RR38" s="9"/>
      <c r="RS38" s="9"/>
      <c r="RT38" s="9"/>
      <c r="RU38" s="9"/>
      <c r="RV38" s="9"/>
      <c r="RW38" s="9"/>
      <c r="RX38" s="9"/>
      <c r="RY38" s="9"/>
      <c r="RZ38" s="9"/>
      <c r="SA38" s="9"/>
      <c r="SB38" s="9"/>
      <c r="SC38" s="9"/>
      <c r="SD38" s="9"/>
      <c r="SE38" s="9"/>
      <c r="SF38" s="9"/>
      <c r="SG38" s="9"/>
      <c r="SH38" s="9">
        <v>1</v>
      </c>
      <c r="SI38" s="9">
        <v>0</v>
      </c>
      <c r="SJ38" s="9">
        <v>0</v>
      </c>
      <c r="SK38" s="9">
        <v>0</v>
      </c>
      <c r="SL38" s="9">
        <v>0</v>
      </c>
      <c r="SM38" s="9">
        <v>0</v>
      </c>
      <c r="SN38" s="9">
        <v>0</v>
      </c>
      <c r="SO38" s="9">
        <v>0</v>
      </c>
      <c r="SP38" s="9">
        <v>0</v>
      </c>
      <c r="SQ38" s="9"/>
      <c r="SR38" s="9"/>
      <c r="SS38" s="9"/>
      <c r="ST38" s="9"/>
      <c r="SU38" s="9"/>
      <c r="SV38" s="9"/>
      <c r="SW38" s="9"/>
      <c r="SX38" s="9">
        <v>0</v>
      </c>
      <c r="SY38" s="9">
        <v>0</v>
      </c>
      <c r="SZ38" s="9">
        <v>0</v>
      </c>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v>0</v>
      </c>
      <c r="UM38" s="9">
        <v>0</v>
      </c>
      <c r="UN38" s="9">
        <v>0</v>
      </c>
      <c r="UO38" s="9">
        <v>0</v>
      </c>
      <c r="UP38" s="9"/>
      <c r="UQ38" s="9"/>
      <c r="UR38" s="9"/>
      <c r="US38" s="9"/>
      <c r="UT38" s="9">
        <v>0</v>
      </c>
      <c r="UU38" s="9"/>
      <c r="UV38" s="9">
        <v>1</v>
      </c>
      <c r="UW38" s="9">
        <v>0</v>
      </c>
      <c r="UX38" s="9">
        <v>0</v>
      </c>
      <c r="UY38" s="9">
        <v>0</v>
      </c>
      <c r="UZ38" s="9">
        <v>0</v>
      </c>
      <c r="VA38" s="9">
        <v>0</v>
      </c>
      <c r="VB38" s="9">
        <v>0</v>
      </c>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v>0</v>
      </c>
      <c r="WF38" s="9">
        <v>0</v>
      </c>
      <c r="WG38" s="9">
        <v>0</v>
      </c>
      <c r="WH38" s="9">
        <v>0</v>
      </c>
      <c r="WI38" s="9">
        <v>1</v>
      </c>
      <c r="WJ38" s="9">
        <v>0</v>
      </c>
      <c r="WK38" s="9">
        <v>1</v>
      </c>
      <c r="WL38" s="9">
        <v>0</v>
      </c>
      <c r="WM38" s="9">
        <v>0</v>
      </c>
      <c r="WN38" s="9"/>
      <c r="WO38" s="9"/>
      <c r="WP38" s="9"/>
      <c r="WQ38" s="9"/>
      <c r="WR38" s="9"/>
      <c r="WS38" s="9"/>
      <c r="WT38" s="9"/>
      <c r="WU38" s="9"/>
      <c r="WV38" s="9"/>
      <c r="WW38" s="9">
        <v>22.222221374511719</v>
      </c>
      <c r="WX38" s="9">
        <v>0</v>
      </c>
      <c r="WY38" s="9">
        <v>0</v>
      </c>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v>0</v>
      </c>
      <c r="YF38" s="9">
        <v>0</v>
      </c>
      <c r="YG38" s="9">
        <v>0</v>
      </c>
      <c r="YH38" s="9">
        <v>0</v>
      </c>
      <c r="YI38" s="9">
        <v>1</v>
      </c>
      <c r="YJ38" s="9">
        <v>0</v>
      </c>
      <c r="YK38" s="9">
        <v>1</v>
      </c>
      <c r="YL38" s="9">
        <v>0</v>
      </c>
      <c r="YM38" s="9">
        <v>0</v>
      </c>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v>0</v>
      </c>
      <c r="ZO38" s="9">
        <v>0</v>
      </c>
      <c r="ZP38" s="9">
        <v>0</v>
      </c>
      <c r="ZQ38" s="9">
        <v>0</v>
      </c>
      <c r="ZR38" s="9"/>
      <c r="ZS38" s="9"/>
      <c r="ZT38" s="9">
        <v>0</v>
      </c>
      <c r="ZU38" s="9">
        <v>0</v>
      </c>
      <c r="ZV38" s="9">
        <v>1</v>
      </c>
      <c r="ZW38" s="9">
        <v>0</v>
      </c>
      <c r="ZX38" s="9">
        <v>0</v>
      </c>
      <c r="ZY38" s="9">
        <v>0</v>
      </c>
      <c r="ZZ38" s="9">
        <v>0</v>
      </c>
      <c r="AAA38" s="9">
        <v>1</v>
      </c>
      <c r="AAB38" s="9">
        <v>1</v>
      </c>
      <c r="AAC38" s="9">
        <v>0</v>
      </c>
      <c r="AAD38" s="9">
        <v>0</v>
      </c>
      <c r="AAE38" s="9">
        <v>0</v>
      </c>
      <c r="AAF38" s="9">
        <v>0</v>
      </c>
      <c r="AAG38" s="9">
        <v>1</v>
      </c>
      <c r="AAH38" s="9"/>
      <c r="AAI38" s="9"/>
      <c r="AAJ38" s="9"/>
      <c r="AAK38" s="9"/>
      <c r="AAL38" s="9"/>
      <c r="AAM38" s="9"/>
      <c r="AAN38" s="9"/>
      <c r="AAO38" s="9"/>
      <c r="AAP38" s="9">
        <v>33.333332061767578</v>
      </c>
      <c r="AAQ38" s="9">
        <v>0</v>
      </c>
      <c r="AAR38" s="9">
        <v>0</v>
      </c>
      <c r="AAS38" s="9">
        <v>33.333332061767578</v>
      </c>
      <c r="AAT38" s="9">
        <v>0</v>
      </c>
      <c r="AAU38" s="9">
        <v>0</v>
      </c>
      <c r="AAV38" s="9"/>
      <c r="AAW38" s="9"/>
      <c r="AAX38" s="9"/>
      <c r="AAY38" s="9"/>
      <c r="AAZ38" s="9">
        <v>0</v>
      </c>
      <c r="ABA38" s="9">
        <v>1</v>
      </c>
      <c r="ABB38" s="9">
        <v>1</v>
      </c>
      <c r="ABC38" s="9">
        <v>0</v>
      </c>
      <c r="ABD38" s="9">
        <v>0</v>
      </c>
      <c r="ABE38" s="9">
        <v>0</v>
      </c>
      <c r="ABF38" s="9">
        <v>1</v>
      </c>
      <c r="ABG38" s="9">
        <v>1</v>
      </c>
      <c r="ABH38" s="9">
        <v>1</v>
      </c>
      <c r="ABI38" s="9">
        <v>1</v>
      </c>
      <c r="ABJ38" s="9">
        <v>1</v>
      </c>
      <c r="ABK38" s="9">
        <v>1</v>
      </c>
      <c r="ABL38" s="9">
        <v>0</v>
      </c>
      <c r="ABM38" s="9">
        <v>85.714286804199219</v>
      </c>
      <c r="ABN38" s="9">
        <v>0</v>
      </c>
      <c r="ABO38" s="9">
        <v>1</v>
      </c>
      <c r="ABP38" s="9">
        <v>1</v>
      </c>
      <c r="ABQ38" s="9">
        <v>1</v>
      </c>
      <c r="ABR38" s="9">
        <v>0</v>
      </c>
      <c r="ABS38" s="9">
        <v>0</v>
      </c>
      <c r="ABT38" s="9">
        <v>1</v>
      </c>
      <c r="ABU38" s="9">
        <v>0</v>
      </c>
      <c r="ABV38" s="9">
        <v>1</v>
      </c>
      <c r="ABW38" s="9">
        <v>0</v>
      </c>
      <c r="ABX38" s="9">
        <v>1</v>
      </c>
      <c r="ABY38" s="9">
        <v>1</v>
      </c>
      <c r="ABZ38" s="9">
        <v>1</v>
      </c>
      <c r="ACA38" s="9">
        <v>0</v>
      </c>
      <c r="ACB38" s="9">
        <v>0</v>
      </c>
      <c r="ACC38" s="9">
        <v>0</v>
      </c>
      <c r="ACD38" s="9">
        <v>0</v>
      </c>
      <c r="ACE38" s="9">
        <v>0</v>
      </c>
      <c r="ACF38" s="9">
        <v>1</v>
      </c>
      <c r="ACG38" s="9">
        <v>0</v>
      </c>
      <c r="ACH38" s="9">
        <v>1</v>
      </c>
      <c r="ACI38" s="9">
        <v>1</v>
      </c>
      <c r="ACJ38" s="9">
        <v>1</v>
      </c>
      <c r="ACK38" s="9">
        <v>1</v>
      </c>
      <c r="ACL38" s="9">
        <v>1</v>
      </c>
      <c r="ACM38" s="9">
        <v>0</v>
      </c>
      <c r="ACN38" s="9">
        <v>0</v>
      </c>
      <c r="ACO38" s="9">
        <v>1</v>
      </c>
      <c r="ACP38" s="9">
        <v>1</v>
      </c>
      <c r="ACQ38" s="9">
        <v>1</v>
      </c>
      <c r="ACR38" s="9">
        <v>1</v>
      </c>
    </row>
    <row r="39" spans="1:772">
      <c r="A39" t="s">
        <v>2613</v>
      </c>
      <c r="B39" t="s">
        <v>2741</v>
      </c>
      <c r="C39" t="s">
        <v>2870</v>
      </c>
      <c r="D39" t="s">
        <v>3005</v>
      </c>
      <c r="E39" s="9"/>
      <c r="F39" s="9">
        <v>8</v>
      </c>
      <c r="G39" s="9"/>
      <c r="H39" s="9">
        <v>1</v>
      </c>
      <c r="I39" t="s">
        <v>3142</v>
      </c>
      <c r="J39" s="9"/>
      <c r="K39" s="9">
        <v>3</v>
      </c>
      <c r="L39" s="9">
        <v>8</v>
      </c>
      <c r="M39" s="9">
        <v>45</v>
      </c>
      <c r="N39" s="9">
        <v>45</v>
      </c>
      <c r="O39" t="s">
        <v>3247</v>
      </c>
      <c r="P39" s="9">
        <v>1</v>
      </c>
      <c r="Q39" t="s">
        <v>3250</v>
      </c>
      <c r="R39" s="9">
        <v>1</v>
      </c>
      <c r="S39" s="9">
        <v>1</v>
      </c>
      <c r="T39" s="9">
        <v>2</v>
      </c>
      <c r="U39" s="9">
        <v>0</v>
      </c>
      <c r="V39" s="9">
        <v>1</v>
      </c>
      <c r="W39" t="s">
        <v>3294</v>
      </c>
      <c r="X39" s="9"/>
      <c r="Y39" t="s">
        <v>3437</v>
      </c>
      <c r="Z39" s="9"/>
      <c r="AA39" s="9">
        <v>0</v>
      </c>
      <c r="AB39" s="9">
        <v>0</v>
      </c>
      <c r="AC39" s="9">
        <v>4</v>
      </c>
      <c r="AD39" s="9">
        <v>0</v>
      </c>
      <c r="AE39" s="9">
        <v>0</v>
      </c>
      <c r="AF39" s="9">
        <v>0</v>
      </c>
      <c r="AG39" s="9">
        <v>0</v>
      </c>
      <c r="AH39" s="9">
        <v>0</v>
      </c>
      <c r="AI39" s="9">
        <v>0</v>
      </c>
      <c r="AJ39" s="9">
        <v>0</v>
      </c>
      <c r="AK39" s="9">
        <v>0</v>
      </c>
      <c r="AL39" s="9">
        <v>0</v>
      </c>
      <c r="AM39" s="9">
        <v>0</v>
      </c>
      <c r="AN39" s="9">
        <v>0</v>
      </c>
      <c r="AO39" s="9">
        <v>0</v>
      </c>
      <c r="AP39" s="9">
        <v>0</v>
      </c>
      <c r="AQ39" s="9">
        <v>0</v>
      </c>
      <c r="AR39" s="9">
        <v>0</v>
      </c>
      <c r="AS39" s="9">
        <v>0</v>
      </c>
      <c r="AT39" s="9">
        <v>0</v>
      </c>
      <c r="AU39" s="9">
        <v>0</v>
      </c>
      <c r="AV39" s="9">
        <v>0</v>
      </c>
      <c r="AW39" s="9">
        <v>0</v>
      </c>
      <c r="AX39" t="s">
        <v>3595</v>
      </c>
      <c r="AY39" s="9">
        <v>0</v>
      </c>
      <c r="AZ39" s="9">
        <v>0</v>
      </c>
      <c r="BA39" t="s">
        <v>3745</v>
      </c>
      <c r="BB39" s="9">
        <v>0</v>
      </c>
      <c r="BC39" s="9">
        <v>4</v>
      </c>
      <c r="BD39" s="9">
        <v>0</v>
      </c>
      <c r="BE39" s="9"/>
      <c r="BF39" s="9">
        <v>4</v>
      </c>
      <c r="BG39" s="9">
        <v>4</v>
      </c>
      <c r="BH39" s="9">
        <v>4</v>
      </c>
      <c r="BI39" s="9">
        <v>1</v>
      </c>
      <c r="BJ39" s="9">
        <v>0</v>
      </c>
      <c r="BK39" s="9">
        <v>1</v>
      </c>
      <c r="BL39" s="9">
        <v>1</v>
      </c>
      <c r="BM39" s="9">
        <v>1</v>
      </c>
      <c r="BN39" s="9">
        <v>1</v>
      </c>
      <c r="BO39" s="9">
        <v>1</v>
      </c>
      <c r="BP39" s="9">
        <v>0</v>
      </c>
      <c r="BQ39" s="9">
        <v>0</v>
      </c>
      <c r="BR39" s="9">
        <v>0</v>
      </c>
      <c r="BS39" s="9">
        <v>1</v>
      </c>
      <c r="BT39" s="9">
        <v>1</v>
      </c>
      <c r="BU39" s="9">
        <v>0</v>
      </c>
      <c r="BV39" s="9">
        <v>0</v>
      </c>
      <c r="BW39" s="9">
        <v>1</v>
      </c>
      <c r="BX39" s="9"/>
      <c r="BY39" s="9">
        <v>0</v>
      </c>
      <c r="BZ39" s="9">
        <v>0</v>
      </c>
      <c r="CA39" s="9">
        <v>0</v>
      </c>
      <c r="CB39" s="9">
        <v>1</v>
      </c>
      <c r="CC39" s="9">
        <v>1</v>
      </c>
      <c r="CD39" s="9">
        <v>1</v>
      </c>
      <c r="CE39" s="9">
        <v>1</v>
      </c>
      <c r="CF39" s="9">
        <v>1</v>
      </c>
      <c r="CG39" s="9"/>
      <c r="CH39" s="9">
        <v>1</v>
      </c>
      <c r="CI39" s="9">
        <v>2</v>
      </c>
      <c r="CJ39" s="9">
        <v>1</v>
      </c>
      <c r="CK39" s="9">
        <v>2</v>
      </c>
      <c r="CL39" s="9">
        <v>3</v>
      </c>
      <c r="CM39" s="9">
        <v>1</v>
      </c>
      <c r="CN39" s="9">
        <v>1</v>
      </c>
      <c r="CO39" s="9">
        <v>1</v>
      </c>
      <c r="CP39" s="9">
        <v>3</v>
      </c>
      <c r="CQ39" s="9">
        <v>1</v>
      </c>
      <c r="CR39" s="9">
        <v>1</v>
      </c>
      <c r="CS39" s="9">
        <v>1</v>
      </c>
      <c r="CT39" s="9">
        <v>0</v>
      </c>
      <c r="CU39" s="9">
        <v>1</v>
      </c>
      <c r="CV39" s="9">
        <v>1</v>
      </c>
      <c r="CW39" s="9">
        <v>0</v>
      </c>
      <c r="CX39" s="9">
        <v>1</v>
      </c>
      <c r="CY39" s="9">
        <v>0</v>
      </c>
      <c r="CZ39" s="9">
        <v>2</v>
      </c>
      <c r="DA39" s="9"/>
      <c r="DB39" s="9"/>
      <c r="DC39" s="9"/>
      <c r="DD39" s="9"/>
      <c r="DE39" s="9"/>
      <c r="DF39" s="9"/>
      <c r="DG39" s="9"/>
      <c r="DH39" s="9"/>
      <c r="DI39" s="9">
        <v>2</v>
      </c>
      <c r="DJ39" s="9"/>
      <c r="DK39" s="9"/>
      <c r="DL39" s="9"/>
      <c r="DM39" s="9"/>
      <c r="DN39" s="9"/>
      <c r="DO39" s="9"/>
      <c r="DP39" s="9">
        <v>2</v>
      </c>
      <c r="DQ39" s="9"/>
      <c r="DR39" s="9"/>
      <c r="DS39" s="9"/>
      <c r="DT39" s="9"/>
      <c r="DU39" s="9"/>
      <c r="DV39" s="9"/>
      <c r="DW39" s="9"/>
      <c r="DX39" s="9"/>
      <c r="DY39" s="9"/>
      <c r="DZ39" s="9"/>
      <c r="EA39" s="9"/>
      <c r="EB39" s="9"/>
      <c r="EC39" s="9"/>
      <c r="ED39" s="9"/>
      <c r="EE39" s="9"/>
      <c r="EF39" s="9"/>
      <c r="EG39" s="9"/>
      <c r="EH39" s="9"/>
      <c r="EI39" s="9"/>
      <c r="EJ39" s="9"/>
      <c r="EK39" s="9"/>
      <c r="EL39" s="9"/>
      <c r="EM39" s="9"/>
      <c r="EN39" s="9">
        <v>0</v>
      </c>
      <c r="EO39" s="9"/>
      <c r="EP39" s="9"/>
      <c r="EQ39" s="9">
        <v>0</v>
      </c>
      <c r="ER39" s="9"/>
      <c r="ES39" s="9"/>
      <c r="ET39" s="9">
        <v>0</v>
      </c>
      <c r="EU39" s="9"/>
      <c r="EV39" s="9"/>
      <c r="EW39" s="9">
        <v>0</v>
      </c>
      <c r="EX39" s="9"/>
      <c r="EY39" s="9"/>
      <c r="EZ39" s="9">
        <v>0</v>
      </c>
      <c r="FA39" s="9"/>
      <c r="FB39" s="9"/>
      <c r="FC39" s="9">
        <v>0</v>
      </c>
      <c r="FD39" s="9"/>
      <c r="FE39" s="9"/>
      <c r="FF39" s="9">
        <v>0</v>
      </c>
      <c r="FG39" s="9"/>
      <c r="FH39" s="9"/>
      <c r="FI39" s="9">
        <v>0</v>
      </c>
      <c r="FJ39" s="9"/>
      <c r="FK39" s="9"/>
      <c r="FL39" s="9">
        <v>0</v>
      </c>
      <c r="FM39" s="9"/>
      <c r="FN39" s="9"/>
      <c r="FO39" s="9">
        <v>0</v>
      </c>
      <c r="FP39" s="9"/>
      <c r="FQ39" s="9"/>
      <c r="FR39" s="9">
        <v>0</v>
      </c>
      <c r="FS39" s="9"/>
      <c r="FT39" s="9"/>
      <c r="FU39" s="9">
        <v>0</v>
      </c>
      <c r="FV39" s="9"/>
      <c r="FW39" s="9"/>
      <c r="FX39" s="9">
        <v>3</v>
      </c>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t="s">
        <v>4054</v>
      </c>
      <c r="HH39" s="9"/>
      <c r="HI39" s="9"/>
      <c r="HJ39" s="9"/>
      <c r="HK39" s="9"/>
      <c r="HL39" s="9"/>
      <c r="HM39" s="9"/>
      <c r="HN39" s="9"/>
      <c r="HO39" s="9"/>
      <c r="HP39" s="9"/>
      <c r="HQ39" s="9"/>
      <c r="HR39" s="9"/>
      <c r="HS39" s="9"/>
      <c r="HT39" s="9"/>
      <c r="HU39" s="9"/>
      <c r="HV39" s="9"/>
      <c r="HW39" s="9"/>
      <c r="HX39" t="s">
        <v>4218</v>
      </c>
      <c r="HY39" s="9"/>
      <c r="HZ39" s="9"/>
      <c r="IA39" s="9">
        <v>2</v>
      </c>
      <c r="IB39" s="9"/>
      <c r="IC39" s="9"/>
      <c r="ID39" s="9">
        <v>3</v>
      </c>
      <c r="IE39" s="9"/>
      <c r="IF39" s="9"/>
      <c r="IG39" s="9">
        <v>3</v>
      </c>
      <c r="IH39" s="9"/>
      <c r="II39" s="9"/>
      <c r="IJ39" s="9">
        <v>3</v>
      </c>
      <c r="IK39" s="9"/>
      <c r="IL39" s="9">
        <v>1</v>
      </c>
      <c r="IM39" s="9"/>
      <c r="IN39" s="9">
        <v>3</v>
      </c>
      <c r="IO39" s="9">
        <v>3</v>
      </c>
      <c r="IP39" s="9">
        <v>3</v>
      </c>
      <c r="IQ39" s="9">
        <v>3</v>
      </c>
      <c r="IR39" s="9">
        <v>3</v>
      </c>
      <c r="IS39" s="9"/>
      <c r="IT39" s="9">
        <v>2</v>
      </c>
      <c r="IU39" s="9">
        <v>2</v>
      </c>
      <c r="IV39" s="9">
        <v>2</v>
      </c>
      <c r="IW39" s="9">
        <v>2</v>
      </c>
      <c r="IX39" s="9">
        <v>2</v>
      </c>
      <c r="IY39" s="9">
        <v>2</v>
      </c>
      <c r="IZ39" s="9">
        <v>2</v>
      </c>
      <c r="JA39" s="9">
        <v>2</v>
      </c>
      <c r="JB39" s="9">
        <v>2</v>
      </c>
      <c r="JC39" s="9">
        <v>2</v>
      </c>
      <c r="JD39" s="9">
        <v>2</v>
      </c>
      <c r="JE39" s="9">
        <v>2</v>
      </c>
      <c r="JF39" s="9">
        <v>2</v>
      </c>
      <c r="JG39" s="9">
        <v>2</v>
      </c>
      <c r="JH39" s="9">
        <v>2</v>
      </c>
      <c r="JI39" s="9">
        <v>2</v>
      </c>
      <c r="JJ39" s="9">
        <v>1</v>
      </c>
      <c r="JK39" s="9">
        <v>3</v>
      </c>
      <c r="JL39" s="9">
        <v>3</v>
      </c>
      <c r="JM39" s="9">
        <v>3</v>
      </c>
      <c r="JN39" s="9">
        <v>3</v>
      </c>
      <c r="JO39" s="9">
        <v>3</v>
      </c>
      <c r="JP39" s="9">
        <v>3</v>
      </c>
      <c r="JQ39" s="9">
        <v>3</v>
      </c>
      <c r="JR39" s="9">
        <v>3</v>
      </c>
      <c r="JS39" s="9">
        <v>3</v>
      </c>
      <c r="JT39" s="9">
        <v>1</v>
      </c>
      <c r="JU39" s="9">
        <v>3</v>
      </c>
      <c r="JV39" s="9"/>
      <c r="JW39" s="9">
        <v>3</v>
      </c>
      <c r="JX39" s="9">
        <v>3</v>
      </c>
      <c r="JY39" s="9">
        <v>3</v>
      </c>
      <c r="JZ39" s="9">
        <v>3</v>
      </c>
      <c r="KA39" s="9">
        <v>3</v>
      </c>
      <c r="KB39" s="9">
        <v>3</v>
      </c>
      <c r="KC39" s="9">
        <v>3</v>
      </c>
      <c r="KD39" s="9">
        <v>3</v>
      </c>
      <c r="KE39" s="9">
        <v>3</v>
      </c>
      <c r="KF39" s="9"/>
      <c r="KG39" s="9"/>
      <c r="KH39" s="9"/>
      <c r="KI39" s="9"/>
      <c r="KJ39" s="9"/>
      <c r="KK39" s="9"/>
      <c r="KL39" s="9"/>
      <c r="KM39" s="9"/>
      <c r="KN39" s="9"/>
      <c r="KO39" s="9"/>
      <c r="KP39" s="9"/>
      <c r="KQ39" s="9"/>
      <c r="KR39" s="9"/>
      <c r="KS39" s="9"/>
      <c r="KT39" s="9"/>
      <c r="KU39" s="9"/>
      <c r="KV39" s="9">
        <v>0</v>
      </c>
      <c r="KW39" s="9"/>
      <c r="KX39" s="9"/>
      <c r="KY39" s="9"/>
      <c r="KZ39" s="9"/>
      <c r="LA39" s="9"/>
      <c r="LB39" s="9"/>
      <c r="LC39" s="9">
        <v>3</v>
      </c>
      <c r="LD39" s="9">
        <v>3</v>
      </c>
      <c r="LE39" s="9">
        <v>3</v>
      </c>
      <c r="LF39" s="9">
        <v>2</v>
      </c>
      <c r="LG39" s="9">
        <v>2</v>
      </c>
      <c r="LH39" s="9">
        <v>2</v>
      </c>
      <c r="LI39" s="9"/>
      <c r="LJ39" s="9">
        <v>3</v>
      </c>
      <c r="LK39" s="9">
        <v>3</v>
      </c>
      <c r="LL39" s="9">
        <v>3</v>
      </c>
      <c r="LM39" s="9">
        <v>3</v>
      </c>
      <c r="LN39" s="9"/>
      <c r="LO39" s="9">
        <v>1</v>
      </c>
      <c r="LP39" s="9">
        <v>3</v>
      </c>
      <c r="LQ39" s="9"/>
      <c r="LR39" s="9"/>
      <c r="LS39" s="9">
        <v>1</v>
      </c>
      <c r="LT39" s="9">
        <v>1</v>
      </c>
      <c r="LU39" s="9">
        <v>1</v>
      </c>
      <c r="LV39" s="9">
        <v>1</v>
      </c>
      <c r="LW39" s="9">
        <v>1</v>
      </c>
      <c r="LX39" s="9">
        <v>1</v>
      </c>
      <c r="LY39" s="9">
        <v>3</v>
      </c>
      <c r="LZ39" s="9">
        <v>2</v>
      </c>
      <c r="MA39" s="9">
        <v>1</v>
      </c>
      <c r="MB39" s="9"/>
      <c r="MC39" s="9">
        <v>1</v>
      </c>
      <c r="MD39" s="9">
        <v>3</v>
      </c>
      <c r="ME39" s="9">
        <v>3</v>
      </c>
      <c r="MF39" s="9">
        <v>1</v>
      </c>
      <c r="MG39" s="9">
        <v>3</v>
      </c>
      <c r="MH39" s="9">
        <v>3</v>
      </c>
      <c r="MI39" s="9">
        <v>3</v>
      </c>
      <c r="MJ39" s="9">
        <v>3</v>
      </c>
      <c r="MK39" s="9">
        <v>1</v>
      </c>
      <c r="ML39" s="9">
        <v>1</v>
      </c>
      <c r="MM39" s="9">
        <v>1</v>
      </c>
      <c r="MN39" s="9">
        <v>1</v>
      </c>
      <c r="MO39" s="9">
        <v>1</v>
      </c>
      <c r="MP39" s="9">
        <v>0</v>
      </c>
      <c r="MQ39" s="9">
        <v>1</v>
      </c>
      <c r="MR39" s="9">
        <v>1</v>
      </c>
      <c r="MS39" s="9">
        <v>1</v>
      </c>
      <c r="MT39" s="9">
        <v>244977887</v>
      </c>
      <c r="MU39" s="9">
        <v>244977887</v>
      </c>
      <c r="MV39" s="9">
        <v>1</v>
      </c>
      <c r="MW39" s="9"/>
      <c r="MX39" s="9"/>
      <c r="MY39" t="s">
        <v>4496</v>
      </c>
      <c r="MZ39" s="9"/>
      <c r="NA39" s="9">
        <v>199723100</v>
      </c>
      <c r="NB39" t="s">
        <v>4644</v>
      </c>
      <c r="NC39" t="s">
        <v>4788</v>
      </c>
      <c r="ND39" s="9"/>
      <c r="NE39" s="9"/>
      <c r="NF39" t="s">
        <v>4891</v>
      </c>
      <c r="NG39" s="9"/>
      <c r="NH39" s="9"/>
      <c r="NI39" s="9">
        <v>49</v>
      </c>
      <c r="NJ39" s="9">
        <v>45</v>
      </c>
      <c r="NK39" t="s">
        <v>4897</v>
      </c>
      <c r="NL39" s="9">
        <v>3</v>
      </c>
      <c r="NM39" s="9">
        <v>11</v>
      </c>
      <c r="NN39" s="9">
        <v>2022</v>
      </c>
      <c r="NO39" s="9">
        <v>1</v>
      </c>
      <c r="NP39" t="s">
        <v>4933</v>
      </c>
      <c r="NQ39" s="9">
        <v>0</v>
      </c>
      <c r="NR39" s="9">
        <v>1</v>
      </c>
      <c r="NS39" s="9">
        <v>1</v>
      </c>
      <c r="NT39" s="9">
        <v>0</v>
      </c>
      <c r="NU39" s="9">
        <v>0</v>
      </c>
      <c r="NV39" s="9">
        <v>0</v>
      </c>
      <c r="NW39" s="9">
        <v>4</v>
      </c>
      <c r="NX39" s="9">
        <v>0</v>
      </c>
      <c r="NY39" s="9">
        <v>0</v>
      </c>
      <c r="NZ39" s="9">
        <v>0</v>
      </c>
      <c r="OA39" s="9">
        <v>0</v>
      </c>
      <c r="OB39" s="9">
        <v>0</v>
      </c>
      <c r="OC39" s="9">
        <v>4</v>
      </c>
      <c r="OD39" s="9">
        <v>0</v>
      </c>
      <c r="OE39" s="9">
        <v>0</v>
      </c>
      <c r="OF39" s="9">
        <v>0</v>
      </c>
      <c r="OG39" s="9">
        <v>4</v>
      </c>
      <c r="OH39" s="9">
        <v>0</v>
      </c>
      <c r="OI39" s="9">
        <v>4</v>
      </c>
      <c r="OJ39" s="9">
        <v>4</v>
      </c>
      <c r="OK39" s="9">
        <v>4</v>
      </c>
      <c r="OL39" s="9">
        <v>1</v>
      </c>
      <c r="OM39" s="9">
        <v>0</v>
      </c>
      <c r="ON39" s="9">
        <v>1</v>
      </c>
      <c r="OO39" s="9">
        <v>0</v>
      </c>
      <c r="OP39" s="9">
        <v>1</v>
      </c>
      <c r="OQ39" s="9">
        <v>1</v>
      </c>
      <c r="OR39" s="9">
        <v>1</v>
      </c>
      <c r="OS39" s="9">
        <v>1</v>
      </c>
      <c r="OT39" s="9">
        <v>1</v>
      </c>
      <c r="OU39" s="9">
        <v>0</v>
      </c>
      <c r="OV39" s="9">
        <v>0</v>
      </c>
      <c r="OW39" s="9">
        <v>0</v>
      </c>
      <c r="OX39" s="9">
        <v>1</v>
      </c>
      <c r="OY39" s="9">
        <v>0</v>
      </c>
      <c r="OZ39" s="9">
        <v>0</v>
      </c>
      <c r="PA39" s="9">
        <v>50</v>
      </c>
      <c r="PB39" s="9">
        <v>0</v>
      </c>
      <c r="PC39" s="9">
        <v>1</v>
      </c>
      <c r="PD39" s="9">
        <v>50</v>
      </c>
      <c r="PE39" s="9">
        <v>0</v>
      </c>
      <c r="PF39" s="9">
        <v>1</v>
      </c>
      <c r="PG39" s="9">
        <v>1</v>
      </c>
      <c r="PH39" s="9">
        <v>0</v>
      </c>
      <c r="PI39" s="9">
        <v>0</v>
      </c>
      <c r="PJ39" s="9">
        <v>0</v>
      </c>
      <c r="PK39" s="9">
        <v>1</v>
      </c>
      <c r="PL39" s="9">
        <v>1</v>
      </c>
      <c r="PM39" s="9">
        <v>1</v>
      </c>
      <c r="PN39" s="9">
        <v>1</v>
      </c>
      <c r="PO39" s="9">
        <v>57.142856597900391</v>
      </c>
      <c r="PP39" s="9">
        <v>0</v>
      </c>
      <c r="PQ39" s="9">
        <v>1</v>
      </c>
      <c r="PR39" s="9">
        <v>1</v>
      </c>
      <c r="PS39" s="9">
        <v>0</v>
      </c>
      <c r="PT39" s="9">
        <v>1</v>
      </c>
      <c r="PU39" s="9">
        <v>0</v>
      </c>
      <c r="PV39" s="9">
        <v>0</v>
      </c>
      <c r="PW39" s="9">
        <v>1</v>
      </c>
      <c r="PX39" s="9">
        <v>50</v>
      </c>
      <c r="PY39" s="9">
        <v>0</v>
      </c>
      <c r="PZ39" s="9">
        <v>1</v>
      </c>
      <c r="QA39" s="9">
        <v>1</v>
      </c>
      <c r="QB39" s="9">
        <v>1</v>
      </c>
      <c r="QC39" s="9">
        <v>0</v>
      </c>
      <c r="QD39" s="9">
        <v>1</v>
      </c>
      <c r="QE39" s="9">
        <v>75</v>
      </c>
      <c r="QF39" s="9">
        <v>0</v>
      </c>
      <c r="QG39" s="9">
        <v>1</v>
      </c>
      <c r="QH39" s="9">
        <v>1</v>
      </c>
      <c r="QI39" s="9">
        <v>1</v>
      </c>
      <c r="QJ39" s="9">
        <v>0</v>
      </c>
      <c r="QK39" s="9">
        <v>1</v>
      </c>
      <c r="QL39" s="9">
        <v>1</v>
      </c>
      <c r="QM39" s="9">
        <v>0</v>
      </c>
      <c r="QN39" s="9">
        <v>1</v>
      </c>
      <c r="QO39" s="9">
        <v>0</v>
      </c>
      <c r="QP39" s="9">
        <v>57.142856597900391</v>
      </c>
      <c r="QQ39" s="9">
        <v>0</v>
      </c>
      <c r="QR39" s="9">
        <v>1</v>
      </c>
      <c r="QS39" s="9">
        <v>0</v>
      </c>
      <c r="QT39" s="9">
        <v>0.66666668653488159</v>
      </c>
      <c r="QU39" s="9">
        <v>1</v>
      </c>
      <c r="QV39" s="9">
        <v>1</v>
      </c>
      <c r="QW39" s="9">
        <v>0</v>
      </c>
      <c r="QX39" s="9">
        <v>0.75</v>
      </c>
      <c r="QY39" s="9">
        <v>0</v>
      </c>
      <c r="QZ39" s="9"/>
      <c r="RA39" s="9"/>
      <c r="RB39" s="9"/>
      <c r="RC39" s="9"/>
      <c r="RD39" s="9"/>
      <c r="RE39" s="9"/>
      <c r="RF39" s="9"/>
      <c r="RG39" s="9"/>
      <c r="RH39" s="9"/>
      <c r="RI39" s="9"/>
      <c r="RJ39" s="9"/>
      <c r="RK39" s="9"/>
      <c r="RL39" s="9">
        <v>0</v>
      </c>
      <c r="RM39" s="9"/>
      <c r="RN39" s="9"/>
      <c r="RO39" s="9"/>
      <c r="RP39" s="9"/>
      <c r="RQ39" s="9"/>
      <c r="RR39" s="9"/>
      <c r="RS39" s="9"/>
      <c r="RT39" s="9"/>
      <c r="RU39" s="9"/>
      <c r="RV39" s="9"/>
      <c r="RW39" s="9"/>
      <c r="RX39" s="9"/>
      <c r="RY39" s="9"/>
      <c r="RZ39" s="9"/>
      <c r="SA39" s="9"/>
      <c r="SB39" s="9"/>
      <c r="SC39" s="9"/>
      <c r="SD39" s="9"/>
      <c r="SE39" s="9"/>
      <c r="SF39" s="9"/>
      <c r="SG39" s="9"/>
      <c r="SH39" s="9">
        <v>0</v>
      </c>
      <c r="SI39" s="9">
        <v>0</v>
      </c>
      <c r="SJ39" s="9">
        <v>0</v>
      </c>
      <c r="SK39" s="9">
        <v>0</v>
      </c>
      <c r="SL39" s="9">
        <v>0</v>
      </c>
      <c r="SM39" s="9">
        <v>0</v>
      </c>
      <c r="SN39" s="9">
        <v>0</v>
      </c>
      <c r="SO39" s="9">
        <v>0</v>
      </c>
      <c r="SP39" s="9"/>
      <c r="SQ39" s="9"/>
      <c r="SR39" s="9"/>
      <c r="SS39" s="9"/>
      <c r="ST39" s="9"/>
      <c r="SU39" s="9"/>
      <c r="SV39" s="9"/>
      <c r="SW39" s="9"/>
      <c r="SX39" s="9">
        <v>0</v>
      </c>
      <c r="SY39" s="9">
        <v>1</v>
      </c>
      <c r="SZ39" s="9">
        <v>0</v>
      </c>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v>0</v>
      </c>
      <c r="UM39" s="9"/>
      <c r="UN39" s="9"/>
      <c r="UO39" s="9"/>
      <c r="UP39" s="9"/>
      <c r="UQ39" s="9">
        <v>0</v>
      </c>
      <c r="UR39" s="9">
        <v>0</v>
      </c>
      <c r="US39" s="9">
        <v>0</v>
      </c>
      <c r="UT39" s="9">
        <v>0</v>
      </c>
      <c r="UU39" s="9">
        <v>0</v>
      </c>
      <c r="UV39" s="9">
        <v>1</v>
      </c>
      <c r="UW39" s="9">
        <v>0</v>
      </c>
      <c r="UX39" s="9">
        <v>0</v>
      </c>
      <c r="UY39" s="9">
        <v>0</v>
      </c>
      <c r="UZ39" s="9">
        <v>0</v>
      </c>
      <c r="VA39" s="9">
        <v>0</v>
      </c>
      <c r="VB39" s="9">
        <v>0</v>
      </c>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v>0</v>
      </c>
      <c r="WF39" s="9">
        <v>0</v>
      </c>
      <c r="WG39" s="9">
        <v>0</v>
      </c>
      <c r="WH39" s="9">
        <v>0</v>
      </c>
      <c r="WI39" s="9">
        <v>0</v>
      </c>
      <c r="WJ39" s="9">
        <v>0</v>
      </c>
      <c r="WK39" s="9">
        <v>0</v>
      </c>
      <c r="WL39" s="9">
        <v>0</v>
      </c>
      <c r="WM39" s="9">
        <v>0</v>
      </c>
      <c r="WN39" s="9"/>
      <c r="WO39" s="9"/>
      <c r="WP39" s="9"/>
      <c r="WQ39" s="9"/>
      <c r="WR39" s="9"/>
      <c r="WS39" s="9"/>
      <c r="WT39" s="9"/>
      <c r="WU39" s="9"/>
      <c r="WV39" s="9"/>
      <c r="WW39" s="9">
        <v>0</v>
      </c>
      <c r="WX39" s="9">
        <v>0</v>
      </c>
      <c r="WY39" s="9">
        <v>0</v>
      </c>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v>0</v>
      </c>
      <c r="YF39" s="9">
        <v>0</v>
      </c>
      <c r="YG39" s="9">
        <v>0</v>
      </c>
      <c r="YH39" s="9">
        <v>0</v>
      </c>
      <c r="YI39" s="9">
        <v>0</v>
      </c>
      <c r="YJ39" s="9">
        <v>0</v>
      </c>
      <c r="YK39" s="9">
        <v>0</v>
      </c>
      <c r="YL39" s="9">
        <v>0</v>
      </c>
      <c r="YM39" s="9">
        <v>0</v>
      </c>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v>0</v>
      </c>
      <c r="ZO39" s="9">
        <v>0</v>
      </c>
      <c r="ZP39" s="9">
        <v>0</v>
      </c>
      <c r="ZQ39" s="9">
        <v>0</v>
      </c>
      <c r="ZR39" s="9"/>
      <c r="ZS39" s="9"/>
      <c r="ZT39" s="9">
        <v>0</v>
      </c>
      <c r="ZU39" s="9">
        <v>0</v>
      </c>
      <c r="ZV39" s="9">
        <v>0</v>
      </c>
      <c r="ZW39" s="9">
        <v>0</v>
      </c>
      <c r="ZX39" s="9">
        <v>0</v>
      </c>
      <c r="ZY39" s="9">
        <v>1</v>
      </c>
      <c r="ZZ39" s="9">
        <v>1</v>
      </c>
      <c r="AAA39" s="9">
        <v>1</v>
      </c>
      <c r="AAB39" s="9">
        <v>0</v>
      </c>
      <c r="AAC39" s="9">
        <v>0</v>
      </c>
      <c r="AAD39" s="9">
        <v>0</v>
      </c>
      <c r="AAE39" s="9">
        <v>0</v>
      </c>
      <c r="AAF39" s="9">
        <v>0</v>
      </c>
      <c r="AAG39" s="9">
        <v>0</v>
      </c>
      <c r="AAH39" s="9"/>
      <c r="AAI39" s="9"/>
      <c r="AAJ39" s="9"/>
      <c r="AAK39" s="9"/>
      <c r="AAL39" s="9"/>
      <c r="AAM39" s="9"/>
      <c r="AAN39" s="9"/>
      <c r="AAO39" s="9"/>
      <c r="AAP39" s="9">
        <v>0</v>
      </c>
      <c r="AAQ39" s="9">
        <v>0</v>
      </c>
      <c r="AAR39" s="9">
        <v>0</v>
      </c>
      <c r="AAS39" s="9">
        <v>0</v>
      </c>
      <c r="AAT39" s="9">
        <v>0</v>
      </c>
      <c r="AAU39" s="9">
        <v>0</v>
      </c>
      <c r="AAV39" s="9"/>
      <c r="AAW39" s="9"/>
      <c r="AAX39" s="9"/>
      <c r="AAY39" s="9"/>
      <c r="AAZ39" s="9">
        <v>0</v>
      </c>
      <c r="ABA39" s="9">
        <v>1</v>
      </c>
      <c r="ABB39" s="9">
        <v>1</v>
      </c>
      <c r="ABC39" s="9">
        <v>0</v>
      </c>
      <c r="ABD39" s="9">
        <v>0</v>
      </c>
      <c r="ABE39" s="9">
        <v>0</v>
      </c>
      <c r="ABF39" s="9">
        <v>1</v>
      </c>
      <c r="ABG39" s="9">
        <v>1</v>
      </c>
      <c r="ABH39" s="9">
        <v>1</v>
      </c>
      <c r="ABI39" s="9">
        <v>1</v>
      </c>
      <c r="ABJ39" s="9">
        <v>1</v>
      </c>
      <c r="ABK39" s="9">
        <v>1</v>
      </c>
      <c r="ABL39" s="9">
        <v>0</v>
      </c>
      <c r="ABM39" s="9">
        <v>85.714286804199219</v>
      </c>
      <c r="ABN39" s="9">
        <v>0</v>
      </c>
      <c r="ABO39" s="9">
        <v>1</v>
      </c>
      <c r="ABP39" s="9">
        <v>0</v>
      </c>
      <c r="ABQ39" s="9">
        <v>1</v>
      </c>
      <c r="ABR39" s="9">
        <v>1</v>
      </c>
      <c r="ABS39" s="9">
        <v>1</v>
      </c>
      <c r="ABT39" s="9">
        <v>0</v>
      </c>
      <c r="ABU39" s="9">
        <v>0</v>
      </c>
      <c r="ABV39" s="9">
        <v>0</v>
      </c>
      <c r="ABW39" s="9">
        <v>0</v>
      </c>
      <c r="ABX39" s="9">
        <v>1</v>
      </c>
      <c r="ABY39" s="9">
        <v>1</v>
      </c>
      <c r="ABZ39" s="9">
        <v>0</v>
      </c>
      <c r="ACA39" s="9">
        <v>0</v>
      </c>
      <c r="ACB39" s="9">
        <v>0</v>
      </c>
      <c r="ACC39" s="9">
        <v>0</v>
      </c>
      <c r="ACD39" s="9">
        <v>0</v>
      </c>
      <c r="ACE39" s="9">
        <v>0</v>
      </c>
      <c r="ACF39" s="9">
        <v>0</v>
      </c>
      <c r="ACG39" s="9">
        <v>0</v>
      </c>
      <c r="ACH39" s="9">
        <v>1</v>
      </c>
      <c r="ACI39" s="9">
        <v>1</v>
      </c>
      <c r="ACJ39" s="9">
        <v>1</v>
      </c>
      <c r="ACK39" s="9">
        <v>1</v>
      </c>
      <c r="ACL39" s="9">
        <v>1</v>
      </c>
      <c r="ACM39" s="9">
        <v>0</v>
      </c>
      <c r="ACN39" s="9">
        <v>1</v>
      </c>
      <c r="ACO39" s="9">
        <v>1</v>
      </c>
      <c r="ACP39" s="9">
        <v>1</v>
      </c>
      <c r="ACQ39" s="9">
        <v>1</v>
      </c>
      <c r="ACR39" s="9">
        <v>1</v>
      </c>
    </row>
    <row r="40" spans="1:772">
      <c r="A40" t="s">
        <v>2614</v>
      </c>
      <c r="B40" t="s">
        <v>2742</v>
      </c>
      <c r="C40" t="s">
        <v>2871</v>
      </c>
      <c r="D40" t="s">
        <v>3006</v>
      </c>
      <c r="E40" s="9"/>
      <c r="F40" s="9">
        <v>7</v>
      </c>
      <c r="G40" s="9"/>
      <c r="H40" s="9">
        <v>1</v>
      </c>
      <c r="I40" t="s">
        <v>3143</v>
      </c>
      <c r="J40" s="9"/>
      <c r="K40" s="9">
        <v>3</v>
      </c>
      <c r="L40" s="9">
        <v>8</v>
      </c>
      <c r="M40" s="9">
        <v>46</v>
      </c>
      <c r="N40" s="9">
        <v>46</v>
      </c>
      <c r="O40" t="s">
        <v>3247</v>
      </c>
      <c r="P40" s="9">
        <v>1</v>
      </c>
      <c r="Q40" t="s">
        <v>3250</v>
      </c>
      <c r="R40" s="9">
        <v>2</v>
      </c>
      <c r="S40" s="9">
        <v>3</v>
      </c>
      <c r="T40" s="9">
        <v>2</v>
      </c>
      <c r="U40" s="9">
        <v>0</v>
      </c>
      <c r="V40" s="9">
        <v>0</v>
      </c>
      <c r="W40" t="s">
        <v>3295</v>
      </c>
      <c r="X40" s="9">
        <v>549347147</v>
      </c>
      <c r="Y40" t="s">
        <v>3438</v>
      </c>
      <c r="Z40" s="9"/>
      <c r="AA40" s="9">
        <v>1</v>
      </c>
      <c r="AB40" s="9">
        <v>0</v>
      </c>
      <c r="AC40" s="9">
        <v>1</v>
      </c>
      <c r="AD40" s="9">
        <v>0</v>
      </c>
      <c r="AE40" s="9">
        <v>1</v>
      </c>
      <c r="AF40" s="9">
        <v>0</v>
      </c>
      <c r="AG40" s="9">
        <v>0</v>
      </c>
      <c r="AH40" s="9">
        <v>0</v>
      </c>
      <c r="AI40" s="9">
        <v>2</v>
      </c>
      <c r="AJ40" s="9">
        <v>0</v>
      </c>
      <c r="AK40" s="9">
        <v>0</v>
      </c>
      <c r="AL40" s="9">
        <v>0</v>
      </c>
      <c r="AM40" s="9">
        <v>1</v>
      </c>
      <c r="AN40" s="9">
        <v>0</v>
      </c>
      <c r="AO40" s="9">
        <v>3</v>
      </c>
      <c r="AP40" s="9">
        <v>0</v>
      </c>
      <c r="AQ40" s="9">
        <v>7</v>
      </c>
      <c r="AR40" s="9">
        <v>0</v>
      </c>
      <c r="AS40" s="9">
        <v>0</v>
      </c>
      <c r="AT40" s="9">
        <v>0</v>
      </c>
      <c r="AU40" s="9">
        <v>0</v>
      </c>
      <c r="AV40" s="9">
        <v>0</v>
      </c>
      <c r="AW40" s="9">
        <v>0</v>
      </c>
      <c r="AX40" t="s">
        <v>3596</v>
      </c>
      <c r="AY40" s="9">
        <v>0</v>
      </c>
      <c r="AZ40" s="9">
        <v>1</v>
      </c>
      <c r="BA40" t="s">
        <v>3746</v>
      </c>
      <c r="BB40" s="9">
        <v>0</v>
      </c>
      <c r="BC40" s="9">
        <v>17</v>
      </c>
      <c r="BD40" s="9">
        <v>0</v>
      </c>
      <c r="BE40" s="9"/>
      <c r="BF40" s="9">
        <v>17</v>
      </c>
      <c r="BG40" s="9">
        <v>15</v>
      </c>
      <c r="BH40" s="9">
        <v>5</v>
      </c>
      <c r="BI40" s="9">
        <v>2</v>
      </c>
      <c r="BJ40" s="9">
        <v>0</v>
      </c>
      <c r="BK40" s="9">
        <v>1</v>
      </c>
      <c r="BL40" s="9">
        <v>1</v>
      </c>
      <c r="BM40" s="9">
        <v>1</v>
      </c>
      <c r="BN40" s="9">
        <v>1</v>
      </c>
      <c r="BO40" s="9">
        <v>1</v>
      </c>
      <c r="BP40" s="9">
        <v>1</v>
      </c>
      <c r="BQ40" s="9">
        <v>0</v>
      </c>
      <c r="BR40" s="9">
        <v>1</v>
      </c>
      <c r="BS40" s="9">
        <v>0</v>
      </c>
      <c r="BT40" s="9"/>
      <c r="BU40" s="9"/>
      <c r="BV40" s="9">
        <v>0</v>
      </c>
      <c r="BW40" s="9">
        <v>1</v>
      </c>
      <c r="BX40" s="9"/>
      <c r="BY40" s="9">
        <v>0</v>
      </c>
      <c r="BZ40" s="9">
        <v>0</v>
      </c>
      <c r="CA40" s="9">
        <v>0</v>
      </c>
      <c r="CB40" s="9">
        <v>0</v>
      </c>
      <c r="CC40" s="9">
        <v>1</v>
      </c>
      <c r="CD40" s="9">
        <v>1</v>
      </c>
      <c r="CE40" s="9">
        <v>1</v>
      </c>
      <c r="CF40" s="9">
        <v>1</v>
      </c>
      <c r="CG40" s="9"/>
      <c r="CH40" s="9">
        <v>3</v>
      </c>
      <c r="CI40" s="9">
        <v>3</v>
      </c>
      <c r="CJ40" s="9">
        <v>2</v>
      </c>
      <c r="CK40" s="9">
        <v>4</v>
      </c>
      <c r="CL40" s="9">
        <v>4</v>
      </c>
      <c r="CM40" s="9">
        <v>3</v>
      </c>
      <c r="CN40" s="9">
        <v>2</v>
      </c>
      <c r="CO40" s="9">
        <v>1</v>
      </c>
      <c r="CP40" s="9">
        <v>1</v>
      </c>
      <c r="CQ40" s="9">
        <v>1</v>
      </c>
      <c r="CR40" s="9">
        <v>1</v>
      </c>
      <c r="CS40" s="9">
        <v>1</v>
      </c>
      <c r="CT40" s="9">
        <v>1</v>
      </c>
      <c r="CU40" s="9">
        <v>1</v>
      </c>
      <c r="CV40" s="9">
        <v>1</v>
      </c>
      <c r="CW40" s="9">
        <v>0</v>
      </c>
      <c r="CX40" s="9">
        <v>0</v>
      </c>
      <c r="CY40" s="9">
        <v>1</v>
      </c>
      <c r="CZ40" s="9">
        <v>2</v>
      </c>
      <c r="DA40" s="9"/>
      <c r="DB40" s="9"/>
      <c r="DC40" s="9"/>
      <c r="DD40" s="9"/>
      <c r="DE40" s="9"/>
      <c r="DF40" s="9"/>
      <c r="DG40" s="9"/>
      <c r="DH40" s="9"/>
      <c r="DI40" s="9">
        <v>1</v>
      </c>
      <c r="DJ40" s="9"/>
      <c r="DK40" s="9"/>
      <c r="DL40" s="9"/>
      <c r="DM40" s="9"/>
      <c r="DN40" s="9"/>
      <c r="DO40" s="9"/>
      <c r="DP40" s="9">
        <v>2</v>
      </c>
      <c r="DQ40" s="9"/>
      <c r="DR40" s="9"/>
      <c r="DS40" s="9"/>
      <c r="DT40" s="9"/>
      <c r="DU40" s="9"/>
      <c r="DV40" s="9"/>
      <c r="DW40" s="9"/>
      <c r="DX40" s="9"/>
      <c r="DY40" s="9"/>
      <c r="DZ40" s="9"/>
      <c r="EA40" s="9"/>
      <c r="EB40" s="9"/>
      <c r="EC40" s="9"/>
      <c r="ED40" s="9"/>
      <c r="EE40" s="9"/>
      <c r="EF40" s="9"/>
      <c r="EG40" s="9"/>
      <c r="EH40" s="9"/>
      <c r="EI40" s="9"/>
      <c r="EJ40" s="9"/>
      <c r="EK40" s="9"/>
      <c r="EL40" s="9"/>
      <c r="EM40" s="9"/>
      <c r="EN40" s="9">
        <v>1</v>
      </c>
      <c r="EO40" s="9">
        <v>0</v>
      </c>
      <c r="EP40" s="9"/>
      <c r="EQ40" s="9">
        <v>0</v>
      </c>
      <c r="ER40" s="9"/>
      <c r="ES40" s="9"/>
      <c r="ET40" s="9">
        <v>0</v>
      </c>
      <c r="EU40" s="9"/>
      <c r="EV40" s="9"/>
      <c r="EW40" s="9">
        <v>1</v>
      </c>
      <c r="EX40" s="9">
        <v>1</v>
      </c>
      <c r="EY40" s="9"/>
      <c r="EZ40" s="9">
        <v>1</v>
      </c>
      <c r="FA40" s="9">
        <v>0</v>
      </c>
      <c r="FB40" s="9"/>
      <c r="FC40" s="9">
        <v>1</v>
      </c>
      <c r="FD40" s="9">
        <v>0</v>
      </c>
      <c r="FE40" s="9"/>
      <c r="FF40" s="9">
        <v>1</v>
      </c>
      <c r="FG40" s="9">
        <v>0</v>
      </c>
      <c r="FH40" s="9"/>
      <c r="FI40" s="9">
        <v>1</v>
      </c>
      <c r="FJ40" s="9">
        <v>0</v>
      </c>
      <c r="FK40" s="9"/>
      <c r="FL40" s="9">
        <v>1</v>
      </c>
      <c r="FM40" s="9">
        <v>1</v>
      </c>
      <c r="FN40" s="9"/>
      <c r="FO40" s="9">
        <v>1</v>
      </c>
      <c r="FP40" s="9">
        <v>1</v>
      </c>
      <c r="FQ40" s="9"/>
      <c r="FR40" s="9">
        <v>1</v>
      </c>
      <c r="FS40" s="9">
        <v>1</v>
      </c>
      <c r="FT40" s="9"/>
      <c r="FU40" s="9">
        <v>1</v>
      </c>
      <c r="FV40" s="9">
        <v>0</v>
      </c>
      <c r="FW40" s="9"/>
      <c r="FX40" s="9">
        <v>4</v>
      </c>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t="s">
        <v>4055</v>
      </c>
      <c r="HH40" s="9">
        <v>8</v>
      </c>
      <c r="HI40" s="9"/>
      <c r="HJ40" s="9"/>
      <c r="HK40" s="9"/>
      <c r="HL40" s="9"/>
      <c r="HM40" s="9"/>
      <c r="HN40" s="9"/>
      <c r="HO40" s="9"/>
      <c r="HP40" s="9">
        <v>0</v>
      </c>
      <c r="HQ40" s="9">
        <v>0</v>
      </c>
      <c r="HR40" s="9">
        <v>0</v>
      </c>
      <c r="HS40" s="9">
        <v>0</v>
      </c>
      <c r="HT40" s="9">
        <v>0</v>
      </c>
      <c r="HU40" s="9">
        <v>0</v>
      </c>
      <c r="HV40" s="9">
        <v>1</v>
      </c>
      <c r="HW40" s="9">
        <v>0</v>
      </c>
      <c r="HX40" t="s">
        <v>4219</v>
      </c>
      <c r="HY40" s="9"/>
      <c r="HZ40" s="9"/>
      <c r="IA40" s="9">
        <v>2</v>
      </c>
      <c r="IB40" s="9"/>
      <c r="IC40" s="9"/>
      <c r="ID40" s="9">
        <v>1</v>
      </c>
      <c r="IE40" s="9">
        <v>2</v>
      </c>
      <c r="IF40" s="9"/>
      <c r="IG40" s="9">
        <v>3</v>
      </c>
      <c r="IH40" s="9"/>
      <c r="II40" s="9"/>
      <c r="IJ40" s="9">
        <v>3</v>
      </c>
      <c r="IK40" s="9"/>
      <c r="IL40" s="9">
        <v>1</v>
      </c>
      <c r="IM40" s="9"/>
      <c r="IN40" s="9">
        <v>5</v>
      </c>
      <c r="IO40" s="9">
        <v>1</v>
      </c>
      <c r="IP40" s="9">
        <v>5</v>
      </c>
      <c r="IQ40" s="9">
        <v>5</v>
      </c>
      <c r="IR40" s="9">
        <v>5</v>
      </c>
      <c r="IS40" s="9"/>
      <c r="IT40" s="9">
        <v>2</v>
      </c>
      <c r="IU40" s="9">
        <v>2</v>
      </c>
      <c r="IV40" s="9">
        <v>2</v>
      </c>
      <c r="IW40" s="9">
        <v>2</v>
      </c>
      <c r="IX40" s="9">
        <v>2</v>
      </c>
      <c r="IY40" s="9">
        <v>2</v>
      </c>
      <c r="IZ40" s="9">
        <v>2</v>
      </c>
      <c r="JA40" s="9">
        <v>2</v>
      </c>
      <c r="JB40" s="9">
        <v>2</v>
      </c>
      <c r="JC40" s="9">
        <v>2</v>
      </c>
      <c r="JD40" s="9">
        <v>2</v>
      </c>
      <c r="JE40" s="9">
        <v>2</v>
      </c>
      <c r="JF40" s="9">
        <v>2</v>
      </c>
      <c r="JG40" s="9">
        <v>2</v>
      </c>
      <c r="JH40" s="9">
        <v>2</v>
      </c>
      <c r="JI40" s="9">
        <v>2</v>
      </c>
      <c r="JJ40" s="9">
        <v>1</v>
      </c>
      <c r="JK40" s="9">
        <v>1</v>
      </c>
      <c r="JL40" s="9">
        <v>1</v>
      </c>
      <c r="JM40" s="9">
        <v>3</v>
      </c>
      <c r="JN40" s="9">
        <v>3</v>
      </c>
      <c r="JO40" s="9">
        <v>1</v>
      </c>
      <c r="JP40" s="9">
        <v>3</v>
      </c>
      <c r="JQ40" s="9">
        <v>3</v>
      </c>
      <c r="JR40" s="9">
        <v>3</v>
      </c>
      <c r="JS40" s="9">
        <v>3</v>
      </c>
      <c r="JT40" s="9">
        <v>3</v>
      </c>
      <c r="JU40" s="9">
        <v>1</v>
      </c>
      <c r="JV40" s="9"/>
      <c r="JW40" s="9">
        <v>1</v>
      </c>
      <c r="JX40" s="9">
        <v>1</v>
      </c>
      <c r="JY40" s="9">
        <v>1</v>
      </c>
      <c r="JZ40" s="9">
        <v>3</v>
      </c>
      <c r="KA40" s="9">
        <v>1</v>
      </c>
      <c r="KB40" s="9">
        <v>3</v>
      </c>
      <c r="KC40" s="9">
        <v>1</v>
      </c>
      <c r="KD40" s="9">
        <v>3</v>
      </c>
      <c r="KE40" s="9">
        <v>3</v>
      </c>
      <c r="KF40" s="9"/>
      <c r="KG40" s="9"/>
      <c r="KH40" s="9"/>
      <c r="KI40" s="9"/>
      <c r="KJ40" s="9"/>
      <c r="KK40" s="9"/>
      <c r="KL40" s="9"/>
      <c r="KM40" s="9"/>
      <c r="KN40" s="9"/>
      <c r="KO40" s="9"/>
      <c r="KP40" s="9"/>
      <c r="KQ40" s="9"/>
      <c r="KR40" s="9"/>
      <c r="KS40" s="9"/>
      <c r="KT40" s="9"/>
      <c r="KU40" s="9"/>
      <c r="KV40" s="9">
        <v>0</v>
      </c>
      <c r="KW40" s="9"/>
      <c r="KX40" s="9"/>
      <c r="KY40" s="9"/>
      <c r="KZ40" s="9"/>
      <c r="LA40" s="9"/>
      <c r="LB40" s="9"/>
      <c r="LC40" s="9">
        <v>1</v>
      </c>
      <c r="LD40" s="9">
        <v>1</v>
      </c>
      <c r="LE40" s="9">
        <v>1</v>
      </c>
      <c r="LF40" s="9">
        <v>1</v>
      </c>
      <c r="LG40" s="9">
        <v>1</v>
      </c>
      <c r="LH40" s="9">
        <v>1</v>
      </c>
      <c r="LI40" s="9"/>
      <c r="LJ40" s="9">
        <v>2</v>
      </c>
      <c r="LK40" s="9">
        <v>3</v>
      </c>
      <c r="LL40" s="9">
        <v>3</v>
      </c>
      <c r="LM40" s="9">
        <v>3</v>
      </c>
      <c r="LN40" s="9"/>
      <c r="LO40" s="9">
        <v>2</v>
      </c>
      <c r="LP40" s="9"/>
      <c r="LQ40" s="9"/>
      <c r="LR40" s="9"/>
      <c r="LS40" s="9"/>
      <c r="LT40" s="9"/>
      <c r="LU40" s="9"/>
      <c r="LV40" s="9"/>
      <c r="LW40" s="9"/>
      <c r="LX40" s="9"/>
      <c r="LY40" s="9"/>
      <c r="LZ40" s="9"/>
      <c r="MA40" s="9">
        <v>2</v>
      </c>
      <c r="MB40" s="9"/>
      <c r="MC40" s="9"/>
      <c r="MD40" s="9"/>
      <c r="ME40" s="9"/>
      <c r="MF40" s="9"/>
      <c r="MG40" s="9"/>
      <c r="MH40" s="9"/>
      <c r="MI40" s="9"/>
      <c r="MJ40" s="9"/>
      <c r="MK40" s="9"/>
      <c r="ML40" s="9"/>
      <c r="MM40" s="9"/>
      <c r="MN40" s="9"/>
      <c r="MO40" s="9"/>
      <c r="MP40" s="9"/>
      <c r="MQ40" s="9">
        <v>0</v>
      </c>
      <c r="MR40" s="9">
        <v>0</v>
      </c>
      <c r="MS40" s="9">
        <v>1</v>
      </c>
      <c r="MT40" s="9">
        <v>241020122</v>
      </c>
      <c r="MU40" s="9">
        <v>241020122</v>
      </c>
      <c r="MV40" s="9">
        <v>1</v>
      </c>
      <c r="MW40" s="9"/>
      <c r="MX40" s="9"/>
      <c r="MY40" t="s">
        <v>4497</v>
      </c>
      <c r="MZ40" s="9"/>
      <c r="NA40" s="9">
        <v>200914660</v>
      </c>
      <c r="NB40" t="s">
        <v>4645</v>
      </c>
      <c r="NC40" t="s">
        <v>4789</v>
      </c>
      <c r="ND40" s="9"/>
      <c r="NE40" s="9"/>
      <c r="NF40" t="s">
        <v>4891</v>
      </c>
      <c r="NG40" s="9"/>
      <c r="NH40" s="9"/>
      <c r="NI40" s="9">
        <v>106</v>
      </c>
      <c r="NJ40" s="9">
        <v>46</v>
      </c>
      <c r="NK40" t="s">
        <v>4897</v>
      </c>
      <c r="NL40" s="9">
        <v>3</v>
      </c>
      <c r="NM40" s="9">
        <v>11</v>
      </c>
      <c r="NN40" s="9">
        <v>2022</v>
      </c>
      <c r="NO40" s="9">
        <v>1</v>
      </c>
      <c r="NP40" t="s">
        <v>4934</v>
      </c>
      <c r="NQ40" s="9">
        <v>1</v>
      </c>
      <c r="NR40" s="9">
        <v>1</v>
      </c>
      <c r="NS40" s="9">
        <v>0</v>
      </c>
      <c r="NT40" s="9">
        <v>0</v>
      </c>
      <c r="NU40" s="9">
        <v>1</v>
      </c>
      <c r="NV40" s="9">
        <v>0</v>
      </c>
      <c r="NW40" s="9">
        <v>1</v>
      </c>
      <c r="NX40" s="9">
        <v>0</v>
      </c>
      <c r="NY40" s="9">
        <v>1</v>
      </c>
      <c r="NZ40" s="9">
        <v>0</v>
      </c>
      <c r="OA40" s="9">
        <v>3</v>
      </c>
      <c r="OB40" s="9">
        <v>0</v>
      </c>
      <c r="OC40" s="9">
        <v>6</v>
      </c>
      <c r="OD40" s="9">
        <v>0</v>
      </c>
      <c r="OE40" s="9">
        <v>10</v>
      </c>
      <c r="OF40" s="9">
        <v>0</v>
      </c>
      <c r="OG40" s="9">
        <v>16</v>
      </c>
      <c r="OH40" s="9">
        <v>0</v>
      </c>
      <c r="OI40" s="9">
        <v>17</v>
      </c>
      <c r="OJ40" s="9">
        <v>15</v>
      </c>
      <c r="OK40" s="9">
        <v>5</v>
      </c>
      <c r="OL40" s="9">
        <v>2</v>
      </c>
      <c r="OM40" s="9">
        <v>0</v>
      </c>
      <c r="ON40" s="9">
        <v>1</v>
      </c>
      <c r="OO40" s="9">
        <v>0</v>
      </c>
      <c r="OP40" s="9">
        <v>1</v>
      </c>
      <c r="OQ40" s="9">
        <v>1</v>
      </c>
      <c r="OR40" s="9">
        <v>1</v>
      </c>
      <c r="OS40" s="9">
        <v>1</v>
      </c>
      <c r="OT40" s="9">
        <v>1</v>
      </c>
      <c r="OU40" s="9">
        <v>1</v>
      </c>
      <c r="OV40" s="9">
        <v>0</v>
      </c>
      <c r="OW40" s="9">
        <v>1</v>
      </c>
      <c r="OX40" s="9">
        <v>0</v>
      </c>
      <c r="OY40" s="9">
        <v>0</v>
      </c>
      <c r="OZ40" s="9">
        <v>0</v>
      </c>
      <c r="PA40" s="9">
        <v>75</v>
      </c>
      <c r="PB40" s="9">
        <v>0</v>
      </c>
      <c r="PC40" s="9">
        <v>1</v>
      </c>
      <c r="PD40" s="9">
        <v>60</v>
      </c>
      <c r="PE40" s="9">
        <v>0</v>
      </c>
      <c r="PF40" s="9">
        <v>1</v>
      </c>
      <c r="PG40" s="9">
        <v>1</v>
      </c>
      <c r="PH40" s="9">
        <v>0</v>
      </c>
      <c r="PI40" s="9">
        <v>0</v>
      </c>
      <c r="PJ40" s="9">
        <v>0</v>
      </c>
      <c r="PK40" s="9">
        <v>0</v>
      </c>
      <c r="PL40" s="9">
        <v>1</v>
      </c>
      <c r="PM40" s="9">
        <v>1</v>
      </c>
      <c r="PN40" s="9">
        <v>1</v>
      </c>
      <c r="PO40" s="9">
        <v>42.857143402099609</v>
      </c>
      <c r="PP40" s="9">
        <v>0</v>
      </c>
      <c r="PQ40" s="9">
        <v>0</v>
      </c>
      <c r="PR40" s="9">
        <v>0</v>
      </c>
      <c r="PS40" s="9">
        <v>0</v>
      </c>
      <c r="PT40" s="9">
        <v>0</v>
      </c>
      <c r="PU40" s="9">
        <v>0</v>
      </c>
      <c r="PV40" s="9">
        <v>0</v>
      </c>
      <c r="PW40" s="9">
        <v>0</v>
      </c>
      <c r="PX40" s="9">
        <v>0</v>
      </c>
      <c r="PY40" s="9">
        <v>0</v>
      </c>
      <c r="PZ40" s="9">
        <v>0</v>
      </c>
      <c r="QA40" s="9">
        <v>0</v>
      </c>
      <c r="QB40" s="9">
        <v>1</v>
      </c>
      <c r="QC40" s="9">
        <v>1</v>
      </c>
      <c r="QD40" s="9">
        <v>1</v>
      </c>
      <c r="QE40" s="9">
        <v>75</v>
      </c>
      <c r="QF40" s="9">
        <v>0</v>
      </c>
      <c r="QG40" s="9">
        <v>1</v>
      </c>
      <c r="QH40" s="9">
        <v>1</v>
      </c>
      <c r="QI40" s="9">
        <v>1</v>
      </c>
      <c r="QJ40" s="9">
        <v>1</v>
      </c>
      <c r="QK40" s="9">
        <v>1</v>
      </c>
      <c r="QL40" s="9">
        <v>1</v>
      </c>
      <c r="QM40" s="9">
        <v>0</v>
      </c>
      <c r="QN40" s="9">
        <v>0</v>
      </c>
      <c r="QO40" s="9">
        <v>1</v>
      </c>
      <c r="QP40" s="9">
        <v>71.428573608398438</v>
      </c>
      <c r="QQ40" s="9">
        <v>0</v>
      </c>
      <c r="QR40" s="9">
        <v>1</v>
      </c>
      <c r="QS40" s="9">
        <v>0</v>
      </c>
      <c r="QT40" s="9">
        <v>0</v>
      </c>
      <c r="QU40" s="9">
        <v>0</v>
      </c>
      <c r="QV40" s="9">
        <v>0</v>
      </c>
      <c r="QW40" s="9">
        <v>0</v>
      </c>
      <c r="QX40" s="9">
        <v>0.75</v>
      </c>
      <c r="QY40" s="9">
        <v>0</v>
      </c>
      <c r="QZ40" s="9"/>
      <c r="RA40" s="9"/>
      <c r="RB40" s="9"/>
      <c r="RC40" s="9"/>
      <c r="RD40" s="9"/>
      <c r="RE40" s="9"/>
      <c r="RF40" s="9"/>
      <c r="RG40" s="9"/>
      <c r="RH40" s="9"/>
      <c r="RI40" s="9"/>
      <c r="RJ40" s="9"/>
      <c r="RK40" s="9"/>
      <c r="RL40" s="9">
        <v>0</v>
      </c>
      <c r="RM40" s="9"/>
      <c r="RN40" s="9"/>
      <c r="RO40" s="9"/>
      <c r="RP40" s="9"/>
      <c r="RQ40" s="9"/>
      <c r="RR40" s="9"/>
      <c r="RS40" s="9"/>
      <c r="RT40" s="9"/>
      <c r="RU40" s="9"/>
      <c r="RV40" s="9"/>
      <c r="RW40" s="9"/>
      <c r="RX40" s="9"/>
      <c r="RY40" s="9"/>
      <c r="RZ40" s="9"/>
      <c r="SA40" s="9"/>
      <c r="SB40" s="9"/>
      <c r="SC40" s="9"/>
      <c r="SD40" s="9"/>
      <c r="SE40" s="9"/>
      <c r="SF40" s="9"/>
      <c r="SG40" s="9"/>
      <c r="SH40" s="9">
        <v>1</v>
      </c>
      <c r="SI40" s="9">
        <v>1</v>
      </c>
      <c r="SJ40" s="9">
        <v>1</v>
      </c>
      <c r="SK40" s="9">
        <v>1</v>
      </c>
      <c r="SL40" s="9">
        <v>1</v>
      </c>
      <c r="SM40" s="9">
        <v>1</v>
      </c>
      <c r="SN40" s="9">
        <v>1</v>
      </c>
      <c r="SO40" s="9">
        <v>1</v>
      </c>
      <c r="SP40" s="9">
        <v>0</v>
      </c>
      <c r="SQ40" s="9">
        <v>1</v>
      </c>
      <c r="SR40" s="9">
        <v>0</v>
      </c>
      <c r="SS40" s="9">
        <v>0</v>
      </c>
      <c r="ST40" s="9">
        <v>0</v>
      </c>
      <c r="SU40" s="9">
        <v>0</v>
      </c>
      <c r="SV40" s="9">
        <v>1</v>
      </c>
      <c r="SW40" s="9">
        <v>1</v>
      </c>
      <c r="SX40" s="9">
        <v>0</v>
      </c>
      <c r="SY40" s="9">
        <v>0</v>
      </c>
      <c r="SZ40" s="9">
        <v>1</v>
      </c>
      <c r="TA40" s="9"/>
      <c r="TB40" s="9"/>
      <c r="TC40" s="9"/>
      <c r="TD40" s="9"/>
      <c r="TE40" s="9"/>
      <c r="TF40" s="9"/>
      <c r="TG40" s="9"/>
      <c r="TH40" s="9"/>
      <c r="TI40" s="9"/>
      <c r="TJ40" s="9"/>
      <c r="TK40" s="9"/>
      <c r="TL40" s="9"/>
      <c r="TM40" s="9"/>
      <c r="TN40" s="9"/>
      <c r="TO40" s="9"/>
      <c r="TP40" s="9"/>
      <c r="TQ40" s="9"/>
      <c r="TR40" s="9">
        <v>0</v>
      </c>
      <c r="TS40" s="9">
        <v>0</v>
      </c>
      <c r="TT40" s="9">
        <v>0</v>
      </c>
      <c r="TU40" s="9">
        <v>0</v>
      </c>
      <c r="TV40" s="9">
        <v>0</v>
      </c>
      <c r="TW40" s="9">
        <v>0</v>
      </c>
      <c r="TX40" s="9">
        <v>1</v>
      </c>
      <c r="TY40" s="9">
        <v>0</v>
      </c>
      <c r="TZ40" s="9"/>
      <c r="UA40" s="9"/>
      <c r="UB40" s="9"/>
      <c r="UC40" s="9"/>
      <c r="UD40" s="9"/>
      <c r="UE40" s="9"/>
      <c r="UF40" s="9">
        <v>0</v>
      </c>
      <c r="UG40" s="9">
        <v>0</v>
      </c>
      <c r="UH40" s="9">
        <v>0</v>
      </c>
      <c r="UI40" s="9">
        <v>1</v>
      </c>
      <c r="UJ40" s="9">
        <v>0</v>
      </c>
      <c r="UK40" s="9">
        <v>1</v>
      </c>
      <c r="UL40" s="9">
        <v>0</v>
      </c>
      <c r="UM40" s="9">
        <v>1</v>
      </c>
      <c r="UN40" s="9"/>
      <c r="UO40" s="9"/>
      <c r="UP40" s="9"/>
      <c r="UQ40" s="9">
        <v>0</v>
      </c>
      <c r="UR40" s="9">
        <v>0</v>
      </c>
      <c r="US40" s="9">
        <v>0</v>
      </c>
      <c r="UT40" s="9">
        <v>1</v>
      </c>
      <c r="UU40" s="9">
        <v>0</v>
      </c>
      <c r="UV40" s="9">
        <v>1</v>
      </c>
      <c r="UW40" s="9">
        <v>0</v>
      </c>
      <c r="UX40" s="9">
        <v>1</v>
      </c>
      <c r="UY40" s="9">
        <v>0</v>
      </c>
      <c r="UZ40" s="9">
        <v>0</v>
      </c>
      <c r="VA40" s="9">
        <v>0</v>
      </c>
      <c r="VB40" s="9">
        <v>1</v>
      </c>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v>1</v>
      </c>
      <c r="WF40" s="9">
        <v>1</v>
      </c>
      <c r="WG40" s="9">
        <v>1</v>
      </c>
      <c r="WH40" s="9">
        <v>0</v>
      </c>
      <c r="WI40" s="9">
        <v>1</v>
      </c>
      <c r="WJ40" s="9">
        <v>0</v>
      </c>
      <c r="WK40" s="9">
        <v>1</v>
      </c>
      <c r="WL40" s="9">
        <v>0</v>
      </c>
      <c r="WM40" s="9">
        <v>0</v>
      </c>
      <c r="WN40" s="9"/>
      <c r="WO40" s="9"/>
      <c r="WP40" s="9"/>
      <c r="WQ40" s="9"/>
      <c r="WR40" s="9"/>
      <c r="WS40" s="9"/>
      <c r="WT40" s="9"/>
      <c r="WU40" s="9"/>
      <c r="WV40" s="9"/>
      <c r="WW40" s="9">
        <v>55.555557250976563</v>
      </c>
      <c r="WX40" s="9">
        <v>0</v>
      </c>
      <c r="WY40" s="9">
        <v>1</v>
      </c>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v>1</v>
      </c>
      <c r="YF40" s="9">
        <v>1</v>
      </c>
      <c r="YG40" s="9">
        <v>1</v>
      </c>
      <c r="YH40" s="9">
        <v>0</v>
      </c>
      <c r="YI40" s="9">
        <v>1</v>
      </c>
      <c r="YJ40" s="9">
        <v>0</v>
      </c>
      <c r="YK40" s="9">
        <v>1</v>
      </c>
      <c r="YL40" s="9">
        <v>0</v>
      </c>
      <c r="YM40" s="9">
        <v>0</v>
      </c>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v>0</v>
      </c>
      <c r="ZO40" s="9">
        <v>0</v>
      </c>
      <c r="ZP40" s="9">
        <v>0</v>
      </c>
      <c r="ZQ40" s="9">
        <v>0</v>
      </c>
      <c r="ZR40" s="9"/>
      <c r="ZS40" s="9"/>
      <c r="ZT40" s="9">
        <v>0</v>
      </c>
      <c r="ZU40" s="9">
        <v>0</v>
      </c>
      <c r="ZV40" s="9">
        <v>1</v>
      </c>
      <c r="ZW40" s="9">
        <v>1</v>
      </c>
      <c r="ZX40" s="9">
        <v>1</v>
      </c>
      <c r="ZY40" s="9">
        <v>1</v>
      </c>
      <c r="ZZ40" s="9">
        <v>1</v>
      </c>
      <c r="AAA40" s="9">
        <v>1</v>
      </c>
      <c r="AAB40" s="9">
        <v>1</v>
      </c>
      <c r="AAC40" s="9">
        <v>1</v>
      </c>
      <c r="AAD40" s="9">
        <v>1</v>
      </c>
      <c r="AAE40" s="9">
        <v>1</v>
      </c>
      <c r="AAF40" s="9">
        <v>1</v>
      </c>
      <c r="AAG40" s="9">
        <v>1</v>
      </c>
      <c r="AAH40" s="9"/>
      <c r="AAI40" s="9"/>
      <c r="AAJ40" s="9"/>
      <c r="AAK40" s="9"/>
      <c r="AAL40" s="9"/>
      <c r="AAM40" s="9"/>
      <c r="AAN40" s="9"/>
      <c r="AAO40" s="9"/>
      <c r="AAP40" s="9">
        <v>100</v>
      </c>
      <c r="AAQ40" s="9">
        <v>1</v>
      </c>
      <c r="AAR40" s="9">
        <v>1</v>
      </c>
      <c r="AAS40" s="9">
        <v>100</v>
      </c>
      <c r="AAT40" s="9">
        <v>1</v>
      </c>
      <c r="AAU40" s="9">
        <v>1</v>
      </c>
      <c r="AAV40" s="9"/>
      <c r="AAW40" s="9"/>
      <c r="AAX40" s="9"/>
      <c r="AAY40" s="9"/>
      <c r="AAZ40" s="9">
        <v>0</v>
      </c>
      <c r="ABA40" s="9">
        <v>0</v>
      </c>
      <c r="ABB40" s="9">
        <v>0</v>
      </c>
      <c r="ABC40" s="9"/>
      <c r="ABD40" s="9"/>
      <c r="ABE40" s="9"/>
      <c r="ABF40" s="9"/>
      <c r="ABG40" s="9"/>
      <c r="ABH40" s="9"/>
      <c r="ABI40" s="9"/>
      <c r="ABJ40" s="9"/>
      <c r="ABK40" s="9"/>
      <c r="ABL40" s="9"/>
      <c r="ABM40" s="9"/>
      <c r="ABN40" s="9"/>
      <c r="ABO40" s="9"/>
      <c r="ABP40" s="9"/>
      <c r="ABQ40" s="9">
        <v>0</v>
      </c>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row>
    <row r="41" spans="1:772">
      <c r="A41" t="s">
        <v>2615</v>
      </c>
      <c r="B41" t="s">
        <v>2743</v>
      </c>
      <c r="C41" t="s">
        <v>2872</v>
      </c>
      <c r="D41" t="s">
        <v>3007</v>
      </c>
      <c r="E41" s="9"/>
      <c r="F41" s="9">
        <v>1</v>
      </c>
      <c r="G41" s="9"/>
      <c r="H41" s="9">
        <v>1</v>
      </c>
      <c r="I41" t="s">
        <v>3144</v>
      </c>
      <c r="J41" s="9"/>
      <c r="K41" s="9">
        <v>3</v>
      </c>
      <c r="L41" s="9">
        <v>8</v>
      </c>
      <c r="M41" s="9">
        <v>47</v>
      </c>
      <c r="N41" s="9">
        <v>47</v>
      </c>
      <c r="O41" t="s">
        <v>3247</v>
      </c>
      <c r="P41" s="9">
        <v>1</v>
      </c>
      <c r="Q41" t="s">
        <v>3250</v>
      </c>
      <c r="R41" s="9">
        <v>2</v>
      </c>
      <c r="S41" s="9">
        <v>2</v>
      </c>
      <c r="T41" s="9">
        <v>2</v>
      </c>
      <c r="U41" s="9">
        <v>0</v>
      </c>
      <c r="V41" s="9">
        <v>0</v>
      </c>
      <c r="W41" t="s">
        <v>3296</v>
      </c>
      <c r="X41" s="9">
        <v>245894090</v>
      </c>
      <c r="Y41" t="s">
        <v>3439</v>
      </c>
      <c r="Z41" s="9"/>
      <c r="AA41" s="9">
        <v>2</v>
      </c>
      <c r="AB41" s="9">
        <v>0</v>
      </c>
      <c r="AC41" s="9">
        <v>3</v>
      </c>
      <c r="AD41" s="9">
        <v>0</v>
      </c>
      <c r="AE41" s="9">
        <v>0</v>
      </c>
      <c r="AF41" s="9">
        <v>0</v>
      </c>
      <c r="AG41" s="9">
        <v>0</v>
      </c>
      <c r="AH41" s="9">
        <v>0</v>
      </c>
      <c r="AI41" s="9">
        <v>2</v>
      </c>
      <c r="AJ41" s="9">
        <v>0</v>
      </c>
      <c r="AK41" s="9">
        <v>0</v>
      </c>
      <c r="AL41" s="9">
        <v>0</v>
      </c>
      <c r="AM41" s="9">
        <v>0</v>
      </c>
      <c r="AN41" s="9">
        <v>0</v>
      </c>
      <c r="AO41" s="9">
        <v>1</v>
      </c>
      <c r="AP41" s="9">
        <v>0</v>
      </c>
      <c r="AQ41" s="9">
        <v>1</v>
      </c>
      <c r="AR41" s="9">
        <v>0</v>
      </c>
      <c r="AS41" s="9">
        <v>0</v>
      </c>
      <c r="AT41" s="9">
        <v>0</v>
      </c>
      <c r="AU41" s="9">
        <v>1</v>
      </c>
      <c r="AV41" s="9">
        <v>0</v>
      </c>
      <c r="AW41" s="9">
        <v>0</v>
      </c>
      <c r="AX41" t="s">
        <v>3597</v>
      </c>
      <c r="AY41" s="9">
        <v>0</v>
      </c>
      <c r="AZ41" s="9">
        <v>0</v>
      </c>
      <c r="BA41" t="s">
        <v>3747</v>
      </c>
      <c r="BB41" s="9">
        <v>0</v>
      </c>
      <c r="BC41" s="9">
        <v>10</v>
      </c>
      <c r="BD41" s="9">
        <v>0</v>
      </c>
      <c r="BE41" s="9"/>
      <c r="BF41" s="9">
        <v>10</v>
      </c>
      <c r="BG41" s="9">
        <v>10</v>
      </c>
      <c r="BH41" s="9">
        <v>3</v>
      </c>
      <c r="BI41" s="9">
        <v>2</v>
      </c>
      <c r="BJ41" s="9">
        <v>0</v>
      </c>
      <c r="BK41" s="9">
        <v>1</v>
      </c>
      <c r="BL41" s="9">
        <v>1</v>
      </c>
      <c r="BM41" s="9">
        <v>1</v>
      </c>
      <c r="BN41" s="9">
        <v>1</v>
      </c>
      <c r="BO41" s="9">
        <v>1</v>
      </c>
      <c r="BP41" s="9">
        <v>1</v>
      </c>
      <c r="BQ41" s="9">
        <v>1</v>
      </c>
      <c r="BR41" s="9">
        <v>1</v>
      </c>
      <c r="BS41" s="9">
        <v>1</v>
      </c>
      <c r="BT41" s="9">
        <v>1</v>
      </c>
      <c r="BU41" s="9">
        <v>1</v>
      </c>
      <c r="BV41" s="9">
        <v>0</v>
      </c>
      <c r="BW41" s="9">
        <v>1</v>
      </c>
      <c r="BX41" s="9"/>
      <c r="BY41" s="9">
        <v>1</v>
      </c>
      <c r="BZ41" s="9">
        <v>1</v>
      </c>
      <c r="CA41" s="9">
        <v>1</v>
      </c>
      <c r="CB41" s="9">
        <v>1</v>
      </c>
      <c r="CC41" s="9">
        <v>1</v>
      </c>
      <c r="CD41" s="9">
        <v>1</v>
      </c>
      <c r="CE41" s="9">
        <v>1</v>
      </c>
      <c r="CF41" s="9">
        <v>1</v>
      </c>
      <c r="CG41" s="9"/>
      <c r="CH41" s="9">
        <v>3</v>
      </c>
      <c r="CI41" s="9">
        <v>3</v>
      </c>
      <c r="CJ41" s="9">
        <v>1</v>
      </c>
      <c r="CK41" s="9">
        <v>1</v>
      </c>
      <c r="CL41" s="9">
        <v>1</v>
      </c>
      <c r="CM41" s="9">
        <v>3</v>
      </c>
      <c r="CN41" s="9">
        <v>1</v>
      </c>
      <c r="CO41" s="9">
        <v>1</v>
      </c>
      <c r="CP41" s="9">
        <v>1</v>
      </c>
      <c r="CQ41" s="9">
        <v>1</v>
      </c>
      <c r="CR41" s="9">
        <v>1</v>
      </c>
      <c r="CS41" s="9">
        <v>1</v>
      </c>
      <c r="CT41" s="9">
        <v>1</v>
      </c>
      <c r="CU41" s="9">
        <v>1</v>
      </c>
      <c r="CV41" s="9">
        <v>1</v>
      </c>
      <c r="CW41" s="9">
        <v>1</v>
      </c>
      <c r="CX41" s="9">
        <v>1</v>
      </c>
      <c r="CY41" s="9">
        <v>1</v>
      </c>
      <c r="CZ41" s="9">
        <v>2</v>
      </c>
      <c r="DA41" s="9"/>
      <c r="DB41" s="9"/>
      <c r="DC41" s="9"/>
      <c r="DD41" s="9"/>
      <c r="DE41" s="9"/>
      <c r="DF41" s="9"/>
      <c r="DG41" s="9"/>
      <c r="DH41" s="9"/>
      <c r="DI41" s="9">
        <v>2</v>
      </c>
      <c r="DJ41" s="9"/>
      <c r="DK41" s="9"/>
      <c r="DL41" s="9"/>
      <c r="DM41" s="9"/>
      <c r="DN41" s="9"/>
      <c r="DO41" s="9"/>
      <c r="DP41" s="9">
        <v>2</v>
      </c>
      <c r="DQ41" s="9"/>
      <c r="DR41" s="9"/>
      <c r="DS41" s="9"/>
      <c r="DT41" s="9"/>
      <c r="DU41" s="9"/>
      <c r="DV41" s="9"/>
      <c r="DW41" s="9"/>
      <c r="DX41" s="9"/>
      <c r="DY41" s="9"/>
      <c r="DZ41" s="9"/>
      <c r="EA41" s="9"/>
      <c r="EB41" s="9"/>
      <c r="EC41" s="9"/>
      <c r="ED41" s="9"/>
      <c r="EE41" s="9"/>
      <c r="EF41" s="9"/>
      <c r="EG41" s="9"/>
      <c r="EH41" s="9"/>
      <c r="EI41" s="9"/>
      <c r="EJ41" s="9"/>
      <c r="EK41" s="9"/>
      <c r="EL41" s="9"/>
      <c r="EM41" s="9"/>
      <c r="EN41" s="9">
        <v>0</v>
      </c>
      <c r="EO41" s="9"/>
      <c r="EP41" s="9"/>
      <c r="EQ41" s="9">
        <v>0</v>
      </c>
      <c r="ER41" s="9"/>
      <c r="ES41" s="9"/>
      <c r="ET41" s="9">
        <v>0</v>
      </c>
      <c r="EU41" s="9"/>
      <c r="EV41" s="9"/>
      <c r="EW41" s="9">
        <v>0</v>
      </c>
      <c r="EX41" s="9"/>
      <c r="EY41" s="9"/>
      <c r="EZ41" s="9">
        <v>0</v>
      </c>
      <c r="FA41" s="9"/>
      <c r="FB41" s="9"/>
      <c r="FC41" s="9">
        <v>0</v>
      </c>
      <c r="FD41" s="9"/>
      <c r="FE41" s="9"/>
      <c r="FF41" s="9">
        <v>0</v>
      </c>
      <c r="FG41" s="9"/>
      <c r="FH41" s="9"/>
      <c r="FI41" s="9">
        <v>0</v>
      </c>
      <c r="FJ41" s="9"/>
      <c r="FK41" s="9"/>
      <c r="FL41" s="9">
        <v>0</v>
      </c>
      <c r="FM41" s="9"/>
      <c r="FN41" s="9"/>
      <c r="FO41" s="9">
        <v>0</v>
      </c>
      <c r="FP41" s="9"/>
      <c r="FQ41" s="9"/>
      <c r="FR41" s="9">
        <v>0</v>
      </c>
      <c r="FS41" s="9"/>
      <c r="FT41" s="9"/>
      <c r="FU41" s="9">
        <v>0</v>
      </c>
      <c r="FV41" s="9"/>
      <c r="FW41" s="9"/>
      <c r="FX41" s="9">
        <v>3</v>
      </c>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t="s">
        <v>4056</v>
      </c>
      <c r="HH41" s="9"/>
      <c r="HI41" s="9"/>
      <c r="HJ41" s="9"/>
      <c r="HK41" s="9"/>
      <c r="HL41" s="9"/>
      <c r="HM41" s="9"/>
      <c r="HN41" s="9"/>
      <c r="HO41" s="9"/>
      <c r="HP41" s="9"/>
      <c r="HQ41" s="9"/>
      <c r="HR41" s="9"/>
      <c r="HS41" s="9"/>
      <c r="HT41" s="9"/>
      <c r="HU41" s="9"/>
      <c r="HV41" s="9"/>
      <c r="HW41" s="9"/>
      <c r="HX41" t="s">
        <v>4220</v>
      </c>
      <c r="HY41" s="9"/>
      <c r="HZ41" s="9"/>
      <c r="IA41" s="9">
        <v>2</v>
      </c>
      <c r="IB41" s="9"/>
      <c r="IC41" s="9"/>
      <c r="ID41" s="9">
        <v>2</v>
      </c>
      <c r="IE41" s="9"/>
      <c r="IF41" s="9"/>
      <c r="IG41" s="9">
        <v>2</v>
      </c>
      <c r="IH41" s="9"/>
      <c r="II41" s="9"/>
      <c r="IJ41" s="9">
        <v>2</v>
      </c>
      <c r="IK41" s="9"/>
      <c r="IL41" s="9">
        <v>0</v>
      </c>
      <c r="IM41" s="9"/>
      <c r="IN41" s="9"/>
      <c r="IO41" s="9"/>
      <c r="IP41" s="9"/>
      <c r="IQ41" s="9"/>
      <c r="IR41" s="9"/>
      <c r="IS41" s="9"/>
      <c r="IT41" s="9">
        <v>1</v>
      </c>
      <c r="IU41" s="9">
        <v>1</v>
      </c>
      <c r="IV41" s="9">
        <v>2</v>
      </c>
      <c r="IW41" s="9">
        <v>2</v>
      </c>
      <c r="IX41" s="9">
        <v>2</v>
      </c>
      <c r="IY41" s="9">
        <v>2</v>
      </c>
      <c r="IZ41" s="9">
        <v>2</v>
      </c>
      <c r="JA41" s="9">
        <v>2</v>
      </c>
      <c r="JB41" s="9">
        <v>2</v>
      </c>
      <c r="JC41" s="9">
        <v>2</v>
      </c>
      <c r="JD41" s="9">
        <v>2</v>
      </c>
      <c r="JE41" s="9">
        <v>2</v>
      </c>
      <c r="JF41" s="9">
        <v>2</v>
      </c>
      <c r="JG41" s="9">
        <v>2</v>
      </c>
      <c r="JH41" s="9">
        <v>2</v>
      </c>
      <c r="JI41" s="9">
        <v>2</v>
      </c>
      <c r="JJ41" s="9">
        <v>1</v>
      </c>
      <c r="JK41" s="9">
        <v>1</v>
      </c>
      <c r="JL41" s="9">
        <v>1</v>
      </c>
      <c r="JM41" s="9">
        <v>2</v>
      </c>
      <c r="JN41" s="9">
        <v>2</v>
      </c>
      <c r="JO41" s="9">
        <v>2</v>
      </c>
      <c r="JP41" s="9">
        <v>2</v>
      </c>
      <c r="JQ41" s="9">
        <v>2</v>
      </c>
      <c r="JR41" s="9">
        <v>2</v>
      </c>
      <c r="JS41" s="9">
        <v>2</v>
      </c>
      <c r="JT41" s="9">
        <v>2</v>
      </c>
      <c r="JU41" s="9">
        <v>1</v>
      </c>
      <c r="JV41" s="9"/>
      <c r="JW41" s="9">
        <v>1</v>
      </c>
      <c r="JX41" s="9">
        <v>1</v>
      </c>
      <c r="JY41" s="9">
        <v>1</v>
      </c>
      <c r="JZ41" s="9">
        <v>2</v>
      </c>
      <c r="KA41" s="9">
        <v>1</v>
      </c>
      <c r="KB41" s="9">
        <v>2</v>
      </c>
      <c r="KC41" s="9">
        <v>2</v>
      </c>
      <c r="KD41" s="9">
        <v>2</v>
      </c>
      <c r="KE41" s="9">
        <v>2</v>
      </c>
      <c r="KF41" s="9"/>
      <c r="KG41" s="9"/>
      <c r="KH41" s="9"/>
      <c r="KI41" s="9"/>
      <c r="KJ41" s="9"/>
      <c r="KK41" s="9"/>
      <c r="KL41" s="9"/>
      <c r="KM41" s="9"/>
      <c r="KN41" s="9"/>
      <c r="KO41" s="9"/>
      <c r="KP41" s="9"/>
      <c r="KQ41" s="9"/>
      <c r="KR41" s="9"/>
      <c r="KS41" s="9"/>
      <c r="KT41" s="9"/>
      <c r="KU41" s="9"/>
      <c r="KV41" s="9">
        <v>1</v>
      </c>
      <c r="KW41" s="9">
        <v>1</v>
      </c>
      <c r="KX41" s="9">
        <v>0</v>
      </c>
      <c r="KY41" s="9"/>
      <c r="KZ41" s="9"/>
      <c r="LA41" s="9"/>
      <c r="LB41" s="9"/>
      <c r="LC41" s="9">
        <v>1</v>
      </c>
      <c r="LD41" s="9">
        <v>1</v>
      </c>
      <c r="LE41" s="9">
        <v>1</v>
      </c>
      <c r="LF41" s="9">
        <v>1</v>
      </c>
      <c r="LG41" s="9">
        <v>1</v>
      </c>
      <c r="LH41" s="9">
        <v>1</v>
      </c>
      <c r="LI41" s="9"/>
      <c r="LJ41" s="9">
        <v>3</v>
      </c>
      <c r="LK41" s="9">
        <v>3</v>
      </c>
      <c r="LL41" s="9">
        <v>3</v>
      </c>
      <c r="LM41" s="9">
        <v>3</v>
      </c>
      <c r="LN41" s="9"/>
      <c r="LO41" s="9">
        <v>2</v>
      </c>
      <c r="LP41" s="9"/>
      <c r="LQ41" s="9"/>
      <c r="LR41" s="9"/>
      <c r="LS41" s="9"/>
      <c r="LT41" s="9"/>
      <c r="LU41" s="9"/>
      <c r="LV41" s="9"/>
      <c r="LW41" s="9"/>
      <c r="LX41" s="9"/>
      <c r="LY41" s="9"/>
      <c r="LZ41" s="9"/>
      <c r="MA41" s="9">
        <v>2</v>
      </c>
      <c r="MB41" s="9"/>
      <c r="MC41" s="9"/>
      <c r="MD41" s="9"/>
      <c r="ME41" s="9"/>
      <c r="MF41" s="9"/>
      <c r="MG41" s="9"/>
      <c r="MH41" s="9"/>
      <c r="MI41" s="9"/>
      <c r="MJ41" s="9"/>
      <c r="MK41" s="9"/>
      <c r="ML41" s="9"/>
      <c r="MM41" s="9"/>
      <c r="MN41" s="9"/>
      <c r="MO41" s="9"/>
      <c r="MP41" s="9"/>
      <c r="MQ41" s="9">
        <v>0</v>
      </c>
      <c r="MR41" s="9">
        <v>1</v>
      </c>
      <c r="MS41" s="9">
        <v>1</v>
      </c>
      <c r="MT41" s="9">
        <v>504372550</v>
      </c>
      <c r="MU41" s="9">
        <v>504372550</v>
      </c>
      <c r="MV41" s="9">
        <v>1</v>
      </c>
      <c r="MW41" s="9"/>
      <c r="MX41" s="9"/>
      <c r="MY41" t="s">
        <v>4498</v>
      </c>
      <c r="MZ41" s="9"/>
      <c r="NA41" s="9">
        <v>201513088</v>
      </c>
      <c r="NB41" t="s">
        <v>4646</v>
      </c>
      <c r="NC41" t="s">
        <v>4790</v>
      </c>
      <c r="ND41" s="9"/>
      <c r="NE41" s="9"/>
      <c r="NF41" t="s">
        <v>4891</v>
      </c>
      <c r="NG41" s="9"/>
      <c r="NH41" s="9"/>
      <c r="NI41" s="9">
        <v>121</v>
      </c>
      <c r="NJ41" s="9">
        <v>47</v>
      </c>
      <c r="NK41" t="s">
        <v>4897</v>
      </c>
      <c r="NL41" s="9">
        <v>3</v>
      </c>
      <c r="NM41" s="9">
        <v>11</v>
      </c>
      <c r="NN41" s="9">
        <v>2022</v>
      </c>
      <c r="NO41" s="9">
        <v>1</v>
      </c>
      <c r="NP41" t="s">
        <v>4934</v>
      </c>
      <c r="NQ41" s="9">
        <v>1</v>
      </c>
      <c r="NR41" s="9">
        <v>1</v>
      </c>
      <c r="NS41" s="9">
        <v>0</v>
      </c>
      <c r="NT41" s="9">
        <v>0</v>
      </c>
      <c r="NU41" s="9">
        <v>2</v>
      </c>
      <c r="NV41" s="9">
        <v>0</v>
      </c>
      <c r="NW41" s="9">
        <v>3</v>
      </c>
      <c r="NX41" s="9">
        <v>0</v>
      </c>
      <c r="NY41" s="9">
        <v>0</v>
      </c>
      <c r="NZ41" s="9">
        <v>0</v>
      </c>
      <c r="OA41" s="9">
        <v>3</v>
      </c>
      <c r="OB41" s="9">
        <v>0</v>
      </c>
      <c r="OC41" s="9">
        <v>8</v>
      </c>
      <c r="OD41" s="9">
        <v>0</v>
      </c>
      <c r="OE41" s="9">
        <v>2</v>
      </c>
      <c r="OF41" s="9">
        <v>0</v>
      </c>
      <c r="OG41" s="9">
        <v>10</v>
      </c>
      <c r="OH41" s="9">
        <v>0</v>
      </c>
      <c r="OI41" s="9">
        <v>10</v>
      </c>
      <c r="OJ41" s="9">
        <v>10</v>
      </c>
      <c r="OK41" s="9">
        <v>3</v>
      </c>
      <c r="OL41" s="9">
        <v>2</v>
      </c>
      <c r="OM41" s="9">
        <v>0</v>
      </c>
      <c r="ON41" s="9">
        <v>1</v>
      </c>
      <c r="OO41" s="9">
        <v>0</v>
      </c>
      <c r="OP41" s="9">
        <v>1</v>
      </c>
      <c r="OQ41" s="9">
        <v>1</v>
      </c>
      <c r="OR41" s="9">
        <v>1</v>
      </c>
      <c r="OS41" s="9">
        <v>1</v>
      </c>
      <c r="OT41" s="9">
        <v>1</v>
      </c>
      <c r="OU41" s="9">
        <v>1</v>
      </c>
      <c r="OV41" s="9">
        <v>1</v>
      </c>
      <c r="OW41" s="9">
        <v>1</v>
      </c>
      <c r="OX41" s="9">
        <v>1</v>
      </c>
      <c r="OY41" s="9">
        <v>1</v>
      </c>
      <c r="OZ41" s="9">
        <v>0</v>
      </c>
      <c r="PA41" s="9">
        <v>87.5</v>
      </c>
      <c r="PB41" s="9">
        <v>0</v>
      </c>
      <c r="PC41" s="9">
        <v>1</v>
      </c>
      <c r="PD41" s="9">
        <v>90</v>
      </c>
      <c r="PE41" s="9">
        <v>0</v>
      </c>
      <c r="PF41" s="9">
        <v>1</v>
      </c>
      <c r="PG41" s="9">
        <v>1</v>
      </c>
      <c r="PH41" s="9">
        <v>1</v>
      </c>
      <c r="PI41" s="9">
        <v>1</v>
      </c>
      <c r="PJ41" s="9">
        <v>1</v>
      </c>
      <c r="PK41" s="9">
        <v>1</v>
      </c>
      <c r="PL41" s="9">
        <v>1</v>
      </c>
      <c r="PM41" s="9">
        <v>1</v>
      </c>
      <c r="PN41" s="9">
        <v>1</v>
      </c>
      <c r="PO41" s="9">
        <v>100</v>
      </c>
      <c r="PP41" s="9">
        <v>1</v>
      </c>
      <c r="PQ41" s="9">
        <v>1</v>
      </c>
      <c r="PR41" s="9">
        <v>0</v>
      </c>
      <c r="PS41" s="9">
        <v>0</v>
      </c>
      <c r="PT41" s="9">
        <v>1</v>
      </c>
      <c r="PU41" s="9">
        <v>1</v>
      </c>
      <c r="PV41" s="9">
        <v>1</v>
      </c>
      <c r="PW41" s="9">
        <v>0</v>
      </c>
      <c r="PX41" s="9">
        <v>50</v>
      </c>
      <c r="PY41" s="9">
        <v>0</v>
      </c>
      <c r="PZ41" s="9">
        <v>1</v>
      </c>
      <c r="QA41" s="9">
        <v>1</v>
      </c>
      <c r="QB41" s="9">
        <v>1</v>
      </c>
      <c r="QC41" s="9">
        <v>1</v>
      </c>
      <c r="QD41" s="9">
        <v>1</v>
      </c>
      <c r="QE41" s="9">
        <v>100</v>
      </c>
      <c r="QF41" s="9">
        <v>1</v>
      </c>
      <c r="QG41" s="9">
        <v>1</v>
      </c>
      <c r="QH41" s="9">
        <v>1</v>
      </c>
      <c r="QI41" s="9">
        <v>1</v>
      </c>
      <c r="QJ41" s="9">
        <v>1</v>
      </c>
      <c r="QK41" s="9">
        <v>1</v>
      </c>
      <c r="QL41" s="9">
        <v>1</v>
      </c>
      <c r="QM41" s="9">
        <v>1</v>
      </c>
      <c r="QN41" s="9">
        <v>1</v>
      </c>
      <c r="QO41" s="9">
        <v>1</v>
      </c>
      <c r="QP41" s="9">
        <v>100</v>
      </c>
      <c r="QQ41" s="9">
        <v>1</v>
      </c>
      <c r="QR41" s="9">
        <v>1</v>
      </c>
      <c r="QS41" s="9">
        <v>0</v>
      </c>
      <c r="QT41" s="9">
        <v>0.3333333432674408</v>
      </c>
      <c r="QU41" s="9">
        <v>0</v>
      </c>
      <c r="QV41" s="9">
        <v>0.5</v>
      </c>
      <c r="QW41" s="9">
        <v>1</v>
      </c>
      <c r="QX41" s="9">
        <v>1</v>
      </c>
      <c r="QY41" s="9">
        <v>0</v>
      </c>
      <c r="QZ41" s="9"/>
      <c r="RA41" s="9"/>
      <c r="RB41" s="9"/>
      <c r="RC41" s="9"/>
      <c r="RD41" s="9"/>
      <c r="RE41" s="9"/>
      <c r="RF41" s="9"/>
      <c r="RG41" s="9"/>
      <c r="RH41" s="9"/>
      <c r="RI41" s="9"/>
      <c r="RJ41" s="9"/>
      <c r="RK41" s="9"/>
      <c r="RL41" s="9">
        <v>0</v>
      </c>
      <c r="RM41" s="9"/>
      <c r="RN41" s="9"/>
      <c r="RO41" s="9"/>
      <c r="RP41" s="9"/>
      <c r="RQ41" s="9"/>
      <c r="RR41" s="9"/>
      <c r="RS41" s="9"/>
      <c r="RT41" s="9"/>
      <c r="RU41" s="9"/>
      <c r="RV41" s="9"/>
      <c r="RW41" s="9"/>
      <c r="RX41" s="9"/>
      <c r="RY41" s="9"/>
      <c r="RZ41" s="9"/>
      <c r="SA41" s="9"/>
      <c r="SB41" s="9"/>
      <c r="SC41" s="9"/>
      <c r="SD41" s="9"/>
      <c r="SE41" s="9"/>
      <c r="SF41" s="9"/>
      <c r="SG41" s="9"/>
      <c r="SH41" s="9">
        <v>0</v>
      </c>
      <c r="SI41" s="9">
        <v>0</v>
      </c>
      <c r="SJ41" s="9">
        <v>0</v>
      </c>
      <c r="SK41" s="9">
        <v>0</v>
      </c>
      <c r="SL41" s="9">
        <v>0</v>
      </c>
      <c r="SM41" s="9">
        <v>0</v>
      </c>
      <c r="SN41" s="9">
        <v>0</v>
      </c>
      <c r="SO41" s="9">
        <v>0</v>
      </c>
      <c r="SP41" s="9"/>
      <c r="SQ41" s="9"/>
      <c r="SR41" s="9"/>
      <c r="SS41" s="9"/>
      <c r="ST41" s="9"/>
      <c r="SU41" s="9"/>
      <c r="SV41" s="9"/>
      <c r="SW41" s="9"/>
      <c r="SX41" s="9">
        <v>0</v>
      </c>
      <c r="SY41" s="9">
        <v>1</v>
      </c>
      <c r="SZ41" s="9">
        <v>0</v>
      </c>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v>0</v>
      </c>
      <c r="UM41" s="9">
        <v>0</v>
      </c>
      <c r="UN41" s="9">
        <v>0</v>
      </c>
      <c r="UO41" s="9">
        <v>0</v>
      </c>
      <c r="UP41" s="9"/>
      <c r="UQ41" s="9"/>
      <c r="UR41" s="9"/>
      <c r="US41" s="9"/>
      <c r="UT41" s="9">
        <v>0</v>
      </c>
      <c r="UU41" s="9"/>
      <c r="UV41" s="9">
        <v>0</v>
      </c>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v>1</v>
      </c>
      <c r="WF41" s="9">
        <v>1</v>
      </c>
      <c r="WG41" s="9">
        <v>1</v>
      </c>
      <c r="WH41" s="9">
        <v>0</v>
      </c>
      <c r="WI41" s="9">
        <v>1</v>
      </c>
      <c r="WJ41" s="9">
        <v>0</v>
      </c>
      <c r="WK41" s="9">
        <v>0</v>
      </c>
      <c r="WL41" s="9">
        <v>0</v>
      </c>
      <c r="WM41" s="9">
        <v>0</v>
      </c>
      <c r="WN41" s="9"/>
      <c r="WO41" s="9"/>
      <c r="WP41" s="9"/>
      <c r="WQ41" s="9"/>
      <c r="WR41" s="9"/>
      <c r="WS41" s="9"/>
      <c r="WT41" s="9"/>
      <c r="WU41" s="9"/>
      <c r="WV41" s="9"/>
      <c r="WW41" s="9">
        <v>44.444442749023438</v>
      </c>
      <c r="WX41" s="9">
        <v>0</v>
      </c>
      <c r="WY41" s="9">
        <v>0</v>
      </c>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v>1</v>
      </c>
      <c r="YF41" s="9">
        <v>1</v>
      </c>
      <c r="YG41" s="9">
        <v>1</v>
      </c>
      <c r="YH41" s="9">
        <v>0</v>
      </c>
      <c r="YI41" s="9">
        <v>1</v>
      </c>
      <c r="YJ41" s="9">
        <v>0</v>
      </c>
      <c r="YK41" s="9">
        <v>0</v>
      </c>
      <c r="YL41" s="9">
        <v>0</v>
      </c>
      <c r="YM41" s="9">
        <v>0</v>
      </c>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v>1</v>
      </c>
      <c r="ZO41" s="9">
        <v>1</v>
      </c>
      <c r="ZP41" s="9">
        <v>0</v>
      </c>
      <c r="ZQ41" s="9">
        <v>1</v>
      </c>
      <c r="ZR41" s="9"/>
      <c r="ZS41" s="9"/>
      <c r="ZT41" s="9">
        <v>1</v>
      </c>
      <c r="ZU41" s="9">
        <v>0</v>
      </c>
      <c r="ZV41" s="9">
        <v>1</v>
      </c>
      <c r="ZW41" s="9">
        <v>1</v>
      </c>
      <c r="ZX41" s="9">
        <v>1</v>
      </c>
      <c r="ZY41" s="9">
        <v>1</v>
      </c>
      <c r="ZZ41" s="9">
        <v>1</v>
      </c>
      <c r="AAA41" s="9">
        <v>1</v>
      </c>
      <c r="AAB41" s="9">
        <v>1</v>
      </c>
      <c r="AAC41" s="9">
        <v>1</v>
      </c>
      <c r="AAD41" s="9">
        <v>1</v>
      </c>
      <c r="AAE41" s="9">
        <v>1</v>
      </c>
      <c r="AAF41" s="9">
        <v>1</v>
      </c>
      <c r="AAG41" s="9">
        <v>1</v>
      </c>
      <c r="AAH41" s="9"/>
      <c r="AAI41" s="9"/>
      <c r="AAJ41" s="9"/>
      <c r="AAK41" s="9"/>
      <c r="AAL41" s="9"/>
      <c r="AAM41" s="9"/>
      <c r="AAN41" s="9"/>
      <c r="AAO41" s="9"/>
      <c r="AAP41" s="9">
        <v>100</v>
      </c>
      <c r="AAQ41" s="9">
        <v>1</v>
      </c>
      <c r="AAR41" s="9">
        <v>1</v>
      </c>
      <c r="AAS41" s="9">
        <v>100</v>
      </c>
      <c r="AAT41" s="9">
        <v>1</v>
      </c>
      <c r="AAU41" s="9">
        <v>1</v>
      </c>
      <c r="AAV41" s="9">
        <v>0</v>
      </c>
      <c r="AAW41" s="9">
        <v>0</v>
      </c>
      <c r="AAX41" s="9">
        <v>1</v>
      </c>
      <c r="AAY41" s="9">
        <v>0</v>
      </c>
      <c r="AAZ41" s="9">
        <v>1</v>
      </c>
      <c r="ABA41" s="9">
        <v>0</v>
      </c>
      <c r="ABB41" s="9">
        <v>0</v>
      </c>
      <c r="ABC41" s="9"/>
      <c r="ABD41" s="9"/>
      <c r="ABE41" s="9"/>
      <c r="ABF41" s="9"/>
      <c r="ABG41" s="9"/>
      <c r="ABH41" s="9"/>
      <c r="ABI41" s="9"/>
      <c r="ABJ41" s="9"/>
      <c r="ABK41" s="9"/>
      <c r="ABL41" s="9"/>
      <c r="ABM41" s="9"/>
      <c r="ABN41" s="9"/>
      <c r="ABO41" s="9"/>
      <c r="ABP41" s="9"/>
      <c r="ABQ41" s="9">
        <v>0</v>
      </c>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row>
    <row r="42" spans="1:772">
      <c r="A42" t="s">
        <v>2616</v>
      </c>
      <c r="B42" t="s">
        <v>2744</v>
      </c>
      <c r="C42" t="s">
        <v>2873</v>
      </c>
      <c r="D42" t="s">
        <v>3008</v>
      </c>
      <c r="E42" s="9"/>
      <c r="F42" s="9">
        <v>5</v>
      </c>
      <c r="G42" s="9"/>
      <c r="H42" s="9">
        <v>1</v>
      </c>
      <c r="I42" t="s">
        <v>3145</v>
      </c>
      <c r="J42" s="9"/>
      <c r="K42" s="9">
        <v>3</v>
      </c>
      <c r="L42" s="9">
        <v>8</v>
      </c>
      <c r="M42" s="9">
        <v>48</v>
      </c>
      <c r="N42" s="9">
        <v>48</v>
      </c>
      <c r="O42" t="s">
        <v>3247</v>
      </c>
      <c r="P42" s="9">
        <v>1</v>
      </c>
      <c r="Q42" t="s">
        <v>3250</v>
      </c>
      <c r="R42" s="9">
        <v>7</v>
      </c>
      <c r="S42" s="9">
        <v>1</v>
      </c>
      <c r="T42" s="9">
        <v>1</v>
      </c>
      <c r="U42" s="9">
        <v>1</v>
      </c>
      <c r="V42" s="9">
        <v>0</v>
      </c>
      <c r="W42" t="s">
        <v>3297</v>
      </c>
      <c r="X42" s="9">
        <v>551300771</v>
      </c>
      <c r="Y42" t="s">
        <v>3440</v>
      </c>
      <c r="Z42" s="9"/>
      <c r="AA42" s="9">
        <v>326</v>
      </c>
      <c r="AB42" s="9">
        <v>0</v>
      </c>
      <c r="AC42" s="9">
        <v>696</v>
      </c>
      <c r="AD42" s="9">
        <v>0</v>
      </c>
      <c r="AE42" s="9">
        <v>239</v>
      </c>
      <c r="AF42" s="9">
        <v>0</v>
      </c>
      <c r="AG42" s="9">
        <v>47</v>
      </c>
      <c r="AH42" s="9">
        <v>0</v>
      </c>
      <c r="AI42" s="9">
        <v>16</v>
      </c>
      <c r="AJ42" s="9">
        <v>0</v>
      </c>
      <c r="AK42" s="9">
        <v>10</v>
      </c>
      <c r="AL42" s="9">
        <v>0</v>
      </c>
      <c r="AM42" s="9">
        <v>29</v>
      </c>
      <c r="AN42" s="9">
        <v>0</v>
      </c>
      <c r="AO42" s="9">
        <v>53</v>
      </c>
      <c r="AP42" s="9">
        <v>0</v>
      </c>
      <c r="AQ42" s="9">
        <v>136</v>
      </c>
      <c r="AR42" s="9">
        <v>0</v>
      </c>
      <c r="AS42" s="9">
        <v>4</v>
      </c>
      <c r="AT42" s="9">
        <v>0</v>
      </c>
      <c r="AU42" s="9">
        <v>1</v>
      </c>
      <c r="AV42" s="9">
        <v>0</v>
      </c>
      <c r="AW42" s="9">
        <v>0</v>
      </c>
      <c r="AX42" t="s">
        <v>3598</v>
      </c>
      <c r="AY42" s="9">
        <v>0</v>
      </c>
      <c r="AZ42" s="9">
        <v>0</v>
      </c>
      <c r="BA42" t="s">
        <v>3748</v>
      </c>
      <c r="BB42" s="9">
        <v>0</v>
      </c>
      <c r="BC42" s="9">
        <v>1557</v>
      </c>
      <c r="BD42" s="9">
        <v>0</v>
      </c>
      <c r="BE42" s="9"/>
      <c r="BF42" s="9">
        <v>362</v>
      </c>
      <c r="BG42" s="9">
        <v>37</v>
      </c>
      <c r="BH42" s="9">
        <v>14</v>
      </c>
      <c r="BI42" s="9">
        <v>25</v>
      </c>
      <c r="BJ42" s="9">
        <v>0</v>
      </c>
      <c r="BK42" s="9">
        <v>1</v>
      </c>
      <c r="BL42" s="9">
        <v>1</v>
      </c>
      <c r="BM42" s="9">
        <v>1</v>
      </c>
      <c r="BN42" s="9">
        <v>1</v>
      </c>
      <c r="BO42" s="9">
        <v>1</v>
      </c>
      <c r="BP42" s="9">
        <v>1</v>
      </c>
      <c r="BQ42" s="9">
        <v>1</v>
      </c>
      <c r="BR42" s="9">
        <v>1</v>
      </c>
      <c r="BS42" s="9">
        <v>1</v>
      </c>
      <c r="BT42" s="9">
        <v>1</v>
      </c>
      <c r="BU42" s="9">
        <v>1</v>
      </c>
      <c r="BV42" s="9">
        <v>1</v>
      </c>
      <c r="BW42" s="9">
        <v>1</v>
      </c>
      <c r="BX42" s="9"/>
      <c r="BY42" s="9">
        <v>0</v>
      </c>
      <c r="BZ42" s="9">
        <v>1</v>
      </c>
      <c r="CA42" s="9">
        <v>1</v>
      </c>
      <c r="CB42" s="9">
        <v>1</v>
      </c>
      <c r="CC42" s="9">
        <v>1</v>
      </c>
      <c r="CD42" s="9">
        <v>1</v>
      </c>
      <c r="CE42" s="9">
        <v>1</v>
      </c>
      <c r="CF42" s="9">
        <v>1</v>
      </c>
      <c r="CG42" s="9"/>
      <c r="CH42" s="9">
        <v>1</v>
      </c>
      <c r="CI42" s="9">
        <v>1</v>
      </c>
      <c r="CJ42" s="9">
        <v>1</v>
      </c>
      <c r="CK42" s="9">
        <v>1</v>
      </c>
      <c r="CL42" s="9">
        <v>2</v>
      </c>
      <c r="CM42" s="9">
        <v>3</v>
      </c>
      <c r="CN42" s="9">
        <v>1</v>
      </c>
      <c r="CO42" s="9">
        <v>1</v>
      </c>
      <c r="CP42" s="9">
        <v>1</v>
      </c>
      <c r="CQ42" s="9">
        <v>1</v>
      </c>
      <c r="CR42" s="9">
        <v>1</v>
      </c>
      <c r="CS42" s="9">
        <v>1</v>
      </c>
      <c r="CT42" s="9">
        <v>1</v>
      </c>
      <c r="CU42" s="9">
        <v>1</v>
      </c>
      <c r="CV42" s="9">
        <v>1</v>
      </c>
      <c r="CW42" s="9">
        <v>1</v>
      </c>
      <c r="CX42" s="9">
        <v>1</v>
      </c>
      <c r="CY42" s="9">
        <v>1</v>
      </c>
      <c r="CZ42" s="9">
        <v>1</v>
      </c>
      <c r="DA42" s="9"/>
      <c r="DB42" s="9"/>
      <c r="DC42" s="9"/>
      <c r="DD42" s="9"/>
      <c r="DE42" s="9"/>
      <c r="DF42" s="9"/>
      <c r="DG42" s="9"/>
      <c r="DH42" s="9"/>
      <c r="DI42" s="9">
        <v>1</v>
      </c>
      <c r="DJ42" s="9"/>
      <c r="DK42" s="9">
        <v>1</v>
      </c>
      <c r="DL42" s="9">
        <v>1</v>
      </c>
      <c r="DM42" s="9">
        <v>1</v>
      </c>
      <c r="DN42" s="9">
        <v>1</v>
      </c>
      <c r="DO42" s="9">
        <v>1</v>
      </c>
      <c r="DP42" s="9">
        <v>1</v>
      </c>
      <c r="DQ42" s="9">
        <v>1</v>
      </c>
      <c r="DR42" s="9">
        <v>1</v>
      </c>
      <c r="DS42" s="9">
        <v>1</v>
      </c>
      <c r="DT42" s="9">
        <v>470</v>
      </c>
      <c r="DU42" s="9">
        <v>22</v>
      </c>
      <c r="DV42" s="9">
        <v>368</v>
      </c>
      <c r="DW42" s="9">
        <v>1</v>
      </c>
      <c r="DX42" s="9">
        <v>1</v>
      </c>
      <c r="DY42" s="9">
        <v>1</v>
      </c>
      <c r="DZ42" s="9">
        <v>0</v>
      </c>
      <c r="EA42" s="9"/>
      <c r="EB42" s="9">
        <v>1</v>
      </c>
      <c r="EC42" s="9"/>
      <c r="ED42" s="9">
        <v>1</v>
      </c>
      <c r="EE42" s="9">
        <v>1</v>
      </c>
      <c r="EF42" s="9">
        <v>1</v>
      </c>
      <c r="EG42" s="9">
        <v>1</v>
      </c>
      <c r="EH42" s="9">
        <v>1</v>
      </c>
      <c r="EI42" s="9">
        <v>0</v>
      </c>
      <c r="EJ42" s="9">
        <v>1</v>
      </c>
      <c r="EK42" s="9">
        <v>1</v>
      </c>
      <c r="EL42" s="9"/>
      <c r="EM42" s="9"/>
      <c r="EN42" s="9">
        <v>1</v>
      </c>
      <c r="EO42" s="9">
        <v>0</v>
      </c>
      <c r="EP42" s="9"/>
      <c r="EQ42" s="9">
        <v>1</v>
      </c>
      <c r="ER42" s="9">
        <v>0</v>
      </c>
      <c r="ES42" s="9"/>
      <c r="ET42" s="9">
        <v>1</v>
      </c>
      <c r="EU42" s="9">
        <v>0</v>
      </c>
      <c r="EV42" s="9"/>
      <c r="EW42" s="9">
        <v>0</v>
      </c>
      <c r="EX42" s="9"/>
      <c r="EY42" s="9"/>
      <c r="EZ42" s="9">
        <v>1</v>
      </c>
      <c r="FA42" s="9">
        <v>1</v>
      </c>
      <c r="FB42" s="9"/>
      <c r="FC42" s="9">
        <v>1</v>
      </c>
      <c r="FD42" s="9">
        <v>1</v>
      </c>
      <c r="FE42" s="9"/>
      <c r="FF42" s="9">
        <v>1</v>
      </c>
      <c r="FG42" s="9">
        <v>1</v>
      </c>
      <c r="FH42" s="9"/>
      <c r="FI42" s="9">
        <v>0</v>
      </c>
      <c r="FJ42" s="9"/>
      <c r="FK42" s="9"/>
      <c r="FL42" s="9">
        <v>1</v>
      </c>
      <c r="FM42" s="9">
        <v>1</v>
      </c>
      <c r="FN42" s="9"/>
      <c r="FO42" s="9">
        <v>1</v>
      </c>
      <c r="FP42" s="9">
        <v>1</v>
      </c>
      <c r="FQ42" s="9"/>
      <c r="FR42" s="9">
        <v>1</v>
      </c>
      <c r="FS42" s="9">
        <v>1</v>
      </c>
      <c r="FT42" s="9"/>
      <c r="FU42" s="9">
        <v>1</v>
      </c>
      <c r="FV42" s="9">
        <v>1</v>
      </c>
      <c r="FW42" s="9"/>
      <c r="FX42" s="9">
        <v>3</v>
      </c>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t="s">
        <v>4057</v>
      </c>
      <c r="HH42" s="9"/>
      <c r="HI42" s="9"/>
      <c r="HJ42" s="9"/>
      <c r="HK42" s="9"/>
      <c r="HL42" s="9"/>
      <c r="HM42" s="9"/>
      <c r="HN42" s="9"/>
      <c r="HO42" s="9"/>
      <c r="HP42" s="9"/>
      <c r="HQ42" s="9"/>
      <c r="HR42" s="9"/>
      <c r="HS42" s="9"/>
      <c r="HT42" s="9"/>
      <c r="HU42" s="9"/>
      <c r="HV42" s="9"/>
      <c r="HW42" s="9"/>
      <c r="HX42" t="s">
        <v>4221</v>
      </c>
      <c r="HY42" s="9"/>
      <c r="HZ42" s="9"/>
      <c r="IA42" s="9">
        <v>1</v>
      </c>
      <c r="IB42" s="9">
        <v>2</v>
      </c>
      <c r="IC42" s="9"/>
      <c r="ID42" s="9">
        <v>1</v>
      </c>
      <c r="IE42" s="9">
        <v>2</v>
      </c>
      <c r="IF42" s="9"/>
      <c r="IG42" s="9">
        <v>1</v>
      </c>
      <c r="IH42" s="9">
        <v>2</v>
      </c>
      <c r="II42" s="9"/>
      <c r="IJ42" s="9">
        <v>2</v>
      </c>
      <c r="IK42" s="9"/>
      <c r="IL42" s="9">
        <v>1</v>
      </c>
      <c r="IM42" s="9"/>
      <c r="IN42" s="9">
        <v>3</v>
      </c>
      <c r="IO42" s="9">
        <v>3</v>
      </c>
      <c r="IP42" s="9">
        <v>3</v>
      </c>
      <c r="IQ42" s="9">
        <v>3</v>
      </c>
      <c r="IR42" s="9">
        <v>3</v>
      </c>
      <c r="IS42" s="9"/>
      <c r="IT42" s="9">
        <v>1</v>
      </c>
      <c r="IU42" s="9">
        <v>2</v>
      </c>
      <c r="IV42" s="9">
        <v>1</v>
      </c>
      <c r="IW42" s="9">
        <v>1</v>
      </c>
      <c r="IX42" s="9">
        <v>2</v>
      </c>
      <c r="IY42" s="9">
        <v>1</v>
      </c>
      <c r="IZ42" s="9">
        <v>2</v>
      </c>
      <c r="JA42" s="9">
        <v>1</v>
      </c>
      <c r="JB42" s="9">
        <v>1</v>
      </c>
      <c r="JC42" s="9">
        <v>1</v>
      </c>
      <c r="JD42" s="9">
        <v>1</v>
      </c>
      <c r="JE42" s="9">
        <v>1</v>
      </c>
      <c r="JF42" s="9">
        <v>1</v>
      </c>
      <c r="JG42" s="9">
        <v>1</v>
      </c>
      <c r="JH42" s="9">
        <v>2</v>
      </c>
      <c r="JI42" s="9">
        <v>2</v>
      </c>
      <c r="JJ42" s="9">
        <v>1</v>
      </c>
      <c r="JK42" s="9">
        <v>2</v>
      </c>
      <c r="JL42" s="9">
        <v>1</v>
      </c>
      <c r="JM42" s="9">
        <v>1</v>
      </c>
      <c r="JN42" s="9">
        <v>1</v>
      </c>
      <c r="JO42" s="9">
        <v>1</v>
      </c>
      <c r="JP42" s="9">
        <v>1</v>
      </c>
      <c r="JQ42" s="9">
        <v>1</v>
      </c>
      <c r="JR42" s="9">
        <v>2</v>
      </c>
      <c r="JS42" s="9">
        <v>1</v>
      </c>
      <c r="JT42" s="9">
        <v>1</v>
      </c>
      <c r="JU42" s="9">
        <v>1</v>
      </c>
      <c r="JV42" s="9"/>
      <c r="JW42" s="9">
        <v>1</v>
      </c>
      <c r="JX42" s="9">
        <v>2</v>
      </c>
      <c r="JY42" s="9">
        <v>1</v>
      </c>
      <c r="JZ42" s="9">
        <v>1</v>
      </c>
      <c r="KA42" s="9">
        <v>1</v>
      </c>
      <c r="KB42" s="9">
        <v>1</v>
      </c>
      <c r="KC42" s="9">
        <v>1</v>
      </c>
      <c r="KD42" s="9">
        <v>1</v>
      </c>
      <c r="KE42" s="9">
        <v>1</v>
      </c>
      <c r="KF42" s="9"/>
      <c r="KG42" s="9">
        <v>1</v>
      </c>
      <c r="KH42" s="9">
        <v>1</v>
      </c>
      <c r="KI42" s="9">
        <v>1</v>
      </c>
      <c r="KJ42" s="9"/>
      <c r="KK42" s="9">
        <v>1</v>
      </c>
      <c r="KL42" s="9">
        <v>1</v>
      </c>
      <c r="KM42" s="9">
        <v>1</v>
      </c>
      <c r="KN42" s="9">
        <v>1</v>
      </c>
      <c r="KO42" s="9"/>
      <c r="KP42" s="9">
        <v>1</v>
      </c>
      <c r="KQ42" s="9">
        <v>1</v>
      </c>
      <c r="KR42" s="9">
        <v>1</v>
      </c>
      <c r="KS42" s="9">
        <v>1</v>
      </c>
      <c r="KT42" s="9">
        <v>1</v>
      </c>
      <c r="KU42" s="9">
        <v>1</v>
      </c>
      <c r="KV42" s="9">
        <v>1</v>
      </c>
      <c r="KW42" s="9">
        <v>1</v>
      </c>
      <c r="KX42" s="9">
        <v>1</v>
      </c>
      <c r="KY42" s="9">
        <v>0</v>
      </c>
      <c r="KZ42" s="9"/>
      <c r="LA42" s="9"/>
      <c r="LB42" s="9"/>
      <c r="LC42" s="9">
        <v>1</v>
      </c>
      <c r="LD42" s="9">
        <v>1</v>
      </c>
      <c r="LE42" s="9">
        <v>1</v>
      </c>
      <c r="LF42" s="9">
        <v>1</v>
      </c>
      <c r="LG42" s="9">
        <v>1</v>
      </c>
      <c r="LH42" s="9">
        <v>1</v>
      </c>
      <c r="LI42" s="9"/>
      <c r="LJ42" s="9">
        <v>1</v>
      </c>
      <c r="LK42" s="9">
        <v>1</v>
      </c>
      <c r="LL42" s="9">
        <v>1</v>
      </c>
      <c r="LM42" s="9">
        <v>1</v>
      </c>
      <c r="LN42" s="9"/>
      <c r="LO42" s="9">
        <v>1</v>
      </c>
      <c r="LP42" s="9">
        <v>1</v>
      </c>
      <c r="LQ42" s="9">
        <v>1</v>
      </c>
      <c r="LR42" s="9"/>
      <c r="LS42" s="9">
        <v>1</v>
      </c>
      <c r="LT42" s="9">
        <v>1</v>
      </c>
      <c r="LU42" s="9">
        <v>1</v>
      </c>
      <c r="LV42" s="9">
        <v>1</v>
      </c>
      <c r="LW42" s="9">
        <v>1</v>
      </c>
      <c r="LX42" s="9">
        <v>1</v>
      </c>
      <c r="LY42" s="9">
        <v>1</v>
      </c>
      <c r="LZ42" s="9">
        <v>2</v>
      </c>
      <c r="MA42" s="9">
        <v>1</v>
      </c>
      <c r="MB42" s="9"/>
      <c r="MC42" s="9">
        <v>1</v>
      </c>
      <c r="MD42" s="9">
        <v>2</v>
      </c>
      <c r="ME42" s="9">
        <v>2</v>
      </c>
      <c r="MF42" s="9">
        <v>1</v>
      </c>
      <c r="MG42" s="9">
        <v>3</v>
      </c>
      <c r="MH42" s="9">
        <v>3</v>
      </c>
      <c r="MI42" s="9">
        <v>3</v>
      </c>
      <c r="MJ42" s="9">
        <v>3</v>
      </c>
      <c r="MK42" s="9">
        <v>1</v>
      </c>
      <c r="ML42" s="9">
        <v>1</v>
      </c>
      <c r="MM42" s="9">
        <v>1</v>
      </c>
      <c r="MN42" s="9">
        <v>1</v>
      </c>
      <c r="MO42" s="9">
        <v>1</v>
      </c>
      <c r="MP42" s="9">
        <v>0</v>
      </c>
      <c r="MQ42" s="9">
        <v>1</v>
      </c>
      <c r="MR42" s="9">
        <v>1</v>
      </c>
      <c r="MS42" s="9">
        <v>0</v>
      </c>
      <c r="MT42" s="9"/>
      <c r="MU42" s="9"/>
      <c r="MV42" s="9">
        <v>1</v>
      </c>
      <c r="MW42" s="9"/>
      <c r="MX42" s="9"/>
      <c r="MY42" t="s">
        <v>4499</v>
      </c>
      <c r="MZ42" s="9"/>
      <c r="NA42" s="9">
        <v>202185010</v>
      </c>
      <c r="NB42" t="s">
        <v>4647</v>
      </c>
      <c r="NC42" t="s">
        <v>4791</v>
      </c>
      <c r="ND42" s="9"/>
      <c r="NE42" s="9"/>
      <c r="NF42" t="s">
        <v>4891</v>
      </c>
      <c r="NG42" s="9"/>
      <c r="NH42" s="9"/>
      <c r="NI42" s="9">
        <v>131</v>
      </c>
      <c r="NJ42" s="9">
        <v>48</v>
      </c>
      <c r="NK42" t="s">
        <v>4897</v>
      </c>
      <c r="NL42" s="9">
        <v>3</v>
      </c>
      <c r="NM42" s="9">
        <v>11</v>
      </c>
      <c r="NN42" s="9">
        <v>2022</v>
      </c>
      <c r="NO42" s="9">
        <v>1</v>
      </c>
      <c r="NP42" t="s">
        <v>4935</v>
      </c>
      <c r="NQ42" s="9">
        <v>1</v>
      </c>
      <c r="NR42" s="9">
        <v>0</v>
      </c>
      <c r="NS42" s="9">
        <v>1</v>
      </c>
      <c r="NT42" s="9">
        <v>1</v>
      </c>
      <c r="NU42" s="9">
        <v>326</v>
      </c>
      <c r="NV42" s="9">
        <v>0</v>
      </c>
      <c r="NW42" s="9">
        <v>696</v>
      </c>
      <c r="NX42" s="9">
        <v>0</v>
      </c>
      <c r="NY42" s="9">
        <v>239</v>
      </c>
      <c r="NZ42" s="9">
        <v>0</v>
      </c>
      <c r="OA42" s="9">
        <v>107</v>
      </c>
      <c r="OB42" s="9">
        <v>0</v>
      </c>
      <c r="OC42" s="9">
        <v>1368</v>
      </c>
      <c r="OD42" s="9">
        <v>0</v>
      </c>
      <c r="OE42" s="9">
        <v>189</v>
      </c>
      <c r="OF42" s="9">
        <v>0</v>
      </c>
      <c r="OG42" s="9">
        <v>1557</v>
      </c>
      <c r="OH42" s="9">
        <v>0</v>
      </c>
      <c r="OI42" s="9">
        <v>362</v>
      </c>
      <c r="OJ42" s="9">
        <v>37</v>
      </c>
      <c r="OK42" s="9">
        <v>14</v>
      </c>
      <c r="OL42" s="9">
        <v>25</v>
      </c>
      <c r="OM42" s="9">
        <v>0</v>
      </c>
      <c r="ON42" s="9">
        <v>1</v>
      </c>
      <c r="OO42" s="9">
        <v>0</v>
      </c>
      <c r="OP42" s="9">
        <v>1</v>
      </c>
      <c r="OQ42" s="9">
        <v>1</v>
      </c>
      <c r="OR42" s="9">
        <v>1</v>
      </c>
      <c r="OS42" s="9">
        <v>1</v>
      </c>
      <c r="OT42" s="9">
        <v>1</v>
      </c>
      <c r="OU42" s="9">
        <v>1</v>
      </c>
      <c r="OV42" s="9">
        <v>1</v>
      </c>
      <c r="OW42" s="9">
        <v>1</v>
      </c>
      <c r="OX42" s="9">
        <v>1</v>
      </c>
      <c r="OY42" s="9">
        <v>1</v>
      </c>
      <c r="OZ42" s="9">
        <v>1</v>
      </c>
      <c r="PA42" s="9">
        <v>100</v>
      </c>
      <c r="PB42" s="9">
        <v>1</v>
      </c>
      <c r="PC42" s="9">
        <v>1</v>
      </c>
      <c r="PD42" s="9">
        <v>100</v>
      </c>
      <c r="PE42" s="9">
        <v>1</v>
      </c>
      <c r="PF42" s="9">
        <v>1</v>
      </c>
      <c r="PG42" s="9">
        <v>1</v>
      </c>
      <c r="PH42" s="9">
        <v>0</v>
      </c>
      <c r="PI42" s="9">
        <v>1</v>
      </c>
      <c r="PJ42" s="9">
        <v>1</v>
      </c>
      <c r="PK42" s="9">
        <v>1</v>
      </c>
      <c r="PL42" s="9">
        <v>1</v>
      </c>
      <c r="PM42" s="9">
        <v>1</v>
      </c>
      <c r="PN42" s="9">
        <v>1</v>
      </c>
      <c r="PO42" s="9">
        <v>85.714286804199219</v>
      </c>
      <c r="PP42" s="9">
        <v>0</v>
      </c>
      <c r="PQ42" s="9">
        <v>1</v>
      </c>
      <c r="PR42" s="9">
        <v>1</v>
      </c>
      <c r="PS42" s="9">
        <v>1</v>
      </c>
      <c r="PT42" s="9">
        <v>1</v>
      </c>
      <c r="PU42" s="9">
        <v>1</v>
      </c>
      <c r="PV42" s="9">
        <v>0</v>
      </c>
      <c r="PW42" s="9">
        <v>0</v>
      </c>
      <c r="PX42" s="9">
        <v>66.666664123535156</v>
      </c>
      <c r="PY42" s="9">
        <v>0</v>
      </c>
      <c r="PZ42" s="9">
        <v>1</v>
      </c>
      <c r="QA42" s="9">
        <v>1</v>
      </c>
      <c r="QB42" s="9">
        <v>1</v>
      </c>
      <c r="QC42" s="9">
        <v>1</v>
      </c>
      <c r="QD42" s="9">
        <v>1</v>
      </c>
      <c r="QE42" s="9">
        <v>100</v>
      </c>
      <c r="QF42" s="9">
        <v>1</v>
      </c>
      <c r="QG42" s="9">
        <v>1</v>
      </c>
      <c r="QH42" s="9">
        <v>1</v>
      </c>
      <c r="QI42" s="9">
        <v>1</v>
      </c>
      <c r="QJ42" s="9">
        <v>1</v>
      </c>
      <c r="QK42" s="9">
        <v>1</v>
      </c>
      <c r="QL42" s="9">
        <v>1</v>
      </c>
      <c r="QM42" s="9">
        <v>1</v>
      </c>
      <c r="QN42" s="9">
        <v>1</v>
      </c>
      <c r="QO42" s="9">
        <v>1</v>
      </c>
      <c r="QP42" s="9">
        <v>100</v>
      </c>
      <c r="QQ42" s="9">
        <v>1</v>
      </c>
      <c r="QR42" s="9">
        <v>1</v>
      </c>
      <c r="QS42" s="9">
        <v>1</v>
      </c>
      <c r="QT42" s="9">
        <v>1</v>
      </c>
      <c r="QU42" s="9">
        <v>1</v>
      </c>
      <c r="QV42" s="9">
        <v>1</v>
      </c>
      <c r="QW42" s="9">
        <v>1</v>
      </c>
      <c r="QX42" s="9">
        <v>1</v>
      </c>
      <c r="QY42" s="9">
        <v>1</v>
      </c>
      <c r="QZ42" s="9">
        <v>0</v>
      </c>
      <c r="RA42" s="9">
        <v>0</v>
      </c>
      <c r="RB42" s="9">
        <v>0</v>
      </c>
      <c r="RC42" s="9">
        <v>0</v>
      </c>
      <c r="RD42" s="9">
        <v>0</v>
      </c>
      <c r="RE42" s="9">
        <v>0</v>
      </c>
      <c r="RF42" s="9">
        <v>0</v>
      </c>
      <c r="RG42" s="9"/>
      <c r="RH42" s="9"/>
      <c r="RI42" s="9">
        <v>0</v>
      </c>
      <c r="RJ42" s="9">
        <v>0</v>
      </c>
      <c r="RK42" s="9">
        <v>0</v>
      </c>
      <c r="RL42" s="9">
        <v>1</v>
      </c>
      <c r="RM42" s="9">
        <v>1</v>
      </c>
      <c r="RN42" s="9">
        <v>1</v>
      </c>
      <c r="RO42" s="9">
        <v>0</v>
      </c>
      <c r="RP42" s="9">
        <v>0</v>
      </c>
      <c r="RQ42" s="9">
        <v>368</v>
      </c>
      <c r="RR42" s="9">
        <v>1</v>
      </c>
      <c r="RS42" s="9">
        <v>1</v>
      </c>
      <c r="RT42" s="9">
        <v>1</v>
      </c>
      <c r="RU42" s="9">
        <v>0</v>
      </c>
      <c r="RV42" s="9">
        <v>1</v>
      </c>
      <c r="RW42" s="9">
        <v>1</v>
      </c>
      <c r="RX42" s="9">
        <v>1</v>
      </c>
      <c r="RY42" s="9">
        <v>1</v>
      </c>
      <c r="RZ42" s="9">
        <v>1</v>
      </c>
      <c r="SA42" s="9">
        <v>1</v>
      </c>
      <c r="SB42" s="9">
        <v>100</v>
      </c>
      <c r="SC42" s="9">
        <v>1</v>
      </c>
      <c r="SD42" s="9">
        <v>1</v>
      </c>
      <c r="SE42" s="9">
        <v>0</v>
      </c>
      <c r="SF42" s="9">
        <v>1</v>
      </c>
      <c r="SG42" s="9">
        <v>1</v>
      </c>
      <c r="SH42" s="9">
        <v>1</v>
      </c>
      <c r="SI42" s="9">
        <v>0</v>
      </c>
      <c r="SJ42" s="9">
        <v>1</v>
      </c>
      <c r="SK42" s="9">
        <v>1</v>
      </c>
      <c r="SL42" s="9">
        <v>1</v>
      </c>
      <c r="SM42" s="9">
        <v>0</v>
      </c>
      <c r="SN42" s="9">
        <v>1</v>
      </c>
      <c r="SO42" s="9">
        <v>1</v>
      </c>
      <c r="SP42" s="9">
        <v>0</v>
      </c>
      <c r="SQ42" s="9"/>
      <c r="SR42" s="9">
        <v>1</v>
      </c>
      <c r="SS42" s="9">
        <v>1</v>
      </c>
      <c r="ST42" s="9">
        <v>1</v>
      </c>
      <c r="SU42" s="9"/>
      <c r="SV42" s="9">
        <v>1</v>
      </c>
      <c r="SW42" s="9">
        <v>1</v>
      </c>
      <c r="SX42" s="9">
        <v>0</v>
      </c>
      <c r="SY42" s="9">
        <v>1</v>
      </c>
      <c r="SZ42" s="9">
        <v>0</v>
      </c>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v>1</v>
      </c>
      <c r="UM42" s="9">
        <v>1</v>
      </c>
      <c r="UN42" s="9">
        <v>1</v>
      </c>
      <c r="UO42" s="9">
        <v>0</v>
      </c>
      <c r="UP42" s="9">
        <v>0</v>
      </c>
      <c r="UQ42" s="9">
        <v>0</v>
      </c>
      <c r="UR42" s="9">
        <v>0</v>
      </c>
      <c r="US42" s="9"/>
      <c r="UT42" s="9">
        <v>1</v>
      </c>
      <c r="UU42" s="9">
        <v>0</v>
      </c>
      <c r="UV42" s="9">
        <v>1</v>
      </c>
      <c r="UW42" s="9">
        <v>0</v>
      </c>
      <c r="UX42" s="9">
        <v>0</v>
      </c>
      <c r="UY42" s="9">
        <v>0</v>
      </c>
      <c r="UZ42" s="9">
        <v>0</v>
      </c>
      <c r="VA42" s="9">
        <v>0</v>
      </c>
      <c r="VB42" s="9">
        <v>0</v>
      </c>
      <c r="VC42" s="9">
        <v>1</v>
      </c>
      <c r="VD42" s="9">
        <v>0</v>
      </c>
      <c r="VE42" s="9">
        <v>1</v>
      </c>
      <c r="VF42" s="9">
        <v>1</v>
      </c>
      <c r="VG42" s="9">
        <v>0</v>
      </c>
      <c r="VH42" s="9">
        <v>1</v>
      </c>
      <c r="VI42" s="9">
        <v>0</v>
      </c>
      <c r="VJ42" s="9">
        <v>1</v>
      </c>
      <c r="VK42" s="9">
        <v>1</v>
      </c>
      <c r="VL42" s="9">
        <v>1</v>
      </c>
      <c r="VM42" s="9">
        <v>1</v>
      </c>
      <c r="VN42" s="9">
        <v>1</v>
      </c>
      <c r="VO42" s="9">
        <v>1</v>
      </c>
      <c r="VP42" s="9">
        <v>1</v>
      </c>
      <c r="VQ42" s="9">
        <v>0</v>
      </c>
      <c r="VR42" s="9">
        <v>0</v>
      </c>
      <c r="VS42" s="9">
        <v>1</v>
      </c>
      <c r="VT42" s="9">
        <v>0</v>
      </c>
      <c r="VU42" s="9">
        <v>1</v>
      </c>
      <c r="VV42" s="9">
        <v>1</v>
      </c>
      <c r="VW42" s="9">
        <v>1</v>
      </c>
      <c r="VX42" s="9">
        <v>1</v>
      </c>
      <c r="VY42" s="9">
        <v>1</v>
      </c>
      <c r="VZ42" s="9">
        <v>1</v>
      </c>
      <c r="WA42" s="9">
        <v>0</v>
      </c>
      <c r="WB42" s="9">
        <v>1</v>
      </c>
      <c r="WC42" s="9">
        <v>1</v>
      </c>
      <c r="WD42" s="9">
        <v>1</v>
      </c>
      <c r="WE42" s="9">
        <v>1</v>
      </c>
      <c r="WF42" s="9">
        <v>0</v>
      </c>
      <c r="WG42" s="9">
        <v>1</v>
      </c>
      <c r="WH42" s="9">
        <v>1</v>
      </c>
      <c r="WI42" s="9">
        <v>1</v>
      </c>
      <c r="WJ42" s="9">
        <v>1</v>
      </c>
      <c r="WK42" s="9">
        <v>1</v>
      </c>
      <c r="WL42" s="9">
        <v>1</v>
      </c>
      <c r="WM42" s="9">
        <v>1</v>
      </c>
      <c r="WN42" s="9">
        <v>1</v>
      </c>
      <c r="WO42" s="9">
        <v>1</v>
      </c>
      <c r="WP42" s="9">
        <v>1</v>
      </c>
      <c r="WQ42" s="9">
        <v>68.75</v>
      </c>
      <c r="WR42" s="9">
        <v>0</v>
      </c>
      <c r="WS42" s="9">
        <v>1</v>
      </c>
      <c r="WT42" s="9">
        <v>83.333335876464844</v>
      </c>
      <c r="WU42" s="9">
        <v>0</v>
      </c>
      <c r="WV42" s="9">
        <v>1</v>
      </c>
      <c r="WW42" s="9">
        <v>88.888885498046875</v>
      </c>
      <c r="WX42" s="9">
        <v>0</v>
      </c>
      <c r="WY42" s="9">
        <v>1</v>
      </c>
      <c r="WZ42" s="9">
        <v>100</v>
      </c>
      <c r="XA42" s="9">
        <v>1</v>
      </c>
      <c r="XB42" s="9">
        <v>1</v>
      </c>
      <c r="XC42" s="9">
        <v>1</v>
      </c>
      <c r="XD42" s="9">
        <v>0</v>
      </c>
      <c r="XE42" s="9">
        <v>1</v>
      </c>
      <c r="XF42" s="9">
        <v>1</v>
      </c>
      <c r="XG42" s="9">
        <v>0</v>
      </c>
      <c r="XH42" s="9">
        <v>1</v>
      </c>
      <c r="XI42" s="9">
        <v>0</v>
      </c>
      <c r="XJ42" s="9">
        <v>1</v>
      </c>
      <c r="XK42" s="9">
        <v>1</v>
      </c>
      <c r="XL42" s="9">
        <v>1</v>
      </c>
      <c r="XM42" s="9">
        <v>1</v>
      </c>
      <c r="XN42" s="9">
        <v>1</v>
      </c>
      <c r="XO42" s="9">
        <v>1</v>
      </c>
      <c r="XP42" s="9">
        <v>1</v>
      </c>
      <c r="XQ42" s="9">
        <v>0</v>
      </c>
      <c r="XR42" s="9">
        <v>0</v>
      </c>
      <c r="XS42" s="9">
        <v>1</v>
      </c>
      <c r="XT42" s="9">
        <v>0</v>
      </c>
      <c r="XU42" s="9">
        <v>1</v>
      </c>
      <c r="XV42" s="9">
        <v>1</v>
      </c>
      <c r="XW42" s="9">
        <v>1</v>
      </c>
      <c r="XX42" s="9">
        <v>1</v>
      </c>
      <c r="XY42" s="9">
        <v>1</v>
      </c>
      <c r="XZ42" s="9">
        <v>1</v>
      </c>
      <c r="YA42" s="9">
        <v>0</v>
      </c>
      <c r="YB42" s="9">
        <v>1</v>
      </c>
      <c r="YC42" s="9">
        <v>1</v>
      </c>
      <c r="YD42" s="9">
        <v>1</v>
      </c>
      <c r="YE42" s="9">
        <v>1</v>
      </c>
      <c r="YF42" s="9">
        <v>0</v>
      </c>
      <c r="YG42" s="9">
        <v>1</v>
      </c>
      <c r="YH42" s="9">
        <v>1</v>
      </c>
      <c r="YI42" s="9">
        <v>1</v>
      </c>
      <c r="YJ42" s="9">
        <v>1</v>
      </c>
      <c r="YK42" s="9">
        <v>1</v>
      </c>
      <c r="YL42" s="9">
        <v>1</v>
      </c>
      <c r="YM42" s="9">
        <v>1</v>
      </c>
      <c r="YN42" s="9">
        <v>1</v>
      </c>
      <c r="YO42" s="9">
        <v>1</v>
      </c>
      <c r="YP42" s="9">
        <v>1</v>
      </c>
      <c r="YQ42" s="9">
        <v>1</v>
      </c>
      <c r="YR42" s="9">
        <v>1</v>
      </c>
      <c r="YS42" s="9">
        <v>1</v>
      </c>
      <c r="YT42" s="9">
        <v>1</v>
      </c>
      <c r="YU42" s="9">
        <v>100</v>
      </c>
      <c r="YV42" s="9">
        <v>1</v>
      </c>
      <c r="YW42" s="9">
        <v>1</v>
      </c>
      <c r="YX42" s="9">
        <v>1</v>
      </c>
      <c r="YY42" s="9">
        <v>1</v>
      </c>
      <c r="YZ42" s="9">
        <v>1</v>
      </c>
      <c r="ZA42" s="9">
        <v>1</v>
      </c>
      <c r="ZB42" s="9">
        <v>1</v>
      </c>
      <c r="ZC42" s="9">
        <v>1</v>
      </c>
      <c r="ZD42" s="9">
        <v>1</v>
      </c>
      <c r="ZE42" s="9">
        <v>0</v>
      </c>
      <c r="ZF42" s="9">
        <v>1</v>
      </c>
      <c r="ZG42" s="9">
        <v>0</v>
      </c>
      <c r="ZH42" s="9">
        <v>0</v>
      </c>
      <c r="ZI42" s="9">
        <v>1</v>
      </c>
      <c r="ZJ42" s="9">
        <v>100</v>
      </c>
      <c r="ZK42" s="9">
        <v>1</v>
      </c>
      <c r="ZL42" s="9">
        <v>100</v>
      </c>
      <c r="ZM42" s="9">
        <v>1</v>
      </c>
      <c r="ZN42" s="9">
        <v>1</v>
      </c>
      <c r="ZO42" s="9">
        <v>1</v>
      </c>
      <c r="ZP42" s="9">
        <v>0</v>
      </c>
      <c r="ZQ42" s="9">
        <v>1</v>
      </c>
      <c r="ZR42" s="9"/>
      <c r="ZS42" s="9"/>
      <c r="ZT42" s="9">
        <v>1</v>
      </c>
      <c r="ZU42" s="9">
        <v>0</v>
      </c>
      <c r="ZV42" s="9">
        <v>1</v>
      </c>
      <c r="ZW42" s="9">
        <v>1</v>
      </c>
      <c r="ZX42" s="9">
        <v>1</v>
      </c>
      <c r="ZY42" s="9">
        <v>1</v>
      </c>
      <c r="ZZ42" s="9">
        <v>1</v>
      </c>
      <c r="AAA42" s="9">
        <v>1</v>
      </c>
      <c r="AAB42" s="9">
        <v>1</v>
      </c>
      <c r="AAC42" s="9">
        <v>1</v>
      </c>
      <c r="AAD42" s="9">
        <v>1</v>
      </c>
      <c r="AAE42" s="9">
        <v>1</v>
      </c>
      <c r="AAF42" s="9">
        <v>1</v>
      </c>
      <c r="AAG42" s="9">
        <v>1</v>
      </c>
      <c r="AAH42" s="9">
        <v>1</v>
      </c>
      <c r="AAI42" s="9">
        <v>1</v>
      </c>
      <c r="AAJ42" s="9">
        <v>1</v>
      </c>
      <c r="AAK42" s="9">
        <v>1</v>
      </c>
      <c r="AAL42" s="9">
        <v>1</v>
      </c>
      <c r="AAM42" s="9">
        <v>1</v>
      </c>
      <c r="AAN42" s="9">
        <v>1</v>
      </c>
      <c r="AAO42" s="9">
        <v>1</v>
      </c>
      <c r="AAP42" s="9">
        <v>100</v>
      </c>
      <c r="AAQ42" s="9">
        <v>1</v>
      </c>
      <c r="AAR42" s="9">
        <v>1</v>
      </c>
      <c r="AAS42" s="9">
        <v>100</v>
      </c>
      <c r="AAT42" s="9">
        <v>1</v>
      </c>
      <c r="AAU42" s="9">
        <v>1</v>
      </c>
      <c r="AAV42" s="9">
        <v>0</v>
      </c>
      <c r="AAW42" s="9">
        <v>0</v>
      </c>
      <c r="AAX42" s="9">
        <v>1</v>
      </c>
      <c r="AAY42" s="9">
        <v>0</v>
      </c>
      <c r="AAZ42" s="9">
        <v>1</v>
      </c>
      <c r="ABA42" s="9">
        <v>1</v>
      </c>
      <c r="ABB42" s="9">
        <v>1</v>
      </c>
      <c r="ABC42" s="9">
        <v>1</v>
      </c>
      <c r="ABD42" s="9">
        <v>1</v>
      </c>
      <c r="ABE42" s="9">
        <v>1</v>
      </c>
      <c r="ABF42" s="9">
        <v>1</v>
      </c>
      <c r="ABG42" s="9">
        <v>1</v>
      </c>
      <c r="ABH42" s="9">
        <v>1</v>
      </c>
      <c r="ABI42" s="9">
        <v>1</v>
      </c>
      <c r="ABJ42" s="9">
        <v>1</v>
      </c>
      <c r="ABK42" s="9">
        <v>1</v>
      </c>
      <c r="ABL42" s="9">
        <v>1</v>
      </c>
      <c r="ABM42" s="9">
        <v>100</v>
      </c>
      <c r="ABN42" s="9">
        <v>1</v>
      </c>
      <c r="ABO42" s="9">
        <v>1</v>
      </c>
      <c r="ABP42" s="9">
        <v>0</v>
      </c>
      <c r="ABQ42" s="9">
        <v>1</v>
      </c>
      <c r="ABR42" s="9">
        <v>1</v>
      </c>
      <c r="ABS42" s="9">
        <v>1</v>
      </c>
      <c r="ABT42" s="9">
        <v>1</v>
      </c>
      <c r="ABU42" s="9">
        <v>0</v>
      </c>
      <c r="ABV42" s="9">
        <v>1</v>
      </c>
      <c r="ABW42" s="9">
        <v>0</v>
      </c>
      <c r="ABX42" s="9">
        <v>1</v>
      </c>
      <c r="ABY42" s="9">
        <v>1</v>
      </c>
      <c r="ABZ42" s="9">
        <v>0</v>
      </c>
      <c r="ACA42" s="9">
        <v>0</v>
      </c>
      <c r="ACB42" s="9">
        <v>0</v>
      </c>
      <c r="ACC42" s="9">
        <v>0</v>
      </c>
      <c r="ACD42" s="9">
        <v>0</v>
      </c>
      <c r="ACE42" s="9">
        <v>0</v>
      </c>
      <c r="ACF42" s="9">
        <v>0</v>
      </c>
      <c r="ACG42" s="9">
        <v>0</v>
      </c>
      <c r="ACH42" s="9">
        <v>1</v>
      </c>
      <c r="ACI42" s="9">
        <v>1</v>
      </c>
      <c r="ACJ42" s="9">
        <v>1</v>
      </c>
      <c r="ACK42" s="9">
        <v>1</v>
      </c>
      <c r="ACL42" s="9">
        <v>1</v>
      </c>
      <c r="ACM42" s="9">
        <v>0</v>
      </c>
      <c r="ACN42" s="9">
        <v>1</v>
      </c>
      <c r="ACO42" s="9">
        <v>1</v>
      </c>
      <c r="ACP42" s="9">
        <v>1</v>
      </c>
      <c r="ACQ42" s="9">
        <v>1</v>
      </c>
      <c r="ACR42" s="9">
        <v>1</v>
      </c>
    </row>
    <row r="43" spans="1:772">
      <c r="A43" t="s">
        <v>2617</v>
      </c>
      <c r="B43" t="s">
        <v>2745</v>
      </c>
      <c r="C43" t="s">
        <v>2874</v>
      </c>
      <c r="D43" t="s">
        <v>3009</v>
      </c>
      <c r="E43" s="9"/>
      <c r="F43" s="9">
        <v>2</v>
      </c>
      <c r="G43" s="9"/>
      <c r="H43" s="9">
        <v>1</v>
      </c>
      <c r="I43" t="s">
        <v>3146</v>
      </c>
      <c r="J43" s="9"/>
      <c r="K43" s="9">
        <v>3</v>
      </c>
      <c r="L43" s="9">
        <v>8</v>
      </c>
      <c r="M43" s="9">
        <v>49</v>
      </c>
      <c r="N43" s="9">
        <v>49</v>
      </c>
      <c r="O43" t="s">
        <v>3247</v>
      </c>
      <c r="P43" s="9">
        <v>1</v>
      </c>
      <c r="Q43" t="s">
        <v>3250</v>
      </c>
      <c r="R43" s="9">
        <v>5</v>
      </c>
      <c r="S43" s="9">
        <v>3</v>
      </c>
      <c r="T43" s="9">
        <v>1</v>
      </c>
      <c r="U43" s="9">
        <v>1</v>
      </c>
      <c r="V43" s="9">
        <v>1</v>
      </c>
      <c r="W43" t="s">
        <v>3298</v>
      </c>
      <c r="X43" s="9"/>
      <c r="Y43" t="s">
        <v>3441</v>
      </c>
      <c r="Z43" s="9"/>
      <c r="AA43" s="9">
        <v>83</v>
      </c>
      <c r="AB43" s="9">
        <v>0</v>
      </c>
      <c r="AC43" s="9">
        <v>113</v>
      </c>
      <c r="AD43" s="9">
        <v>0</v>
      </c>
      <c r="AE43" s="9">
        <v>11</v>
      </c>
      <c r="AF43" s="9">
        <v>0</v>
      </c>
      <c r="AG43" s="9">
        <v>4</v>
      </c>
      <c r="AH43" s="9">
        <v>0</v>
      </c>
      <c r="AI43" s="9">
        <v>25</v>
      </c>
      <c r="AJ43" s="9">
        <v>0</v>
      </c>
      <c r="AK43" s="9">
        <v>6</v>
      </c>
      <c r="AL43" s="9">
        <v>0</v>
      </c>
      <c r="AM43" s="9">
        <v>21</v>
      </c>
      <c r="AN43" s="9">
        <v>0</v>
      </c>
      <c r="AO43" s="9">
        <v>109</v>
      </c>
      <c r="AP43" s="9">
        <v>0</v>
      </c>
      <c r="AQ43" s="9">
        <v>52</v>
      </c>
      <c r="AR43" s="9">
        <v>0</v>
      </c>
      <c r="AS43" s="9">
        <v>1</v>
      </c>
      <c r="AT43" s="9">
        <v>0</v>
      </c>
      <c r="AU43" s="9">
        <v>0</v>
      </c>
      <c r="AV43" s="9">
        <v>0</v>
      </c>
      <c r="AW43" s="9">
        <v>0</v>
      </c>
      <c r="AX43" t="s">
        <v>3599</v>
      </c>
      <c r="AY43" s="9">
        <v>0</v>
      </c>
      <c r="AZ43" s="9">
        <v>0</v>
      </c>
      <c r="BA43" t="s">
        <v>3749</v>
      </c>
      <c r="BB43" s="9">
        <v>0</v>
      </c>
      <c r="BC43" s="9">
        <v>425</v>
      </c>
      <c r="BD43" s="9">
        <v>0</v>
      </c>
      <c r="BE43" s="9"/>
      <c r="BF43" s="9">
        <v>305</v>
      </c>
      <c r="BG43" s="9">
        <v>305</v>
      </c>
      <c r="BH43" s="9">
        <v>140</v>
      </c>
      <c r="BI43" s="9">
        <v>0</v>
      </c>
      <c r="BJ43" s="9"/>
      <c r="BK43" s="9">
        <v>1</v>
      </c>
      <c r="BL43" s="9">
        <v>1</v>
      </c>
      <c r="BM43" s="9">
        <v>1</v>
      </c>
      <c r="BN43" s="9">
        <v>1</v>
      </c>
      <c r="BO43" s="9">
        <v>1</v>
      </c>
      <c r="BP43" s="9">
        <v>1</v>
      </c>
      <c r="BQ43" s="9">
        <v>1</v>
      </c>
      <c r="BR43" s="9">
        <v>0</v>
      </c>
      <c r="BS43" s="9">
        <v>0</v>
      </c>
      <c r="BT43" s="9"/>
      <c r="BU43" s="9"/>
      <c r="BV43" s="9">
        <v>0</v>
      </c>
      <c r="BW43" s="9">
        <v>1</v>
      </c>
      <c r="BX43" s="9"/>
      <c r="BY43" s="9">
        <v>0</v>
      </c>
      <c r="BZ43" s="9">
        <v>1</v>
      </c>
      <c r="CA43" s="9">
        <v>1</v>
      </c>
      <c r="CB43" s="9">
        <v>1</v>
      </c>
      <c r="CC43" s="9">
        <v>1</v>
      </c>
      <c r="CD43" s="9">
        <v>1</v>
      </c>
      <c r="CE43" s="9">
        <v>1</v>
      </c>
      <c r="CF43" s="9">
        <v>1</v>
      </c>
      <c r="CG43" s="9"/>
      <c r="CH43" s="9">
        <v>1</v>
      </c>
      <c r="CI43" s="9">
        <v>1</v>
      </c>
      <c r="CJ43" s="9">
        <v>1</v>
      </c>
      <c r="CK43" s="9">
        <v>1</v>
      </c>
      <c r="CL43" s="9">
        <v>2</v>
      </c>
      <c r="CM43" s="9">
        <v>2</v>
      </c>
      <c r="CN43" s="9">
        <v>1</v>
      </c>
      <c r="CO43" s="9">
        <v>1</v>
      </c>
      <c r="CP43" s="9">
        <v>1</v>
      </c>
      <c r="CQ43" s="9">
        <v>1</v>
      </c>
      <c r="CR43" s="9">
        <v>1</v>
      </c>
      <c r="CS43" s="9">
        <v>1</v>
      </c>
      <c r="CT43" s="9">
        <v>1</v>
      </c>
      <c r="CU43" s="9">
        <v>1</v>
      </c>
      <c r="CV43" s="9">
        <v>1</v>
      </c>
      <c r="CW43" s="9">
        <v>1</v>
      </c>
      <c r="CX43" s="9">
        <v>1</v>
      </c>
      <c r="CY43" s="9">
        <v>1</v>
      </c>
      <c r="CZ43" s="9">
        <v>1</v>
      </c>
      <c r="DA43" s="9"/>
      <c r="DB43" s="9"/>
      <c r="DC43" s="9"/>
      <c r="DD43" s="9"/>
      <c r="DE43" s="9"/>
      <c r="DF43" s="9"/>
      <c r="DG43" s="9"/>
      <c r="DH43" s="9"/>
      <c r="DI43" s="9">
        <v>1</v>
      </c>
      <c r="DJ43" s="9"/>
      <c r="DK43" s="9">
        <v>1</v>
      </c>
      <c r="DL43" s="9">
        <v>1</v>
      </c>
      <c r="DM43" s="9">
        <v>1</v>
      </c>
      <c r="DN43" s="9">
        <v>1</v>
      </c>
      <c r="DO43" s="9">
        <v>1</v>
      </c>
      <c r="DP43" s="9">
        <v>1</v>
      </c>
      <c r="DQ43" s="9">
        <v>1</v>
      </c>
      <c r="DR43" s="9">
        <v>1</v>
      </c>
      <c r="DS43" s="9">
        <v>1</v>
      </c>
      <c r="DT43" s="9">
        <v>41</v>
      </c>
      <c r="DU43" s="9">
        <v>11</v>
      </c>
      <c r="DV43" s="9">
        <v>9</v>
      </c>
      <c r="DW43" s="9">
        <v>4</v>
      </c>
      <c r="DX43" s="9">
        <v>1</v>
      </c>
      <c r="DY43" s="9">
        <v>2</v>
      </c>
      <c r="DZ43" s="9"/>
      <c r="EA43" s="9"/>
      <c r="EB43" s="9">
        <v>2</v>
      </c>
      <c r="EC43" s="9"/>
      <c r="ED43" s="9"/>
      <c r="EE43" s="9"/>
      <c r="EF43" s="9"/>
      <c r="EG43" s="9"/>
      <c r="EH43" s="9"/>
      <c r="EI43" s="9">
        <v>0</v>
      </c>
      <c r="EJ43" s="9"/>
      <c r="EK43" s="9"/>
      <c r="EL43" s="9"/>
      <c r="EM43" s="9"/>
      <c r="EN43" s="9">
        <v>1</v>
      </c>
      <c r="EO43" s="9">
        <v>0</v>
      </c>
      <c r="EP43" s="9"/>
      <c r="EQ43" s="9">
        <v>1</v>
      </c>
      <c r="ER43" s="9">
        <v>0</v>
      </c>
      <c r="ES43" s="9"/>
      <c r="ET43" s="9">
        <v>1</v>
      </c>
      <c r="EU43" s="9">
        <v>0</v>
      </c>
      <c r="EV43" s="9"/>
      <c r="EW43" s="9">
        <v>1</v>
      </c>
      <c r="EX43" s="9">
        <v>0</v>
      </c>
      <c r="EY43" s="9"/>
      <c r="EZ43" s="9">
        <v>1</v>
      </c>
      <c r="FA43" s="9">
        <v>0</v>
      </c>
      <c r="FB43" s="9"/>
      <c r="FC43" s="9">
        <v>1</v>
      </c>
      <c r="FD43" s="9">
        <v>0</v>
      </c>
      <c r="FE43" s="9"/>
      <c r="FF43" s="9">
        <v>0</v>
      </c>
      <c r="FG43" s="9"/>
      <c r="FH43" s="9"/>
      <c r="FI43" s="9">
        <v>1</v>
      </c>
      <c r="FJ43" s="9">
        <v>0</v>
      </c>
      <c r="FK43" s="9"/>
      <c r="FL43" s="9">
        <v>1</v>
      </c>
      <c r="FM43" s="9">
        <v>0</v>
      </c>
      <c r="FN43" s="9"/>
      <c r="FO43" s="9">
        <v>1</v>
      </c>
      <c r="FP43" s="9">
        <v>0</v>
      </c>
      <c r="FQ43" s="9"/>
      <c r="FR43" s="9">
        <v>1</v>
      </c>
      <c r="FS43" s="9">
        <v>0</v>
      </c>
      <c r="FT43" s="9"/>
      <c r="FU43" s="9">
        <v>1</v>
      </c>
      <c r="FV43" s="9">
        <v>0</v>
      </c>
      <c r="FW43" s="9"/>
      <c r="FX43" s="9">
        <v>3</v>
      </c>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t="s">
        <v>4058</v>
      </c>
      <c r="HH43" s="9"/>
      <c r="HI43" s="9"/>
      <c r="HJ43" s="9"/>
      <c r="HK43" s="9"/>
      <c r="HL43" s="9"/>
      <c r="HM43" s="9"/>
      <c r="HN43" s="9"/>
      <c r="HO43" s="9"/>
      <c r="HP43" s="9"/>
      <c r="HQ43" s="9"/>
      <c r="HR43" s="9"/>
      <c r="HS43" s="9"/>
      <c r="HT43" s="9"/>
      <c r="HU43" s="9"/>
      <c r="HV43" s="9"/>
      <c r="HW43" s="9"/>
      <c r="HX43" t="s">
        <v>4222</v>
      </c>
      <c r="HY43" s="9"/>
      <c r="HZ43" s="9"/>
      <c r="IA43" s="9">
        <v>2</v>
      </c>
      <c r="IB43" s="9"/>
      <c r="IC43" s="9"/>
      <c r="ID43" s="9">
        <v>2</v>
      </c>
      <c r="IE43" s="9"/>
      <c r="IF43" s="9"/>
      <c r="IG43" s="9">
        <v>2</v>
      </c>
      <c r="IH43" s="9"/>
      <c r="II43" s="9"/>
      <c r="IJ43" s="9">
        <v>2</v>
      </c>
      <c r="IK43" s="9"/>
      <c r="IL43" s="9">
        <v>1</v>
      </c>
      <c r="IM43" s="9"/>
      <c r="IN43" s="9">
        <v>5</v>
      </c>
      <c r="IO43" s="9">
        <v>5</v>
      </c>
      <c r="IP43" s="9">
        <v>5</v>
      </c>
      <c r="IQ43" s="9">
        <v>5</v>
      </c>
      <c r="IR43" s="9">
        <v>1</v>
      </c>
      <c r="IS43" s="9"/>
      <c r="IT43" s="9">
        <v>1</v>
      </c>
      <c r="IU43" s="9">
        <v>2</v>
      </c>
      <c r="IV43" s="9">
        <v>2</v>
      </c>
      <c r="IW43" s="9">
        <v>2</v>
      </c>
      <c r="IX43" s="9">
        <v>2</v>
      </c>
      <c r="IY43" s="9">
        <v>2</v>
      </c>
      <c r="IZ43" s="9">
        <v>2</v>
      </c>
      <c r="JA43" s="9">
        <v>2</v>
      </c>
      <c r="JB43" s="9">
        <v>1</v>
      </c>
      <c r="JC43" s="9">
        <v>1</v>
      </c>
      <c r="JD43" s="9">
        <v>1</v>
      </c>
      <c r="JE43" s="9">
        <v>1</v>
      </c>
      <c r="JF43" s="9">
        <v>2</v>
      </c>
      <c r="JG43" s="9">
        <v>2</v>
      </c>
      <c r="JH43" s="9">
        <v>2</v>
      </c>
      <c r="JI43" s="9">
        <v>1</v>
      </c>
      <c r="JJ43" s="9">
        <v>1</v>
      </c>
      <c r="JK43" s="9">
        <v>1</v>
      </c>
      <c r="JL43" s="9">
        <v>1</v>
      </c>
      <c r="JM43" s="9">
        <v>1</v>
      </c>
      <c r="JN43" s="9">
        <v>1</v>
      </c>
      <c r="JO43" s="9">
        <v>1</v>
      </c>
      <c r="JP43" s="9">
        <v>1</v>
      </c>
      <c r="JQ43" s="9">
        <v>1</v>
      </c>
      <c r="JR43" s="9">
        <v>2</v>
      </c>
      <c r="JS43" s="9">
        <v>2</v>
      </c>
      <c r="JT43" s="9">
        <v>1</v>
      </c>
      <c r="JU43" s="9">
        <v>1</v>
      </c>
      <c r="JV43" s="9"/>
      <c r="JW43" s="9">
        <v>1</v>
      </c>
      <c r="JX43" s="9">
        <v>1</v>
      </c>
      <c r="JY43" s="9">
        <v>1</v>
      </c>
      <c r="JZ43" s="9">
        <v>1</v>
      </c>
      <c r="KA43" s="9">
        <v>1</v>
      </c>
      <c r="KB43" s="9">
        <v>1</v>
      </c>
      <c r="KC43" s="9">
        <v>1</v>
      </c>
      <c r="KD43" s="9">
        <v>1</v>
      </c>
      <c r="KE43" s="9">
        <v>1</v>
      </c>
      <c r="KF43" s="9"/>
      <c r="KG43" s="9">
        <v>1</v>
      </c>
      <c r="KH43" s="9">
        <v>2</v>
      </c>
      <c r="KI43" s="9">
        <v>1</v>
      </c>
      <c r="KJ43" s="9"/>
      <c r="KK43" s="9">
        <v>1</v>
      </c>
      <c r="KL43" s="9">
        <v>1</v>
      </c>
      <c r="KM43" s="9">
        <v>1</v>
      </c>
      <c r="KN43" s="9">
        <v>1</v>
      </c>
      <c r="KO43" s="9"/>
      <c r="KP43" s="9">
        <v>0</v>
      </c>
      <c r="KQ43" s="9">
        <v>0</v>
      </c>
      <c r="KR43" s="9">
        <v>1</v>
      </c>
      <c r="KS43" s="9">
        <v>0</v>
      </c>
      <c r="KT43" s="9">
        <v>1</v>
      </c>
      <c r="KU43" s="9">
        <v>1</v>
      </c>
      <c r="KV43" s="9">
        <v>1</v>
      </c>
      <c r="KW43" s="9">
        <v>1</v>
      </c>
      <c r="KX43" s="9">
        <v>1</v>
      </c>
      <c r="KY43" s="9">
        <v>1</v>
      </c>
      <c r="KZ43" s="9">
        <v>1</v>
      </c>
      <c r="LA43" s="9">
        <v>1</v>
      </c>
      <c r="LB43" s="9"/>
      <c r="LC43" s="9">
        <v>1</v>
      </c>
      <c r="LD43" s="9">
        <v>1</v>
      </c>
      <c r="LE43" s="9">
        <v>1</v>
      </c>
      <c r="LF43" s="9">
        <v>1</v>
      </c>
      <c r="LG43" s="9">
        <v>1</v>
      </c>
      <c r="LH43" s="9">
        <v>1</v>
      </c>
      <c r="LI43" s="9"/>
      <c r="LJ43" s="9">
        <v>1</v>
      </c>
      <c r="LK43" s="9">
        <v>1</v>
      </c>
      <c r="LL43" s="9">
        <v>1</v>
      </c>
      <c r="LM43" s="9">
        <v>1</v>
      </c>
      <c r="LN43" s="9"/>
      <c r="LO43" s="9">
        <v>1</v>
      </c>
      <c r="LP43" s="9">
        <v>1</v>
      </c>
      <c r="LQ43" s="9">
        <v>1</v>
      </c>
      <c r="LR43" s="9"/>
      <c r="LS43" s="9">
        <v>1</v>
      </c>
      <c r="LT43" s="9">
        <v>1</v>
      </c>
      <c r="LU43" s="9">
        <v>1</v>
      </c>
      <c r="LV43" s="9">
        <v>1</v>
      </c>
      <c r="LW43" s="9">
        <v>1</v>
      </c>
      <c r="LX43" s="9">
        <v>1</v>
      </c>
      <c r="LY43" s="9">
        <v>1</v>
      </c>
      <c r="LZ43" s="9">
        <v>2</v>
      </c>
      <c r="MA43" s="9">
        <v>1</v>
      </c>
      <c r="MB43" s="9"/>
      <c r="MC43" s="9">
        <v>1</v>
      </c>
      <c r="MD43" s="9">
        <v>2</v>
      </c>
      <c r="ME43" s="9">
        <v>2</v>
      </c>
      <c r="MF43" s="9">
        <v>1</v>
      </c>
      <c r="MG43" s="9">
        <v>3</v>
      </c>
      <c r="MH43" s="9">
        <v>3</v>
      </c>
      <c r="MI43" s="9">
        <v>3</v>
      </c>
      <c r="MJ43" s="9">
        <v>3</v>
      </c>
      <c r="MK43" s="9">
        <v>1</v>
      </c>
      <c r="ML43" s="9">
        <v>2</v>
      </c>
      <c r="MM43" s="9">
        <v>0</v>
      </c>
      <c r="MN43" s="9">
        <v>0</v>
      </c>
      <c r="MO43" s="9">
        <v>1</v>
      </c>
      <c r="MP43" s="9">
        <v>0</v>
      </c>
      <c r="MQ43" s="9">
        <v>0</v>
      </c>
      <c r="MR43" s="9">
        <v>0</v>
      </c>
      <c r="MS43" s="9">
        <v>0</v>
      </c>
      <c r="MT43" s="9"/>
      <c r="MU43" s="9"/>
      <c r="MV43" s="9">
        <v>1</v>
      </c>
      <c r="MW43" s="9"/>
      <c r="MX43" s="9"/>
      <c r="MY43" t="s">
        <v>4500</v>
      </c>
      <c r="MZ43" s="9"/>
      <c r="NA43" s="9">
        <v>207004944</v>
      </c>
      <c r="NB43" t="s">
        <v>4648</v>
      </c>
      <c r="NC43" t="s">
        <v>4792</v>
      </c>
      <c r="ND43" s="9"/>
      <c r="NE43" s="9"/>
      <c r="NF43" t="s">
        <v>4891</v>
      </c>
      <c r="NG43" s="9"/>
      <c r="NH43" s="9"/>
      <c r="NI43" s="9">
        <v>145</v>
      </c>
      <c r="NJ43" s="9">
        <v>49</v>
      </c>
      <c r="NK43" t="s">
        <v>4897</v>
      </c>
      <c r="NL43" s="9">
        <v>3</v>
      </c>
      <c r="NM43" s="9">
        <v>11</v>
      </c>
      <c r="NN43" s="9">
        <v>2022</v>
      </c>
      <c r="NO43" s="9">
        <v>1</v>
      </c>
      <c r="NP43" t="s">
        <v>4936</v>
      </c>
      <c r="NQ43" s="9">
        <v>1</v>
      </c>
      <c r="NR43" s="9">
        <v>0</v>
      </c>
      <c r="NS43" s="9">
        <v>0</v>
      </c>
      <c r="NT43" s="9">
        <v>1</v>
      </c>
      <c r="NU43" s="9">
        <v>83</v>
      </c>
      <c r="NV43" s="9">
        <v>0</v>
      </c>
      <c r="NW43" s="9">
        <v>113</v>
      </c>
      <c r="NX43" s="9">
        <v>0</v>
      </c>
      <c r="NY43" s="9">
        <v>11</v>
      </c>
      <c r="NZ43" s="9">
        <v>0</v>
      </c>
      <c r="OA43" s="9">
        <v>57</v>
      </c>
      <c r="OB43" s="9">
        <v>0</v>
      </c>
      <c r="OC43" s="9">
        <v>264</v>
      </c>
      <c r="OD43" s="9">
        <v>0</v>
      </c>
      <c r="OE43" s="9">
        <v>161</v>
      </c>
      <c r="OF43" s="9">
        <v>0</v>
      </c>
      <c r="OG43" s="9">
        <v>425</v>
      </c>
      <c r="OH43" s="9">
        <v>0</v>
      </c>
      <c r="OI43" s="9">
        <v>305</v>
      </c>
      <c r="OJ43" s="9">
        <v>305</v>
      </c>
      <c r="OK43" s="9">
        <v>140</v>
      </c>
      <c r="OL43" s="9">
        <v>0</v>
      </c>
      <c r="OM43" s="9"/>
      <c r="ON43" s="9">
        <v>0</v>
      </c>
      <c r="OO43" s="9">
        <v>0</v>
      </c>
      <c r="OP43" s="9">
        <v>1</v>
      </c>
      <c r="OQ43" s="9">
        <v>1</v>
      </c>
      <c r="OR43" s="9">
        <v>1</v>
      </c>
      <c r="OS43" s="9">
        <v>1</v>
      </c>
      <c r="OT43" s="9">
        <v>1</v>
      </c>
      <c r="OU43" s="9">
        <v>1</v>
      </c>
      <c r="OV43" s="9">
        <v>1</v>
      </c>
      <c r="OW43" s="9">
        <v>0</v>
      </c>
      <c r="OX43" s="9">
        <v>0</v>
      </c>
      <c r="OY43" s="9">
        <v>0</v>
      </c>
      <c r="OZ43" s="9">
        <v>0</v>
      </c>
      <c r="PA43" s="9">
        <v>75</v>
      </c>
      <c r="PB43" s="9">
        <v>0</v>
      </c>
      <c r="PC43" s="9">
        <v>1</v>
      </c>
      <c r="PD43" s="9">
        <v>60</v>
      </c>
      <c r="PE43" s="9">
        <v>0</v>
      </c>
      <c r="PF43" s="9">
        <v>1</v>
      </c>
      <c r="PG43" s="9">
        <v>1</v>
      </c>
      <c r="PH43" s="9">
        <v>0</v>
      </c>
      <c r="PI43" s="9">
        <v>1</v>
      </c>
      <c r="PJ43" s="9">
        <v>1</v>
      </c>
      <c r="PK43" s="9">
        <v>1</v>
      </c>
      <c r="PL43" s="9">
        <v>1</v>
      </c>
      <c r="PM43" s="9">
        <v>1</v>
      </c>
      <c r="PN43" s="9">
        <v>1</v>
      </c>
      <c r="PO43" s="9">
        <v>85.714286804199219</v>
      </c>
      <c r="PP43" s="9">
        <v>0</v>
      </c>
      <c r="PQ43" s="9">
        <v>1</v>
      </c>
      <c r="PR43" s="9">
        <v>1</v>
      </c>
      <c r="PS43" s="9">
        <v>1</v>
      </c>
      <c r="PT43" s="9">
        <v>1</v>
      </c>
      <c r="PU43" s="9">
        <v>1</v>
      </c>
      <c r="PV43" s="9">
        <v>0</v>
      </c>
      <c r="PW43" s="9">
        <v>0</v>
      </c>
      <c r="PX43" s="9">
        <v>66.666664123535156</v>
      </c>
      <c r="PY43" s="9">
        <v>0</v>
      </c>
      <c r="PZ43" s="9">
        <v>1</v>
      </c>
      <c r="QA43" s="9">
        <v>1</v>
      </c>
      <c r="QB43" s="9">
        <v>1</v>
      </c>
      <c r="QC43" s="9">
        <v>1</v>
      </c>
      <c r="QD43" s="9">
        <v>1</v>
      </c>
      <c r="QE43" s="9">
        <v>100</v>
      </c>
      <c r="QF43" s="9">
        <v>1</v>
      </c>
      <c r="QG43" s="9">
        <v>1</v>
      </c>
      <c r="QH43" s="9">
        <v>1</v>
      </c>
      <c r="QI43" s="9">
        <v>1</v>
      </c>
      <c r="QJ43" s="9">
        <v>1</v>
      </c>
      <c r="QK43" s="9">
        <v>1</v>
      </c>
      <c r="QL43" s="9">
        <v>1</v>
      </c>
      <c r="QM43" s="9">
        <v>1</v>
      </c>
      <c r="QN43" s="9">
        <v>1</v>
      </c>
      <c r="QO43" s="9">
        <v>1</v>
      </c>
      <c r="QP43" s="9">
        <v>100</v>
      </c>
      <c r="QQ43" s="9">
        <v>1</v>
      </c>
      <c r="QR43" s="9">
        <v>1</v>
      </c>
      <c r="QS43" s="9">
        <v>1</v>
      </c>
      <c r="QT43" s="9">
        <v>1</v>
      </c>
      <c r="QU43" s="9">
        <v>1</v>
      </c>
      <c r="QV43" s="9">
        <v>1</v>
      </c>
      <c r="QW43" s="9">
        <v>1</v>
      </c>
      <c r="QX43" s="9">
        <v>1</v>
      </c>
      <c r="QY43" s="9">
        <v>1</v>
      </c>
      <c r="QZ43" s="9">
        <v>0</v>
      </c>
      <c r="RA43" s="9">
        <v>0</v>
      </c>
      <c r="RB43" s="9">
        <v>0</v>
      </c>
      <c r="RC43" s="9">
        <v>0</v>
      </c>
      <c r="RD43" s="9">
        <v>0</v>
      </c>
      <c r="RE43" s="9">
        <v>0</v>
      </c>
      <c r="RF43" s="9">
        <v>0</v>
      </c>
      <c r="RG43" s="9"/>
      <c r="RH43" s="9"/>
      <c r="RI43" s="9">
        <v>0</v>
      </c>
      <c r="RJ43" s="9">
        <v>0</v>
      </c>
      <c r="RK43" s="9">
        <v>0</v>
      </c>
      <c r="RL43" s="9">
        <v>1</v>
      </c>
      <c r="RM43" s="9">
        <v>1</v>
      </c>
      <c r="RN43" s="9">
        <v>1</v>
      </c>
      <c r="RO43" s="9">
        <v>0</v>
      </c>
      <c r="RP43" s="9">
        <v>0</v>
      </c>
      <c r="RQ43" s="9">
        <v>9</v>
      </c>
      <c r="RR43" s="9">
        <v>0</v>
      </c>
      <c r="RS43" s="9">
        <v>1</v>
      </c>
      <c r="RT43" s="9">
        <v>0</v>
      </c>
      <c r="RU43" s="9"/>
      <c r="RV43" s="9">
        <v>0</v>
      </c>
      <c r="RW43" s="9"/>
      <c r="RX43" s="9"/>
      <c r="RY43" s="9"/>
      <c r="RZ43" s="9"/>
      <c r="SA43" s="9"/>
      <c r="SB43" s="9"/>
      <c r="SC43" s="9"/>
      <c r="SD43" s="9"/>
      <c r="SE43" s="9"/>
      <c r="SF43" s="9"/>
      <c r="SG43" s="9"/>
      <c r="SH43" s="9">
        <v>1</v>
      </c>
      <c r="SI43" s="9">
        <v>1</v>
      </c>
      <c r="SJ43" s="9">
        <v>1</v>
      </c>
      <c r="SK43" s="9">
        <v>1</v>
      </c>
      <c r="SL43" s="9">
        <v>0</v>
      </c>
      <c r="SM43" s="9">
        <v>1</v>
      </c>
      <c r="SN43" s="9">
        <v>1</v>
      </c>
      <c r="SO43" s="9">
        <v>1</v>
      </c>
      <c r="SP43" s="9">
        <v>0</v>
      </c>
      <c r="SQ43" s="9">
        <v>0</v>
      </c>
      <c r="SR43" s="9">
        <v>0</v>
      </c>
      <c r="SS43" s="9">
        <v>0</v>
      </c>
      <c r="ST43" s="9"/>
      <c r="SU43" s="9">
        <v>0</v>
      </c>
      <c r="SV43" s="9">
        <v>0</v>
      </c>
      <c r="SW43" s="9">
        <v>0</v>
      </c>
      <c r="SX43" s="9">
        <v>0</v>
      </c>
      <c r="SY43" s="9">
        <v>1</v>
      </c>
      <c r="SZ43" s="9">
        <v>0</v>
      </c>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v>0</v>
      </c>
      <c r="UM43" s="9">
        <v>0</v>
      </c>
      <c r="UN43" s="9">
        <v>0</v>
      </c>
      <c r="UO43" s="9">
        <v>0</v>
      </c>
      <c r="UP43" s="9"/>
      <c r="UQ43" s="9"/>
      <c r="UR43" s="9"/>
      <c r="US43" s="9"/>
      <c r="UT43" s="9">
        <v>0</v>
      </c>
      <c r="UU43" s="9"/>
      <c r="UV43" s="9">
        <v>1</v>
      </c>
      <c r="UW43" s="9">
        <v>0</v>
      </c>
      <c r="UX43" s="9">
        <v>0</v>
      </c>
      <c r="UY43" s="9">
        <v>0</v>
      </c>
      <c r="UZ43" s="9">
        <v>0</v>
      </c>
      <c r="VA43" s="9">
        <v>1</v>
      </c>
      <c r="VB43" s="9">
        <v>1</v>
      </c>
      <c r="VC43" s="9">
        <v>1</v>
      </c>
      <c r="VD43" s="9">
        <v>0</v>
      </c>
      <c r="VE43" s="9">
        <v>0</v>
      </c>
      <c r="VF43" s="9">
        <v>0</v>
      </c>
      <c r="VG43" s="9">
        <v>0</v>
      </c>
      <c r="VH43" s="9">
        <v>0</v>
      </c>
      <c r="VI43" s="9">
        <v>0</v>
      </c>
      <c r="VJ43" s="9">
        <v>0</v>
      </c>
      <c r="VK43" s="9">
        <v>1</v>
      </c>
      <c r="VL43" s="9">
        <v>1</v>
      </c>
      <c r="VM43" s="9">
        <v>1</v>
      </c>
      <c r="VN43" s="9">
        <v>1</v>
      </c>
      <c r="VO43" s="9">
        <v>0</v>
      </c>
      <c r="VP43" s="9">
        <v>0</v>
      </c>
      <c r="VQ43" s="9">
        <v>0</v>
      </c>
      <c r="VR43" s="9">
        <v>1</v>
      </c>
      <c r="VS43" s="9">
        <v>1</v>
      </c>
      <c r="VT43" s="9">
        <v>1</v>
      </c>
      <c r="VU43" s="9">
        <v>1</v>
      </c>
      <c r="VV43" s="9">
        <v>1</v>
      </c>
      <c r="VW43" s="9">
        <v>1</v>
      </c>
      <c r="VX43" s="9">
        <v>1</v>
      </c>
      <c r="VY43" s="9">
        <v>1</v>
      </c>
      <c r="VZ43" s="9">
        <v>1</v>
      </c>
      <c r="WA43" s="9">
        <v>0</v>
      </c>
      <c r="WB43" s="9">
        <v>0</v>
      </c>
      <c r="WC43" s="9">
        <v>1</v>
      </c>
      <c r="WD43" s="9">
        <v>1</v>
      </c>
      <c r="WE43" s="9">
        <v>1</v>
      </c>
      <c r="WF43" s="9">
        <v>1</v>
      </c>
      <c r="WG43" s="9">
        <v>1</v>
      </c>
      <c r="WH43" s="9">
        <v>1</v>
      </c>
      <c r="WI43" s="9">
        <v>1</v>
      </c>
      <c r="WJ43" s="9">
        <v>1</v>
      </c>
      <c r="WK43" s="9">
        <v>1</v>
      </c>
      <c r="WL43" s="9">
        <v>1</v>
      </c>
      <c r="WM43" s="9">
        <v>1</v>
      </c>
      <c r="WN43" s="9">
        <v>1</v>
      </c>
      <c r="WO43" s="9">
        <v>0</v>
      </c>
      <c r="WP43" s="9">
        <v>1</v>
      </c>
      <c r="WQ43" s="9">
        <v>37.5</v>
      </c>
      <c r="WR43" s="9">
        <v>0</v>
      </c>
      <c r="WS43" s="9">
        <v>0</v>
      </c>
      <c r="WT43" s="9">
        <v>83.333335876464844</v>
      </c>
      <c r="WU43" s="9">
        <v>0</v>
      </c>
      <c r="WV43" s="9">
        <v>1</v>
      </c>
      <c r="WW43" s="9">
        <v>100</v>
      </c>
      <c r="WX43" s="9">
        <v>1</v>
      </c>
      <c r="WY43" s="9">
        <v>1</v>
      </c>
      <c r="WZ43" s="9">
        <v>66.666664123535156</v>
      </c>
      <c r="XA43" s="9">
        <v>0</v>
      </c>
      <c r="XB43" s="9">
        <v>1</v>
      </c>
      <c r="XC43" s="9">
        <v>1</v>
      </c>
      <c r="XD43" s="9">
        <v>0</v>
      </c>
      <c r="XE43" s="9">
        <v>0</v>
      </c>
      <c r="XF43" s="9">
        <v>0</v>
      </c>
      <c r="XG43" s="9">
        <v>0</v>
      </c>
      <c r="XH43" s="9">
        <v>0</v>
      </c>
      <c r="XI43" s="9">
        <v>0</v>
      </c>
      <c r="XJ43" s="9">
        <v>0</v>
      </c>
      <c r="XK43" s="9">
        <v>1</v>
      </c>
      <c r="XL43" s="9">
        <v>1</v>
      </c>
      <c r="XM43" s="9">
        <v>1</v>
      </c>
      <c r="XN43" s="9">
        <v>1</v>
      </c>
      <c r="XO43" s="9">
        <v>0</v>
      </c>
      <c r="XP43" s="9">
        <v>0</v>
      </c>
      <c r="XQ43" s="9">
        <v>0</v>
      </c>
      <c r="XR43" s="9">
        <v>1</v>
      </c>
      <c r="XS43" s="9">
        <v>1</v>
      </c>
      <c r="XT43" s="9">
        <v>1</v>
      </c>
      <c r="XU43" s="9">
        <v>1</v>
      </c>
      <c r="XV43" s="9">
        <v>1</v>
      </c>
      <c r="XW43" s="9">
        <v>1</v>
      </c>
      <c r="XX43" s="9">
        <v>1</v>
      </c>
      <c r="XY43" s="9">
        <v>1</v>
      </c>
      <c r="XZ43" s="9">
        <v>1</v>
      </c>
      <c r="YA43" s="9">
        <v>0</v>
      </c>
      <c r="YB43" s="9">
        <v>0</v>
      </c>
      <c r="YC43" s="9">
        <v>1</v>
      </c>
      <c r="YD43" s="9">
        <v>1</v>
      </c>
      <c r="YE43" s="9">
        <v>1</v>
      </c>
      <c r="YF43" s="9">
        <v>1</v>
      </c>
      <c r="YG43" s="9">
        <v>1</v>
      </c>
      <c r="YH43" s="9">
        <v>1</v>
      </c>
      <c r="YI43" s="9">
        <v>1</v>
      </c>
      <c r="YJ43" s="9">
        <v>1</v>
      </c>
      <c r="YK43" s="9">
        <v>1</v>
      </c>
      <c r="YL43" s="9">
        <v>1</v>
      </c>
      <c r="YM43" s="9">
        <v>1</v>
      </c>
      <c r="YN43" s="9">
        <v>1</v>
      </c>
      <c r="YO43" s="9">
        <v>0</v>
      </c>
      <c r="YP43" s="9">
        <v>1</v>
      </c>
      <c r="YQ43" s="9">
        <v>1</v>
      </c>
      <c r="YR43" s="9">
        <v>1</v>
      </c>
      <c r="YS43" s="9">
        <v>1</v>
      </c>
      <c r="YT43" s="9">
        <v>1</v>
      </c>
      <c r="YU43" s="9">
        <v>100</v>
      </c>
      <c r="YV43" s="9">
        <v>1</v>
      </c>
      <c r="YW43" s="9">
        <v>1</v>
      </c>
      <c r="YX43" s="9">
        <v>0</v>
      </c>
      <c r="YY43" s="9">
        <v>0</v>
      </c>
      <c r="YZ43" s="9">
        <v>1</v>
      </c>
      <c r="ZA43" s="9">
        <v>0</v>
      </c>
      <c r="ZB43" s="9">
        <v>1</v>
      </c>
      <c r="ZC43" s="9">
        <v>1</v>
      </c>
      <c r="ZD43" s="9">
        <v>1</v>
      </c>
      <c r="ZE43" s="9">
        <v>0</v>
      </c>
      <c r="ZF43" s="9">
        <v>1</v>
      </c>
      <c r="ZG43" s="9">
        <v>0</v>
      </c>
      <c r="ZH43" s="9">
        <v>0</v>
      </c>
      <c r="ZI43" s="9">
        <v>1</v>
      </c>
      <c r="ZJ43" s="9">
        <v>100</v>
      </c>
      <c r="ZK43" s="9">
        <v>1</v>
      </c>
      <c r="ZL43" s="9">
        <v>100</v>
      </c>
      <c r="ZM43" s="9">
        <v>1</v>
      </c>
      <c r="ZN43" s="9">
        <v>1</v>
      </c>
      <c r="ZO43" s="9">
        <v>1</v>
      </c>
      <c r="ZP43" s="9">
        <v>1</v>
      </c>
      <c r="ZQ43" s="9">
        <v>1</v>
      </c>
      <c r="ZR43" s="9">
        <v>1</v>
      </c>
      <c r="ZS43" s="9">
        <v>1</v>
      </c>
      <c r="ZT43" s="9">
        <v>1</v>
      </c>
      <c r="ZU43" s="9">
        <v>1</v>
      </c>
      <c r="ZV43" s="9">
        <v>1</v>
      </c>
      <c r="ZW43" s="9">
        <v>1</v>
      </c>
      <c r="ZX43" s="9">
        <v>1</v>
      </c>
      <c r="ZY43" s="9">
        <v>1</v>
      </c>
      <c r="ZZ43" s="9">
        <v>1</v>
      </c>
      <c r="AAA43" s="9">
        <v>1</v>
      </c>
      <c r="AAB43" s="9">
        <v>1</v>
      </c>
      <c r="AAC43" s="9">
        <v>1</v>
      </c>
      <c r="AAD43" s="9">
        <v>1</v>
      </c>
      <c r="AAE43" s="9">
        <v>1</v>
      </c>
      <c r="AAF43" s="9">
        <v>1</v>
      </c>
      <c r="AAG43" s="9">
        <v>1</v>
      </c>
      <c r="AAH43" s="9">
        <v>1</v>
      </c>
      <c r="AAI43" s="9">
        <v>1</v>
      </c>
      <c r="AAJ43" s="9">
        <v>1</v>
      </c>
      <c r="AAK43" s="9">
        <v>1</v>
      </c>
      <c r="AAL43" s="9">
        <v>1</v>
      </c>
      <c r="AAM43" s="9">
        <v>1</v>
      </c>
      <c r="AAN43" s="9">
        <v>1</v>
      </c>
      <c r="AAO43" s="9">
        <v>1</v>
      </c>
      <c r="AAP43" s="9">
        <v>100</v>
      </c>
      <c r="AAQ43" s="9">
        <v>1</v>
      </c>
      <c r="AAR43" s="9">
        <v>1</v>
      </c>
      <c r="AAS43" s="9">
        <v>100</v>
      </c>
      <c r="AAT43" s="9">
        <v>1</v>
      </c>
      <c r="AAU43" s="9">
        <v>1</v>
      </c>
      <c r="AAV43" s="9">
        <v>0</v>
      </c>
      <c r="AAW43" s="9">
        <v>0</v>
      </c>
      <c r="AAX43" s="9">
        <v>0</v>
      </c>
      <c r="AAY43" s="9">
        <v>1</v>
      </c>
      <c r="AAZ43" s="9">
        <v>1</v>
      </c>
      <c r="ABA43" s="9">
        <v>1</v>
      </c>
      <c r="ABB43" s="9">
        <v>1</v>
      </c>
      <c r="ABC43" s="9">
        <v>1</v>
      </c>
      <c r="ABD43" s="9">
        <v>1</v>
      </c>
      <c r="ABE43" s="9">
        <v>1</v>
      </c>
      <c r="ABF43" s="9">
        <v>1</v>
      </c>
      <c r="ABG43" s="9">
        <v>1</v>
      </c>
      <c r="ABH43" s="9">
        <v>1</v>
      </c>
      <c r="ABI43" s="9">
        <v>1</v>
      </c>
      <c r="ABJ43" s="9">
        <v>1</v>
      </c>
      <c r="ABK43" s="9">
        <v>1</v>
      </c>
      <c r="ABL43" s="9">
        <v>1</v>
      </c>
      <c r="ABM43" s="9">
        <v>100</v>
      </c>
      <c r="ABN43" s="9">
        <v>1</v>
      </c>
      <c r="ABO43" s="9">
        <v>1</v>
      </c>
      <c r="ABP43" s="9">
        <v>0</v>
      </c>
      <c r="ABQ43" s="9">
        <v>1</v>
      </c>
      <c r="ABR43" s="9">
        <v>1</v>
      </c>
      <c r="ABS43" s="9">
        <v>1</v>
      </c>
      <c r="ABT43" s="9">
        <v>1</v>
      </c>
      <c r="ABU43" s="9">
        <v>0</v>
      </c>
      <c r="ABV43" s="9">
        <v>1</v>
      </c>
      <c r="ABW43" s="9">
        <v>0</v>
      </c>
      <c r="ABX43" s="9">
        <v>1</v>
      </c>
      <c r="ABY43" s="9">
        <v>1</v>
      </c>
      <c r="ABZ43" s="9">
        <v>0</v>
      </c>
      <c r="ACA43" s="9">
        <v>0</v>
      </c>
      <c r="ACB43" s="9">
        <v>0</v>
      </c>
      <c r="ACC43" s="9">
        <v>0</v>
      </c>
      <c r="ACD43" s="9">
        <v>0</v>
      </c>
      <c r="ACE43" s="9">
        <v>0</v>
      </c>
      <c r="ACF43" s="9">
        <v>0</v>
      </c>
      <c r="ACG43" s="9">
        <v>0</v>
      </c>
      <c r="ACH43" s="9">
        <v>1</v>
      </c>
      <c r="ACI43" s="9">
        <v>0</v>
      </c>
      <c r="ACJ43" s="9">
        <v>0</v>
      </c>
      <c r="ACK43" s="9">
        <v>0</v>
      </c>
      <c r="ACL43" s="9">
        <v>1</v>
      </c>
      <c r="ACM43" s="9">
        <v>0</v>
      </c>
      <c r="ACN43" s="9">
        <v>0</v>
      </c>
      <c r="ACO43" s="9">
        <v>0</v>
      </c>
      <c r="ACP43" s="9">
        <v>1</v>
      </c>
      <c r="ACQ43" s="9">
        <v>1</v>
      </c>
      <c r="ACR43" s="9">
        <v>1</v>
      </c>
    </row>
    <row r="44" spans="1:772">
      <c r="A44" t="s">
        <v>2618</v>
      </c>
      <c r="B44" t="s">
        <v>2746</v>
      </c>
      <c r="C44" t="s">
        <v>2875</v>
      </c>
      <c r="D44" t="s">
        <v>3009</v>
      </c>
      <c r="E44" s="9"/>
      <c r="F44" s="9">
        <v>2</v>
      </c>
      <c r="G44" s="9"/>
      <c r="H44" s="9">
        <v>1</v>
      </c>
      <c r="I44" t="s">
        <v>3146</v>
      </c>
      <c r="J44" s="9"/>
      <c r="K44" s="9">
        <v>3</v>
      </c>
      <c r="L44" s="9">
        <v>8</v>
      </c>
      <c r="M44" s="9">
        <v>50</v>
      </c>
      <c r="N44" s="9">
        <v>50</v>
      </c>
      <c r="O44" t="s">
        <v>3247</v>
      </c>
      <c r="P44" s="9">
        <v>1</v>
      </c>
      <c r="Q44" t="s">
        <v>3250</v>
      </c>
      <c r="R44" s="9">
        <v>1</v>
      </c>
      <c r="S44" s="9">
        <v>3</v>
      </c>
      <c r="T44" s="9">
        <v>2</v>
      </c>
      <c r="U44" s="9">
        <v>0</v>
      </c>
      <c r="V44" s="9">
        <v>1</v>
      </c>
      <c r="W44" t="s">
        <v>3299</v>
      </c>
      <c r="X44" s="9"/>
      <c r="Y44" t="s">
        <v>3442</v>
      </c>
      <c r="Z44" s="9"/>
      <c r="AA44" s="9">
        <v>0</v>
      </c>
      <c r="AB44" s="9">
        <v>0</v>
      </c>
      <c r="AC44" s="9">
        <v>8</v>
      </c>
      <c r="AD44" s="9">
        <v>0</v>
      </c>
      <c r="AE44" s="9">
        <v>0</v>
      </c>
      <c r="AF44" s="9">
        <v>0</v>
      </c>
      <c r="AG44" s="9">
        <v>0</v>
      </c>
      <c r="AH44" s="9">
        <v>0</v>
      </c>
      <c r="AI44" s="9">
        <v>0</v>
      </c>
      <c r="AJ44" s="9">
        <v>0</v>
      </c>
      <c r="AK44" s="9">
        <v>0</v>
      </c>
      <c r="AL44" s="9">
        <v>0</v>
      </c>
      <c r="AM44" s="9">
        <v>0</v>
      </c>
      <c r="AN44" s="9">
        <v>0</v>
      </c>
      <c r="AO44" s="9">
        <v>0</v>
      </c>
      <c r="AP44" s="9">
        <v>0</v>
      </c>
      <c r="AQ44" s="9">
        <v>0</v>
      </c>
      <c r="AR44" s="9">
        <v>0</v>
      </c>
      <c r="AS44" s="9">
        <v>0</v>
      </c>
      <c r="AT44" s="9">
        <v>0</v>
      </c>
      <c r="AU44" s="9">
        <v>0</v>
      </c>
      <c r="AV44" s="9">
        <v>0</v>
      </c>
      <c r="AW44" s="9">
        <v>0</v>
      </c>
      <c r="AX44" t="s">
        <v>3600</v>
      </c>
      <c r="AY44" s="9">
        <v>0</v>
      </c>
      <c r="AZ44" s="9">
        <v>0</v>
      </c>
      <c r="BA44" t="s">
        <v>3750</v>
      </c>
      <c r="BB44" s="9">
        <v>0</v>
      </c>
      <c r="BC44" s="9">
        <v>8</v>
      </c>
      <c r="BD44" s="9">
        <v>0</v>
      </c>
      <c r="BE44" s="9"/>
      <c r="BF44" s="9">
        <v>8</v>
      </c>
      <c r="BG44" s="9">
        <v>8</v>
      </c>
      <c r="BH44" s="9">
        <v>8</v>
      </c>
      <c r="BI44" s="9">
        <v>0</v>
      </c>
      <c r="BJ44" s="9"/>
      <c r="BK44" s="9">
        <v>1</v>
      </c>
      <c r="BL44" s="9">
        <v>1</v>
      </c>
      <c r="BM44" s="9">
        <v>1</v>
      </c>
      <c r="BN44" s="9">
        <v>1</v>
      </c>
      <c r="BO44" s="9">
        <v>1</v>
      </c>
      <c r="BP44" s="9">
        <v>1</v>
      </c>
      <c r="BQ44" s="9">
        <v>1</v>
      </c>
      <c r="BR44" s="9">
        <v>1</v>
      </c>
      <c r="BS44" s="9">
        <v>1</v>
      </c>
      <c r="BT44" s="9">
        <v>1</v>
      </c>
      <c r="BU44" s="9">
        <v>1</v>
      </c>
      <c r="BV44" s="9">
        <v>1</v>
      </c>
      <c r="BW44" s="9">
        <v>1</v>
      </c>
      <c r="BX44" s="9"/>
      <c r="BY44" s="9">
        <v>1</v>
      </c>
      <c r="BZ44" s="9">
        <v>1</v>
      </c>
      <c r="CA44" s="9">
        <v>1</v>
      </c>
      <c r="CB44" s="9">
        <v>1</v>
      </c>
      <c r="CC44" s="9">
        <v>1</v>
      </c>
      <c r="CD44" s="9">
        <v>1</v>
      </c>
      <c r="CE44" s="9">
        <v>1</v>
      </c>
      <c r="CF44" s="9">
        <v>1</v>
      </c>
      <c r="CG44" s="9"/>
      <c r="CH44" s="9">
        <v>1</v>
      </c>
      <c r="CI44" s="9">
        <v>1</v>
      </c>
      <c r="CJ44" s="9">
        <v>1</v>
      </c>
      <c r="CK44" s="9">
        <v>1</v>
      </c>
      <c r="CL44" s="9">
        <v>1</v>
      </c>
      <c r="CM44" s="9">
        <v>3</v>
      </c>
      <c r="CN44" s="9">
        <v>1</v>
      </c>
      <c r="CO44" s="9">
        <v>1</v>
      </c>
      <c r="CP44" s="9">
        <v>1</v>
      </c>
      <c r="CQ44" s="9">
        <v>1</v>
      </c>
      <c r="CR44" s="9">
        <v>1</v>
      </c>
      <c r="CS44" s="9">
        <v>1</v>
      </c>
      <c r="CT44" s="9">
        <v>1</v>
      </c>
      <c r="CU44" s="9">
        <v>1</v>
      </c>
      <c r="CV44" s="9">
        <v>1</v>
      </c>
      <c r="CW44" s="9">
        <v>1</v>
      </c>
      <c r="CX44" s="9">
        <v>1</v>
      </c>
      <c r="CY44" s="9">
        <v>1</v>
      </c>
      <c r="CZ44" s="9">
        <v>2</v>
      </c>
      <c r="DA44" s="9"/>
      <c r="DB44" s="9"/>
      <c r="DC44" s="9"/>
      <c r="DD44" s="9"/>
      <c r="DE44" s="9"/>
      <c r="DF44" s="9"/>
      <c r="DG44" s="9"/>
      <c r="DH44" s="9"/>
      <c r="DI44" s="9">
        <v>1</v>
      </c>
      <c r="DJ44" s="9"/>
      <c r="DK44" s="9"/>
      <c r="DL44" s="9"/>
      <c r="DM44" s="9"/>
      <c r="DN44" s="9"/>
      <c r="DO44" s="9"/>
      <c r="DP44" s="9">
        <v>2</v>
      </c>
      <c r="DQ44" s="9"/>
      <c r="DR44" s="9"/>
      <c r="DS44" s="9"/>
      <c r="DT44" s="9"/>
      <c r="DU44" s="9"/>
      <c r="DV44" s="9"/>
      <c r="DW44" s="9"/>
      <c r="DX44" s="9"/>
      <c r="DY44" s="9"/>
      <c r="DZ44" s="9"/>
      <c r="EA44" s="9"/>
      <c r="EB44" s="9"/>
      <c r="EC44" s="9"/>
      <c r="ED44" s="9"/>
      <c r="EE44" s="9"/>
      <c r="EF44" s="9"/>
      <c r="EG44" s="9"/>
      <c r="EH44" s="9"/>
      <c r="EI44" s="9"/>
      <c r="EJ44" s="9"/>
      <c r="EK44" s="9"/>
      <c r="EL44" s="9"/>
      <c r="EM44" s="9"/>
      <c r="EN44" s="9">
        <v>0</v>
      </c>
      <c r="EO44" s="9"/>
      <c r="EP44" s="9"/>
      <c r="EQ44" s="9">
        <v>0</v>
      </c>
      <c r="ER44" s="9"/>
      <c r="ES44" s="9"/>
      <c r="ET44" s="9">
        <v>0</v>
      </c>
      <c r="EU44" s="9"/>
      <c r="EV44" s="9"/>
      <c r="EW44" s="9">
        <v>0</v>
      </c>
      <c r="EX44" s="9"/>
      <c r="EY44" s="9"/>
      <c r="EZ44" s="9">
        <v>1</v>
      </c>
      <c r="FA44" s="9">
        <v>0</v>
      </c>
      <c r="FB44" s="9"/>
      <c r="FC44" s="9">
        <v>1</v>
      </c>
      <c r="FD44" s="9">
        <v>0</v>
      </c>
      <c r="FE44" s="9"/>
      <c r="FF44" s="9">
        <v>1</v>
      </c>
      <c r="FG44" s="9">
        <v>0</v>
      </c>
      <c r="FH44" s="9"/>
      <c r="FI44" s="9">
        <v>0</v>
      </c>
      <c r="FJ44" s="9"/>
      <c r="FK44" s="9"/>
      <c r="FL44" s="9">
        <v>0</v>
      </c>
      <c r="FM44" s="9"/>
      <c r="FN44" s="9"/>
      <c r="FO44" s="9">
        <v>0</v>
      </c>
      <c r="FP44" s="9"/>
      <c r="FQ44" s="9"/>
      <c r="FR44" s="9">
        <v>0</v>
      </c>
      <c r="FS44" s="9"/>
      <c r="FT44" s="9"/>
      <c r="FU44" s="9">
        <v>0</v>
      </c>
      <c r="FV44" s="9"/>
      <c r="FW44" s="9"/>
      <c r="FX44" s="9">
        <v>3</v>
      </c>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t="s">
        <v>4059</v>
      </c>
      <c r="HH44" s="9"/>
      <c r="HI44" s="9"/>
      <c r="HJ44" s="9"/>
      <c r="HK44" s="9"/>
      <c r="HL44" s="9"/>
      <c r="HM44" s="9"/>
      <c r="HN44" s="9"/>
      <c r="HO44" s="9"/>
      <c r="HP44" s="9"/>
      <c r="HQ44" s="9"/>
      <c r="HR44" s="9"/>
      <c r="HS44" s="9"/>
      <c r="HT44" s="9"/>
      <c r="HU44" s="9"/>
      <c r="HV44" s="9"/>
      <c r="HW44" s="9"/>
      <c r="HX44" t="s">
        <v>4223</v>
      </c>
      <c r="HY44" s="9"/>
      <c r="HZ44" s="9"/>
      <c r="IA44" s="9">
        <v>1</v>
      </c>
      <c r="IB44" s="9">
        <v>2</v>
      </c>
      <c r="IC44" s="9"/>
      <c r="ID44" s="9">
        <v>1</v>
      </c>
      <c r="IE44" s="9">
        <v>2</v>
      </c>
      <c r="IF44" s="9"/>
      <c r="IG44" s="9">
        <v>1</v>
      </c>
      <c r="IH44" s="9">
        <v>2</v>
      </c>
      <c r="II44" s="9"/>
      <c r="IJ44" s="9">
        <v>2</v>
      </c>
      <c r="IK44" s="9"/>
      <c r="IL44" s="9">
        <v>1</v>
      </c>
      <c r="IM44" s="9"/>
      <c r="IN44" s="9">
        <v>3</v>
      </c>
      <c r="IO44" s="9">
        <v>3</v>
      </c>
      <c r="IP44" s="9">
        <v>3</v>
      </c>
      <c r="IQ44" s="9">
        <v>3</v>
      </c>
      <c r="IR44" s="9">
        <v>3</v>
      </c>
      <c r="IS44" s="9"/>
      <c r="IT44" s="9">
        <v>2</v>
      </c>
      <c r="IU44" s="9">
        <v>2</v>
      </c>
      <c r="IV44" s="9">
        <v>2</v>
      </c>
      <c r="IW44" s="9">
        <v>2</v>
      </c>
      <c r="IX44" s="9">
        <v>2</v>
      </c>
      <c r="IY44" s="9">
        <v>2</v>
      </c>
      <c r="IZ44" s="9">
        <v>2</v>
      </c>
      <c r="JA44" s="9">
        <v>2</v>
      </c>
      <c r="JB44" s="9">
        <v>2</v>
      </c>
      <c r="JC44" s="9">
        <v>2</v>
      </c>
      <c r="JD44" s="9">
        <v>2</v>
      </c>
      <c r="JE44" s="9">
        <v>2</v>
      </c>
      <c r="JF44" s="9">
        <v>2</v>
      </c>
      <c r="JG44" s="9">
        <v>2</v>
      </c>
      <c r="JH44" s="9">
        <v>2</v>
      </c>
      <c r="JI44" s="9">
        <v>2</v>
      </c>
      <c r="JJ44" s="9">
        <v>1</v>
      </c>
      <c r="JK44" s="9">
        <v>2</v>
      </c>
      <c r="JL44" s="9">
        <v>2</v>
      </c>
      <c r="JM44" s="9">
        <v>2</v>
      </c>
      <c r="JN44" s="9">
        <v>2</v>
      </c>
      <c r="JO44" s="9">
        <v>2</v>
      </c>
      <c r="JP44" s="9">
        <v>2</v>
      </c>
      <c r="JQ44" s="9">
        <v>2</v>
      </c>
      <c r="JR44" s="9">
        <v>2</v>
      </c>
      <c r="JS44" s="9">
        <v>2</v>
      </c>
      <c r="JT44" s="9">
        <v>2</v>
      </c>
      <c r="JU44" s="9">
        <v>2</v>
      </c>
      <c r="JV44" s="9"/>
      <c r="JW44" s="9">
        <v>2</v>
      </c>
      <c r="JX44" s="9">
        <v>2</v>
      </c>
      <c r="JY44" s="9">
        <v>2</v>
      </c>
      <c r="JZ44" s="9">
        <v>2</v>
      </c>
      <c r="KA44" s="9">
        <v>2</v>
      </c>
      <c r="KB44" s="9">
        <v>2</v>
      </c>
      <c r="KC44" s="9">
        <v>2</v>
      </c>
      <c r="KD44" s="9">
        <v>2</v>
      </c>
      <c r="KE44" s="9">
        <v>2</v>
      </c>
      <c r="KF44" s="9"/>
      <c r="KG44" s="9"/>
      <c r="KH44" s="9"/>
      <c r="KI44" s="9"/>
      <c r="KJ44" s="9"/>
      <c r="KK44" s="9"/>
      <c r="KL44" s="9"/>
      <c r="KM44" s="9"/>
      <c r="KN44" s="9"/>
      <c r="KO44" s="9"/>
      <c r="KP44" s="9"/>
      <c r="KQ44" s="9"/>
      <c r="KR44" s="9"/>
      <c r="KS44" s="9"/>
      <c r="KT44" s="9"/>
      <c r="KU44" s="9"/>
      <c r="KV44" s="9">
        <v>0</v>
      </c>
      <c r="KW44" s="9"/>
      <c r="KX44" s="9"/>
      <c r="KY44" s="9"/>
      <c r="KZ44" s="9"/>
      <c r="LA44" s="9"/>
      <c r="LB44" s="9"/>
      <c r="LC44" s="9">
        <v>3</v>
      </c>
      <c r="LD44" s="9">
        <v>3</v>
      </c>
      <c r="LE44" s="9">
        <v>3</v>
      </c>
      <c r="LF44" s="9">
        <v>1</v>
      </c>
      <c r="LG44" s="9">
        <v>3</v>
      </c>
      <c r="LH44" s="9">
        <v>1</v>
      </c>
      <c r="LI44" s="9"/>
      <c r="LJ44" s="9">
        <v>3</v>
      </c>
      <c r="LK44" s="9">
        <v>3</v>
      </c>
      <c r="LL44" s="9">
        <v>3</v>
      </c>
      <c r="LM44" s="9">
        <v>3</v>
      </c>
      <c r="LN44" s="9"/>
      <c r="LO44" s="9">
        <v>1</v>
      </c>
      <c r="LP44" s="9">
        <v>1</v>
      </c>
      <c r="LQ44" s="9">
        <v>1</v>
      </c>
      <c r="LR44" s="9"/>
      <c r="LS44" s="9">
        <v>1</v>
      </c>
      <c r="LT44" s="9">
        <v>1</v>
      </c>
      <c r="LU44" s="9">
        <v>1</v>
      </c>
      <c r="LV44" s="9">
        <v>1</v>
      </c>
      <c r="LW44" s="9">
        <v>1</v>
      </c>
      <c r="LX44" s="9">
        <v>1</v>
      </c>
      <c r="LY44" s="9">
        <v>2</v>
      </c>
      <c r="LZ44" s="9">
        <v>1</v>
      </c>
      <c r="MA44" s="9">
        <v>1</v>
      </c>
      <c r="MB44" s="9"/>
      <c r="MC44" s="9">
        <v>1</v>
      </c>
      <c r="MD44" s="9">
        <v>2</v>
      </c>
      <c r="ME44" s="9">
        <v>2</v>
      </c>
      <c r="MF44" s="9">
        <v>1</v>
      </c>
      <c r="MG44" s="9">
        <v>3</v>
      </c>
      <c r="MH44" s="9">
        <v>3</v>
      </c>
      <c r="MI44" s="9">
        <v>3</v>
      </c>
      <c r="MJ44" s="9">
        <v>3</v>
      </c>
      <c r="MK44" s="9">
        <v>1</v>
      </c>
      <c r="ML44" s="9">
        <v>1</v>
      </c>
      <c r="MM44" s="9">
        <v>1</v>
      </c>
      <c r="MN44" s="9">
        <v>1</v>
      </c>
      <c r="MO44" s="9">
        <v>1</v>
      </c>
      <c r="MP44" s="9">
        <v>0</v>
      </c>
      <c r="MQ44" s="9">
        <v>1</v>
      </c>
      <c r="MR44" s="9">
        <v>1</v>
      </c>
      <c r="MS44" s="9">
        <v>0</v>
      </c>
      <c r="MT44" s="9"/>
      <c r="MU44" s="9"/>
      <c r="MV44" s="9">
        <v>1</v>
      </c>
      <c r="MW44" s="9"/>
      <c r="MX44" s="9"/>
      <c r="MY44" t="s">
        <v>4501</v>
      </c>
      <c r="MZ44" s="9"/>
      <c r="NA44" s="9">
        <v>199404687</v>
      </c>
      <c r="NB44" t="s">
        <v>4649</v>
      </c>
      <c r="NC44" t="s">
        <v>4793</v>
      </c>
      <c r="ND44" s="9"/>
      <c r="NE44" s="9"/>
      <c r="NF44" t="s">
        <v>4891</v>
      </c>
      <c r="NG44" s="9"/>
      <c r="NH44" s="9"/>
      <c r="NI44" s="9">
        <v>17</v>
      </c>
      <c r="NJ44" s="9">
        <v>50</v>
      </c>
      <c r="NK44" t="s">
        <v>4897</v>
      </c>
      <c r="NL44" s="9">
        <v>3</v>
      </c>
      <c r="NM44" s="9">
        <v>11</v>
      </c>
      <c r="NN44" s="9">
        <v>2022</v>
      </c>
      <c r="NO44" s="9">
        <v>1</v>
      </c>
      <c r="NP44" t="s">
        <v>4937</v>
      </c>
      <c r="NQ44" s="9">
        <v>0</v>
      </c>
      <c r="NR44" s="9">
        <v>1</v>
      </c>
      <c r="NS44" s="9">
        <v>0</v>
      </c>
      <c r="NT44" s="9">
        <v>0</v>
      </c>
      <c r="NU44" s="9">
        <v>0</v>
      </c>
      <c r="NV44" s="9">
        <v>0</v>
      </c>
      <c r="NW44" s="9">
        <v>8</v>
      </c>
      <c r="NX44" s="9">
        <v>0</v>
      </c>
      <c r="NY44" s="9">
        <v>0</v>
      </c>
      <c r="NZ44" s="9">
        <v>0</v>
      </c>
      <c r="OA44" s="9">
        <v>0</v>
      </c>
      <c r="OB44" s="9">
        <v>0</v>
      </c>
      <c r="OC44" s="9">
        <v>8</v>
      </c>
      <c r="OD44" s="9">
        <v>0</v>
      </c>
      <c r="OE44" s="9">
        <v>0</v>
      </c>
      <c r="OF44" s="9">
        <v>0</v>
      </c>
      <c r="OG44" s="9">
        <v>8</v>
      </c>
      <c r="OH44" s="9">
        <v>0</v>
      </c>
      <c r="OI44" s="9">
        <v>8</v>
      </c>
      <c r="OJ44" s="9">
        <v>8</v>
      </c>
      <c r="OK44" s="9">
        <v>8</v>
      </c>
      <c r="OL44" s="9">
        <v>0</v>
      </c>
      <c r="OM44" s="9"/>
      <c r="ON44" s="9">
        <v>0</v>
      </c>
      <c r="OO44" s="9">
        <v>0</v>
      </c>
      <c r="OP44" s="9">
        <v>1</v>
      </c>
      <c r="OQ44" s="9">
        <v>1</v>
      </c>
      <c r="OR44" s="9">
        <v>1</v>
      </c>
      <c r="OS44" s="9">
        <v>1</v>
      </c>
      <c r="OT44" s="9">
        <v>1</v>
      </c>
      <c r="OU44" s="9">
        <v>1</v>
      </c>
      <c r="OV44" s="9">
        <v>1</v>
      </c>
      <c r="OW44" s="9">
        <v>1</v>
      </c>
      <c r="OX44" s="9">
        <v>1</v>
      </c>
      <c r="OY44" s="9">
        <v>1</v>
      </c>
      <c r="OZ44" s="9">
        <v>1</v>
      </c>
      <c r="PA44" s="9">
        <v>100</v>
      </c>
      <c r="PB44" s="9">
        <v>1</v>
      </c>
      <c r="PC44" s="9">
        <v>1</v>
      </c>
      <c r="PD44" s="9">
        <v>100</v>
      </c>
      <c r="PE44" s="9">
        <v>1</v>
      </c>
      <c r="PF44" s="9">
        <v>1</v>
      </c>
      <c r="PG44" s="9">
        <v>1</v>
      </c>
      <c r="PH44" s="9">
        <v>1</v>
      </c>
      <c r="PI44" s="9">
        <v>1</v>
      </c>
      <c r="PJ44" s="9">
        <v>1</v>
      </c>
      <c r="PK44" s="9">
        <v>1</v>
      </c>
      <c r="PL44" s="9">
        <v>1</v>
      </c>
      <c r="PM44" s="9">
        <v>1</v>
      </c>
      <c r="PN44" s="9">
        <v>1</v>
      </c>
      <c r="PO44" s="9">
        <v>100</v>
      </c>
      <c r="PP44" s="9">
        <v>1</v>
      </c>
      <c r="PQ44" s="9">
        <v>1</v>
      </c>
      <c r="PR44" s="9">
        <v>1</v>
      </c>
      <c r="PS44" s="9">
        <v>1</v>
      </c>
      <c r="PT44" s="9">
        <v>1</v>
      </c>
      <c r="PU44" s="9">
        <v>1</v>
      </c>
      <c r="PV44" s="9">
        <v>1</v>
      </c>
      <c r="PW44" s="9">
        <v>0</v>
      </c>
      <c r="PX44" s="9">
        <v>83.333335876464844</v>
      </c>
      <c r="PY44" s="9">
        <v>0</v>
      </c>
      <c r="PZ44" s="9">
        <v>1</v>
      </c>
      <c r="QA44" s="9">
        <v>1</v>
      </c>
      <c r="QB44" s="9">
        <v>1</v>
      </c>
      <c r="QC44" s="9">
        <v>1</v>
      </c>
      <c r="QD44" s="9">
        <v>1</v>
      </c>
      <c r="QE44" s="9">
        <v>100</v>
      </c>
      <c r="QF44" s="9">
        <v>1</v>
      </c>
      <c r="QG44" s="9">
        <v>1</v>
      </c>
      <c r="QH44" s="9">
        <v>1</v>
      </c>
      <c r="QI44" s="9">
        <v>1</v>
      </c>
      <c r="QJ44" s="9">
        <v>1</v>
      </c>
      <c r="QK44" s="9">
        <v>1</v>
      </c>
      <c r="QL44" s="9">
        <v>1</v>
      </c>
      <c r="QM44" s="9">
        <v>1</v>
      </c>
      <c r="QN44" s="9">
        <v>1</v>
      </c>
      <c r="QO44" s="9">
        <v>1</v>
      </c>
      <c r="QP44" s="9">
        <v>100</v>
      </c>
      <c r="QQ44" s="9">
        <v>1</v>
      </c>
      <c r="QR44" s="9">
        <v>1</v>
      </c>
      <c r="QS44" s="9">
        <v>1</v>
      </c>
      <c r="QT44" s="9">
        <v>1</v>
      </c>
      <c r="QU44" s="9">
        <v>1</v>
      </c>
      <c r="QV44" s="9">
        <v>1</v>
      </c>
      <c r="QW44" s="9">
        <v>1</v>
      </c>
      <c r="QX44" s="9">
        <v>1</v>
      </c>
      <c r="QY44" s="9">
        <v>0</v>
      </c>
      <c r="QZ44" s="9"/>
      <c r="RA44" s="9"/>
      <c r="RB44" s="9"/>
      <c r="RC44" s="9"/>
      <c r="RD44" s="9"/>
      <c r="RE44" s="9"/>
      <c r="RF44" s="9"/>
      <c r="RG44" s="9"/>
      <c r="RH44" s="9"/>
      <c r="RI44" s="9"/>
      <c r="RJ44" s="9"/>
      <c r="RK44" s="9"/>
      <c r="RL44" s="9">
        <v>0</v>
      </c>
      <c r="RM44" s="9"/>
      <c r="RN44" s="9"/>
      <c r="RO44" s="9"/>
      <c r="RP44" s="9"/>
      <c r="RQ44" s="9"/>
      <c r="RR44" s="9"/>
      <c r="RS44" s="9"/>
      <c r="RT44" s="9"/>
      <c r="RU44" s="9"/>
      <c r="RV44" s="9"/>
      <c r="RW44" s="9"/>
      <c r="RX44" s="9"/>
      <c r="RY44" s="9"/>
      <c r="RZ44" s="9"/>
      <c r="SA44" s="9"/>
      <c r="SB44" s="9"/>
      <c r="SC44" s="9"/>
      <c r="SD44" s="9"/>
      <c r="SE44" s="9"/>
      <c r="SF44" s="9"/>
      <c r="SG44" s="9"/>
      <c r="SH44" s="9">
        <v>0</v>
      </c>
      <c r="SI44" s="9">
        <v>0</v>
      </c>
      <c r="SJ44" s="9">
        <v>1</v>
      </c>
      <c r="SK44" s="9">
        <v>1</v>
      </c>
      <c r="SL44" s="9">
        <v>1</v>
      </c>
      <c r="SM44" s="9">
        <v>0</v>
      </c>
      <c r="SN44" s="9">
        <v>0</v>
      </c>
      <c r="SO44" s="9">
        <v>0</v>
      </c>
      <c r="SP44" s="9"/>
      <c r="SQ44" s="9"/>
      <c r="SR44" s="9">
        <v>0</v>
      </c>
      <c r="SS44" s="9">
        <v>0</v>
      </c>
      <c r="ST44" s="9">
        <v>0</v>
      </c>
      <c r="SU44" s="9"/>
      <c r="SV44" s="9"/>
      <c r="SW44" s="9"/>
      <c r="SX44" s="9">
        <v>0</v>
      </c>
      <c r="SY44" s="9">
        <v>1</v>
      </c>
      <c r="SZ44" s="9">
        <v>0</v>
      </c>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v>1</v>
      </c>
      <c r="UM44" s="9">
        <v>1</v>
      </c>
      <c r="UN44" s="9">
        <v>1</v>
      </c>
      <c r="UO44" s="9">
        <v>0</v>
      </c>
      <c r="UP44" s="9">
        <v>0</v>
      </c>
      <c r="UQ44" s="9">
        <v>0</v>
      </c>
      <c r="UR44" s="9">
        <v>0</v>
      </c>
      <c r="US44" s="9"/>
      <c r="UT44" s="9">
        <v>1</v>
      </c>
      <c r="UU44" s="9">
        <v>0</v>
      </c>
      <c r="UV44" s="9">
        <v>1</v>
      </c>
      <c r="UW44" s="9">
        <v>0</v>
      </c>
      <c r="UX44" s="9">
        <v>0</v>
      </c>
      <c r="UY44" s="9">
        <v>0</v>
      </c>
      <c r="UZ44" s="9">
        <v>0</v>
      </c>
      <c r="VA44" s="9">
        <v>0</v>
      </c>
      <c r="VB44" s="9">
        <v>0</v>
      </c>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v>0</v>
      </c>
      <c r="WF44" s="9">
        <v>0</v>
      </c>
      <c r="WG44" s="9">
        <v>0</v>
      </c>
      <c r="WH44" s="9">
        <v>0</v>
      </c>
      <c r="WI44" s="9">
        <v>0</v>
      </c>
      <c r="WJ44" s="9">
        <v>0</v>
      </c>
      <c r="WK44" s="9">
        <v>0</v>
      </c>
      <c r="WL44" s="9">
        <v>0</v>
      </c>
      <c r="WM44" s="9">
        <v>0</v>
      </c>
      <c r="WN44" s="9"/>
      <c r="WO44" s="9"/>
      <c r="WP44" s="9"/>
      <c r="WQ44" s="9"/>
      <c r="WR44" s="9"/>
      <c r="WS44" s="9"/>
      <c r="WT44" s="9"/>
      <c r="WU44" s="9"/>
      <c r="WV44" s="9"/>
      <c r="WW44" s="9">
        <v>0</v>
      </c>
      <c r="WX44" s="9">
        <v>0</v>
      </c>
      <c r="WY44" s="9">
        <v>0</v>
      </c>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v>0</v>
      </c>
      <c r="YF44" s="9">
        <v>0</v>
      </c>
      <c r="YG44" s="9">
        <v>0</v>
      </c>
      <c r="YH44" s="9">
        <v>0</v>
      </c>
      <c r="YI44" s="9">
        <v>0</v>
      </c>
      <c r="YJ44" s="9">
        <v>0</v>
      </c>
      <c r="YK44" s="9">
        <v>0</v>
      </c>
      <c r="YL44" s="9">
        <v>0</v>
      </c>
      <c r="YM44" s="9">
        <v>0</v>
      </c>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v>0</v>
      </c>
      <c r="ZO44" s="9">
        <v>0</v>
      </c>
      <c r="ZP44" s="9">
        <v>0</v>
      </c>
      <c r="ZQ44" s="9">
        <v>0</v>
      </c>
      <c r="ZR44" s="9"/>
      <c r="ZS44" s="9"/>
      <c r="ZT44" s="9">
        <v>0</v>
      </c>
      <c r="ZU44" s="9">
        <v>0</v>
      </c>
      <c r="ZV44" s="9">
        <v>0</v>
      </c>
      <c r="ZW44" s="9">
        <v>0</v>
      </c>
      <c r="ZX44" s="9">
        <v>0</v>
      </c>
      <c r="ZY44" s="9">
        <v>1</v>
      </c>
      <c r="ZZ44" s="9">
        <v>0</v>
      </c>
      <c r="AAA44" s="9">
        <v>1</v>
      </c>
      <c r="AAB44" s="9">
        <v>0</v>
      </c>
      <c r="AAC44" s="9">
        <v>0</v>
      </c>
      <c r="AAD44" s="9">
        <v>0</v>
      </c>
      <c r="AAE44" s="9">
        <v>1</v>
      </c>
      <c r="AAF44" s="9">
        <v>0</v>
      </c>
      <c r="AAG44" s="9">
        <v>1</v>
      </c>
      <c r="AAH44" s="9"/>
      <c r="AAI44" s="9"/>
      <c r="AAJ44" s="9"/>
      <c r="AAK44" s="9"/>
      <c r="AAL44" s="9"/>
      <c r="AAM44" s="9"/>
      <c r="AAN44" s="9"/>
      <c r="AAO44" s="9"/>
      <c r="AAP44" s="9">
        <v>33.333332061767578</v>
      </c>
      <c r="AAQ44" s="9">
        <v>0</v>
      </c>
      <c r="AAR44" s="9">
        <v>0</v>
      </c>
      <c r="AAS44" s="9">
        <v>33.333332061767578</v>
      </c>
      <c r="AAT44" s="9">
        <v>0</v>
      </c>
      <c r="AAU44" s="9">
        <v>0</v>
      </c>
      <c r="AAV44" s="9"/>
      <c r="AAW44" s="9"/>
      <c r="AAX44" s="9"/>
      <c r="AAY44" s="9"/>
      <c r="AAZ44" s="9">
        <v>0</v>
      </c>
      <c r="ABA44" s="9">
        <v>1</v>
      </c>
      <c r="ABB44" s="9">
        <v>1</v>
      </c>
      <c r="ABC44" s="9">
        <v>1</v>
      </c>
      <c r="ABD44" s="9">
        <v>1</v>
      </c>
      <c r="ABE44" s="9">
        <v>1</v>
      </c>
      <c r="ABF44" s="9">
        <v>1</v>
      </c>
      <c r="ABG44" s="9">
        <v>1</v>
      </c>
      <c r="ABH44" s="9">
        <v>1</v>
      </c>
      <c r="ABI44" s="9">
        <v>1</v>
      </c>
      <c r="ABJ44" s="9">
        <v>1</v>
      </c>
      <c r="ABK44" s="9">
        <v>1</v>
      </c>
      <c r="ABL44" s="9">
        <v>0</v>
      </c>
      <c r="ABM44" s="9">
        <v>85.714286804199219</v>
      </c>
      <c r="ABN44" s="9">
        <v>0</v>
      </c>
      <c r="ABO44" s="9">
        <v>1</v>
      </c>
      <c r="ABP44" s="9">
        <v>1</v>
      </c>
      <c r="ABQ44" s="9">
        <v>1</v>
      </c>
      <c r="ABR44" s="9">
        <v>1</v>
      </c>
      <c r="ABS44" s="9">
        <v>1</v>
      </c>
      <c r="ABT44" s="9">
        <v>1</v>
      </c>
      <c r="ABU44" s="9">
        <v>0</v>
      </c>
      <c r="ABV44" s="9">
        <v>1</v>
      </c>
      <c r="ABW44" s="9">
        <v>0</v>
      </c>
      <c r="ABX44" s="9">
        <v>1</v>
      </c>
      <c r="ABY44" s="9">
        <v>1</v>
      </c>
      <c r="ABZ44" s="9">
        <v>0</v>
      </c>
      <c r="ACA44" s="9">
        <v>0</v>
      </c>
      <c r="ACB44" s="9">
        <v>0</v>
      </c>
      <c r="ACC44" s="9">
        <v>0</v>
      </c>
      <c r="ACD44" s="9">
        <v>0</v>
      </c>
      <c r="ACE44" s="9">
        <v>0</v>
      </c>
      <c r="ACF44" s="9">
        <v>0</v>
      </c>
      <c r="ACG44" s="9">
        <v>0</v>
      </c>
      <c r="ACH44" s="9">
        <v>1</v>
      </c>
      <c r="ACI44" s="9">
        <v>1</v>
      </c>
      <c r="ACJ44" s="9">
        <v>1</v>
      </c>
      <c r="ACK44" s="9">
        <v>1</v>
      </c>
      <c r="ACL44" s="9">
        <v>1</v>
      </c>
      <c r="ACM44" s="9">
        <v>0</v>
      </c>
      <c r="ACN44" s="9">
        <v>1</v>
      </c>
      <c r="ACO44" s="9">
        <v>1</v>
      </c>
      <c r="ACP44" s="9">
        <v>1</v>
      </c>
      <c r="ACQ44" s="9">
        <v>1</v>
      </c>
      <c r="ACR44" s="9">
        <v>1</v>
      </c>
    </row>
    <row r="45" spans="1:772">
      <c r="A45" t="s">
        <v>2619</v>
      </c>
      <c r="B45" t="s">
        <v>2747</v>
      </c>
      <c r="C45" t="s">
        <v>2876</v>
      </c>
      <c r="D45" t="s">
        <v>3010</v>
      </c>
      <c r="E45" s="9"/>
      <c r="F45" s="9">
        <v>1</v>
      </c>
      <c r="G45" s="9"/>
      <c r="H45" s="9">
        <v>1</v>
      </c>
      <c r="I45" t="s">
        <v>3147</v>
      </c>
      <c r="J45" s="9"/>
      <c r="K45" s="9">
        <v>3</v>
      </c>
      <c r="L45" s="9">
        <v>9</v>
      </c>
      <c r="M45" s="9">
        <v>52</v>
      </c>
      <c r="N45" s="9">
        <v>52</v>
      </c>
      <c r="O45" t="s">
        <v>3247</v>
      </c>
      <c r="P45" s="9">
        <v>1</v>
      </c>
      <c r="Q45" t="s">
        <v>3250</v>
      </c>
      <c r="R45" s="9">
        <v>2</v>
      </c>
      <c r="S45" s="9">
        <v>3</v>
      </c>
      <c r="T45" s="9">
        <v>2</v>
      </c>
      <c r="U45" s="9">
        <v>0</v>
      </c>
      <c r="V45" s="9">
        <v>1</v>
      </c>
      <c r="W45" t="s">
        <v>3300</v>
      </c>
      <c r="X45" s="9"/>
      <c r="Y45" t="s">
        <v>3443</v>
      </c>
      <c r="Z45" s="9"/>
      <c r="AA45" s="9">
        <v>0</v>
      </c>
      <c r="AB45" s="9">
        <v>0</v>
      </c>
      <c r="AC45" s="9">
        <v>52</v>
      </c>
      <c r="AD45" s="9">
        <v>0</v>
      </c>
      <c r="AE45" s="9">
        <v>17</v>
      </c>
      <c r="AF45" s="9">
        <v>0</v>
      </c>
      <c r="AG45" s="9">
        <v>0</v>
      </c>
      <c r="AH45" s="9">
        <v>0</v>
      </c>
      <c r="AI45" s="9">
        <v>2</v>
      </c>
      <c r="AJ45" s="9">
        <v>0</v>
      </c>
      <c r="AK45" s="9">
        <v>0</v>
      </c>
      <c r="AL45" s="9">
        <v>0</v>
      </c>
      <c r="AM45" s="9">
        <v>0</v>
      </c>
      <c r="AN45" s="9">
        <v>0</v>
      </c>
      <c r="AO45" s="9">
        <v>4</v>
      </c>
      <c r="AP45" s="9">
        <v>0</v>
      </c>
      <c r="AQ45" s="9">
        <v>4</v>
      </c>
      <c r="AR45" s="9">
        <v>0</v>
      </c>
      <c r="AS45" s="9">
        <v>0</v>
      </c>
      <c r="AT45" s="9">
        <v>0</v>
      </c>
      <c r="AU45" s="9">
        <v>1</v>
      </c>
      <c r="AV45" s="9">
        <v>0</v>
      </c>
      <c r="AW45" s="9">
        <v>0</v>
      </c>
      <c r="AX45" t="s">
        <v>3601</v>
      </c>
      <c r="AY45" s="9">
        <v>0</v>
      </c>
      <c r="AZ45" s="9">
        <v>0</v>
      </c>
      <c r="BA45" t="s">
        <v>3751</v>
      </c>
      <c r="BB45" s="9">
        <v>0</v>
      </c>
      <c r="BC45" s="9">
        <v>80</v>
      </c>
      <c r="BD45" s="9">
        <v>0</v>
      </c>
      <c r="BE45" s="9"/>
      <c r="BF45" s="9">
        <v>80</v>
      </c>
      <c r="BG45" s="9">
        <v>80</v>
      </c>
      <c r="BH45" s="9">
        <v>60</v>
      </c>
      <c r="BI45" s="9">
        <v>4</v>
      </c>
      <c r="BJ45" s="9">
        <v>0</v>
      </c>
      <c r="BK45" s="9">
        <v>1</v>
      </c>
      <c r="BL45" s="9">
        <v>1</v>
      </c>
      <c r="BM45" s="9">
        <v>1</v>
      </c>
      <c r="BN45" s="9">
        <v>1</v>
      </c>
      <c r="BO45" s="9">
        <v>1</v>
      </c>
      <c r="BP45" s="9">
        <v>1</v>
      </c>
      <c r="BQ45" s="9">
        <v>1</v>
      </c>
      <c r="BR45" s="9">
        <v>1</v>
      </c>
      <c r="BS45" s="9">
        <v>1</v>
      </c>
      <c r="BT45" s="9">
        <v>1</v>
      </c>
      <c r="BU45" s="9">
        <v>1</v>
      </c>
      <c r="BV45" s="9">
        <v>0</v>
      </c>
      <c r="BW45" s="9">
        <v>1</v>
      </c>
      <c r="BX45" s="9"/>
      <c r="BY45" s="9">
        <v>1</v>
      </c>
      <c r="BZ45" s="9">
        <v>1</v>
      </c>
      <c r="CA45" s="9">
        <v>1</v>
      </c>
      <c r="CB45" s="9">
        <v>1</v>
      </c>
      <c r="CC45" s="9">
        <v>1</v>
      </c>
      <c r="CD45" s="9">
        <v>1</v>
      </c>
      <c r="CE45" s="9">
        <v>1</v>
      </c>
      <c r="CF45" s="9">
        <v>1</v>
      </c>
      <c r="CG45" s="9"/>
      <c r="CH45" s="9">
        <v>1</v>
      </c>
      <c r="CI45" s="9">
        <v>1</v>
      </c>
      <c r="CJ45" s="9">
        <v>1</v>
      </c>
      <c r="CK45" s="9">
        <v>1</v>
      </c>
      <c r="CL45" s="9">
        <v>1</v>
      </c>
      <c r="CM45" s="9">
        <v>1</v>
      </c>
      <c r="CN45" s="9">
        <v>1</v>
      </c>
      <c r="CO45" s="9">
        <v>1</v>
      </c>
      <c r="CP45" s="9">
        <v>1</v>
      </c>
      <c r="CQ45" s="9">
        <v>1</v>
      </c>
      <c r="CR45" s="9">
        <v>1</v>
      </c>
      <c r="CS45" s="9">
        <v>1</v>
      </c>
      <c r="CT45" s="9">
        <v>1</v>
      </c>
      <c r="CU45" s="9">
        <v>1</v>
      </c>
      <c r="CV45" s="9">
        <v>1</v>
      </c>
      <c r="CW45" s="9">
        <v>1</v>
      </c>
      <c r="CX45" s="9">
        <v>1</v>
      </c>
      <c r="CY45" s="9">
        <v>1</v>
      </c>
      <c r="CZ45" s="9">
        <v>2</v>
      </c>
      <c r="DA45" s="9"/>
      <c r="DB45" s="9"/>
      <c r="DC45" s="9"/>
      <c r="DD45" s="9"/>
      <c r="DE45" s="9"/>
      <c r="DF45" s="9"/>
      <c r="DG45" s="9"/>
      <c r="DH45" s="9"/>
      <c r="DI45" s="9">
        <v>2</v>
      </c>
      <c r="DJ45" s="9"/>
      <c r="DK45" s="9"/>
      <c r="DL45" s="9"/>
      <c r="DM45" s="9"/>
      <c r="DN45" s="9"/>
      <c r="DO45" s="9"/>
      <c r="DP45" s="9">
        <v>1</v>
      </c>
      <c r="DQ45" s="9">
        <v>1</v>
      </c>
      <c r="DR45" s="9">
        <v>1</v>
      </c>
      <c r="DS45" s="9"/>
      <c r="DT45" s="9"/>
      <c r="DU45" s="9"/>
      <c r="DV45" s="9"/>
      <c r="DW45" s="9"/>
      <c r="DX45" s="9"/>
      <c r="DY45" s="9"/>
      <c r="DZ45" s="9"/>
      <c r="EA45" s="9"/>
      <c r="EB45" s="9"/>
      <c r="EC45" s="9"/>
      <c r="ED45" s="9"/>
      <c r="EE45" s="9"/>
      <c r="EF45" s="9"/>
      <c r="EG45" s="9"/>
      <c r="EH45" s="9"/>
      <c r="EI45" s="9"/>
      <c r="EJ45" s="9"/>
      <c r="EK45" s="9"/>
      <c r="EL45" s="9"/>
      <c r="EM45" s="9"/>
      <c r="EN45" s="9">
        <v>0</v>
      </c>
      <c r="EO45" s="9"/>
      <c r="EP45" s="9"/>
      <c r="EQ45" s="9">
        <v>0</v>
      </c>
      <c r="ER45" s="9"/>
      <c r="ES45" s="9"/>
      <c r="ET45" s="9">
        <v>0</v>
      </c>
      <c r="EU45" s="9"/>
      <c r="EV45" s="9"/>
      <c r="EW45" s="9">
        <v>1</v>
      </c>
      <c r="EX45" s="9">
        <v>0</v>
      </c>
      <c r="EY45" s="9"/>
      <c r="EZ45" s="9">
        <v>1</v>
      </c>
      <c r="FA45" s="9">
        <v>0</v>
      </c>
      <c r="FB45" s="9"/>
      <c r="FC45" s="9">
        <v>0</v>
      </c>
      <c r="FD45" s="9"/>
      <c r="FE45" s="9"/>
      <c r="FF45" s="9">
        <v>0</v>
      </c>
      <c r="FG45" s="9"/>
      <c r="FH45" s="9"/>
      <c r="FI45" s="9">
        <v>0</v>
      </c>
      <c r="FJ45" s="9"/>
      <c r="FK45" s="9"/>
      <c r="FL45" s="9">
        <v>0</v>
      </c>
      <c r="FM45" s="9"/>
      <c r="FN45" s="9"/>
      <c r="FO45" s="9">
        <v>0</v>
      </c>
      <c r="FP45" s="9"/>
      <c r="FQ45" s="9"/>
      <c r="FR45" s="9">
        <v>0</v>
      </c>
      <c r="FS45" s="9"/>
      <c r="FT45" s="9"/>
      <c r="FU45" s="9">
        <v>0</v>
      </c>
      <c r="FV45" s="9"/>
      <c r="FW45" s="9"/>
      <c r="FX45" s="9">
        <v>3</v>
      </c>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t="s">
        <v>4060</v>
      </c>
      <c r="HH45" s="9"/>
      <c r="HI45" s="9"/>
      <c r="HJ45" s="9"/>
      <c r="HK45" s="9"/>
      <c r="HL45" s="9"/>
      <c r="HM45" s="9"/>
      <c r="HN45" s="9"/>
      <c r="HO45" s="9"/>
      <c r="HP45" s="9"/>
      <c r="HQ45" s="9"/>
      <c r="HR45" s="9"/>
      <c r="HS45" s="9"/>
      <c r="HT45" s="9"/>
      <c r="HU45" s="9"/>
      <c r="HV45" s="9"/>
      <c r="HW45" s="9"/>
      <c r="HX45" t="s">
        <v>4224</v>
      </c>
      <c r="HY45" s="9"/>
      <c r="HZ45" s="9"/>
      <c r="IA45" s="9">
        <v>2</v>
      </c>
      <c r="IB45" s="9"/>
      <c r="IC45" s="9"/>
      <c r="ID45" s="9">
        <v>2</v>
      </c>
      <c r="IE45" s="9"/>
      <c r="IF45" s="9"/>
      <c r="IG45" s="9">
        <v>2</v>
      </c>
      <c r="IH45" s="9"/>
      <c r="II45" s="9"/>
      <c r="IJ45" s="9">
        <v>2</v>
      </c>
      <c r="IK45" s="9"/>
      <c r="IL45" s="9">
        <v>1</v>
      </c>
      <c r="IM45" s="9"/>
      <c r="IN45" s="9">
        <v>4</v>
      </c>
      <c r="IO45" s="9">
        <v>4</v>
      </c>
      <c r="IP45" s="9">
        <v>3</v>
      </c>
      <c r="IQ45" s="9">
        <v>3</v>
      </c>
      <c r="IR45" s="9">
        <v>4</v>
      </c>
      <c r="IS45" s="9"/>
      <c r="IT45" s="9">
        <v>1</v>
      </c>
      <c r="IU45" s="9">
        <v>2</v>
      </c>
      <c r="IV45" s="9">
        <v>2</v>
      </c>
      <c r="IW45" s="9">
        <v>2</v>
      </c>
      <c r="IX45" s="9">
        <v>2</v>
      </c>
      <c r="IY45" s="9">
        <v>2</v>
      </c>
      <c r="IZ45" s="9">
        <v>2</v>
      </c>
      <c r="JA45" s="9">
        <v>2</v>
      </c>
      <c r="JB45" s="9">
        <v>2</v>
      </c>
      <c r="JC45" s="9">
        <v>2</v>
      </c>
      <c r="JD45" s="9">
        <v>2</v>
      </c>
      <c r="JE45" s="9">
        <v>2</v>
      </c>
      <c r="JF45" s="9">
        <v>2</v>
      </c>
      <c r="JG45" s="9">
        <v>2</v>
      </c>
      <c r="JH45" s="9">
        <v>2</v>
      </c>
      <c r="JI45" s="9">
        <v>2</v>
      </c>
      <c r="JJ45" s="9">
        <v>1</v>
      </c>
      <c r="JK45" s="9">
        <v>1</v>
      </c>
      <c r="JL45" s="9">
        <v>1</v>
      </c>
      <c r="JM45" s="9">
        <v>1</v>
      </c>
      <c r="JN45" s="9">
        <v>1</v>
      </c>
      <c r="JO45" s="9">
        <v>1</v>
      </c>
      <c r="JP45" s="9">
        <v>1</v>
      </c>
      <c r="JQ45" s="9">
        <v>2</v>
      </c>
      <c r="JR45" s="9">
        <v>2</v>
      </c>
      <c r="JS45" s="9">
        <v>2</v>
      </c>
      <c r="JT45" s="9">
        <v>1</v>
      </c>
      <c r="JU45" s="9">
        <v>1</v>
      </c>
      <c r="JV45" s="9"/>
      <c r="JW45" s="9">
        <v>1</v>
      </c>
      <c r="JX45" s="9">
        <v>2</v>
      </c>
      <c r="JY45" s="9">
        <v>2</v>
      </c>
      <c r="JZ45" s="9">
        <v>2</v>
      </c>
      <c r="KA45" s="9">
        <v>1</v>
      </c>
      <c r="KB45" s="9">
        <v>2</v>
      </c>
      <c r="KC45" s="9">
        <v>1</v>
      </c>
      <c r="KD45" s="9">
        <v>2</v>
      </c>
      <c r="KE45" s="9">
        <v>2</v>
      </c>
      <c r="KF45" s="9"/>
      <c r="KG45" s="9"/>
      <c r="KH45" s="9"/>
      <c r="KI45" s="9"/>
      <c r="KJ45" s="9"/>
      <c r="KK45" s="9"/>
      <c r="KL45" s="9"/>
      <c r="KM45" s="9"/>
      <c r="KN45" s="9"/>
      <c r="KO45" s="9"/>
      <c r="KP45" s="9"/>
      <c r="KQ45" s="9"/>
      <c r="KR45" s="9"/>
      <c r="KS45" s="9"/>
      <c r="KT45" s="9"/>
      <c r="KU45" s="9"/>
      <c r="KV45" s="9">
        <v>0</v>
      </c>
      <c r="KW45" s="9"/>
      <c r="KX45" s="9"/>
      <c r="KY45" s="9"/>
      <c r="KZ45" s="9"/>
      <c r="LA45" s="9"/>
      <c r="LB45" s="9"/>
      <c r="LC45" s="9">
        <v>1</v>
      </c>
      <c r="LD45" s="9">
        <v>1</v>
      </c>
      <c r="LE45" s="9">
        <v>1</v>
      </c>
      <c r="LF45" s="9">
        <v>1</v>
      </c>
      <c r="LG45" s="9">
        <v>1</v>
      </c>
      <c r="LH45" s="9">
        <v>1</v>
      </c>
      <c r="LI45" s="9"/>
      <c r="LJ45" s="9">
        <v>1</v>
      </c>
      <c r="LK45" s="9">
        <v>3</v>
      </c>
      <c r="LL45" s="9">
        <v>3</v>
      </c>
      <c r="LM45" s="9">
        <v>3</v>
      </c>
      <c r="LN45" s="9"/>
      <c r="LO45" s="9">
        <v>1</v>
      </c>
      <c r="LP45" s="9">
        <v>1</v>
      </c>
      <c r="LQ45" s="9">
        <v>1</v>
      </c>
      <c r="LR45" s="9"/>
      <c r="LS45" s="9">
        <v>1</v>
      </c>
      <c r="LT45" s="9">
        <v>1</v>
      </c>
      <c r="LU45" s="9">
        <v>1</v>
      </c>
      <c r="LV45" s="9">
        <v>1</v>
      </c>
      <c r="LW45" s="9">
        <v>1</v>
      </c>
      <c r="LX45" s="9">
        <v>1</v>
      </c>
      <c r="LY45" s="9">
        <v>1</v>
      </c>
      <c r="LZ45" s="9">
        <v>1</v>
      </c>
      <c r="MA45" s="9">
        <v>1</v>
      </c>
      <c r="MB45" s="9"/>
      <c r="MC45" s="9">
        <v>0</v>
      </c>
      <c r="MD45" s="9">
        <v>1</v>
      </c>
      <c r="ME45" s="9">
        <v>2</v>
      </c>
      <c r="MF45" s="9">
        <v>1</v>
      </c>
      <c r="MG45" s="9">
        <v>3</v>
      </c>
      <c r="MH45" s="9">
        <v>3</v>
      </c>
      <c r="MI45" s="9">
        <v>3</v>
      </c>
      <c r="MJ45" s="9">
        <v>3</v>
      </c>
      <c r="MK45" s="9">
        <v>1</v>
      </c>
      <c r="ML45" s="9">
        <v>1</v>
      </c>
      <c r="MM45" s="9">
        <v>1</v>
      </c>
      <c r="MN45" s="9">
        <v>1</v>
      </c>
      <c r="MO45" s="9">
        <v>1</v>
      </c>
      <c r="MP45" s="9">
        <v>0</v>
      </c>
      <c r="MQ45" s="9">
        <v>0</v>
      </c>
      <c r="MR45" s="9">
        <v>1</v>
      </c>
      <c r="MS45" s="9">
        <v>0</v>
      </c>
      <c r="MT45" s="9"/>
      <c r="MU45" s="9"/>
      <c r="MV45" s="9">
        <v>1</v>
      </c>
      <c r="MW45" s="9"/>
      <c r="MX45" s="9"/>
      <c r="MY45" t="s">
        <v>4502</v>
      </c>
      <c r="MZ45" s="9"/>
      <c r="NA45" s="9">
        <v>201512380</v>
      </c>
      <c r="NB45" t="s">
        <v>4650</v>
      </c>
      <c r="NC45" t="s">
        <v>4794</v>
      </c>
      <c r="ND45" s="9"/>
      <c r="NE45" s="9"/>
      <c r="NF45" t="s">
        <v>4891</v>
      </c>
      <c r="NG45" s="9"/>
      <c r="NH45" s="9"/>
      <c r="NI45" s="9">
        <v>111</v>
      </c>
      <c r="NJ45" s="9">
        <v>52</v>
      </c>
      <c r="NK45" t="s">
        <v>4897</v>
      </c>
      <c r="NL45" s="9">
        <v>3</v>
      </c>
      <c r="NM45" s="9">
        <v>11</v>
      </c>
      <c r="NN45" s="9">
        <v>2022</v>
      </c>
      <c r="NO45" s="9">
        <v>1</v>
      </c>
      <c r="NP45" t="s">
        <v>4938</v>
      </c>
      <c r="NQ45" s="9">
        <v>1</v>
      </c>
      <c r="NR45" s="9">
        <v>1</v>
      </c>
      <c r="NS45" s="9">
        <v>0</v>
      </c>
      <c r="NT45" s="9">
        <v>0</v>
      </c>
      <c r="NU45" s="9">
        <v>0</v>
      </c>
      <c r="NV45" s="9">
        <v>0</v>
      </c>
      <c r="NW45" s="9">
        <v>52</v>
      </c>
      <c r="NX45" s="9">
        <v>0</v>
      </c>
      <c r="NY45" s="9">
        <v>17</v>
      </c>
      <c r="NZ45" s="9">
        <v>0</v>
      </c>
      <c r="OA45" s="9">
        <v>3</v>
      </c>
      <c r="OB45" s="9">
        <v>0</v>
      </c>
      <c r="OC45" s="9">
        <v>72</v>
      </c>
      <c r="OD45" s="9">
        <v>0</v>
      </c>
      <c r="OE45" s="9">
        <v>8</v>
      </c>
      <c r="OF45" s="9">
        <v>0</v>
      </c>
      <c r="OG45" s="9">
        <v>80</v>
      </c>
      <c r="OH45" s="9">
        <v>0</v>
      </c>
      <c r="OI45" s="9">
        <v>80</v>
      </c>
      <c r="OJ45" s="9">
        <v>80</v>
      </c>
      <c r="OK45" s="9">
        <v>60</v>
      </c>
      <c r="OL45" s="9">
        <v>4</v>
      </c>
      <c r="OM45" s="9">
        <v>0</v>
      </c>
      <c r="ON45" s="9">
        <v>1</v>
      </c>
      <c r="OO45" s="9">
        <v>0</v>
      </c>
      <c r="OP45" s="9">
        <v>1</v>
      </c>
      <c r="OQ45" s="9">
        <v>1</v>
      </c>
      <c r="OR45" s="9">
        <v>1</v>
      </c>
      <c r="OS45" s="9">
        <v>1</v>
      </c>
      <c r="OT45" s="9">
        <v>1</v>
      </c>
      <c r="OU45" s="9">
        <v>1</v>
      </c>
      <c r="OV45" s="9">
        <v>1</v>
      </c>
      <c r="OW45" s="9">
        <v>1</v>
      </c>
      <c r="OX45" s="9">
        <v>1</v>
      </c>
      <c r="OY45" s="9">
        <v>1</v>
      </c>
      <c r="OZ45" s="9">
        <v>0</v>
      </c>
      <c r="PA45" s="9">
        <v>87.5</v>
      </c>
      <c r="PB45" s="9">
        <v>0</v>
      </c>
      <c r="PC45" s="9">
        <v>1</v>
      </c>
      <c r="PD45" s="9">
        <v>90</v>
      </c>
      <c r="PE45" s="9">
        <v>0</v>
      </c>
      <c r="PF45" s="9">
        <v>1</v>
      </c>
      <c r="PG45" s="9">
        <v>1</v>
      </c>
      <c r="PH45" s="9">
        <v>1</v>
      </c>
      <c r="PI45" s="9">
        <v>1</v>
      </c>
      <c r="PJ45" s="9">
        <v>1</v>
      </c>
      <c r="PK45" s="9">
        <v>1</v>
      </c>
      <c r="PL45" s="9">
        <v>1</v>
      </c>
      <c r="PM45" s="9">
        <v>1</v>
      </c>
      <c r="PN45" s="9">
        <v>1</v>
      </c>
      <c r="PO45" s="9">
        <v>100</v>
      </c>
      <c r="PP45" s="9">
        <v>1</v>
      </c>
      <c r="PQ45" s="9">
        <v>1</v>
      </c>
      <c r="PR45" s="9">
        <v>1</v>
      </c>
      <c r="PS45" s="9">
        <v>1</v>
      </c>
      <c r="PT45" s="9">
        <v>1</v>
      </c>
      <c r="PU45" s="9">
        <v>1</v>
      </c>
      <c r="PV45" s="9">
        <v>1</v>
      </c>
      <c r="PW45" s="9">
        <v>1</v>
      </c>
      <c r="PX45" s="9">
        <v>100</v>
      </c>
      <c r="PY45" s="9">
        <v>1</v>
      </c>
      <c r="PZ45" s="9">
        <v>1</v>
      </c>
      <c r="QA45" s="9">
        <v>1</v>
      </c>
      <c r="QB45" s="9">
        <v>1</v>
      </c>
      <c r="QC45" s="9">
        <v>1</v>
      </c>
      <c r="QD45" s="9">
        <v>1</v>
      </c>
      <c r="QE45" s="9">
        <v>100</v>
      </c>
      <c r="QF45" s="9">
        <v>1</v>
      </c>
      <c r="QG45" s="9">
        <v>1</v>
      </c>
      <c r="QH45" s="9">
        <v>1</v>
      </c>
      <c r="QI45" s="9">
        <v>1</v>
      </c>
      <c r="QJ45" s="9">
        <v>1</v>
      </c>
      <c r="QK45" s="9">
        <v>1</v>
      </c>
      <c r="QL45" s="9">
        <v>1</v>
      </c>
      <c r="QM45" s="9">
        <v>1</v>
      </c>
      <c r="QN45" s="9">
        <v>1</v>
      </c>
      <c r="QO45" s="9">
        <v>1</v>
      </c>
      <c r="QP45" s="9">
        <v>100</v>
      </c>
      <c r="QQ45" s="9">
        <v>1</v>
      </c>
      <c r="QR45" s="9">
        <v>1</v>
      </c>
      <c r="QS45" s="9">
        <v>1</v>
      </c>
      <c r="QT45" s="9">
        <v>1</v>
      </c>
      <c r="QU45" s="9">
        <v>1</v>
      </c>
      <c r="QV45" s="9">
        <v>1</v>
      </c>
      <c r="QW45" s="9">
        <v>1</v>
      </c>
      <c r="QX45" s="9">
        <v>1</v>
      </c>
      <c r="QY45" s="9">
        <v>0</v>
      </c>
      <c r="QZ45" s="9"/>
      <c r="RA45" s="9"/>
      <c r="RB45" s="9"/>
      <c r="RC45" s="9"/>
      <c r="RD45" s="9"/>
      <c r="RE45" s="9"/>
      <c r="RF45" s="9"/>
      <c r="RG45" s="9"/>
      <c r="RH45" s="9"/>
      <c r="RI45" s="9"/>
      <c r="RJ45" s="9"/>
      <c r="RK45" s="9"/>
      <c r="RL45" s="9">
        <v>1</v>
      </c>
      <c r="RM45" s="9">
        <v>1</v>
      </c>
      <c r="RN45" s="9"/>
      <c r="RO45" s="9"/>
      <c r="RP45" s="9"/>
      <c r="RQ45" s="9"/>
      <c r="RR45" s="9"/>
      <c r="RS45" s="9"/>
      <c r="RT45" s="9"/>
      <c r="RU45" s="9"/>
      <c r="RV45" s="9"/>
      <c r="RW45" s="9"/>
      <c r="RX45" s="9"/>
      <c r="RY45" s="9"/>
      <c r="RZ45" s="9"/>
      <c r="SA45" s="9"/>
      <c r="SB45" s="9"/>
      <c r="SC45" s="9"/>
      <c r="SD45" s="9"/>
      <c r="SE45" s="9"/>
      <c r="SF45" s="9"/>
      <c r="SG45" s="9"/>
      <c r="SH45" s="9">
        <v>0</v>
      </c>
      <c r="SI45" s="9">
        <v>1</v>
      </c>
      <c r="SJ45" s="9">
        <v>1</v>
      </c>
      <c r="SK45" s="9">
        <v>0</v>
      </c>
      <c r="SL45" s="9">
        <v>0</v>
      </c>
      <c r="SM45" s="9">
        <v>0</v>
      </c>
      <c r="SN45" s="9">
        <v>0</v>
      </c>
      <c r="SO45" s="9">
        <v>0</v>
      </c>
      <c r="SP45" s="9"/>
      <c r="SQ45" s="9">
        <v>0</v>
      </c>
      <c r="SR45" s="9">
        <v>0</v>
      </c>
      <c r="SS45" s="9"/>
      <c r="ST45" s="9"/>
      <c r="SU45" s="9"/>
      <c r="SV45" s="9"/>
      <c r="SW45" s="9"/>
      <c r="SX45" s="9">
        <v>0</v>
      </c>
      <c r="SY45" s="9">
        <v>1</v>
      </c>
      <c r="SZ45" s="9">
        <v>0</v>
      </c>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v>0</v>
      </c>
      <c r="UM45" s="9">
        <v>0</v>
      </c>
      <c r="UN45" s="9">
        <v>0</v>
      </c>
      <c r="UO45" s="9">
        <v>0</v>
      </c>
      <c r="UP45" s="9"/>
      <c r="UQ45" s="9"/>
      <c r="UR45" s="9"/>
      <c r="US45" s="9"/>
      <c r="UT45" s="9">
        <v>0</v>
      </c>
      <c r="UU45" s="9"/>
      <c r="UV45" s="9">
        <v>1</v>
      </c>
      <c r="UW45" s="9">
        <v>0</v>
      </c>
      <c r="UX45" s="9">
        <v>0</v>
      </c>
      <c r="UY45" s="9">
        <v>0</v>
      </c>
      <c r="UZ45" s="9">
        <v>0</v>
      </c>
      <c r="VA45" s="9">
        <v>0</v>
      </c>
      <c r="VB45" s="9">
        <v>0</v>
      </c>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v>1</v>
      </c>
      <c r="WF45" s="9">
        <v>0</v>
      </c>
      <c r="WG45" s="9">
        <v>0</v>
      </c>
      <c r="WH45" s="9">
        <v>0</v>
      </c>
      <c r="WI45" s="9">
        <v>1</v>
      </c>
      <c r="WJ45" s="9">
        <v>0</v>
      </c>
      <c r="WK45" s="9">
        <v>1</v>
      </c>
      <c r="WL45" s="9">
        <v>0</v>
      </c>
      <c r="WM45" s="9">
        <v>0</v>
      </c>
      <c r="WN45" s="9"/>
      <c r="WO45" s="9"/>
      <c r="WP45" s="9"/>
      <c r="WQ45" s="9"/>
      <c r="WR45" s="9"/>
      <c r="WS45" s="9"/>
      <c r="WT45" s="9"/>
      <c r="WU45" s="9"/>
      <c r="WV45" s="9"/>
      <c r="WW45" s="9">
        <v>33.333332061767578</v>
      </c>
      <c r="WX45" s="9">
        <v>0</v>
      </c>
      <c r="WY45" s="9">
        <v>0</v>
      </c>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v>1</v>
      </c>
      <c r="YF45" s="9">
        <v>0</v>
      </c>
      <c r="YG45" s="9">
        <v>0</v>
      </c>
      <c r="YH45" s="9">
        <v>0</v>
      </c>
      <c r="YI45" s="9">
        <v>1</v>
      </c>
      <c r="YJ45" s="9">
        <v>0</v>
      </c>
      <c r="YK45" s="9">
        <v>1</v>
      </c>
      <c r="YL45" s="9">
        <v>0</v>
      </c>
      <c r="YM45" s="9">
        <v>0</v>
      </c>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v>0</v>
      </c>
      <c r="ZO45" s="9">
        <v>0</v>
      </c>
      <c r="ZP45" s="9">
        <v>0</v>
      </c>
      <c r="ZQ45" s="9">
        <v>0</v>
      </c>
      <c r="ZR45" s="9"/>
      <c r="ZS45" s="9"/>
      <c r="ZT45" s="9">
        <v>0</v>
      </c>
      <c r="ZU45" s="9">
        <v>0</v>
      </c>
      <c r="ZV45" s="9">
        <v>1</v>
      </c>
      <c r="ZW45" s="9">
        <v>1</v>
      </c>
      <c r="ZX45" s="9">
        <v>1</v>
      </c>
      <c r="ZY45" s="9">
        <v>1</v>
      </c>
      <c r="ZZ45" s="9">
        <v>1</v>
      </c>
      <c r="AAA45" s="9">
        <v>1</v>
      </c>
      <c r="AAB45" s="9">
        <v>1</v>
      </c>
      <c r="AAC45" s="9">
        <v>1</v>
      </c>
      <c r="AAD45" s="9">
        <v>1</v>
      </c>
      <c r="AAE45" s="9">
        <v>1</v>
      </c>
      <c r="AAF45" s="9">
        <v>1</v>
      </c>
      <c r="AAG45" s="9">
        <v>1</v>
      </c>
      <c r="AAH45" s="9"/>
      <c r="AAI45" s="9"/>
      <c r="AAJ45" s="9"/>
      <c r="AAK45" s="9"/>
      <c r="AAL45" s="9"/>
      <c r="AAM45" s="9"/>
      <c r="AAN45" s="9"/>
      <c r="AAO45" s="9"/>
      <c r="AAP45" s="9">
        <v>100</v>
      </c>
      <c r="AAQ45" s="9">
        <v>1</v>
      </c>
      <c r="AAR45" s="9">
        <v>1</v>
      </c>
      <c r="AAS45" s="9">
        <v>100</v>
      </c>
      <c r="AAT45" s="9">
        <v>1</v>
      </c>
      <c r="AAU45" s="9">
        <v>1</v>
      </c>
      <c r="AAV45" s="9"/>
      <c r="AAW45" s="9"/>
      <c r="AAX45" s="9"/>
      <c r="AAY45" s="9"/>
      <c r="AAZ45" s="9">
        <v>0</v>
      </c>
      <c r="ABA45" s="9">
        <v>1</v>
      </c>
      <c r="ABB45" s="9">
        <v>1</v>
      </c>
      <c r="ABC45" s="9">
        <v>1</v>
      </c>
      <c r="ABD45" s="9">
        <v>1</v>
      </c>
      <c r="ABE45" s="9">
        <v>1</v>
      </c>
      <c r="ABF45" s="9">
        <v>1</v>
      </c>
      <c r="ABG45" s="9">
        <v>1</v>
      </c>
      <c r="ABH45" s="9">
        <v>1</v>
      </c>
      <c r="ABI45" s="9">
        <v>1</v>
      </c>
      <c r="ABJ45" s="9">
        <v>1</v>
      </c>
      <c r="ABK45" s="9">
        <v>1</v>
      </c>
      <c r="ABL45" s="9">
        <v>1</v>
      </c>
      <c r="ABM45" s="9">
        <v>100</v>
      </c>
      <c r="ABN45" s="9">
        <v>1</v>
      </c>
      <c r="ABO45" s="9">
        <v>1</v>
      </c>
      <c r="ABP45" s="9">
        <v>1</v>
      </c>
      <c r="ABQ45" s="9">
        <v>1</v>
      </c>
      <c r="ABR45" s="9">
        <v>0</v>
      </c>
      <c r="ABS45" s="9">
        <v>0</v>
      </c>
      <c r="ABT45" s="9">
        <v>1</v>
      </c>
      <c r="ABU45" s="9">
        <v>1</v>
      </c>
      <c r="ABV45" s="9">
        <v>1</v>
      </c>
      <c r="ABW45" s="9">
        <v>0</v>
      </c>
      <c r="ABX45" s="9">
        <v>1</v>
      </c>
      <c r="ABY45" s="9">
        <v>1</v>
      </c>
      <c r="ABZ45" s="9">
        <v>0</v>
      </c>
      <c r="ACA45" s="9">
        <v>0</v>
      </c>
      <c r="ACB45" s="9">
        <v>0</v>
      </c>
      <c r="ACC45" s="9">
        <v>0</v>
      </c>
      <c r="ACD45" s="9">
        <v>0</v>
      </c>
      <c r="ACE45" s="9">
        <v>0</v>
      </c>
      <c r="ACF45" s="9">
        <v>0</v>
      </c>
      <c r="ACG45" s="9">
        <v>0</v>
      </c>
      <c r="ACH45" s="9">
        <v>1</v>
      </c>
      <c r="ACI45" s="9">
        <v>1</v>
      </c>
      <c r="ACJ45" s="9">
        <v>1</v>
      </c>
      <c r="ACK45" s="9">
        <v>1</v>
      </c>
      <c r="ACL45" s="9">
        <v>1</v>
      </c>
      <c r="ACM45" s="9">
        <v>0</v>
      </c>
      <c r="ACN45" s="9">
        <v>0</v>
      </c>
      <c r="ACO45" s="9">
        <v>1</v>
      </c>
      <c r="ACP45" s="9">
        <v>1</v>
      </c>
      <c r="ACQ45" s="9">
        <v>1</v>
      </c>
      <c r="ACR45" s="9">
        <v>1</v>
      </c>
    </row>
    <row r="46" spans="1:772">
      <c r="A46" t="s">
        <v>2620</v>
      </c>
      <c r="B46" t="s">
        <v>2748</v>
      </c>
      <c r="C46" t="s">
        <v>2877</v>
      </c>
      <c r="D46" t="s">
        <v>3011</v>
      </c>
      <c r="E46" s="9"/>
      <c r="F46" s="9">
        <v>5</v>
      </c>
      <c r="G46" s="9"/>
      <c r="H46" s="9">
        <v>1</v>
      </c>
      <c r="I46" t="s">
        <v>3148</v>
      </c>
      <c r="J46" s="9"/>
      <c r="K46" s="9">
        <v>3</v>
      </c>
      <c r="L46" s="9">
        <v>9</v>
      </c>
      <c r="M46" s="9">
        <v>53</v>
      </c>
      <c r="N46" s="9">
        <v>53</v>
      </c>
      <c r="O46" t="s">
        <v>3247</v>
      </c>
      <c r="P46" s="9">
        <v>1</v>
      </c>
      <c r="Q46" t="s">
        <v>3250</v>
      </c>
      <c r="R46" s="9">
        <v>1</v>
      </c>
      <c r="S46" s="9">
        <v>1</v>
      </c>
      <c r="T46" s="9">
        <v>2</v>
      </c>
      <c r="U46" s="9">
        <v>0</v>
      </c>
      <c r="V46" s="9">
        <v>1</v>
      </c>
      <c r="W46" t="s">
        <v>3301</v>
      </c>
      <c r="X46" s="9"/>
      <c r="Y46" t="s">
        <v>3444</v>
      </c>
      <c r="Z46" s="9"/>
      <c r="AA46" s="9">
        <v>0</v>
      </c>
      <c r="AB46" s="9">
        <v>0</v>
      </c>
      <c r="AC46" s="9">
        <v>1</v>
      </c>
      <c r="AD46" s="9">
        <v>0</v>
      </c>
      <c r="AE46" s="9">
        <v>0</v>
      </c>
      <c r="AF46" s="9">
        <v>0</v>
      </c>
      <c r="AG46" s="9">
        <v>0</v>
      </c>
      <c r="AH46" s="9">
        <v>0</v>
      </c>
      <c r="AI46" s="9">
        <v>0</v>
      </c>
      <c r="AJ46" s="9">
        <v>0</v>
      </c>
      <c r="AK46" s="9">
        <v>0</v>
      </c>
      <c r="AL46" s="9">
        <v>0</v>
      </c>
      <c r="AM46" s="9">
        <v>0</v>
      </c>
      <c r="AN46" s="9">
        <v>0</v>
      </c>
      <c r="AO46" s="9">
        <v>0</v>
      </c>
      <c r="AP46" s="9">
        <v>0</v>
      </c>
      <c r="AQ46" s="9">
        <v>0</v>
      </c>
      <c r="AR46" s="9">
        <v>0</v>
      </c>
      <c r="AS46" s="9">
        <v>0</v>
      </c>
      <c r="AT46" s="9">
        <v>0</v>
      </c>
      <c r="AU46" s="9">
        <v>0</v>
      </c>
      <c r="AV46" s="9">
        <v>0</v>
      </c>
      <c r="AW46" s="9">
        <v>0</v>
      </c>
      <c r="AX46" t="s">
        <v>3602</v>
      </c>
      <c r="AY46" s="9">
        <v>0</v>
      </c>
      <c r="AZ46" s="9">
        <v>0</v>
      </c>
      <c r="BA46" t="s">
        <v>3752</v>
      </c>
      <c r="BB46" s="9">
        <v>0</v>
      </c>
      <c r="BC46" s="9">
        <v>1</v>
      </c>
      <c r="BD46" s="9">
        <v>0</v>
      </c>
      <c r="BE46" s="9"/>
      <c r="BF46" s="9">
        <v>1</v>
      </c>
      <c r="BG46" s="9">
        <v>1</v>
      </c>
      <c r="BH46" s="9">
        <v>0</v>
      </c>
      <c r="BI46" s="9">
        <v>0</v>
      </c>
      <c r="BJ46" s="9"/>
      <c r="BK46" s="9">
        <v>1</v>
      </c>
      <c r="BL46" s="9">
        <v>1</v>
      </c>
      <c r="BM46" s="9">
        <v>1</v>
      </c>
      <c r="BN46" s="9">
        <v>1</v>
      </c>
      <c r="BO46" s="9">
        <v>1</v>
      </c>
      <c r="BP46" s="9">
        <v>0</v>
      </c>
      <c r="BQ46" s="9">
        <v>0</v>
      </c>
      <c r="BR46" s="9">
        <v>0</v>
      </c>
      <c r="BS46" s="9">
        <v>1</v>
      </c>
      <c r="BT46" s="9">
        <v>1</v>
      </c>
      <c r="BU46" s="9">
        <v>0</v>
      </c>
      <c r="BV46" s="9">
        <v>0</v>
      </c>
      <c r="BW46" s="9">
        <v>1</v>
      </c>
      <c r="BX46" s="9"/>
      <c r="BY46" s="9">
        <v>0</v>
      </c>
      <c r="BZ46" s="9">
        <v>0</v>
      </c>
      <c r="CA46" s="9">
        <v>0</v>
      </c>
      <c r="CB46" s="9">
        <v>1</v>
      </c>
      <c r="CC46" s="9">
        <v>1</v>
      </c>
      <c r="CD46" s="9">
        <v>1</v>
      </c>
      <c r="CE46" s="9">
        <v>0</v>
      </c>
      <c r="CF46" s="9">
        <v>1</v>
      </c>
      <c r="CG46" s="9"/>
      <c r="CH46" s="9">
        <v>3</v>
      </c>
      <c r="CI46" s="9">
        <v>3</v>
      </c>
      <c r="CJ46" s="9">
        <v>3</v>
      </c>
      <c r="CK46" s="9">
        <v>4</v>
      </c>
      <c r="CL46" s="9">
        <v>4</v>
      </c>
      <c r="CM46" s="9">
        <v>3</v>
      </c>
      <c r="CN46" s="9">
        <v>1</v>
      </c>
      <c r="CO46" s="9">
        <v>1</v>
      </c>
      <c r="CP46" s="9">
        <v>4</v>
      </c>
      <c r="CQ46" s="9">
        <v>1</v>
      </c>
      <c r="CR46" s="9">
        <v>1</v>
      </c>
      <c r="CS46" s="9">
        <v>0</v>
      </c>
      <c r="CT46" s="9">
        <v>0</v>
      </c>
      <c r="CU46" s="9">
        <v>1</v>
      </c>
      <c r="CV46" s="9">
        <v>1</v>
      </c>
      <c r="CW46" s="9">
        <v>1</v>
      </c>
      <c r="CX46" s="9">
        <v>0</v>
      </c>
      <c r="CY46" s="9">
        <v>1</v>
      </c>
      <c r="CZ46" s="9">
        <v>2</v>
      </c>
      <c r="DA46" s="9"/>
      <c r="DB46" s="9"/>
      <c r="DC46" s="9"/>
      <c r="DD46" s="9"/>
      <c r="DE46" s="9"/>
      <c r="DF46" s="9"/>
      <c r="DG46" s="9"/>
      <c r="DH46" s="9"/>
      <c r="DI46" s="9">
        <v>2</v>
      </c>
      <c r="DJ46" s="9"/>
      <c r="DK46" s="9"/>
      <c r="DL46" s="9"/>
      <c r="DM46" s="9"/>
      <c r="DN46" s="9"/>
      <c r="DO46" s="9"/>
      <c r="DP46" s="9">
        <v>2</v>
      </c>
      <c r="DQ46" s="9"/>
      <c r="DR46" s="9"/>
      <c r="DS46" s="9"/>
      <c r="DT46" s="9"/>
      <c r="DU46" s="9"/>
      <c r="DV46" s="9"/>
      <c r="DW46" s="9"/>
      <c r="DX46" s="9"/>
      <c r="DY46" s="9"/>
      <c r="DZ46" s="9"/>
      <c r="EA46" s="9"/>
      <c r="EB46" s="9"/>
      <c r="EC46" s="9"/>
      <c r="ED46" s="9"/>
      <c r="EE46" s="9"/>
      <c r="EF46" s="9"/>
      <c r="EG46" s="9"/>
      <c r="EH46" s="9"/>
      <c r="EI46" s="9"/>
      <c r="EJ46" s="9"/>
      <c r="EK46" s="9"/>
      <c r="EL46" s="9"/>
      <c r="EM46" s="9"/>
      <c r="EN46" s="9">
        <v>1</v>
      </c>
      <c r="EO46" s="9">
        <v>0</v>
      </c>
      <c r="EP46" s="9"/>
      <c r="EQ46" s="9">
        <v>1</v>
      </c>
      <c r="ER46" s="9">
        <v>0</v>
      </c>
      <c r="ES46" s="9"/>
      <c r="ET46" s="9">
        <v>1</v>
      </c>
      <c r="EU46" s="9">
        <v>0</v>
      </c>
      <c r="EV46" s="9"/>
      <c r="EW46" s="9">
        <v>1</v>
      </c>
      <c r="EX46" s="9">
        <v>0</v>
      </c>
      <c r="EY46" s="9"/>
      <c r="EZ46" s="9">
        <v>1</v>
      </c>
      <c r="FA46" s="9">
        <v>0</v>
      </c>
      <c r="FB46" s="9"/>
      <c r="FC46" s="9">
        <v>1</v>
      </c>
      <c r="FD46" s="9">
        <v>1</v>
      </c>
      <c r="FE46" s="9"/>
      <c r="FF46" s="9">
        <v>0</v>
      </c>
      <c r="FG46" s="9"/>
      <c r="FH46" s="9"/>
      <c r="FI46" s="9">
        <v>0</v>
      </c>
      <c r="FJ46" s="9"/>
      <c r="FK46" s="9"/>
      <c r="FL46" s="9">
        <v>0</v>
      </c>
      <c r="FM46" s="9"/>
      <c r="FN46" s="9"/>
      <c r="FO46" s="9">
        <v>0</v>
      </c>
      <c r="FP46" s="9"/>
      <c r="FQ46" s="9"/>
      <c r="FR46" s="9">
        <v>0</v>
      </c>
      <c r="FS46" s="9"/>
      <c r="FT46" s="9"/>
      <c r="FU46" s="9">
        <v>0</v>
      </c>
      <c r="FV46" s="9"/>
      <c r="FW46" s="9"/>
      <c r="FX46" s="9">
        <v>4</v>
      </c>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t="s">
        <v>4061</v>
      </c>
      <c r="HH46" s="9">
        <v>7</v>
      </c>
      <c r="HI46" s="9">
        <v>8</v>
      </c>
      <c r="HJ46" s="9"/>
      <c r="HK46" s="9"/>
      <c r="HL46" s="9"/>
      <c r="HM46" s="9"/>
      <c r="HN46" s="9"/>
      <c r="HO46" s="9"/>
      <c r="HP46" s="9">
        <v>0</v>
      </c>
      <c r="HQ46" s="9">
        <v>0</v>
      </c>
      <c r="HR46" s="9">
        <v>0</v>
      </c>
      <c r="HS46" s="9">
        <v>0</v>
      </c>
      <c r="HT46" s="9">
        <v>0</v>
      </c>
      <c r="HU46" s="9">
        <v>0</v>
      </c>
      <c r="HV46" s="9">
        <v>1</v>
      </c>
      <c r="HW46" s="9">
        <v>0</v>
      </c>
      <c r="HX46" t="s">
        <v>4225</v>
      </c>
      <c r="HY46" s="9"/>
      <c r="HZ46" s="9"/>
      <c r="IA46" s="9">
        <v>1</v>
      </c>
      <c r="IB46" s="9">
        <v>2</v>
      </c>
      <c r="IC46" s="9"/>
      <c r="ID46" s="9">
        <v>3</v>
      </c>
      <c r="IE46" s="9"/>
      <c r="IF46" s="9"/>
      <c r="IG46" s="9">
        <v>3</v>
      </c>
      <c r="IH46" s="9"/>
      <c r="II46" s="9"/>
      <c r="IJ46" s="9">
        <v>3</v>
      </c>
      <c r="IK46" s="9"/>
      <c r="IL46" s="9">
        <v>1</v>
      </c>
      <c r="IM46" s="9"/>
      <c r="IN46" s="9">
        <v>4</v>
      </c>
      <c r="IO46" s="9">
        <v>4</v>
      </c>
      <c r="IP46" s="9">
        <v>1</v>
      </c>
      <c r="IQ46" s="9">
        <v>4</v>
      </c>
      <c r="IR46" s="9">
        <v>4</v>
      </c>
      <c r="IS46" s="9"/>
      <c r="IT46" s="9">
        <v>2</v>
      </c>
      <c r="IU46" s="9">
        <v>2</v>
      </c>
      <c r="IV46" s="9">
        <v>2</v>
      </c>
      <c r="IW46" s="9">
        <v>2</v>
      </c>
      <c r="IX46" s="9">
        <v>2</v>
      </c>
      <c r="IY46" s="9">
        <v>2</v>
      </c>
      <c r="IZ46" s="9">
        <v>2</v>
      </c>
      <c r="JA46" s="9">
        <v>2</v>
      </c>
      <c r="JB46" s="9">
        <v>2</v>
      </c>
      <c r="JC46" s="9">
        <v>2</v>
      </c>
      <c r="JD46" s="9">
        <v>2</v>
      </c>
      <c r="JE46" s="9">
        <v>2</v>
      </c>
      <c r="JF46" s="9">
        <v>2</v>
      </c>
      <c r="JG46" s="9">
        <v>2</v>
      </c>
      <c r="JH46" s="9">
        <v>2</v>
      </c>
      <c r="JI46" s="9">
        <v>2</v>
      </c>
      <c r="JJ46" s="9">
        <v>1</v>
      </c>
      <c r="JK46" s="9">
        <v>3</v>
      </c>
      <c r="JL46" s="9">
        <v>3</v>
      </c>
      <c r="JM46" s="9">
        <v>3</v>
      </c>
      <c r="JN46" s="9">
        <v>3</v>
      </c>
      <c r="JO46" s="9">
        <v>3</v>
      </c>
      <c r="JP46" s="9">
        <v>3</v>
      </c>
      <c r="JQ46" s="9">
        <v>3</v>
      </c>
      <c r="JR46" s="9">
        <v>3</v>
      </c>
      <c r="JS46" s="9">
        <v>3</v>
      </c>
      <c r="JT46" s="9">
        <v>3</v>
      </c>
      <c r="JU46" s="9">
        <v>3</v>
      </c>
      <c r="JV46" s="9"/>
      <c r="JW46" s="9">
        <v>3</v>
      </c>
      <c r="JX46" s="9">
        <v>3</v>
      </c>
      <c r="JY46" s="9">
        <v>3</v>
      </c>
      <c r="JZ46" s="9">
        <v>3</v>
      </c>
      <c r="KA46" s="9">
        <v>3</v>
      </c>
      <c r="KB46" s="9">
        <v>3</v>
      </c>
      <c r="KC46" s="9">
        <v>3</v>
      </c>
      <c r="KD46" s="9">
        <v>3</v>
      </c>
      <c r="KE46" s="9">
        <v>3</v>
      </c>
      <c r="KF46" s="9"/>
      <c r="KG46" s="9"/>
      <c r="KH46" s="9"/>
      <c r="KI46" s="9"/>
      <c r="KJ46" s="9"/>
      <c r="KK46" s="9"/>
      <c r="KL46" s="9"/>
      <c r="KM46" s="9"/>
      <c r="KN46" s="9"/>
      <c r="KO46" s="9"/>
      <c r="KP46" s="9"/>
      <c r="KQ46" s="9"/>
      <c r="KR46" s="9"/>
      <c r="KS46" s="9"/>
      <c r="KT46" s="9"/>
      <c r="KU46" s="9"/>
      <c r="KV46" s="9">
        <v>0</v>
      </c>
      <c r="KW46" s="9"/>
      <c r="KX46" s="9"/>
      <c r="KY46" s="9"/>
      <c r="KZ46" s="9"/>
      <c r="LA46" s="9"/>
      <c r="LB46" s="9"/>
      <c r="LC46" s="9">
        <v>3</v>
      </c>
      <c r="LD46" s="9">
        <v>3</v>
      </c>
      <c r="LE46" s="9">
        <v>3</v>
      </c>
      <c r="LF46" s="9">
        <v>3</v>
      </c>
      <c r="LG46" s="9">
        <v>3</v>
      </c>
      <c r="LH46" s="9">
        <v>3</v>
      </c>
      <c r="LI46" s="9"/>
      <c r="LJ46" s="9">
        <v>1</v>
      </c>
      <c r="LK46" s="9">
        <v>2</v>
      </c>
      <c r="LL46" s="9">
        <v>2</v>
      </c>
      <c r="LM46" s="9">
        <v>2</v>
      </c>
      <c r="LN46" s="9"/>
      <c r="LO46" s="9">
        <v>1</v>
      </c>
      <c r="LP46" s="9">
        <v>1</v>
      </c>
      <c r="LQ46" s="9">
        <v>1</v>
      </c>
      <c r="LR46" s="9"/>
      <c r="LS46" s="9">
        <v>1</v>
      </c>
      <c r="LT46" s="9">
        <v>1</v>
      </c>
      <c r="LU46" s="9">
        <v>1</v>
      </c>
      <c r="LV46" s="9">
        <v>1</v>
      </c>
      <c r="LW46" s="9">
        <v>1</v>
      </c>
      <c r="LX46" s="9">
        <v>1</v>
      </c>
      <c r="LY46" s="9">
        <v>3</v>
      </c>
      <c r="LZ46" s="9">
        <v>2</v>
      </c>
      <c r="MA46" s="9">
        <v>1</v>
      </c>
      <c r="MB46" s="9"/>
      <c r="MC46" s="9">
        <v>0</v>
      </c>
      <c r="MD46" s="9">
        <v>2</v>
      </c>
      <c r="ME46" s="9">
        <v>2</v>
      </c>
      <c r="MF46" s="9">
        <v>1</v>
      </c>
      <c r="MG46" s="9">
        <v>2</v>
      </c>
      <c r="MH46" s="9">
        <v>3</v>
      </c>
      <c r="MI46" s="9">
        <v>3</v>
      </c>
      <c r="MJ46" s="9">
        <v>3</v>
      </c>
      <c r="MK46" s="9">
        <v>1</v>
      </c>
      <c r="ML46" s="9">
        <v>1</v>
      </c>
      <c r="MM46" s="9">
        <v>1</v>
      </c>
      <c r="MN46" s="9">
        <v>1</v>
      </c>
      <c r="MO46" s="9">
        <v>1</v>
      </c>
      <c r="MP46" s="9">
        <v>0</v>
      </c>
      <c r="MQ46" s="9">
        <v>0</v>
      </c>
      <c r="MR46" s="9">
        <v>1</v>
      </c>
      <c r="MS46" s="9">
        <v>0</v>
      </c>
      <c r="MT46" s="9"/>
      <c r="MU46" s="9"/>
      <c r="MV46" s="9">
        <v>1</v>
      </c>
      <c r="MW46" s="9"/>
      <c r="MX46" s="9"/>
      <c r="MY46" t="s">
        <v>4503</v>
      </c>
      <c r="MZ46" s="9"/>
      <c r="NA46" s="9">
        <v>199560210</v>
      </c>
      <c r="NB46" t="s">
        <v>4651</v>
      </c>
      <c r="NC46" t="s">
        <v>4795</v>
      </c>
      <c r="ND46" s="9"/>
      <c r="NE46" s="9"/>
      <c r="NF46" t="s">
        <v>4891</v>
      </c>
      <c r="NG46" s="9"/>
      <c r="NH46" s="9"/>
      <c r="NI46" s="9">
        <v>23</v>
      </c>
      <c r="NJ46" s="9">
        <v>53</v>
      </c>
      <c r="NK46" t="s">
        <v>4897</v>
      </c>
      <c r="NL46" s="9">
        <v>3</v>
      </c>
      <c r="NM46" s="9">
        <v>11</v>
      </c>
      <c r="NN46" s="9">
        <v>2022</v>
      </c>
      <c r="NO46" s="9">
        <v>1</v>
      </c>
      <c r="NP46" t="s">
        <v>4939</v>
      </c>
      <c r="NQ46" s="9">
        <v>0</v>
      </c>
      <c r="NR46" s="9">
        <v>1</v>
      </c>
      <c r="NS46" s="9">
        <v>1</v>
      </c>
      <c r="NT46" s="9">
        <v>0</v>
      </c>
      <c r="NU46" s="9">
        <v>0</v>
      </c>
      <c r="NV46" s="9">
        <v>0</v>
      </c>
      <c r="NW46" s="9">
        <v>1</v>
      </c>
      <c r="NX46" s="9">
        <v>0</v>
      </c>
      <c r="NY46" s="9">
        <v>0</v>
      </c>
      <c r="NZ46" s="9">
        <v>0</v>
      </c>
      <c r="OA46" s="9">
        <v>0</v>
      </c>
      <c r="OB46" s="9">
        <v>0</v>
      </c>
      <c r="OC46" s="9">
        <v>1</v>
      </c>
      <c r="OD46" s="9">
        <v>0</v>
      </c>
      <c r="OE46" s="9">
        <v>0</v>
      </c>
      <c r="OF46" s="9">
        <v>0</v>
      </c>
      <c r="OG46" s="9">
        <v>1</v>
      </c>
      <c r="OH46" s="9">
        <v>0</v>
      </c>
      <c r="OI46" s="9">
        <v>1</v>
      </c>
      <c r="OJ46" s="9">
        <v>1</v>
      </c>
      <c r="OK46" s="9">
        <v>0</v>
      </c>
      <c r="OL46" s="9">
        <v>0</v>
      </c>
      <c r="OM46" s="9"/>
      <c r="ON46" s="9">
        <v>0</v>
      </c>
      <c r="OO46" s="9">
        <v>0</v>
      </c>
      <c r="OP46" s="9">
        <v>1</v>
      </c>
      <c r="OQ46" s="9">
        <v>1</v>
      </c>
      <c r="OR46" s="9">
        <v>1</v>
      </c>
      <c r="OS46" s="9">
        <v>1</v>
      </c>
      <c r="OT46" s="9">
        <v>1</v>
      </c>
      <c r="OU46" s="9">
        <v>0</v>
      </c>
      <c r="OV46" s="9">
        <v>0</v>
      </c>
      <c r="OW46" s="9">
        <v>0</v>
      </c>
      <c r="OX46" s="9">
        <v>1</v>
      </c>
      <c r="OY46" s="9">
        <v>0</v>
      </c>
      <c r="OZ46" s="9">
        <v>0</v>
      </c>
      <c r="PA46" s="9">
        <v>50</v>
      </c>
      <c r="PB46" s="9">
        <v>0</v>
      </c>
      <c r="PC46" s="9">
        <v>1</v>
      </c>
      <c r="PD46" s="9">
        <v>50</v>
      </c>
      <c r="PE46" s="9">
        <v>0</v>
      </c>
      <c r="PF46" s="9">
        <v>1</v>
      </c>
      <c r="PG46" s="9">
        <v>1</v>
      </c>
      <c r="PH46" s="9">
        <v>0</v>
      </c>
      <c r="PI46" s="9">
        <v>0</v>
      </c>
      <c r="PJ46" s="9">
        <v>0</v>
      </c>
      <c r="PK46" s="9">
        <v>1</v>
      </c>
      <c r="PL46" s="9">
        <v>1</v>
      </c>
      <c r="PM46" s="9">
        <v>1</v>
      </c>
      <c r="PN46" s="9">
        <v>0</v>
      </c>
      <c r="PO46" s="9">
        <v>42.857143402099609</v>
      </c>
      <c r="PP46" s="9">
        <v>0</v>
      </c>
      <c r="PQ46" s="9">
        <v>0</v>
      </c>
      <c r="PR46" s="9">
        <v>0</v>
      </c>
      <c r="PS46" s="9">
        <v>0</v>
      </c>
      <c r="PT46" s="9">
        <v>0</v>
      </c>
      <c r="PU46" s="9">
        <v>0</v>
      </c>
      <c r="PV46" s="9">
        <v>0</v>
      </c>
      <c r="PW46" s="9">
        <v>0</v>
      </c>
      <c r="PX46" s="9">
        <v>0</v>
      </c>
      <c r="PY46" s="9">
        <v>0</v>
      </c>
      <c r="PZ46" s="9">
        <v>0</v>
      </c>
      <c r="QA46" s="9">
        <v>1</v>
      </c>
      <c r="QB46" s="9">
        <v>1</v>
      </c>
      <c r="QC46" s="9">
        <v>0</v>
      </c>
      <c r="QD46" s="9">
        <v>1</v>
      </c>
      <c r="QE46" s="9">
        <v>75</v>
      </c>
      <c r="QF46" s="9">
        <v>0</v>
      </c>
      <c r="QG46" s="9">
        <v>1</v>
      </c>
      <c r="QH46" s="9">
        <v>1</v>
      </c>
      <c r="QI46" s="9">
        <v>0</v>
      </c>
      <c r="QJ46" s="9">
        <v>0</v>
      </c>
      <c r="QK46" s="9">
        <v>1</v>
      </c>
      <c r="QL46" s="9">
        <v>1</v>
      </c>
      <c r="QM46" s="9">
        <v>1</v>
      </c>
      <c r="QN46" s="9">
        <v>0</v>
      </c>
      <c r="QO46" s="9">
        <v>1</v>
      </c>
      <c r="QP46" s="9">
        <v>57.142856597900391</v>
      </c>
      <c r="QQ46" s="9">
        <v>0</v>
      </c>
      <c r="QR46" s="9">
        <v>1</v>
      </c>
      <c r="QS46" s="9">
        <v>0</v>
      </c>
      <c r="QT46" s="9">
        <v>0</v>
      </c>
      <c r="QU46" s="9">
        <v>0</v>
      </c>
      <c r="QV46" s="9">
        <v>0</v>
      </c>
      <c r="QW46" s="9">
        <v>0</v>
      </c>
      <c r="QX46" s="9">
        <v>0.75</v>
      </c>
      <c r="QY46" s="9">
        <v>0</v>
      </c>
      <c r="QZ46" s="9"/>
      <c r="RA46" s="9"/>
      <c r="RB46" s="9"/>
      <c r="RC46" s="9"/>
      <c r="RD46" s="9"/>
      <c r="RE46" s="9"/>
      <c r="RF46" s="9"/>
      <c r="RG46" s="9"/>
      <c r="RH46" s="9"/>
      <c r="RI46" s="9"/>
      <c r="RJ46" s="9"/>
      <c r="RK46" s="9"/>
      <c r="RL46" s="9">
        <v>0</v>
      </c>
      <c r="RM46" s="9"/>
      <c r="RN46" s="9"/>
      <c r="RO46" s="9"/>
      <c r="RP46" s="9"/>
      <c r="RQ46" s="9"/>
      <c r="RR46" s="9"/>
      <c r="RS46" s="9"/>
      <c r="RT46" s="9"/>
      <c r="RU46" s="9"/>
      <c r="RV46" s="9"/>
      <c r="RW46" s="9"/>
      <c r="RX46" s="9"/>
      <c r="RY46" s="9"/>
      <c r="RZ46" s="9"/>
      <c r="SA46" s="9"/>
      <c r="SB46" s="9"/>
      <c r="SC46" s="9"/>
      <c r="SD46" s="9"/>
      <c r="SE46" s="9"/>
      <c r="SF46" s="9"/>
      <c r="SG46" s="9"/>
      <c r="SH46" s="9">
        <v>1</v>
      </c>
      <c r="SI46" s="9">
        <v>1</v>
      </c>
      <c r="SJ46" s="9">
        <v>1</v>
      </c>
      <c r="SK46" s="9">
        <v>1</v>
      </c>
      <c r="SL46" s="9">
        <v>0</v>
      </c>
      <c r="SM46" s="9">
        <v>0</v>
      </c>
      <c r="SN46" s="9">
        <v>0</v>
      </c>
      <c r="SO46" s="9">
        <v>0</v>
      </c>
      <c r="SP46" s="9">
        <v>0</v>
      </c>
      <c r="SQ46" s="9">
        <v>0</v>
      </c>
      <c r="SR46" s="9">
        <v>0</v>
      </c>
      <c r="SS46" s="9">
        <v>1</v>
      </c>
      <c r="ST46" s="9"/>
      <c r="SU46" s="9"/>
      <c r="SV46" s="9"/>
      <c r="SW46" s="9"/>
      <c r="SX46" s="9">
        <v>0</v>
      </c>
      <c r="SY46" s="9">
        <v>0</v>
      </c>
      <c r="SZ46" s="9">
        <v>1</v>
      </c>
      <c r="TA46" s="9"/>
      <c r="TB46" s="9"/>
      <c r="TC46" s="9"/>
      <c r="TD46" s="9"/>
      <c r="TE46" s="9"/>
      <c r="TF46" s="9"/>
      <c r="TG46" s="9"/>
      <c r="TH46" s="9"/>
      <c r="TI46" s="9"/>
      <c r="TJ46" s="9"/>
      <c r="TK46" s="9"/>
      <c r="TL46" s="9"/>
      <c r="TM46" s="9"/>
      <c r="TN46" s="9"/>
      <c r="TO46" s="9"/>
      <c r="TP46" s="9"/>
      <c r="TQ46" s="9"/>
      <c r="TR46" s="9">
        <v>0</v>
      </c>
      <c r="TS46" s="9">
        <v>0</v>
      </c>
      <c r="TT46" s="9">
        <v>0</v>
      </c>
      <c r="TU46" s="9">
        <v>0</v>
      </c>
      <c r="TV46" s="9">
        <v>0</v>
      </c>
      <c r="TW46" s="9">
        <v>0</v>
      </c>
      <c r="TX46" s="9">
        <v>1</v>
      </c>
      <c r="TY46" s="9">
        <v>0</v>
      </c>
      <c r="TZ46" s="9"/>
      <c r="UA46" s="9"/>
      <c r="UB46" s="9"/>
      <c r="UC46" s="9"/>
      <c r="UD46" s="9"/>
      <c r="UE46" s="9"/>
      <c r="UF46" s="9">
        <v>0</v>
      </c>
      <c r="UG46" s="9">
        <v>0</v>
      </c>
      <c r="UH46" s="9">
        <v>0</v>
      </c>
      <c r="UI46" s="9">
        <v>1</v>
      </c>
      <c r="UJ46" s="9">
        <v>0</v>
      </c>
      <c r="UK46" s="9">
        <v>1</v>
      </c>
      <c r="UL46" s="9">
        <v>1</v>
      </c>
      <c r="UM46" s="9"/>
      <c r="UN46" s="9"/>
      <c r="UO46" s="9"/>
      <c r="UP46" s="9">
        <v>0</v>
      </c>
      <c r="UQ46" s="9">
        <v>0</v>
      </c>
      <c r="UR46" s="9">
        <v>0</v>
      </c>
      <c r="US46" s="9">
        <v>0</v>
      </c>
      <c r="UT46" s="9">
        <v>1</v>
      </c>
      <c r="UU46" s="9">
        <v>0</v>
      </c>
      <c r="UV46" s="9">
        <v>1</v>
      </c>
      <c r="UW46" s="9">
        <v>0</v>
      </c>
      <c r="UX46" s="9">
        <v>0</v>
      </c>
      <c r="UY46" s="9">
        <v>1</v>
      </c>
      <c r="UZ46" s="9">
        <v>0</v>
      </c>
      <c r="VA46" s="9">
        <v>0</v>
      </c>
      <c r="VB46" s="9">
        <v>1</v>
      </c>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v>0</v>
      </c>
      <c r="WF46" s="9">
        <v>0</v>
      </c>
      <c r="WG46" s="9">
        <v>0</v>
      </c>
      <c r="WH46" s="9">
        <v>0</v>
      </c>
      <c r="WI46" s="9">
        <v>0</v>
      </c>
      <c r="WJ46" s="9">
        <v>0</v>
      </c>
      <c r="WK46" s="9">
        <v>0</v>
      </c>
      <c r="WL46" s="9">
        <v>0</v>
      </c>
      <c r="WM46" s="9">
        <v>0</v>
      </c>
      <c r="WN46" s="9"/>
      <c r="WO46" s="9"/>
      <c r="WP46" s="9"/>
      <c r="WQ46" s="9"/>
      <c r="WR46" s="9"/>
      <c r="WS46" s="9"/>
      <c r="WT46" s="9"/>
      <c r="WU46" s="9"/>
      <c r="WV46" s="9"/>
      <c r="WW46" s="9">
        <v>0</v>
      </c>
      <c r="WX46" s="9">
        <v>0</v>
      </c>
      <c r="WY46" s="9">
        <v>0</v>
      </c>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v>0</v>
      </c>
      <c r="YF46" s="9">
        <v>0</v>
      </c>
      <c r="YG46" s="9">
        <v>0</v>
      </c>
      <c r="YH46" s="9">
        <v>0</v>
      </c>
      <c r="YI46" s="9">
        <v>0</v>
      </c>
      <c r="YJ46" s="9">
        <v>0</v>
      </c>
      <c r="YK46" s="9">
        <v>0</v>
      </c>
      <c r="YL46" s="9">
        <v>0</v>
      </c>
      <c r="YM46" s="9">
        <v>0</v>
      </c>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v>0</v>
      </c>
      <c r="ZO46" s="9">
        <v>0</v>
      </c>
      <c r="ZP46" s="9">
        <v>0</v>
      </c>
      <c r="ZQ46" s="9">
        <v>0</v>
      </c>
      <c r="ZR46" s="9"/>
      <c r="ZS46" s="9"/>
      <c r="ZT46" s="9">
        <v>0</v>
      </c>
      <c r="ZU46" s="9">
        <v>0</v>
      </c>
      <c r="ZV46" s="9">
        <v>0</v>
      </c>
      <c r="ZW46" s="9">
        <v>0</v>
      </c>
      <c r="ZX46" s="9">
        <v>0</v>
      </c>
      <c r="ZY46" s="9">
        <v>0</v>
      </c>
      <c r="ZZ46" s="9">
        <v>0</v>
      </c>
      <c r="AAA46" s="9">
        <v>0</v>
      </c>
      <c r="AAB46" s="9">
        <v>0</v>
      </c>
      <c r="AAC46" s="9">
        <v>0</v>
      </c>
      <c r="AAD46" s="9">
        <v>0</v>
      </c>
      <c r="AAE46" s="9">
        <v>0</v>
      </c>
      <c r="AAF46" s="9">
        <v>0</v>
      </c>
      <c r="AAG46" s="9">
        <v>0</v>
      </c>
      <c r="AAH46" s="9"/>
      <c r="AAI46" s="9"/>
      <c r="AAJ46" s="9"/>
      <c r="AAK46" s="9"/>
      <c r="AAL46" s="9"/>
      <c r="AAM46" s="9"/>
      <c r="AAN46" s="9"/>
      <c r="AAO46" s="9"/>
      <c r="AAP46" s="9">
        <v>0</v>
      </c>
      <c r="AAQ46" s="9">
        <v>0</v>
      </c>
      <c r="AAR46" s="9">
        <v>0</v>
      </c>
      <c r="AAS46" s="9">
        <v>0</v>
      </c>
      <c r="AAT46" s="9">
        <v>0</v>
      </c>
      <c r="AAU46" s="9">
        <v>0</v>
      </c>
      <c r="AAV46" s="9"/>
      <c r="AAW46" s="9"/>
      <c r="AAX46" s="9"/>
      <c r="AAY46" s="9"/>
      <c r="AAZ46" s="9">
        <v>0</v>
      </c>
      <c r="ABA46" s="9">
        <v>1</v>
      </c>
      <c r="ABB46" s="9">
        <v>1</v>
      </c>
      <c r="ABC46" s="9">
        <v>1</v>
      </c>
      <c r="ABD46" s="9">
        <v>1</v>
      </c>
      <c r="ABE46" s="9">
        <v>1</v>
      </c>
      <c r="ABF46" s="9">
        <v>1</v>
      </c>
      <c r="ABG46" s="9">
        <v>1</v>
      </c>
      <c r="ABH46" s="9">
        <v>1</v>
      </c>
      <c r="ABI46" s="9">
        <v>1</v>
      </c>
      <c r="ABJ46" s="9">
        <v>1</v>
      </c>
      <c r="ABK46" s="9">
        <v>1</v>
      </c>
      <c r="ABL46" s="9">
        <v>0</v>
      </c>
      <c r="ABM46" s="9">
        <v>85.714286804199219</v>
      </c>
      <c r="ABN46" s="9">
        <v>0</v>
      </c>
      <c r="ABO46" s="9">
        <v>1</v>
      </c>
      <c r="ABP46" s="9">
        <v>0</v>
      </c>
      <c r="ABQ46" s="9">
        <v>1</v>
      </c>
      <c r="ABR46" s="9">
        <v>0</v>
      </c>
      <c r="ABS46" s="9">
        <v>0</v>
      </c>
      <c r="ABT46" s="9">
        <v>1</v>
      </c>
      <c r="ABU46" s="9">
        <v>0</v>
      </c>
      <c r="ABV46" s="9">
        <v>1</v>
      </c>
      <c r="ABW46" s="9">
        <v>0</v>
      </c>
      <c r="ABX46" s="9">
        <v>1</v>
      </c>
      <c r="ABY46" s="9">
        <v>1</v>
      </c>
      <c r="ABZ46" s="9">
        <v>1</v>
      </c>
      <c r="ACA46" s="9">
        <v>0</v>
      </c>
      <c r="ACB46" s="9">
        <v>0</v>
      </c>
      <c r="ACC46" s="9">
        <v>0</v>
      </c>
      <c r="ACD46" s="9">
        <v>0</v>
      </c>
      <c r="ACE46" s="9">
        <v>0</v>
      </c>
      <c r="ACF46" s="9">
        <v>0</v>
      </c>
      <c r="ACG46" s="9">
        <v>0</v>
      </c>
      <c r="ACH46" s="9">
        <v>1</v>
      </c>
      <c r="ACI46" s="9">
        <v>1</v>
      </c>
      <c r="ACJ46" s="9">
        <v>1</v>
      </c>
      <c r="ACK46" s="9">
        <v>1</v>
      </c>
      <c r="ACL46" s="9">
        <v>1</v>
      </c>
      <c r="ACM46" s="9">
        <v>0</v>
      </c>
      <c r="ACN46" s="9">
        <v>0</v>
      </c>
      <c r="ACO46" s="9">
        <v>1</v>
      </c>
      <c r="ACP46" s="9">
        <v>1</v>
      </c>
      <c r="ACQ46" s="9">
        <v>1</v>
      </c>
      <c r="ACR46" s="9">
        <v>1</v>
      </c>
    </row>
    <row r="47" spans="1:772">
      <c r="A47" t="s">
        <v>2621</v>
      </c>
      <c r="B47" t="s">
        <v>2749</v>
      </c>
      <c r="C47" t="s">
        <v>2878</v>
      </c>
      <c r="D47" t="s">
        <v>3012</v>
      </c>
      <c r="E47" s="9"/>
      <c r="F47" s="9">
        <v>6</v>
      </c>
      <c r="G47" s="9"/>
      <c r="H47" s="9">
        <v>1</v>
      </c>
      <c r="I47" t="s">
        <v>3149</v>
      </c>
      <c r="J47" s="9"/>
      <c r="K47" s="9">
        <v>3</v>
      </c>
      <c r="L47" s="9">
        <v>9</v>
      </c>
      <c r="M47" s="9">
        <v>54</v>
      </c>
      <c r="N47" s="9">
        <v>54</v>
      </c>
      <c r="O47" t="s">
        <v>3247</v>
      </c>
      <c r="P47" s="9">
        <v>1</v>
      </c>
      <c r="Q47" t="s">
        <v>3250</v>
      </c>
      <c r="R47" s="9">
        <v>3</v>
      </c>
      <c r="S47" s="9">
        <v>1</v>
      </c>
      <c r="T47" s="9">
        <v>2</v>
      </c>
      <c r="U47" s="9">
        <v>0</v>
      </c>
      <c r="V47" s="9">
        <v>1</v>
      </c>
      <c r="W47" t="s">
        <v>3302</v>
      </c>
      <c r="X47" s="9"/>
      <c r="Y47" t="s">
        <v>3445</v>
      </c>
      <c r="Z47" s="9"/>
      <c r="AA47" s="9">
        <v>0</v>
      </c>
      <c r="AB47" s="9">
        <v>0</v>
      </c>
      <c r="AC47" s="9">
        <v>66</v>
      </c>
      <c r="AD47" s="9">
        <v>0</v>
      </c>
      <c r="AE47" s="9">
        <v>12</v>
      </c>
      <c r="AF47" s="9">
        <v>0</v>
      </c>
      <c r="AG47" s="9">
        <v>0</v>
      </c>
      <c r="AH47" s="9">
        <v>0</v>
      </c>
      <c r="AI47" s="9">
        <v>3</v>
      </c>
      <c r="AJ47" s="9">
        <v>0</v>
      </c>
      <c r="AK47" s="9">
        <v>0</v>
      </c>
      <c r="AL47" s="9">
        <v>0</v>
      </c>
      <c r="AM47" s="9">
        <v>1</v>
      </c>
      <c r="AN47" s="9">
        <v>0</v>
      </c>
      <c r="AO47" s="9">
        <v>3</v>
      </c>
      <c r="AP47" s="9">
        <v>0</v>
      </c>
      <c r="AQ47" s="9">
        <v>14</v>
      </c>
      <c r="AR47" s="9">
        <v>0</v>
      </c>
      <c r="AS47" s="9">
        <v>0</v>
      </c>
      <c r="AT47" s="9">
        <v>0</v>
      </c>
      <c r="AU47" s="9">
        <v>3</v>
      </c>
      <c r="AV47" s="9">
        <v>0</v>
      </c>
      <c r="AW47" s="9">
        <v>10</v>
      </c>
      <c r="AX47" t="s">
        <v>3603</v>
      </c>
      <c r="AY47" s="9">
        <v>0</v>
      </c>
      <c r="AZ47" s="9">
        <v>0</v>
      </c>
      <c r="BA47" t="s">
        <v>3753</v>
      </c>
      <c r="BB47" s="9">
        <v>0</v>
      </c>
      <c r="BC47" s="9">
        <v>112</v>
      </c>
      <c r="BD47" s="9">
        <v>0</v>
      </c>
      <c r="BE47" s="9"/>
      <c r="BF47" s="9">
        <v>112</v>
      </c>
      <c r="BG47" s="9">
        <v>112</v>
      </c>
      <c r="BH47" s="9">
        <v>104</v>
      </c>
      <c r="BI47" s="9">
        <v>4</v>
      </c>
      <c r="BJ47" s="9">
        <v>0</v>
      </c>
      <c r="BK47" s="9">
        <v>1</v>
      </c>
      <c r="BL47" s="9">
        <v>1</v>
      </c>
      <c r="BM47" s="9">
        <v>1</v>
      </c>
      <c r="BN47" s="9">
        <v>1</v>
      </c>
      <c r="BO47" s="9">
        <v>1</v>
      </c>
      <c r="BP47" s="9">
        <v>1</v>
      </c>
      <c r="BQ47" s="9">
        <v>1</v>
      </c>
      <c r="BR47" s="9">
        <v>1</v>
      </c>
      <c r="BS47" s="9">
        <v>1</v>
      </c>
      <c r="BT47" s="9">
        <v>1</v>
      </c>
      <c r="BU47" s="9">
        <v>1</v>
      </c>
      <c r="BV47" s="9">
        <v>0</v>
      </c>
      <c r="BW47" s="9">
        <v>1</v>
      </c>
      <c r="BX47" s="9"/>
      <c r="BY47" s="9">
        <v>1</v>
      </c>
      <c r="BZ47" s="9">
        <v>1</v>
      </c>
      <c r="CA47" s="9">
        <v>1</v>
      </c>
      <c r="CB47" s="9">
        <v>1</v>
      </c>
      <c r="CC47" s="9">
        <v>1</v>
      </c>
      <c r="CD47" s="9">
        <v>1</v>
      </c>
      <c r="CE47" s="9">
        <v>1</v>
      </c>
      <c r="CF47" s="9">
        <v>1</v>
      </c>
      <c r="CG47" s="9"/>
      <c r="CH47" s="9">
        <v>1</v>
      </c>
      <c r="CI47" s="9">
        <v>1</v>
      </c>
      <c r="CJ47" s="9">
        <v>1</v>
      </c>
      <c r="CK47" s="9">
        <v>1</v>
      </c>
      <c r="CL47" s="9">
        <v>1</v>
      </c>
      <c r="CM47" s="9">
        <v>1</v>
      </c>
      <c r="CN47" s="9">
        <v>1</v>
      </c>
      <c r="CO47" s="9">
        <v>1</v>
      </c>
      <c r="CP47" s="9">
        <v>1</v>
      </c>
      <c r="CQ47" s="9">
        <v>1</v>
      </c>
      <c r="CR47" s="9">
        <v>1</v>
      </c>
      <c r="CS47" s="9">
        <v>1</v>
      </c>
      <c r="CT47" s="9">
        <v>1</v>
      </c>
      <c r="CU47" s="9">
        <v>1</v>
      </c>
      <c r="CV47" s="9">
        <v>1</v>
      </c>
      <c r="CW47" s="9">
        <v>1</v>
      </c>
      <c r="CX47" s="9">
        <v>1</v>
      </c>
      <c r="CY47" s="9">
        <v>1</v>
      </c>
      <c r="CZ47" s="9">
        <v>2</v>
      </c>
      <c r="DA47" s="9"/>
      <c r="DB47" s="9"/>
      <c r="DC47" s="9"/>
      <c r="DD47" s="9"/>
      <c r="DE47" s="9"/>
      <c r="DF47" s="9"/>
      <c r="DG47" s="9"/>
      <c r="DH47" s="9"/>
      <c r="DI47" s="9">
        <v>2</v>
      </c>
      <c r="DJ47" s="9"/>
      <c r="DK47" s="9"/>
      <c r="DL47" s="9"/>
      <c r="DM47" s="9"/>
      <c r="DN47" s="9"/>
      <c r="DO47" s="9"/>
      <c r="DP47" s="9">
        <v>1</v>
      </c>
      <c r="DQ47" s="9">
        <v>1</v>
      </c>
      <c r="DR47" s="9">
        <v>1</v>
      </c>
      <c r="DS47" s="9"/>
      <c r="DT47" s="9"/>
      <c r="DU47" s="9"/>
      <c r="DV47" s="9"/>
      <c r="DW47" s="9"/>
      <c r="DX47" s="9"/>
      <c r="DY47" s="9"/>
      <c r="DZ47" s="9"/>
      <c r="EA47" s="9"/>
      <c r="EB47" s="9"/>
      <c r="EC47" s="9"/>
      <c r="ED47" s="9"/>
      <c r="EE47" s="9"/>
      <c r="EF47" s="9"/>
      <c r="EG47" s="9"/>
      <c r="EH47" s="9"/>
      <c r="EI47" s="9"/>
      <c r="EJ47" s="9"/>
      <c r="EK47" s="9"/>
      <c r="EL47" s="9"/>
      <c r="EM47" s="9"/>
      <c r="EN47" s="9">
        <v>1</v>
      </c>
      <c r="EO47" s="9">
        <v>0</v>
      </c>
      <c r="EP47" s="9"/>
      <c r="EQ47" s="9">
        <v>1</v>
      </c>
      <c r="ER47" s="9">
        <v>0</v>
      </c>
      <c r="ES47" s="9"/>
      <c r="ET47" s="9">
        <v>1</v>
      </c>
      <c r="EU47" s="9">
        <v>0</v>
      </c>
      <c r="EV47" s="9"/>
      <c r="EW47" s="9">
        <v>0</v>
      </c>
      <c r="EX47" s="9"/>
      <c r="EY47" s="9"/>
      <c r="EZ47" s="9">
        <v>1</v>
      </c>
      <c r="FA47" s="9">
        <v>1</v>
      </c>
      <c r="FB47" s="9"/>
      <c r="FC47" s="9">
        <v>0</v>
      </c>
      <c r="FD47" s="9"/>
      <c r="FE47" s="9"/>
      <c r="FF47" s="9">
        <v>1</v>
      </c>
      <c r="FG47" s="9">
        <v>1</v>
      </c>
      <c r="FH47" s="9"/>
      <c r="FI47" s="9">
        <v>1</v>
      </c>
      <c r="FJ47" s="9">
        <v>0</v>
      </c>
      <c r="FK47" s="9"/>
      <c r="FL47" s="9">
        <v>1</v>
      </c>
      <c r="FM47" s="9">
        <v>0</v>
      </c>
      <c r="FN47" s="9"/>
      <c r="FO47" s="9">
        <v>1</v>
      </c>
      <c r="FP47" s="9">
        <v>0</v>
      </c>
      <c r="FQ47" s="9"/>
      <c r="FR47" s="9">
        <v>1</v>
      </c>
      <c r="FS47" s="9">
        <v>1</v>
      </c>
      <c r="FT47" s="9"/>
      <c r="FU47" s="9">
        <v>0</v>
      </c>
      <c r="FV47" s="9"/>
      <c r="FW47" s="9"/>
      <c r="FX47" s="9">
        <v>5</v>
      </c>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t="s">
        <v>4062</v>
      </c>
      <c r="HH47" s="9">
        <v>8</v>
      </c>
      <c r="HI47" s="9">
        <v>7</v>
      </c>
      <c r="HJ47" s="9"/>
      <c r="HK47" s="9"/>
      <c r="HL47" s="9"/>
      <c r="HM47" s="9"/>
      <c r="HN47" s="9"/>
      <c r="HO47" s="9"/>
      <c r="HP47" s="9">
        <v>0</v>
      </c>
      <c r="HQ47" s="9">
        <v>0</v>
      </c>
      <c r="HR47" s="9">
        <v>0</v>
      </c>
      <c r="HS47" s="9">
        <v>0</v>
      </c>
      <c r="HT47" s="9">
        <v>0</v>
      </c>
      <c r="HU47" s="9">
        <v>0</v>
      </c>
      <c r="HV47" s="9">
        <v>1</v>
      </c>
      <c r="HW47" s="9">
        <v>0</v>
      </c>
      <c r="HX47" t="s">
        <v>4226</v>
      </c>
      <c r="HY47" s="9"/>
      <c r="HZ47" s="9"/>
      <c r="IA47" s="9">
        <v>2</v>
      </c>
      <c r="IB47" s="9"/>
      <c r="IC47" s="9"/>
      <c r="ID47" s="9">
        <v>2</v>
      </c>
      <c r="IE47" s="9"/>
      <c r="IF47" s="9"/>
      <c r="IG47" s="9">
        <v>2</v>
      </c>
      <c r="IH47" s="9"/>
      <c r="II47" s="9"/>
      <c r="IJ47" s="9">
        <v>3</v>
      </c>
      <c r="IK47" s="9"/>
      <c r="IL47" s="9">
        <v>1</v>
      </c>
      <c r="IM47" s="9"/>
      <c r="IN47" s="9">
        <v>4</v>
      </c>
      <c r="IO47" s="9">
        <v>4</v>
      </c>
      <c r="IP47" s="9">
        <v>3</v>
      </c>
      <c r="IQ47" s="9">
        <v>4</v>
      </c>
      <c r="IR47" s="9">
        <v>4</v>
      </c>
      <c r="IS47" s="9"/>
      <c r="IT47" s="9">
        <v>1</v>
      </c>
      <c r="IU47" s="9">
        <v>2</v>
      </c>
      <c r="IV47" s="9">
        <v>2</v>
      </c>
      <c r="IW47" s="9">
        <v>2</v>
      </c>
      <c r="IX47" s="9">
        <v>2</v>
      </c>
      <c r="IY47" s="9">
        <v>2</v>
      </c>
      <c r="IZ47" s="9">
        <v>2</v>
      </c>
      <c r="JA47" s="9">
        <v>2</v>
      </c>
      <c r="JB47" s="9">
        <v>1</v>
      </c>
      <c r="JC47" s="9">
        <v>2</v>
      </c>
      <c r="JD47" s="9">
        <v>1</v>
      </c>
      <c r="JE47" s="9">
        <v>2</v>
      </c>
      <c r="JF47" s="9">
        <v>2</v>
      </c>
      <c r="JG47" s="9">
        <v>2</v>
      </c>
      <c r="JH47" s="9">
        <v>2</v>
      </c>
      <c r="JI47" s="9">
        <v>2</v>
      </c>
      <c r="JJ47" s="9">
        <v>1</v>
      </c>
      <c r="JK47" s="9">
        <v>2</v>
      </c>
      <c r="JL47" s="9">
        <v>1</v>
      </c>
      <c r="JM47" s="9">
        <v>2</v>
      </c>
      <c r="JN47" s="9">
        <v>1</v>
      </c>
      <c r="JO47" s="9">
        <v>1</v>
      </c>
      <c r="JP47" s="9">
        <v>2</v>
      </c>
      <c r="JQ47" s="9">
        <v>2</v>
      </c>
      <c r="JR47" s="9">
        <v>2</v>
      </c>
      <c r="JS47" s="9">
        <v>2</v>
      </c>
      <c r="JT47" s="9">
        <v>1</v>
      </c>
      <c r="JU47" s="9">
        <v>1</v>
      </c>
      <c r="JV47" s="9"/>
      <c r="JW47" s="9">
        <v>1</v>
      </c>
      <c r="JX47" s="9">
        <v>1</v>
      </c>
      <c r="JY47" s="9">
        <v>1</v>
      </c>
      <c r="JZ47" s="9">
        <v>1</v>
      </c>
      <c r="KA47" s="9">
        <v>1</v>
      </c>
      <c r="KB47" s="9">
        <v>1</v>
      </c>
      <c r="KC47" s="9">
        <v>1</v>
      </c>
      <c r="KD47" s="9">
        <v>1</v>
      </c>
      <c r="KE47" s="9">
        <v>1</v>
      </c>
      <c r="KF47" s="9"/>
      <c r="KG47" s="9"/>
      <c r="KH47" s="9"/>
      <c r="KI47" s="9"/>
      <c r="KJ47" s="9"/>
      <c r="KK47" s="9"/>
      <c r="KL47" s="9"/>
      <c r="KM47" s="9"/>
      <c r="KN47" s="9"/>
      <c r="KO47" s="9"/>
      <c r="KP47" s="9"/>
      <c r="KQ47" s="9"/>
      <c r="KR47" s="9"/>
      <c r="KS47" s="9"/>
      <c r="KT47" s="9"/>
      <c r="KU47" s="9"/>
      <c r="KV47" s="9">
        <v>1</v>
      </c>
      <c r="KW47" s="9">
        <v>1</v>
      </c>
      <c r="KX47" s="9">
        <v>0</v>
      </c>
      <c r="KY47" s="9"/>
      <c r="KZ47" s="9"/>
      <c r="LA47" s="9"/>
      <c r="LB47" s="9"/>
      <c r="LC47" s="9">
        <v>1</v>
      </c>
      <c r="LD47" s="9">
        <v>1</v>
      </c>
      <c r="LE47" s="9">
        <v>1</v>
      </c>
      <c r="LF47" s="9">
        <v>1</v>
      </c>
      <c r="LG47" s="9">
        <v>1</v>
      </c>
      <c r="LH47" s="9">
        <v>1</v>
      </c>
      <c r="LI47" s="9"/>
      <c r="LJ47" s="9">
        <v>1</v>
      </c>
      <c r="LK47" s="9">
        <v>3</v>
      </c>
      <c r="LL47" s="9">
        <v>3</v>
      </c>
      <c r="LM47" s="9">
        <v>3</v>
      </c>
      <c r="LN47" s="9"/>
      <c r="LO47" s="9">
        <v>1</v>
      </c>
      <c r="LP47" s="9">
        <v>1</v>
      </c>
      <c r="LQ47" s="9">
        <v>1</v>
      </c>
      <c r="LR47" s="9"/>
      <c r="LS47" s="9">
        <v>1</v>
      </c>
      <c r="LT47" s="9">
        <v>1</v>
      </c>
      <c r="LU47" s="9">
        <v>1</v>
      </c>
      <c r="LV47" s="9">
        <v>1</v>
      </c>
      <c r="LW47" s="9">
        <v>1</v>
      </c>
      <c r="LX47" s="9">
        <v>1</v>
      </c>
      <c r="LY47" s="9">
        <v>2</v>
      </c>
      <c r="LZ47" s="9">
        <v>2</v>
      </c>
      <c r="MA47" s="9">
        <v>1</v>
      </c>
      <c r="MB47" s="9"/>
      <c r="MC47" s="9">
        <v>1</v>
      </c>
      <c r="MD47" s="9">
        <v>2</v>
      </c>
      <c r="ME47" s="9">
        <v>2</v>
      </c>
      <c r="MF47" s="9">
        <v>1</v>
      </c>
      <c r="MG47" s="9">
        <v>2</v>
      </c>
      <c r="MH47" s="9">
        <v>3</v>
      </c>
      <c r="MI47" s="9">
        <v>3</v>
      </c>
      <c r="MJ47" s="9">
        <v>2</v>
      </c>
      <c r="MK47" s="9">
        <v>1</v>
      </c>
      <c r="ML47" s="9">
        <v>1</v>
      </c>
      <c r="MM47" s="9">
        <v>1</v>
      </c>
      <c r="MN47" s="9">
        <v>1</v>
      </c>
      <c r="MO47" s="9">
        <v>1</v>
      </c>
      <c r="MP47" s="9">
        <v>0</v>
      </c>
      <c r="MQ47" s="9">
        <v>0</v>
      </c>
      <c r="MR47" s="9">
        <v>1</v>
      </c>
      <c r="MS47" s="9">
        <v>1</v>
      </c>
      <c r="MT47" s="9">
        <v>277731730</v>
      </c>
      <c r="MU47" s="9">
        <v>277731730</v>
      </c>
      <c r="MV47" s="9">
        <v>1</v>
      </c>
      <c r="MW47" s="9"/>
      <c r="MX47" s="9"/>
      <c r="MY47" t="s">
        <v>4504</v>
      </c>
      <c r="MZ47" s="9"/>
      <c r="NA47" s="9">
        <v>201298086</v>
      </c>
      <c r="NB47" t="s">
        <v>4652</v>
      </c>
      <c r="NC47" t="s">
        <v>4796</v>
      </c>
      <c r="ND47" s="9"/>
      <c r="NE47" s="9"/>
      <c r="NF47" t="s">
        <v>4891</v>
      </c>
      <c r="NG47" s="9"/>
      <c r="NH47" s="9"/>
      <c r="NI47" s="9">
        <v>107</v>
      </c>
      <c r="NJ47" s="9">
        <v>54</v>
      </c>
      <c r="NK47" t="s">
        <v>4897</v>
      </c>
      <c r="NL47" s="9">
        <v>3</v>
      </c>
      <c r="NM47" s="9">
        <v>11</v>
      </c>
      <c r="NN47" s="9">
        <v>2022</v>
      </c>
      <c r="NO47" s="9">
        <v>1</v>
      </c>
      <c r="NP47" t="s">
        <v>4940</v>
      </c>
      <c r="NQ47" s="9">
        <v>1</v>
      </c>
      <c r="NR47" s="9">
        <v>1</v>
      </c>
      <c r="NS47" s="9">
        <v>1</v>
      </c>
      <c r="NT47" s="9">
        <v>0</v>
      </c>
      <c r="NU47" s="9">
        <v>0</v>
      </c>
      <c r="NV47" s="9">
        <v>0</v>
      </c>
      <c r="NW47" s="9">
        <v>66</v>
      </c>
      <c r="NX47" s="9">
        <v>0</v>
      </c>
      <c r="NY47" s="9">
        <v>12</v>
      </c>
      <c r="NZ47" s="9">
        <v>0</v>
      </c>
      <c r="OA47" s="9">
        <v>7</v>
      </c>
      <c r="OB47" s="9">
        <v>0</v>
      </c>
      <c r="OC47" s="9">
        <v>85</v>
      </c>
      <c r="OD47" s="9">
        <v>0</v>
      </c>
      <c r="OE47" s="9">
        <v>27</v>
      </c>
      <c r="OF47" s="9">
        <v>0</v>
      </c>
      <c r="OG47" s="9">
        <v>112</v>
      </c>
      <c r="OH47" s="9">
        <v>0</v>
      </c>
      <c r="OI47" s="9">
        <v>112</v>
      </c>
      <c r="OJ47" s="9">
        <v>112</v>
      </c>
      <c r="OK47" s="9">
        <v>104</v>
      </c>
      <c r="OL47" s="9">
        <v>4</v>
      </c>
      <c r="OM47" s="9">
        <v>0</v>
      </c>
      <c r="ON47" s="9">
        <v>1</v>
      </c>
      <c r="OO47" s="9">
        <v>0</v>
      </c>
      <c r="OP47" s="9">
        <v>1</v>
      </c>
      <c r="OQ47" s="9">
        <v>1</v>
      </c>
      <c r="OR47" s="9">
        <v>1</v>
      </c>
      <c r="OS47" s="9">
        <v>1</v>
      </c>
      <c r="OT47" s="9">
        <v>1</v>
      </c>
      <c r="OU47" s="9">
        <v>1</v>
      </c>
      <c r="OV47" s="9">
        <v>1</v>
      </c>
      <c r="OW47" s="9">
        <v>1</v>
      </c>
      <c r="OX47" s="9">
        <v>1</v>
      </c>
      <c r="OY47" s="9">
        <v>1</v>
      </c>
      <c r="OZ47" s="9">
        <v>0</v>
      </c>
      <c r="PA47" s="9">
        <v>87.5</v>
      </c>
      <c r="PB47" s="9">
        <v>0</v>
      </c>
      <c r="PC47" s="9">
        <v>1</v>
      </c>
      <c r="PD47" s="9">
        <v>90</v>
      </c>
      <c r="PE47" s="9">
        <v>0</v>
      </c>
      <c r="PF47" s="9">
        <v>1</v>
      </c>
      <c r="PG47" s="9">
        <v>1</v>
      </c>
      <c r="PH47" s="9">
        <v>1</v>
      </c>
      <c r="PI47" s="9">
        <v>1</v>
      </c>
      <c r="PJ47" s="9">
        <v>1</v>
      </c>
      <c r="PK47" s="9">
        <v>1</v>
      </c>
      <c r="PL47" s="9">
        <v>1</v>
      </c>
      <c r="PM47" s="9">
        <v>1</v>
      </c>
      <c r="PN47" s="9">
        <v>1</v>
      </c>
      <c r="PO47" s="9">
        <v>100</v>
      </c>
      <c r="PP47" s="9">
        <v>1</v>
      </c>
      <c r="PQ47" s="9">
        <v>1</v>
      </c>
      <c r="PR47" s="9">
        <v>1</v>
      </c>
      <c r="PS47" s="9">
        <v>1</v>
      </c>
      <c r="PT47" s="9">
        <v>1</v>
      </c>
      <c r="PU47" s="9">
        <v>1</v>
      </c>
      <c r="PV47" s="9">
        <v>1</v>
      </c>
      <c r="PW47" s="9">
        <v>1</v>
      </c>
      <c r="PX47" s="9">
        <v>100</v>
      </c>
      <c r="PY47" s="9">
        <v>1</v>
      </c>
      <c r="PZ47" s="9">
        <v>1</v>
      </c>
      <c r="QA47" s="9">
        <v>1</v>
      </c>
      <c r="QB47" s="9">
        <v>1</v>
      </c>
      <c r="QC47" s="9">
        <v>1</v>
      </c>
      <c r="QD47" s="9">
        <v>1</v>
      </c>
      <c r="QE47" s="9">
        <v>100</v>
      </c>
      <c r="QF47" s="9">
        <v>1</v>
      </c>
      <c r="QG47" s="9">
        <v>1</v>
      </c>
      <c r="QH47" s="9">
        <v>1</v>
      </c>
      <c r="QI47" s="9">
        <v>1</v>
      </c>
      <c r="QJ47" s="9">
        <v>1</v>
      </c>
      <c r="QK47" s="9">
        <v>1</v>
      </c>
      <c r="QL47" s="9">
        <v>1</v>
      </c>
      <c r="QM47" s="9">
        <v>1</v>
      </c>
      <c r="QN47" s="9">
        <v>1</v>
      </c>
      <c r="QO47" s="9">
        <v>1</v>
      </c>
      <c r="QP47" s="9">
        <v>100</v>
      </c>
      <c r="QQ47" s="9">
        <v>1</v>
      </c>
      <c r="QR47" s="9">
        <v>1</v>
      </c>
      <c r="QS47" s="9">
        <v>1</v>
      </c>
      <c r="QT47" s="9">
        <v>1</v>
      </c>
      <c r="QU47" s="9">
        <v>1</v>
      </c>
      <c r="QV47" s="9">
        <v>1</v>
      </c>
      <c r="QW47" s="9">
        <v>1</v>
      </c>
      <c r="QX47" s="9">
        <v>1</v>
      </c>
      <c r="QY47" s="9">
        <v>0</v>
      </c>
      <c r="QZ47" s="9"/>
      <c r="RA47" s="9"/>
      <c r="RB47" s="9"/>
      <c r="RC47" s="9"/>
      <c r="RD47" s="9"/>
      <c r="RE47" s="9"/>
      <c r="RF47" s="9"/>
      <c r="RG47" s="9"/>
      <c r="RH47" s="9"/>
      <c r="RI47" s="9"/>
      <c r="RJ47" s="9"/>
      <c r="RK47" s="9"/>
      <c r="RL47" s="9">
        <v>1</v>
      </c>
      <c r="RM47" s="9">
        <v>1</v>
      </c>
      <c r="RN47" s="9"/>
      <c r="RO47" s="9"/>
      <c r="RP47" s="9"/>
      <c r="RQ47" s="9"/>
      <c r="RR47" s="9"/>
      <c r="RS47" s="9"/>
      <c r="RT47" s="9"/>
      <c r="RU47" s="9"/>
      <c r="RV47" s="9"/>
      <c r="RW47" s="9"/>
      <c r="RX47" s="9"/>
      <c r="RY47" s="9"/>
      <c r="RZ47" s="9"/>
      <c r="SA47" s="9"/>
      <c r="SB47" s="9"/>
      <c r="SC47" s="9"/>
      <c r="SD47" s="9"/>
      <c r="SE47" s="9"/>
      <c r="SF47" s="9"/>
      <c r="SG47" s="9"/>
      <c r="SH47" s="9">
        <v>1</v>
      </c>
      <c r="SI47" s="9">
        <v>0</v>
      </c>
      <c r="SJ47" s="9">
        <v>1</v>
      </c>
      <c r="SK47" s="9">
        <v>0</v>
      </c>
      <c r="SL47" s="9">
        <v>1</v>
      </c>
      <c r="SM47" s="9">
        <v>1</v>
      </c>
      <c r="SN47" s="9">
        <v>1</v>
      </c>
      <c r="SO47" s="9">
        <v>1</v>
      </c>
      <c r="SP47" s="9">
        <v>0</v>
      </c>
      <c r="SQ47" s="9"/>
      <c r="SR47" s="9">
        <v>1</v>
      </c>
      <c r="SS47" s="9"/>
      <c r="ST47" s="9">
        <v>1</v>
      </c>
      <c r="SU47" s="9">
        <v>0</v>
      </c>
      <c r="SV47" s="9">
        <v>0</v>
      </c>
      <c r="SW47" s="9">
        <v>1</v>
      </c>
      <c r="SX47" s="9">
        <v>0</v>
      </c>
      <c r="SY47" s="9">
        <v>0</v>
      </c>
      <c r="SZ47" s="9">
        <v>1</v>
      </c>
      <c r="TA47" s="9"/>
      <c r="TB47" s="9"/>
      <c r="TC47" s="9"/>
      <c r="TD47" s="9"/>
      <c r="TE47" s="9"/>
      <c r="TF47" s="9"/>
      <c r="TG47" s="9"/>
      <c r="TH47" s="9"/>
      <c r="TI47" s="9"/>
      <c r="TJ47" s="9"/>
      <c r="TK47" s="9"/>
      <c r="TL47" s="9"/>
      <c r="TM47" s="9"/>
      <c r="TN47" s="9"/>
      <c r="TO47" s="9"/>
      <c r="TP47" s="9"/>
      <c r="TQ47" s="9"/>
      <c r="TR47" s="9">
        <v>0</v>
      </c>
      <c r="TS47" s="9">
        <v>0</v>
      </c>
      <c r="TT47" s="9">
        <v>0</v>
      </c>
      <c r="TU47" s="9">
        <v>0</v>
      </c>
      <c r="TV47" s="9">
        <v>0</v>
      </c>
      <c r="TW47" s="9">
        <v>0</v>
      </c>
      <c r="TX47" s="9">
        <v>1</v>
      </c>
      <c r="TY47" s="9">
        <v>0</v>
      </c>
      <c r="TZ47" s="9"/>
      <c r="UA47" s="9"/>
      <c r="UB47" s="9"/>
      <c r="UC47" s="9"/>
      <c r="UD47" s="9"/>
      <c r="UE47" s="9"/>
      <c r="UF47" s="9">
        <v>0</v>
      </c>
      <c r="UG47" s="9">
        <v>0</v>
      </c>
      <c r="UH47" s="9">
        <v>0</v>
      </c>
      <c r="UI47" s="9">
        <v>1</v>
      </c>
      <c r="UJ47" s="9">
        <v>0</v>
      </c>
      <c r="UK47" s="9">
        <v>1</v>
      </c>
      <c r="UL47" s="9">
        <v>0</v>
      </c>
      <c r="UM47" s="9">
        <v>0</v>
      </c>
      <c r="UN47" s="9">
        <v>0</v>
      </c>
      <c r="UO47" s="9"/>
      <c r="UP47" s="9"/>
      <c r="UQ47" s="9"/>
      <c r="UR47" s="9"/>
      <c r="US47" s="9">
        <v>0</v>
      </c>
      <c r="UT47" s="9">
        <v>0</v>
      </c>
      <c r="UU47" s="9">
        <v>0</v>
      </c>
      <c r="UV47" s="9">
        <v>1</v>
      </c>
      <c r="UW47" s="9">
        <v>0</v>
      </c>
      <c r="UX47" s="9">
        <v>0</v>
      </c>
      <c r="UY47" s="9">
        <v>0</v>
      </c>
      <c r="UZ47" s="9">
        <v>0</v>
      </c>
      <c r="VA47" s="9">
        <v>0</v>
      </c>
      <c r="VB47" s="9">
        <v>0</v>
      </c>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v>1</v>
      </c>
      <c r="WF47" s="9">
        <v>1</v>
      </c>
      <c r="WG47" s="9">
        <v>1</v>
      </c>
      <c r="WH47" s="9">
        <v>1</v>
      </c>
      <c r="WI47" s="9">
        <v>1</v>
      </c>
      <c r="WJ47" s="9">
        <v>1</v>
      </c>
      <c r="WK47" s="9">
        <v>1</v>
      </c>
      <c r="WL47" s="9">
        <v>1</v>
      </c>
      <c r="WM47" s="9">
        <v>1</v>
      </c>
      <c r="WN47" s="9"/>
      <c r="WO47" s="9"/>
      <c r="WP47" s="9"/>
      <c r="WQ47" s="9"/>
      <c r="WR47" s="9"/>
      <c r="WS47" s="9"/>
      <c r="WT47" s="9"/>
      <c r="WU47" s="9"/>
      <c r="WV47" s="9"/>
      <c r="WW47" s="9">
        <v>100</v>
      </c>
      <c r="WX47" s="9">
        <v>1</v>
      </c>
      <c r="WY47" s="9">
        <v>1</v>
      </c>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v>1</v>
      </c>
      <c r="YF47" s="9">
        <v>1</v>
      </c>
      <c r="YG47" s="9">
        <v>1</v>
      </c>
      <c r="YH47" s="9">
        <v>1</v>
      </c>
      <c r="YI47" s="9">
        <v>1</v>
      </c>
      <c r="YJ47" s="9">
        <v>1</v>
      </c>
      <c r="YK47" s="9">
        <v>1</v>
      </c>
      <c r="YL47" s="9">
        <v>1</v>
      </c>
      <c r="YM47" s="9">
        <v>1</v>
      </c>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v>1</v>
      </c>
      <c r="ZO47" s="9">
        <v>1</v>
      </c>
      <c r="ZP47" s="9">
        <v>0</v>
      </c>
      <c r="ZQ47" s="9">
        <v>1</v>
      </c>
      <c r="ZR47" s="9"/>
      <c r="ZS47" s="9"/>
      <c r="ZT47" s="9">
        <v>1</v>
      </c>
      <c r="ZU47" s="9">
        <v>0</v>
      </c>
      <c r="ZV47" s="9">
        <v>1</v>
      </c>
      <c r="ZW47" s="9">
        <v>1</v>
      </c>
      <c r="ZX47" s="9">
        <v>1</v>
      </c>
      <c r="ZY47" s="9">
        <v>1</v>
      </c>
      <c r="ZZ47" s="9">
        <v>1</v>
      </c>
      <c r="AAA47" s="9">
        <v>1</v>
      </c>
      <c r="AAB47" s="9">
        <v>1</v>
      </c>
      <c r="AAC47" s="9">
        <v>1</v>
      </c>
      <c r="AAD47" s="9">
        <v>1</v>
      </c>
      <c r="AAE47" s="9">
        <v>1</v>
      </c>
      <c r="AAF47" s="9">
        <v>1</v>
      </c>
      <c r="AAG47" s="9">
        <v>1</v>
      </c>
      <c r="AAH47" s="9"/>
      <c r="AAI47" s="9"/>
      <c r="AAJ47" s="9"/>
      <c r="AAK47" s="9"/>
      <c r="AAL47" s="9"/>
      <c r="AAM47" s="9"/>
      <c r="AAN47" s="9"/>
      <c r="AAO47" s="9"/>
      <c r="AAP47" s="9">
        <v>100</v>
      </c>
      <c r="AAQ47" s="9">
        <v>1</v>
      </c>
      <c r="AAR47" s="9">
        <v>1</v>
      </c>
      <c r="AAS47" s="9">
        <v>100</v>
      </c>
      <c r="AAT47" s="9">
        <v>1</v>
      </c>
      <c r="AAU47" s="9">
        <v>1</v>
      </c>
      <c r="AAV47" s="9">
        <v>0</v>
      </c>
      <c r="AAW47" s="9">
        <v>0</v>
      </c>
      <c r="AAX47" s="9">
        <v>1</v>
      </c>
      <c r="AAY47" s="9">
        <v>0</v>
      </c>
      <c r="AAZ47" s="9">
        <v>1</v>
      </c>
      <c r="ABA47" s="9">
        <v>1</v>
      </c>
      <c r="ABB47" s="9">
        <v>1</v>
      </c>
      <c r="ABC47" s="9">
        <v>1</v>
      </c>
      <c r="ABD47" s="9">
        <v>1</v>
      </c>
      <c r="ABE47" s="9">
        <v>1</v>
      </c>
      <c r="ABF47" s="9">
        <v>1</v>
      </c>
      <c r="ABG47" s="9">
        <v>1</v>
      </c>
      <c r="ABH47" s="9">
        <v>1</v>
      </c>
      <c r="ABI47" s="9">
        <v>1</v>
      </c>
      <c r="ABJ47" s="9">
        <v>1</v>
      </c>
      <c r="ABK47" s="9">
        <v>1</v>
      </c>
      <c r="ABL47" s="9">
        <v>0</v>
      </c>
      <c r="ABM47" s="9">
        <v>85.714286804199219</v>
      </c>
      <c r="ABN47" s="9">
        <v>0</v>
      </c>
      <c r="ABO47" s="9">
        <v>1</v>
      </c>
      <c r="ABP47" s="9">
        <v>0</v>
      </c>
      <c r="ABQ47" s="9">
        <v>1</v>
      </c>
      <c r="ABR47" s="9">
        <v>1</v>
      </c>
      <c r="ABS47" s="9">
        <v>1</v>
      </c>
      <c r="ABT47" s="9">
        <v>1</v>
      </c>
      <c r="ABU47" s="9">
        <v>0</v>
      </c>
      <c r="ABV47" s="9">
        <v>1</v>
      </c>
      <c r="ABW47" s="9">
        <v>0</v>
      </c>
      <c r="ABX47" s="9">
        <v>1</v>
      </c>
      <c r="ABY47" s="9">
        <v>1</v>
      </c>
      <c r="ABZ47" s="9">
        <v>1</v>
      </c>
      <c r="ACA47" s="9">
        <v>0</v>
      </c>
      <c r="ACB47" s="9">
        <v>0</v>
      </c>
      <c r="ACC47" s="9">
        <v>0</v>
      </c>
      <c r="ACD47" s="9">
        <v>0</v>
      </c>
      <c r="ACE47" s="9">
        <v>0</v>
      </c>
      <c r="ACF47" s="9">
        <v>1</v>
      </c>
      <c r="ACG47" s="9">
        <v>0</v>
      </c>
      <c r="ACH47" s="9">
        <v>1</v>
      </c>
      <c r="ACI47" s="9">
        <v>1</v>
      </c>
      <c r="ACJ47" s="9">
        <v>1</v>
      </c>
      <c r="ACK47" s="9">
        <v>1</v>
      </c>
      <c r="ACL47" s="9">
        <v>1</v>
      </c>
      <c r="ACM47" s="9">
        <v>0</v>
      </c>
      <c r="ACN47" s="9">
        <v>0</v>
      </c>
      <c r="ACO47" s="9">
        <v>1</v>
      </c>
      <c r="ACP47" s="9">
        <v>1</v>
      </c>
      <c r="ACQ47" s="9">
        <v>1</v>
      </c>
      <c r="ACR47" s="9">
        <v>1</v>
      </c>
    </row>
    <row r="48" spans="1:772">
      <c r="A48" t="s">
        <v>2622</v>
      </c>
      <c r="B48" t="s">
        <v>2750</v>
      </c>
      <c r="C48" t="s">
        <v>2879</v>
      </c>
      <c r="D48" t="s">
        <v>3013</v>
      </c>
      <c r="E48" s="9"/>
      <c r="F48" s="9">
        <v>4</v>
      </c>
      <c r="G48" s="9"/>
      <c r="H48" s="9">
        <v>1</v>
      </c>
      <c r="I48" t="s">
        <v>3150</v>
      </c>
      <c r="J48" s="9"/>
      <c r="K48" s="9">
        <v>3</v>
      </c>
      <c r="L48" s="9">
        <v>9</v>
      </c>
      <c r="M48" s="9">
        <v>55</v>
      </c>
      <c r="N48" s="9">
        <v>55</v>
      </c>
      <c r="O48" t="s">
        <v>3247</v>
      </c>
      <c r="P48" s="9">
        <v>1</v>
      </c>
      <c r="Q48" t="s">
        <v>3250</v>
      </c>
      <c r="R48" s="9">
        <v>1</v>
      </c>
      <c r="S48" s="9">
        <v>1</v>
      </c>
      <c r="T48" s="9">
        <v>2</v>
      </c>
      <c r="U48" s="9">
        <v>0</v>
      </c>
      <c r="V48" s="9">
        <v>1</v>
      </c>
      <c r="W48" t="s">
        <v>3303</v>
      </c>
      <c r="X48" s="9"/>
      <c r="Y48" t="s">
        <v>3446</v>
      </c>
      <c r="Z48" s="9"/>
      <c r="AA48" s="9">
        <v>0</v>
      </c>
      <c r="AB48" s="9">
        <v>0</v>
      </c>
      <c r="AC48" s="9">
        <v>4</v>
      </c>
      <c r="AD48" s="9">
        <v>0</v>
      </c>
      <c r="AE48" s="9">
        <v>0</v>
      </c>
      <c r="AF48" s="9">
        <v>0</v>
      </c>
      <c r="AG48" s="9">
        <v>0</v>
      </c>
      <c r="AH48" s="9">
        <v>0</v>
      </c>
      <c r="AI48" s="9">
        <v>0</v>
      </c>
      <c r="AJ48" s="9">
        <v>0</v>
      </c>
      <c r="AK48" s="9">
        <v>0</v>
      </c>
      <c r="AL48" s="9">
        <v>0</v>
      </c>
      <c r="AM48" s="9">
        <v>0</v>
      </c>
      <c r="AN48" s="9">
        <v>0</v>
      </c>
      <c r="AO48" s="9">
        <v>0</v>
      </c>
      <c r="AP48" s="9">
        <v>0</v>
      </c>
      <c r="AQ48" s="9">
        <v>0</v>
      </c>
      <c r="AR48" s="9">
        <v>0</v>
      </c>
      <c r="AS48" s="9">
        <v>0</v>
      </c>
      <c r="AT48" s="9">
        <v>0</v>
      </c>
      <c r="AU48" s="9">
        <v>0</v>
      </c>
      <c r="AV48" s="9">
        <v>0</v>
      </c>
      <c r="AW48" s="9">
        <v>0</v>
      </c>
      <c r="AX48" t="s">
        <v>3604</v>
      </c>
      <c r="AY48" s="9">
        <v>0</v>
      </c>
      <c r="AZ48" s="9">
        <v>0</v>
      </c>
      <c r="BA48" t="s">
        <v>3754</v>
      </c>
      <c r="BB48" s="9">
        <v>0</v>
      </c>
      <c r="BC48" s="9">
        <v>4</v>
      </c>
      <c r="BD48" s="9">
        <v>0</v>
      </c>
      <c r="BE48" s="9"/>
      <c r="BF48" s="9">
        <v>4</v>
      </c>
      <c r="BG48" s="9">
        <v>4</v>
      </c>
      <c r="BH48" s="9">
        <v>4</v>
      </c>
      <c r="BI48" s="9">
        <v>2</v>
      </c>
      <c r="BJ48" s="9">
        <v>0</v>
      </c>
      <c r="BK48" s="9">
        <v>1</v>
      </c>
      <c r="BL48" s="9">
        <v>1</v>
      </c>
      <c r="BM48" s="9">
        <v>1</v>
      </c>
      <c r="BN48" s="9">
        <v>1</v>
      </c>
      <c r="BO48" s="9">
        <v>1</v>
      </c>
      <c r="BP48" s="9">
        <v>1</v>
      </c>
      <c r="BQ48" s="9">
        <v>0</v>
      </c>
      <c r="BR48" s="9">
        <v>0</v>
      </c>
      <c r="BS48" s="9">
        <v>0</v>
      </c>
      <c r="BT48" s="9"/>
      <c r="BU48" s="9"/>
      <c r="BV48" s="9">
        <v>0</v>
      </c>
      <c r="BW48" s="9">
        <v>1</v>
      </c>
      <c r="BX48" s="9"/>
      <c r="BY48" s="9">
        <v>0</v>
      </c>
      <c r="BZ48" s="9">
        <v>0</v>
      </c>
      <c r="CA48" s="9">
        <v>1</v>
      </c>
      <c r="CB48" s="9">
        <v>0</v>
      </c>
      <c r="CC48" s="9">
        <v>1</v>
      </c>
      <c r="CD48" s="9">
        <v>1</v>
      </c>
      <c r="CE48" s="9">
        <v>1</v>
      </c>
      <c r="CF48" s="9">
        <v>1</v>
      </c>
      <c r="CG48" s="9"/>
      <c r="CH48" s="9">
        <v>3</v>
      </c>
      <c r="CI48" s="9">
        <v>4</v>
      </c>
      <c r="CJ48" s="9">
        <v>1</v>
      </c>
      <c r="CK48" s="9">
        <v>4</v>
      </c>
      <c r="CL48" s="9">
        <v>4</v>
      </c>
      <c r="CM48" s="9">
        <v>1</v>
      </c>
      <c r="CN48" s="9">
        <v>1</v>
      </c>
      <c r="CO48" s="9">
        <v>1</v>
      </c>
      <c r="CP48" s="9">
        <v>1</v>
      </c>
      <c r="CQ48" s="9">
        <v>1</v>
      </c>
      <c r="CR48" s="9">
        <v>1</v>
      </c>
      <c r="CS48" s="9">
        <v>1</v>
      </c>
      <c r="CT48" s="9">
        <v>0</v>
      </c>
      <c r="CU48" s="9">
        <v>1</v>
      </c>
      <c r="CV48" s="9">
        <v>0</v>
      </c>
      <c r="CW48" s="9">
        <v>1</v>
      </c>
      <c r="CX48" s="9">
        <v>1</v>
      </c>
      <c r="CY48" s="9">
        <v>1</v>
      </c>
      <c r="CZ48" s="9">
        <v>2</v>
      </c>
      <c r="DA48" s="9"/>
      <c r="DB48" s="9"/>
      <c r="DC48" s="9"/>
      <c r="DD48" s="9"/>
      <c r="DE48" s="9"/>
      <c r="DF48" s="9"/>
      <c r="DG48" s="9"/>
      <c r="DH48" s="9"/>
      <c r="DI48" s="9">
        <v>1</v>
      </c>
      <c r="DJ48" s="9"/>
      <c r="DK48" s="9"/>
      <c r="DL48" s="9"/>
      <c r="DM48" s="9"/>
      <c r="DN48" s="9"/>
      <c r="DO48" s="9"/>
      <c r="DP48" s="9">
        <v>2</v>
      </c>
      <c r="DQ48" s="9"/>
      <c r="DR48" s="9"/>
      <c r="DS48" s="9"/>
      <c r="DT48" s="9"/>
      <c r="DU48" s="9"/>
      <c r="DV48" s="9"/>
      <c r="DW48" s="9"/>
      <c r="DX48" s="9"/>
      <c r="DY48" s="9"/>
      <c r="DZ48" s="9"/>
      <c r="EA48" s="9"/>
      <c r="EB48" s="9"/>
      <c r="EC48" s="9"/>
      <c r="ED48" s="9"/>
      <c r="EE48" s="9"/>
      <c r="EF48" s="9"/>
      <c r="EG48" s="9"/>
      <c r="EH48" s="9"/>
      <c r="EI48" s="9"/>
      <c r="EJ48" s="9"/>
      <c r="EK48" s="9"/>
      <c r="EL48" s="9"/>
      <c r="EM48" s="9"/>
      <c r="EN48" s="9">
        <v>0</v>
      </c>
      <c r="EO48" s="9"/>
      <c r="EP48" s="9"/>
      <c r="EQ48" s="9">
        <v>0</v>
      </c>
      <c r="ER48" s="9"/>
      <c r="ES48" s="9"/>
      <c r="ET48" s="9">
        <v>0</v>
      </c>
      <c r="EU48" s="9"/>
      <c r="EV48" s="9"/>
      <c r="EW48" s="9">
        <v>0</v>
      </c>
      <c r="EX48" s="9"/>
      <c r="EY48" s="9"/>
      <c r="EZ48" s="9">
        <v>0</v>
      </c>
      <c r="FA48" s="9"/>
      <c r="FB48" s="9"/>
      <c r="FC48" s="9">
        <v>1</v>
      </c>
      <c r="FD48" s="9">
        <v>1</v>
      </c>
      <c r="FE48" s="9"/>
      <c r="FF48" s="9">
        <v>1</v>
      </c>
      <c r="FG48" s="9">
        <v>1</v>
      </c>
      <c r="FH48" s="9"/>
      <c r="FI48" s="9">
        <v>1</v>
      </c>
      <c r="FJ48" s="9">
        <v>1</v>
      </c>
      <c r="FK48" s="9"/>
      <c r="FL48" s="9">
        <v>0</v>
      </c>
      <c r="FM48" s="9"/>
      <c r="FN48" s="9"/>
      <c r="FO48" s="9">
        <v>1</v>
      </c>
      <c r="FP48" s="9">
        <v>1</v>
      </c>
      <c r="FQ48" s="9"/>
      <c r="FR48" s="9">
        <v>0</v>
      </c>
      <c r="FS48" s="9"/>
      <c r="FT48" s="9"/>
      <c r="FU48" s="9">
        <v>0</v>
      </c>
      <c r="FV48" s="9"/>
      <c r="FW48" s="9"/>
      <c r="FX48" s="9">
        <v>3</v>
      </c>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t="s">
        <v>4063</v>
      </c>
      <c r="HH48" s="9"/>
      <c r="HI48" s="9"/>
      <c r="HJ48" s="9"/>
      <c r="HK48" s="9"/>
      <c r="HL48" s="9"/>
      <c r="HM48" s="9"/>
      <c r="HN48" s="9"/>
      <c r="HO48" s="9"/>
      <c r="HP48" s="9"/>
      <c r="HQ48" s="9"/>
      <c r="HR48" s="9"/>
      <c r="HS48" s="9"/>
      <c r="HT48" s="9"/>
      <c r="HU48" s="9"/>
      <c r="HV48" s="9"/>
      <c r="HW48" s="9"/>
      <c r="HX48" t="s">
        <v>4227</v>
      </c>
      <c r="HY48" s="9"/>
      <c r="HZ48" s="9"/>
      <c r="IA48" s="9">
        <v>1</v>
      </c>
      <c r="IB48" s="9">
        <v>2</v>
      </c>
      <c r="IC48" s="9"/>
      <c r="ID48" s="9">
        <v>2</v>
      </c>
      <c r="IE48" s="9"/>
      <c r="IF48" s="9"/>
      <c r="IG48" s="9">
        <v>3</v>
      </c>
      <c r="IH48" s="9"/>
      <c r="II48" s="9"/>
      <c r="IJ48" s="9">
        <v>3</v>
      </c>
      <c r="IK48" s="9"/>
      <c r="IL48" s="9">
        <v>1</v>
      </c>
      <c r="IM48" s="9"/>
      <c r="IN48" s="9">
        <v>3</v>
      </c>
      <c r="IO48" s="9">
        <v>3</v>
      </c>
      <c r="IP48" s="9">
        <v>3</v>
      </c>
      <c r="IQ48" s="9">
        <v>3</v>
      </c>
      <c r="IR48" s="9">
        <v>4</v>
      </c>
      <c r="IS48" s="9"/>
      <c r="IT48" s="9">
        <v>2</v>
      </c>
      <c r="IU48" s="9">
        <v>2</v>
      </c>
      <c r="IV48" s="9">
        <v>2</v>
      </c>
      <c r="IW48" s="9">
        <v>2</v>
      </c>
      <c r="IX48" s="9">
        <v>2</v>
      </c>
      <c r="IY48" s="9">
        <v>2</v>
      </c>
      <c r="IZ48" s="9">
        <v>2</v>
      </c>
      <c r="JA48" s="9">
        <v>2</v>
      </c>
      <c r="JB48" s="9">
        <v>2</v>
      </c>
      <c r="JC48" s="9">
        <v>2</v>
      </c>
      <c r="JD48" s="9">
        <v>2</v>
      </c>
      <c r="JE48" s="9">
        <v>2</v>
      </c>
      <c r="JF48" s="9">
        <v>2</v>
      </c>
      <c r="JG48" s="9">
        <v>2</v>
      </c>
      <c r="JH48" s="9">
        <v>2</v>
      </c>
      <c r="JI48" s="9">
        <v>2</v>
      </c>
      <c r="JJ48" s="9">
        <v>1</v>
      </c>
      <c r="JK48" s="9">
        <v>1</v>
      </c>
      <c r="JL48" s="9">
        <v>1</v>
      </c>
      <c r="JM48" s="9">
        <v>3</v>
      </c>
      <c r="JN48" s="9">
        <v>3</v>
      </c>
      <c r="JO48" s="9">
        <v>3</v>
      </c>
      <c r="JP48" s="9">
        <v>3</v>
      </c>
      <c r="JQ48" s="9">
        <v>3</v>
      </c>
      <c r="JR48" s="9">
        <v>3</v>
      </c>
      <c r="JS48" s="9">
        <v>3</v>
      </c>
      <c r="JT48" s="9">
        <v>3</v>
      </c>
      <c r="JU48" s="9">
        <v>3</v>
      </c>
      <c r="JV48" s="9"/>
      <c r="JW48" s="9">
        <v>3</v>
      </c>
      <c r="JX48" s="9">
        <v>3</v>
      </c>
      <c r="JY48" s="9">
        <v>3</v>
      </c>
      <c r="JZ48" s="9">
        <v>3</v>
      </c>
      <c r="KA48" s="9">
        <v>3</v>
      </c>
      <c r="KB48" s="9">
        <v>3</v>
      </c>
      <c r="KC48" s="9">
        <v>1</v>
      </c>
      <c r="KD48" s="9">
        <v>3</v>
      </c>
      <c r="KE48" s="9">
        <v>3</v>
      </c>
      <c r="KF48" s="9"/>
      <c r="KG48" s="9"/>
      <c r="KH48" s="9"/>
      <c r="KI48" s="9"/>
      <c r="KJ48" s="9"/>
      <c r="KK48" s="9"/>
      <c r="KL48" s="9"/>
      <c r="KM48" s="9"/>
      <c r="KN48" s="9"/>
      <c r="KO48" s="9"/>
      <c r="KP48" s="9"/>
      <c r="KQ48" s="9"/>
      <c r="KR48" s="9"/>
      <c r="KS48" s="9"/>
      <c r="KT48" s="9"/>
      <c r="KU48" s="9"/>
      <c r="KV48" s="9">
        <v>0</v>
      </c>
      <c r="KW48" s="9"/>
      <c r="KX48" s="9"/>
      <c r="KY48" s="9"/>
      <c r="KZ48" s="9"/>
      <c r="LA48" s="9"/>
      <c r="LB48" s="9"/>
      <c r="LC48" s="9">
        <v>1</v>
      </c>
      <c r="LD48" s="9">
        <v>3</v>
      </c>
      <c r="LE48" s="9">
        <v>3</v>
      </c>
      <c r="LF48" s="9">
        <v>1</v>
      </c>
      <c r="LG48" s="9">
        <v>3</v>
      </c>
      <c r="LH48" s="9">
        <v>3</v>
      </c>
      <c r="LI48" s="9"/>
      <c r="LJ48" s="9">
        <v>3</v>
      </c>
      <c r="LK48" s="9">
        <v>3</v>
      </c>
      <c r="LL48" s="9">
        <v>3</v>
      </c>
      <c r="LM48" s="9">
        <v>3</v>
      </c>
      <c r="LN48" s="9"/>
      <c r="LO48" s="9">
        <v>1</v>
      </c>
      <c r="LP48" s="9">
        <v>3</v>
      </c>
      <c r="LQ48" s="9"/>
      <c r="LR48" s="9"/>
      <c r="LS48" s="9">
        <v>1</v>
      </c>
      <c r="LT48" s="9">
        <v>1</v>
      </c>
      <c r="LU48" s="9">
        <v>1</v>
      </c>
      <c r="LV48" s="9">
        <v>1</v>
      </c>
      <c r="LW48" s="9">
        <v>1</v>
      </c>
      <c r="LX48" s="9">
        <v>1</v>
      </c>
      <c r="LY48" s="9">
        <v>3</v>
      </c>
      <c r="LZ48" s="9">
        <v>2</v>
      </c>
      <c r="MA48" s="9">
        <v>1</v>
      </c>
      <c r="MB48" s="9"/>
      <c r="MC48" s="9">
        <v>0</v>
      </c>
      <c r="MD48" s="9">
        <v>2</v>
      </c>
      <c r="ME48" s="9">
        <v>2</v>
      </c>
      <c r="MF48" s="9">
        <v>1</v>
      </c>
      <c r="MG48" s="9">
        <v>3</v>
      </c>
      <c r="MH48" s="9">
        <v>3</v>
      </c>
      <c r="MI48" s="9">
        <v>3</v>
      </c>
      <c r="MJ48" s="9">
        <v>2</v>
      </c>
      <c r="MK48" s="9">
        <v>1</v>
      </c>
      <c r="ML48" s="9">
        <v>1</v>
      </c>
      <c r="MM48" s="9">
        <v>1</v>
      </c>
      <c r="MN48" s="9">
        <v>1</v>
      </c>
      <c r="MO48" s="9">
        <v>1</v>
      </c>
      <c r="MP48" s="9">
        <v>0</v>
      </c>
      <c r="MQ48" s="9">
        <v>1</v>
      </c>
      <c r="MR48" s="9">
        <v>1</v>
      </c>
      <c r="MS48" s="9">
        <v>0</v>
      </c>
      <c r="MT48" s="9"/>
      <c r="MU48" s="9"/>
      <c r="MV48" s="9">
        <v>1</v>
      </c>
      <c r="MW48" s="9"/>
      <c r="MX48" s="9"/>
      <c r="MY48" t="s">
        <v>4505</v>
      </c>
      <c r="MZ48" s="9"/>
      <c r="NA48" s="9">
        <v>199792612</v>
      </c>
      <c r="NB48" t="s">
        <v>4653</v>
      </c>
      <c r="NC48" t="s">
        <v>4797</v>
      </c>
      <c r="ND48" s="9"/>
      <c r="NE48" s="9"/>
      <c r="NF48" t="s">
        <v>4891</v>
      </c>
      <c r="NG48" s="9"/>
      <c r="NH48" s="9"/>
      <c r="NI48" s="9">
        <v>54</v>
      </c>
      <c r="NJ48" s="9">
        <v>55</v>
      </c>
      <c r="NK48" t="s">
        <v>4897</v>
      </c>
      <c r="NL48" s="9">
        <v>3</v>
      </c>
      <c r="NM48" s="9">
        <v>11</v>
      </c>
      <c r="NN48" s="9">
        <v>2022</v>
      </c>
      <c r="NO48" s="9">
        <v>1</v>
      </c>
      <c r="NP48" t="s">
        <v>4941</v>
      </c>
      <c r="NQ48" s="9">
        <v>0</v>
      </c>
      <c r="NR48" s="9">
        <v>1</v>
      </c>
      <c r="NS48" s="9">
        <v>1</v>
      </c>
      <c r="NT48" s="9">
        <v>0</v>
      </c>
      <c r="NU48" s="9">
        <v>0</v>
      </c>
      <c r="NV48" s="9">
        <v>0</v>
      </c>
      <c r="NW48" s="9">
        <v>4</v>
      </c>
      <c r="NX48" s="9">
        <v>0</v>
      </c>
      <c r="NY48" s="9">
        <v>0</v>
      </c>
      <c r="NZ48" s="9">
        <v>0</v>
      </c>
      <c r="OA48" s="9">
        <v>0</v>
      </c>
      <c r="OB48" s="9">
        <v>0</v>
      </c>
      <c r="OC48" s="9">
        <v>4</v>
      </c>
      <c r="OD48" s="9">
        <v>0</v>
      </c>
      <c r="OE48" s="9">
        <v>0</v>
      </c>
      <c r="OF48" s="9">
        <v>0</v>
      </c>
      <c r="OG48" s="9">
        <v>4</v>
      </c>
      <c r="OH48" s="9">
        <v>0</v>
      </c>
      <c r="OI48" s="9">
        <v>4</v>
      </c>
      <c r="OJ48" s="9">
        <v>4</v>
      </c>
      <c r="OK48" s="9">
        <v>4</v>
      </c>
      <c r="OL48" s="9">
        <v>2</v>
      </c>
      <c r="OM48" s="9">
        <v>0</v>
      </c>
      <c r="ON48" s="9">
        <v>1</v>
      </c>
      <c r="OO48" s="9">
        <v>0</v>
      </c>
      <c r="OP48" s="9">
        <v>1</v>
      </c>
      <c r="OQ48" s="9">
        <v>1</v>
      </c>
      <c r="OR48" s="9">
        <v>1</v>
      </c>
      <c r="OS48" s="9">
        <v>1</v>
      </c>
      <c r="OT48" s="9">
        <v>1</v>
      </c>
      <c r="OU48" s="9">
        <v>1</v>
      </c>
      <c r="OV48" s="9">
        <v>0</v>
      </c>
      <c r="OW48" s="9">
        <v>0</v>
      </c>
      <c r="OX48" s="9">
        <v>0</v>
      </c>
      <c r="OY48" s="9">
        <v>0</v>
      </c>
      <c r="OZ48" s="9">
        <v>0</v>
      </c>
      <c r="PA48" s="9">
        <v>62.5</v>
      </c>
      <c r="PB48" s="9">
        <v>0</v>
      </c>
      <c r="PC48" s="9">
        <v>1</v>
      </c>
      <c r="PD48" s="9">
        <v>50</v>
      </c>
      <c r="PE48" s="9">
        <v>0</v>
      </c>
      <c r="PF48" s="9">
        <v>1</v>
      </c>
      <c r="PG48" s="9">
        <v>1</v>
      </c>
      <c r="PH48" s="9">
        <v>0</v>
      </c>
      <c r="PI48" s="9">
        <v>0</v>
      </c>
      <c r="PJ48" s="9">
        <v>1</v>
      </c>
      <c r="PK48" s="9">
        <v>0</v>
      </c>
      <c r="PL48" s="9">
        <v>1</v>
      </c>
      <c r="PM48" s="9">
        <v>1</v>
      </c>
      <c r="PN48" s="9">
        <v>1</v>
      </c>
      <c r="PO48" s="9">
        <v>57.142856597900391</v>
      </c>
      <c r="PP48" s="9">
        <v>0</v>
      </c>
      <c r="PQ48" s="9">
        <v>1</v>
      </c>
      <c r="PR48" s="9">
        <v>0</v>
      </c>
      <c r="PS48" s="9">
        <v>0</v>
      </c>
      <c r="PT48" s="9">
        <v>1</v>
      </c>
      <c r="PU48" s="9">
        <v>0</v>
      </c>
      <c r="PV48" s="9">
        <v>0</v>
      </c>
      <c r="PW48" s="9">
        <v>1</v>
      </c>
      <c r="PX48" s="9">
        <v>33.333332061767578</v>
      </c>
      <c r="PY48" s="9">
        <v>0</v>
      </c>
      <c r="PZ48" s="9">
        <v>0</v>
      </c>
      <c r="QA48" s="9">
        <v>1</v>
      </c>
      <c r="QB48" s="9">
        <v>1</v>
      </c>
      <c r="QC48" s="9">
        <v>1</v>
      </c>
      <c r="QD48" s="9">
        <v>1</v>
      </c>
      <c r="QE48" s="9">
        <v>100</v>
      </c>
      <c r="QF48" s="9">
        <v>1</v>
      </c>
      <c r="QG48" s="9">
        <v>1</v>
      </c>
      <c r="QH48" s="9">
        <v>1</v>
      </c>
      <c r="QI48" s="9">
        <v>1</v>
      </c>
      <c r="QJ48" s="9">
        <v>0</v>
      </c>
      <c r="QK48" s="9">
        <v>1</v>
      </c>
      <c r="QL48" s="9">
        <v>0</v>
      </c>
      <c r="QM48" s="9">
        <v>1</v>
      </c>
      <c r="QN48" s="9">
        <v>1</v>
      </c>
      <c r="QO48" s="9">
        <v>1</v>
      </c>
      <c r="QP48" s="9">
        <v>71.428573608398438</v>
      </c>
      <c r="QQ48" s="9">
        <v>0</v>
      </c>
      <c r="QR48" s="9">
        <v>1</v>
      </c>
      <c r="QS48" s="9">
        <v>0</v>
      </c>
      <c r="QT48" s="9">
        <v>0.3333333432674408</v>
      </c>
      <c r="QU48" s="9">
        <v>0</v>
      </c>
      <c r="QV48" s="9">
        <v>0.5</v>
      </c>
      <c r="QW48" s="9">
        <v>1</v>
      </c>
      <c r="QX48" s="9">
        <v>1</v>
      </c>
      <c r="QY48" s="9">
        <v>0</v>
      </c>
      <c r="QZ48" s="9"/>
      <c r="RA48" s="9"/>
      <c r="RB48" s="9"/>
      <c r="RC48" s="9"/>
      <c r="RD48" s="9"/>
      <c r="RE48" s="9"/>
      <c r="RF48" s="9"/>
      <c r="RG48" s="9"/>
      <c r="RH48" s="9"/>
      <c r="RI48" s="9"/>
      <c r="RJ48" s="9"/>
      <c r="RK48" s="9"/>
      <c r="RL48" s="9">
        <v>0</v>
      </c>
      <c r="RM48" s="9"/>
      <c r="RN48" s="9"/>
      <c r="RO48" s="9"/>
      <c r="RP48" s="9"/>
      <c r="RQ48" s="9"/>
      <c r="RR48" s="9"/>
      <c r="RS48" s="9"/>
      <c r="RT48" s="9"/>
      <c r="RU48" s="9"/>
      <c r="RV48" s="9"/>
      <c r="RW48" s="9"/>
      <c r="RX48" s="9"/>
      <c r="RY48" s="9"/>
      <c r="RZ48" s="9"/>
      <c r="SA48" s="9"/>
      <c r="SB48" s="9"/>
      <c r="SC48" s="9"/>
      <c r="SD48" s="9"/>
      <c r="SE48" s="9"/>
      <c r="SF48" s="9"/>
      <c r="SG48" s="9"/>
      <c r="SH48" s="9">
        <v>0</v>
      </c>
      <c r="SI48" s="9">
        <v>0</v>
      </c>
      <c r="SJ48" s="9">
        <v>0</v>
      </c>
      <c r="SK48" s="9">
        <v>1</v>
      </c>
      <c r="SL48" s="9">
        <v>1</v>
      </c>
      <c r="SM48" s="9">
        <v>1</v>
      </c>
      <c r="SN48" s="9">
        <v>0</v>
      </c>
      <c r="SO48" s="9">
        <v>1</v>
      </c>
      <c r="SP48" s="9"/>
      <c r="SQ48" s="9"/>
      <c r="SR48" s="9"/>
      <c r="SS48" s="9">
        <v>1</v>
      </c>
      <c r="ST48" s="9">
        <v>1</v>
      </c>
      <c r="SU48" s="9">
        <v>1</v>
      </c>
      <c r="SV48" s="9"/>
      <c r="SW48" s="9">
        <v>1</v>
      </c>
      <c r="SX48" s="9">
        <v>0</v>
      </c>
      <c r="SY48" s="9">
        <v>1</v>
      </c>
      <c r="SZ48" s="9">
        <v>0</v>
      </c>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v>1</v>
      </c>
      <c r="UM48" s="9">
        <v>0</v>
      </c>
      <c r="UN48" s="9"/>
      <c r="UO48" s="9"/>
      <c r="UP48" s="9">
        <v>0</v>
      </c>
      <c r="UQ48" s="9"/>
      <c r="UR48" s="9">
        <v>0</v>
      </c>
      <c r="US48" s="9">
        <v>0</v>
      </c>
      <c r="UT48" s="9">
        <v>1</v>
      </c>
      <c r="UU48" s="9">
        <v>0</v>
      </c>
      <c r="UV48" s="9">
        <v>1</v>
      </c>
      <c r="UW48" s="9">
        <v>0</v>
      </c>
      <c r="UX48" s="9">
        <v>0</v>
      </c>
      <c r="UY48" s="9">
        <v>0</v>
      </c>
      <c r="UZ48" s="9">
        <v>0</v>
      </c>
      <c r="VA48" s="9">
        <v>0</v>
      </c>
      <c r="VB48" s="9">
        <v>0</v>
      </c>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v>0</v>
      </c>
      <c r="WF48" s="9">
        <v>0</v>
      </c>
      <c r="WG48" s="9">
        <v>0</v>
      </c>
      <c r="WH48" s="9">
        <v>0</v>
      </c>
      <c r="WI48" s="9">
        <v>0</v>
      </c>
      <c r="WJ48" s="9">
        <v>0</v>
      </c>
      <c r="WK48" s="9">
        <v>1</v>
      </c>
      <c r="WL48" s="9">
        <v>0</v>
      </c>
      <c r="WM48" s="9">
        <v>0</v>
      </c>
      <c r="WN48" s="9"/>
      <c r="WO48" s="9"/>
      <c r="WP48" s="9"/>
      <c r="WQ48" s="9"/>
      <c r="WR48" s="9"/>
      <c r="WS48" s="9"/>
      <c r="WT48" s="9"/>
      <c r="WU48" s="9"/>
      <c r="WV48" s="9"/>
      <c r="WW48" s="9">
        <v>11.111110687255859</v>
      </c>
      <c r="WX48" s="9">
        <v>0</v>
      </c>
      <c r="WY48" s="9">
        <v>0</v>
      </c>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v>0</v>
      </c>
      <c r="YF48" s="9">
        <v>0</v>
      </c>
      <c r="YG48" s="9">
        <v>0</v>
      </c>
      <c r="YH48" s="9">
        <v>0</v>
      </c>
      <c r="YI48" s="9">
        <v>0</v>
      </c>
      <c r="YJ48" s="9">
        <v>0</v>
      </c>
      <c r="YK48" s="9">
        <v>1</v>
      </c>
      <c r="YL48" s="9">
        <v>0</v>
      </c>
      <c r="YM48" s="9">
        <v>0</v>
      </c>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v>0</v>
      </c>
      <c r="ZO48" s="9">
        <v>0</v>
      </c>
      <c r="ZP48" s="9">
        <v>0</v>
      </c>
      <c r="ZQ48" s="9">
        <v>0</v>
      </c>
      <c r="ZR48" s="9"/>
      <c r="ZS48" s="9"/>
      <c r="ZT48" s="9">
        <v>0</v>
      </c>
      <c r="ZU48" s="9">
        <v>0</v>
      </c>
      <c r="ZV48" s="9">
        <v>1</v>
      </c>
      <c r="ZW48" s="9">
        <v>0</v>
      </c>
      <c r="ZX48" s="9">
        <v>0</v>
      </c>
      <c r="ZY48" s="9">
        <v>1</v>
      </c>
      <c r="ZZ48" s="9">
        <v>0</v>
      </c>
      <c r="AAA48" s="9">
        <v>0</v>
      </c>
      <c r="AAB48" s="9">
        <v>1</v>
      </c>
      <c r="AAC48" s="9">
        <v>0</v>
      </c>
      <c r="AAD48" s="9">
        <v>0</v>
      </c>
      <c r="AAE48" s="9">
        <v>1</v>
      </c>
      <c r="AAF48" s="9">
        <v>0</v>
      </c>
      <c r="AAG48" s="9">
        <v>0</v>
      </c>
      <c r="AAH48" s="9"/>
      <c r="AAI48" s="9"/>
      <c r="AAJ48" s="9"/>
      <c r="AAK48" s="9"/>
      <c r="AAL48" s="9"/>
      <c r="AAM48" s="9"/>
      <c r="AAN48" s="9"/>
      <c r="AAO48" s="9"/>
      <c r="AAP48" s="9">
        <v>33.333332061767578</v>
      </c>
      <c r="AAQ48" s="9">
        <v>0</v>
      </c>
      <c r="AAR48" s="9">
        <v>0</v>
      </c>
      <c r="AAS48" s="9">
        <v>33.333332061767578</v>
      </c>
      <c r="AAT48" s="9">
        <v>0</v>
      </c>
      <c r="AAU48" s="9">
        <v>0</v>
      </c>
      <c r="AAV48" s="9"/>
      <c r="AAW48" s="9"/>
      <c r="AAX48" s="9"/>
      <c r="AAY48" s="9"/>
      <c r="AAZ48" s="9">
        <v>0</v>
      </c>
      <c r="ABA48" s="9">
        <v>1</v>
      </c>
      <c r="ABB48" s="9">
        <v>1</v>
      </c>
      <c r="ABC48" s="9">
        <v>0</v>
      </c>
      <c r="ABD48" s="9">
        <v>0</v>
      </c>
      <c r="ABE48" s="9">
        <v>0</v>
      </c>
      <c r="ABF48" s="9">
        <v>1</v>
      </c>
      <c r="ABG48" s="9">
        <v>1</v>
      </c>
      <c r="ABH48" s="9">
        <v>1</v>
      </c>
      <c r="ABI48" s="9">
        <v>1</v>
      </c>
      <c r="ABJ48" s="9">
        <v>1</v>
      </c>
      <c r="ABK48" s="9">
        <v>1</v>
      </c>
      <c r="ABL48" s="9">
        <v>0</v>
      </c>
      <c r="ABM48" s="9">
        <v>85.714286804199219</v>
      </c>
      <c r="ABN48" s="9">
        <v>0</v>
      </c>
      <c r="ABO48" s="9">
        <v>1</v>
      </c>
      <c r="ABP48" s="9">
        <v>0</v>
      </c>
      <c r="ABQ48" s="9">
        <v>1</v>
      </c>
      <c r="ABR48" s="9">
        <v>0</v>
      </c>
      <c r="ABS48" s="9">
        <v>0</v>
      </c>
      <c r="ABT48" s="9">
        <v>1</v>
      </c>
      <c r="ABU48" s="9">
        <v>0</v>
      </c>
      <c r="ABV48" s="9">
        <v>1</v>
      </c>
      <c r="ABW48" s="9">
        <v>0</v>
      </c>
      <c r="ABX48" s="9">
        <v>1</v>
      </c>
      <c r="ABY48" s="9">
        <v>1</v>
      </c>
      <c r="ABZ48" s="9">
        <v>0</v>
      </c>
      <c r="ACA48" s="9">
        <v>0</v>
      </c>
      <c r="ACB48" s="9">
        <v>0</v>
      </c>
      <c r="ACC48" s="9">
        <v>0</v>
      </c>
      <c r="ACD48" s="9">
        <v>0</v>
      </c>
      <c r="ACE48" s="9">
        <v>0</v>
      </c>
      <c r="ACF48" s="9">
        <v>1</v>
      </c>
      <c r="ACG48" s="9">
        <v>0</v>
      </c>
      <c r="ACH48" s="9">
        <v>1</v>
      </c>
      <c r="ACI48" s="9">
        <v>1</v>
      </c>
      <c r="ACJ48" s="9">
        <v>1</v>
      </c>
      <c r="ACK48" s="9">
        <v>1</v>
      </c>
      <c r="ACL48" s="9">
        <v>1</v>
      </c>
      <c r="ACM48" s="9">
        <v>0</v>
      </c>
      <c r="ACN48" s="9">
        <v>1</v>
      </c>
      <c r="ACO48" s="9">
        <v>1</v>
      </c>
      <c r="ACP48" s="9">
        <v>1</v>
      </c>
      <c r="ACQ48" s="9">
        <v>1</v>
      </c>
      <c r="ACR48" s="9">
        <v>1</v>
      </c>
    </row>
    <row r="49" spans="1:772">
      <c r="A49" t="s">
        <v>2623</v>
      </c>
      <c r="B49" t="s">
        <v>2751</v>
      </c>
      <c r="C49" t="s">
        <v>2880</v>
      </c>
      <c r="D49" t="s">
        <v>3014</v>
      </c>
      <c r="E49" s="9"/>
      <c r="F49" s="9">
        <v>7</v>
      </c>
      <c r="G49" s="9"/>
      <c r="H49" s="9">
        <v>1</v>
      </c>
      <c r="I49" t="s">
        <v>3151</v>
      </c>
      <c r="J49" s="9"/>
      <c r="K49" s="9">
        <v>3</v>
      </c>
      <c r="L49" s="9">
        <v>9</v>
      </c>
      <c r="M49" s="9">
        <v>56</v>
      </c>
      <c r="N49" s="9">
        <v>56</v>
      </c>
      <c r="O49" t="s">
        <v>3247</v>
      </c>
      <c r="P49" s="9">
        <v>1</v>
      </c>
      <c r="Q49" t="s">
        <v>3250</v>
      </c>
      <c r="R49" s="9">
        <v>6</v>
      </c>
      <c r="S49" s="9">
        <v>1</v>
      </c>
      <c r="T49" s="9">
        <v>1</v>
      </c>
      <c r="U49" s="9">
        <v>1</v>
      </c>
      <c r="V49" s="9">
        <v>1</v>
      </c>
      <c r="W49" t="s">
        <v>3304</v>
      </c>
      <c r="X49" s="9"/>
      <c r="Y49" t="s">
        <v>3447</v>
      </c>
      <c r="Z49" s="9"/>
      <c r="AA49" s="9">
        <v>12</v>
      </c>
      <c r="AB49" s="9">
        <v>0</v>
      </c>
      <c r="AC49" s="9">
        <v>222</v>
      </c>
      <c r="AD49" s="9">
        <v>0</v>
      </c>
      <c r="AE49" s="9">
        <v>80</v>
      </c>
      <c r="AF49" s="9">
        <v>0</v>
      </c>
      <c r="AG49" s="9">
        <v>3</v>
      </c>
      <c r="AH49" s="9">
        <v>0</v>
      </c>
      <c r="AI49" s="9">
        <v>9</v>
      </c>
      <c r="AJ49" s="9">
        <v>0</v>
      </c>
      <c r="AK49" s="9">
        <v>1</v>
      </c>
      <c r="AL49" s="9">
        <v>0</v>
      </c>
      <c r="AM49" s="9">
        <v>7</v>
      </c>
      <c r="AN49" s="9">
        <v>0</v>
      </c>
      <c r="AO49" s="9">
        <v>14</v>
      </c>
      <c r="AP49" s="9">
        <v>0</v>
      </c>
      <c r="AQ49" s="9">
        <v>26</v>
      </c>
      <c r="AR49" s="9">
        <v>0</v>
      </c>
      <c r="AS49" s="9">
        <v>6</v>
      </c>
      <c r="AT49" s="9">
        <v>0</v>
      </c>
      <c r="AU49" s="9">
        <v>6</v>
      </c>
      <c r="AV49" s="9">
        <v>0</v>
      </c>
      <c r="AW49" s="9">
        <v>0</v>
      </c>
      <c r="AX49" t="s">
        <v>3605</v>
      </c>
      <c r="AY49" s="9">
        <v>0</v>
      </c>
      <c r="AZ49" s="9">
        <v>16</v>
      </c>
      <c r="BA49" t="s">
        <v>3755</v>
      </c>
      <c r="BB49" s="9">
        <v>0</v>
      </c>
      <c r="BC49" s="9">
        <v>402</v>
      </c>
      <c r="BD49" s="9">
        <v>0</v>
      </c>
      <c r="BE49" s="9"/>
      <c r="BF49" s="9">
        <v>360</v>
      </c>
      <c r="BG49" s="9">
        <v>360</v>
      </c>
      <c r="BH49" s="9">
        <v>180</v>
      </c>
      <c r="BI49" s="9">
        <v>32</v>
      </c>
      <c r="BJ49" s="9">
        <v>0</v>
      </c>
      <c r="BK49" s="9">
        <v>1</v>
      </c>
      <c r="BL49" s="9">
        <v>1</v>
      </c>
      <c r="BM49" s="9">
        <v>1</v>
      </c>
      <c r="BN49" s="9">
        <v>1</v>
      </c>
      <c r="BO49" s="9">
        <v>1</v>
      </c>
      <c r="BP49" s="9">
        <v>0</v>
      </c>
      <c r="BQ49" s="9">
        <v>1</v>
      </c>
      <c r="BR49" s="9">
        <v>0</v>
      </c>
      <c r="BS49" s="9">
        <v>1</v>
      </c>
      <c r="BT49" s="9">
        <v>1</v>
      </c>
      <c r="BU49" s="9">
        <v>1</v>
      </c>
      <c r="BV49" s="9">
        <v>1</v>
      </c>
      <c r="BW49" s="9">
        <v>1</v>
      </c>
      <c r="BX49" s="9"/>
      <c r="BY49" s="9">
        <v>0</v>
      </c>
      <c r="BZ49" s="9">
        <v>0</v>
      </c>
      <c r="CA49" s="9">
        <v>0</v>
      </c>
      <c r="CB49" s="9">
        <v>0</v>
      </c>
      <c r="CC49" s="9">
        <v>0</v>
      </c>
      <c r="CD49" s="9">
        <v>1</v>
      </c>
      <c r="CE49" s="9">
        <v>1</v>
      </c>
      <c r="CF49" s="9">
        <v>1</v>
      </c>
      <c r="CG49" s="9"/>
      <c r="CH49" s="9">
        <v>0</v>
      </c>
      <c r="CI49" s="9">
        <v>2</v>
      </c>
      <c r="CJ49" s="9">
        <v>2</v>
      </c>
      <c r="CK49" s="9">
        <v>2</v>
      </c>
      <c r="CL49" s="9">
        <v>2</v>
      </c>
      <c r="CM49" s="9">
        <v>3</v>
      </c>
      <c r="CN49" s="9">
        <v>1</v>
      </c>
      <c r="CO49" s="9">
        <v>1</v>
      </c>
      <c r="CP49" s="9">
        <v>1</v>
      </c>
      <c r="CQ49" s="9">
        <v>1</v>
      </c>
      <c r="CR49" s="9">
        <v>1</v>
      </c>
      <c r="CS49" s="9">
        <v>1</v>
      </c>
      <c r="CT49" s="9">
        <v>1</v>
      </c>
      <c r="CU49" s="9">
        <v>1</v>
      </c>
      <c r="CV49" s="9">
        <v>1</v>
      </c>
      <c r="CW49" s="9">
        <v>1</v>
      </c>
      <c r="CX49" s="9">
        <v>1</v>
      </c>
      <c r="CY49" s="9">
        <v>1</v>
      </c>
      <c r="CZ49" s="9">
        <v>2</v>
      </c>
      <c r="DA49" s="9"/>
      <c r="DB49" s="9"/>
      <c r="DC49" s="9"/>
      <c r="DD49" s="9"/>
      <c r="DE49" s="9"/>
      <c r="DF49" s="9"/>
      <c r="DG49" s="9"/>
      <c r="DH49" s="9"/>
      <c r="DI49" s="9">
        <v>2</v>
      </c>
      <c r="DJ49" s="9"/>
      <c r="DK49" s="9"/>
      <c r="DL49" s="9"/>
      <c r="DM49" s="9"/>
      <c r="DN49" s="9"/>
      <c r="DO49" s="9"/>
      <c r="DP49" s="9">
        <v>1</v>
      </c>
      <c r="DQ49" s="9">
        <v>1</v>
      </c>
      <c r="DR49" s="9">
        <v>0</v>
      </c>
      <c r="DS49" s="9">
        <v>1</v>
      </c>
      <c r="DT49" s="9">
        <v>48</v>
      </c>
      <c r="DU49" s="9">
        <v>4</v>
      </c>
      <c r="DV49" s="9">
        <v>16</v>
      </c>
      <c r="DW49" s="9">
        <v>0</v>
      </c>
      <c r="DX49" s="9">
        <v>1</v>
      </c>
      <c r="DY49" s="9">
        <v>1</v>
      </c>
      <c r="DZ49" s="9">
        <v>0</v>
      </c>
      <c r="EA49" s="9"/>
      <c r="EB49" s="9">
        <v>2</v>
      </c>
      <c r="EC49" s="9"/>
      <c r="ED49" s="9"/>
      <c r="EE49" s="9"/>
      <c r="EF49" s="9"/>
      <c r="EG49" s="9"/>
      <c r="EH49" s="9"/>
      <c r="EI49" s="9">
        <v>0</v>
      </c>
      <c r="EJ49" s="9"/>
      <c r="EK49" s="9"/>
      <c r="EL49" s="9"/>
      <c r="EM49" s="9"/>
      <c r="EN49" s="9">
        <v>1</v>
      </c>
      <c r="EO49" s="9">
        <v>0</v>
      </c>
      <c r="EP49" s="9"/>
      <c r="EQ49" s="9">
        <v>1</v>
      </c>
      <c r="ER49" s="9">
        <v>0</v>
      </c>
      <c r="ES49" s="9"/>
      <c r="ET49" s="9">
        <v>1</v>
      </c>
      <c r="EU49" s="9">
        <v>0</v>
      </c>
      <c r="EV49" s="9"/>
      <c r="EW49" s="9">
        <v>1</v>
      </c>
      <c r="EX49" s="9">
        <v>1</v>
      </c>
      <c r="EY49" s="9"/>
      <c r="EZ49" s="9">
        <v>1</v>
      </c>
      <c r="FA49" s="9">
        <v>1</v>
      </c>
      <c r="FB49" s="9"/>
      <c r="FC49" s="9">
        <v>0</v>
      </c>
      <c r="FD49" s="9"/>
      <c r="FE49" s="9"/>
      <c r="FF49" s="9">
        <v>1</v>
      </c>
      <c r="FG49" s="9">
        <v>0</v>
      </c>
      <c r="FH49" s="9"/>
      <c r="FI49" s="9">
        <v>1</v>
      </c>
      <c r="FJ49" s="9">
        <v>1</v>
      </c>
      <c r="FK49" s="9"/>
      <c r="FL49" s="9">
        <v>0</v>
      </c>
      <c r="FM49" s="9"/>
      <c r="FN49" s="9"/>
      <c r="FO49" s="9">
        <v>0</v>
      </c>
      <c r="FP49" s="9"/>
      <c r="FQ49" s="9"/>
      <c r="FR49" s="9">
        <v>0</v>
      </c>
      <c r="FS49" s="9"/>
      <c r="FT49" s="9"/>
      <c r="FU49" s="9">
        <v>0</v>
      </c>
      <c r="FV49" s="9"/>
      <c r="FW49" s="9"/>
      <c r="FX49" s="9">
        <v>4</v>
      </c>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t="s">
        <v>4064</v>
      </c>
      <c r="HH49" s="9">
        <v>8</v>
      </c>
      <c r="HI49" s="9"/>
      <c r="HJ49" s="9"/>
      <c r="HK49" s="9"/>
      <c r="HL49" s="9"/>
      <c r="HM49" s="9"/>
      <c r="HN49" s="9"/>
      <c r="HO49" s="9"/>
      <c r="HP49" s="9">
        <v>0</v>
      </c>
      <c r="HQ49" s="9">
        <v>0</v>
      </c>
      <c r="HR49" s="9">
        <v>0</v>
      </c>
      <c r="HS49" s="9">
        <v>0</v>
      </c>
      <c r="HT49" s="9">
        <v>0</v>
      </c>
      <c r="HU49" s="9">
        <v>0</v>
      </c>
      <c r="HV49" s="9">
        <v>0</v>
      </c>
      <c r="HW49" s="9">
        <v>1</v>
      </c>
      <c r="HX49" t="s">
        <v>4228</v>
      </c>
      <c r="HY49" s="9"/>
      <c r="HZ49" s="9"/>
      <c r="IA49" s="9">
        <v>2</v>
      </c>
      <c r="IB49" s="9"/>
      <c r="IC49" s="9"/>
      <c r="ID49" s="9">
        <v>2</v>
      </c>
      <c r="IE49" s="9"/>
      <c r="IF49" s="9"/>
      <c r="IG49" s="9">
        <v>2</v>
      </c>
      <c r="IH49" s="9"/>
      <c r="II49" s="9"/>
      <c r="IJ49" s="9">
        <v>1</v>
      </c>
      <c r="IK49" s="9">
        <v>1</v>
      </c>
      <c r="IL49" s="9">
        <v>1</v>
      </c>
      <c r="IM49" s="9"/>
      <c r="IN49" s="9">
        <v>3</v>
      </c>
      <c r="IO49" s="9">
        <v>3</v>
      </c>
      <c r="IP49" s="9">
        <v>3</v>
      </c>
      <c r="IQ49" s="9">
        <v>3</v>
      </c>
      <c r="IR49" s="9">
        <v>3</v>
      </c>
      <c r="IS49" s="9"/>
      <c r="IT49" s="9">
        <v>1</v>
      </c>
      <c r="IU49" s="9">
        <v>2</v>
      </c>
      <c r="IV49" s="9">
        <v>2</v>
      </c>
      <c r="IW49" s="9">
        <v>2</v>
      </c>
      <c r="IX49" s="9">
        <v>2</v>
      </c>
      <c r="IY49" s="9">
        <v>1</v>
      </c>
      <c r="IZ49" s="9">
        <v>2</v>
      </c>
      <c r="JA49" s="9">
        <v>2</v>
      </c>
      <c r="JB49" s="9">
        <v>1</v>
      </c>
      <c r="JC49" s="9">
        <v>2</v>
      </c>
      <c r="JD49" s="9">
        <v>1</v>
      </c>
      <c r="JE49" s="9">
        <v>1</v>
      </c>
      <c r="JF49" s="9">
        <v>1</v>
      </c>
      <c r="JG49" s="9">
        <v>2</v>
      </c>
      <c r="JH49" s="9">
        <v>2</v>
      </c>
      <c r="JI49" s="9">
        <v>2</v>
      </c>
      <c r="JJ49" s="9">
        <v>1</v>
      </c>
      <c r="JK49" s="9">
        <v>2</v>
      </c>
      <c r="JL49" s="9">
        <v>1</v>
      </c>
      <c r="JM49" s="9">
        <v>1</v>
      </c>
      <c r="JN49" s="9">
        <v>1</v>
      </c>
      <c r="JO49" s="9">
        <v>1</v>
      </c>
      <c r="JP49" s="9">
        <v>1</v>
      </c>
      <c r="JQ49" s="9">
        <v>1</v>
      </c>
      <c r="JR49" s="9">
        <v>1</v>
      </c>
      <c r="JS49" s="9">
        <v>1</v>
      </c>
      <c r="JT49" s="9">
        <v>1</v>
      </c>
      <c r="JU49" s="9">
        <v>1</v>
      </c>
      <c r="JV49" s="9"/>
      <c r="JW49" s="9">
        <v>1</v>
      </c>
      <c r="JX49" s="9">
        <v>1</v>
      </c>
      <c r="JY49" s="9">
        <v>1</v>
      </c>
      <c r="JZ49" s="9">
        <v>1</v>
      </c>
      <c r="KA49" s="9">
        <v>1</v>
      </c>
      <c r="KB49" s="9">
        <v>1</v>
      </c>
      <c r="KC49" s="9">
        <v>1</v>
      </c>
      <c r="KD49" s="9">
        <v>1</v>
      </c>
      <c r="KE49" s="9">
        <v>1</v>
      </c>
      <c r="KF49" s="9"/>
      <c r="KG49" s="9">
        <v>1</v>
      </c>
      <c r="KH49" s="9">
        <v>1</v>
      </c>
      <c r="KI49" s="9">
        <v>1</v>
      </c>
      <c r="KJ49" s="9"/>
      <c r="KK49" s="9">
        <v>1</v>
      </c>
      <c r="KL49" s="9">
        <v>1</v>
      </c>
      <c r="KM49" s="9">
        <v>3</v>
      </c>
      <c r="KN49" s="9">
        <v>3</v>
      </c>
      <c r="KO49" s="9"/>
      <c r="KP49" s="9">
        <v>0</v>
      </c>
      <c r="KQ49" s="9">
        <v>0</v>
      </c>
      <c r="KR49" s="9">
        <v>1</v>
      </c>
      <c r="KS49" s="9">
        <v>0</v>
      </c>
      <c r="KT49" s="9">
        <v>0</v>
      </c>
      <c r="KU49" s="9">
        <v>1</v>
      </c>
      <c r="KV49" s="9">
        <v>1</v>
      </c>
      <c r="KW49" s="9">
        <v>1</v>
      </c>
      <c r="KX49" s="9">
        <v>1</v>
      </c>
      <c r="KY49" s="9">
        <v>1</v>
      </c>
      <c r="KZ49" s="9">
        <v>1</v>
      </c>
      <c r="LA49" s="9">
        <v>0</v>
      </c>
      <c r="LB49" s="9"/>
      <c r="LC49" s="9">
        <v>1</v>
      </c>
      <c r="LD49" s="9">
        <v>1</v>
      </c>
      <c r="LE49" s="9">
        <v>1</v>
      </c>
      <c r="LF49" s="9">
        <v>1</v>
      </c>
      <c r="LG49" s="9">
        <v>1</v>
      </c>
      <c r="LH49" s="9">
        <v>1</v>
      </c>
      <c r="LI49" s="9"/>
      <c r="LJ49" s="9">
        <v>1</v>
      </c>
      <c r="LK49" s="9">
        <v>1</v>
      </c>
      <c r="LL49" s="9">
        <v>1</v>
      </c>
      <c r="LM49" s="9">
        <v>1</v>
      </c>
      <c r="LN49" s="9"/>
      <c r="LO49" s="9">
        <v>1</v>
      </c>
      <c r="LP49" s="9">
        <v>1</v>
      </c>
      <c r="LQ49" s="9">
        <v>1</v>
      </c>
      <c r="LR49" s="9"/>
      <c r="LS49" s="9">
        <v>1</v>
      </c>
      <c r="LT49" s="9">
        <v>1</v>
      </c>
      <c r="LU49" s="9">
        <v>1</v>
      </c>
      <c r="LV49" s="9">
        <v>1</v>
      </c>
      <c r="LW49" s="9">
        <v>1</v>
      </c>
      <c r="LX49" s="9">
        <v>1</v>
      </c>
      <c r="LY49" s="9">
        <v>1</v>
      </c>
      <c r="LZ49" s="9">
        <v>2</v>
      </c>
      <c r="MA49" s="9">
        <v>1</v>
      </c>
      <c r="MB49" s="9"/>
      <c r="MC49" s="9">
        <v>0</v>
      </c>
      <c r="MD49" s="9">
        <v>2</v>
      </c>
      <c r="ME49" s="9">
        <v>3</v>
      </c>
      <c r="MF49" s="9">
        <v>3</v>
      </c>
      <c r="MG49" s="9">
        <v>3</v>
      </c>
      <c r="MH49" s="9">
        <v>3</v>
      </c>
      <c r="MI49" s="9">
        <v>3</v>
      </c>
      <c r="MJ49" s="9">
        <v>3</v>
      </c>
      <c r="MK49" s="9">
        <v>1</v>
      </c>
      <c r="ML49" s="9">
        <v>1</v>
      </c>
      <c r="MM49" s="9">
        <v>1</v>
      </c>
      <c r="MN49" s="9">
        <v>1</v>
      </c>
      <c r="MO49" s="9">
        <v>1</v>
      </c>
      <c r="MP49" s="9">
        <v>0</v>
      </c>
      <c r="MQ49" s="9">
        <v>1</v>
      </c>
      <c r="MR49" s="9">
        <v>1</v>
      </c>
      <c r="MS49" s="9">
        <v>1</v>
      </c>
      <c r="MT49" s="9">
        <v>244871607</v>
      </c>
      <c r="MU49" s="9">
        <v>244871607</v>
      </c>
      <c r="MV49" s="9">
        <v>1</v>
      </c>
      <c r="MW49" s="9"/>
      <c r="MX49" s="9"/>
      <c r="MY49" t="s">
        <v>4506</v>
      </c>
      <c r="MZ49" s="9"/>
      <c r="NA49" s="9">
        <v>202182888</v>
      </c>
      <c r="NB49" t="s">
        <v>4654</v>
      </c>
      <c r="NC49" t="s">
        <v>4798</v>
      </c>
      <c r="ND49" s="9"/>
      <c r="NE49" s="9"/>
      <c r="NF49" t="s">
        <v>4891</v>
      </c>
      <c r="NG49" s="9"/>
      <c r="NH49" s="9"/>
      <c r="NI49" s="9">
        <v>129</v>
      </c>
      <c r="NJ49" s="9">
        <v>56</v>
      </c>
      <c r="NK49" t="s">
        <v>4897</v>
      </c>
      <c r="NL49" s="9">
        <v>3</v>
      </c>
      <c r="NM49" s="9">
        <v>11</v>
      </c>
      <c r="NN49" s="9">
        <v>2022</v>
      </c>
      <c r="NO49" s="9">
        <v>1</v>
      </c>
      <c r="NP49" t="s">
        <v>4942</v>
      </c>
      <c r="NQ49" s="9">
        <v>1</v>
      </c>
      <c r="NR49" s="9">
        <v>0</v>
      </c>
      <c r="NS49" s="9">
        <v>1</v>
      </c>
      <c r="NT49" s="9">
        <v>1</v>
      </c>
      <c r="NU49" s="9">
        <v>12</v>
      </c>
      <c r="NV49" s="9">
        <v>0</v>
      </c>
      <c r="NW49" s="9">
        <v>222</v>
      </c>
      <c r="NX49" s="9">
        <v>0</v>
      </c>
      <c r="NY49" s="9">
        <v>80</v>
      </c>
      <c r="NZ49" s="9">
        <v>0</v>
      </c>
      <c r="OA49" s="9">
        <v>32</v>
      </c>
      <c r="OB49" s="9">
        <v>0</v>
      </c>
      <c r="OC49" s="9">
        <v>346</v>
      </c>
      <c r="OD49" s="9">
        <v>0</v>
      </c>
      <c r="OE49" s="9">
        <v>40</v>
      </c>
      <c r="OF49" s="9">
        <v>0</v>
      </c>
      <c r="OG49" s="9">
        <v>386</v>
      </c>
      <c r="OH49" s="9">
        <v>0</v>
      </c>
      <c r="OI49" s="9">
        <v>360</v>
      </c>
      <c r="OJ49" s="9">
        <v>360</v>
      </c>
      <c r="OK49" s="9">
        <v>180</v>
      </c>
      <c r="OL49" s="9">
        <v>32</v>
      </c>
      <c r="OM49" s="9">
        <v>0</v>
      </c>
      <c r="ON49" s="9">
        <v>1</v>
      </c>
      <c r="OO49" s="9">
        <v>0</v>
      </c>
      <c r="OP49" s="9">
        <v>1</v>
      </c>
      <c r="OQ49" s="9">
        <v>1</v>
      </c>
      <c r="OR49" s="9">
        <v>1</v>
      </c>
      <c r="OS49" s="9">
        <v>1</v>
      </c>
      <c r="OT49" s="9">
        <v>1</v>
      </c>
      <c r="OU49" s="9">
        <v>0</v>
      </c>
      <c r="OV49" s="9">
        <v>1</v>
      </c>
      <c r="OW49" s="9">
        <v>0</v>
      </c>
      <c r="OX49" s="9">
        <v>1</v>
      </c>
      <c r="OY49" s="9">
        <v>1</v>
      </c>
      <c r="OZ49" s="9">
        <v>1</v>
      </c>
      <c r="PA49" s="9">
        <v>75</v>
      </c>
      <c r="PB49" s="9">
        <v>0</v>
      </c>
      <c r="PC49" s="9">
        <v>1</v>
      </c>
      <c r="PD49" s="9">
        <v>80</v>
      </c>
      <c r="PE49" s="9">
        <v>0</v>
      </c>
      <c r="PF49" s="9">
        <v>1</v>
      </c>
      <c r="PG49" s="9">
        <v>1</v>
      </c>
      <c r="PH49" s="9">
        <v>0</v>
      </c>
      <c r="PI49" s="9">
        <v>0</v>
      </c>
      <c r="PJ49" s="9">
        <v>0</v>
      </c>
      <c r="PK49" s="9">
        <v>0</v>
      </c>
      <c r="PL49" s="9">
        <v>0</v>
      </c>
      <c r="PM49" s="9">
        <v>1</v>
      </c>
      <c r="PN49" s="9">
        <v>1</v>
      </c>
      <c r="PO49" s="9">
        <v>28.571428298950195</v>
      </c>
      <c r="PP49" s="9">
        <v>0</v>
      </c>
      <c r="PQ49" s="9">
        <v>0</v>
      </c>
      <c r="PR49" s="9">
        <v>0</v>
      </c>
      <c r="PS49" s="9">
        <v>0</v>
      </c>
      <c r="PT49" s="9">
        <v>0</v>
      </c>
      <c r="PU49" s="9">
        <v>0</v>
      </c>
      <c r="PV49" s="9">
        <v>0</v>
      </c>
      <c r="PW49" s="9">
        <v>0</v>
      </c>
      <c r="PX49" s="9">
        <v>0</v>
      </c>
      <c r="PY49" s="9">
        <v>0</v>
      </c>
      <c r="PZ49" s="9">
        <v>0</v>
      </c>
      <c r="QA49" s="9">
        <v>1</v>
      </c>
      <c r="QB49" s="9">
        <v>1</v>
      </c>
      <c r="QC49" s="9">
        <v>1</v>
      </c>
      <c r="QD49" s="9">
        <v>1</v>
      </c>
      <c r="QE49" s="9">
        <v>100</v>
      </c>
      <c r="QF49" s="9">
        <v>1</v>
      </c>
      <c r="QG49" s="9">
        <v>1</v>
      </c>
      <c r="QH49" s="9">
        <v>1</v>
      </c>
      <c r="QI49" s="9">
        <v>1</v>
      </c>
      <c r="QJ49" s="9">
        <v>1</v>
      </c>
      <c r="QK49" s="9">
        <v>1</v>
      </c>
      <c r="QL49" s="9">
        <v>1</v>
      </c>
      <c r="QM49" s="9">
        <v>1</v>
      </c>
      <c r="QN49" s="9">
        <v>1</v>
      </c>
      <c r="QO49" s="9">
        <v>1</v>
      </c>
      <c r="QP49" s="9">
        <v>100</v>
      </c>
      <c r="QQ49" s="9">
        <v>1</v>
      </c>
      <c r="QR49" s="9">
        <v>1</v>
      </c>
      <c r="QS49" s="9">
        <v>0</v>
      </c>
      <c r="QT49" s="9">
        <v>0</v>
      </c>
      <c r="QU49" s="9">
        <v>0</v>
      </c>
      <c r="QV49" s="9">
        <v>0</v>
      </c>
      <c r="QW49" s="9">
        <v>1</v>
      </c>
      <c r="QX49" s="9">
        <v>1</v>
      </c>
      <c r="QY49" s="9">
        <v>0</v>
      </c>
      <c r="QZ49" s="9"/>
      <c r="RA49" s="9"/>
      <c r="RB49" s="9"/>
      <c r="RC49" s="9"/>
      <c r="RD49" s="9"/>
      <c r="RE49" s="9"/>
      <c r="RF49" s="9"/>
      <c r="RG49" s="9"/>
      <c r="RH49" s="9"/>
      <c r="RI49" s="9"/>
      <c r="RJ49" s="9"/>
      <c r="RK49" s="9"/>
      <c r="RL49" s="9">
        <v>1</v>
      </c>
      <c r="RM49" s="9">
        <v>1</v>
      </c>
      <c r="RN49" s="9">
        <v>1</v>
      </c>
      <c r="RO49" s="9">
        <v>0</v>
      </c>
      <c r="RP49" s="9">
        <v>0</v>
      </c>
      <c r="RQ49" s="9">
        <v>16</v>
      </c>
      <c r="RR49" s="9">
        <v>0</v>
      </c>
      <c r="RS49" s="9">
        <v>1</v>
      </c>
      <c r="RT49" s="9">
        <v>1</v>
      </c>
      <c r="RU49" s="9">
        <v>0</v>
      </c>
      <c r="RV49" s="9">
        <v>0</v>
      </c>
      <c r="RW49" s="9"/>
      <c r="RX49" s="9"/>
      <c r="RY49" s="9"/>
      <c r="RZ49" s="9"/>
      <c r="SA49" s="9"/>
      <c r="SB49" s="9"/>
      <c r="SC49" s="9"/>
      <c r="SD49" s="9"/>
      <c r="SE49" s="9"/>
      <c r="SF49" s="9"/>
      <c r="SG49" s="9"/>
      <c r="SH49" s="9">
        <v>1</v>
      </c>
      <c r="SI49" s="9">
        <v>1</v>
      </c>
      <c r="SJ49" s="9">
        <v>1</v>
      </c>
      <c r="SK49" s="9">
        <v>0</v>
      </c>
      <c r="SL49" s="9">
        <v>1</v>
      </c>
      <c r="SM49" s="9">
        <v>1</v>
      </c>
      <c r="SN49" s="9">
        <v>0</v>
      </c>
      <c r="SO49" s="9">
        <v>0</v>
      </c>
      <c r="SP49" s="9">
        <v>0</v>
      </c>
      <c r="SQ49" s="9">
        <v>1</v>
      </c>
      <c r="SR49" s="9">
        <v>1</v>
      </c>
      <c r="SS49" s="9"/>
      <c r="ST49" s="9">
        <v>0</v>
      </c>
      <c r="SU49" s="9">
        <v>1</v>
      </c>
      <c r="SV49" s="9"/>
      <c r="SW49" s="9"/>
      <c r="SX49" s="9">
        <v>0</v>
      </c>
      <c r="SY49" s="9">
        <v>0</v>
      </c>
      <c r="SZ49" s="9">
        <v>1</v>
      </c>
      <c r="TA49" s="9"/>
      <c r="TB49" s="9"/>
      <c r="TC49" s="9"/>
      <c r="TD49" s="9"/>
      <c r="TE49" s="9"/>
      <c r="TF49" s="9"/>
      <c r="TG49" s="9"/>
      <c r="TH49" s="9"/>
      <c r="TI49" s="9"/>
      <c r="TJ49" s="9"/>
      <c r="TK49" s="9"/>
      <c r="TL49" s="9"/>
      <c r="TM49" s="9"/>
      <c r="TN49" s="9"/>
      <c r="TO49" s="9"/>
      <c r="TP49" s="9"/>
      <c r="TQ49" s="9"/>
      <c r="TR49" s="9">
        <v>0</v>
      </c>
      <c r="TS49" s="9">
        <v>0</v>
      </c>
      <c r="TT49" s="9">
        <v>0</v>
      </c>
      <c r="TU49" s="9">
        <v>0</v>
      </c>
      <c r="TV49" s="9">
        <v>0</v>
      </c>
      <c r="TW49" s="9">
        <v>0</v>
      </c>
      <c r="TX49" s="9">
        <v>0</v>
      </c>
      <c r="TY49" s="9">
        <v>1</v>
      </c>
      <c r="TZ49" s="9"/>
      <c r="UA49" s="9"/>
      <c r="UB49" s="9"/>
      <c r="UC49" s="9"/>
      <c r="UD49" s="9"/>
      <c r="UE49" s="9"/>
      <c r="UF49" s="9">
        <v>0</v>
      </c>
      <c r="UG49" s="9">
        <v>0</v>
      </c>
      <c r="UH49" s="9">
        <v>0</v>
      </c>
      <c r="UI49" s="9">
        <v>0</v>
      </c>
      <c r="UJ49" s="9">
        <v>0</v>
      </c>
      <c r="UK49" s="9">
        <v>0</v>
      </c>
      <c r="UL49" s="9">
        <v>0</v>
      </c>
      <c r="UM49" s="9">
        <v>0</v>
      </c>
      <c r="UN49" s="9">
        <v>0</v>
      </c>
      <c r="UO49" s="9">
        <v>1</v>
      </c>
      <c r="UP49" s="9"/>
      <c r="UQ49" s="9"/>
      <c r="UR49" s="9"/>
      <c r="US49" s="9">
        <v>1</v>
      </c>
      <c r="UT49" s="9">
        <v>1</v>
      </c>
      <c r="UU49" s="9">
        <v>1</v>
      </c>
      <c r="UV49" s="9">
        <v>1</v>
      </c>
      <c r="UW49" s="9">
        <v>0</v>
      </c>
      <c r="UX49" s="9">
        <v>0</v>
      </c>
      <c r="UY49" s="9">
        <v>0</v>
      </c>
      <c r="UZ49" s="9">
        <v>0</v>
      </c>
      <c r="VA49" s="9">
        <v>0</v>
      </c>
      <c r="VB49" s="9">
        <v>0</v>
      </c>
      <c r="VC49" s="9">
        <v>1</v>
      </c>
      <c r="VD49" s="9">
        <v>0</v>
      </c>
      <c r="VE49" s="9">
        <v>0</v>
      </c>
      <c r="VF49" s="9">
        <v>0</v>
      </c>
      <c r="VG49" s="9">
        <v>0</v>
      </c>
      <c r="VH49" s="9">
        <v>1</v>
      </c>
      <c r="VI49" s="9">
        <v>0</v>
      </c>
      <c r="VJ49" s="9">
        <v>0</v>
      </c>
      <c r="VK49" s="9">
        <v>1</v>
      </c>
      <c r="VL49" s="9">
        <v>0</v>
      </c>
      <c r="VM49" s="9">
        <v>1</v>
      </c>
      <c r="VN49" s="9">
        <v>1</v>
      </c>
      <c r="VO49" s="9">
        <v>1</v>
      </c>
      <c r="VP49" s="9">
        <v>0</v>
      </c>
      <c r="VQ49" s="9">
        <v>0</v>
      </c>
      <c r="VR49" s="9">
        <v>0</v>
      </c>
      <c r="VS49" s="9">
        <v>1</v>
      </c>
      <c r="VT49" s="9">
        <v>0</v>
      </c>
      <c r="VU49" s="9">
        <v>1</v>
      </c>
      <c r="VV49" s="9">
        <v>1</v>
      </c>
      <c r="VW49" s="9">
        <v>1</v>
      </c>
      <c r="VX49" s="9">
        <v>1</v>
      </c>
      <c r="VY49" s="9">
        <v>1</v>
      </c>
      <c r="VZ49" s="9">
        <v>1</v>
      </c>
      <c r="WA49" s="9">
        <v>1</v>
      </c>
      <c r="WB49" s="9">
        <v>1</v>
      </c>
      <c r="WC49" s="9">
        <v>1</v>
      </c>
      <c r="WD49" s="9">
        <v>1</v>
      </c>
      <c r="WE49" s="9">
        <v>1</v>
      </c>
      <c r="WF49" s="9">
        <v>1</v>
      </c>
      <c r="WG49" s="9">
        <v>1</v>
      </c>
      <c r="WH49" s="9">
        <v>1</v>
      </c>
      <c r="WI49" s="9">
        <v>1</v>
      </c>
      <c r="WJ49" s="9">
        <v>1</v>
      </c>
      <c r="WK49" s="9">
        <v>1</v>
      </c>
      <c r="WL49" s="9">
        <v>1</v>
      </c>
      <c r="WM49" s="9">
        <v>1</v>
      </c>
      <c r="WN49" s="9">
        <v>1</v>
      </c>
      <c r="WO49" s="9">
        <v>1</v>
      </c>
      <c r="WP49" s="9">
        <v>1</v>
      </c>
      <c r="WQ49" s="9">
        <v>37.5</v>
      </c>
      <c r="WR49" s="9">
        <v>0</v>
      </c>
      <c r="WS49" s="9">
        <v>0</v>
      </c>
      <c r="WT49" s="9">
        <v>91.666664123535156</v>
      </c>
      <c r="WU49" s="9">
        <v>0</v>
      </c>
      <c r="WV49" s="9">
        <v>1</v>
      </c>
      <c r="WW49" s="9">
        <v>100</v>
      </c>
      <c r="WX49" s="9">
        <v>1</v>
      </c>
      <c r="WY49" s="9">
        <v>1</v>
      </c>
      <c r="WZ49" s="9">
        <v>100</v>
      </c>
      <c r="XA49" s="9">
        <v>1</v>
      </c>
      <c r="XB49" s="9">
        <v>1</v>
      </c>
      <c r="XC49" s="9">
        <v>1</v>
      </c>
      <c r="XD49" s="9">
        <v>0</v>
      </c>
      <c r="XE49" s="9">
        <v>0</v>
      </c>
      <c r="XF49" s="9">
        <v>0</v>
      </c>
      <c r="XG49" s="9">
        <v>0</v>
      </c>
      <c r="XH49" s="9">
        <v>1</v>
      </c>
      <c r="XI49" s="9">
        <v>0</v>
      </c>
      <c r="XJ49" s="9">
        <v>0</v>
      </c>
      <c r="XK49" s="9">
        <v>1</v>
      </c>
      <c r="XL49" s="9">
        <v>0</v>
      </c>
      <c r="XM49" s="9">
        <v>1</v>
      </c>
      <c r="XN49" s="9">
        <v>1</v>
      </c>
      <c r="XO49" s="9">
        <v>1</v>
      </c>
      <c r="XP49" s="9">
        <v>0</v>
      </c>
      <c r="XQ49" s="9">
        <v>0</v>
      </c>
      <c r="XR49" s="9">
        <v>0</v>
      </c>
      <c r="XS49" s="9">
        <v>1</v>
      </c>
      <c r="XT49" s="9">
        <v>0</v>
      </c>
      <c r="XU49" s="9">
        <v>1</v>
      </c>
      <c r="XV49" s="9">
        <v>1</v>
      </c>
      <c r="XW49" s="9">
        <v>1</v>
      </c>
      <c r="XX49" s="9">
        <v>1</v>
      </c>
      <c r="XY49" s="9">
        <v>1</v>
      </c>
      <c r="XZ49" s="9">
        <v>1</v>
      </c>
      <c r="YA49" s="9">
        <v>1</v>
      </c>
      <c r="YB49" s="9">
        <v>1</v>
      </c>
      <c r="YC49" s="9">
        <v>1</v>
      </c>
      <c r="YD49" s="9">
        <v>1</v>
      </c>
      <c r="YE49" s="9">
        <v>1</v>
      </c>
      <c r="YF49" s="9">
        <v>1</v>
      </c>
      <c r="YG49" s="9">
        <v>1</v>
      </c>
      <c r="YH49" s="9">
        <v>1</v>
      </c>
      <c r="YI49" s="9">
        <v>1</v>
      </c>
      <c r="YJ49" s="9">
        <v>1</v>
      </c>
      <c r="YK49" s="9">
        <v>1</v>
      </c>
      <c r="YL49" s="9">
        <v>1</v>
      </c>
      <c r="YM49" s="9">
        <v>1</v>
      </c>
      <c r="YN49" s="9">
        <v>1</v>
      </c>
      <c r="YO49" s="9">
        <v>1</v>
      </c>
      <c r="YP49" s="9">
        <v>1</v>
      </c>
      <c r="YQ49" s="9">
        <v>1</v>
      </c>
      <c r="YR49" s="9">
        <v>1</v>
      </c>
      <c r="YS49" s="9">
        <v>0</v>
      </c>
      <c r="YT49" s="9">
        <v>0</v>
      </c>
      <c r="YU49" s="9">
        <v>50</v>
      </c>
      <c r="YV49" s="9">
        <v>0</v>
      </c>
      <c r="YW49" s="9">
        <v>1</v>
      </c>
      <c r="YX49" s="9">
        <v>0</v>
      </c>
      <c r="YY49" s="9">
        <v>0</v>
      </c>
      <c r="YZ49" s="9">
        <v>1</v>
      </c>
      <c r="ZA49" s="9">
        <v>0</v>
      </c>
      <c r="ZB49" s="9">
        <v>1</v>
      </c>
      <c r="ZC49" s="9">
        <v>0</v>
      </c>
      <c r="ZD49" s="9">
        <v>1</v>
      </c>
      <c r="ZE49" s="9">
        <v>1</v>
      </c>
      <c r="ZF49" s="9">
        <v>0</v>
      </c>
      <c r="ZG49" s="9">
        <v>0</v>
      </c>
      <c r="ZH49" s="9">
        <v>0</v>
      </c>
      <c r="ZI49" s="9">
        <v>0</v>
      </c>
      <c r="ZJ49" s="9">
        <v>66.666664123535156</v>
      </c>
      <c r="ZK49" s="9">
        <v>0</v>
      </c>
      <c r="ZL49" s="9">
        <v>66.666664123535156</v>
      </c>
      <c r="ZM49" s="9">
        <v>0</v>
      </c>
      <c r="ZN49" s="9">
        <v>1</v>
      </c>
      <c r="ZO49" s="9">
        <v>1</v>
      </c>
      <c r="ZP49" s="9">
        <v>1</v>
      </c>
      <c r="ZQ49" s="9">
        <v>1</v>
      </c>
      <c r="ZR49" s="9">
        <v>1</v>
      </c>
      <c r="ZS49" s="9">
        <v>0</v>
      </c>
      <c r="ZT49" s="9">
        <v>1</v>
      </c>
      <c r="ZU49" s="9">
        <v>1</v>
      </c>
      <c r="ZV49" s="9">
        <v>1</v>
      </c>
      <c r="ZW49" s="9">
        <v>1</v>
      </c>
      <c r="ZX49" s="9">
        <v>1</v>
      </c>
      <c r="ZY49" s="9">
        <v>1</v>
      </c>
      <c r="ZZ49" s="9">
        <v>1</v>
      </c>
      <c r="AAA49" s="9">
        <v>1</v>
      </c>
      <c r="AAB49" s="9">
        <v>1</v>
      </c>
      <c r="AAC49" s="9">
        <v>1</v>
      </c>
      <c r="AAD49" s="9">
        <v>1</v>
      </c>
      <c r="AAE49" s="9">
        <v>1</v>
      </c>
      <c r="AAF49" s="9">
        <v>1</v>
      </c>
      <c r="AAG49" s="9">
        <v>1</v>
      </c>
      <c r="AAH49" s="9">
        <v>1</v>
      </c>
      <c r="AAI49" s="9">
        <v>1</v>
      </c>
      <c r="AAJ49" s="9">
        <v>1</v>
      </c>
      <c r="AAK49" s="9">
        <v>1</v>
      </c>
      <c r="AAL49" s="9">
        <v>1</v>
      </c>
      <c r="AAM49" s="9">
        <v>1</v>
      </c>
      <c r="AAN49" s="9">
        <v>1</v>
      </c>
      <c r="AAO49" s="9">
        <v>1</v>
      </c>
      <c r="AAP49" s="9">
        <v>100</v>
      </c>
      <c r="AAQ49" s="9">
        <v>1</v>
      </c>
      <c r="AAR49" s="9">
        <v>1</v>
      </c>
      <c r="AAS49" s="9">
        <v>100</v>
      </c>
      <c r="AAT49" s="9">
        <v>1</v>
      </c>
      <c r="AAU49" s="9">
        <v>1</v>
      </c>
      <c r="AAV49" s="9">
        <v>0</v>
      </c>
      <c r="AAW49" s="9">
        <v>0</v>
      </c>
      <c r="AAX49" s="9">
        <v>0</v>
      </c>
      <c r="AAY49" s="9">
        <v>1</v>
      </c>
      <c r="AAZ49" s="9">
        <v>1</v>
      </c>
      <c r="ABA49" s="9">
        <v>1</v>
      </c>
      <c r="ABB49" s="9">
        <v>1</v>
      </c>
      <c r="ABC49" s="9">
        <v>1</v>
      </c>
      <c r="ABD49" s="9">
        <v>1</v>
      </c>
      <c r="ABE49" s="9">
        <v>1</v>
      </c>
      <c r="ABF49" s="9">
        <v>1</v>
      </c>
      <c r="ABG49" s="9">
        <v>1</v>
      </c>
      <c r="ABH49" s="9">
        <v>1</v>
      </c>
      <c r="ABI49" s="9">
        <v>1</v>
      </c>
      <c r="ABJ49" s="9">
        <v>1</v>
      </c>
      <c r="ABK49" s="9">
        <v>1</v>
      </c>
      <c r="ABL49" s="9">
        <v>1</v>
      </c>
      <c r="ABM49" s="9">
        <v>100</v>
      </c>
      <c r="ABN49" s="9">
        <v>1</v>
      </c>
      <c r="ABO49" s="9">
        <v>1</v>
      </c>
      <c r="ABP49" s="9">
        <v>0</v>
      </c>
      <c r="ABQ49" s="9">
        <v>1</v>
      </c>
      <c r="ABR49" s="9">
        <v>0</v>
      </c>
      <c r="ABS49" s="9">
        <v>0</v>
      </c>
      <c r="ABT49" s="9">
        <v>1</v>
      </c>
      <c r="ABU49" s="9">
        <v>0</v>
      </c>
      <c r="ABV49" s="9">
        <v>0</v>
      </c>
      <c r="ABW49" s="9">
        <v>0</v>
      </c>
      <c r="ABX49" s="9">
        <v>0</v>
      </c>
      <c r="ABY49" s="9">
        <v>0</v>
      </c>
      <c r="ABZ49" s="9">
        <v>0</v>
      </c>
      <c r="ACA49" s="9">
        <v>0</v>
      </c>
      <c r="ACB49" s="9">
        <v>0</v>
      </c>
      <c r="ACC49" s="9">
        <v>0</v>
      </c>
      <c r="ACD49" s="9">
        <v>0</v>
      </c>
      <c r="ACE49" s="9">
        <v>0</v>
      </c>
      <c r="ACF49" s="9">
        <v>0</v>
      </c>
      <c r="ACG49" s="9">
        <v>0</v>
      </c>
      <c r="ACH49" s="9">
        <v>1</v>
      </c>
      <c r="ACI49" s="9">
        <v>1</v>
      </c>
      <c r="ACJ49" s="9">
        <v>1</v>
      </c>
      <c r="ACK49" s="9">
        <v>1</v>
      </c>
      <c r="ACL49" s="9">
        <v>1</v>
      </c>
      <c r="ACM49" s="9">
        <v>0</v>
      </c>
      <c r="ACN49" s="9">
        <v>1</v>
      </c>
      <c r="ACO49" s="9">
        <v>1</v>
      </c>
      <c r="ACP49" s="9">
        <v>1</v>
      </c>
      <c r="ACQ49" s="9">
        <v>0</v>
      </c>
      <c r="ACR49" s="9">
        <v>0</v>
      </c>
    </row>
    <row r="50" spans="1:772">
      <c r="A50" t="s">
        <v>2624</v>
      </c>
      <c r="B50" t="s">
        <v>2752</v>
      </c>
      <c r="C50" t="s">
        <v>2881</v>
      </c>
      <c r="D50" t="s">
        <v>3015</v>
      </c>
      <c r="E50" s="9"/>
      <c r="F50" s="9">
        <v>3</v>
      </c>
      <c r="G50" s="9"/>
      <c r="H50" s="9">
        <v>1</v>
      </c>
      <c r="I50" t="s">
        <v>3152</v>
      </c>
      <c r="J50" s="9"/>
      <c r="K50" s="9">
        <v>4</v>
      </c>
      <c r="L50" s="9">
        <v>10</v>
      </c>
      <c r="M50" s="9">
        <v>58</v>
      </c>
      <c r="N50" s="9">
        <v>58</v>
      </c>
      <c r="O50" t="s">
        <v>3247</v>
      </c>
      <c r="P50" s="9">
        <v>2</v>
      </c>
      <c r="Q50" t="s">
        <v>3250</v>
      </c>
      <c r="R50" s="9">
        <v>3</v>
      </c>
      <c r="S50" s="9">
        <v>1</v>
      </c>
      <c r="T50" s="9">
        <v>2</v>
      </c>
      <c r="U50" s="9">
        <v>0</v>
      </c>
      <c r="V50" s="9">
        <v>1</v>
      </c>
      <c r="W50" t="s">
        <v>3305</v>
      </c>
      <c r="X50" s="9"/>
      <c r="Y50" t="s">
        <v>3448</v>
      </c>
      <c r="Z50" s="9"/>
      <c r="AA50" s="9">
        <v>0</v>
      </c>
      <c r="AB50" s="9">
        <v>0</v>
      </c>
      <c r="AC50" s="9">
        <v>6</v>
      </c>
      <c r="AD50" s="9">
        <v>0</v>
      </c>
      <c r="AE50" s="9">
        <v>1</v>
      </c>
      <c r="AF50" s="9">
        <v>0</v>
      </c>
      <c r="AG50" s="9">
        <v>0</v>
      </c>
      <c r="AH50" s="9">
        <v>0</v>
      </c>
      <c r="AI50" s="9">
        <v>0</v>
      </c>
      <c r="AJ50" s="9">
        <v>0</v>
      </c>
      <c r="AK50" s="9">
        <v>0</v>
      </c>
      <c r="AL50" s="9">
        <v>0</v>
      </c>
      <c r="AM50" s="9">
        <v>0</v>
      </c>
      <c r="AN50" s="9">
        <v>0</v>
      </c>
      <c r="AO50" s="9">
        <v>0</v>
      </c>
      <c r="AP50" s="9">
        <v>0</v>
      </c>
      <c r="AQ50" s="9">
        <v>1</v>
      </c>
      <c r="AR50" s="9">
        <v>0</v>
      </c>
      <c r="AS50" s="9">
        <v>0</v>
      </c>
      <c r="AT50" s="9">
        <v>0</v>
      </c>
      <c r="AU50" s="9">
        <v>1</v>
      </c>
      <c r="AV50" s="9">
        <v>0</v>
      </c>
      <c r="AW50" s="9">
        <v>0</v>
      </c>
      <c r="AX50" t="s">
        <v>3606</v>
      </c>
      <c r="AY50" s="9">
        <v>0</v>
      </c>
      <c r="AZ50" s="9">
        <v>2</v>
      </c>
      <c r="BA50" t="s">
        <v>3756</v>
      </c>
      <c r="BB50" s="9">
        <v>0</v>
      </c>
      <c r="BC50" s="9">
        <v>11</v>
      </c>
      <c r="BD50" s="9">
        <v>0</v>
      </c>
      <c r="BE50" s="9"/>
      <c r="BF50" s="9">
        <v>11</v>
      </c>
      <c r="BG50" s="9">
        <v>11</v>
      </c>
      <c r="BH50" s="9">
        <v>11</v>
      </c>
      <c r="BI50" s="9">
        <v>0</v>
      </c>
      <c r="BJ50" s="9"/>
      <c r="BK50" s="9">
        <v>2</v>
      </c>
      <c r="BL50" s="9"/>
      <c r="BM50" s="9"/>
      <c r="BN50" s="9"/>
      <c r="BO50" s="9"/>
      <c r="BP50" s="9"/>
      <c r="BQ50" s="9"/>
      <c r="BR50" s="9"/>
      <c r="BS50" s="9">
        <v>1</v>
      </c>
      <c r="BT50" s="9">
        <v>0</v>
      </c>
      <c r="BU50" s="9">
        <v>0</v>
      </c>
      <c r="BV50" s="9">
        <v>0</v>
      </c>
      <c r="BW50" s="9">
        <v>1</v>
      </c>
      <c r="BX50" s="9"/>
      <c r="BY50" s="9">
        <v>0</v>
      </c>
      <c r="BZ50" s="9">
        <v>0</v>
      </c>
      <c r="CA50" s="9">
        <v>0</v>
      </c>
      <c r="CB50" s="9">
        <v>0</v>
      </c>
      <c r="CC50" s="9">
        <v>1</v>
      </c>
      <c r="CD50" s="9">
        <v>1</v>
      </c>
      <c r="CE50" s="9">
        <v>1</v>
      </c>
      <c r="CF50" s="9">
        <v>1</v>
      </c>
      <c r="CG50" s="9"/>
      <c r="CH50" s="9">
        <v>1</v>
      </c>
      <c r="CI50" s="9">
        <v>3</v>
      </c>
      <c r="CJ50" s="9">
        <v>1</v>
      </c>
      <c r="CK50" s="9">
        <v>1</v>
      </c>
      <c r="CL50" s="9">
        <v>1</v>
      </c>
      <c r="CM50" s="9">
        <v>3</v>
      </c>
      <c r="CN50" s="9">
        <v>1</v>
      </c>
      <c r="CO50" s="9">
        <v>1</v>
      </c>
      <c r="CP50" s="9">
        <v>4</v>
      </c>
      <c r="CQ50" s="9">
        <v>1</v>
      </c>
      <c r="CR50" s="9">
        <v>1</v>
      </c>
      <c r="CS50" s="9">
        <v>1</v>
      </c>
      <c r="CT50" s="9">
        <v>1</v>
      </c>
      <c r="CU50" s="9">
        <v>1</v>
      </c>
      <c r="CV50" s="9">
        <v>1</v>
      </c>
      <c r="CW50" s="9">
        <v>0</v>
      </c>
      <c r="CX50" s="9">
        <v>1</v>
      </c>
      <c r="CY50" s="9">
        <v>1</v>
      </c>
      <c r="CZ50" s="9">
        <v>2</v>
      </c>
      <c r="DA50" s="9"/>
      <c r="DB50" s="9"/>
      <c r="DC50" s="9"/>
      <c r="DD50" s="9"/>
      <c r="DE50" s="9"/>
      <c r="DF50" s="9"/>
      <c r="DG50" s="9"/>
      <c r="DH50" s="9"/>
      <c r="DI50" s="9">
        <v>2</v>
      </c>
      <c r="DJ50" s="9"/>
      <c r="DK50" s="9"/>
      <c r="DL50" s="9"/>
      <c r="DM50" s="9"/>
      <c r="DN50" s="9"/>
      <c r="DO50" s="9"/>
      <c r="DP50" s="9">
        <v>2</v>
      </c>
      <c r="DQ50" s="9"/>
      <c r="DR50" s="9"/>
      <c r="DS50" s="9"/>
      <c r="DT50" s="9"/>
      <c r="DU50" s="9"/>
      <c r="DV50" s="9"/>
      <c r="DW50" s="9"/>
      <c r="DX50" s="9"/>
      <c r="DY50" s="9"/>
      <c r="DZ50" s="9"/>
      <c r="EA50" s="9"/>
      <c r="EB50" s="9"/>
      <c r="EC50" s="9"/>
      <c r="ED50" s="9"/>
      <c r="EE50" s="9"/>
      <c r="EF50" s="9"/>
      <c r="EG50" s="9"/>
      <c r="EH50" s="9"/>
      <c r="EI50" s="9"/>
      <c r="EJ50" s="9"/>
      <c r="EK50" s="9"/>
      <c r="EL50" s="9"/>
      <c r="EM50" s="9"/>
      <c r="EN50" s="9">
        <v>0</v>
      </c>
      <c r="EO50" s="9"/>
      <c r="EP50" s="9"/>
      <c r="EQ50" s="9">
        <v>0</v>
      </c>
      <c r="ER50" s="9"/>
      <c r="ES50" s="9"/>
      <c r="ET50" s="9">
        <v>0</v>
      </c>
      <c r="EU50" s="9"/>
      <c r="EV50" s="9"/>
      <c r="EW50" s="9">
        <v>0</v>
      </c>
      <c r="EX50" s="9"/>
      <c r="EY50" s="9"/>
      <c r="EZ50" s="9">
        <v>0</v>
      </c>
      <c r="FA50" s="9"/>
      <c r="FB50" s="9"/>
      <c r="FC50" s="9">
        <v>1</v>
      </c>
      <c r="FD50" s="9">
        <v>1</v>
      </c>
      <c r="FE50" s="9"/>
      <c r="FF50" s="9">
        <v>1</v>
      </c>
      <c r="FG50" s="9">
        <v>1</v>
      </c>
      <c r="FH50" s="9"/>
      <c r="FI50" s="9">
        <v>0</v>
      </c>
      <c r="FJ50" s="9"/>
      <c r="FK50" s="9"/>
      <c r="FL50" s="9">
        <v>0</v>
      </c>
      <c r="FM50" s="9"/>
      <c r="FN50" s="9"/>
      <c r="FO50" s="9">
        <v>0</v>
      </c>
      <c r="FP50" s="9"/>
      <c r="FQ50" s="9"/>
      <c r="FR50" s="9">
        <v>1</v>
      </c>
      <c r="FS50" s="9">
        <v>1</v>
      </c>
      <c r="FT50" s="9"/>
      <c r="FU50" s="9">
        <v>0</v>
      </c>
      <c r="FV50" s="9"/>
      <c r="FW50" s="9"/>
      <c r="FX50" s="9">
        <v>4</v>
      </c>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t="s">
        <v>4065</v>
      </c>
      <c r="HH50" s="9">
        <v>2</v>
      </c>
      <c r="HI50" s="9"/>
      <c r="HJ50" s="9"/>
      <c r="HK50" s="9"/>
      <c r="HL50" s="9"/>
      <c r="HM50" s="9"/>
      <c r="HN50" s="9"/>
      <c r="HO50" s="9"/>
      <c r="HP50" s="9">
        <v>0</v>
      </c>
      <c r="HQ50" s="9">
        <v>1</v>
      </c>
      <c r="HR50" s="9">
        <v>0</v>
      </c>
      <c r="HS50" s="9">
        <v>0</v>
      </c>
      <c r="HT50" s="9">
        <v>0</v>
      </c>
      <c r="HU50" s="9">
        <v>0</v>
      </c>
      <c r="HV50" s="9">
        <v>0</v>
      </c>
      <c r="HW50" s="9">
        <v>0</v>
      </c>
      <c r="HX50" t="s">
        <v>4229</v>
      </c>
      <c r="HY50" s="9"/>
      <c r="HZ50" s="9"/>
      <c r="IA50" s="9">
        <v>2</v>
      </c>
      <c r="IB50" s="9"/>
      <c r="IC50" s="9"/>
      <c r="ID50" s="9">
        <v>2</v>
      </c>
      <c r="IE50" s="9"/>
      <c r="IF50" s="9"/>
      <c r="IG50" s="9">
        <v>3</v>
      </c>
      <c r="IH50" s="9"/>
      <c r="II50" s="9"/>
      <c r="IJ50" s="9">
        <v>3</v>
      </c>
      <c r="IK50" s="9"/>
      <c r="IL50" s="9">
        <v>0</v>
      </c>
      <c r="IM50" s="9"/>
      <c r="IN50" s="9"/>
      <c r="IO50" s="9"/>
      <c r="IP50" s="9"/>
      <c r="IQ50" s="9"/>
      <c r="IR50" s="9"/>
      <c r="IS50" s="9"/>
      <c r="IT50" s="9">
        <v>2</v>
      </c>
      <c r="IU50" s="9">
        <v>2</v>
      </c>
      <c r="IV50" s="9">
        <v>2</v>
      </c>
      <c r="IW50" s="9">
        <v>2</v>
      </c>
      <c r="IX50" s="9">
        <v>2</v>
      </c>
      <c r="IY50" s="9">
        <v>2</v>
      </c>
      <c r="IZ50" s="9">
        <v>2</v>
      </c>
      <c r="JA50" s="9">
        <v>2</v>
      </c>
      <c r="JB50" s="9">
        <v>2</v>
      </c>
      <c r="JC50" s="9">
        <v>2</v>
      </c>
      <c r="JD50" s="9">
        <v>2</v>
      </c>
      <c r="JE50" s="9">
        <v>2</v>
      </c>
      <c r="JF50" s="9">
        <v>2</v>
      </c>
      <c r="JG50" s="9">
        <v>2</v>
      </c>
      <c r="JH50" s="9">
        <v>2</v>
      </c>
      <c r="JI50" s="9">
        <v>2</v>
      </c>
      <c r="JJ50" s="9">
        <v>1</v>
      </c>
      <c r="JK50" s="9">
        <v>1</v>
      </c>
      <c r="JL50" s="9">
        <v>1</v>
      </c>
      <c r="JM50" s="9">
        <v>3</v>
      </c>
      <c r="JN50" s="9">
        <v>1</v>
      </c>
      <c r="JO50" s="9">
        <v>1</v>
      </c>
      <c r="JP50" s="9">
        <v>2</v>
      </c>
      <c r="JQ50" s="9">
        <v>3</v>
      </c>
      <c r="JR50" s="9">
        <v>3</v>
      </c>
      <c r="JS50" s="9">
        <v>3</v>
      </c>
      <c r="JT50" s="9">
        <v>1</v>
      </c>
      <c r="JU50" s="9">
        <v>3</v>
      </c>
      <c r="JV50" s="9"/>
      <c r="JW50" s="9">
        <v>1</v>
      </c>
      <c r="JX50" s="9">
        <v>1</v>
      </c>
      <c r="JY50" s="9">
        <v>1</v>
      </c>
      <c r="JZ50" s="9">
        <v>1</v>
      </c>
      <c r="KA50" s="9">
        <v>1</v>
      </c>
      <c r="KB50" s="9">
        <v>1</v>
      </c>
      <c r="KC50" s="9">
        <v>1</v>
      </c>
      <c r="KD50" s="9">
        <v>3</v>
      </c>
      <c r="KE50" s="9">
        <v>3</v>
      </c>
      <c r="KF50" s="9"/>
      <c r="KG50" s="9"/>
      <c r="KH50" s="9"/>
      <c r="KI50" s="9"/>
      <c r="KJ50" s="9"/>
      <c r="KK50" s="9"/>
      <c r="KL50" s="9"/>
      <c r="KM50" s="9"/>
      <c r="KN50" s="9"/>
      <c r="KO50" s="9"/>
      <c r="KP50" s="9"/>
      <c r="KQ50" s="9"/>
      <c r="KR50" s="9"/>
      <c r="KS50" s="9"/>
      <c r="KT50" s="9"/>
      <c r="KU50" s="9"/>
      <c r="KV50" s="9">
        <v>0</v>
      </c>
      <c r="KW50" s="9"/>
      <c r="KX50" s="9"/>
      <c r="KY50" s="9"/>
      <c r="KZ50" s="9"/>
      <c r="LA50" s="9"/>
      <c r="LB50" s="9"/>
      <c r="LC50" s="9">
        <v>1</v>
      </c>
      <c r="LD50" s="9">
        <v>1</v>
      </c>
      <c r="LE50" s="9">
        <v>1</v>
      </c>
      <c r="LF50" s="9">
        <v>1</v>
      </c>
      <c r="LG50" s="9">
        <v>1</v>
      </c>
      <c r="LH50" s="9">
        <v>1</v>
      </c>
      <c r="LI50" s="9"/>
      <c r="LJ50" s="9">
        <v>1</v>
      </c>
      <c r="LK50" s="9">
        <v>3</v>
      </c>
      <c r="LL50" s="9">
        <v>1</v>
      </c>
      <c r="LM50" s="9">
        <v>3</v>
      </c>
      <c r="LN50" s="9"/>
      <c r="LO50" s="9">
        <v>1</v>
      </c>
      <c r="LP50" s="9">
        <v>1</v>
      </c>
      <c r="LQ50" s="9">
        <v>1</v>
      </c>
      <c r="LR50" s="9"/>
      <c r="LS50" s="9">
        <v>1</v>
      </c>
      <c r="LT50" s="9">
        <v>1</v>
      </c>
      <c r="LU50" s="9">
        <v>1</v>
      </c>
      <c r="LV50" s="9">
        <v>1</v>
      </c>
      <c r="LW50" s="9">
        <v>1</v>
      </c>
      <c r="LX50" s="9">
        <v>1</v>
      </c>
      <c r="LY50" s="9">
        <v>3</v>
      </c>
      <c r="LZ50" s="9">
        <v>2</v>
      </c>
      <c r="MA50" s="9">
        <v>1</v>
      </c>
      <c r="MB50" s="9"/>
      <c r="MC50" s="9">
        <v>0</v>
      </c>
      <c r="MD50" s="9">
        <v>2</v>
      </c>
      <c r="ME50" s="9">
        <v>1</v>
      </c>
      <c r="MF50" s="9">
        <v>1</v>
      </c>
      <c r="MG50" s="9">
        <v>3</v>
      </c>
      <c r="MH50" s="9">
        <v>3</v>
      </c>
      <c r="MI50" s="9">
        <v>3</v>
      </c>
      <c r="MJ50" s="9">
        <v>3</v>
      </c>
      <c r="MK50" s="9">
        <v>1</v>
      </c>
      <c r="ML50" s="9">
        <v>1</v>
      </c>
      <c r="MM50" s="9">
        <v>1</v>
      </c>
      <c r="MN50" s="9">
        <v>1</v>
      </c>
      <c r="MO50" s="9">
        <v>1</v>
      </c>
      <c r="MP50" s="9">
        <v>0</v>
      </c>
      <c r="MQ50" s="9">
        <v>0</v>
      </c>
      <c r="MR50" s="9">
        <v>1</v>
      </c>
      <c r="MS50" s="9">
        <v>0</v>
      </c>
      <c r="MT50" s="9"/>
      <c r="MU50" s="9"/>
      <c r="MV50" s="9">
        <v>1</v>
      </c>
      <c r="MW50" s="9"/>
      <c r="MX50" s="9"/>
      <c r="MY50" t="s">
        <v>4507</v>
      </c>
      <c r="MZ50" s="9"/>
      <c r="NA50" s="9">
        <v>199664837</v>
      </c>
      <c r="NB50" t="s">
        <v>4655</v>
      </c>
      <c r="NC50" t="s">
        <v>4799</v>
      </c>
      <c r="ND50" s="9"/>
      <c r="NE50" s="9"/>
      <c r="NF50" t="s">
        <v>4891</v>
      </c>
      <c r="NG50" s="9"/>
      <c r="NH50" s="9"/>
      <c r="NI50" s="9">
        <v>40</v>
      </c>
      <c r="NJ50" s="9">
        <v>58</v>
      </c>
      <c r="NK50" t="s">
        <v>4897</v>
      </c>
      <c r="NL50" s="9">
        <v>3</v>
      </c>
      <c r="NM50" s="9">
        <v>11</v>
      </c>
      <c r="NN50" s="9">
        <v>2022</v>
      </c>
      <c r="NO50" s="9">
        <v>0</v>
      </c>
      <c r="NP50" t="s">
        <v>4943</v>
      </c>
      <c r="NQ50" s="9">
        <v>1</v>
      </c>
      <c r="NR50" s="9">
        <v>1</v>
      </c>
      <c r="NS50" s="9">
        <v>1</v>
      </c>
      <c r="NT50" s="9">
        <v>0</v>
      </c>
      <c r="NU50" s="9">
        <v>0</v>
      </c>
      <c r="NV50" s="9">
        <v>0</v>
      </c>
      <c r="NW50" s="9">
        <v>6</v>
      </c>
      <c r="NX50" s="9">
        <v>0</v>
      </c>
      <c r="NY50" s="9">
        <v>1</v>
      </c>
      <c r="NZ50" s="9">
        <v>0</v>
      </c>
      <c r="OA50" s="9">
        <v>1</v>
      </c>
      <c r="OB50" s="9">
        <v>0</v>
      </c>
      <c r="OC50" s="9">
        <v>8</v>
      </c>
      <c r="OD50" s="9">
        <v>0</v>
      </c>
      <c r="OE50" s="9">
        <v>1</v>
      </c>
      <c r="OF50" s="9">
        <v>0</v>
      </c>
      <c r="OG50" s="9">
        <v>9</v>
      </c>
      <c r="OH50" s="9">
        <v>0</v>
      </c>
      <c r="OI50" s="9">
        <v>11</v>
      </c>
      <c r="OJ50" s="9">
        <v>11</v>
      </c>
      <c r="OK50" s="9">
        <v>11</v>
      </c>
      <c r="OL50" s="9">
        <v>0</v>
      </c>
      <c r="OM50" s="9"/>
      <c r="ON50" s="9">
        <v>0</v>
      </c>
      <c r="OO50" s="9">
        <v>0</v>
      </c>
      <c r="OP50" s="9">
        <v>1</v>
      </c>
      <c r="OQ50" s="9">
        <v>0</v>
      </c>
      <c r="OR50" s="9">
        <v>0</v>
      </c>
      <c r="OS50" s="9">
        <v>0</v>
      </c>
      <c r="OT50" s="9">
        <v>0</v>
      </c>
      <c r="OU50" s="9">
        <v>0</v>
      </c>
      <c r="OV50" s="9">
        <v>0</v>
      </c>
      <c r="OW50" s="9">
        <v>0</v>
      </c>
      <c r="OX50" s="9">
        <v>0</v>
      </c>
      <c r="OY50" s="9">
        <v>0</v>
      </c>
      <c r="OZ50" s="9">
        <v>0</v>
      </c>
      <c r="PA50" s="9">
        <v>0</v>
      </c>
      <c r="PB50" s="9">
        <v>0</v>
      </c>
      <c r="PC50" s="9">
        <v>0</v>
      </c>
      <c r="PD50" s="9">
        <v>0</v>
      </c>
      <c r="PE50" s="9">
        <v>0</v>
      </c>
      <c r="PF50" s="9">
        <v>0</v>
      </c>
      <c r="PG50" s="9">
        <v>1</v>
      </c>
      <c r="PH50" s="9">
        <v>0</v>
      </c>
      <c r="PI50" s="9">
        <v>0</v>
      </c>
      <c r="PJ50" s="9">
        <v>0</v>
      </c>
      <c r="PK50" s="9">
        <v>0</v>
      </c>
      <c r="PL50" s="9">
        <v>1</v>
      </c>
      <c r="PM50" s="9">
        <v>1</v>
      </c>
      <c r="PN50" s="9">
        <v>1</v>
      </c>
      <c r="PO50" s="9">
        <v>42.857143402099609</v>
      </c>
      <c r="PP50" s="9">
        <v>0</v>
      </c>
      <c r="PQ50" s="9">
        <v>0</v>
      </c>
      <c r="PR50" s="9">
        <v>1</v>
      </c>
      <c r="PS50" s="9">
        <v>0</v>
      </c>
      <c r="PT50" s="9">
        <v>1</v>
      </c>
      <c r="PU50" s="9">
        <v>1</v>
      </c>
      <c r="PV50" s="9">
        <v>1</v>
      </c>
      <c r="PW50" s="9">
        <v>0</v>
      </c>
      <c r="PX50" s="9">
        <v>66.666664123535156</v>
      </c>
      <c r="PY50" s="9">
        <v>0</v>
      </c>
      <c r="PZ50" s="9">
        <v>1</v>
      </c>
      <c r="QA50" s="9">
        <v>1</v>
      </c>
      <c r="QB50" s="9">
        <v>1</v>
      </c>
      <c r="QC50" s="9">
        <v>0</v>
      </c>
      <c r="QD50" s="9">
        <v>1</v>
      </c>
      <c r="QE50" s="9">
        <v>75</v>
      </c>
      <c r="QF50" s="9">
        <v>0</v>
      </c>
      <c r="QG50" s="9">
        <v>1</v>
      </c>
      <c r="QH50" s="9">
        <v>1</v>
      </c>
      <c r="QI50" s="9">
        <v>1</v>
      </c>
      <c r="QJ50" s="9">
        <v>1</v>
      </c>
      <c r="QK50" s="9">
        <v>1</v>
      </c>
      <c r="QL50" s="9">
        <v>1</v>
      </c>
      <c r="QM50" s="9">
        <v>0</v>
      </c>
      <c r="QN50" s="9">
        <v>1</v>
      </c>
      <c r="QO50" s="9">
        <v>1</v>
      </c>
      <c r="QP50" s="9">
        <v>85.714286804199219</v>
      </c>
      <c r="QQ50" s="9">
        <v>0</v>
      </c>
      <c r="QR50" s="9">
        <v>1</v>
      </c>
      <c r="QS50" s="9">
        <v>0</v>
      </c>
      <c r="QT50" s="9">
        <v>0.66666668653488159</v>
      </c>
      <c r="QU50" s="9">
        <v>1</v>
      </c>
      <c r="QV50" s="9">
        <v>1</v>
      </c>
      <c r="QW50" s="9">
        <v>0</v>
      </c>
      <c r="QX50" s="9">
        <v>0.75</v>
      </c>
      <c r="QY50" s="9">
        <v>0</v>
      </c>
      <c r="QZ50" s="9"/>
      <c r="RA50" s="9"/>
      <c r="RB50" s="9"/>
      <c r="RC50" s="9"/>
      <c r="RD50" s="9"/>
      <c r="RE50" s="9"/>
      <c r="RF50" s="9"/>
      <c r="RG50" s="9"/>
      <c r="RH50" s="9"/>
      <c r="RI50" s="9"/>
      <c r="RJ50" s="9"/>
      <c r="RK50" s="9"/>
      <c r="RL50" s="9">
        <v>0</v>
      </c>
      <c r="RM50" s="9"/>
      <c r="RN50" s="9"/>
      <c r="RO50" s="9"/>
      <c r="RP50" s="9"/>
      <c r="RQ50" s="9"/>
      <c r="RR50" s="9"/>
      <c r="RS50" s="9"/>
      <c r="RT50" s="9"/>
      <c r="RU50" s="9"/>
      <c r="RV50" s="9"/>
      <c r="RW50" s="9"/>
      <c r="RX50" s="9"/>
      <c r="RY50" s="9"/>
      <c r="RZ50" s="9"/>
      <c r="SA50" s="9"/>
      <c r="SB50" s="9"/>
      <c r="SC50" s="9"/>
      <c r="SD50" s="9"/>
      <c r="SE50" s="9"/>
      <c r="SF50" s="9"/>
      <c r="SG50" s="9"/>
      <c r="SH50" s="9">
        <v>0</v>
      </c>
      <c r="SI50" s="9">
        <v>0</v>
      </c>
      <c r="SJ50" s="9">
        <v>0</v>
      </c>
      <c r="SK50" s="9">
        <v>1</v>
      </c>
      <c r="SL50" s="9">
        <v>1</v>
      </c>
      <c r="SM50" s="9">
        <v>0</v>
      </c>
      <c r="SN50" s="9">
        <v>0</v>
      </c>
      <c r="SO50" s="9">
        <v>1</v>
      </c>
      <c r="SP50" s="9"/>
      <c r="SQ50" s="9"/>
      <c r="SR50" s="9"/>
      <c r="SS50" s="9">
        <v>1</v>
      </c>
      <c r="ST50" s="9">
        <v>1</v>
      </c>
      <c r="SU50" s="9"/>
      <c r="SV50" s="9"/>
      <c r="SW50" s="9">
        <v>1</v>
      </c>
      <c r="SX50" s="9">
        <v>0</v>
      </c>
      <c r="SY50" s="9">
        <v>0</v>
      </c>
      <c r="SZ50" s="9">
        <v>1</v>
      </c>
      <c r="TA50" s="9"/>
      <c r="TB50" s="9"/>
      <c r="TC50" s="9"/>
      <c r="TD50" s="9"/>
      <c r="TE50" s="9"/>
      <c r="TF50" s="9"/>
      <c r="TG50" s="9"/>
      <c r="TH50" s="9"/>
      <c r="TI50" s="9"/>
      <c r="TJ50" s="9"/>
      <c r="TK50" s="9"/>
      <c r="TL50" s="9"/>
      <c r="TM50" s="9"/>
      <c r="TN50" s="9"/>
      <c r="TO50" s="9"/>
      <c r="TP50" s="9"/>
      <c r="TQ50" s="9"/>
      <c r="TR50" s="9">
        <v>0</v>
      </c>
      <c r="TS50" s="9">
        <v>1</v>
      </c>
      <c r="TT50" s="9">
        <v>0</v>
      </c>
      <c r="TU50" s="9">
        <v>0</v>
      </c>
      <c r="TV50" s="9">
        <v>0</v>
      </c>
      <c r="TW50" s="9">
        <v>0</v>
      </c>
      <c r="TX50" s="9">
        <v>0</v>
      </c>
      <c r="TY50" s="9">
        <v>0</v>
      </c>
      <c r="TZ50" s="9"/>
      <c r="UA50" s="9"/>
      <c r="UB50" s="9"/>
      <c r="UC50" s="9"/>
      <c r="UD50" s="9"/>
      <c r="UE50" s="9"/>
      <c r="UF50" s="9">
        <v>0</v>
      </c>
      <c r="UG50" s="9">
        <v>1</v>
      </c>
      <c r="UH50" s="9">
        <v>0</v>
      </c>
      <c r="UI50" s="9">
        <v>0</v>
      </c>
      <c r="UJ50" s="9">
        <v>0</v>
      </c>
      <c r="UK50" s="9">
        <v>0</v>
      </c>
      <c r="UL50" s="9">
        <v>0</v>
      </c>
      <c r="UM50" s="9">
        <v>0</v>
      </c>
      <c r="UN50" s="9"/>
      <c r="UO50" s="9"/>
      <c r="UP50" s="9"/>
      <c r="UQ50" s="9"/>
      <c r="UR50" s="9">
        <v>0</v>
      </c>
      <c r="US50" s="9">
        <v>0</v>
      </c>
      <c r="UT50" s="9">
        <v>0</v>
      </c>
      <c r="UU50" s="9">
        <v>0</v>
      </c>
      <c r="UV50" s="9">
        <v>0</v>
      </c>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v>1</v>
      </c>
      <c r="WF50" s="9">
        <v>1</v>
      </c>
      <c r="WG50" s="9">
        <v>1</v>
      </c>
      <c r="WH50" s="9">
        <v>1</v>
      </c>
      <c r="WI50" s="9">
        <v>1</v>
      </c>
      <c r="WJ50" s="9">
        <v>1</v>
      </c>
      <c r="WK50" s="9">
        <v>1</v>
      </c>
      <c r="WL50" s="9">
        <v>0</v>
      </c>
      <c r="WM50" s="9">
        <v>0</v>
      </c>
      <c r="WN50" s="9"/>
      <c r="WO50" s="9"/>
      <c r="WP50" s="9"/>
      <c r="WQ50" s="9"/>
      <c r="WR50" s="9"/>
      <c r="WS50" s="9"/>
      <c r="WT50" s="9"/>
      <c r="WU50" s="9"/>
      <c r="WV50" s="9"/>
      <c r="WW50" s="9">
        <v>77.777778625488281</v>
      </c>
      <c r="WX50" s="9">
        <v>0</v>
      </c>
      <c r="WY50" s="9">
        <v>1</v>
      </c>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v>1</v>
      </c>
      <c r="YF50" s="9">
        <v>1</v>
      </c>
      <c r="YG50" s="9">
        <v>1</v>
      </c>
      <c r="YH50" s="9">
        <v>1</v>
      </c>
      <c r="YI50" s="9">
        <v>1</v>
      </c>
      <c r="YJ50" s="9">
        <v>1</v>
      </c>
      <c r="YK50" s="9">
        <v>1</v>
      </c>
      <c r="YL50" s="9">
        <v>0</v>
      </c>
      <c r="YM50" s="9">
        <v>0</v>
      </c>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v>0</v>
      </c>
      <c r="ZO50" s="9">
        <v>0</v>
      </c>
      <c r="ZP50" s="9">
        <v>0</v>
      </c>
      <c r="ZQ50" s="9">
        <v>0</v>
      </c>
      <c r="ZR50" s="9"/>
      <c r="ZS50" s="9"/>
      <c r="ZT50" s="9">
        <v>0</v>
      </c>
      <c r="ZU50" s="9">
        <v>0</v>
      </c>
      <c r="ZV50" s="9">
        <v>1</v>
      </c>
      <c r="ZW50" s="9">
        <v>1</v>
      </c>
      <c r="ZX50" s="9">
        <v>1</v>
      </c>
      <c r="ZY50" s="9">
        <v>1</v>
      </c>
      <c r="ZZ50" s="9">
        <v>1</v>
      </c>
      <c r="AAA50" s="9">
        <v>1</v>
      </c>
      <c r="AAB50" s="9">
        <v>1</v>
      </c>
      <c r="AAC50" s="9">
        <v>1</v>
      </c>
      <c r="AAD50" s="9">
        <v>1</v>
      </c>
      <c r="AAE50" s="9">
        <v>1</v>
      </c>
      <c r="AAF50" s="9">
        <v>1</v>
      </c>
      <c r="AAG50" s="9">
        <v>1</v>
      </c>
      <c r="AAH50" s="9"/>
      <c r="AAI50" s="9"/>
      <c r="AAJ50" s="9"/>
      <c r="AAK50" s="9"/>
      <c r="AAL50" s="9"/>
      <c r="AAM50" s="9"/>
      <c r="AAN50" s="9"/>
      <c r="AAO50" s="9"/>
      <c r="AAP50" s="9">
        <v>100</v>
      </c>
      <c r="AAQ50" s="9">
        <v>1</v>
      </c>
      <c r="AAR50" s="9">
        <v>1</v>
      </c>
      <c r="AAS50" s="9">
        <v>100</v>
      </c>
      <c r="AAT50" s="9">
        <v>1</v>
      </c>
      <c r="AAU50" s="9">
        <v>1</v>
      </c>
      <c r="AAV50" s="9"/>
      <c r="AAW50" s="9"/>
      <c r="AAX50" s="9"/>
      <c r="AAY50" s="9"/>
      <c r="AAZ50" s="9">
        <v>0</v>
      </c>
      <c r="ABA50" s="9">
        <v>1</v>
      </c>
      <c r="ABB50" s="9">
        <v>1</v>
      </c>
      <c r="ABC50" s="9">
        <v>1</v>
      </c>
      <c r="ABD50" s="9">
        <v>1</v>
      </c>
      <c r="ABE50" s="9">
        <v>1</v>
      </c>
      <c r="ABF50" s="9">
        <v>1</v>
      </c>
      <c r="ABG50" s="9">
        <v>1</v>
      </c>
      <c r="ABH50" s="9">
        <v>1</v>
      </c>
      <c r="ABI50" s="9">
        <v>1</v>
      </c>
      <c r="ABJ50" s="9">
        <v>1</v>
      </c>
      <c r="ABK50" s="9">
        <v>1</v>
      </c>
      <c r="ABL50" s="9">
        <v>0</v>
      </c>
      <c r="ABM50" s="9">
        <v>85.714286804199219</v>
      </c>
      <c r="ABN50" s="9">
        <v>0</v>
      </c>
      <c r="ABO50" s="9">
        <v>1</v>
      </c>
      <c r="ABP50" s="9">
        <v>0</v>
      </c>
      <c r="ABQ50" s="9">
        <v>1</v>
      </c>
      <c r="ABR50" s="9">
        <v>0</v>
      </c>
      <c r="ABS50" s="9">
        <v>0</v>
      </c>
      <c r="ABT50" s="9">
        <v>1</v>
      </c>
      <c r="ABU50" s="9">
        <v>0</v>
      </c>
      <c r="ABV50" s="9">
        <v>1</v>
      </c>
      <c r="ABW50" s="9">
        <v>1</v>
      </c>
      <c r="ABX50" s="9">
        <v>1</v>
      </c>
      <c r="ABY50" s="9">
        <v>1</v>
      </c>
      <c r="ABZ50" s="9">
        <v>0</v>
      </c>
      <c r="ACA50" s="9">
        <v>0</v>
      </c>
      <c r="ACB50" s="9">
        <v>0</v>
      </c>
      <c r="ACC50" s="9">
        <v>0</v>
      </c>
      <c r="ACD50" s="9">
        <v>0</v>
      </c>
      <c r="ACE50" s="9">
        <v>0</v>
      </c>
      <c r="ACF50" s="9">
        <v>0</v>
      </c>
      <c r="ACG50" s="9">
        <v>0</v>
      </c>
      <c r="ACH50" s="9">
        <v>1</v>
      </c>
      <c r="ACI50" s="9">
        <v>1</v>
      </c>
      <c r="ACJ50" s="9">
        <v>1</v>
      </c>
      <c r="ACK50" s="9">
        <v>1</v>
      </c>
      <c r="ACL50" s="9">
        <v>1</v>
      </c>
      <c r="ACM50" s="9">
        <v>0</v>
      </c>
      <c r="ACN50" s="9">
        <v>0</v>
      </c>
      <c r="ACO50" s="9">
        <v>1</v>
      </c>
      <c r="ACP50" s="9">
        <v>1</v>
      </c>
      <c r="ACQ50" s="9">
        <v>1</v>
      </c>
      <c r="ACR50" s="9">
        <v>1</v>
      </c>
    </row>
    <row r="51" spans="1:772">
      <c r="A51" t="s">
        <v>2624</v>
      </c>
      <c r="B51" t="s">
        <v>2752</v>
      </c>
      <c r="C51" t="s">
        <v>2882</v>
      </c>
      <c r="D51" t="s">
        <v>3016</v>
      </c>
      <c r="E51" s="9"/>
      <c r="F51" s="9">
        <v>9</v>
      </c>
      <c r="G51" s="9"/>
      <c r="H51" s="9">
        <v>1</v>
      </c>
      <c r="I51" t="s">
        <v>3153</v>
      </c>
      <c r="J51" s="9"/>
      <c r="K51" s="9">
        <v>4</v>
      </c>
      <c r="L51" s="9">
        <v>10</v>
      </c>
      <c r="M51" s="9">
        <v>59</v>
      </c>
      <c r="N51" s="9">
        <v>59</v>
      </c>
      <c r="O51" t="s">
        <v>3247</v>
      </c>
      <c r="P51" s="9">
        <v>2</v>
      </c>
      <c r="Q51" t="s">
        <v>3250</v>
      </c>
      <c r="R51" s="9">
        <v>1</v>
      </c>
      <c r="S51" s="9">
        <v>1</v>
      </c>
      <c r="T51" s="9">
        <v>2</v>
      </c>
      <c r="U51" s="9">
        <v>0</v>
      </c>
      <c r="V51" s="9">
        <v>1</v>
      </c>
      <c r="W51" t="s">
        <v>3306</v>
      </c>
      <c r="X51" s="9"/>
      <c r="Y51" t="s">
        <v>3448</v>
      </c>
      <c r="Z51" s="9"/>
      <c r="AA51" s="9">
        <v>0</v>
      </c>
      <c r="AB51" s="9">
        <v>0</v>
      </c>
      <c r="AC51" s="9">
        <v>2</v>
      </c>
      <c r="AD51" s="9">
        <v>0</v>
      </c>
      <c r="AE51" s="9">
        <v>0</v>
      </c>
      <c r="AF51" s="9">
        <v>0</v>
      </c>
      <c r="AG51" s="9">
        <v>0</v>
      </c>
      <c r="AH51" s="9">
        <v>0</v>
      </c>
      <c r="AI51" s="9">
        <v>0</v>
      </c>
      <c r="AJ51" s="9">
        <v>0</v>
      </c>
      <c r="AK51" s="9">
        <v>0</v>
      </c>
      <c r="AL51" s="9">
        <v>0</v>
      </c>
      <c r="AM51" s="9">
        <v>0</v>
      </c>
      <c r="AN51" s="9">
        <v>0</v>
      </c>
      <c r="AO51" s="9">
        <v>0</v>
      </c>
      <c r="AP51" s="9">
        <v>0</v>
      </c>
      <c r="AQ51" s="9">
        <v>0</v>
      </c>
      <c r="AR51" s="9">
        <v>0</v>
      </c>
      <c r="AS51" s="9">
        <v>0</v>
      </c>
      <c r="AT51" s="9">
        <v>0</v>
      </c>
      <c r="AU51" s="9">
        <v>0</v>
      </c>
      <c r="AV51" s="9">
        <v>0</v>
      </c>
      <c r="AW51" s="9">
        <v>0</v>
      </c>
      <c r="AX51" t="s">
        <v>3607</v>
      </c>
      <c r="AY51" s="9">
        <v>0</v>
      </c>
      <c r="AZ51" s="9">
        <v>0</v>
      </c>
      <c r="BA51" t="s">
        <v>3757</v>
      </c>
      <c r="BB51" s="9">
        <v>0</v>
      </c>
      <c r="BC51" s="9">
        <v>2</v>
      </c>
      <c r="BD51" s="9">
        <v>0</v>
      </c>
      <c r="BE51" s="9"/>
      <c r="BF51" s="9">
        <v>2</v>
      </c>
      <c r="BG51" s="9">
        <v>2</v>
      </c>
      <c r="BH51" s="9">
        <v>2</v>
      </c>
      <c r="BI51" s="9">
        <v>0</v>
      </c>
      <c r="BJ51" s="9"/>
      <c r="BK51" s="9">
        <v>1</v>
      </c>
      <c r="BL51" s="9">
        <v>1</v>
      </c>
      <c r="BM51" s="9">
        <v>1</v>
      </c>
      <c r="BN51" s="9">
        <v>1</v>
      </c>
      <c r="BO51" s="9">
        <v>1</v>
      </c>
      <c r="BP51" s="9">
        <v>1</v>
      </c>
      <c r="BQ51" s="9">
        <v>1</v>
      </c>
      <c r="BR51" s="9">
        <v>0</v>
      </c>
      <c r="BS51" s="9">
        <v>1</v>
      </c>
      <c r="BT51" s="9">
        <v>1</v>
      </c>
      <c r="BU51" s="9">
        <v>0</v>
      </c>
      <c r="BV51" s="9">
        <v>0</v>
      </c>
      <c r="BW51" s="9">
        <v>1</v>
      </c>
      <c r="BX51" s="9"/>
      <c r="BY51" s="9">
        <v>0</v>
      </c>
      <c r="BZ51" s="9">
        <v>1</v>
      </c>
      <c r="CA51" s="9">
        <v>1</v>
      </c>
      <c r="CB51" s="9">
        <v>1</v>
      </c>
      <c r="CC51" s="9">
        <v>1</v>
      </c>
      <c r="CD51" s="9">
        <v>1</v>
      </c>
      <c r="CE51" s="9">
        <v>1</v>
      </c>
      <c r="CF51" s="9">
        <v>1</v>
      </c>
      <c r="CG51" s="9"/>
      <c r="CH51" s="9">
        <v>1</v>
      </c>
      <c r="CI51" s="9">
        <v>4</v>
      </c>
      <c r="CJ51" s="9">
        <v>1</v>
      </c>
      <c r="CK51" s="9">
        <v>4</v>
      </c>
      <c r="CL51" s="9">
        <v>1</v>
      </c>
      <c r="CM51" s="9">
        <v>1</v>
      </c>
      <c r="CN51" s="9">
        <v>1</v>
      </c>
      <c r="CO51" s="9">
        <v>1</v>
      </c>
      <c r="CP51" s="9">
        <v>4</v>
      </c>
      <c r="CQ51" s="9">
        <v>1</v>
      </c>
      <c r="CR51" s="9">
        <v>1</v>
      </c>
      <c r="CS51" s="9">
        <v>1</v>
      </c>
      <c r="CT51" s="9">
        <v>1</v>
      </c>
      <c r="CU51" s="9">
        <v>1</v>
      </c>
      <c r="CV51" s="9">
        <v>1</v>
      </c>
      <c r="CW51" s="9">
        <v>1</v>
      </c>
      <c r="CX51" s="9">
        <v>1</v>
      </c>
      <c r="CY51" s="9">
        <v>1</v>
      </c>
      <c r="CZ51" s="9">
        <v>2</v>
      </c>
      <c r="DA51" s="9"/>
      <c r="DB51" s="9"/>
      <c r="DC51" s="9"/>
      <c r="DD51" s="9"/>
      <c r="DE51" s="9"/>
      <c r="DF51" s="9"/>
      <c r="DG51" s="9"/>
      <c r="DH51" s="9"/>
      <c r="DI51" s="9">
        <v>2</v>
      </c>
      <c r="DJ51" s="9"/>
      <c r="DK51" s="9"/>
      <c r="DL51" s="9"/>
      <c r="DM51" s="9"/>
      <c r="DN51" s="9"/>
      <c r="DO51" s="9"/>
      <c r="DP51" s="9">
        <v>2</v>
      </c>
      <c r="DQ51" s="9"/>
      <c r="DR51" s="9"/>
      <c r="DS51" s="9"/>
      <c r="DT51" s="9"/>
      <c r="DU51" s="9"/>
      <c r="DV51" s="9"/>
      <c r="DW51" s="9"/>
      <c r="DX51" s="9"/>
      <c r="DY51" s="9"/>
      <c r="DZ51" s="9"/>
      <c r="EA51" s="9"/>
      <c r="EB51" s="9"/>
      <c r="EC51" s="9"/>
      <c r="ED51" s="9"/>
      <c r="EE51" s="9"/>
      <c r="EF51" s="9"/>
      <c r="EG51" s="9"/>
      <c r="EH51" s="9"/>
      <c r="EI51" s="9"/>
      <c r="EJ51" s="9"/>
      <c r="EK51" s="9"/>
      <c r="EL51" s="9"/>
      <c r="EM51" s="9"/>
      <c r="EN51" s="9">
        <v>1</v>
      </c>
      <c r="EO51" s="9">
        <v>0</v>
      </c>
      <c r="EP51" s="9"/>
      <c r="EQ51" s="9">
        <v>0</v>
      </c>
      <c r="ER51" s="9"/>
      <c r="ES51" s="9"/>
      <c r="ET51" s="9">
        <v>0</v>
      </c>
      <c r="EU51" s="9"/>
      <c r="EV51" s="9"/>
      <c r="EW51" s="9">
        <v>0</v>
      </c>
      <c r="EX51" s="9"/>
      <c r="EY51" s="9"/>
      <c r="EZ51" s="9">
        <v>0</v>
      </c>
      <c r="FA51" s="9"/>
      <c r="FB51" s="9"/>
      <c r="FC51" s="9">
        <v>0</v>
      </c>
      <c r="FD51" s="9"/>
      <c r="FE51" s="9"/>
      <c r="FF51" s="9">
        <v>0</v>
      </c>
      <c r="FG51" s="9"/>
      <c r="FH51" s="9"/>
      <c r="FI51" s="9">
        <v>0</v>
      </c>
      <c r="FJ51" s="9"/>
      <c r="FK51" s="9"/>
      <c r="FL51" s="9">
        <v>0</v>
      </c>
      <c r="FM51" s="9"/>
      <c r="FN51" s="9"/>
      <c r="FO51" s="9">
        <v>0</v>
      </c>
      <c r="FP51" s="9"/>
      <c r="FQ51" s="9"/>
      <c r="FR51" s="9">
        <v>0</v>
      </c>
      <c r="FS51" s="9"/>
      <c r="FT51" s="9"/>
      <c r="FU51" s="9">
        <v>0</v>
      </c>
      <c r="FV51" s="9"/>
      <c r="FW51" s="9"/>
      <c r="FX51" s="9">
        <v>4</v>
      </c>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t="s">
        <v>4066</v>
      </c>
      <c r="HH51" s="9">
        <v>8</v>
      </c>
      <c r="HI51" s="9"/>
      <c r="HJ51" s="9"/>
      <c r="HK51" s="9"/>
      <c r="HL51" s="9"/>
      <c r="HM51" s="9"/>
      <c r="HN51" s="9"/>
      <c r="HO51" s="9"/>
      <c r="HP51" s="9">
        <v>0</v>
      </c>
      <c r="HQ51" s="9">
        <v>1</v>
      </c>
      <c r="HR51" s="9">
        <v>0</v>
      </c>
      <c r="HS51" s="9">
        <v>0</v>
      </c>
      <c r="HT51" s="9">
        <v>0</v>
      </c>
      <c r="HU51" s="9">
        <v>0</v>
      </c>
      <c r="HV51" s="9">
        <v>0</v>
      </c>
      <c r="HW51" s="9">
        <v>0</v>
      </c>
      <c r="HX51" t="s">
        <v>4230</v>
      </c>
      <c r="HY51" s="9"/>
      <c r="HZ51" s="9"/>
      <c r="IA51" s="9">
        <v>2</v>
      </c>
      <c r="IB51" s="9"/>
      <c r="IC51" s="9"/>
      <c r="ID51" s="9">
        <v>2</v>
      </c>
      <c r="IE51" s="9"/>
      <c r="IF51" s="9"/>
      <c r="IG51" s="9">
        <v>2</v>
      </c>
      <c r="IH51" s="9"/>
      <c r="II51" s="9"/>
      <c r="IJ51" s="9">
        <v>2</v>
      </c>
      <c r="IK51" s="9"/>
      <c r="IL51" s="9">
        <v>1</v>
      </c>
      <c r="IM51" s="9"/>
      <c r="IN51" s="9">
        <v>3</v>
      </c>
      <c r="IO51" s="9">
        <v>3</v>
      </c>
      <c r="IP51" s="9">
        <v>3</v>
      </c>
      <c r="IQ51" s="9">
        <v>3</v>
      </c>
      <c r="IR51" s="9">
        <v>3</v>
      </c>
      <c r="IS51" s="9"/>
      <c r="IT51" s="9">
        <v>2</v>
      </c>
      <c r="IU51" s="9">
        <v>2</v>
      </c>
      <c r="IV51" s="9">
        <v>2</v>
      </c>
      <c r="IW51" s="9">
        <v>2</v>
      </c>
      <c r="IX51" s="9">
        <v>2</v>
      </c>
      <c r="IY51" s="9">
        <v>2</v>
      </c>
      <c r="IZ51" s="9">
        <v>2</v>
      </c>
      <c r="JA51" s="9">
        <v>2</v>
      </c>
      <c r="JB51" s="9">
        <v>2</v>
      </c>
      <c r="JC51" s="9">
        <v>2</v>
      </c>
      <c r="JD51" s="9">
        <v>2</v>
      </c>
      <c r="JE51" s="9">
        <v>2</v>
      </c>
      <c r="JF51" s="9">
        <v>2</v>
      </c>
      <c r="JG51" s="9">
        <v>2</v>
      </c>
      <c r="JH51" s="9">
        <v>2</v>
      </c>
      <c r="JI51" s="9">
        <v>2</v>
      </c>
      <c r="JJ51" s="9">
        <v>1</v>
      </c>
      <c r="JK51" s="9">
        <v>3</v>
      </c>
      <c r="JL51" s="9">
        <v>1</v>
      </c>
      <c r="JM51" s="9">
        <v>3</v>
      </c>
      <c r="JN51" s="9">
        <v>3</v>
      </c>
      <c r="JO51" s="9">
        <v>3</v>
      </c>
      <c r="JP51" s="9">
        <v>3</v>
      </c>
      <c r="JQ51" s="9">
        <v>3</v>
      </c>
      <c r="JR51" s="9">
        <v>3</v>
      </c>
      <c r="JS51" s="9">
        <v>3</v>
      </c>
      <c r="JT51" s="9">
        <v>3</v>
      </c>
      <c r="JU51" s="9">
        <v>3</v>
      </c>
      <c r="JV51" s="9"/>
      <c r="JW51" s="9">
        <v>3</v>
      </c>
      <c r="JX51" s="9">
        <v>3</v>
      </c>
      <c r="JY51" s="9">
        <v>3</v>
      </c>
      <c r="JZ51" s="9">
        <v>3</v>
      </c>
      <c r="KA51" s="9">
        <v>1</v>
      </c>
      <c r="KB51" s="9">
        <v>3</v>
      </c>
      <c r="KC51" s="9">
        <v>1</v>
      </c>
      <c r="KD51" s="9">
        <v>3</v>
      </c>
      <c r="KE51" s="9">
        <v>3</v>
      </c>
      <c r="KF51" s="9"/>
      <c r="KG51" s="9"/>
      <c r="KH51" s="9"/>
      <c r="KI51" s="9"/>
      <c r="KJ51" s="9"/>
      <c r="KK51" s="9"/>
      <c r="KL51" s="9"/>
      <c r="KM51" s="9"/>
      <c r="KN51" s="9"/>
      <c r="KO51" s="9"/>
      <c r="KP51" s="9"/>
      <c r="KQ51" s="9"/>
      <c r="KR51" s="9"/>
      <c r="KS51" s="9"/>
      <c r="KT51" s="9"/>
      <c r="KU51" s="9"/>
      <c r="KV51" s="9">
        <v>0</v>
      </c>
      <c r="KW51" s="9"/>
      <c r="KX51" s="9"/>
      <c r="KY51" s="9"/>
      <c r="KZ51" s="9"/>
      <c r="LA51" s="9"/>
      <c r="LB51" s="9"/>
      <c r="LC51" s="9">
        <v>3</v>
      </c>
      <c r="LD51" s="9">
        <v>3</v>
      </c>
      <c r="LE51" s="9">
        <v>3</v>
      </c>
      <c r="LF51" s="9">
        <v>3</v>
      </c>
      <c r="LG51" s="9">
        <v>1</v>
      </c>
      <c r="LH51" s="9">
        <v>1</v>
      </c>
      <c r="LI51" s="9"/>
      <c r="LJ51" s="9">
        <v>1</v>
      </c>
      <c r="LK51" s="9">
        <v>3</v>
      </c>
      <c r="LL51" s="9">
        <v>3</v>
      </c>
      <c r="LM51" s="9">
        <v>3</v>
      </c>
      <c r="LN51" s="9"/>
      <c r="LO51" s="9">
        <v>1</v>
      </c>
      <c r="LP51" s="9">
        <v>3</v>
      </c>
      <c r="LQ51" s="9"/>
      <c r="LR51" s="9"/>
      <c r="LS51" s="9">
        <v>1</v>
      </c>
      <c r="LT51" s="9">
        <v>1</v>
      </c>
      <c r="LU51" s="9">
        <v>1</v>
      </c>
      <c r="LV51" s="9">
        <v>1</v>
      </c>
      <c r="LW51" s="9">
        <v>1</v>
      </c>
      <c r="LX51" s="9">
        <v>1</v>
      </c>
      <c r="LY51" s="9">
        <v>3</v>
      </c>
      <c r="LZ51" s="9">
        <v>2</v>
      </c>
      <c r="MA51" s="9">
        <v>1</v>
      </c>
      <c r="MB51" s="9"/>
      <c r="MC51" s="9">
        <v>1</v>
      </c>
      <c r="MD51" s="9">
        <v>2</v>
      </c>
      <c r="ME51" s="9">
        <v>2</v>
      </c>
      <c r="MF51" s="9">
        <v>1</v>
      </c>
      <c r="MG51" s="9">
        <v>2</v>
      </c>
      <c r="MH51" s="9">
        <v>3</v>
      </c>
      <c r="MI51" s="9">
        <v>3</v>
      </c>
      <c r="MJ51" s="9">
        <v>2</v>
      </c>
      <c r="MK51" s="9">
        <v>1</v>
      </c>
      <c r="ML51" s="9">
        <v>1</v>
      </c>
      <c r="MM51" s="9">
        <v>1</v>
      </c>
      <c r="MN51" s="9">
        <v>1</v>
      </c>
      <c r="MO51" s="9">
        <v>1</v>
      </c>
      <c r="MP51" s="9">
        <v>0</v>
      </c>
      <c r="MQ51" s="9">
        <v>0</v>
      </c>
      <c r="MR51" s="9">
        <v>1</v>
      </c>
      <c r="MS51" s="9">
        <v>0</v>
      </c>
      <c r="MT51" s="9"/>
      <c r="MU51" s="9"/>
      <c r="MV51" s="9">
        <v>1</v>
      </c>
      <c r="MW51" s="9"/>
      <c r="MX51" s="9"/>
      <c r="MY51" t="s">
        <v>4508</v>
      </c>
      <c r="MZ51" s="9"/>
      <c r="NA51" s="9">
        <v>199848000</v>
      </c>
      <c r="NB51" t="s">
        <v>4656</v>
      </c>
      <c r="NC51" t="s">
        <v>4800</v>
      </c>
      <c r="ND51" s="9"/>
      <c r="NE51" s="9"/>
      <c r="NF51" t="s">
        <v>4891</v>
      </c>
      <c r="NG51" s="9"/>
      <c r="NH51" s="9"/>
      <c r="NI51" s="9">
        <v>58</v>
      </c>
      <c r="NJ51" s="9">
        <v>59</v>
      </c>
      <c r="NK51" t="s">
        <v>4897</v>
      </c>
      <c r="NL51" s="9">
        <v>3</v>
      </c>
      <c r="NM51" s="9">
        <v>11</v>
      </c>
      <c r="NN51" s="9">
        <v>2022</v>
      </c>
      <c r="NO51" s="9">
        <v>0</v>
      </c>
      <c r="NP51" t="s">
        <v>4944</v>
      </c>
      <c r="NQ51" s="9">
        <v>0</v>
      </c>
      <c r="NR51" s="9">
        <v>1</v>
      </c>
      <c r="NS51" s="9">
        <v>1</v>
      </c>
      <c r="NT51" s="9">
        <v>0</v>
      </c>
      <c r="NU51" s="9">
        <v>0</v>
      </c>
      <c r="NV51" s="9">
        <v>0</v>
      </c>
      <c r="NW51" s="9">
        <v>2</v>
      </c>
      <c r="NX51" s="9">
        <v>0</v>
      </c>
      <c r="NY51" s="9">
        <v>0</v>
      </c>
      <c r="NZ51" s="9">
        <v>0</v>
      </c>
      <c r="OA51" s="9">
        <v>0</v>
      </c>
      <c r="OB51" s="9">
        <v>0</v>
      </c>
      <c r="OC51" s="9">
        <v>2</v>
      </c>
      <c r="OD51" s="9">
        <v>0</v>
      </c>
      <c r="OE51" s="9">
        <v>0</v>
      </c>
      <c r="OF51" s="9">
        <v>0</v>
      </c>
      <c r="OG51" s="9">
        <v>2</v>
      </c>
      <c r="OH51" s="9">
        <v>0</v>
      </c>
      <c r="OI51" s="9">
        <v>2</v>
      </c>
      <c r="OJ51" s="9">
        <v>2</v>
      </c>
      <c r="OK51" s="9">
        <v>2</v>
      </c>
      <c r="OL51" s="9">
        <v>0</v>
      </c>
      <c r="OM51" s="9"/>
      <c r="ON51" s="9">
        <v>0</v>
      </c>
      <c r="OO51" s="9">
        <v>0</v>
      </c>
      <c r="OP51" s="9">
        <v>1</v>
      </c>
      <c r="OQ51" s="9">
        <v>1</v>
      </c>
      <c r="OR51" s="9">
        <v>1</v>
      </c>
      <c r="OS51" s="9">
        <v>1</v>
      </c>
      <c r="OT51" s="9">
        <v>1</v>
      </c>
      <c r="OU51" s="9">
        <v>1</v>
      </c>
      <c r="OV51" s="9">
        <v>1</v>
      </c>
      <c r="OW51" s="9">
        <v>0</v>
      </c>
      <c r="OX51" s="9">
        <v>1</v>
      </c>
      <c r="OY51" s="9">
        <v>0</v>
      </c>
      <c r="OZ51" s="9">
        <v>0</v>
      </c>
      <c r="PA51" s="9">
        <v>75</v>
      </c>
      <c r="PB51" s="9">
        <v>0</v>
      </c>
      <c r="PC51" s="9">
        <v>1</v>
      </c>
      <c r="PD51" s="9">
        <v>70</v>
      </c>
      <c r="PE51" s="9">
        <v>0</v>
      </c>
      <c r="PF51" s="9">
        <v>1</v>
      </c>
      <c r="PG51" s="9">
        <v>1</v>
      </c>
      <c r="PH51" s="9">
        <v>0</v>
      </c>
      <c r="PI51" s="9">
        <v>1</v>
      </c>
      <c r="PJ51" s="9">
        <v>1</v>
      </c>
      <c r="PK51" s="9">
        <v>1</v>
      </c>
      <c r="PL51" s="9">
        <v>1</v>
      </c>
      <c r="PM51" s="9">
        <v>1</v>
      </c>
      <c r="PN51" s="9">
        <v>1</v>
      </c>
      <c r="PO51" s="9">
        <v>85.714286804199219</v>
      </c>
      <c r="PP51" s="9">
        <v>0</v>
      </c>
      <c r="PQ51" s="9">
        <v>1</v>
      </c>
      <c r="PR51" s="9">
        <v>1</v>
      </c>
      <c r="PS51" s="9">
        <v>0</v>
      </c>
      <c r="PT51" s="9">
        <v>1</v>
      </c>
      <c r="PU51" s="9">
        <v>0</v>
      </c>
      <c r="PV51" s="9">
        <v>1</v>
      </c>
      <c r="PW51" s="9">
        <v>1</v>
      </c>
      <c r="PX51" s="9">
        <v>66.666664123535156</v>
      </c>
      <c r="PY51" s="9">
        <v>0</v>
      </c>
      <c r="PZ51" s="9">
        <v>1</v>
      </c>
      <c r="QA51" s="9">
        <v>1</v>
      </c>
      <c r="QB51" s="9">
        <v>1</v>
      </c>
      <c r="QC51" s="9">
        <v>0</v>
      </c>
      <c r="QD51" s="9">
        <v>1</v>
      </c>
      <c r="QE51" s="9">
        <v>75</v>
      </c>
      <c r="QF51" s="9">
        <v>0</v>
      </c>
      <c r="QG51" s="9">
        <v>1</v>
      </c>
      <c r="QH51" s="9">
        <v>1</v>
      </c>
      <c r="QI51" s="9">
        <v>1</v>
      </c>
      <c r="QJ51" s="9">
        <v>1</v>
      </c>
      <c r="QK51" s="9">
        <v>1</v>
      </c>
      <c r="QL51" s="9">
        <v>1</v>
      </c>
      <c r="QM51" s="9">
        <v>1</v>
      </c>
      <c r="QN51" s="9">
        <v>1</v>
      </c>
      <c r="QO51" s="9">
        <v>1</v>
      </c>
      <c r="QP51" s="9">
        <v>100</v>
      </c>
      <c r="QQ51" s="9">
        <v>1</v>
      </c>
      <c r="QR51" s="9">
        <v>1</v>
      </c>
      <c r="QS51" s="9">
        <v>0</v>
      </c>
      <c r="QT51" s="9">
        <v>0.66666668653488159</v>
      </c>
      <c r="QU51" s="9">
        <v>1</v>
      </c>
      <c r="QV51" s="9">
        <v>1</v>
      </c>
      <c r="QW51" s="9">
        <v>0</v>
      </c>
      <c r="QX51" s="9">
        <v>0.75</v>
      </c>
      <c r="QY51" s="9">
        <v>0</v>
      </c>
      <c r="QZ51" s="9"/>
      <c r="RA51" s="9"/>
      <c r="RB51" s="9"/>
      <c r="RC51" s="9"/>
      <c r="RD51" s="9"/>
      <c r="RE51" s="9"/>
      <c r="RF51" s="9"/>
      <c r="RG51" s="9"/>
      <c r="RH51" s="9"/>
      <c r="RI51" s="9"/>
      <c r="RJ51" s="9"/>
      <c r="RK51" s="9"/>
      <c r="RL51" s="9">
        <v>0</v>
      </c>
      <c r="RM51" s="9"/>
      <c r="RN51" s="9"/>
      <c r="RO51" s="9"/>
      <c r="RP51" s="9"/>
      <c r="RQ51" s="9"/>
      <c r="RR51" s="9"/>
      <c r="RS51" s="9"/>
      <c r="RT51" s="9"/>
      <c r="RU51" s="9"/>
      <c r="RV51" s="9"/>
      <c r="RW51" s="9"/>
      <c r="RX51" s="9"/>
      <c r="RY51" s="9"/>
      <c r="RZ51" s="9"/>
      <c r="SA51" s="9"/>
      <c r="SB51" s="9"/>
      <c r="SC51" s="9"/>
      <c r="SD51" s="9"/>
      <c r="SE51" s="9"/>
      <c r="SF51" s="9"/>
      <c r="SG51" s="9"/>
      <c r="SH51" s="9">
        <v>1</v>
      </c>
      <c r="SI51" s="9">
        <v>0</v>
      </c>
      <c r="SJ51" s="9">
        <v>0</v>
      </c>
      <c r="SK51" s="9">
        <v>0</v>
      </c>
      <c r="SL51" s="9">
        <v>0</v>
      </c>
      <c r="SM51" s="9">
        <v>0</v>
      </c>
      <c r="SN51" s="9">
        <v>0</v>
      </c>
      <c r="SO51" s="9">
        <v>0</v>
      </c>
      <c r="SP51" s="9">
        <v>0</v>
      </c>
      <c r="SQ51" s="9"/>
      <c r="SR51" s="9"/>
      <c r="SS51" s="9"/>
      <c r="ST51" s="9"/>
      <c r="SU51" s="9"/>
      <c r="SV51" s="9"/>
      <c r="SW51" s="9"/>
      <c r="SX51" s="9">
        <v>0</v>
      </c>
      <c r="SY51" s="9">
        <v>0</v>
      </c>
      <c r="SZ51" s="9">
        <v>1</v>
      </c>
      <c r="TA51" s="9"/>
      <c r="TB51" s="9"/>
      <c r="TC51" s="9"/>
      <c r="TD51" s="9"/>
      <c r="TE51" s="9"/>
      <c r="TF51" s="9"/>
      <c r="TG51" s="9"/>
      <c r="TH51" s="9"/>
      <c r="TI51" s="9"/>
      <c r="TJ51" s="9"/>
      <c r="TK51" s="9"/>
      <c r="TL51" s="9"/>
      <c r="TM51" s="9"/>
      <c r="TN51" s="9"/>
      <c r="TO51" s="9"/>
      <c r="TP51" s="9"/>
      <c r="TQ51" s="9"/>
      <c r="TR51" s="9">
        <v>0</v>
      </c>
      <c r="TS51" s="9">
        <v>1</v>
      </c>
      <c r="TT51" s="9">
        <v>0</v>
      </c>
      <c r="TU51" s="9">
        <v>0</v>
      </c>
      <c r="TV51" s="9">
        <v>0</v>
      </c>
      <c r="TW51" s="9">
        <v>0</v>
      </c>
      <c r="TX51" s="9">
        <v>0</v>
      </c>
      <c r="TY51" s="9">
        <v>0</v>
      </c>
      <c r="TZ51" s="9"/>
      <c r="UA51" s="9"/>
      <c r="UB51" s="9"/>
      <c r="UC51" s="9"/>
      <c r="UD51" s="9"/>
      <c r="UE51" s="9"/>
      <c r="UF51" s="9">
        <v>0</v>
      </c>
      <c r="UG51" s="9">
        <v>1</v>
      </c>
      <c r="UH51" s="9">
        <v>0</v>
      </c>
      <c r="UI51" s="9">
        <v>0</v>
      </c>
      <c r="UJ51" s="9">
        <v>0</v>
      </c>
      <c r="UK51" s="9">
        <v>0</v>
      </c>
      <c r="UL51" s="9">
        <v>0</v>
      </c>
      <c r="UM51" s="9">
        <v>0</v>
      </c>
      <c r="UN51" s="9">
        <v>0</v>
      </c>
      <c r="UO51" s="9">
        <v>0</v>
      </c>
      <c r="UP51" s="9"/>
      <c r="UQ51" s="9"/>
      <c r="UR51" s="9"/>
      <c r="US51" s="9"/>
      <c r="UT51" s="9">
        <v>0</v>
      </c>
      <c r="UU51" s="9"/>
      <c r="UV51" s="9">
        <v>1</v>
      </c>
      <c r="UW51" s="9">
        <v>0</v>
      </c>
      <c r="UX51" s="9">
        <v>0</v>
      </c>
      <c r="UY51" s="9">
        <v>0</v>
      </c>
      <c r="UZ51" s="9">
        <v>0</v>
      </c>
      <c r="VA51" s="9">
        <v>0</v>
      </c>
      <c r="VB51" s="9">
        <v>0</v>
      </c>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v>0</v>
      </c>
      <c r="WF51" s="9">
        <v>0</v>
      </c>
      <c r="WG51" s="9">
        <v>0</v>
      </c>
      <c r="WH51" s="9">
        <v>0</v>
      </c>
      <c r="WI51" s="9">
        <v>1</v>
      </c>
      <c r="WJ51" s="9">
        <v>0</v>
      </c>
      <c r="WK51" s="9">
        <v>1</v>
      </c>
      <c r="WL51" s="9">
        <v>0</v>
      </c>
      <c r="WM51" s="9">
        <v>0</v>
      </c>
      <c r="WN51" s="9"/>
      <c r="WO51" s="9"/>
      <c r="WP51" s="9"/>
      <c r="WQ51" s="9"/>
      <c r="WR51" s="9"/>
      <c r="WS51" s="9"/>
      <c r="WT51" s="9"/>
      <c r="WU51" s="9"/>
      <c r="WV51" s="9"/>
      <c r="WW51" s="9">
        <v>22.222221374511719</v>
      </c>
      <c r="WX51" s="9">
        <v>0</v>
      </c>
      <c r="WY51" s="9">
        <v>0</v>
      </c>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v>0</v>
      </c>
      <c r="YF51" s="9">
        <v>0</v>
      </c>
      <c r="YG51" s="9">
        <v>0</v>
      </c>
      <c r="YH51" s="9">
        <v>0</v>
      </c>
      <c r="YI51" s="9">
        <v>1</v>
      </c>
      <c r="YJ51" s="9">
        <v>0</v>
      </c>
      <c r="YK51" s="9">
        <v>1</v>
      </c>
      <c r="YL51" s="9">
        <v>0</v>
      </c>
      <c r="YM51" s="9">
        <v>0</v>
      </c>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v>0</v>
      </c>
      <c r="ZO51" s="9">
        <v>0</v>
      </c>
      <c r="ZP51" s="9">
        <v>0</v>
      </c>
      <c r="ZQ51" s="9">
        <v>0</v>
      </c>
      <c r="ZR51" s="9"/>
      <c r="ZS51" s="9"/>
      <c r="ZT51" s="9">
        <v>0</v>
      </c>
      <c r="ZU51" s="9">
        <v>0</v>
      </c>
      <c r="ZV51" s="9">
        <v>0</v>
      </c>
      <c r="ZW51" s="9">
        <v>0</v>
      </c>
      <c r="ZX51" s="9">
        <v>0</v>
      </c>
      <c r="ZY51" s="9">
        <v>0</v>
      </c>
      <c r="ZZ51" s="9">
        <v>1</v>
      </c>
      <c r="AAA51" s="9">
        <v>1</v>
      </c>
      <c r="AAB51" s="9">
        <v>0</v>
      </c>
      <c r="AAC51" s="9">
        <v>0</v>
      </c>
      <c r="AAD51" s="9">
        <v>0</v>
      </c>
      <c r="AAE51" s="9">
        <v>0</v>
      </c>
      <c r="AAF51" s="9">
        <v>1</v>
      </c>
      <c r="AAG51" s="9">
        <v>1</v>
      </c>
      <c r="AAH51" s="9"/>
      <c r="AAI51" s="9"/>
      <c r="AAJ51" s="9"/>
      <c r="AAK51" s="9"/>
      <c r="AAL51" s="9"/>
      <c r="AAM51" s="9"/>
      <c r="AAN51" s="9"/>
      <c r="AAO51" s="9"/>
      <c r="AAP51" s="9">
        <v>33.333332061767578</v>
      </c>
      <c r="AAQ51" s="9">
        <v>0</v>
      </c>
      <c r="AAR51" s="9">
        <v>0</v>
      </c>
      <c r="AAS51" s="9">
        <v>33.333332061767578</v>
      </c>
      <c r="AAT51" s="9">
        <v>0</v>
      </c>
      <c r="AAU51" s="9">
        <v>0</v>
      </c>
      <c r="AAV51" s="9"/>
      <c r="AAW51" s="9"/>
      <c r="AAX51" s="9"/>
      <c r="AAY51" s="9"/>
      <c r="AAZ51" s="9">
        <v>0</v>
      </c>
      <c r="ABA51" s="9">
        <v>1</v>
      </c>
      <c r="ABB51" s="9">
        <v>1</v>
      </c>
      <c r="ABC51" s="9">
        <v>0</v>
      </c>
      <c r="ABD51" s="9">
        <v>0</v>
      </c>
      <c r="ABE51" s="9">
        <v>0</v>
      </c>
      <c r="ABF51" s="9">
        <v>1</v>
      </c>
      <c r="ABG51" s="9">
        <v>1</v>
      </c>
      <c r="ABH51" s="9">
        <v>1</v>
      </c>
      <c r="ABI51" s="9">
        <v>1</v>
      </c>
      <c r="ABJ51" s="9">
        <v>1</v>
      </c>
      <c r="ABK51" s="9">
        <v>1</v>
      </c>
      <c r="ABL51" s="9">
        <v>0</v>
      </c>
      <c r="ABM51" s="9">
        <v>85.714286804199219</v>
      </c>
      <c r="ABN51" s="9">
        <v>0</v>
      </c>
      <c r="ABO51" s="9">
        <v>1</v>
      </c>
      <c r="ABP51" s="9">
        <v>0</v>
      </c>
      <c r="ABQ51" s="9">
        <v>1</v>
      </c>
      <c r="ABR51" s="9">
        <v>1</v>
      </c>
      <c r="ABS51" s="9">
        <v>1</v>
      </c>
      <c r="ABT51" s="9">
        <v>1</v>
      </c>
      <c r="ABU51" s="9">
        <v>0</v>
      </c>
      <c r="ABV51" s="9">
        <v>1</v>
      </c>
      <c r="ABW51" s="9">
        <v>0</v>
      </c>
      <c r="ABX51" s="9">
        <v>1</v>
      </c>
      <c r="ABY51" s="9">
        <v>1</v>
      </c>
      <c r="ABZ51" s="9">
        <v>1</v>
      </c>
      <c r="ACA51" s="9">
        <v>0</v>
      </c>
      <c r="ACB51" s="9">
        <v>0</v>
      </c>
      <c r="ACC51" s="9">
        <v>0</v>
      </c>
      <c r="ACD51" s="9">
        <v>0</v>
      </c>
      <c r="ACE51" s="9">
        <v>0</v>
      </c>
      <c r="ACF51" s="9">
        <v>1</v>
      </c>
      <c r="ACG51" s="9">
        <v>0</v>
      </c>
      <c r="ACH51" s="9">
        <v>1</v>
      </c>
      <c r="ACI51" s="9">
        <v>1</v>
      </c>
      <c r="ACJ51" s="9">
        <v>1</v>
      </c>
      <c r="ACK51" s="9">
        <v>1</v>
      </c>
      <c r="ACL51" s="9">
        <v>1</v>
      </c>
      <c r="ACM51" s="9">
        <v>0</v>
      </c>
      <c r="ACN51" s="9">
        <v>0</v>
      </c>
      <c r="ACO51" s="9">
        <v>1</v>
      </c>
      <c r="ACP51" s="9">
        <v>1</v>
      </c>
      <c r="ACQ51" s="9">
        <v>1</v>
      </c>
      <c r="ACR51" s="9">
        <v>1</v>
      </c>
    </row>
    <row r="52" spans="1:772">
      <c r="A52" t="s">
        <v>2625</v>
      </c>
      <c r="B52" t="s">
        <v>2753</v>
      </c>
      <c r="C52" t="s">
        <v>2883</v>
      </c>
      <c r="D52" t="s">
        <v>3017</v>
      </c>
      <c r="E52" s="9"/>
      <c r="F52" s="9">
        <v>6</v>
      </c>
      <c r="G52" s="9"/>
      <c r="H52" s="9">
        <v>1</v>
      </c>
      <c r="I52" t="s">
        <v>3154</v>
      </c>
      <c r="J52" s="9"/>
      <c r="K52" s="9">
        <v>4</v>
      </c>
      <c r="L52" s="9">
        <v>10</v>
      </c>
      <c r="M52" s="9">
        <v>60</v>
      </c>
      <c r="N52" s="9">
        <v>60</v>
      </c>
      <c r="O52" t="s">
        <v>3247</v>
      </c>
      <c r="P52" s="9">
        <v>1</v>
      </c>
      <c r="Q52" t="s">
        <v>3250</v>
      </c>
      <c r="R52" s="9">
        <v>6</v>
      </c>
      <c r="S52" s="9">
        <v>1</v>
      </c>
      <c r="T52" s="9">
        <v>1</v>
      </c>
      <c r="U52" s="9">
        <v>1</v>
      </c>
      <c r="V52" s="9">
        <v>0</v>
      </c>
      <c r="W52" t="s">
        <v>3307</v>
      </c>
      <c r="X52" s="9">
        <v>204192600</v>
      </c>
      <c r="Y52" t="s">
        <v>3449</v>
      </c>
      <c r="Z52" s="9"/>
      <c r="AA52" s="9">
        <v>1</v>
      </c>
      <c r="AB52" s="9">
        <v>0</v>
      </c>
      <c r="AC52" s="9">
        <v>81</v>
      </c>
      <c r="AD52" s="9">
        <v>0</v>
      </c>
      <c r="AE52" s="9">
        <v>16</v>
      </c>
      <c r="AF52" s="9">
        <v>0</v>
      </c>
      <c r="AG52" s="9">
        <v>0</v>
      </c>
      <c r="AH52" s="9">
        <v>0</v>
      </c>
      <c r="AI52" s="9">
        <v>4</v>
      </c>
      <c r="AJ52" s="9">
        <v>0</v>
      </c>
      <c r="AK52" s="9">
        <v>0</v>
      </c>
      <c r="AL52" s="9">
        <v>0</v>
      </c>
      <c r="AM52" s="9">
        <v>1</v>
      </c>
      <c r="AN52" s="9">
        <v>0</v>
      </c>
      <c r="AO52" s="9">
        <v>2</v>
      </c>
      <c r="AP52" s="9">
        <v>0</v>
      </c>
      <c r="AQ52" s="9">
        <v>39</v>
      </c>
      <c r="AR52" s="9">
        <v>0</v>
      </c>
      <c r="AS52" s="9">
        <v>2</v>
      </c>
      <c r="AT52" s="9">
        <v>0</v>
      </c>
      <c r="AU52" s="9">
        <v>0</v>
      </c>
      <c r="AV52" s="9">
        <v>0</v>
      </c>
      <c r="AW52" s="9">
        <v>6</v>
      </c>
      <c r="AX52" t="s">
        <v>3608</v>
      </c>
      <c r="AY52" s="9">
        <v>0</v>
      </c>
      <c r="AZ52" s="9">
        <v>0</v>
      </c>
      <c r="BA52" t="s">
        <v>3758</v>
      </c>
      <c r="BB52" s="9">
        <v>0</v>
      </c>
      <c r="BC52" s="9">
        <v>152</v>
      </c>
      <c r="BD52" s="9">
        <v>0</v>
      </c>
      <c r="BE52" s="9"/>
      <c r="BF52" s="9">
        <v>73</v>
      </c>
      <c r="BG52" s="9">
        <v>65</v>
      </c>
      <c r="BH52" s="9">
        <v>34</v>
      </c>
      <c r="BI52" s="9">
        <v>13</v>
      </c>
      <c r="BJ52" s="9">
        <v>0</v>
      </c>
      <c r="BK52" s="9">
        <v>2</v>
      </c>
      <c r="BL52" s="9"/>
      <c r="BM52" s="9"/>
      <c r="BN52" s="9"/>
      <c r="BO52" s="9"/>
      <c r="BP52" s="9"/>
      <c r="BQ52" s="9"/>
      <c r="BR52" s="9"/>
      <c r="BS52" s="9">
        <v>0</v>
      </c>
      <c r="BT52" s="9"/>
      <c r="BU52" s="9"/>
      <c r="BV52" s="9">
        <v>0</v>
      </c>
      <c r="BW52" s="9">
        <v>0</v>
      </c>
      <c r="BX52" s="9"/>
      <c r="BY52" s="9"/>
      <c r="BZ52" s="9"/>
      <c r="CA52" s="9"/>
      <c r="CB52" s="9"/>
      <c r="CC52" s="9"/>
      <c r="CD52" s="9"/>
      <c r="CE52" s="9"/>
      <c r="CF52" s="9">
        <v>1</v>
      </c>
      <c r="CG52" s="9"/>
      <c r="CH52" s="9">
        <v>1</v>
      </c>
      <c r="CI52" s="9">
        <v>2</v>
      </c>
      <c r="CJ52" s="9">
        <v>1</v>
      </c>
      <c r="CK52" s="9">
        <v>2</v>
      </c>
      <c r="CL52" s="9">
        <v>2</v>
      </c>
      <c r="CM52" s="9">
        <v>4</v>
      </c>
      <c r="CN52" s="9">
        <v>1</v>
      </c>
      <c r="CO52" s="9">
        <v>1</v>
      </c>
      <c r="CP52" s="9">
        <v>3</v>
      </c>
      <c r="CQ52" s="9">
        <v>1</v>
      </c>
      <c r="CR52" s="9">
        <v>1</v>
      </c>
      <c r="CS52" s="9">
        <v>1</v>
      </c>
      <c r="CT52" s="9">
        <v>1</v>
      </c>
      <c r="CU52" s="9">
        <v>1</v>
      </c>
      <c r="CV52" s="9">
        <v>1</v>
      </c>
      <c r="CW52" s="9">
        <v>1</v>
      </c>
      <c r="CX52" s="9">
        <v>1</v>
      </c>
      <c r="CY52" s="9">
        <v>1</v>
      </c>
      <c r="CZ52" s="9">
        <v>2</v>
      </c>
      <c r="DA52" s="9"/>
      <c r="DB52" s="9"/>
      <c r="DC52" s="9"/>
      <c r="DD52" s="9"/>
      <c r="DE52" s="9"/>
      <c r="DF52" s="9"/>
      <c r="DG52" s="9"/>
      <c r="DH52" s="9"/>
      <c r="DI52" s="9">
        <v>2</v>
      </c>
      <c r="DJ52" s="9"/>
      <c r="DK52" s="9"/>
      <c r="DL52" s="9"/>
      <c r="DM52" s="9"/>
      <c r="DN52" s="9"/>
      <c r="DO52" s="9"/>
      <c r="DP52" s="9">
        <v>1</v>
      </c>
      <c r="DQ52" s="9">
        <v>1</v>
      </c>
      <c r="DR52" s="9">
        <v>1</v>
      </c>
      <c r="DS52" s="9">
        <v>1</v>
      </c>
      <c r="DT52" s="9">
        <v>73</v>
      </c>
      <c r="DU52" s="9">
        <v>3</v>
      </c>
      <c r="DV52" s="9">
        <v>33</v>
      </c>
      <c r="DW52" s="9">
        <v>0</v>
      </c>
      <c r="DX52" s="9">
        <v>1</v>
      </c>
      <c r="DY52" s="9">
        <v>2</v>
      </c>
      <c r="DZ52" s="9"/>
      <c r="EA52" s="9"/>
      <c r="EB52" s="9">
        <v>2</v>
      </c>
      <c r="EC52" s="9"/>
      <c r="ED52" s="9"/>
      <c r="EE52" s="9"/>
      <c r="EF52" s="9"/>
      <c r="EG52" s="9"/>
      <c r="EH52" s="9"/>
      <c r="EI52" s="9">
        <v>0</v>
      </c>
      <c r="EJ52" s="9"/>
      <c r="EK52" s="9"/>
      <c r="EL52" s="9"/>
      <c r="EM52" s="9"/>
      <c r="EN52" s="9">
        <v>0</v>
      </c>
      <c r="EO52" s="9"/>
      <c r="EP52" s="9"/>
      <c r="EQ52" s="9">
        <v>0</v>
      </c>
      <c r="ER52" s="9"/>
      <c r="ES52" s="9"/>
      <c r="ET52" s="9">
        <v>0</v>
      </c>
      <c r="EU52" s="9"/>
      <c r="EV52" s="9"/>
      <c r="EW52" s="9">
        <v>0</v>
      </c>
      <c r="EX52" s="9"/>
      <c r="EY52" s="9"/>
      <c r="EZ52" s="9">
        <v>1</v>
      </c>
      <c r="FA52" s="9">
        <v>1</v>
      </c>
      <c r="FB52" s="9"/>
      <c r="FC52" s="9">
        <v>1</v>
      </c>
      <c r="FD52" s="9">
        <v>1</v>
      </c>
      <c r="FE52" s="9"/>
      <c r="FF52" s="9">
        <v>0</v>
      </c>
      <c r="FG52" s="9"/>
      <c r="FH52" s="9"/>
      <c r="FI52" s="9">
        <v>0</v>
      </c>
      <c r="FJ52" s="9"/>
      <c r="FK52" s="9"/>
      <c r="FL52" s="9">
        <v>0</v>
      </c>
      <c r="FM52" s="9"/>
      <c r="FN52" s="9"/>
      <c r="FO52" s="9">
        <v>0</v>
      </c>
      <c r="FP52" s="9"/>
      <c r="FQ52" s="9"/>
      <c r="FR52" s="9">
        <v>0</v>
      </c>
      <c r="FS52" s="9"/>
      <c r="FT52" s="9"/>
      <c r="FU52" s="9">
        <v>0</v>
      </c>
      <c r="FV52" s="9"/>
      <c r="FW52" s="9"/>
      <c r="FX52" s="9">
        <v>4</v>
      </c>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t="s">
        <v>4067</v>
      </c>
      <c r="HH52" s="9">
        <v>2</v>
      </c>
      <c r="HI52" s="9"/>
      <c r="HJ52" s="9"/>
      <c r="HK52" s="9"/>
      <c r="HL52" s="9"/>
      <c r="HM52" s="9"/>
      <c r="HN52" s="9"/>
      <c r="HO52" s="9"/>
      <c r="HP52" s="9">
        <v>0</v>
      </c>
      <c r="HQ52" s="9">
        <v>1</v>
      </c>
      <c r="HR52" s="9">
        <v>0</v>
      </c>
      <c r="HS52" s="9">
        <v>0</v>
      </c>
      <c r="HT52" s="9">
        <v>0</v>
      </c>
      <c r="HU52" s="9">
        <v>0</v>
      </c>
      <c r="HV52" s="9">
        <v>0</v>
      </c>
      <c r="HW52" s="9">
        <v>0</v>
      </c>
      <c r="HX52" t="s">
        <v>4231</v>
      </c>
      <c r="HY52" s="9"/>
      <c r="HZ52" s="9"/>
      <c r="IA52" s="9">
        <v>2</v>
      </c>
      <c r="IB52" s="9"/>
      <c r="IC52" s="9"/>
      <c r="ID52" s="9">
        <v>2</v>
      </c>
      <c r="IE52" s="9"/>
      <c r="IF52" s="9"/>
      <c r="IG52" s="9">
        <v>2</v>
      </c>
      <c r="IH52" s="9"/>
      <c r="II52" s="9"/>
      <c r="IJ52" s="9">
        <v>2</v>
      </c>
      <c r="IK52" s="9"/>
      <c r="IL52" s="9">
        <v>1</v>
      </c>
      <c r="IM52" s="9"/>
      <c r="IN52" s="9">
        <v>3</v>
      </c>
      <c r="IO52" s="9">
        <v>3</v>
      </c>
      <c r="IP52" s="9">
        <v>3</v>
      </c>
      <c r="IQ52" s="9">
        <v>5</v>
      </c>
      <c r="IR52" s="9">
        <v>3</v>
      </c>
      <c r="IS52" s="9"/>
      <c r="IT52" s="9">
        <v>2</v>
      </c>
      <c r="IU52" s="9">
        <v>2</v>
      </c>
      <c r="IV52" s="9">
        <v>2</v>
      </c>
      <c r="IW52" s="9">
        <v>2</v>
      </c>
      <c r="IX52" s="9">
        <v>2</v>
      </c>
      <c r="IY52" s="9">
        <v>2</v>
      </c>
      <c r="IZ52" s="9">
        <v>2</v>
      </c>
      <c r="JA52" s="9">
        <v>2</v>
      </c>
      <c r="JB52" s="9">
        <v>2</v>
      </c>
      <c r="JC52" s="9">
        <v>2</v>
      </c>
      <c r="JD52" s="9">
        <v>2</v>
      </c>
      <c r="JE52" s="9">
        <v>2</v>
      </c>
      <c r="JF52" s="9">
        <v>2</v>
      </c>
      <c r="JG52" s="9">
        <v>2</v>
      </c>
      <c r="JH52" s="9">
        <v>2</v>
      </c>
      <c r="JI52" s="9">
        <v>2</v>
      </c>
      <c r="JJ52" s="9">
        <v>1</v>
      </c>
      <c r="JK52" s="9">
        <v>2</v>
      </c>
      <c r="JL52" s="9">
        <v>1</v>
      </c>
      <c r="JM52" s="9">
        <v>1</v>
      </c>
      <c r="JN52" s="9">
        <v>2</v>
      </c>
      <c r="JO52" s="9">
        <v>1</v>
      </c>
      <c r="JP52" s="9">
        <v>2</v>
      </c>
      <c r="JQ52" s="9">
        <v>2</v>
      </c>
      <c r="JR52" s="9">
        <v>2</v>
      </c>
      <c r="JS52" s="9">
        <v>2</v>
      </c>
      <c r="JT52" s="9">
        <v>1</v>
      </c>
      <c r="JU52" s="9">
        <v>1</v>
      </c>
      <c r="JV52" s="9"/>
      <c r="JW52" s="9">
        <v>1</v>
      </c>
      <c r="JX52" s="9">
        <v>2</v>
      </c>
      <c r="JY52" s="9">
        <v>2</v>
      </c>
      <c r="JZ52" s="9">
        <v>1</v>
      </c>
      <c r="KA52" s="9">
        <v>1</v>
      </c>
      <c r="KB52" s="9">
        <v>1</v>
      </c>
      <c r="KC52" s="9">
        <v>1</v>
      </c>
      <c r="KD52" s="9">
        <v>1</v>
      </c>
      <c r="KE52" s="9">
        <v>1</v>
      </c>
      <c r="KF52" s="9"/>
      <c r="KG52" s="9">
        <v>1</v>
      </c>
      <c r="KH52" s="9">
        <v>1</v>
      </c>
      <c r="KI52" s="9">
        <v>1</v>
      </c>
      <c r="KJ52" s="9"/>
      <c r="KK52" s="9">
        <v>3</v>
      </c>
      <c r="KL52" s="9">
        <v>1</v>
      </c>
      <c r="KM52" s="9">
        <v>1</v>
      </c>
      <c r="KN52" s="9">
        <v>2</v>
      </c>
      <c r="KO52" s="9"/>
      <c r="KP52" s="9">
        <v>1</v>
      </c>
      <c r="KQ52" s="9">
        <v>0</v>
      </c>
      <c r="KR52" s="9">
        <v>1</v>
      </c>
      <c r="KS52" s="9">
        <v>0</v>
      </c>
      <c r="KT52" s="9">
        <v>0</v>
      </c>
      <c r="KU52" s="9">
        <v>1</v>
      </c>
      <c r="KV52" s="9">
        <v>1</v>
      </c>
      <c r="KW52" s="9">
        <v>0</v>
      </c>
      <c r="KX52" s="9">
        <v>0</v>
      </c>
      <c r="KY52" s="9"/>
      <c r="KZ52" s="9"/>
      <c r="LA52" s="9"/>
      <c r="LB52" s="9"/>
      <c r="LC52" s="9">
        <v>1</v>
      </c>
      <c r="LD52" s="9">
        <v>1</v>
      </c>
      <c r="LE52" s="9">
        <v>1</v>
      </c>
      <c r="LF52" s="9">
        <v>1</v>
      </c>
      <c r="LG52" s="9">
        <v>1</v>
      </c>
      <c r="LH52" s="9">
        <v>1</v>
      </c>
      <c r="LI52" s="9"/>
      <c r="LJ52" s="9">
        <v>1</v>
      </c>
      <c r="LK52" s="9">
        <v>3</v>
      </c>
      <c r="LL52" s="9">
        <v>1</v>
      </c>
      <c r="LM52" s="9">
        <v>3</v>
      </c>
      <c r="LN52" s="9"/>
      <c r="LO52" s="9">
        <v>1</v>
      </c>
      <c r="LP52" s="9">
        <v>1</v>
      </c>
      <c r="LQ52" s="9">
        <v>1</v>
      </c>
      <c r="LR52" s="9"/>
      <c r="LS52" s="9">
        <v>1</v>
      </c>
      <c r="LT52" s="9">
        <v>1</v>
      </c>
      <c r="LU52" s="9">
        <v>1</v>
      </c>
      <c r="LV52" s="9">
        <v>1</v>
      </c>
      <c r="LW52" s="9">
        <v>1</v>
      </c>
      <c r="LX52" s="9">
        <v>1</v>
      </c>
      <c r="LY52" s="9">
        <v>3</v>
      </c>
      <c r="LZ52" s="9">
        <v>2</v>
      </c>
      <c r="MA52" s="9">
        <v>2</v>
      </c>
      <c r="MB52" s="9"/>
      <c r="MC52" s="9"/>
      <c r="MD52" s="9"/>
      <c r="ME52" s="9"/>
      <c r="MF52" s="9"/>
      <c r="MG52" s="9"/>
      <c r="MH52" s="9"/>
      <c r="MI52" s="9"/>
      <c r="MJ52" s="9"/>
      <c r="MK52" s="9"/>
      <c r="ML52" s="9"/>
      <c r="MM52" s="9"/>
      <c r="MN52" s="9"/>
      <c r="MO52" s="9"/>
      <c r="MP52" s="9"/>
      <c r="MQ52" s="9">
        <v>1</v>
      </c>
      <c r="MR52" s="9">
        <v>1</v>
      </c>
      <c r="MS52" s="9">
        <v>1</v>
      </c>
      <c r="MT52" s="9">
        <v>545215376</v>
      </c>
      <c r="MU52" s="9">
        <v>545215376</v>
      </c>
      <c r="MV52" s="9">
        <v>1</v>
      </c>
      <c r="MW52" s="9"/>
      <c r="MX52" s="9"/>
      <c r="MY52" t="s">
        <v>4509</v>
      </c>
      <c r="MZ52" s="9"/>
      <c r="NA52" s="9">
        <v>200568339</v>
      </c>
      <c r="NB52" t="s">
        <v>4657</v>
      </c>
      <c r="NC52" t="s">
        <v>4801</v>
      </c>
      <c r="ND52" s="9"/>
      <c r="NE52" s="9"/>
      <c r="NF52" t="s">
        <v>4891</v>
      </c>
      <c r="NG52" s="9"/>
      <c r="NH52" s="9"/>
      <c r="NI52" s="9">
        <v>98</v>
      </c>
      <c r="NJ52" s="9">
        <v>60</v>
      </c>
      <c r="NK52" t="s">
        <v>4897</v>
      </c>
      <c r="NL52" s="9">
        <v>3</v>
      </c>
      <c r="NM52" s="9">
        <v>11</v>
      </c>
      <c r="NN52" s="9">
        <v>2022</v>
      </c>
      <c r="NO52" s="9">
        <v>1</v>
      </c>
      <c r="NP52" t="s">
        <v>4945</v>
      </c>
      <c r="NQ52" s="9">
        <v>1</v>
      </c>
      <c r="NR52" s="9">
        <v>0</v>
      </c>
      <c r="NS52" s="9">
        <v>1</v>
      </c>
      <c r="NT52" s="9">
        <v>1</v>
      </c>
      <c r="NU52" s="9">
        <v>1</v>
      </c>
      <c r="NV52" s="9">
        <v>0</v>
      </c>
      <c r="NW52" s="9">
        <v>81</v>
      </c>
      <c r="NX52" s="9">
        <v>0</v>
      </c>
      <c r="NY52" s="9">
        <v>16</v>
      </c>
      <c r="NZ52" s="9">
        <v>0</v>
      </c>
      <c r="OA52" s="9">
        <v>7</v>
      </c>
      <c r="OB52" s="9">
        <v>0</v>
      </c>
      <c r="OC52" s="9">
        <v>105</v>
      </c>
      <c r="OD52" s="9">
        <v>0</v>
      </c>
      <c r="OE52" s="9">
        <v>47</v>
      </c>
      <c r="OF52" s="9">
        <v>0</v>
      </c>
      <c r="OG52" s="9">
        <v>152</v>
      </c>
      <c r="OH52" s="9">
        <v>0</v>
      </c>
      <c r="OI52" s="9">
        <v>73</v>
      </c>
      <c r="OJ52" s="9">
        <v>65</v>
      </c>
      <c r="OK52" s="9">
        <v>34</v>
      </c>
      <c r="OL52" s="9">
        <v>13</v>
      </c>
      <c r="OM52" s="9">
        <v>0</v>
      </c>
      <c r="ON52" s="9">
        <v>1</v>
      </c>
      <c r="OO52" s="9">
        <v>0</v>
      </c>
      <c r="OP52" s="9">
        <v>0</v>
      </c>
      <c r="OQ52" s="9">
        <v>0</v>
      </c>
      <c r="OR52" s="9">
        <v>0</v>
      </c>
      <c r="OS52" s="9">
        <v>0</v>
      </c>
      <c r="OT52" s="9">
        <v>0</v>
      </c>
      <c r="OU52" s="9">
        <v>0</v>
      </c>
      <c r="OV52" s="9">
        <v>0</v>
      </c>
      <c r="OW52" s="9">
        <v>0</v>
      </c>
      <c r="OX52" s="9">
        <v>0</v>
      </c>
      <c r="OY52" s="9">
        <v>0</v>
      </c>
      <c r="OZ52" s="9">
        <v>0</v>
      </c>
      <c r="PA52" s="9">
        <v>0</v>
      </c>
      <c r="PB52" s="9">
        <v>0</v>
      </c>
      <c r="PC52" s="9">
        <v>0</v>
      </c>
      <c r="PD52" s="9">
        <v>0</v>
      </c>
      <c r="PE52" s="9">
        <v>0</v>
      </c>
      <c r="PF52" s="9">
        <v>0</v>
      </c>
      <c r="PG52" s="9">
        <v>0</v>
      </c>
      <c r="PH52" s="9">
        <v>0</v>
      </c>
      <c r="PI52" s="9">
        <v>0</v>
      </c>
      <c r="PJ52" s="9">
        <v>0</v>
      </c>
      <c r="PK52" s="9">
        <v>0</v>
      </c>
      <c r="PL52" s="9">
        <v>0</v>
      </c>
      <c r="PM52" s="9">
        <v>0</v>
      </c>
      <c r="PN52" s="9">
        <v>0</v>
      </c>
      <c r="PO52" s="9">
        <v>0</v>
      </c>
      <c r="PP52" s="9">
        <v>0</v>
      </c>
      <c r="PQ52" s="9">
        <v>0</v>
      </c>
      <c r="PR52" s="9">
        <v>1</v>
      </c>
      <c r="PS52" s="9">
        <v>0</v>
      </c>
      <c r="PT52" s="9">
        <v>1</v>
      </c>
      <c r="PU52" s="9">
        <v>0</v>
      </c>
      <c r="PV52" s="9">
        <v>0</v>
      </c>
      <c r="PW52" s="9">
        <v>0</v>
      </c>
      <c r="PX52" s="9">
        <v>33.333332061767578</v>
      </c>
      <c r="PY52" s="9">
        <v>0</v>
      </c>
      <c r="PZ52" s="9">
        <v>0</v>
      </c>
      <c r="QA52" s="9">
        <v>1</v>
      </c>
      <c r="QB52" s="9">
        <v>1</v>
      </c>
      <c r="QC52" s="9">
        <v>0</v>
      </c>
      <c r="QD52" s="9">
        <v>1</v>
      </c>
      <c r="QE52" s="9">
        <v>75</v>
      </c>
      <c r="QF52" s="9">
        <v>0</v>
      </c>
      <c r="QG52" s="9">
        <v>1</v>
      </c>
      <c r="QH52" s="9">
        <v>1</v>
      </c>
      <c r="QI52" s="9">
        <v>1</v>
      </c>
      <c r="QJ52" s="9">
        <v>1</v>
      </c>
      <c r="QK52" s="9">
        <v>1</v>
      </c>
      <c r="QL52" s="9">
        <v>1</v>
      </c>
      <c r="QM52" s="9">
        <v>1</v>
      </c>
      <c r="QN52" s="9">
        <v>1</v>
      </c>
      <c r="QO52" s="9">
        <v>1</v>
      </c>
      <c r="QP52" s="9">
        <v>100</v>
      </c>
      <c r="QQ52" s="9">
        <v>1</v>
      </c>
      <c r="QR52" s="9">
        <v>1</v>
      </c>
      <c r="QS52" s="9">
        <v>0</v>
      </c>
      <c r="QT52" s="9">
        <v>0.66666668653488159</v>
      </c>
      <c r="QU52" s="9">
        <v>1</v>
      </c>
      <c r="QV52" s="9">
        <v>1</v>
      </c>
      <c r="QW52" s="9">
        <v>0</v>
      </c>
      <c r="QX52" s="9">
        <v>0.75</v>
      </c>
      <c r="QY52" s="9">
        <v>0</v>
      </c>
      <c r="QZ52" s="9"/>
      <c r="RA52" s="9"/>
      <c r="RB52" s="9"/>
      <c r="RC52" s="9"/>
      <c r="RD52" s="9"/>
      <c r="RE52" s="9"/>
      <c r="RF52" s="9"/>
      <c r="RG52" s="9"/>
      <c r="RH52" s="9"/>
      <c r="RI52" s="9"/>
      <c r="RJ52" s="9"/>
      <c r="RK52" s="9"/>
      <c r="RL52" s="9">
        <v>1</v>
      </c>
      <c r="RM52" s="9">
        <v>1</v>
      </c>
      <c r="RN52" s="9">
        <v>1</v>
      </c>
      <c r="RO52" s="9">
        <v>0</v>
      </c>
      <c r="RP52" s="9">
        <v>0</v>
      </c>
      <c r="RQ52" s="9">
        <v>33</v>
      </c>
      <c r="RR52" s="9">
        <v>0</v>
      </c>
      <c r="RS52" s="9">
        <v>1</v>
      </c>
      <c r="RT52" s="9">
        <v>0</v>
      </c>
      <c r="RU52" s="9"/>
      <c r="RV52" s="9">
        <v>0</v>
      </c>
      <c r="RW52" s="9"/>
      <c r="RX52" s="9"/>
      <c r="RY52" s="9"/>
      <c r="RZ52" s="9"/>
      <c r="SA52" s="9"/>
      <c r="SB52" s="9"/>
      <c r="SC52" s="9"/>
      <c r="SD52" s="9"/>
      <c r="SE52" s="9"/>
      <c r="SF52" s="9"/>
      <c r="SG52" s="9"/>
      <c r="SH52" s="9">
        <v>0</v>
      </c>
      <c r="SI52" s="9">
        <v>0</v>
      </c>
      <c r="SJ52" s="9">
        <v>1</v>
      </c>
      <c r="SK52" s="9">
        <v>1</v>
      </c>
      <c r="SL52" s="9">
        <v>0</v>
      </c>
      <c r="SM52" s="9">
        <v>0</v>
      </c>
      <c r="SN52" s="9">
        <v>0</v>
      </c>
      <c r="SO52" s="9">
        <v>0</v>
      </c>
      <c r="SP52" s="9"/>
      <c r="SQ52" s="9"/>
      <c r="SR52" s="9">
        <v>1</v>
      </c>
      <c r="SS52" s="9">
        <v>1</v>
      </c>
      <c r="ST52" s="9"/>
      <c r="SU52" s="9"/>
      <c r="SV52" s="9"/>
      <c r="SW52" s="9"/>
      <c r="SX52" s="9">
        <v>0</v>
      </c>
      <c r="SY52" s="9">
        <v>0</v>
      </c>
      <c r="SZ52" s="9">
        <v>1</v>
      </c>
      <c r="TA52" s="9"/>
      <c r="TB52" s="9"/>
      <c r="TC52" s="9"/>
      <c r="TD52" s="9"/>
      <c r="TE52" s="9"/>
      <c r="TF52" s="9"/>
      <c r="TG52" s="9"/>
      <c r="TH52" s="9"/>
      <c r="TI52" s="9"/>
      <c r="TJ52" s="9"/>
      <c r="TK52" s="9"/>
      <c r="TL52" s="9"/>
      <c r="TM52" s="9"/>
      <c r="TN52" s="9"/>
      <c r="TO52" s="9"/>
      <c r="TP52" s="9"/>
      <c r="TQ52" s="9"/>
      <c r="TR52" s="9">
        <v>0</v>
      </c>
      <c r="TS52" s="9">
        <v>1</v>
      </c>
      <c r="TT52" s="9">
        <v>0</v>
      </c>
      <c r="TU52" s="9">
        <v>0</v>
      </c>
      <c r="TV52" s="9">
        <v>0</v>
      </c>
      <c r="TW52" s="9">
        <v>0</v>
      </c>
      <c r="TX52" s="9">
        <v>0</v>
      </c>
      <c r="TY52" s="9">
        <v>0</v>
      </c>
      <c r="TZ52" s="9"/>
      <c r="UA52" s="9"/>
      <c r="UB52" s="9"/>
      <c r="UC52" s="9"/>
      <c r="UD52" s="9"/>
      <c r="UE52" s="9"/>
      <c r="UF52" s="9">
        <v>0</v>
      </c>
      <c r="UG52" s="9">
        <v>1</v>
      </c>
      <c r="UH52" s="9">
        <v>0</v>
      </c>
      <c r="UI52" s="9">
        <v>0</v>
      </c>
      <c r="UJ52" s="9">
        <v>0</v>
      </c>
      <c r="UK52" s="9">
        <v>0</v>
      </c>
      <c r="UL52" s="9">
        <v>0</v>
      </c>
      <c r="UM52" s="9">
        <v>0</v>
      </c>
      <c r="UN52" s="9">
        <v>0</v>
      </c>
      <c r="UO52" s="9">
        <v>0</v>
      </c>
      <c r="UP52" s="9"/>
      <c r="UQ52" s="9"/>
      <c r="UR52" s="9"/>
      <c r="US52" s="9"/>
      <c r="UT52" s="9">
        <v>0</v>
      </c>
      <c r="UU52" s="9"/>
      <c r="UV52" s="9">
        <v>1</v>
      </c>
      <c r="UW52" s="9">
        <v>0</v>
      </c>
      <c r="UX52" s="9">
        <v>0</v>
      </c>
      <c r="UY52" s="9">
        <v>0</v>
      </c>
      <c r="UZ52" s="9">
        <v>0</v>
      </c>
      <c r="VA52" s="9">
        <v>0</v>
      </c>
      <c r="VB52" s="9">
        <v>0</v>
      </c>
      <c r="VC52" s="9">
        <v>0</v>
      </c>
      <c r="VD52" s="9">
        <v>0</v>
      </c>
      <c r="VE52" s="9">
        <v>0</v>
      </c>
      <c r="VF52" s="9">
        <v>0</v>
      </c>
      <c r="VG52" s="9">
        <v>0</v>
      </c>
      <c r="VH52" s="9">
        <v>0</v>
      </c>
      <c r="VI52" s="9">
        <v>0</v>
      </c>
      <c r="VJ52" s="9">
        <v>0</v>
      </c>
      <c r="VK52" s="9">
        <v>0</v>
      </c>
      <c r="VL52" s="9">
        <v>0</v>
      </c>
      <c r="VM52" s="9">
        <v>0</v>
      </c>
      <c r="VN52" s="9">
        <v>0</v>
      </c>
      <c r="VO52" s="9">
        <v>0</v>
      </c>
      <c r="VP52" s="9">
        <v>0</v>
      </c>
      <c r="VQ52" s="9">
        <v>0</v>
      </c>
      <c r="VR52" s="9">
        <v>0</v>
      </c>
      <c r="VS52" s="9">
        <v>1</v>
      </c>
      <c r="VT52" s="9">
        <v>0</v>
      </c>
      <c r="VU52" s="9">
        <v>1</v>
      </c>
      <c r="VV52" s="9">
        <v>1</v>
      </c>
      <c r="VW52" s="9">
        <v>0</v>
      </c>
      <c r="VX52" s="9">
        <v>1</v>
      </c>
      <c r="VY52" s="9">
        <v>0</v>
      </c>
      <c r="VZ52" s="9">
        <v>0</v>
      </c>
      <c r="WA52" s="9">
        <v>0</v>
      </c>
      <c r="WB52" s="9">
        <v>0</v>
      </c>
      <c r="WC52" s="9">
        <v>1</v>
      </c>
      <c r="WD52" s="9">
        <v>1</v>
      </c>
      <c r="WE52" s="9">
        <v>1</v>
      </c>
      <c r="WF52" s="9">
        <v>0</v>
      </c>
      <c r="WG52" s="9">
        <v>0</v>
      </c>
      <c r="WH52" s="9">
        <v>1</v>
      </c>
      <c r="WI52" s="9">
        <v>1</v>
      </c>
      <c r="WJ52" s="9">
        <v>1</v>
      </c>
      <c r="WK52" s="9">
        <v>1</v>
      </c>
      <c r="WL52" s="9">
        <v>1</v>
      </c>
      <c r="WM52" s="9">
        <v>1</v>
      </c>
      <c r="WN52" s="9">
        <v>1</v>
      </c>
      <c r="WO52" s="9">
        <v>1</v>
      </c>
      <c r="WP52" s="9">
        <v>1</v>
      </c>
      <c r="WQ52" s="9">
        <v>0</v>
      </c>
      <c r="WR52" s="9">
        <v>0</v>
      </c>
      <c r="WS52" s="9">
        <v>0</v>
      </c>
      <c r="WT52" s="9">
        <v>50</v>
      </c>
      <c r="WU52" s="9">
        <v>0</v>
      </c>
      <c r="WV52" s="9">
        <v>1</v>
      </c>
      <c r="WW52" s="9">
        <v>77.777778625488281</v>
      </c>
      <c r="WX52" s="9">
        <v>0</v>
      </c>
      <c r="WY52" s="9">
        <v>1</v>
      </c>
      <c r="WZ52" s="9">
        <v>100</v>
      </c>
      <c r="XA52" s="9">
        <v>1</v>
      </c>
      <c r="XB52" s="9">
        <v>1</v>
      </c>
      <c r="XC52" s="9">
        <v>0</v>
      </c>
      <c r="XD52" s="9">
        <v>0</v>
      </c>
      <c r="XE52" s="9">
        <v>0</v>
      </c>
      <c r="XF52" s="9">
        <v>0</v>
      </c>
      <c r="XG52" s="9">
        <v>0</v>
      </c>
      <c r="XH52" s="9">
        <v>0</v>
      </c>
      <c r="XI52" s="9">
        <v>0</v>
      </c>
      <c r="XJ52" s="9">
        <v>0</v>
      </c>
      <c r="XK52" s="9">
        <v>0</v>
      </c>
      <c r="XL52" s="9">
        <v>0</v>
      </c>
      <c r="XM52" s="9">
        <v>0</v>
      </c>
      <c r="XN52" s="9">
        <v>0</v>
      </c>
      <c r="XO52" s="9">
        <v>0</v>
      </c>
      <c r="XP52" s="9">
        <v>0</v>
      </c>
      <c r="XQ52" s="9">
        <v>0</v>
      </c>
      <c r="XR52" s="9">
        <v>0</v>
      </c>
      <c r="XS52" s="9">
        <v>1</v>
      </c>
      <c r="XT52" s="9">
        <v>0</v>
      </c>
      <c r="XU52" s="9">
        <v>1</v>
      </c>
      <c r="XV52" s="9">
        <v>1</v>
      </c>
      <c r="XW52" s="9">
        <v>0</v>
      </c>
      <c r="XX52" s="9">
        <v>1</v>
      </c>
      <c r="XY52" s="9">
        <v>0</v>
      </c>
      <c r="XZ52" s="9">
        <v>0</v>
      </c>
      <c r="YA52" s="9">
        <v>0</v>
      </c>
      <c r="YB52" s="9">
        <v>0</v>
      </c>
      <c r="YC52" s="9">
        <v>1</v>
      </c>
      <c r="YD52" s="9">
        <v>1</v>
      </c>
      <c r="YE52" s="9">
        <v>1</v>
      </c>
      <c r="YF52" s="9">
        <v>0</v>
      </c>
      <c r="YG52" s="9">
        <v>0</v>
      </c>
      <c r="YH52" s="9">
        <v>1</v>
      </c>
      <c r="YI52" s="9">
        <v>1</v>
      </c>
      <c r="YJ52" s="9">
        <v>1</v>
      </c>
      <c r="YK52" s="9">
        <v>1</v>
      </c>
      <c r="YL52" s="9">
        <v>1</v>
      </c>
      <c r="YM52" s="9">
        <v>1</v>
      </c>
      <c r="YN52" s="9">
        <v>1</v>
      </c>
      <c r="YO52" s="9">
        <v>1</v>
      </c>
      <c r="YP52" s="9">
        <v>1</v>
      </c>
      <c r="YQ52" s="9">
        <v>0</v>
      </c>
      <c r="YR52" s="9">
        <v>1</v>
      </c>
      <c r="YS52" s="9">
        <v>1</v>
      </c>
      <c r="YT52" s="9">
        <v>0</v>
      </c>
      <c r="YU52" s="9">
        <v>50</v>
      </c>
      <c r="YV52" s="9">
        <v>0</v>
      </c>
      <c r="YW52" s="9">
        <v>1</v>
      </c>
      <c r="YX52" s="9">
        <v>1</v>
      </c>
      <c r="YY52" s="9">
        <v>0</v>
      </c>
      <c r="YZ52" s="9">
        <v>1</v>
      </c>
      <c r="ZA52" s="9">
        <v>0</v>
      </c>
      <c r="ZB52" s="9">
        <v>1</v>
      </c>
      <c r="ZC52" s="9">
        <v>0</v>
      </c>
      <c r="ZD52" s="9">
        <v>1</v>
      </c>
      <c r="ZE52" s="9">
        <v>0</v>
      </c>
      <c r="ZF52" s="9">
        <v>0</v>
      </c>
      <c r="ZG52" s="9">
        <v>1</v>
      </c>
      <c r="ZH52" s="9">
        <v>0</v>
      </c>
      <c r="ZI52" s="9">
        <v>1</v>
      </c>
      <c r="ZJ52" s="9">
        <v>100</v>
      </c>
      <c r="ZK52" s="9">
        <v>1</v>
      </c>
      <c r="ZL52" s="9">
        <v>66.666664123535156</v>
      </c>
      <c r="ZM52" s="9">
        <v>0</v>
      </c>
      <c r="ZN52" s="9">
        <v>1</v>
      </c>
      <c r="ZO52" s="9">
        <v>0</v>
      </c>
      <c r="ZP52" s="9">
        <v>0</v>
      </c>
      <c r="ZQ52" s="9">
        <v>0</v>
      </c>
      <c r="ZR52" s="9"/>
      <c r="ZS52" s="9"/>
      <c r="ZT52" s="9">
        <v>0</v>
      </c>
      <c r="ZU52" s="9">
        <v>0</v>
      </c>
      <c r="ZV52" s="9">
        <v>1</v>
      </c>
      <c r="ZW52" s="9">
        <v>1</v>
      </c>
      <c r="ZX52" s="9">
        <v>1</v>
      </c>
      <c r="ZY52" s="9">
        <v>1</v>
      </c>
      <c r="ZZ52" s="9">
        <v>1</v>
      </c>
      <c r="AAA52" s="9">
        <v>1</v>
      </c>
      <c r="AAB52" s="9">
        <v>1</v>
      </c>
      <c r="AAC52" s="9">
        <v>1</v>
      </c>
      <c r="AAD52" s="9">
        <v>1</v>
      </c>
      <c r="AAE52" s="9">
        <v>1</v>
      </c>
      <c r="AAF52" s="9">
        <v>1</v>
      </c>
      <c r="AAG52" s="9">
        <v>1</v>
      </c>
      <c r="AAH52" s="9">
        <v>1</v>
      </c>
      <c r="AAI52" s="9">
        <v>0</v>
      </c>
      <c r="AAJ52" s="9">
        <v>1</v>
      </c>
      <c r="AAK52" s="9">
        <v>0</v>
      </c>
      <c r="AAL52" s="9">
        <v>1</v>
      </c>
      <c r="AAM52" s="9">
        <v>0</v>
      </c>
      <c r="AAN52" s="9">
        <v>1</v>
      </c>
      <c r="AAO52" s="9">
        <v>0</v>
      </c>
      <c r="AAP52" s="9">
        <v>100</v>
      </c>
      <c r="AAQ52" s="9">
        <v>1</v>
      </c>
      <c r="AAR52" s="9">
        <v>1</v>
      </c>
      <c r="AAS52" s="9">
        <v>80</v>
      </c>
      <c r="AAT52" s="9">
        <v>0</v>
      </c>
      <c r="AAU52" s="9">
        <v>1</v>
      </c>
      <c r="AAV52" s="9">
        <v>1</v>
      </c>
      <c r="AAW52" s="9">
        <v>0</v>
      </c>
      <c r="AAX52" s="9">
        <v>0</v>
      </c>
      <c r="AAY52" s="9">
        <v>0</v>
      </c>
      <c r="AAZ52" s="9">
        <v>0</v>
      </c>
      <c r="ABA52" s="9">
        <v>1</v>
      </c>
      <c r="ABB52" s="9">
        <v>1</v>
      </c>
      <c r="ABC52" s="9">
        <v>1</v>
      </c>
      <c r="ABD52" s="9">
        <v>1</v>
      </c>
      <c r="ABE52" s="9">
        <v>1</v>
      </c>
      <c r="ABF52" s="9">
        <v>1</v>
      </c>
      <c r="ABG52" s="9">
        <v>1</v>
      </c>
      <c r="ABH52" s="9">
        <v>1</v>
      </c>
      <c r="ABI52" s="9">
        <v>1</v>
      </c>
      <c r="ABJ52" s="9">
        <v>1</v>
      </c>
      <c r="ABK52" s="9">
        <v>1</v>
      </c>
      <c r="ABL52" s="9">
        <v>0</v>
      </c>
      <c r="ABM52" s="9">
        <v>85.714286804199219</v>
      </c>
      <c r="ABN52" s="9">
        <v>0</v>
      </c>
      <c r="ABO52" s="9">
        <v>1</v>
      </c>
      <c r="ABP52" s="9">
        <v>0</v>
      </c>
      <c r="ABQ52" s="9">
        <v>0</v>
      </c>
      <c r="ABR52" s="9"/>
      <c r="ABS52" s="9"/>
      <c r="ABT52" s="9"/>
      <c r="ABU52" s="9"/>
      <c r="ABV52" s="9"/>
      <c r="ABW52" s="9"/>
      <c r="ABX52" s="9"/>
      <c r="ABY52" s="9"/>
      <c r="ABZ52" s="9"/>
      <c r="ACA52" s="9"/>
      <c r="ACB52" s="9"/>
      <c r="ACC52" s="9"/>
      <c r="ACD52" s="9"/>
      <c r="ACE52" s="9"/>
      <c r="ACF52" s="9"/>
      <c r="ACG52" s="9"/>
      <c r="ACH52" s="9"/>
      <c r="ACI52" s="9"/>
      <c r="ACJ52" s="9"/>
      <c r="ACK52" s="9"/>
      <c r="ACL52" s="9"/>
      <c r="ACM52" s="9"/>
      <c r="ACN52" s="9">
        <v>1</v>
      </c>
      <c r="ACO52" s="9">
        <v>1</v>
      </c>
      <c r="ACP52" s="9"/>
      <c r="ACQ52" s="9"/>
      <c r="ACR52" s="9"/>
    </row>
    <row r="53" spans="1:772">
      <c r="A53" t="s">
        <v>2625</v>
      </c>
      <c r="B53" t="s">
        <v>2753</v>
      </c>
      <c r="C53" t="s">
        <v>2883</v>
      </c>
      <c r="D53" t="s">
        <v>3017</v>
      </c>
      <c r="E53" s="9"/>
      <c r="F53" s="9">
        <v>6</v>
      </c>
      <c r="G53" s="9"/>
      <c r="H53" s="9">
        <v>1</v>
      </c>
      <c r="I53" t="s">
        <v>3154</v>
      </c>
      <c r="J53" s="9"/>
      <c r="K53" s="9">
        <v>4</v>
      </c>
      <c r="L53" s="9">
        <v>10</v>
      </c>
      <c r="M53" s="9">
        <v>61</v>
      </c>
      <c r="N53" s="9">
        <v>61</v>
      </c>
      <c r="O53" t="s">
        <v>3247</v>
      </c>
      <c r="P53" s="9">
        <v>1</v>
      </c>
      <c r="Q53" t="s">
        <v>3250</v>
      </c>
      <c r="R53" s="9">
        <v>3</v>
      </c>
      <c r="S53" s="9">
        <v>1</v>
      </c>
      <c r="T53" s="9">
        <v>2</v>
      </c>
      <c r="U53" s="9">
        <v>0</v>
      </c>
      <c r="V53" s="9">
        <v>1</v>
      </c>
      <c r="W53" t="s">
        <v>3308</v>
      </c>
      <c r="X53" s="9"/>
      <c r="Y53" t="s">
        <v>3449</v>
      </c>
      <c r="Z53" s="9"/>
      <c r="AA53" s="9">
        <v>0</v>
      </c>
      <c r="AB53" s="9">
        <v>0</v>
      </c>
      <c r="AC53" s="9">
        <v>1</v>
      </c>
      <c r="AD53" s="9">
        <v>0</v>
      </c>
      <c r="AE53" s="9">
        <v>1</v>
      </c>
      <c r="AF53" s="9">
        <v>0</v>
      </c>
      <c r="AG53" s="9">
        <v>0</v>
      </c>
      <c r="AH53" s="9">
        <v>0</v>
      </c>
      <c r="AI53" s="9">
        <v>0</v>
      </c>
      <c r="AJ53" s="9">
        <v>0</v>
      </c>
      <c r="AK53" s="9">
        <v>0</v>
      </c>
      <c r="AL53" s="9">
        <v>0</v>
      </c>
      <c r="AM53" s="9">
        <v>0</v>
      </c>
      <c r="AN53" s="9">
        <v>0</v>
      </c>
      <c r="AO53" s="9">
        <v>0</v>
      </c>
      <c r="AP53" s="9">
        <v>0</v>
      </c>
      <c r="AQ53" s="9">
        <v>4</v>
      </c>
      <c r="AR53" s="9">
        <v>0</v>
      </c>
      <c r="AS53" s="9">
        <v>0</v>
      </c>
      <c r="AT53" s="9">
        <v>0</v>
      </c>
      <c r="AU53" s="9">
        <v>1</v>
      </c>
      <c r="AV53" s="9">
        <v>0</v>
      </c>
      <c r="AW53" s="9">
        <v>0</v>
      </c>
      <c r="AX53" t="s">
        <v>3609</v>
      </c>
      <c r="AY53" s="9">
        <v>0</v>
      </c>
      <c r="AZ53" s="9">
        <v>0</v>
      </c>
      <c r="BA53" t="s">
        <v>3759</v>
      </c>
      <c r="BB53" s="9">
        <v>0</v>
      </c>
      <c r="BC53" s="9">
        <v>7</v>
      </c>
      <c r="BD53" s="9">
        <v>0</v>
      </c>
      <c r="BE53" s="9"/>
      <c r="BF53" s="9">
        <v>7</v>
      </c>
      <c r="BG53" s="9">
        <v>7</v>
      </c>
      <c r="BH53" s="9">
        <v>3</v>
      </c>
      <c r="BI53" s="9">
        <v>0</v>
      </c>
      <c r="BJ53" s="9"/>
      <c r="BK53" s="9">
        <v>1</v>
      </c>
      <c r="BL53" s="9">
        <v>1</v>
      </c>
      <c r="BM53" s="9">
        <v>1</v>
      </c>
      <c r="BN53" s="9">
        <v>1</v>
      </c>
      <c r="BO53" s="9">
        <v>1</v>
      </c>
      <c r="BP53" s="9">
        <v>1</v>
      </c>
      <c r="BQ53" s="9">
        <v>1</v>
      </c>
      <c r="BR53" s="9">
        <v>0</v>
      </c>
      <c r="BS53" s="9">
        <v>1</v>
      </c>
      <c r="BT53" s="9">
        <v>1</v>
      </c>
      <c r="BU53" s="9">
        <v>0</v>
      </c>
      <c r="BV53" s="9">
        <v>0</v>
      </c>
      <c r="BW53" s="9">
        <v>1</v>
      </c>
      <c r="BX53" s="9"/>
      <c r="BY53" s="9">
        <v>1</v>
      </c>
      <c r="BZ53" s="9">
        <v>1</v>
      </c>
      <c r="CA53" s="9">
        <v>0</v>
      </c>
      <c r="CB53" s="9">
        <v>1</v>
      </c>
      <c r="CC53" s="9">
        <v>1</v>
      </c>
      <c r="CD53" s="9">
        <v>1</v>
      </c>
      <c r="CE53" s="9">
        <v>1</v>
      </c>
      <c r="CF53" s="9">
        <v>1</v>
      </c>
      <c r="CG53" s="9"/>
      <c r="CH53" s="9">
        <v>1</v>
      </c>
      <c r="CI53" s="9">
        <v>2</v>
      </c>
      <c r="CJ53" s="9">
        <v>3</v>
      </c>
      <c r="CK53" s="9">
        <v>1</v>
      </c>
      <c r="CL53" s="9">
        <v>3</v>
      </c>
      <c r="CM53" s="9">
        <v>1</v>
      </c>
      <c r="CN53" s="9">
        <v>1</v>
      </c>
      <c r="CO53" s="9">
        <v>1</v>
      </c>
      <c r="CP53" s="9">
        <v>4</v>
      </c>
      <c r="CQ53" s="9">
        <v>1</v>
      </c>
      <c r="CR53" s="9">
        <v>1</v>
      </c>
      <c r="CS53" s="9">
        <v>1</v>
      </c>
      <c r="CT53" s="9">
        <v>1</v>
      </c>
      <c r="CU53" s="9">
        <v>1</v>
      </c>
      <c r="CV53" s="9">
        <v>1</v>
      </c>
      <c r="CW53" s="9">
        <v>1</v>
      </c>
      <c r="CX53" s="9">
        <v>1</v>
      </c>
      <c r="CY53" s="9">
        <v>1</v>
      </c>
      <c r="CZ53" s="9">
        <v>2</v>
      </c>
      <c r="DA53" s="9"/>
      <c r="DB53" s="9"/>
      <c r="DC53" s="9"/>
      <c r="DD53" s="9"/>
      <c r="DE53" s="9"/>
      <c r="DF53" s="9"/>
      <c r="DG53" s="9"/>
      <c r="DH53" s="9"/>
      <c r="DI53" s="9">
        <v>2</v>
      </c>
      <c r="DJ53" s="9"/>
      <c r="DK53" s="9"/>
      <c r="DL53" s="9"/>
      <c r="DM53" s="9"/>
      <c r="DN53" s="9"/>
      <c r="DO53" s="9"/>
      <c r="DP53" s="9">
        <v>2</v>
      </c>
      <c r="DQ53" s="9"/>
      <c r="DR53" s="9"/>
      <c r="DS53" s="9"/>
      <c r="DT53" s="9"/>
      <c r="DU53" s="9"/>
      <c r="DV53" s="9"/>
      <c r="DW53" s="9"/>
      <c r="DX53" s="9"/>
      <c r="DY53" s="9"/>
      <c r="DZ53" s="9"/>
      <c r="EA53" s="9"/>
      <c r="EB53" s="9"/>
      <c r="EC53" s="9"/>
      <c r="ED53" s="9"/>
      <c r="EE53" s="9"/>
      <c r="EF53" s="9"/>
      <c r="EG53" s="9"/>
      <c r="EH53" s="9"/>
      <c r="EI53" s="9"/>
      <c r="EJ53" s="9"/>
      <c r="EK53" s="9"/>
      <c r="EL53" s="9"/>
      <c r="EM53" s="9"/>
      <c r="EN53" s="9">
        <v>1</v>
      </c>
      <c r="EO53" s="9">
        <v>0</v>
      </c>
      <c r="EP53" s="9"/>
      <c r="EQ53" s="9">
        <v>1</v>
      </c>
      <c r="ER53" s="9">
        <v>0</v>
      </c>
      <c r="ES53" s="9"/>
      <c r="ET53" s="9">
        <v>1</v>
      </c>
      <c r="EU53" s="9">
        <v>0</v>
      </c>
      <c r="EV53" s="9"/>
      <c r="EW53" s="9">
        <v>0</v>
      </c>
      <c r="EX53" s="9"/>
      <c r="EY53" s="9"/>
      <c r="EZ53" s="9">
        <v>1</v>
      </c>
      <c r="FA53" s="9">
        <v>0</v>
      </c>
      <c r="FB53" s="9"/>
      <c r="FC53" s="9">
        <v>0</v>
      </c>
      <c r="FD53" s="9"/>
      <c r="FE53" s="9"/>
      <c r="FF53" s="9">
        <v>1</v>
      </c>
      <c r="FG53" s="9">
        <v>1</v>
      </c>
      <c r="FH53" s="9"/>
      <c r="FI53" s="9">
        <v>0</v>
      </c>
      <c r="FJ53" s="9"/>
      <c r="FK53" s="9"/>
      <c r="FL53" s="9">
        <v>0</v>
      </c>
      <c r="FM53" s="9"/>
      <c r="FN53" s="9"/>
      <c r="FO53" s="9">
        <v>0</v>
      </c>
      <c r="FP53" s="9"/>
      <c r="FQ53" s="9"/>
      <c r="FR53" s="9">
        <v>1</v>
      </c>
      <c r="FS53" s="9">
        <v>0</v>
      </c>
      <c r="FT53" s="9"/>
      <c r="FU53" s="9">
        <v>0</v>
      </c>
      <c r="FV53" s="9"/>
      <c r="FW53" s="9"/>
      <c r="FX53" s="9">
        <v>3</v>
      </c>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t="s">
        <v>4068</v>
      </c>
      <c r="HH53" s="9"/>
      <c r="HI53" s="9"/>
      <c r="HJ53" s="9"/>
      <c r="HK53" s="9"/>
      <c r="HL53" s="9"/>
      <c r="HM53" s="9"/>
      <c r="HN53" s="9"/>
      <c r="HO53" s="9"/>
      <c r="HP53" s="9"/>
      <c r="HQ53" s="9"/>
      <c r="HR53" s="9"/>
      <c r="HS53" s="9"/>
      <c r="HT53" s="9"/>
      <c r="HU53" s="9"/>
      <c r="HV53" s="9"/>
      <c r="HW53" s="9"/>
      <c r="HX53" t="s">
        <v>4232</v>
      </c>
      <c r="HY53" s="9"/>
      <c r="HZ53" s="9"/>
      <c r="IA53" s="9">
        <v>2</v>
      </c>
      <c r="IB53" s="9"/>
      <c r="IC53" s="9"/>
      <c r="ID53" s="9">
        <v>2</v>
      </c>
      <c r="IE53" s="9"/>
      <c r="IF53" s="9"/>
      <c r="IG53" s="9">
        <v>3</v>
      </c>
      <c r="IH53" s="9"/>
      <c r="II53" s="9"/>
      <c r="IJ53" s="9">
        <v>3</v>
      </c>
      <c r="IK53" s="9"/>
      <c r="IL53" s="9">
        <v>1</v>
      </c>
      <c r="IM53" s="9"/>
      <c r="IN53" s="9">
        <v>3</v>
      </c>
      <c r="IO53" s="9">
        <v>3</v>
      </c>
      <c r="IP53" s="9">
        <v>3</v>
      </c>
      <c r="IQ53" s="9">
        <v>3</v>
      </c>
      <c r="IR53" s="9">
        <v>3</v>
      </c>
      <c r="IS53" s="9"/>
      <c r="IT53" s="9">
        <v>2</v>
      </c>
      <c r="IU53" s="9">
        <v>2</v>
      </c>
      <c r="IV53" s="9">
        <v>2</v>
      </c>
      <c r="IW53" s="9">
        <v>2</v>
      </c>
      <c r="IX53" s="9">
        <v>2</v>
      </c>
      <c r="IY53" s="9">
        <v>2</v>
      </c>
      <c r="IZ53" s="9">
        <v>2</v>
      </c>
      <c r="JA53" s="9">
        <v>2</v>
      </c>
      <c r="JB53" s="9">
        <v>2</v>
      </c>
      <c r="JC53" s="9">
        <v>2</v>
      </c>
      <c r="JD53" s="9">
        <v>2</v>
      </c>
      <c r="JE53" s="9">
        <v>2</v>
      </c>
      <c r="JF53" s="9">
        <v>2</v>
      </c>
      <c r="JG53" s="9">
        <v>2</v>
      </c>
      <c r="JH53" s="9">
        <v>2</v>
      </c>
      <c r="JI53" s="9">
        <v>2</v>
      </c>
      <c r="JJ53" s="9">
        <v>1</v>
      </c>
      <c r="JK53" s="9">
        <v>1</v>
      </c>
      <c r="JL53" s="9">
        <v>1</v>
      </c>
      <c r="JM53" s="9">
        <v>3</v>
      </c>
      <c r="JN53" s="9">
        <v>1</v>
      </c>
      <c r="JO53" s="9">
        <v>2</v>
      </c>
      <c r="JP53" s="9">
        <v>3</v>
      </c>
      <c r="JQ53" s="9">
        <v>3</v>
      </c>
      <c r="JR53" s="9">
        <v>3</v>
      </c>
      <c r="JS53" s="9">
        <v>3</v>
      </c>
      <c r="JT53" s="9">
        <v>1</v>
      </c>
      <c r="JU53" s="9">
        <v>3</v>
      </c>
      <c r="JV53" s="9"/>
      <c r="JW53" s="9">
        <v>1</v>
      </c>
      <c r="JX53" s="9">
        <v>3</v>
      </c>
      <c r="JY53" s="9">
        <v>3</v>
      </c>
      <c r="JZ53" s="9">
        <v>3</v>
      </c>
      <c r="KA53" s="9">
        <v>2</v>
      </c>
      <c r="KB53" s="9">
        <v>1</v>
      </c>
      <c r="KC53" s="9">
        <v>1</v>
      </c>
      <c r="KD53" s="9">
        <v>3</v>
      </c>
      <c r="KE53" s="9">
        <v>3</v>
      </c>
      <c r="KF53" s="9"/>
      <c r="KG53" s="9"/>
      <c r="KH53" s="9"/>
      <c r="KI53" s="9"/>
      <c r="KJ53" s="9"/>
      <c r="KK53" s="9"/>
      <c r="KL53" s="9"/>
      <c r="KM53" s="9"/>
      <c r="KN53" s="9"/>
      <c r="KO53" s="9"/>
      <c r="KP53" s="9"/>
      <c r="KQ53" s="9"/>
      <c r="KR53" s="9"/>
      <c r="KS53" s="9"/>
      <c r="KT53" s="9"/>
      <c r="KU53" s="9"/>
      <c r="KV53" s="9">
        <v>0</v>
      </c>
      <c r="KW53" s="9"/>
      <c r="KX53" s="9"/>
      <c r="KY53" s="9"/>
      <c r="KZ53" s="9"/>
      <c r="LA53" s="9"/>
      <c r="LB53" s="9"/>
      <c r="LC53" s="9">
        <v>1</v>
      </c>
      <c r="LD53" s="9">
        <v>1</v>
      </c>
      <c r="LE53" s="9">
        <v>1</v>
      </c>
      <c r="LF53" s="9">
        <v>1</v>
      </c>
      <c r="LG53" s="9">
        <v>1</v>
      </c>
      <c r="LH53" s="9">
        <v>1</v>
      </c>
      <c r="LI53" s="9"/>
      <c r="LJ53" s="9">
        <v>1</v>
      </c>
      <c r="LK53" s="9">
        <v>3</v>
      </c>
      <c r="LL53" s="9">
        <v>3</v>
      </c>
      <c r="LM53" s="9">
        <v>3</v>
      </c>
      <c r="LN53" s="9"/>
      <c r="LO53" s="9">
        <v>1</v>
      </c>
      <c r="LP53" s="9">
        <v>1</v>
      </c>
      <c r="LQ53" s="9">
        <v>1</v>
      </c>
      <c r="LR53" s="9"/>
      <c r="LS53" s="9">
        <v>2</v>
      </c>
      <c r="LT53" s="9">
        <v>1</v>
      </c>
      <c r="LU53" s="9">
        <v>1</v>
      </c>
      <c r="LV53" s="9">
        <v>1</v>
      </c>
      <c r="LW53" s="9">
        <v>1</v>
      </c>
      <c r="LX53" s="9">
        <v>1</v>
      </c>
      <c r="LY53" s="9">
        <v>3</v>
      </c>
      <c r="LZ53" s="9">
        <v>2</v>
      </c>
      <c r="MA53" s="9">
        <v>1</v>
      </c>
      <c r="MB53" s="9"/>
      <c r="MC53" s="9">
        <v>0</v>
      </c>
      <c r="MD53" s="9">
        <v>3</v>
      </c>
      <c r="ME53" s="9">
        <v>2</v>
      </c>
      <c r="MF53" s="9">
        <v>1</v>
      </c>
      <c r="MG53" s="9">
        <v>3</v>
      </c>
      <c r="MH53" s="9">
        <v>3</v>
      </c>
      <c r="MI53" s="9">
        <v>3</v>
      </c>
      <c r="MJ53" s="9">
        <v>3</v>
      </c>
      <c r="MK53" s="9">
        <v>1</v>
      </c>
      <c r="ML53" s="9">
        <v>1</v>
      </c>
      <c r="MM53" s="9">
        <v>1</v>
      </c>
      <c r="MN53" s="9">
        <v>1</v>
      </c>
      <c r="MO53" s="9">
        <v>1</v>
      </c>
      <c r="MP53" s="9">
        <v>0</v>
      </c>
      <c r="MQ53" s="9">
        <v>1</v>
      </c>
      <c r="MR53" s="9">
        <v>1</v>
      </c>
      <c r="MS53" s="9">
        <v>1</v>
      </c>
      <c r="MT53" s="9">
        <v>247895531</v>
      </c>
      <c r="MU53" s="9">
        <v>247895531</v>
      </c>
      <c r="MV53" s="9">
        <v>1</v>
      </c>
      <c r="MW53" s="9"/>
      <c r="MX53" s="9"/>
      <c r="MY53" t="s">
        <v>4509</v>
      </c>
      <c r="MZ53" s="9"/>
      <c r="NA53" s="9">
        <v>200568302</v>
      </c>
      <c r="NB53" t="s">
        <v>4658</v>
      </c>
      <c r="NC53" t="s">
        <v>4801</v>
      </c>
      <c r="ND53" s="9"/>
      <c r="NE53" s="9"/>
      <c r="NF53" t="s">
        <v>4891</v>
      </c>
      <c r="NG53" s="9"/>
      <c r="NH53" s="9"/>
      <c r="NI53" s="9">
        <v>95</v>
      </c>
      <c r="NJ53" s="9">
        <v>61</v>
      </c>
      <c r="NK53" t="s">
        <v>4897</v>
      </c>
      <c r="NL53" s="9">
        <v>3</v>
      </c>
      <c r="NM53" s="9">
        <v>11</v>
      </c>
      <c r="NN53" s="9">
        <v>2022</v>
      </c>
      <c r="NO53" s="9">
        <v>1</v>
      </c>
      <c r="NP53" t="s">
        <v>4946</v>
      </c>
      <c r="NQ53" s="9">
        <v>1</v>
      </c>
      <c r="NR53" s="9">
        <v>1</v>
      </c>
      <c r="NS53" s="9">
        <v>1</v>
      </c>
      <c r="NT53" s="9">
        <v>0</v>
      </c>
      <c r="NU53" s="9">
        <v>0</v>
      </c>
      <c r="NV53" s="9">
        <v>0</v>
      </c>
      <c r="NW53" s="9">
        <v>1</v>
      </c>
      <c r="NX53" s="9">
        <v>0</v>
      </c>
      <c r="NY53" s="9">
        <v>1</v>
      </c>
      <c r="NZ53" s="9">
        <v>0</v>
      </c>
      <c r="OA53" s="9">
        <v>1</v>
      </c>
      <c r="OB53" s="9">
        <v>0</v>
      </c>
      <c r="OC53" s="9">
        <v>3</v>
      </c>
      <c r="OD53" s="9">
        <v>0</v>
      </c>
      <c r="OE53" s="9">
        <v>4</v>
      </c>
      <c r="OF53" s="9">
        <v>0</v>
      </c>
      <c r="OG53" s="9">
        <v>7</v>
      </c>
      <c r="OH53" s="9">
        <v>0</v>
      </c>
      <c r="OI53" s="9">
        <v>7</v>
      </c>
      <c r="OJ53" s="9">
        <v>7</v>
      </c>
      <c r="OK53" s="9">
        <v>3</v>
      </c>
      <c r="OL53" s="9">
        <v>0</v>
      </c>
      <c r="OM53" s="9"/>
      <c r="ON53" s="9">
        <v>0</v>
      </c>
      <c r="OO53" s="9">
        <v>0</v>
      </c>
      <c r="OP53" s="9">
        <v>1</v>
      </c>
      <c r="OQ53" s="9">
        <v>1</v>
      </c>
      <c r="OR53" s="9">
        <v>1</v>
      </c>
      <c r="OS53" s="9">
        <v>1</v>
      </c>
      <c r="OT53" s="9">
        <v>1</v>
      </c>
      <c r="OU53" s="9">
        <v>1</v>
      </c>
      <c r="OV53" s="9">
        <v>1</v>
      </c>
      <c r="OW53" s="9">
        <v>0</v>
      </c>
      <c r="OX53" s="9">
        <v>1</v>
      </c>
      <c r="OY53" s="9">
        <v>0</v>
      </c>
      <c r="OZ53" s="9">
        <v>0</v>
      </c>
      <c r="PA53" s="9">
        <v>75</v>
      </c>
      <c r="PB53" s="9">
        <v>0</v>
      </c>
      <c r="PC53" s="9">
        <v>1</v>
      </c>
      <c r="PD53" s="9">
        <v>70</v>
      </c>
      <c r="PE53" s="9">
        <v>0</v>
      </c>
      <c r="PF53" s="9">
        <v>1</v>
      </c>
      <c r="PG53" s="9">
        <v>1</v>
      </c>
      <c r="PH53" s="9">
        <v>1</v>
      </c>
      <c r="PI53" s="9">
        <v>1</v>
      </c>
      <c r="PJ53" s="9">
        <v>0</v>
      </c>
      <c r="PK53" s="9">
        <v>1</v>
      </c>
      <c r="PL53" s="9">
        <v>1</v>
      </c>
      <c r="PM53" s="9">
        <v>1</v>
      </c>
      <c r="PN53" s="9">
        <v>1</v>
      </c>
      <c r="PO53" s="9">
        <v>85.714286804199219</v>
      </c>
      <c r="PP53" s="9">
        <v>0</v>
      </c>
      <c r="PQ53" s="9">
        <v>1</v>
      </c>
      <c r="PR53" s="9">
        <v>1</v>
      </c>
      <c r="PS53" s="9">
        <v>0</v>
      </c>
      <c r="PT53" s="9">
        <v>0</v>
      </c>
      <c r="PU53" s="9">
        <v>1</v>
      </c>
      <c r="PV53" s="9">
        <v>0</v>
      </c>
      <c r="PW53" s="9">
        <v>1</v>
      </c>
      <c r="PX53" s="9">
        <v>50</v>
      </c>
      <c r="PY53" s="9">
        <v>0</v>
      </c>
      <c r="PZ53" s="9">
        <v>1</v>
      </c>
      <c r="QA53" s="9">
        <v>1</v>
      </c>
      <c r="QB53" s="9">
        <v>1</v>
      </c>
      <c r="QC53" s="9">
        <v>0</v>
      </c>
      <c r="QD53" s="9">
        <v>1</v>
      </c>
      <c r="QE53" s="9">
        <v>75</v>
      </c>
      <c r="QF53" s="9">
        <v>0</v>
      </c>
      <c r="QG53" s="9">
        <v>1</v>
      </c>
      <c r="QH53" s="9">
        <v>1</v>
      </c>
      <c r="QI53" s="9">
        <v>1</v>
      </c>
      <c r="QJ53" s="9">
        <v>1</v>
      </c>
      <c r="QK53" s="9">
        <v>1</v>
      </c>
      <c r="QL53" s="9">
        <v>1</v>
      </c>
      <c r="QM53" s="9">
        <v>1</v>
      </c>
      <c r="QN53" s="9">
        <v>1</v>
      </c>
      <c r="QO53" s="9">
        <v>1</v>
      </c>
      <c r="QP53" s="9">
        <v>100</v>
      </c>
      <c r="QQ53" s="9">
        <v>1</v>
      </c>
      <c r="QR53" s="9">
        <v>1</v>
      </c>
      <c r="QS53" s="9">
        <v>0</v>
      </c>
      <c r="QT53" s="9">
        <v>0.3333333432674408</v>
      </c>
      <c r="QU53" s="9">
        <v>0</v>
      </c>
      <c r="QV53" s="9">
        <v>0.5</v>
      </c>
      <c r="QW53" s="9">
        <v>0</v>
      </c>
      <c r="QX53" s="9">
        <v>0.75</v>
      </c>
      <c r="QY53" s="9">
        <v>0</v>
      </c>
      <c r="QZ53" s="9"/>
      <c r="RA53" s="9"/>
      <c r="RB53" s="9"/>
      <c r="RC53" s="9"/>
      <c r="RD53" s="9"/>
      <c r="RE53" s="9"/>
      <c r="RF53" s="9"/>
      <c r="RG53" s="9"/>
      <c r="RH53" s="9"/>
      <c r="RI53" s="9"/>
      <c r="RJ53" s="9"/>
      <c r="RK53" s="9"/>
      <c r="RL53" s="9">
        <v>0</v>
      </c>
      <c r="RM53" s="9"/>
      <c r="RN53" s="9"/>
      <c r="RO53" s="9"/>
      <c r="RP53" s="9"/>
      <c r="RQ53" s="9"/>
      <c r="RR53" s="9"/>
      <c r="RS53" s="9"/>
      <c r="RT53" s="9"/>
      <c r="RU53" s="9"/>
      <c r="RV53" s="9"/>
      <c r="RW53" s="9"/>
      <c r="RX53" s="9"/>
      <c r="RY53" s="9"/>
      <c r="RZ53" s="9"/>
      <c r="SA53" s="9"/>
      <c r="SB53" s="9"/>
      <c r="SC53" s="9"/>
      <c r="SD53" s="9"/>
      <c r="SE53" s="9"/>
      <c r="SF53" s="9"/>
      <c r="SG53" s="9"/>
      <c r="SH53" s="9">
        <v>1</v>
      </c>
      <c r="SI53" s="9">
        <v>0</v>
      </c>
      <c r="SJ53" s="9">
        <v>1</v>
      </c>
      <c r="SK53" s="9">
        <v>0</v>
      </c>
      <c r="SL53" s="9">
        <v>1</v>
      </c>
      <c r="SM53" s="9">
        <v>0</v>
      </c>
      <c r="SN53" s="9">
        <v>0</v>
      </c>
      <c r="SO53" s="9">
        <v>1</v>
      </c>
      <c r="SP53" s="9">
        <v>0</v>
      </c>
      <c r="SQ53" s="9"/>
      <c r="SR53" s="9">
        <v>0</v>
      </c>
      <c r="SS53" s="9"/>
      <c r="ST53" s="9">
        <v>1</v>
      </c>
      <c r="SU53" s="9"/>
      <c r="SV53" s="9"/>
      <c r="SW53" s="9">
        <v>0</v>
      </c>
      <c r="SX53" s="9">
        <v>0</v>
      </c>
      <c r="SY53" s="9">
        <v>1</v>
      </c>
      <c r="SZ53" s="9">
        <v>0</v>
      </c>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v>0</v>
      </c>
      <c r="UM53" s="9">
        <v>0</v>
      </c>
      <c r="UN53" s="9"/>
      <c r="UO53" s="9"/>
      <c r="UP53" s="9"/>
      <c r="UQ53" s="9"/>
      <c r="UR53" s="9">
        <v>0</v>
      </c>
      <c r="US53" s="9">
        <v>0</v>
      </c>
      <c r="UT53" s="9">
        <v>0</v>
      </c>
      <c r="UU53" s="9">
        <v>0</v>
      </c>
      <c r="UV53" s="9">
        <v>1</v>
      </c>
      <c r="UW53" s="9">
        <v>0</v>
      </c>
      <c r="UX53" s="9">
        <v>0</v>
      </c>
      <c r="UY53" s="9">
        <v>0</v>
      </c>
      <c r="UZ53" s="9">
        <v>0</v>
      </c>
      <c r="VA53" s="9">
        <v>0</v>
      </c>
      <c r="VB53" s="9">
        <v>0</v>
      </c>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v>1</v>
      </c>
      <c r="WF53" s="9">
        <v>0</v>
      </c>
      <c r="WG53" s="9">
        <v>0</v>
      </c>
      <c r="WH53" s="9">
        <v>0</v>
      </c>
      <c r="WI53" s="9">
        <v>0</v>
      </c>
      <c r="WJ53" s="9">
        <v>1</v>
      </c>
      <c r="WK53" s="9">
        <v>1</v>
      </c>
      <c r="WL53" s="9">
        <v>0</v>
      </c>
      <c r="WM53" s="9">
        <v>0</v>
      </c>
      <c r="WN53" s="9"/>
      <c r="WO53" s="9"/>
      <c r="WP53" s="9"/>
      <c r="WQ53" s="9"/>
      <c r="WR53" s="9"/>
      <c r="WS53" s="9"/>
      <c r="WT53" s="9"/>
      <c r="WU53" s="9"/>
      <c r="WV53" s="9"/>
      <c r="WW53" s="9">
        <v>33.333332061767578</v>
      </c>
      <c r="WX53" s="9">
        <v>0</v>
      </c>
      <c r="WY53" s="9">
        <v>0</v>
      </c>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v>1</v>
      </c>
      <c r="YF53" s="9">
        <v>0</v>
      </c>
      <c r="YG53" s="9">
        <v>0</v>
      </c>
      <c r="YH53" s="9">
        <v>0</v>
      </c>
      <c r="YI53" s="9">
        <v>0</v>
      </c>
      <c r="YJ53" s="9">
        <v>1</v>
      </c>
      <c r="YK53" s="9">
        <v>1</v>
      </c>
      <c r="YL53" s="9">
        <v>0</v>
      </c>
      <c r="YM53" s="9">
        <v>0</v>
      </c>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v>0</v>
      </c>
      <c r="ZO53" s="9">
        <v>0</v>
      </c>
      <c r="ZP53" s="9">
        <v>0</v>
      </c>
      <c r="ZQ53" s="9">
        <v>0</v>
      </c>
      <c r="ZR53" s="9"/>
      <c r="ZS53" s="9"/>
      <c r="ZT53" s="9">
        <v>0</v>
      </c>
      <c r="ZU53" s="9">
        <v>0</v>
      </c>
      <c r="ZV53" s="9">
        <v>1</v>
      </c>
      <c r="ZW53" s="9">
        <v>1</v>
      </c>
      <c r="ZX53" s="9">
        <v>1</v>
      </c>
      <c r="ZY53" s="9">
        <v>1</v>
      </c>
      <c r="ZZ53" s="9">
        <v>1</v>
      </c>
      <c r="AAA53" s="9">
        <v>1</v>
      </c>
      <c r="AAB53" s="9">
        <v>1</v>
      </c>
      <c r="AAC53" s="9">
        <v>1</v>
      </c>
      <c r="AAD53" s="9">
        <v>1</v>
      </c>
      <c r="AAE53" s="9">
        <v>1</v>
      </c>
      <c r="AAF53" s="9">
        <v>1</v>
      </c>
      <c r="AAG53" s="9">
        <v>1</v>
      </c>
      <c r="AAH53" s="9"/>
      <c r="AAI53" s="9"/>
      <c r="AAJ53" s="9"/>
      <c r="AAK53" s="9"/>
      <c r="AAL53" s="9"/>
      <c r="AAM53" s="9"/>
      <c r="AAN53" s="9"/>
      <c r="AAO53" s="9"/>
      <c r="AAP53" s="9">
        <v>100</v>
      </c>
      <c r="AAQ53" s="9">
        <v>1</v>
      </c>
      <c r="AAR53" s="9">
        <v>1</v>
      </c>
      <c r="AAS53" s="9">
        <v>100</v>
      </c>
      <c r="AAT53" s="9">
        <v>1</v>
      </c>
      <c r="AAU53" s="9">
        <v>1</v>
      </c>
      <c r="AAV53" s="9"/>
      <c r="AAW53" s="9"/>
      <c r="AAX53" s="9"/>
      <c r="AAY53" s="9"/>
      <c r="AAZ53" s="9">
        <v>0</v>
      </c>
      <c r="ABA53" s="9">
        <v>1</v>
      </c>
      <c r="ABB53" s="9">
        <v>1</v>
      </c>
      <c r="ABC53" s="9">
        <v>1</v>
      </c>
      <c r="ABD53" s="9">
        <v>1</v>
      </c>
      <c r="ABE53" s="9">
        <v>1</v>
      </c>
      <c r="ABF53" s="9">
        <v>0</v>
      </c>
      <c r="ABG53" s="9">
        <v>1</v>
      </c>
      <c r="ABH53" s="9">
        <v>1</v>
      </c>
      <c r="ABI53" s="9">
        <v>1</v>
      </c>
      <c r="ABJ53" s="9">
        <v>1</v>
      </c>
      <c r="ABK53" s="9">
        <v>1</v>
      </c>
      <c r="ABL53" s="9">
        <v>0</v>
      </c>
      <c r="ABM53" s="9">
        <v>71.428573608398438</v>
      </c>
      <c r="ABN53" s="9">
        <v>0</v>
      </c>
      <c r="ABO53" s="9">
        <v>1</v>
      </c>
      <c r="ABP53" s="9">
        <v>0</v>
      </c>
      <c r="ABQ53" s="9">
        <v>1</v>
      </c>
      <c r="ABR53" s="9">
        <v>0</v>
      </c>
      <c r="ABS53" s="9">
        <v>0</v>
      </c>
      <c r="ABT53" s="9">
        <v>0</v>
      </c>
      <c r="ABU53" s="9">
        <v>0</v>
      </c>
      <c r="ABV53" s="9">
        <v>1</v>
      </c>
      <c r="ABW53" s="9">
        <v>0</v>
      </c>
      <c r="ABX53" s="9">
        <v>1</v>
      </c>
      <c r="ABY53" s="9">
        <v>1</v>
      </c>
      <c r="ABZ53" s="9">
        <v>0</v>
      </c>
      <c r="ACA53" s="9">
        <v>0</v>
      </c>
      <c r="ACB53" s="9">
        <v>0</v>
      </c>
      <c r="ACC53" s="9">
        <v>0</v>
      </c>
      <c r="ACD53" s="9">
        <v>0</v>
      </c>
      <c r="ACE53" s="9">
        <v>0</v>
      </c>
      <c r="ACF53" s="9">
        <v>0</v>
      </c>
      <c r="ACG53" s="9">
        <v>0</v>
      </c>
      <c r="ACH53" s="9">
        <v>1</v>
      </c>
      <c r="ACI53" s="9">
        <v>1</v>
      </c>
      <c r="ACJ53" s="9">
        <v>1</v>
      </c>
      <c r="ACK53" s="9">
        <v>1</v>
      </c>
      <c r="ACL53" s="9">
        <v>1</v>
      </c>
      <c r="ACM53" s="9">
        <v>0</v>
      </c>
      <c r="ACN53" s="9">
        <v>1</v>
      </c>
      <c r="ACO53" s="9">
        <v>1</v>
      </c>
      <c r="ACP53" s="9">
        <v>1</v>
      </c>
      <c r="ACQ53" s="9">
        <v>1</v>
      </c>
      <c r="ACR53" s="9">
        <v>1</v>
      </c>
    </row>
    <row r="54" spans="1:772">
      <c r="A54" t="s">
        <v>2625</v>
      </c>
      <c r="B54" t="s">
        <v>2753</v>
      </c>
      <c r="C54" t="s">
        <v>2883</v>
      </c>
      <c r="D54" t="s">
        <v>3017</v>
      </c>
      <c r="E54" s="9"/>
      <c r="F54" s="9">
        <v>6</v>
      </c>
      <c r="G54" s="9"/>
      <c r="H54" s="9">
        <v>1</v>
      </c>
      <c r="I54" t="s">
        <v>3154</v>
      </c>
      <c r="J54" s="9"/>
      <c r="K54" s="9">
        <v>4</v>
      </c>
      <c r="L54" s="9">
        <v>10</v>
      </c>
      <c r="M54" s="9">
        <v>62</v>
      </c>
      <c r="N54" s="9">
        <v>62</v>
      </c>
      <c r="O54" t="s">
        <v>3247</v>
      </c>
      <c r="P54" s="9">
        <v>2</v>
      </c>
      <c r="Q54" t="s">
        <v>3250</v>
      </c>
      <c r="R54" s="9">
        <v>1</v>
      </c>
      <c r="S54" s="9">
        <v>1</v>
      </c>
      <c r="T54" s="9">
        <v>2</v>
      </c>
      <c r="U54" s="9">
        <v>0</v>
      </c>
      <c r="V54" s="9">
        <v>1</v>
      </c>
      <c r="W54" t="s">
        <v>3309</v>
      </c>
      <c r="X54" s="9"/>
      <c r="Y54" t="s">
        <v>3449</v>
      </c>
      <c r="Z54" s="9"/>
      <c r="AA54" s="9">
        <v>0</v>
      </c>
      <c r="AB54" s="9">
        <v>0</v>
      </c>
      <c r="AC54" s="9">
        <v>2</v>
      </c>
      <c r="AD54" s="9">
        <v>0</v>
      </c>
      <c r="AE54" s="9">
        <v>0</v>
      </c>
      <c r="AF54" s="9">
        <v>0</v>
      </c>
      <c r="AG54" s="9">
        <v>0</v>
      </c>
      <c r="AH54" s="9">
        <v>0</v>
      </c>
      <c r="AI54" s="9">
        <v>0</v>
      </c>
      <c r="AJ54" s="9">
        <v>0</v>
      </c>
      <c r="AK54" s="9">
        <v>0</v>
      </c>
      <c r="AL54" s="9">
        <v>0</v>
      </c>
      <c r="AM54" s="9">
        <v>0</v>
      </c>
      <c r="AN54" s="9">
        <v>0</v>
      </c>
      <c r="AO54" s="9">
        <v>0</v>
      </c>
      <c r="AP54" s="9">
        <v>0</v>
      </c>
      <c r="AQ54" s="9">
        <v>2</v>
      </c>
      <c r="AR54" s="9">
        <v>0</v>
      </c>
      <c r="AS54" s="9">
        <v>0</v>
      </c>
      <c r="AT54" s="9">
        <v>0</v>
      </c>
      <c r="AU54" s="9">
        <v>0</v>
      </c>
      <c r="AV54" s="9">
        <v>0</v>
      </c>
      <c r="AW54" s="9">
        <v>0</v>
      </c>
      <c r="AX54" t="s">
        <v>3610</v>
      </c>
      <c r="AY54" s="9">
        <v>0</v>
      </c>
      <c r="AZ54" s="9">
        <v>0</v>
      </c>
      <c r="BA54" t="s">
        <v>3760</v>
      </c>
      <c r="BB54" s="9">
        <v>0</v>
      </c>
      <c r="BC54" s="9">
        <v>4</v>
      </c>
      <c r="BD54" s="9">
        <v>0</v>
      </c>
      <c r="BE54" s="9"/>
      <c r="BF54" s="9">
        <v>4</v>
      </c>
      <c r="BG54" s="9">
        <v>4</v>
      </c>
      <c r="BH54" s="9">
        <v>4</v>
      </c>
      <c r="BI54" s="9">
        <v>1</v>
      </c>
      <c r="BJ54" s="9">
        <v>0</v>
      </c>
      <c r="BK54" s="9">
        <v>1</v>
      </c>
      <c r="BL54" s="9">
        <v>1</v>
      </c>
      <c r="BM54" s="9">
        <v>1</v>
      </c>
      <c r="BN54" s="9">
        <v>1</v>
      </c>
      <c r="BO54" s="9">
        <v>1</v>
      </c>
      <c r="BP54" s="9">
        <v>1</v>
      </c>
      <c r="BQ54" s="9">
        <v>1</v>
      </c>
      <c r="BR54" s="9">
        <v>0</v>
      </c>
      <c r="BS54" s="9">
        <v>1</v>
      </c>
      <c r="BT54" s="9">
        <v>1</v>
      </c>
      <c r="BU54" s="9">
        <v>1</v>
      </c>
      <c r="BV54" s="9">
        <v>0</v>
      </c>
      <c r="BW54" s="9">
        <v>1</v>
      </c>
      <c r="BX54" s="9"/>
      <c r="BY54" s="9">
        <v>1</v>
      </c>
      <c r="BZ54" s="9">
        <v>1</v>
      </c>
      <c r="CA54" s="9">
        <v>0</v>
      </c>
      <c r="CB54" s="9">
        <v>1</v>
      </c>
      <c r="CC54" s="9">
        <v>1</v>
      </c>
      <c r="CD54" s="9">
        <v>1</v>
      </c>
      <c r="CE54" s="9">
        <v>1</v>
      </c>
      <c r="CF54" s="9">
        <v>1</v>
      </c>
      <c r="CG54" s="9"/>
      <c r="CH54" s="9">
        <v>1</v>
      </c>
      <c r="CI54" s="9">
        <v>3</v>
      </c>
      <c r="CJ54" s="9">
        <v>3</v>
      </c>
      <c r="CK54" s="9">
        <v>3</v>
      </c>
      <c r="CL54" s="9">
        <v>1</v>
      </c>
      <c r="CM54" s="9">
        <v>3</v>
      </c>
      <c r="CN54" s="9">
        <v>1</v>
      </c>
      <c r="CO54" s="9">
        <v>1</v>
      </c>
      <c r="CP54" s="9">
        <v>3</v>
      </c>
      <c r="CQ54" s="9">
        <v>1</v>
      </c>
      <c r="CR54" s="9">
        <v>1</v>
      </c>
      <c r="CS54" s="9">
        <v>1</v>
      </c>
      <c r="CT54" s="9">
        <v>1</v>
      </c>
      <c r="CU54" s="9">
        <v>1</v>
      </c>
      <c r="CV54" s="9">
        <v>1</v>
      </c>
      <c r="CW54" s="9">
        <v>1</v>
      </c>
      <c r="CX54" s="9">
        <v>1</v>
      </c>
      <c r="CY54" s="9">
        <v>1</v>
      </c>
      <c r="CZ54" s="9">
        <v>2</v>
      </c>
      <c r="DA54" s="9"/>
      <c r="DB54" s="9"/>
      <c r="DC54" s="9"/>
      <c r="DD54" s="9"/>
      <c r="DE54" s="9"/>
      <c r="DF54" s="9"/>
      <c r="DG54" s="9"/>
      <c r="DH54" s="9"/>
      <c r="DI54" s="9">
        <v>2</v>
      </c>
      <c r="DJ54" s="9"/>
      <c r="DK54" s="9"/>
      <c r="DL54" s="9"/>
      <c r="DM54" s="9"/>
      <c r="DN54" s="9"/>
      <c r="DO54" s="9"/>
      <c r="DP54" s="9">
        <v>2</v>
      </c>
      <c r="DQ54" s="9"/>
      <c r="DR54" s="9"/>
      <c r="DS54" s="9"/>
      <c r="DT54" s="9"/>
      <c r="DU54" s="9"/>
      <c r="DV54" s="9"/>
      <c r="DW54" s="9"/>
      <c r="DX54" s="9"/>
      <c r="DY54" s="9"/>
      <c r="DZ54" s="9"/>
      <c r="EA54" s="9"/>
      <c r="EB54" s="9"/>
      <c r="EC54" s="9"/>
      <c r="ED54" s="9"/>
      <c r="EE54" s="9"/>
      <c r="EF54" s="9"/>
      <c r="EG54" s="9"/>
      <c r="EH54" s="9"/>
      <c r="EI54" s="9"/>
      <c r="EJ54" s="9"/>
      <c r="EK54" s="9"/>
      <c r="EL54" s="9"/>
      <c r="EM54" s="9"/>
      <c r="EN54" s="9">
        <v>0</v>
      </c>
      <c r="EO54" s="9"/>
      <c r="EP54" s="9"/>
      <c r="EQ54" s="9">
        <v>0</v>
      </c>
      <c r="ER54" s="9"/>
      <c r="ES54" s="9"/>
      <c r="ET54" s="9">
        <v>0</v>
      </c>
      <c r="EU54" s="9"/>
      <c r="EV54" s="9"/>
      <c r="EW54" s="9">
        <v>0</v>
      </c>
      <c r="EX54" s="9"/>
      <c r="EY54" s="9"/>
      <c r="EZ54" s="9">
        <v>1</v>
      </c>
      <c r="FA54" s="9">
        <v>1</v>
      </c>
      <c r="FB54" s="9"/>
      <c r="FC54" s="9">
        <v>1</v>
      </c>
      <c r="FD54" s="9">
        <v>0</v>
      </c>
      <c r="FE54" s="9"/>
      <c r="FF54" s="9">
        <v>1</v>
      </c>
      <c r="FG54" s="9">
        <v>1</v>
      </c>
      <c r="FH54" s="9"/>
      <c r="FI54" s="9">
        <v>0</v>
      </c>
      <c r="FJ54" s="9"/>
      <c r="FK54" s="9"/>
      <c r="FL54" s="9">
        <v>0</v>
      </c>
      <c r="FM54" s="9"/>
      <c r="FN54" s="9"/>
      <c r="FO54" s="9">
        <v>0</v>
      </c>
      <c r="FP54" s="9"/>
      <c r="FQ54" s="9"/>
      <c r="FR54" s="9">
        <v>1</v>
      </c>
      <c r="FS54" s="9">
        <v>0</v>
      </c>
      <c r="FT54" s="9"/>
      <c r="FU54" s="9">
        <v>0</v>
      </c>
      <c r="FV54" s="9"/>
      <c r="FW54" s="9"/>
      <c r="FX54" s="9">
        <v>3</v>
      </c>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t="s">
        <v>4069</v>
      </c>
      <c r="HH54" s="9"/>
      <c r="HI54" s="9"/>
      <c r="HJ54" s="9"/>
      <c r="HK54" s="9"/>
      <c r="HL54" s="9"/>
      <c r="HM54" s="9"/>
      <c r="HN54" s="9"/>
      <c r="HO54" s="9"/>
      <c r="HP54" s="9"/>
      <c r="HQ54" s="9"/>
      <c r="HR54" s="9"/>
      <c r="HS54" s="9"/>
      <c r="HT54" s="9"/>
      <c r="HU54" s="9"/>
      <c r="HV54" s="9"/>
      <c r="HW54" s="9"/>
      <c r="HX54" t="s">
        <v>4233</v>
      </c>
      <c r="HY54" s="9"/>
      <c r="HZ54" s="9"/>
      <c r="IA54" s="9">
        <v>2</v>
      </c>
      <c r="IB54" s="9"/>
      <c r="IC54" s="9"/>
      <c r="ID54" s="9">
        <v>2</v>
      </c>
      <c r="IE54" s="9"/>
      <c r="IF54" s="9"/>
      <c r="IG54" s="9">
        <v>3</v>
      </c>
      <c r="IH54" s="9"/>
      <c r="II54" s="9"/>
      <c r="IJ54" s="9">
        <v>3</v>
      </c>
      <c r="IK54" s="9"/>
      <c r="IL54" s="9">
        <v>1</v>
      </c>
      <c r="IM54" s="9"/>
      <c r="IN54" s="9">
        <v>3</v>
      </c>
      <c r="IO54" s="9">
        <v>3</v>
      </c>
      <c r="IP54" s="9">
        <v>3</v>
      </c>
      <c r="IQ54" s="9">
        <v>3</v>
      </c>
      <c r="IR54" s="9">
        <v>4</v>
      </c>
      <c r="IS54" s="9"/>
      <c r="IT54" s="9">
        <v>2</v>
      </c>
      <c r="IU54" s="9">
        <v>2</v>
      </c>
      <c r="IV54" s="9">
        <v>2</v>
      </c>
      <c r="IW54" s="9">
        <v>2</v>
      </c>
      <c r="IX54" s="9">
        <v>2</v>
      </c>
      <c r="IY54" s="9">
        <v>2</v>
      </c>
      <c r="IZ54" s="9">
        <v>2</v>
      </c>
      <c r="JA54" s="9">
        <v>2</v>
      </c>
      <c r="JB54" s="9">
        <v>2</v>
      </c>
      <c r="JC54" s="9">
        <v>2</v>
      </c>
      <c r="JD54" s="9">
        <v>2</v>
      </c>
      <c r="JE54" s="9">
        <v>2</v>
      </c>
      <c r="JF54" s="9">
        <v>2</v>
      </c>
      <c r="JG54" s="9">
        <v>2</v>
      </c>
      <c r="JH54" s="9">
        <v>2</v>
      </c>
      <c r="JI54" s="9">
        <v>2</v>
      </c>
      <c r="JJ54" s="9">
        <v>1</v>
      </c>
      <c r="JK54" s="9">
        <v>1</v>
      </c>
      <c r="JL54" s="9">
        <v>2</v>
      </c>
      <c r="JM54" s="9">
        <v>1</v>
      </c>
      <c r="JN54" s="9">
        <v>3</v>
      </c>
      <c r="JO54" s="9">
        <v>2</v>
      </c>
      <c r="JP54" s="9">
        <v>3</v>
      </c>
      <c r="JQ54" s="9">
        <v>3</v>
      </c>
      <c r="JR54" s="9">
        <v>3</v>
      </c>
      <c r="JS54" s="9">
        <v>3</v>
      </c>
      <c r="JT54" s="9">
        <v>3</v>
      </c>
      <c r="JU54" s="9">
        <v>3</v>
      </c>
      <c r="JV54" s="9"/>
      <c r="JW54" s="9">
        <v>2</v>
      </c>
      <c r="JX54" s="9">
        <v>3</v>
      </c>
      <c r="JY54" s="9">
        <v>3</v>
      </c>
      <c r="JZ54" s="9">
        <v>3</v>
      </c>
      <c r="KA54" s="9">
        <v>1</v>
      </c>
      <c r="KB54" s="9">
        <v>2</v>
      </c>
      <c r="KC54" s="9">
        <v>1</v>
      </c>
      <c r="KD54" s="9">
        <v>3</v>
      </c>
      <c r="KE54" s="9">
        <v>3</v>
      </c>
      <c r="KF54" s="9"/>
      <c r="KG54" s="9"/>
      <c r="KH54" s="9"/>
      <c r="KI54" s="9"/>
      <c r="KJ54" s="9"/>
      <c r="KK54" s="9"/>
      <c r="KL54" s="9"/>
      <c r="KM54" s="9"/>
      <c r="KN54" s="9"/>
      <c r="KO54" s="9"/>
      <c r="KP54" s="9"/>
      <c r="KQ54" s="9"/>
      <c r="KR54" s="9"/>
      <c r="KS54" s="9"/>
      <c r="KT54" s="9"/>
      <c r="KU54" s="9"/>
      <c r="KV54" s="9">
        <v>0</v>
      </c>
      <c r="KW54" s="9"/>
      <c r="KX54" s="9"/>
      <c r="KY54" s="9"/>
      <c r="KZ54" s="9"/>
      <c r="LA54" s="9"/>
      <c r="LB54" s="9"/>
      <c r="LC54" s="9">
        <v>1</v>
      </c>
      <c r="LD54" s="9">
        <v>2</v>
      </c>
      <c r="LE54" s="9">
        <v>2</v>
      </c>
      <c r="LF54" s="9">
        <v>1</v>
      </c>
      <c r="LG54" s="9">
        <v>1</v>
      </c>
      <c r="LH54" s="9">
        <v>1</v>
      </c>
      <c r="LI54" s="9"/>
      <c r="LJ54" s="9">
        <v>1</v>
      </c>
      <c r="LK54" s="9">
        <v>3</v>
      </c>
      <c r="LL54" s="9">
        <v>3</v>
      </c>
      <c r="LM54" s="9">
        <v>3</v>
      </c>
      <c r="LN54" s="9"/>
      <c r="LO54" s="9">
        <v>1</v>
      </c>
      <c r="LP54" s="9">
        <v>3</v>
      </c>
      <c r="LQ54" s="9"/>
      <c r="LR54" s="9"/>
      <c r="LS54" s="9">
        <v>1</v>
      </c>
      <c r="LT54" s="9">
        <v>1</v>
      </c>
      <c r="LU54" s="9">
        <v>1</v>
      </c>
      <c r="LV54" s="9">
        <v>1</v>
      </c>
      <c r="LW54" s="9">
        <v>1</v>
      </c>
      <c r="LX54" s="9">
        <v>1</v>
      </c>
      <c r="LY54" s="9">
        <v>3</v>
      </c>
      <c r="LZ54" s="9">
        <v>2</v>
      </c>
      <c r="MA54" s="9">
        <v>1</v>
      </c>
      <c r="MB54" s="9"/>
      <c r="MC54" s="9">
        <v>1</v>
      </c>
      <c r="MD54" s="9">
        <v>3</v>
      </c>
      <c r="ME54" s="9">
        <v>2</v>
      </c>
      <c r="MF54" s="9">
        <v>1</v>
      </c>
      <c r="MG54" s="9">
        <v>3</v>
      </c>
      <c r="MH54" s="9">
        <v>3</v>
      </c>
      <c r="MI54" s="9">
        <v>3</v>
      </c>
      <c r="MJ54" s="9">
        <v>3</v>
      </c>
      <c r="MK54" s="9">
        <v>1</v>
      </c>
      <c r="ML54" s="9">
        <v>1</v>
      </c>
      <c r="MM54" s="9">
        <v>1</v>
      </c>
      <c r="MN54" s="9">
        <v>1</v>
      </c>
      <c r="MO54" s="9">
        <v>1</v>
      </c>
      <c r="MP54" s="9">
        <v>0</v>
      </c>
      <c r="MQ54" s="9">
        <v>0</v>
      </c>
      <c r="MR54" s="9">
        <v>1</v>
      </c>
      <c r="MS54" s="9">
        <v>1</v>
      </c>
      <c r="MT54" s="9">
        <v>247811104</v>
      </c>
      <c r="MU54" s="9">
        <v>247811104</v>
      </c>
      <c r="MV54" s="9">
        <v>1</v>
      </c>
      <c r="MW54" s="9"/>
      <c r="MX54" s="9"/>
      <c r="MY54" t="s">
        <v>4509</v>
      </c>
      <c r="MZ54" s="9"/>
      <c r="NA54" s="9">
        <v>200568311</v>
      </c>
      <c r="NB54" t="s">
        <v>4659</v>
      </c>
      <c r="NC54" t="s">
        <v>4801</v>
      </c>
      <c r="ND54" s="9"/>
      <c r="NE54" s="9"/>
      <c r="NF54" t="s">
        <v>4891</v>
      </c>
      <c r="NG54" s="9"/>
      <c r="NH54" s="9"/>
      <c r="NI54" s="9">
        <v>96</v>
      </c>
      <c r="NJ54" s="9">
        <v>62</v>
      </c>
      <c r="NK54" t="s">
        <v>4897</v>
      </c>
      <c r="NL54" s="9">
        <v>3</v>
      </c>
      <c r="NM54" s="9">
        <v>11</v>
      </c>
      <c r="NN54" s="9">
        <v>2022</v>
      </c>
      <c r="NO54" s="9">
        <v>0</v>
      </c>
      <c r="NP54" t="s">
        <v>4947</v>
      </c>
      <c r="NQ54" s="9">
        <v>0</v>
      </c>
      <c r="NR54" s="9">
        <v>1</v>
      </c>
      <c r="NS54" s="9">
        <v>1</v>
      </c>
      <c r="NT54" s="9">
        <v>0</v>
      </c>
      <c r="NU54" s="9">
        <v>0</v>
      </c>
      <c r="NV54" s="9">
        <v>0</v>
      </c>
      <c r="NW54" s="9">
        <v>2</v>
      </c>
      <c r="NX54" s="9">
        <v>0</v>
      </c>
      <c r="NY54" s="9">
        <v>0</v>
      </c>
      <c r="NZ54" s="9">
        <v>0</v>
      </c>
      <c r="OA54" s="9">
        <v>0</v>
      </c>
      <c r="OB54" s="9">
        <v>0</v>
      </c>
      <c r="OC54" s="9">
        <v>2</v>
      </c>
      <c r="OD54" s="9">
        <v>0</v>
      </c>
      <c r="OE54" s="9">
        <v>2</v>
      </c>
      <c r="OF54" s="9">
        <v>0</v>
      </c>
      <c r="OG54" s="9">
        <v>4</v>
      </c>
      <c r="OH54" s="9">
        <v>0</v>
      </c>
      <c r="OI54" s="9">
        <v>4</v>
      </c>
      <c r="OJ54" s="9">
        <v>4</v>
      </c>
      <c r="OK54" s="9">
        <v>4</v>
      </c>
      <c r="OL54" s="9">
        <v>1</v>
      </c>
      <c r="OM54" s="9">
        <v>0</v>
      </c>
      <c r="ON54" s="9">
        <v>1</v>
      </c>
      <c r="OO54" s="9">
        <v>0</v>
      </c>
      <c r="OP54" s="9">
        <v>1</v>
      </c>
      <c r="OQ54" s="9">
        <v>1</v>
      </c>
      <c r="OR54" s="9">
        <v>1</v>
      </c>
      <c r="OS54" s="9">
        <v>1</v>
      </c>
      <c r="OT54" s="9">
        <v>1</v>
      </c>
      <c r="OU54" s="9">
        <v>1</v>
      </c>
      <c r="OV54" s="9">
        <v>1</v>
      </c>
      <c r="OW54" s="9">
        <v>0</v>
      </c>
      <c r="OX54" s="9">
        <v>1</v>
      </c>
      <c r="OY54" s="9">
        <v>1</v>
      </c>
      <c r="OZ54" s="9">
        <v>0</v>
      </c>
      <c r="PA54" s="9">
        <v>75</v>
      </c>
      <c r="PB54" s="9">
        <v>0</v>
      </c>
      <c r="PC54" s="9">
        <v>1</v>
      </c>
      <c r="PD54" s="9">
        <v>80</v>
      </c>
      <c r="PE54" s="9">
        <v>0</v>
      </c>
      <c r="PF54" s="9">
        <v>1</v>
      </c>
      <c r="PG54" s="9">
        <v>1</v>
      </c>
      <c r="PH54" s="9">
        <v>1</v>
      </c>
      <c r="PI54" s="9">
        <v>1</v>
      </c>
      <c r="PJ54" s="9">
        <v>0</v>
      </c>
      <c r="PK54" s="9">
        <v>1</v>
      </c>
      <c r="PL54" s="9">
        <v>1</v>
      </c>
      <c r="PM54" s="9">
        <v>1</v>
      </c>
      <c r="PN54" s="9">
        <v>1</v>
      </c>
      <c r="PO54" s="9">
        <v>85.714286804199219</v>
      </c>
      <c r="PP54" s="9">
        <v>0</v>
      </c>
      <c r="PQ54" s="9">
        <v>1</v>
      </c>
      <c r="PR54" s="9">
        <v>1</v>
      </c>
      <c r="PS54" s="9">
        <v>0</v>
      </c>
      <c r="PT54" s="9">
        <v>0</v>
      </c>
      <c r="PU54" s="9">
        <v>0</v>
      </c>
      <c r="PV54" s="9">
        <v>1</v>
      </c>
      <c r="PW54" s="9">
        <v>0</v>
      </c>
      <c r="PX54" s="9">
        <v>33.333332061767578</v>
      </c>
      <c r="PY54" s="9">
        <v>0</v>
      </c>
      <c r="PZ54" s="9">
        <v>0</v>
      </c>
      <c r="QA54" s="9">
        <v>1</v>
      </c>
      <c r="QB54" s="9">
        <v>1</v>
      </c>
      <c r="QC54" s="9">
        <v>0</v>
      </c>
      <c r="QD54" s="9">
        <v>1</v>
      </c>
      <c r="QE54" s="9">
        <v>75</v>
      </c>
      <c r="QF54" s="9">
        <v>0</v>
      </c>
      <c r="QG54" s="9">
        <v>1</v>
      </c>
      <c r="QH54" s="9">
        <v>1</v>
      </c>
      <c r="QI54" s="9">
        <v>1</v>
      </c>
      <c r="QJ54" s="9">
        <v>1</v>
      </c>
      <c r="QK54" s="9">
        <v>1</v>
      </c>
      <c r="QL54" s="9">
        <v>1</v>
      </c>
      <c r="QM54" s="9">
        <v>1</v>
      </c>
      <c r="QN54" s="9">
        <v>1</v>
      </c>
      <c r="QO54" s="9">
        <v>1</v>
      </c>
      <c r="QP54" s="9">
        <v>100</v>
      </c>
      <c r="QQ54" s="9">
        <v>1</v>
      </c>
      <c r="QR54" s="9">
        <v>1</v>
      </c>
      <c r="QS54" s="9">
        <v>0</v>
      </c>
      <c r="QT54" s="9">
        <v>0.3333333432674408</v>
      </c>
      <c r="QU54" s="9">
        <v>0</v>
      </c>
      <c r="QV54" s="9">
        <v>0.5</v>
      </c>
      <c r="QW54" s="9">
        <v>0</v>
      </c>
      <c r="QX54" s="9">
        <v>0.75</v>
      </c>
      <c r="QY54" s="9">
        <v>0</v>
      </c>
      <c r="QZ54" s="9"/>
      <c r="RA54" s="9"/>
      <c r="RB54" s="9"/>
      <c r="RC54" s="9"/>
      <c r="RD54" s="9"/>
      <c r="RE54" s="9"/>
      <c r="RF54" s="9"/>
      <c r="RG54" s="9"/>
      <c r="RH54" s="9"/>
      <c r="RI54" s="9"/>
      <c r="RJ54" s="9"/>
      <c r="RK54" s="9"/>
      <c r="RL54" s="9">
        <v>0</v>
      </c>
      <c r="RM54" s="9"/>
      <c r="RN54" s="9"/>
      <c r="RO54" s="9"/>
      <c r="RP54" s="9"/>
      <c r="RQ54" s="9"/>
      <c r="RR54" s="9"/>
      <c r="RS54" s="9"/>
      <c r="RT54" s="9"/>
      <c r="RU54" s="9"/>
      <c r="RV54" s="9"/>
      <c r="RW54" s="9"/>
      <c r="RX54" s="9"/>
      <c r="RY54" s="9"/>
      <c r="RZ54" s="9"/>
      <c r="SA54" s="9"/>
      <c r="SB54" s="9"/>
      <c r="SC54" s="9"/>
      <c r="SD54" s="9"/>
      <c r="SE54" s="9"/>
      <c r="SF54" s="9"/>
      <c r="SG54" s="9"/>
      <c r="SH54" s="9">
        <v>0</v>
      </c>
      <c r="SI54" s="9">
        <v>0</v>
      </c>
      <c r="SJ54" s="9">
        <v>1</v>
      </c>
      <c r="SK54" s="9">
        <v>1</v>
      </c>
      <c r="SL54" s="9">
        <v>1</v>
      </c>
      <c r="SM54" s="9">
        <v>0</v>
      </c>
      <c r="SN54" s="9">
        <v>0</v>
      </c>
      <c r="SO54" s="9">
        <v>1</v>
      </c>
      <c r="SP54" s="9"/>
      <c r="SQ54" s="9"/>
      <c r="SR54" s="9">
        <v>1</v>
      </c>
      <c r="SS54" s="9">
        <v>0</v>
      </c>
      <c r="ST54" s="9">
        <v>1</v>
      </c>
      <c r="SU54" s="9"/>
      <c r="SV54" s="9"/>
      <c r="SW54" s="9">
        <v>0</v>
      </c>
      <c r="SX54" s="9">
        <v>0</v>
      </c>
      <c r="SY54" s="9">
        <v>1</v>
      </c>
      <c r="SZ54" s="9">
        <v>0</v>
      </c>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v>0</v>
      </c>
      <c r="UM54" s="9">
        <v>0</v>
      </c>
      <c r="UN54" s="9"/>
      <c r="UO54" s="9"/>
      <c r="UP54" s="9"/>
      <c r="UQ54" s="9"/>
      <c r="UR54" s="9">
        <v>0</v>
      </c>
      <c r="US54" s="9">
        <v>0</v>
      </c>
      <c r="UT54" s="9">
        <v>0</v>
      </c>
      <c r="UU54" s="9">
        <v>0</v>
      </c>
      <c r="UV54" s="9">
        <v>1</v>
      </c>
      <c r="UW54" s="9">
        <v>0</v>
      </c>
      <c r="UX54" s="9">
        <v>0</v>
      </c>
      <c r="UY54" s="9">
        <v>0</v>
      </c>
      <c r="UZ54" s="9">
        <v>0</v>
      </c>
      <c r="VA54" s="9">
        <v>0</v>
      </c>
      <c r="VB54" s="9">
        <v>0</v>
      </c>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v>0</v>
      </c>
      <c r="WF54" s="9">
        <v>0</v>
      </c>
      <c r="WG54" s="9">
        <v>0</v>
      </c>
      <c r="WH54" s="9">
        <v>0</v>
      </c>
      <c r="WI54" s="9">
        <v>1</v>
      </c>
      <c r="WJ54" s="9">
        <v>0</v>
      </c>
      <c r="WK54" s="9">
        <v>1</v>
      </c>
      <c r="WL54" s="9">
        <v>0</v>
      </c>
      <c r="WM54" s="9">
        <v>0</v>
      </c>
      <c r="WN54" s="9"/>
      <c r="WO54" s="9"/>
      <c r="WP54" s="9"/>
      <c r="WQ54" s="9"/>
      <c r="WR54" s="9"/>
      <c r="WS54" s="9"/>
      <c r="WT54" s="9"/>
      <c r="WU54" s="9"/>
      <c r="WV54" s="9"/>
      <c r="WW54" s="9">
        <v>22.222221374511719</v>
      </c>
      <c r="WX54" s="9">
        <v>0</v>
      </c>
      <c r="WY54" s="9">
        <v>0</v>
      </c>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v>0</v>
      </c>
      <c r="YF54" s="9">
        <v>0</v>
      </c>
      <c r="YG54" s="9">
        <v>0</v>
      </c>
      <c r="YH54" s="9">
        <v>0</v>
      </c>
      <c r="YI54" s="9">
        <v>1</v>
      </c>
      <c r="YJ54" s="9">
        <v>0</v>
      </c>
      <c r="YK54" s="9">
        <v>1</v>
      </c>
      <c r="YL54" s="9">
        <v>0</v>
      </c>
      <c r="YM54" s="9">
        <v>0</v>
      </c>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v>0</v>
      </c>
      <c r="ZO54" s="9">
        <v>0</v>
      </c>
      <c r="ZP54" s="9">
        <v>0</v>
      </c>
      <c r="ZQ54" s="9">
        <v>0</v>
      </c>
      <c r="ZR54" s="9"/>
      <c r="ZS54" s="9"/>
      <c r="ZT54" s="9">
        <v>0</v>
      </c>
      <c r="ZU54" s="9">
        <v>0</v>
      </c>
      <c r="ZV54" s="9">
        <v>1</v>
      </c>
      <c r="ZW54" s="9">
        <v>1</v>
      </c>
      <c r="ZX54" s="9">
        <v>1</v>
      </c>
      <c r="ZY54" s="9">
        <v>1</v>
      </c>
      <c r="ZZ54" s="9">
        <v>1</v>
      </c>
      <c r="AAA54" s="9">
        <v>1</v>
      </c>
      <c r="AAB54" s="9">
        <v>1</v>
      </c>
      <c r="AAC54" s="9">
        <v>0</v>
      </c>
      <c r="AAD54" s="9">
        <v>0</v>
      </c>
      <c r="AAE54" s="9">
        <v>1</v>
      </c>
      <c r="AAF54" s="9">
        <v>1</v>
      </c>
      <c r="AAG54" s="9">
        <v>1</v>
      </c>
      <c r="AAH54" s="9"/>
      <c r="AAI54" s="9"/>
      <c r="AAJ54" s="9"/>
      <c r="AAK54" s="9"/>
      <c r="AAL54" s="9"/>
      <c r="AAM54" s="9"/>
      <c r="AAN54" s="9"/>
      <c r="AAO54" s="9"/>
      <c r="AAP54" s="9">
        <v>66.666664123535156</v>
      </c>
      <c r="AAQ54" s="9">
        <v>0</v>
      </c>
      <c r="AAR54" s="9">
        <v>1</v>
      </c>
      <c r="AAS54" s="9">
        <v>66.666664123535156</v>
      </c>
      <c r="AAT54" s="9">
        <v>0</v>
      </c>
      <c r="AAU54" s="9">
        <v>1</v>
      </c>
      <c r="AAV54" s="9"/>
      <c r="AAW54" s="9"/>
      <c r="AAX54" s="9"/>
      <c r="AAY54" s="9"/>
      <c r="AAZ54" s="9">
        <v>0</v>
      </c>
      <c r="ABA54" s="9">
        <v>1</v>
      </c>
      <c r="ABB54" s="9">
        <v>1</v>
      </c>
      <c r="ABC54" s="9">
        <v>0</v>
      </c>
      <c r="ABD54" s="9">
        <v>0</v>
      </c>
      <c r="ABE54" s="9">
        <v>0</v>
      </c>
      <c r="ABF54" s="9">
        <v>1</v>
      </c>
      <c r="ABG54" s="9">
        <v>1</v>
      </c>
      <c r="ABH54" s="9">
        <v>1</v>
      </c>
      <c r="ABI54" s="9">
        <v>1</v>
      </c>
      <c r="ABJ54" s="9">
        <v>1</v>
      </c>
      <c r="ABK54" s="9">
        <v>1</v>
      </c>
      <c r="ABL54" s="9">
        <v>0</v>
      </c>
      <c r="ABM54" s="9">
        <v>85.714286804199219</v>
      </c>
      <c r="ABN54" s="9">
        <v>0</v>
      </c>
      <c r="ABO54" s="9">
        <v>1</v>
      </c>
      <c r="ABP54" s="9">
        <v>0</v>
      </c>
      <c r="ABQ54" s="9">
        <v>1</v>
      </c>
      <c r="ABR54" s="9">
        <v>1</v>
      </c>
      <c r="ABS54" s="9">
        <v>1</v>
      </c>
      <c r="ABT54" s="9">
        <v>0</v>
      </c>
      <c r="ABU54" s="9">
        <v>0</v>
      </c>
      <c r="ABV54" s="9">
        <v>1</v>
      </c>
      <c r="ABW54" s="9">
        <v>0</v>
      </c>
      <c r="ABX54" s="9">
        <v>1</v>
      </c>
      <c r="ABY54" s="9">
        <v>1</v>
      </c>
      <c r="ABZ54" s="9">
        <v>0</v>
      </c>
      <c r="ACA54" s="9">
        <v>0</v>
      </c>
      <c r="ACB54" s="9">
        <v>0</v>
      </c>
      <c r="ACC54" s="9">
        <v>0</v>
      </c>
      <c r="ACD54" s="9">
        <v>0</v>
      </c>
      <c r="ACE54" s="9">
        <v>0</v>
      </c>
      <c r="ACF54" s="9">
        <v>0</v>
      </c>
      <c r="ACG54" s="9">
        <v>0</v>
      </c>
      <c r="ACH54" s="9">
        <v>1</v>
      </c>
      <c r="ACI54" s="9">
        <v>1</v>
      </c>
      <c r="ACJ54" s="9">
        <v>1</v>
      </c>
      <c r="ACK54" s="9">
        <v>1</v>
      </c>
      <c r="ACL54" s="9">
        <v>1</v>
      </c>
      <c r="ACM54" s="9">
        <v>0</v>
      </c>
      <c r="ACN54" s="9">
        <v>0</v>
      </c>
      <c r="ACO54" s="9">
        <v>1</v>
      </c>
      <c r="ACP54" s="9">
        <v>1</v>
      </c>
      <c r="ACQ54" s="9">
        <v>1</v>
      </c>
      <c r="ACR54" s="9">
        <v>1</v>
      </c>
    </row>
    <row r="55" spans="1:772">
      <c r="A55" t="s">
        <v>2626</v>
      </c>
      <c r="B55" t="s">
        <v>2754</v>
      </c>
      <c r="C55" t="s">
        <v>2884</v>
      </c>
      <c r="D55" t="s">
        <v>3018</v>
      </c>
      <c r="E55" s="9"/>
      <c r="F55" s="9">
        <v>1</v>
      </c>
      <c r="G55" s="9"/>
      <c r="H55" s="9">
        <v>1</v>
      </c>
      <c r="I55" t="s">
        <v>3155</v>
      </c>
      <c r="J55" s="9"/>
      <c r="K55" s="9">
        <v>4</v>
      </c>
      <c r="L55" s="9">
        <v>11</v>
      </c>
      <c r="M55" s="9">
        <v>64</v>
      </c>
      <c r="N55" s="9">
        <v>64</v>
      </c>
      <c r="O55" t="s">
        <v>3247</v>
      </c>
      <c r="P55" s="9">
        <v>2</v>
      </c>
      <c r="Q55" t="s">
        <v>3250</v>
      </c>
      <c r="R55" s="9">
        <v>1</v>
      </c>
      <c r="S55" s="9">
        <v>1</v>
      </c>
      <c r="T55" s="9">
        <v>2</v>
      </c>
      <c r="U55" s="9">
        <v>0</v>
      </c>
      <c r="V55" s="9">
        <v>1</v>
      </c>
      <c r="W55" t="s">
        <v>3310</v>
      </c>
      <c r="X55" s="9"/>
      <c r="Y55" t="s">
        <v>3450</v>
      </c>
      <c r="Z55" s="9"/>
      <c r="AA55" s="9">
        <v>0</v>
      </c>
      <c r="AB55" s="9">
        <v>0</v>
      </c>
      <c r="AC55" s="9">
        <v>3</v>
      </c>
      <c r="AD55" s="9">
        <v>0</v>
      </c>
      <c r="AE55" s="9">
        <v>1</v>
      </c>
      <c r="AF55" s="9">
        <v>0</v>
      </c>
      <c r="AG55" s="9">
        <v>0</v>
      </c>
      <c r="AH55" s="9">
        <v>0</v>
      </c>
      <c r="AI55" s="9">
        <v>0</v>
      </c>
      <c r="AJ55" s="9">
        <v>0</v>
      </c>
      <c r="AK55" s="9">
        <v>0</v>
      </c>
      <c r="AL55" s="9">
        <v>0</v>
      </c>
      <c r="AM55" s="9">
        <v>0</v>
      </c>
      <c r="AN55" s="9">
        <v>0</v>
      </c>
      <c r="AO55" s="9">
        <v>0</v>
      </c>
      <c r="AP55" s="9">
        <v>0</v>
      </c>
      <c r="AQ55" s="9">
        <v>1</v>
      </c>
      <c r="AR55" s="9">
        <v>0</v>
      </c>
      <c r="AS55" s="9">
        <v>0</v>
      </c>
      <c r="AT55" s="9">
        <v>0</v>
      </c>
      <c r="AU55" s="9">
        <v>0</v>
      </c>
      <c r="AV55" s="9">
        <v>0</v>
      </c>
      <c r="AW55" s="9">
        <v>0</v>
      </c>
      <c r="AX55" t="s">
        <v>3611</v>
      </c>
      <c r="AY55" s="9">
        <v>0</v>
      </c>
      <c r="AZ55" s="9">
        <v>1</v>
      </c>
      <c r="BA55" t="s">
        <v>3761</v>
      </c>
      <c r="BB55" s="9">
        <v>0</v>
      </c>
      <c r="BC55" s="9">
        <v>6</v>
      </c>
      <c r="BD55" s="9">
        <v>0</v>
      </c>
      <c r="BE55" s="9"/>
      <c r="BF55" s="9">
        <v>6</v>
      </c>
      <c r="BG55" s="9">
        <v>6</v>
      </c>
      <c r="BH55" s="9">
        <v>5</v>
      </c>
      <c r="BI55" s="9">
        <v>0</v>
      </c>
      <c r="BJ55" s="9"/>
      <c r="BK55" s="9">
        <v>1</v>
      </c>
      <c r="BL55" s="9">
        <v>1</v>
      </c>
      <c r="BM55" s="9">
        <v>1</v>
      </c>
      <c r="BN55" s="9">
        <v>1</v>
      </c>
      <c r="BO55" s="9">
        <v>1</v>
      </c>
      <c r="BP55" s="9">
        <v>1</v>
      </c>
      <c r="BQ55" s="9">
        <v>1</v>
      </c>
      <c r="BR55" s="9">
        <v>0</v>
      </c>
      <c r="BS55" s="9">
        <v>1</v>
      </c>
      <c r="BT55" s="9">
        <v>1</v>
      </c>
      <c r="BU55" s="9">
        <v>1</v>
      </c>
      <c r="BV55" s="9">
        <v>0</v>
      </c>
      <c r="BW55" s="9">
        <v>1</v>
      </c>
      <c r="BX55" s="9"/>
      <c r="BY55" s="9">
        <v>1</v>
      </c>
      <c r="BZ55" s="9">
        <v>1</v>
      </c>
      <c r="CA55" s="9">
        <v>1</v>
      </c>
      <c r="CB55" s="9">
        <v>1</v>
      </c>
      <c r="CC55" s="9">
        <v>1</v>
      </c>
      <c r="CD55" s="9">
        <v>1</v>
      </c>
      <c r="CE55" s="9">
        <v>1</v>
      </c>
      <c r="CF55" s="9">
        <v>1</v>
      </c>
      <c r="CG55" s="9"/>
      <c r="CH55" s="9">
        <v>3</v>
      </c>
      <c r="CI55" s="9">
        <v>3</v>
      </c>
      <c r="CJ55" s="9">
        <v>3</v>
      </c>
      <c r="CK55" s="9">
        <v>3</v>
      </c>
      <c r="CL55" s="9">
        <v>3</v>
      </c>
      <c r="CM55" s="9">
        <v>1</v>
      </c>
      <c r="CN55" s="9">
        <v>3</v>
      </c>
      <c r="CO55" s="9">
        <v>1</v>
      </c>
      <c r="CP55" s="9">
        <v>1</v>
      </c>
      <c r="CQ55" s="9">
        <v>1</v>
      </c>
      <c r="CR55" s="9">
        <v>1</v>
      </c>
      <c r="CS55" s="9">
        <v>1</v>
      </c>
      <c r="CT55" s="9">
        <v>1</v>
      </c>
      <c r="CU55" s="9">
        <v>1</v>
      </c>
      <c r="CV55" s="9">
        <v>1</v>
      </c>
      <c r="CW55" s="9">
        <v>1</v>
      </c>
      <c r="CX55" s="9">
        <v>1</v>
      </c>
      <c r="CY55" s="9">
        <v>1</v>
      </c>
      <c r="CZ55" s="9">
        <v>2</v>
      </c>
      <c r="DA55" s="9"/>
      <c r="DB55" s="9"/>
      <c r="DC55" s="9"/>
      <c r="DD55" s="9"/>
      <c r="DE55" s="9"/>
      <c r="DF55" s="9"/>
      <c r="DG55" s="9"/>
      <c r="DH55" s="9"/>
      <c r="DI55" s="9">
        <v>1</v>
      </c>
      <c r="DJ55" s="9"/>
      <c r="DK55" s="9"/>
      <c r="DL55" s="9"/>
      <c r="DM55" s="9"/>
      <c r="DN55" s="9"/>
      <c r="DO55" s="9"/>
      <c r="DP55" s="9">
        <v>2</v>
      </c>
      <c r="DQ55" s="9"/>
      <c r="DR55" s="9"/>
      <c r="DS55" s="9"/>
      <c r="DT55" s="9"/>
      <c r="DU55" s="9"/>
      <c r="DV55" s="9"/>
      <c r="DW55" s="9"/>
      <c r="DX55" s="9"/>
      <c r="DY55" s="9"/>
      <c r="DZ55" s="9"/>
      <c r="EA55" s="9"/>
      <c r="EB55" s="9"/>
      <c r="EC55" s="9"/>
      <c r="ED55" s="9"/>
      <c r="EE55" s="9"/>
      <c r="EF55" s="9"/>
      <c r="EG55" s="9"/>
      <c r="EH55" s="9"/>
      <c r="EI55" s="9"/>
      <c r="EJ55" s="9"/>
      <c r="EK55" s="9"/>
      <c r="EL55" s="9"/>
      <c r="EM55" s="9"/>
      <c r="EN55" s="9">
        <v>0</v>
      </c>
      <c r="EO55" s="9"/>
      <c r="EP55" s="9"/>
      <c r="EQ55" s="9">
        <v>0</v>
      </c>
      <c r="ER55" s="9"/>
      <c r="ES55" s="9"/>
      <c r="ET55" s="9">
        <v>1</v>
      </c>
      <c r="EU55" s="9">
        <v>0</v>
      </c>
      <c r="EV55" s="9"/>
      <c r="EW55" s="9">
        <v>0</v>
      </c>
      <c r="EX55" s="9"/>
      <c r="EY55" s="9"/>
      <c r="EZ55" s="9">
        <v>1</v>
      </c>
      <c r="FA55" s="9">
        <v>0</v>
      </c>
      <c r="FB55" s="9"/>
      <c r="FC55" s="9">
        <v>1</v>
      </c>
      <c r="FD55" s="9">
        <v>1</v>
      </c>
      <c r="FE55" s="9"/>
      <c r="FF55" s="9">
        <v>1</v>
      </c>
      <c r="FG55" s="9">
        <v>0</v>
      </c>
      <c r="FH55" s="9"/>
      <c r="FI55" s="9">
        <v>1</v>
      </c>
      <c r="FJ55" s="9">
        <v>1</v>
      </c>
      <c r="FK55" s="9"/>
      <c r="FL55" s="9">
        <v>0</v>
      </c>
      <c r="FM55" s="9"/>
      <c r="FN55" s="9"/>
      <c r="FO55" s="9">
        <v>0</v>
      </c>
      <c r="FP55" s="9"/>
      <c r="FQ55" s="9"/>
      <c r="FR55" s="9">
        <v>0</v>
      </c>
      <c r="FS55" s="9"/>
      <c r="FT55" s="9"/>
      <c r="FU55" s="9">
        <v>0</v>
      </c>
      <c r="FV55" s="9"/>
      <c r="FW55" s="9"/>
      <c r="FX55" s="9">
        <v>3</v>
      </c>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t="s">
        <v>4070</v>
      </c>
      <c r="HH55" s="9"/>
      <c r="HI55" s="9"/>
      <c r="HJ55" s="9"/>
      <c r="HK55" s="9"/>
      <c r="HL55" s="9"/>
      <c r="HM55" s="9"/>
      <c r="HN55" s="9"/>
      <c r="HO55" s="9"/>
      <c r="HP55" s="9"/>
      <c r="HQ55" s="9"/>
      <c r="HR55" s="9"/>
      <c r="HS55" s="9"/>
      <c r="HT55" s="9"/>
      <c r="HU55" s="9"/>
      <c r="HV55" s="9"/>
      <c r="HW55" s="9"/>
      <c r="HX55" t="s">
        <v>4234</v>
      </c>
      <c r="HY55" s="9"/>
      <c r="HZ55" s="9"/>
      <c r="IA55" s="9">
        <v>2</v>
      </c>
      <c r="IB55" s="9"/>
      <c r="IC55" s="9"/>
      <c r="ID55" s="9">
        <v>2</v>
      </c>
      <c r="IE55" s="9"/>
      <c r="IF55" s="9"/>
      <c r="IG55" s="9">
        <v>2</v>
      </c>
      <c r="IH55" s="9"/>
      <c r="II55" s="9"/>
      <c r="IJ55" s="9">
        <v>2</v>
      </c>
      <c r="IK55" s="9"/>
      <c r="IL55" s="9">
        <v>1</v>
      </c>
      <c r="IM55" s="9"/>
      <c r="IN55" s="9">
        <v>4</v>
      </c>
      <c r="IO55" s="9">
        <v>4</v>
      </c>
      <c r="IP55" s="9">
        <v>3</v>
      </c>
      <c r="IQ55" s="9">
        <v>3</v>
      </c>
      <c r="IR55" s="9">
        <v>4</v>
      </c>
      <c r="IS55" s="9"/>
      <c r="IT55" s="9">
        <v>2</v>
      </c>
      <c r="IU55" s="9">
        <v>2</v>
      </c>
      <c r="IV55" s="9">
        <v>2</v>
      </c>
      <c r="IW55" s="9">
        <v>2</v>
      </c>
      <c r="IX55" s="9">
        <v>2</v>
      </c>
      <c r="IY55" s="9">
        <v>2</v>
      </c>
      <c r="IZ55" s="9">
        <v>2</v>
      </c>
      <c r="JA55" s="9">
        <v>2</v>
      </c>
      <c r="JB55" s="9">
        <v>2</v>
      </c>
      <c r="JC55" s="9">
        <v>2</v>
      </c>
      <c r="JD55" s="9">
        <v>2</v>
      </c>
      <c r="JE55" s="9">
        <v>2</v>
      </c>
      <c r="JF55" s="9">
        <v>2</v>
      </c>
      <c r="JG55" s="9">
        <v>2</v>
      </c>
      <c r="JH55" s="9">
        <v>2</v>
      </c>
      <c r="JI55" s="9">
        <v>2</v>
      </c>
      <c r="JJ55" s="9">
        <v>1</v>
      </c>
      <c r="JK55" s="9">
        <v>1</v>
      </c>
      <c r="JL55" s="9">
        <v>1</v>
      </c>
      <c r="JM55" s="9">
        <v>2</v>
      </c>
      <c r="JN55" s="9">
        <v>2</v>
      </c>
      <c r="JO55" s="9">
        <v>2</v>
      </c>
      <c r="JP55" s="9">
        <v>2</v>
      </c>
      <c r="JQ55" s="9">
        <v>2</v>
      </c>
      <c r="JR55" s="9">
        <v>2</v>
      </c>
      <c r="JS55" s="9">
        <v>2</v>
      </c>
      <c r="JT55" s="9">
        <v>1</v>
      </c>
      <c r="JU55" s="9">
        <v>2</v>
      </c>
      <c r="JV55" s="9"/>
      <c r="JW55" s="9">
        <v>2</v>
      </c>
      <c r="JX55" s="9">
        <v>2</v>
      </c>
      <c r="JY55" s="9">
        <v>2</v>
      </c>
      <c r="JZ55" s="9">
        <v>2</v>
      </c>
      <c r="KA55" s="9">
        <v>1</v>
      </c>
      <c r="KB55" s="9">
        <v>2</v>
      </c>
      <c r="KC55" s="9">
        <v>1</v>
      </c>
      <c r="KD55" s="9">
        <v>2</v>
      </c>
      <c r="KE55" s="9">
        <v>2</v>
      </c>
      <c r="KF55" s="9"/>
      <c r="KG55" s="9"/>
      <c r="KH55" s="9"/>
      <c r="KI55" s="9"/>
      <c r="KJ55" s="9"/>
      <c r="KK55" s="9"/>
      <c r="KL55" s="9"/>
      <c r="KM55" s="9"/>
      <c r="KN55" s="9"/>
      <c r="KO55" s="9"/>
      <c r="KP55" s="9"/>
      <c r="KQ55" s="9"/>
      <c r="KR55" s="9"/>
      <c r="KS55" s="9"/>
      <c r="KT55" s="9"/>
      <c r="KU55" s="9"/>
      <c r="KV55" s="9">
        <v>0</v>
      </c>
      <c r="KW55" s="9"/>
      <c r="KX55" s="9"/>
      <c r="KY55" s="9"/>
      <c r="KZ55" s="9"/>
      <c r="LA55" s="9"/>
      <c r="LB55" s="9"/>
      <c r="LC55" s="9">
        <v>1</v>
      </c>
      <c r="LD55" s="9">
        <v>1</v>
      </c>
      <c r="LE55" s="9">
        <v>1</v>
      </c>
      <c r="LF55" s="9">
        <v>1</v>
      </c>
      <c r="LG55" s="9">
        <v>1</v>
      </c>
      <c r="LH55" s="9">
        <v>1</v>
      </c>
      <c r="LI55" s="9"/>
      <c r="LJ55" s="9">
        <v>1</v>
      </c>
      <c r="LK55" s="9">
        <v>3</v>
      </c>
      <c r="LL55" s="9">
        <v>3</v>
      </c>
      <c r="LM55" s="9">
        <v>3</v>
      </c>
      <c r="LN55" s="9"/>
      <c r="LO55" s="9">
        <v>1</v>
      </c>
      <c r="LP55" s="9">
        <v>1</v>
      </c>
      <c r="LQ55" s="9">
        <v>1</v>
      </c>
      <c r="LR55" s="9"/>
      <c r="LS55" s="9">
        <v>1</v>
      </c>
      <c r="LT55" s="9">
        <v>1</v>
      </c>
      <c r="LU55" s="9">
        <v>1</v>
      </c>
      <c r="LV55" s="9">
        <v>1</v>
      </c>
      <c r="LW55" s="9">
        <v>1</v>
      </c>
      <c r="LX55" s="9">
        <v>1</v>
      </c>
      <c r="LY55" s="9">
        <v>2</v>
      </c>
      <c r="LZ55" s="9">
        <v>2</v>
      </c>
      <c r="MA55" s="9">
        <v>1</v>
      </c>
      <c r="MB55" s="9"/>
      <c r="MC55" s="9">
        <v>3</v>
      </c>
      <c r="MD55" s="9">
        <v>1</v>
      </c>
      <c r="ME55" s="9">
        <v>1</v>
      </c>
      <c r="MF55" s="9">
        <v>1</v>
      </c>
      <c r="MG55" s="9">
        <v>3</v>
      </c>
      <c r="MH55" s="9">
        <v>3</v>
      </c>
      <c r="MI55" s="9">
        <v>3</v>
      </c>
      <c r="MJ55" s="9">
        <v>3</v>
      </c>
      <c r="MK55" s="9">
        <v>1</v>
      </c>
      <c r="ML55" s="9">
        <v>1</v>
      </c>
      <c r="MM55" s="9">
        <v>1</v>
      </c>
      <c r="MN55" s="9">
        <v>1</v>
      </c>
      <c r="MO55" s="9">
        <v>1</v>
      </c>
      <c r="MP55" s="9">
        <v>0</v>
      </c>
      <c r="MQ55" s="9">
        <v>1</v>
      </c>
      <c r="MR55" s="9">
        <v>1</v>
      </c>
      <c r="MS55" s="9">
        <v>1</v>
      </c>
      <c r="MT55" s="9">
        <v>549351731</v>
      </c>
      <c r="MU55" s="9">
        <v>549351731</v>
      </c>
      <c r="MV55" s="9">
        <v>1</v>
      </c>
      <c r="MW55" s="9"/>
      <c r="MX55" s="9"/>
      <c r="MY55" t="s">
        <v>4510</v>
      </c>
      <c r="MZ55" s="9"/>
      <c r="NA55" s="9">
        <v>201512920</v>
      </c>
      <c r="NB55" t="s">
        <v>4660</v>
      </c>
      <c r="NC55" t="s">
        <v>4802</v>
      </c>
      <c r="ND55" s="9"/>
      <c r="NE55" s="9"/>
      <c r="NF55" t="s">
        <v>4891</v>
      </c>
      <c r="NG55" s="9"/>
      <c r="NH55" s="9"/>
      <c r="NI55" s="9">
        <v>116</v>
      </c>
      <c r="NJ55" s="9">
        <v>64</v>
      </c>
      <c r="NK55" t="s">
        <v>4897</v>
      </c>
      <c r="NL55" s="9">
        <v>3</v>
      </c>
      <c r="NM55" s="9">
        <v>11</v>
      </c>
      <c r="NN55" s="9">
        <v>2022</v>
      </c>
      <c r="NO55" s="9">
        <v>0</v>
      </c>
      <c r="NP55" t="s">
        <v>4947</v>
      </c>
      <c r="NQ55" s="9">
        <v>0</v>
      </c>
      <c r="NR55" s="9">
        <v>1</v>
      </c>
      <c r="NS55" s="9">
        <v>1</v>
      </c>
      <c r="NT55" s="9">
        <v>0</v>
      </c>
      <c r="NU55" s="9">
        <v>0</v>
      </c>
      <c r="NV55" s="9">
        <v>0</v>
      </c>
      <c r="NW55" s="9">
        <v>3</v>
      </c>
      <c r="NX55" s="9">
        <v>0</v>
      </c>
      <c r="NY55" s="9">
        <v>1</v>
      </c>
      <c r="NZ55" s="9">
        <v>0</v>
      </c>
      <c r="OA55" s="9">
        <v>0</v>
      </c>
      <c r="OB55" s="9">
        <v>0</v>
      </c>
      <c r="OC55" s="9">
        <v>4</v>
      </c>
      <c r="OD55" s="9">
        <v>0</v>
      </c>
      <c r="OE55" s="9">
        <v>1</v>
      </c>
      <c r="OF55" s="9">
        <v>0</v>
      </c>
      <c r="OG55" s="9">
        <v>5</v>
      </c>
      <c r="OH55" s="9">
        <v>0</v>
      </c>
      <c r="OI55" s="9">
        <v>6</v>
      </c>
      <c r="OJ55" s="9">
        <v>6</v>
      </c>
      <c r="OK55" s="9">
        <v>5</v>
      </c>
      <c r="OL55" s="9">
        <v>0</v>
      </c>
      <c r="OM55" s="9"/>
      <c r="ON55" s="9">
        <v>0</v>
      </c>
      <c r="OO55" s="9">
        <v>0</v>
      </c>
      <c r="OP55" s="9">
        <v>1</v>
      </c>
      <c r="OQ55" s="9">
        <v>1</v>
      </c>
      <c r="OR55" s="9">
        <v>1</v>
      </c>
      <c r="OS55" s="9">
        <v>1</v>
      </c>
      <c r="OT55" s="9">
        <v>1</v>
      </c>
      <c r="OU55" s="9">
        <v>1</v>
      </c>
      <c r="OV55" s="9">
        <v>1</v>
      </c>
      <c r="OW55" s="9">
        <v>0</v>
      </c>
      <c r="OX55" s="9">
        <v>1</v>
      </c>
      <c r="OY55" s="9">
        <v>1</v>
      </c>
      <c r="OZ55" s="9">
        <v>0</v>
      </c>
      <c r="PA55" s="9">
        <v>75</v>
      </c>
      <c r="PB55" s="9">
        <v>0</v>
      </c>
      <c r="PC55" s="9">
        <v>1</v>
      </c>
      <c r="PD55" s="9">
        <v>80</v>
      </c>
      <c r="PE55" s="9">
        <v>0</v>
      </c>
      <c r="PF55" s="9">
        <v>1</v>
      </c>
      <c r="PG55" s="9">
        <v>1</v>
      </c>
      <c r="PH55" s="9">
        <v>1</v>
      </c>
      <c r="PI55" s="9">
        <v>1</v>
      </c>
      <c r="PJ55" s="9">
        <v>1</v>
      </c>
      <c r="PK55" s="9">
        <v>1</v>
      </c>
      <c r="PL55" s="9">
        <v>1</v>
      </c>
      <c r="PM55" s="9">
        <v>1</v>
      </c>
      <c r="PN55" s="9">
        <v>1</v>
      </c>
      <c r="PO55" s="9">
        <v>100</v>
      </c>
      <c r="PP55" s="9">
        <v>1</v>
      </c>
      <c r="PQ55" s="9">
        <v>1</v>
      </c>
      <c r="PR55" s="9">
        <v>0</v>
      </c>
      <c r="PS55" s="9">
        <v>0</v>
      </c>
      <c r="PT55" s="9">
        <v>0</v>
      </c>
      <c r="PU55" s="9">
        <v>0</v>
      </c>
      <c r="PV55" s="9">
        <v>0</v>
      </c>
      <c r="PW55" s="9">
        <v>1</v>
      </c>
      <c r="PX55" s="9">
        <v>16.666666030883789</v>
      </c>
      <c r="PY55" s="9">
        <v>0</v>
      </c>
      <c r="PZ55" s="9">
        <v>0</v>
      </c>
      <c r="QA55" s="9">
        <v>0</v>
      </c>
      <c r="QB55" s="9">
        <v>1</v>
      </c>
      <c r="QC55" s="9">
        <v>1</v>
      </c>
      <c r="QD55" s="9">
        <v>1</v>
      </c>
      <c r="QE55" s="9">
        <v>75</v>
      </c>
      <c r="QF55" s="9">
        <v>0</v>
      </c>
      <c r="QG55" s="9">
        <v>1</v>
      </c>
      <c r="QH55" s="9">
        <v>1</v>
      </c>
      <c r="QI55" s="9">
        <v>1</v>
      </c>
      <c r="QJ55" s="9">
        <v>1</v>
      </c>
      <c r="QK55" s="9">
        <v>1</v>
      </c>
      <c r="QL55" s="9">
        <v>1</v>
      </c>
      <c r="QM55" s="9">
        <v>1</v>
      </c>
      <c r="QN55" s="9">
        <v>1</v>
      </c>
      <c r="QO55" s="9">
        <v>1</v>
      </c>
      <c r="QP55" s="9">
        <v>100</v>
      </c>
      <c r="QQ55" s="9">
        <v>1</v>
      </c>
      <c r="QR55" s="9">
        <v>1</v>
      </c>
      <c r="QS55" s="9">
        <v>0</v>
      </c>
      <c r="QT55" s="9">
        <v>0</v>
      </c>
      <c r="QU55" s="9">
        <v>0</v>
      </c>
      <c r="QV55" s="9">
        <v>0</v>
      </c>
      <c r="QW55" s="9">
        <v>0</v>
      </c>
      <c r="QX55" s="9">
        <v>0.75</v>
      </c>
      <c r="QY55" s="9">
        <v>0</v>
      </c>
      <c r="QZ55" s="9"/>
      <c r="RA55" s="9"/>
      <c r="RB55" s="9"/>
      <c r="RC55" s="9"/>
      <c r="RD55" s="9"/>
      <c r="RE55" s="9"/>
      <c r="RF55" s="9"/>
      <c r="RG55" s="9"/>
      <c r="RH55" s="9"/>
      <c r="RI55" s="9"/>
      <c r="RJ55" s="9"/>
      <c r="RK55" s="9"/>
      <c r="RL55" s="9">
        <v>0</v>
      </c>
      <c r="RM55" s="9"/>
      <c r="RN55" s="9"/>
      <c r="RO55" s="9"/>
      <c r="RP55" s="9"/>
      <c r="RQ55" s="9"/>
      <c r="RR55" s="9"/>
      <c r="RS55" s="9"/>
      <c r="RT55" s="9"/>
      <c r="RU55" s="9"/>
      <c r="RV55" s="9"/>
      <c r="RW55" s="9"/>
      <c r="RX55" s="9"/>
      <c r="RY55" s="9"/>
      <c r="RZ55" s="9"/>
      <c r="SA55" s="9"/>
      <c r="SB55" s="9"/>
      <c r="SC55" s="9"/>
      <c r="SD55" s="9"/>
      <c r="SE55" s="9"/>
      <c r="SF55" s="9"/>
      <c r="SG55" s="9"/>
      <c r="SH55" s="9">
        <v>1</v>
      </c>
      <c r="SI55" s="9">
        <v>0</v>
      </c>
      <c r="SJ55" s="9">
        <v>1</v>
      </c>
      <c r="SK55" s="9">
        <v>1</v>
      </c>
      <c r="SL55" s="9">
        <v>1</v>
      </c>
      <c r="SM55" s="9">
        <v>1</v>
      </c>
      <c r="SN55" s="9">
        <v>0</v>
      </c>
      <c r="SO55" s="9">
        <v>0</v>
      </c>
      <c r="SP55" s="9">
        <v>0</v>
      </c>
      <c r="SQ55" s="9"/>
      <c r="SR55" s="9">
        <v>0</v>
      </c>
      <c r="SS55" s="9">
        <v>1</v>
      </c>
      <c r="ST55" s="9">
        <v>0</v>
      </c>
      <c r="SU55" s="9">
        <v>1</v>
      </c>
      <c r="SV55" s="9"/>
      <c r="SW55" s="9"/>
      <c r="SX55" s="9">
        <v>0</v>
      </c>
      <c r="SY55" s="9">
        <v>1</v>
      </c>
      <c r="SZ55" s="9">
        <v>0</v>
      </c>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v>0</v>
      </c>
      <c r="UM55" s="9">
        <v>0</v>
      </c>
      <c r="UN55" s="9">
        <v>0</v>
      </c>
      <c r="UO55" s="9">
        <v>0</v>
      </c>
      <c r="UP55" s="9"/>
      <c r="UQ55" s="9"/>
      <c r="UR55" s="9"/>
      <c r="US55" s="9"/>
      <c r="UT55" s="9">
        <v>0</v>
      </c>
      <c r="UU55" s="9"/>
      <c r="UV55" s="9">
        <v>1</v>
      </c>
      <c r="UW55" s="9">
        <v>0</v>
      </c>
      <c r="UX55" s="9">
        <v>0</v>
      </c>
      <c r="UY55" s="9">
        <v>0</v>
      </c>
      <c r="UZ55" s="9">
        <v>0</v>
      </c>
      <c r="VA55" s="9">
        <v>0</v>
      </c>
      <c r="VB55" s="9">
        <v>0</v>
      </c>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v>0</v>
      </c>
      <c r="WF55" s="9">
        <v>0</v>
      </c>
      <c r="WG55" s="9">
        <v>0</v>
      </c>
      <c r="WH55" s="9">
        <v>0</v>
      </c>
      <c r="WI55" s="9">
        <v>1</v>
      </c>
      <c r="WJ55" s="9">
        <v>0</v>
      </c>
      <c r="WK55" s="9">
        <v>1</v>
      </c>
      <c r="WL55" s="9">
        <v>0</v>
      </c>
      <c r="WM55" s="9">
        <v>0</v>
      </c>
      <c r="WN55" s="9"/>
      <c r="WO55" s="9"/>
      <c r="WP55" s="9"/>
      <c r="WQ55" s="9"/>
      <c r="WR55" s="9"/>
      <c r="WS55" s="9"/>
      <c r="WT55" s="9"/>
      <c r="WU55" s="9"/>
      <c r="WV55" s="9"/>
      <c r="WW55" s="9">
        <v>22.222221374511719</v>
      </c>
      <c r="WX55" s="9">
        <v>0</v>
      </c>
      <c r="WY55" s="9">
        <v>0</v>
      </c>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v>0</v>
      </c>
      <c r="YF55" s="9">
        <v>0</v>
      </c>
      <c r="YG55" s="9">
        <v>0</v>
      </c>
      <c r="YH55" s="9">
        <v>0</v>
      </c>
      <c r="YI55" s="9">
        <v>1</v>
      </c>
      <c r="YJ55" s="9">
        <v>0</v>
      </c>
      <c r="YK55" s="9">
        <v>1</v>
      </c>
      <c r="YL55" s="9">
        <v>0</v>
      </c>
      <c r="YM55" s="9">
        <v>0</v>
      </c>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v>0</v>
      </c>
      <c r="ZO55" s="9">
        <v>0</v>
      </c>
      <c r="ZP55" s="9">
        <v>0</v>
      </c>
      <c r="ZQ55" s="9">
        <v>0</v>
      </c>
      <c r="ZR55" s="9"/>
      <c r="ZS55" s="9"/>
      <c r="ZT55" s="9">
        <v>0</v>
      </c>
      <c r="ZU55" s="9">
        <v>0</v>
      </c>
      <c r="ZV55" s="9">
        <v>1</v>
      </c>
      <c r="ZW55" s="9">
        <v>1</v>
      </c>
      <c r="ZX55" s="9">
        <v>1</v>
      </c>
      <c r="ZY55" s="9">
        <v>1</v>
      </c>
      <c r="ZZ55" s="9">
        <v>1</v>
      </c>
      <c r="AAA55" s="9">
        <v>1</v>
      </c>
      <c r="AAB55" s="9">
        <v>1</v>
      </c>
      <c r="AAC55" s="9">
        <v>1</v>
      </c>
      <c r="AAD55" s="9">
        <v>1</v>
      </c>
      <c r="AAE55" s="9">
        <v>1</v>
      </c>
      <c r="AAF55" s="9">
        <v>1</v>
      </c>
      <c r="AAG55" s="9">
        <v>1</v>
      </c>
      <c r="AAH55" s="9"/>
      <c r="AAI55" s="9"/>
      <c r="AAJ55" s="9"/>
      <c r="AAK55" s="9"/>
      <c r="AAL55" s="9"/>
      <c r="AAM55" s="9"/>
      <c r="AAN55" s="9"/>
      <c r="AAO55" s="9"/>
      <c r="AAP55" s="9">
        <v>100</v>
      </c>
      <c r="AAQ55" s="9">
        <v>1</v>
      </c>
      <c r="AAR55" s="9">
        <v>1</v>
      </c>
      <c r="AAS55" s="9">
        <v>100</v>
      </c>
      <c r="AAT55" s="9">
        <v>1</v>
      </c>
      <c r="AAU55" s="9">
        <v>1</v>
      </c>
      <c r="AAV55" s="9"/>
      <c r="AAW55" s="9"/>
      <c r="AAX55" s="9"/>
      <c r="AAY55" s="9"/>
      <c r="AAZ55" s="9">
        <v>0</v>
      </c>
      <c r="ABA55" s="9">
        <v>1</v>
      </c>
      <c r="ABB55" s="9">
        <v>1</v>
      </c>
      <c r="ABC55" s="9">
        <v>1</v>
      </c>
      <c r="ABD55" s="9">
        <v>1</v>
      </c>
      <c r="ABE55" s="9">
        <v>1</v>
      </c>
      <c r="ABF55" s="9">
        <v>1</v>
      </c>
      <c r="ABG55" s="9">
        <v>1</v>
      </c>
      <c r="ABH55" s="9">
        <v>1</v>
      </c>
      <c r="ABI55" s="9">
        <v>1</v>
      </c>
      <c r="ABJ55" s="9">
        <v>1</v>
      </c>
      <c r="ABK55" s="9">
        <v>1</v>
      </c>
      <c r="ABL55" s="9">
        <v>0</v>
      </c>
      <c r="ABM55" s="9">
        <v>85.714286804199219</v>
      </c>
      <c r="ABN55" s="9">
        <v>0</v>
      </c>
      <c r="ABO55" s="9">
        <v>1</v>
      </c>
      <c r="ABP55" s="9">
        <v>0</v>
      </c>
      <c r="ABQ55" s="9">
        <v>1</v>
      </c>
      <c r="ABR55" s="9">
        <v>0</v>
      </c>
      <c r="ABS55" s="9">
        <v>0</v>
      </c>
      <c r="ABT55" s="9">
        <v>1</v>
      </c>
      <c r="ABU55" s="9">
        <v>1</v>
      </c>
      <c r="ABV55" s="9">
        <v>1</v>
      </c>
      <c r="ABW55" s="9">
        <v>1</v>
      </c>
      <c r="ABX55" s="9">
        <v>1</v>
      </c>
      <c r="ABY55" s="9">
        <v>1</v>
      </c>
      <c r="ABZ55" s="9">
        <v>0</v>
      </c>
      <c r="ACA55" s="9">
        <v>0</v>
      </c>
      <c r="ACB55" s="9">
        <v>0</v>
      </c>
      <c r="ACC55" s="9">
        <v>0</v>
      </c>
      <c r="ACD55" s="9">
        <v>0</v>
      </c>
      <c r="ACE55" s="9">
        <v>0</v>
      </c>
      <c r="ACF55" s="9">
        <v>0</v>
      </c>
      <c r="ACG55" s="9">
        <v>0</v>
      </c>
      <c r="ACH55" s="9">
        <v>1</v>
      </c>
      <c r="ACI55" s="9">
        <v>1</v>
      </c>
      <c r="ACJ55" s="9">
        <v>1</v>
      </c>
      <c r="ACK55" s="9">
        <v>1</v>
      </c>
      <c r="ACL55" s="9">
        <v>1</v>
      </c>
      <c r="ACM55" s="9">
        <v>0</v>
      </c>
      <c r="ACN55" s="9">
        <v>1</v>
      </c>
      <c r="ACO55" s="9">
        <v>1</v>
      </c>
      <c r="ACP55" s="9">
        <v>1</v>
      </c>
      <c r="ACQ55" s="9">
        <v>1</v>
      </c>
      <c r="ACR55" s="9">
        <v>1</v>
      </c>
    </row>
    <row r="56" spans="1:772">
      <c r="A56" t="s">
        <v>2627</v>
      </c>
      <c r="B56" t="s">
        <v>2755</v>
      </c>
      <c r="C56" t="s">
        <v>2885</v>
      </c>
      <c r="D56" t="s">
        <v>3019</v>
      </c>
      <c r="E56" s="9"/>
      <c r="F56" s="9">
        <v>9</v>
      </c>
      <c r="G56" s="9"/>
      <c r="H56" s="9">
        <v>1</v>
      </c>
      <c r="I56" t="s">
        <v>3156</v>
      </c>
      <c r="J56" s="9"/>
      <c r="K56" s="9">
        <v>4</v>
      </c>
      <c r="L56" s="9">
        <v>11</v>
      </c>
      <c r="M56" s="9">
        <v>65</v>
      </c>
      <c r="N56" s="9">
        <v>65</v>
      </c>
      <c r="O56" t="s">
        <v>3247</v>
      </c>
      <c r="P56" s="9">
        <v>1</v>
      </c>
      <c r="Q56" t="s">
        <v>3250</v>
      </c>
      <c r="R56" s="9">
        <v>3</v>
      </c>
      <c r="S56" s="9">
        <v>1</v>
      </c>
      <c r="T56" s="9">
        <v>2</v>
      </c>
      <c r="U56" s="9">
        <v>0</v>
      </c>
      <c r="V56" s="9">
        <v>1</v>
      </c>
      <c r="W56" t="s">
        <v>3311</v>
      </c>
      <c r="X56" s="9"/>
      <c r="Y56" t="s">
        <v>3451</v>
      </c>
      <c r="Z56" s="9"/>
      <c r="AA56" s="9">
        <v>0</v>
      </c>
      <c r="AB56" s="9">
        <v>0</v>
      </c>
      <c r="AC56" s="9">
        <v>10</v>
      </c>
      <c r="AD56" s="9">
        <v>0</v>
      </c>
      <c r="AE56" s="9">
        <v>12</v>
      </c>
      <c r="AF56" s="9">
        <v>0</v>
      </c>
      <c r="AG56" s="9">
        <v>0</v>
      </c>
      <c r="AH56" s="9">
        <v>0</v>
      </c>
      <c r="AI56" s="9">
        <v>0</v>
      </c>
      <c r="AJ56" s="9">
        <v>0</v>
      </c>
      <c r="AK56" s="9">
        <v>0</v>
      </c>
      <c r="AL56" s="9">
        <v>0</v>
      </c>
      <c r="AM56" s="9">
        <v>0</v>
      </c>
      <c r="AN56" s="9">
        <v>0</v>
      </c>
      <c r="AO56" s="9">
        <v>4</v>
      </c>
      <c r="AP56" s="9">
        <v>0</v>
      </c>
      <c r="AQ56" s="9">
        <v>0</v>
      </c>
      <c r="AR56" s="9">
        <v>0</v>
      </c>
      <c r="AS56" s="9">
        <v>0</v>
      </c>
      <c r="AT56" s="9">
        <v>0</v>
      </c>
      <c r="AU56" s="9">
        <v>0</v>
      </c>
      <c r="AV56" s="9">
        <v>0</v>
      </c>
      <c r="AW56" s="9">
        <v>0</v>
      </c>
      <c r="AX56" t="s">
        <v>3612</v>
      </c>
      <c r="AY56" s="9">
        <v>0</v>
      </c>
      <c r="AZ56" s="9">
        <v>0</v>
      </c>
      <c r="BA56" t="s">
        <v>3762</v>
      </c>
      <c r="BB56" s="9">
        <v>0</v>
      </c>
      <c r="BC56" s="9">
        <v>26</v>
      </c>
      <c r="BD56" s="9">
        <v>0</v>
      </c>
      <c r="BE56" s="9"/>
      <c r="BF56" s="9">
        <v>26</v>
      </c>
      <c r="BG56" s="9">
        <v>26</v>
      </c>
      <c r="BH56" s="9">
        <v>20</v>
      </c>
      <c r="BI56" s="9">
        <v>0</v>
      </c>
      <c r="BJ56" s="9"/>
      <c r="BK56" s="9">
        <v>1</v>
      </c>
      <c r="BL56" s="9">
        <v>1</v>
      </c>
      <c r="BM56" s="9">
        <v>1</v>
      </c>
      <c r="BN56" s="9">
        <v>1</v>
      </c>
      <c r="BO56" s="9">
        <v>1</v>
      </c>
      <c r="BP56" s="9">
        <v>1</v>
      </c>
      <c r="BQ56" s="9">
        <v>0</v>
      </c>
      <c r="BR56" s="9">
        <v>0</v>
      </c>
      <c r="BS56" s="9">
        <v>1</v>
      </c>
      <c r="BT56" s="9">
        <v>0</v>
      </c>
      <c r="BU56" s="9">
        <v>1</v>
      </c>
      <c r="BV56" s="9">
        <v>0</v>
      </c>
      <c r="BW56" s="9">
        <v>1</v>
      </c>
      <c r="BX56" s="9"/>
      <c r="BY56" s="9">
        <v>0</v>
      </c>
      <c r="BZ56" s="9">
        <v>0</v>
      </c>
      <c r="CA56" s="9">
        <v>1</v>
      </c>
      <c r="CB56" s="9">
        <v>1</v>
      </c>
      <c r="CC56" s="9">
        <v>1</v>
      </c>
      <c r="CD56" s="9">
        <v>1</v>
      </c>
      <c r="CE56" s="9">
        <v>1</v>
      </c>
      <c r="CF56" s="9">
        <v>1</v>
      </c>
      <c r="CG56" s="9"/>
      <c r="CH56" s="9">
        <v>1</v>
      </c>
      <c r="CI56" s="9">
        <v>3</v>
      </c>
      <c r="CJ56" s="9">
        <v>3</v>
      </c>
      <c r="CK56" s="9">
        <v>2</v>
      </c>
      <c r="CL56" s="9">
        <v>2</v>
      </c>
      <c r="CM56" s="9">
        <v>1</v>
      </c>
      <c r="CN56" s="9">
        <v>1</v>
      </c>
      <c r="CO56" s="9">
        <v>1</v>
      </c>
      <c r="CP56" s="9">
        <v>4</v>
      </c>
      <c r="CQ56" s="9">
        <v>1</v>
      </c>
      <c r="CR56" s="9">
        <v>1</v>
      </c>
      <c r="CS56" s="9">
        <v>1</v>
      </c>
      <c r="CT56" s="9">
        <v>0</v>
      </c>
      <c r="CU56" s="9">
        <v>1</v>
      </c>
      <c r="CV56" s="9">
        <v>1</v>
      </c>
      <c r="CW56" s="9">
        <v>0</v>
      </c>
      <c r="CX56" s="9">
        <v>1</v>
      </c>
      <c r="CY56" s="9">
        <v>1</v>
      </c>
      <c r="CZ56" s="9">
        <v>2</v>
      </c>
      <c r="DA56" s="9"/>
      <c r="DB56" s="9"/>
      <c r="DC56" s="9"/>
      <c r="DD56" s="9"/>
      <c r="DE56" s="9"/>
      <c r="DF56" s="9"/>
      <c r="DG56" s="9"/>
      <c r="DH56" s="9"/>
      <c r="DI56" s="9">
        <v>2</v>
      </c>
      <c r="DJ56" s="9"/>
      <c r="DK56" s="9"/>
      <c r="DL56" s="9"/>
      <c r="DM56" s="9"/>
      <c r="DN56" s="9"/>
      <c r="DO56" s="9"/>
      <c r="DP56" s="9">
        <v>2</v>
      </c>
      <c r="DQ56" s="9"/>
      <c r="DR56" s="9"/>
      <c r="DS56" s="9"/>
      <c r="DT56" s="9"/>
      <c r="DU56" s="9"/>
      <c r="DV56" s="9"/>
      <c r="DW56" s="9"/>
      <c r="DX56" s="9"/>
      <c r="DY56" s="9"/>
      <c r="DZ56" s="9"/>
      <c r="EA56" s="9"/>
      <c r="EB56" s="9"/>
      <c r="EC56" s="9"/>
      <c r="ED56" s="9"/>
      <c r="EE56" s="9"/>
      <c r="EF56" s="9"/>
      <c r="EG56" s="9"/>
      <c r="EH56" s="9"/>
      <c r="EI56" s="9"/>
      <c r="EJ56" s="9"/>
      <c r="EK56" s="9"/>
      <c r="EL56" s="9"/>
      <c r="EM56" s="9"/>
      <c r="EN56" s="9">
        <v>0</v>
      </c>
      <c r="EO56" s="9"/>
      <c r="EP56" s="9"/>
      <c r="EQ56" s="9">
        <v>0</v>
      </c>
      <c r="ER56" s="9"/>
      <c r="ES56" s="9"/>
      <c r="ET56" s="9">
        <v>0</v>
      </c>
      <c r="EU56" s="9"/>
      <c r="EV56" s="9"/>
      <c r="EW56" s="9">
        <v>0</v>
      </c>
      <c r="EX56" s="9"/>
      <c r="EY56" s="9"/>
      <c r="EZ56" s="9">
        <v>0</v>
      </c>
      <c r="FA56" s="9"/>
      <c r="FB56" s="9"/>
      <c r="FC56" s="9">
        <v>0</v>
      </c>
      <c r="FD56" s="9"/>
      <c r="FE56" s="9"/>
      <c r="FF56" s="9">
        <v>0</v>
      </c>
      <c r="FG56" s="9"/>
      <c r="FH56" s="9"/>
      <c r="FI56" s="9">
        <v>0</v>
      </c>
      <c r="FJ56" s="9"/>
      <c r="FK56" s="9"/>
      <c r="FL56" s="9">
        <v>0</v>
      </c>
      <c r="FM56" s="9"/>
      <c r="FN56" s="9"/>
      <c r="FO56" s="9">
        <v>0</v>
      </c>
      <c r="FP56" s="9"/>
      <c r="FQ56" s="9"/>
      <c r="FR56" s="9">
        <v>0</v>
      </c>
      <c r="FS56" s="9"/>
      <c r="FT56" s="9"/>
      <c r="FU56" s="9">
        <v>0</v>
      </c>
      <c r="FV56" s="9"/>
      <c r="FW56" s="9"/>
      <c r="FX56" s="9">
        <v>3</v>
      </c>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t="s">
        <v>4071</v>
      </c>
      <c r="HH56" s="9"/>
      <c r="HI56" s="9"/>
      <c r="HJ56" s="9"/>
      <c r="HK56" s="9"/>
      <c r="HL56" s="9"/>
      <c r="HM56" s="9"/>
      <c r="HN56" s="9"/>
      <c r="HO56" s="9"/>
      <c r="HP56" s="9"/>
      <c r="HQ56" s="9"/>
      <c r="HR56" s="9"/>
      <c r="HS56" s="9"/>
      <c r="HT56" s="9"/>
      <c r="HU56" s="9"/>
      <c r="HV56" s="9"/>
      <c r="HW56" s="9"/>
      <c r="HX56" t="s">
        <v>4235</v>
      </c>
      <c r="HY56" s="9"/>
      <c r="HZ56" s="9"/>
      <c r="IA56" s="9">
        <v>2</v>
      </c>
      <c r="IB56" s="9"/>
      <c r="IC56" s="9"/>
      <c r="ID56" s="9">
        <v>2</v>
      </c>
      <c r="IE56" s="9"/>
      <c r="IF56" s="9"/>
      <c r="IG56" s="9">
        <v>2</v>
      </c>
      <c r="IH56" s="9"/>
      <c r="II56" s="9"/>
      <c r="IJ56" s="9">
        <v>2</v>
      </c>
      <c r="IK56" s="9"/>
      <c r="IL56" s="9">
        <v>1</v>
      </c>
      <c r="IM56" s="9"/>
      <c r="IN56" s="9">
        <v>3</v>
      </c>
      <c r="IO56" s="9">
        <v>3</v>
      </c>
      <c r="IP56" s="9">
        <v>5</v>
      </c>
      <c r="IQ56" s="9">
        <v>3</v>
      </c>
      <c r="IR56" s="9">
        <v>3</v>
      </c>
      <c r="IS56" s="9"/>
      <c r="IT56" s="9">
        <v>2</v>
      </c>
      <c r="IU56" s="9">
        <v>2</v>
      </c>
      <c r="IV56" s="9">
        <v>2</v>
      </c>
      <c r="IW56" s="9">
        <v>2</v>
      </c>
      <c r="IX56" s="9">
        <v>2</v>
      </c>
      <c r="IY56" s="9">
        <v>2</v>
      </c>
      <c r="IZ56" s="9">
        <v>2</v>
      </c>
      <c r="JA56" s="9">
        <v>2</v>
      </c>
      <c r="JB56" s="9">
        <v>2</v>
      </c>
      <c r="JC56" s="9">
        <v>2</v>
      </c>
      <c r="JD56" s="9">
        <v>2</v>
      </c>
      <c r="JE56" s="9">
        <v>2</v>
      </c>
      <c r="JF56" s="9">
        <v>2</v>
      </c>
      <c r="JG56" s="9">
        <v>2</v>
      </c>
      <c r="JH56" s="9">
        <v>2</v>
      </c>
      <c r="JI56" s="9">
        <v>2</v>
      </c>
      <c r="JJ56" s="9">
        <v>1</v>
      </c>
      <c r="JK56" s="9">
        <v>1</v>
      </c>
      <c r="JL56" s="9">
        <v>1</v>
      </c>
      <c r="JM56" s="9">
        <v>2</v>
      </c>
      <c r="JN56" s="9">
        <v>2</v>
      </c>
      <c r="JO56" s="9">
        <v>2</v>
      </c>
      <c r="JP56" s="9">
        <v>3</v>
      </c>
      <c r="JQ56" s="9">
        <v>3</v>
      </c>
      <c r="JR56" s="9">
        <v>3</v>
      </c>
      <c r="JS56" s="9">
        <v>3</v>
      </c>
      <c r="JT56" s="9">
        <v>1</v>
      </c>
      <c r="JU56" s="9">
        <v>3</v>
      </c>
      <c r="JV56" s="9"/>
      <c r="JW56" s="9">
        <v>1</v>
      </c>
      <c r="JX56" s="9">
        <v>2</v>
      </c>
      <c r="JY56" s="9">
        <v>2</v>
      </c>
      <c r="JZ56" s="9">
        <v>2</v>
      </c>
      <c r="KA56" s="9">
        <v>2</v>
      </c>
      <c r="KB56" s="9">
        <v>1</v>
      </c>
      <c r="KC56" s="9">
        <v>1</v>
      </c>
      <c r="KD56" s="9">
        <v>3</v>
      </c>
      <c r="KE56" s="9">
        <v>3</v>
      </c>
      <c r="KF56" s="9"/>
      <c r="KG56" s="9"/>
      <c r="KH56" s="9"/>
      <c r="KI56" s="9"/>
      <c r="KJ56" s="9"/>
      <c r="KK56" s="9"/>
      <c r="KL56" s="9"/>
      <c r="KM56" s="9"/>
      <c r="KN56" s="9"/>
      <c r="KO56" s="9"/>
      <c r="KP56" s="9"/>
      <c r="KQ56" s="9"/>
      <c r="KR56" s="9"/>
      <c r="KS56" s="9"/>
      <c r="KT56" s="9"/>
      <c r="KU56" s="9"/>
      <c r="KV56" s="9">
        <v>0</v>
      </c>
      <c r="KW56" s="9"/>
      <c r="KX56" s="9"/>
      <c r="KY56" s="9"/>
      <c r="KZ56" s="9"/>
      <c r="LA56" s="9"/>
      <c r="LB56" s="9"/>
      <c r="LC56" s="9">
        <v>1</v>
      </c>
      <c r="LD56" s="9">
        <v>1</v>
      </c>
      <c r="LE56" s="9">
        <v>1</v>
      </c>
      <c r="LF56" s="9">
        <v>1</v>
      </c>
      <c r="LG56" s="9">
        <v>1</v>
      </c>
      <c r="LH56" s="9">
        <v>1</v>
      </c>
      <c r="LI56" s="9"/>
      <c r="LJ56" s="9">
        <v>1</v>
      </c>
      <c r="LK56" s="9">
        <v>3</v>
      </c>
      <c r="LL56" s="9">
        <v>3</v>
      </c>
      <c r="LM56" s="9">
        <v>3</v>
      </c>
      <c r="LN56" s="9"/>
      <c r="LO56" s="9">
        <v>1</v>
      </c>
      <c r="LP56" s="9">
        <v>1</v>
      </c>
      <c r="LQ56" s="9">
        <v>1</v>
      </c>
      <c r="LR56" s="9"/>
      <c r="LS56" s="9">
        <v>1</v>
      </c>
      <c r="LT56" s="9">
        <v>1</v>
      </c>
      <c r="LU56" s="9">
        <v>1</v>
      </c>
      <c r="LV56" s="9">
        <v>1</v>
      </c>
      <c r="LW56" s="9">
        <v>1</v>
      </c>
      <c r="LX56" s="9">
        <v>1</v>
      </c>
      <c r="LY56" s="9">
        <v>3</v>
      </c>
      <c r="LZ56" s="9">
        <v>2</v>
      </c>
      <c r="MA56" s="9">
        <v>1</v>
      </c>
      <c r="MB56" s="9"/>
      <c r="MC56" s="9">
        <v>1</v>
      </c>
      <c r="MD56" s="9">
        <v>2</v>
      </c>
      <c r="ME56" s="9">
        <v>2</v>
      </c>
      <c r="MF56" s="9">
        <v>1</v>
      </c>
      <c r="MG56" s="9">
        <v>2</v>
      </c>
      <c r="MH56" s="9">
        <v>3</v>
      </c>
      <c r="MI56" s="9">
        <v>3</v>
      </c>
      <c r="MJ56" s="9">
        <v>3</v>
      </c>
      <c r="MK56" s="9">
        <v>1</v>
      </c>
      <c r="ML56" s="9">
        <v>1</v>
      </c>
      <c r="MM56" s="9">
        <v>1</v>
      </c>
      <c r="MN56" s="9">
        <v>1</v>
      </c>
      <c r="MO56" s="9">
        <v>1</v>
      </c>
      <c r="MP56" s="9">
        <v>0</v>
      </c>
      <c r="MQ56" s="9">
        <v>1</v>
      </c>
      <c r="MR56" s="9">
        <v>1</v>
      </c>
      <c r="MS56" s="9">
        <v>0</v>
      </c>
      <c r="MT56" s="9"/>
      <c r="MU56" s="9"/>
      <c r="MV56" s="9">
        <v>1</v>
      </c>
      <c r="MW56" s="9"/>
      <c r="MX56" s="9"/>
      <c r="MY56" t="s">
        <v>4511</v>
      </c>
      <c r="MZ56" s="9"/>
      <c r="NA56" s="9">
        <v>200546477</v>
      </c>
      <c r="NB56" t="s">
        <v>4661</v>
      </c>
      <c r="NC56" t="s">
        <v>4803</v>
      </c>
      <c r="ND56" s="9"/>
      <c r="NE56" s="9"/>
      <c r="NF56" t="s">
        <v>4891</v>
      </c>
      <c r="NG56" s="9"/>
      <c r="NH56" s="9"/>
      <c r="NI56" s="9">
        <v>93</v>
      </c>
      <c r="NJ56" s="9">
        <v>65</v>
      </c>
      <c r="NK56" t="s">
        <v>4897</v>
      </c>
      <c r="NL56" s="9">
        <v>3</v>
      </c>
      <c r="NM56" s="9">
        <v>11</v>
      </c>
      <c r="NN56" s="9">
        <v>2022</v>
      </c>
      <c r="NO56" s="9">
        <v>1</v>
      </c>
      <c r="NP56" t="s">
        <v>4948</v>
      </c>
      <c r="NQ56" s="9">
        <v>1</v>
      </c>
      <c r="NR56" s="9">
        <v>1</v>
      </c>
      <c r="NS56" s="9">
        <v>1</v>
      </c>
      <c r="NT56" s="9">
        <v>0</v>
      </c>
      <c r="NU56" s="9">
        <v>0</v>
      </c>
      <c r="NV56" s="9">
        <v>0</v>
      </c>
      <c r="NW56" s="9">
        <v>10</v>
      </c>
      <c r="NX56" s="9">
        <v>0</v>
      </c>
      <c r="NY56" s="9">
        <v>12</v>
      </c>
      <c r="NZ56" s="9">
        <v>0</v>
      </c>
      <c r="OA56" s="9">
        <v>0</v>
      </c>
      <c r="OB56" s="9">
        <v>0</v>
      </c>
      <c r="OC56" s="9">
        <v>22</v>
      </c>
      <c r="OD56" s="9">
        <v>0</v>
      </c>
      <c r="OE56" s="9">
        <v>4</v>
      </c>
      <c r="OF56" s="9">
        <v>0</v>
      </c>
      <c r="OG56" s="9">
        <v>26</v>
      </c>
      <c r="OH56" s="9">
        <v>0</v>
      </c>
      <c r="OI56" s="9">
        <v>26</v>
      </c>
      <c r="OJ56" s="9">
        <v>26</v>
      </c>
      <c r="OK56" s="9">
        <v>20</v>
      </c>
      <c r="OL56" s="9">
        <v>0</v>
      </c>
      <c r="OM56" s="9"/>
      <c r="ON56" s="9">
        <v>0</v>
      </c>
      <c r="OO56" s="9">
        <v>0</v>
      </c>
      <c r="OP56" s="9">
        <v>1</v>
      </c>
      <c r="OQ56" s="9">
        <v>1</v>
      </c>
      <c r="OR56" s="9">
        <v>1</v>
      </c>
      <c r="OS56" s="9">
        <v>1</v>
      </c>
      <c r="OT56" s="9">
        <v>1</v>
      </c>
      <c r="OU56" s="9">
        <v>1</v>
      </c>
      <c r="OV56" s="9">
        <v>0</v>
      </c>
      <c r="OW56" s="9">
        <v>0</v>
      </c>
      <c r="OX56" s="9">
        <v>0</v>
      </c>
      <c r="OY56" s="9">
        <v>1</v>
      </c>
      <c r="OZ56" s="9">
        <v>0</v>
      </c>
      <c r="PA56" s="9">
        <v>62.5</v>
      </c>
      <c r="PB56" s="9">
        <v>0</v>
      </c>
      <c r="PC56" s="9">
        <v>1</v>
      </c>
      <c r="PD56" s="9">
        <v>60</v>
      </c>
      <c r="PE56" s="9">
        <v>0</v>
      </c>
      <c r="PF56" s="9">
        <v>1</v>
      </c>
      <c r="PG56" s="9">
        <v>1</v>
      </c>
      <c r="PH56" s="9">
        <v>0</v>
      </c>
      <c r="PI56" s="9">
        <v>0</v>
      </c>
      <c r="PJ56" s="9">
        <v>1</v>
      </c>
      <c r="PK56" s="9">
        <v>1</v>
      </c>
      <c r="PL56" s="9">
        <v>1</v>
      </c>
      <c r="PM56" s="9">
        <v>1</v>
      </c>
      <c r="PN56" s="9">
        <v>1</v>
      </c>
      <c r="PO56" s="9">
        <v>71.428573608398438</v>
      </c>
      <c r="PP56" s="9">
        <v>0</v>
      </c>
      <c r="PQ56" s="9">
        <v>1</v>
      </c>
      <c r="PR56" s="9">
        <v>1</v>
      </c>
      <c r="PS56" s="9">
        <v>0</v>
      </c>
      <c r="PT56" s="9">
        <v>0</v>
      </c>
      <c r="PU56" s="9">
        <v>0</v>
      </c>
      <c r="PV56" s="9">
        <v>0</v>
      </c>
      <c r="PW56" s="9">
        <v>1</v>
      </c>
      <c r="PX56" s="9">
        <v>33.333332061767578</v>
      </c>
      <c r="PY56" s="9">
        <v>0</v>
      </c>
      <c r="PZ56" s="9">
        <v>0</v>
      </c>
      <c r="QA56" s="9">
        <v>1</v>
      </c>
      <c r="QB56" s="9">
        <v>1</v>
      </c>
      <c r="QC56" s="9">
        <v>0</v>
      </c>
      <c r="QD56" s="9">
        <v>1</v>
      </c>
      <c r="QE56" s="9">
        <v>75</v>
      </c>
      <c r="QF56" s="9">
        <v>0</v>
      </c>
      <c r="QG56" s="9">
        <v>1</v>
      </c>
      <c r="QH56" s="9">
        <v>1</v>
      </c>
      <c r="QI56" s="9">
        <v>1</v>
      </c>
      <c r="QJ56" s="9">
        <v>0</v>
      </c>
      <c r="QK56" s="9">
        <v>1</v>
      </c>
      <c r="QL56" s="9">
        <v>1</v>
      </c>
      <c r="QM56" s="9">
        <v>0</v>
      </c>
      <c r="QN56" s="9">
        <v>1</v>
      </c>
      <c r="QO56" s="9">
        <v>1</v>
      </c>
      <c r="QP56" s="9">
        <v>71.428573608398438</v>
      </c>
      <c r="QQ56" s="9">
        <v>0</v>
      </c>
      <c r="QR56" s="9">
        <v>1</v>
      </c>
      <c r="QS56" s="9">
        <v>0</v>
      </c>
      <c r="QT56" s="9">
        <v>0.3333333432674408</v>
      </c>
      <c r="QU56" s="9">
        <v>0</v>
      </c>
      <c r="QV56" s="9">
        <v>0.5</v>
      </c>
      <c r="QW56" s="9">
        <v>0</v>
      </c>
      <c r="QX56" s="9">
        <v>0.75</v>
      </c>
      <c r="QY56" s="9">
        <v>0</v>
      </c>
      <c r="QZ56" s="9"/>
      <c r="RA56" s="9"/>
      <c r="RB56" s="9"/>
      <c r="RC56" s="9"/>
      <c r="RD56" s="9"/>
      <c r="RE56" s="9"/>
      <c r="RF56" s="9"/>
      <c r="RG56" s="9"/>
      <c r="RH56" s="9"/>
      <c r="RI56" s="9"/>
      <c r="RJ56" s="9"/>
      <c r="RK56" s="9"/>
      <c r="RL56" s="9">
        <v>0</v>
      </c>
      <c r="RM56" s="9"/>
      <c r="RN56" s="9"/>
      <c r="RO56" s="9"/>
      <c r="RP56" s="9"/>
      <c r="RQ56" s="9"/>
      <c r="RR56" s="9"/>
      <c r="RS56" s="9"/>
      <c r="RT56" s="9"/>
      <c r="RU56" s="9"/>
      <c r="RV56" s="9"/>
      <c r="RW56" s="9"/>
      <c r="RX56" s="9"/>
      <c r="RY56" s="9"/>
      <c r="RZ56" s="9"/>
      <c r="SA56" s="9"/>
      <c r="SB56" s="9"/>
      <c r="SC56" s="9"/>
      <c r="SD56" s="9"/>
      <c r="SE56" s="9"/>
      <c r="SF56" s="9"/>
      <c r="SG56" s="9"/>
      <c r="SH56" s="9">
        <v>0</v>
      </c>
      <c r="SI56" s="9">
        <v>0</v>
      </c>
      <c r="SJ56" s="9">
        <v>0</v>
      </c>
      <c r="SK56" s="9">
        <v>0</v>
      </c>
      <c r="SL56" s="9">
        <v>0</v>
      </c>
      <c r="SM56" s="9">
        <v>0</v>
      </c>
      <c r="SN56" s="9">
        <v>0</v>
      </c>
      <c r="SO56" s="9">
        <v>0</v>
      </c>
      <c r="SP56" s="9"/>
      <c r="SQ56" s="9"/>
      <c r="SR56" s="9"/>
      <c r="SS56" s="9"/>
      <c r="ST56" s="9"/>
      <c r="SU56" s="9"/>
      <c r="SV56" s="9"/>
      <c r="SW56" s="9"/>
      <c r="SX56" s="9">
        <v>0</v>
      </c>
      <c r="SY56" s="9">
        <v>1</v>
      </c>
      <c r="SZ56" s="9">
        <v>0</v>
      </c>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v>0</v>
      </c>
      <c r="UM56" s="9">
        <v>0</v>
      </c>
      <c r="UN56" s="9">
        <v>0</v>
      </c>
      <c r="UO56" s="9">
        <v>0</v>
      </c>
      <c r="UP56" s="9"/>
      <c r="UQ56" s="9"/>
      <c r="UR56" s="9"/>
      <c r="US56" s="9"/>
      <c r="UT56" s="9">
        <v>0</v>
      </c>
      <c r="UU56" s="9"/>
      <c r="UV56" s="9">
        <v>1</v>
      </c>
      <c r="UW56" s="9">
        <v>0</v>
      </c>
      <c r="UX56" s="9">
        <v>0</v>
      </c>
      <c r="UY56" s="9">
        <v>0</v>
      </c>
      <c r="UZ56" s="9">
        <v>0</v>
      </c>
      <c r="VA56" s="9">
        <v>0</v>
      </c>
      <c r="VB56" s="9">
        <v>0</v>
      </c>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v>1</v>
      </c>
      <c r="WF56" s="9">
        <v>0</v>
      </c>
      <c r="WG56" s="9">
        <v>0</v>
      </c>
      <c r="WH56" s="9">
        <v>0</v>
      </c>
      <c r="WI56" s="9">
        <v>0</v>
      </c>
      <c r="WJ56" s="9">
        <v>1</v>
      </c>
      <c r="WK56" s="9">
        <v>1</v>
      </c>
      <c r="WL56" s="9">
        <v>0</v>
      </c>
      <c r="WM56" s="9">
        <v>0</v>
      </c>
      <c r="WN56" s="9"/>
      <c r="WO56" s="9"/>
      <c r="WP56" s="9"/>
      <c r="WQ56" s="9"/>
      <c r="WR56" s="9"/>
      <c r="WS56" s="9"/>
      <c r="WT56" s="9"/>
      <c r="WU56" s="9"/>
      <c r="WV56" s="9"/>
      <c r="WW56" s="9">
        <v>33.333332061767578</v>
      </c>
      <c r="WX56" s="9">
        <v>0</v>
      </c>
      <c r="WY56" s="9">
        <v>0</v>
      </c>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v>1</v>
      </c>
      <c r="YF56" s="9">
        <v>0</v>
      </c>
      <c r="YG56" s="9">
        <v>0</v>
      </c>
      <c r="YH56" s="9">
        <v>0</v>
      </c>
      <c r="YI56" s="9">
        <v>0</v>
      </c>
      <c r="YJ56" s="9">
        <v>1</v>
      </c>
      <c r="YK56" s="9">
        <v>1</v>
      </c>
      <c r="YL56" s="9">
        <v>0</v>
      </c>
      <c r="YM56" s="9">
        <v>0</v>
      </c>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v>0</v>
      </c>
      <c r="ZO56" s="9">
        <v>0</v>
      </c>
      <c r="ZP56" s="9">
        <v>0</v>
      </c>
      <c r="ZQ56" s="9">
        <v>0</v>
      </c>
      <c r="ZR56" s="9"/>
      <c r="ZS56" s="9"/>
      <c r="ZT56" s="9">
        <v>0</v>
      </c>
      <c r="ZU56" s="9">
        <v>0</v>
      </c>
      <c r="ZV56" s="9">
        <v>1</v>
      </c>
      <c r="ZW56" s="9">
        <v>1</v>
      </c>
      <c r="ZX56" s="9">
        <v>1</v>
      </c>
      <c r="ZY56" s="9">
        <v>1</v>
      </c>
      <c r="ZZ56" s="9">
        <v>1</v>
      </c>
      <c r="AAA56" s="9">
        <v>1</v>
      </c>
      <c r="AAB56" s="9">
        <v>1</v>
      </c>
      <c r="AAC56" s="9">
        <v>1</v>
      </c>
      <c r="AAD56" s="9">
        <v>1</v>
      </c>
      <c r="AAE56" s="9">
        <v>1</v>
      </c>
      <c r="AAF56" s="9">
        <v>1</v>
      </c>
      <c r="AAG56" s="9">
        <v>1</v>
      </c>
      <c r="AAH56" s="9"/>
      <c r="AAI56" s="9"/>
      <c r="AAJ56" s="9"/>
      <c r="AAK56" s="9"/>
      <c r="AAL56" s="9"/>
      <c r="AAM56" s="9"/>
      <c r="AAN56" s="9"/>
      <c r="AAO56" s="9"/>
      <c r="AAP56" s="9">
        <v>100</v>
      </c>
      <c r="AAQ56" s="9">
        <v>1</v>
      </c>
      <c r="AAR56" s="9">
        <v>1</v>
      </c>
      <c r="AAS56" s="9">
        <v>100</v>
      </c>
      <c r="AAT56" s="9">
        <v>1</v>
      </c>
      <c r="AAU56" s="9">
        <v>1</v>
      </c>
      <c r="AAV56" s="9"/>
      <c r="AAW56" s="9"/>
      <c r="AAX56" s="9"/>
      <c r="AAY56" s="9"/>
      <c r="AAZ56" s="9">
        <v>0</v>
      </c>
      <c r="ABA56" s="9">
        <v>1</v>
      </c>
      <c r="ABB56" s="9">
        <v>1</v>
      </c>
      <c r="ABC56" s="9">
        <v>1</v>
      </c>
      <c r="ABD56" s="9">
        <v>1</v>
      </c>
      <c r="ABE56" s="9">
        <v>1</v>
      </c>
      <c r="ABF56" s="9">
        <v>1</v>
      </c>
      <c r="ABG56" s="9">
        <v>1</v>
      </c>
      <c r="ABH56" s="9">
        <v>1</v>
      </c>
      <c r="ABI56" s="9">
        <v>1</v>
      </c>
      <c r="ABJ56" s="9">
        <v>1</v>
      </c>
      <c r="ABK56" s="9">
        <v>1</v>
      </c>
      <c r="ABL56" s="9">
        <v>0</v>
      </c>
      <c r="ABM56" s="9">
        <v>85.714286804199219</v>
      </c>
      <c r="ABN56" s="9">
        <v>0</v>
      </c>
      <c r="ABO56" s="9">
        <v>1</v>
      </c>
      <c r="ABP56" s="9">
        <v>0</v>
      </c>
      <c r="ABQ56" s="9">
        <v>1</v>
      </c>
      <c r="ABR56" s="9">
        <v>1</v>
      </c>
      <c r="ABS56" s="9">
        <v>1</v>
      </c>
      <c r="ABT56" s="9">
        <v>1</v>
      </c>
      <c r="ABU56" s="9">
        <v>0</v>
      </c>
      <c r="ABV56" s="9">
        <v>1</v>
      </c>
      <c r="ABW56" s="9">
        <v>0</v>
      </c>
      <c r="ABX56" s="9">
        <v>1</v>
      </c>
      <c r="ABY56" s="9">
        <v>1</v>
      </c>
      <c r="ABZ56" s="9">
        <v>1</v>
      </c>
      <c r="ACA56" s="9">
        <v>0</v>
      </c>
      <c r="ACB56" s="9">
        <v>0</v>
      </c>
      <c r="ACC56" s="9">
        <v>0</v>
      </c>
      <c r="ACD56" s="9">
        <v>0</v>
      </c>
      <c r="ACE56" s="9">
        <v>0</v>
      </c>
      <c r="ACF56" s="9">
        <v>0</v>
      </c>
      <c r="ACG56" s="9">
        <v>0</v>
      </c>
      <c r="ACH56" s="9">
        <v>1</v>
      </c>
      <c r="ACI56" s="9">
        <v>1</v>
      </c>
      <c r="ACJ56" s="9">
        <v>1</v>
      </c>
      <c r="ACK56" s="9">
        <v>1</v>
      </c>
      <c r="ACL56" s="9">
        <v>1</v>
      </c>
      <c r="ACM56" s="9">
        <v>0</v>
      </c>
      <c r="ACN56" s="9">
        <v>1</v>
      </c>
      <c r="ACO56" s="9">
        <v>1</v>
      </c>
      <c r="ACP56" s="9">
        <v>1</v>
      </c>
      <c r="ACQ56" s="9">
        <v>1</v>
      </c>
      <c r="ACR56" s="9">
        <v>1</v>
      </c>
    </row>
    <row r="57" spans="1:772">
      <c r="A57" t="s">
        <v>2627</v>
      </c>
      <c r="B57" t="s">
        <v>2755</v>
      </c>
      <c r="C57" t="s">
        <v>2886</v>
      </c>
      <c r="D57" t="s">
        <v>3020</v>
      </c>
      <c r="E57" s="9"/>
      <c r="F57" s="9">
        <v>3</v>
      </c>
      <c r="G57" s="9"/>
      <c r="H57" s="9">
        <v>1</v>
      </c>
      <c r="I57" t="s">
        <v>3157</v>
      </c>
      <c r="J57" s="9"/>
      <c r="K57" s="9">
        <v>4</v>
      </c>
      <c r="L57" s="9">
        <v>11</v>
      </c>
      <c r="M57" s="9">
        <v>66</v>
      </c>
      <c r="N57" s="9">
        <v>66</v>
      </c>
      <c r="O57" t="s">
        <v>3247</v>
      </c>
      <c r="P57" s="9">
        <v>1</v>
      </c>
      <c r="Q57" t="s">
        <v>3250</v>
      </c>
      <c r="R57" s="9">
        <v>7</v>
      </c>
      <c r="S57" s="9">
        <v>1</v>
      </c>
      <c r="T57" s="9">
        <v>1</v>
      </c>
      <c r="U57" s="9">
        <v>1</v>
      </c>
      <c r="V57" s="9">
        <v>0</v>
      </c>
      <c r="W57" t="s">
        <v>3312</v>
      </c>
      <c r="X57" s="9">
        <v>244228539</v>
      </c>
      <c r="Y57" t="s">
        <v>3451</v>
      </c>
      <c r="Z57" s="9"/>
      <c r="AA57" s="9">
        <v>9</v>
      </c>
      <c r="AB57" s="9">
        <v>0</v>
      </c>
      <c r="AC57" s="9">
        <v>346</v>
      </c>
      <c r="AD57" s="9">
        <v>0</v>
      </c>
      <c r="AE57" s="9">
        <v>107</v>
      </c>
      <c r="AF57" s="9">
        <v>0</v>
      </c>
      <c r="AG57" s="9">
        <v>6</v>
      </c>
      <c r="AH57" s="9">
        <v>0</v>
      </c>
      <c r="AI57" s="9">
        <v>23</v>
      </c>
      <c r="AJ57" s="9">
        <v>0</v>
      </c>
      <c r="AK57" s="9">
        <v>1</v>
      </c>
      <c r="AL57" s="9">
        <v>0</v>
      </c>
      <c r="AM57" s="9">
        <v>3</v>
      </c>
      <c r="AN57" s="9">
        <v>0</v>
      </c>
      <c r="AO57" s="9">
        <v>21</v>
      </c>
      <c r="AP57" s="9">
        <v>0</v>
      </c>
      <c r="AQ57" s="9">
        <v>49</v>
      </c>
      <c r="AR57" s="9">
        <v>0</v>
      </c>
      <c r="AS57" s="9">
        <v>4</v>
      </c>
      <c r="AT57" s="9">
        <v>0</v>
      </c>
      <c r="AU57" s="9">
        <v>8</v>
      </c>
      <c r="AV57" s="9">
        <v>0</v>
      </c>
      <c r="AW57" s="9">
        <v>0</v>
      </c>
      <c r="AX57" t="s">
        <v>3613</v>
      </c>
      <c r="AY57" s="9">
        <v>0</v>
      </c>
      <c r="AZ57" s="9">
        <v>0</v>
      </c>
      <c r="BA57" t="s">
        <v>3763</v>
      </c>
      <c r="BB57" s="9">
        <v>0</v>
      </c>
      <c r="BC57" s="9">
        <v>577</v>
      </c>
      <c r="BD57" s="9">
        <v>0</v>
      </c>
      <c r="BE57" s="9"/>
      <c r="BF57" s="9">
        <v>565</v>
      </c>
      <c r="BG57" s="9">
        <v>559</v>
      </c>
      <c r="BH57" s="9">
        <v>386</v>
      </c>
      <c r="BI57" s="9">
        <v>52</v>
      </c>
      <c r="BJ57" s="9">
        <v>0</v>
      </c>
      <c r="BK57" s="9">
        <v>1</v>
      </c>
      <c r="BL57" s="9">
        <v>1</v>
      </c>
      <c r="BM57" s="9">
        <v>1</v>
      </c>
      <c r="BN57" s="9">
        <v>1</v>
      </c>
      <c r="BO57" s="9">
        <v>1</v>
      </c>
      <c r="BP57" s="9">
        <v>1</v>
      </c>
      <c r="BQ57" s="9">
        <v>1</v>
      </c>
      <c r="BR57" s="9">
        <v>1</v>
      </c>
      <c r="BS57" s="9">
        <v>1</v>
      </c>
      <c r="BT57" s="9">
        <v>1</v>
      </c>
      <c r="BU57" s="9">
        <v>1</v>
      </c>
      <c r="BV57" s="9">
        <v>0</v>
      </c>
      <c r="BW57" s="9">
        <v>1</v>
      </c>
      <c r="BX57" s="9"/>
      <c r="BY57" s="9">
        <v>0</v>
      </c>
      <c r="BZ57" s="9">
        <v>0</v>
      </c>
      <c r="CA57" s="9">
        <v>1</v>
      </c>
      <c r="CB57" s="9">
        <v>0</v>
      </c>
      <c r="CC57" s="9">
        <v>1</v>
      </c>
      <c r="CD57" s="9">
        <v>1</v>
      </c>
      <c r="CE57" s="9">
        <v>1</v>
      </c>
      <c r="CF57" s="9">
        <v>1</v>
      </c>
      <c r="CG57" s="9"/>
      <c r="CH57" s="9">
        <v>0</v>
      </c>
      <c r="CI57" s="9">
        <v>2</v>
      </c>
      <c r="CJ57" s="9">
        <v>2</v>
      </c>
      <c r="CK57" s="9">
        <v>2</v>
      </c>
      <c r="CL57" s="9">
        <v>2</v>
      </c>
      <c r="CM57" s="9">
        <v>3</v>
      </c>
      <c r="CN57" s="9">
        <v>1</v>
      </c>
      <c r="CO57" s="9">
        <v>1</v>
      </c>
      <c r="CP57" s="9">
        <v>1</v>
      </c>
      <c r="CQ57" s="9">
        <v>1</v>
      </c>
      <c r="CR57" s="9">
        <v>1</v>
      </c>
      <c r="CS57" s="9">
        <v>1</v>
      </c>
      <c r="CT57" s="9">
        <v>1</v>
      </c>
      <c r="CU57" s="9">
        <v>1</v>
      </c>
      <c r="CV57" s="9">
        <v>1</v>
      </c>
      <c r="CW57" s="9">
        <v>1</v>
      </c>
      <c r="CX57" s="9">
        <v>1</v>
      </c>
      <c r="CY57" s="9">
        <v>1</v>
      </c>
      <c r="CZ57" s="9">
        <v>2</v>
      </c>
      <c r="DA57" s="9"/>
      <c r="DB57" s="9"/>
      <c r="DC57" s="9"/>
      <c r="DD57" s="9"/>
      <c r="DE57" s="9"/>
      <c r="DF57" s="9"/>
      <c r="DG57" s="9"/>
      <c r="DH57" s="9"/>
      <c r="DI57" s="9">
        <v>2</v>
      </c>
      <c r="DJ57" s="9"/>
      <c r="DK57" s="9"/>
      <c r="DL57" s="9"/>
      <c r="DM57" s="9"/>
      <c r="DN57" s="9"/>
      <c r="DO57" s="9"/>
      <c r="DP57" s="9">
        <v>1</v>
      </c>
      <c r="DQ57" s="9">
        <v>1</v>
      </c>
      <c r="DR57" s="9">
        <v>1</v>
      </c>
      <c r="DS57" s="9">
        <v>1</v>
      </c>
      <c r="DT57" s="9">
        <v>141</v>
      </c>
      <c r="DU57" s="9">
        <v>0</v>
      </c>
      <c r="DV57" s="9">
        <v>38</v>
      </c>
      <c r="DW57" s="9">
        <v>0</v>
      </c>
      <c r="DX57" s="9">
        <v>1</v>
      </c>
      <c r="DY57" s="9">
        <v>1</v>
      </c>
      <c r="DZ57" s="9">
        <v>0</v>
      </c>
      <c r="EA57" s="9"/>
      <c r="EB57" s="9">
        <v>2</v>
      </c>
      <c r="EC57" s="9"/>
      <c r="ED57" s="9"/>
      <c r="EE57" s="9"/>
      <c r="EF57" s="9"/>
      <c r="EG57" s="9"/>
      <c r="EH57" s="9"/>
      <c r="EI57" s="9">
        <v>0</v>
      </c>
      <c r="EJ57" s="9"/>
      <c r="EK57" s="9"/>
      <c r="EL57" s="9"/>
      <c r="EM57" s="9"/>
      <c r="EN57" s="9">
        <v>1</v>
      </c>
      <c r="EO57" s="9">
        <v>0</v>
      </c>
      <c r="EP57" s="9"/>
      <c r="EQ57" s="9">
        <v>1</v>
      </c>
      <c r="ER57" s="9">
        <v>0</v>
      </c>
      <c r="ES57" s="9"/>
      <c r="ET57" s="9">
        <v>1</v>
      </c>
      <c r="EU57" s="9">
        <v>0</v>
      </c>
      <c r="EV57" s="9"/>
      <c r="EW57" s="9">
        <v>1</v>
      </c>
      <c r="EX57" s="9">
        <v>0</v>
      </c>
      <c r="EY57" s="9"/>
      <c r="EZ57" s="9">
        <v>1</v>
      </c>
      <c r="FA57" s="9">
        <v>1</v>
      </c>
      <c r="FB57" s="9"/>
      <c r="FC57" s="9">
        <v>1</v>
      </c>
      <c r="FD57" s="9">
        <v>1</v>
      </c>
      <c r="FE57" s="9"/>
      <c r="FF57" s="9">
        <v>1</v>
      </c>
      <c r="FG57" s="9">
        <v>1</v>
      </c>
      <c r="FH57" s="9"/>
      <c r="FI57" s="9">
        <v>0</v>
      </c>
      <c r="FJ57" s="9"/>
      <c r="FK57" s="9"/>
      <c r="FL57" s="9">
        <v>0</v>
      </c>
      <c r="FM57" s="9"/>
      <c r="FN57" s="9"/>
      <c r="FO57" s="9">
        <v>0</v>
      </c>
      <c r="FP57" s="9"/>
      <c r="FQ57" s="9"/>
      <c r="FR57" s="9">
        <v>1</v>
      </c>
      <c r="FS57" s="9">
        <v>0</v>
      </c>
      <c r="FT57" s="9"/>
      <c r="FU57" s="9">
        <v>0</v>
      </c>
      <c r="FV57" s="9"/>
      <c r="FW57" s="9"/>
      <c r="FX57" s="9">
        <v>1</v>
      </c>
      <c r="FY57" s="9">
        <v>2</v>
      </c>
      <c r="FZ57" s="9"/>
      <c r="GA57" s="9"/>
      <c r="GB57" s="9"/>
      <c r="GC57" s="9"/>
      <c r="GD57" s="9"/>
      <c r="GE57" s="9"/>
      <c r="GF57" s="9"/>
      <c r="GG57" s="9"/>
      <c r="GH57" s="9"/>
      <c r="GI57" s="9"/>
      <c r="GJ57" s="9"/>
      <c r="GK57" s="9"/>
      <c r="GL57" s="9"/>
      <c r="GM57" s="9"/>
      <c r="GN57" s="9"/>
      <c r="GO57" s="9"/>
      <c r="GP57" s="9">
        <v>0</v>
      </c>
      <c r="GQ57" s="9">
        <v>1</v>
      </c>
      <c r="GR57" s="9">
        <v>0</v>
      </c>
      <c r="GS57" s="9">
        <v>0</v>
      </c>
      <c r="GT57" s="9">
        <v>0</v>
      </c>
      <c r="GU57" s="9">
        <v>0</v>
      </c>
      <c r="GV57" s="9">
        <v>0</v>
      </c>
      <c r="GW57" s="9">
        <v>0</v>
      </c>
      <c r="GX57" s="9">
        <v>0</v>
      </c>
      <c r="GY57" s="9">
        <v>0</v>
      </c>
      <c r="GZ57" s="9">
        <v>0</v>
      </c>
      <c r="HA57" s="9">
        <v>0</v>
      </c>
      <c r="HB57" s="9">
        <v>0</v>
      </c>
      <c r="HC57" s="9">
        <v>0</v>
      </c>
      <c r="HD57" s="9">
        <v>0</v>
      </c>
      <c r="HE57" s="9">
        <v>0</v>
      </c>
      <c r="HF57" s="9">
        <v>0</v>
      </c>
      <c r="HG57" t="s">
        <v>4072</v>
      </c>
      <c r="HH57" s="9"/>
      <c r="HI57" s="9"/>
      <c r="HJ57" s="9"/>
      <c r="HK57" s="9"/>
      <c r="HL57" s="9"/>
      <c r="HM57" s="9"/>
      <c r="HN57" s="9"/>
      <c r="HO57" s="9"/>
      <c r="HP57" s="9"/>
      <c r="HQ57" s="9"/>
      <c r="HR57" s="9"/>
      <c r="HS57" s="9"/>
      <c r="HT57" s="9"/>
      <c r="HU57" s="9"/>
      <c r="HV57" s="9"/>
      <c r="HW57" s="9"/>
      <c r="HX57" t="s">
        <v>4236</v>
      </c>
      <c r="HY57" s="9"/>
      <c r="HZ57" s="9"/>
      <c r="IA57" s="9">
        <v>1</v>
      </c>
      <c r="IB57" s="9">
        <v>2</v>
      </c>
      <c r="IC57" s="9"/>
      <c r="ID57" s="9">
        <v>1</v>
      </c>
      <c r="IE57" s="9">
        <v>2</v>
      </c>
      <c r="IF57" s="9"/>
      <c r="IG57" s="9">
        <v>1</v>
      </c>
      <c r="IH57" s="9">
        <v>2</v>
      </c>
      <c r="II57" s="9"/>
      <c r="IJ57" s="9">
        <v>1</v>
      </c>
      <c r="IK57" s="9">
        <v>2</v>
      </c>
      <c r="IL57" s="9">
        <v>1</v>
      </c>
      <c r="IM57" s="9"/>
      <c r="IN57" s="9">
        <v>4</v>
      </c>
      <c r="IO57" s="9">
        <v>4</v>
      </c>
      <c r="IP57" s="9">
        <v>4</v>
      </c>
      <c r="IQ57" s="9">
        <v>4</v>
      </c>
      <c r="IR57" s="9">
        <v>4</v>
      </c>
      <c r="IS57" s="9"/>
      <c r="IT57" s="9">
        <v>1</v>
      </c>
      <c r="IU57" s="9">
        <v>2</v>
      </c>
      <c r="IV57" s="9">
        <v>2</v>
      </c>
      <c r="IW57" s="9">
        <v>2</v>
      </c>
      <c r="IX57" s="9">
        <v>2</v>
      </c>
      <c r="IY57" s="9">
        <v>2</v>
      </c>
      <c r="IZ57" s="9">
        <v>2</v>
      </c>
      <c r="JA57" s="9">
        <v>2</v>
      </c>
      <c r="JB57" s="9">
        <v>1</v>
      </c>
      <c r="JC57" s="9">
        <v>2</v>
      </c>
      <c r="JD57" s="9">
        <v>1</v>
      </c>
      <c r="JE57" s="9">
        <v>2</v>
      </c>
      <c r="JF57" s="9">
        <v>2</v>
      </c>
      <c r="JG57" s="9">
        <v>2</v>
      </c>
      <c r="JH57" s="9">
        <v>2</v>
      </c>
      <c r="JI57" s="9">
        <v>2</v>
      </c>
      <c r="JJ57" s="9">
        <v>2</v>
      </c>
      <c r="JK57" s="9">
        <v>2</v>
      </c>
      <c r="JL57" s="9">
        <v>1</v>
      </c>
      <c r="JM57" s="9">
        <v>1</v>
      </c>
      <c r="JN57" s="9">
        <v>1</v>
      </c>
      <c r="JO57" s="9">
        <v>1</v>
      </c>
      <c r="JP57" s="9">
        <v>1</v>
      </c>
      <c r="JQ57" s="9">
        <v>1</v>
      </c>
      <c r="JR57" s="9">
        <v>2</v>
      </c>
      <c r="JS57" s="9">
        <v>2</v>
      </c>
      <c r="JT57" s="9">
        <v>1</v>
      </c>
      <c r="JU57" s="9">
        <v>1</v>
      </c>
      <c r="JV57" s="9"/>
      <c r="JW57" s="9">
        <v>1</v>
      </c>
      <c r="JX57" s="9">
        <v>1</v>
      </c>
      <c r="JY57" s="9">
        <v>2</v>
      </c>
      <c r="JZ57" s="9">
        <v>1</v>
      </c>
      <c r="KA57" s="9">
        <v>1</v>
      </c>
      <c r="KB57" s="9">
        <v>1</v>
      </c>
      <c r="KC57" s="9">
        <v>1</v>
      </c>
      <c r="KD57" s="9">
        <v>1</v>
      </c>
      <c r="KE57" s="9">
        <v>1</v>
      </c>
      <c r="KF57" s="9"/>
      <c r="KG57" s="9">
        <v>2</v>
      </c>
      <c r="KH57" s="9">
        <v>2</v>
      </c>
      <c r="KI57" s="9">
        <v>2</v>
      </c>
      <c r="KJ57" s="9"/>
      <c r="KK57" s="9">
        <v>1</v>
      </c>
      <c r="KL57" s="9">
        <v>1</v>
      </c>
      <c r="KM57" s="9">
        <v>1</v>
      </c>
      <c r="KN57" s="9">
        <v>1</v>
      </c>
      <c r="KO57" s="9"/>
      <c r="KP57" s="9">
        <v>1</v>
      </c>
      <c r="KQ57" s="9">
        <v>0</v>
      </c>
      <c r="KR57" s="9">
        <v>1</v>
      </c>
      <c r="KS57" s="9">
        <v>1</v>
      </c>
      <c r="KT57" s="9">
        <v>0</v>
      </c>
      <c r="KU57" s="9">
        <v>1</v>
      </c>
      <c r="KV57" s="9">
        <v>1</v>
      </c>
      <c r="KW57" s="9">
        <v>0</v>
      </c>
      <c r="KX57" s="9">
        <v>1</v>
      </c>
      <c r="KY57" s="9">
        <v>1</v>
      </c>
      <c r="KZ57" s="9">
        <v>1</v>
      </c>
      <c r="LA57" s="9">
        <v>0</v>
      </c>
      <c r="LB57" s="9"/>
      <c r="LC57" s="9">
        <v>1</v>
      </c>
      <c r="LD57" s="9">
        <v>1</v>
      </c>
      <c r="LE57" s="9">
        <v>1</v>
      </c>
      <c r="LF57" s="9">
        <v>1</v>
      </c>
      <c r="LG57" s="9">
        <v>1</v>
      </c>
      <c r="LH57" s="9">
        <v>1</v>
      </c>
      <c r="LI57" s="9"/>
      <c r="LJ57" s="9">
        <v>1</v>
      </c>
      <c r="LK57" s="9">
        <v>1</v>
      </c>
      <c r="LL57" s="9">
        <v>1</v>
      </c>
      <c r="LM57" s="9">
        <v>1</v>
      </c>
      <c r="LN57" s="9"/>
      <c r="LO57" s="9">
        <v>1</v>
      </c>
      <c r="LP57" s="9">
        <v>1</v>
      </c>
      <c r="LQ57" s="9">
        <v>1</v>
      </c>
      <c r="LR57" s="9"/>
      <c r="LS57" s="9">
        <v>1</v>
      </c>
      <c r="LT57" s="9">
        <v>1</v>
      </c>
      <c r="LU57" s="9">
        <v>1</v>
      </c>
      <c r="LV57" s="9">
        <v>1</v>
      </c>
      <c r="LW57" s="9">
        <v>1</v>
      </c>
      <c r="LX57" s="9">
        <v>1</v>
      </c>
      <c r="LY57" s="9">
        <v>3</v>
      </c>
      <c r="LZ57" s="9">
        <v>2</v>
      </c>
      <c r="MA57" s="9">
        <v>1</v>
      </c>
      <c r="MB57" s="9"/>
      <c r="MC57" s="9">
        <v>1</v>
      </c>
      <c r="MD57" s="9">
        <v>2</v>
      </c>
      <c r="ME57" s="9">
        <v>1</v>
      </c>
      <c r="MF57" s="9">
        <v>1</v>
      </c>
      <c r="MG57" s="9">
        <v>3</v>
      </c>
      <c r="MH57" s="9">
        <v>3</v>
      </c>
      <c r="MI57" s="9">
        <v>3</v>
      </c>
      <c r="MJ57" s="9">
        <v>3</v>
      </c>
      <c r="MK57" s="9">
        <v>1</v>
      </c>
      <c r="ML57" s="9">
        <v>1</v>
      </c>
      <c r="MM57" s="9">
        <v>1</v>
      </c>
      <c r="MN57" s="9">
        <v>1</v>
      </c>
      <c r="MO57" s="9">
        <v>1</v>
      </c>
      <c r="MP57" s="9">
        <v>1</v>
      </c>
      <c r="MQ57" s="9">
        <v>0</v>
      </c>
      <c r="MR57" s="9">
        <v>1</v>
      </c>
      <c r="MS57" s="9">
        <v>0</v>
      </c>
      <c r="MT57" s="9"/>
      <c r="MU57" s="9"/>
      <c r="MV57" s="9">
        <v>1</v>
      </c>
      <c r="MW57" s="9"/>
      <c r="MX57" s="9"/>
      <c r="MY57" t="s">
        <v>4512</v>
      </c>
      <c r="MZ57" s="9"/>
      <c r="NA57" s="9">
        <v>200818111</v>
      </c>
      <c r="NB57" t="s">
        <v>4662</v>
      </c>
      <c r="NC57" t="s">
        <v>4804</v>
      </c>
      <c r="ND57" s="9"/>
      <c r="NE57" s="9"/>
      <c r="NF57" t="s">
        <v>4891</v>
      </c>
      <c r="NG57" s="9"/>
      <c r="NH57" s="9"/>
      <c r="NI57" s="9">
        <v>102</v>
      </c>
      <c r="NJ57" s="9">
        <v>66</v>
      </c>
      <c r="NK57" t="s">
        <v>4897</v>
      </c>
      <c r="NL57" s="9">
        <v>3</v>
      </c>
      <c r="NM57" s="9">
        <v>11</v>
      </c>
      <c r="NN57" s="9">
        <v>2022</v>
      </c>
      <c r="NO57" s="9">
        <v>1</v>
      </c>
      <c r="NP57" t="s">
        <v>4949</v>
      </c>
      <c r="NQ57" s="9">
        <v>1</v>
      </c>
      <c r="NR57" s="9">
        <v>0</v>
      </c>
      <c r="NS57" s="9">
        <v>1</v>
      </c>
      <c r="NT57" s="9">
        <v>1</v>
      </c>
      <c r="NU57" s="9">
        <v>9</v>
      </c>
      <c r="NV57" s="9">
        <v>0</v>
      </c>
      <c r="NW57" s="9">
        <v>346</v>
      </c>
      <c r="NX57" s="9">
        <v>0</v>
      </c>
      <c r="NY57" s="9">
        <v>107</v>
      </c>
      <c r="NZ57" s="9">
        <v>0</v>
      </c>
      <c r="OA57" s="9">
        <v>45</v>
      </c>
      <c r="OB57" s="9">
        <v>0</v>
      </c>
      <c r="OC57" s="9">
        <v>507</v>
      </c>
      <c r="OD57" s="9">
        <v>0</v>
      </c>
      <c r="OE57" s="9">
        <v>70</v>
      </c>
      <c r="OF57" s="9">
        <v>0</v>
      </c>
      <c r="OG57" s="9">
        <v>577</v>
      </c>
      <c r="OH57" s="9">
        <v>0</v>
      </c>
      <c r="OI57" s="9">
        <v>565</v>
      </c>
      <c r="OJ57" s="9">
        <v>559</v>
      </c>
      <c r="OK57" s="9">
        <v>386</v>
      </c>
      <c r="OL57" s="9">
        <v>52</v>
      </c>
      <c r="OM57" s="9">
        <v>0</v>
      </c>
      <c r="ON57" s="9">
        <v>1</v>
      </c>
      <c r="OO57" s="9">
        <v>0</v>
      </c>
      <c r="OP57" s="9">
        <v>1</v>
      </c>
      <c r="OQ57" s="9">
        <v>1</v>
      </c>
      <c r="OR57" s="9">
        <v>1</v>
      </c>
      <c r="OS57" s="9">
        <v>1</v>
      </c>
      <c r="OT57" s="9">
        <v>1</v>
      </c>
      <c r="OU57" s="9">
        <v>1</v>
      </c>
      <c r="OV57" s="9">
        <v>1</v>
      </c>
      <c r="OW57" s="9">
        <v>1</v>
      </c>
      <c r="OX57" s="9">
        <v>1</v>
      </c>
      <c r="OY57" s="9">
        <v>1</v>
      </c>
      <c r="OZ57" s="9">
        <v>0</v>
      </c>
      <c r="PA57" s="9">
        <v>87.5</v>
      </c>
      <c r="PB57" s="9">
        <v>0</v>
      </c>
      <c r="PC57" s="9">
        <v>1</v>
      </c>
      <c r="PD57" s="9">
        <v>90</v>
      </c>
      <c r="PE57" s="9">
        <v>0</v>
      </c>
      <c r="PF57" s="9">
        <v>1</v>
      </c>
      <c r="PG57" s="9">
        <v>1</v>
      </c>
      <c r="PH57" s="9">
        <v>0</v>
      </c>
      <c r="PI57" s="9">
        <v>0</v>
      </c>
      <c r="PJ57" s="9">
        <v>1</v>
      </c>
      <c r="PK57" s="9">
        <v>0</v>
      </c>
      <c r="PL57" s="9">
        <v>1</v>
      </c>
      <c r="PM57" s="9">
        <v>1</v>
      </c>
      <c r="PN57" s="9">
        <v>1</v>
      </c>
      <c r="PO57" s="9">
        <v>57.142856597900391</v>
      </c>
      <c r="PP57" s="9">
        <v>0</v>
      </c>
      <c r="PQ57" s="9">
        <v>1</v>
      </c>
      <c r="PR57" s="9">
        <v>0</v>
      </c>
      <c r="PS57" s="9">
        <v>0</v>
      </c>
      <c r="PT57" s="9">
        <v>0</v>
      </c>
      <c r="PU57" s="9">
        <v>0</v>
      </c>
      <c r="PV57" s="9">
        <v>0</v>
      </c>
      <c r="PW57" s="9">
        <v>0</v>
      </c>
      <c r="PX57" s="9">
        <v>0</v>
      </c>
      <c r="PY57" s="9">
        <v>0</v>
      </c>
      <c r="PZ57" s="9">
        <v>0</v>
      </c>
      <c r="QA57" s="9">
        <v>1</v>
      </c>
      <c r="QB57" s="9">
        <v>1</v>
      </c>
      <c r="QC57" s="9">
        <v>1</v>
      </c>
      <c r="QD57" s="9">
        <v>1</v>
      </c>
      <c r="QE57" s="9">
        <v>100</v>
      </c>
      <c r="QF57" s="9">
        <v>1</v>
      </c>
      <c r="QG57" s="9">
        <v>1</v>
      </c>
      <c r="QH57" s="9">
        <v>1</v>
      </c>
      <c r="QI57" s="9">
        <v>1</v>
      </c>
      <c r="QJ57" s="9">
        <v>1</v>
      </c>
      <c r="QK57" s="9">
        <v>1</v>
      </c>
      <c r="QL57" s="9">
        <v>1</v>
      </c>
      <c r="QM57" s="9">
        <v>1</v>
      </c>
      <c r="QN57" s="9">
        <v>1</v>
      </c>
      <c r="QO57" s="9">
        <v>1</v>
      </c>
      <c r="QP57" s="9">
        <v>100</v>
      </c>
      <c r="QQ57" s="9">
        <v>1</v>
      </c>
      <c r="QR57" s="9">
        <v>1</v>
      </c>
      <c r="QS57" s="9">
        <v>0</v>
      </c>
      <c r="QT57" s="9">
        <v>0</v>
      </c>
      <c r="QU57" s="9">
        <v>0</v>
      </c>
      <c r="QV57" s="9">
        <v>0</v>
      </c>
      <c r="QW57" s="9">
        <v>1</v>
      </c>
      <c r="QX57" s="9">
        <v>1</v>
      </c>
      <c r="QY57" s="9">
        <v>0</v>
      </c>
      <c r="QZ57" s="9"/>
      <c r="RA57" s="9"/>
      <c r="RB57" s="9"/>
      <c r="RC57" s="9"/>
      <c r="RD57" s="9"/>
      <c r="RE57" s="9"/>
      <c r="RF57" s="9"/>
      <c r="RG57" s="9"/>
      <c r="RH57" s="9"/>
      <c r="RI57" s="9"/>
      <c r="RJ57" s="9"/>
      <c r="RK57" s="9"/>
      <c r="RL57" s="9">
        <v>1</v>
      </c>
      <c r="RM57" s="9">
        <v>1</v>
      </c>
      <c r="RN57" s="9">
        <v>1</v>
      </c>
      <c r="RO57" s="9">
        <v>0</v>
      </c>
      <c r="RP57" s="9">
        <v>0</v>
      </c>
      <c r="RQ57" s="9">
        <v>38</v>
      </c>
      <c r="RR57" s="9">
        <v>0</v>
      </c>
      <c r="RS57" s="9">
        <v>1</v>
      </c>
      <c r="RT57" s="9">
        <v>1</v>
      </c>
      <c r="RU57" s="9">
        <v>0</v>
      </c>
      <c r="RV57" s="9">
        <v>0</v>
      </c>
      <c r="RW57" s="9"/>
      <c r="RX57" s="9"/>
      <c r="RY57" s="9"/>
      <c r="RZ57" s="9"/>
      <c r="SA57" s="9"/>
      <c r="SB57" s="9"/>
      <c r="SC57" s="9"/>
      <c r="SD57" s="9"/>
      <c r="SE57" s="9"/>
      <c r="SF57" s="9"/>
      <c r="SG57" s="9"/>
      <c r="SH57" s="9">
        <v>1</v>
      </c>
      <c r="SI57" s="9">
        <v>1</v>
      </c>
      <c r="SJ57" s="9">
        <v>1</v>
      </c>
      <c r="SK57" s="9">
        <v>1</v>
      </c>
      <c r="SL57" s="9">
        <v>1</v>
      </c>
      <c r="SM57" s="9">
        <v>0</v>
      </c>
      <c r="SN57" s="9">
        <v>0</v>
      </c>
      <c r="SO57" s="9">
        <v>1</v>
      </c>
      <c r="SP57" s="9">
        <v>0</v>
      </c>
      <c r="SQ57" s="9">
        <v>0</v>
      </c>
      <c r="SR57" s="9">
        <v>1</v>
      </c>
      <c r="SS57" s="9">
        <v>1</v>
      </c>
      <c r="ST57" s="9">
        <v>1</v>
      </c>
      <c r="SU57" s="9"/>
      <c r="SV57" s="9"/>
      <c r="SW57" s="9">
        <v>0</v>
      </c>
      <c r="SX57" s="9">
        <v>1</v>
      </c>
      <c r="SY57" s="9">
        <v>0</v>
      </c>
      <c r="SZ57" s="9">
        <v>0</v>
      </c>
      <c r="TA57" s="9">
        <v>0</v>
      </c>
      <c r="TB57" s="9">
        <v>1</v>
      </c>
      <c r="TC57" s="9">
        <v>0</v>
      </c>
      <c r="TD57" s="9">
        <v>0</v>
      </c>
      <c r="TE57" s="9">
        <v>0</v>
      </c>
      <c r="TF57" s="9">
        <v>0</v>
      </c>
      <c r="TG57" s="9">
        <v>0</v>
      </c>
      <c r="TH57" s="9">
        <v>0</v>
      </c>
      <c r="TI57" s="9">
        <v>0</v>
      </c>
      <c r="TJ57" s="9">
        <v>0</v>
      </c>
      <c r="TK57" s="9">
        <v>0</v>
      </c>
      <c r="TL57" s="9">
        <v>0</v>
      </c>
      <c r="TM57" s="9">
        <v>0</v>
      </c>
      <c r="TN57" s="9">
        <v>0</v>
      </c>
      <c r="TO57" s="9">
        <v>0</v>
      </c>
      <c r="TP57" s="9">
        <v>0</v>
      </c>
      <c r="TQ57" s="9">
        <v>0</v>
      </c>
      <c r="TR57" s="9"/>
      <c r="TS57" s="9"/>
      <c r="TT57" s="9"/>
      <c r="TU57" s="9"/>
      <c r="TV57" s="9"/>
      <c r="TW57" s="9"/>
      <c r="TX57" s="9"/>
      <c r="TY57" s="9"/>
      <c r="TZ57" s="9">
        <v>1</v>
      </c>
      <c r="UA57" s="9">
        <v>0</v>
      </c>
      <c r="UB57" s="9">
        <v>0</v>
      </c>
      <c r="UC57" s="9">
        <v>0</v>
      </c>
      <c r="UD57" s="9">
        <v>0</v>
      </c>
      <c r="UE57" s="9">
        <v>0</v>
      </c>
      <c r="UF57" s="9"/>
      <c r="UG57" s="9"/>
      <c r="UH57" s="9"/>
      <c r="UI57" s="9"/>
      <c r="UJ57" s="9"/>
      <c r="UK57" s="9"/>
      <c r="UL57" s="9">
        <v>1</v>
      </c>
      <c r="UM57" s="9">
        <v>1</v>
      </c>
      <c r="UN57" s="9">
        <v>1</v>
      </c>
      <c r="UO57" s="9">
        <v>1</v>
      </c>
      <c r="UP57" s="9">
        <v>0</v>
      </c>
      <c r="UQ57" s="9">
        <v>0</v>
      </c>
      <c r="UR57" s="9">
        <v>0</v>
      </c>
      <c r="US57" s="9">
        <v>0</v>
      </c>
      <c r="UT57" s="9">
        <v>1</v>
      </c>
      <c r="UU57" s="9">
        <v>0</v>
      </c>
      <c r="UV57" s="9">
        <v>1</v>
      </c>
      <c r="UW57" s="9">
        <v>0</v>
      </c>
      <c r="UX57" s="9">
        <v>0</v>
      </c>
      <c r="UY57" s="9">
        <v>0</v>
      </c>
      <c r="UZ57" s="9">
        <v>0</v>
      </c>
      <c r="VA57" s="9">
        <v>0</v>
      </c>
      <c r="VB57" s="9">
        <v>0</v>
      </c>
      <c r="VC57" s="9">
        <v>1</v>
      </c>
      <c r="VD57" s="9">
        <v>0</v>
      </c>
      <c r="VE57" s="9">
        <v>0</v>
      </c>
      <c r="VF57" s="9">
        <v>0</v>
      </c>
      <c r="VG57" s="9">
        <v>0</v>
      </c>
      <c r="VH57" s="9">
        <v>0</v>
      </c>
      <c r="VI57" s="9">
        <v>0</v>
      </c>
      <c r="VJ57" s="9">
        <v>0</v>
      </c>
      <c r="VK57" s="9">
        <v>1</v>
      </c>
      <c r="VL57" s="9">
        <v>0</v>
      </c>
      <c r="VM57" s="9">
        <v>1</v>
      </c>
      <c r="VN57" s="9">
        <v>0</v>
      </c>
      <c r="VO57" s="9">
        <v>0</v>
      </c>
      <c r="VP57" s="9">
        <v>0</v>
      </c>
      <c r="VQ57" s="9">
        <v>0</v>
      </c>
      <c r="VR57" s="9">
        <v>0</v>
      </c>
      <c r="VS57" s="9">
        <v>0</v>
      </c>
      <c r="VT57" s="9">
        <v>0</v>
      </c>
      <c r="VU57" s="9">
        <v>1</v>
      </c>
      <c r="VV57" s="9">
        <v>1</v>
      </c>
      <c r="VW57" s="9">
        <v>1</v>
      </c>
      <c r="VX57" s="9">
        <v>1</v>
      </c>
      <c r="VY57" s="9">
        <v>1</v>
      </c>
      <c r="VZ57" s="9">
        <v>1</v>
      </c>
      <c r="WA57" s="9">
        <v>0</v>
      </c>
      <c r="WB57" s="9">
        <v>0</v>
      </c>
      <c r="WC57" s="9">
        <v>1</v>
      </c>
      <c r="WD57" s="9">
        <v>1</v>
      </c>
      <c r="WE57" s="9">
        <v>1</v>
      </c>
      <c r="WF57" s="9">
        <v>1</v>
      </c>
      <c r="WG57" s="9">
        <v>0</v>
      </c>
      <c r="WH57" s="9">
        <v>1</v>
      </c>
      <c r="WI57" s="9">
        <v>1</v>
      </c>
      <c r="WJ57" s="9">
        <v>1</v>
      </c>
      <c r="WK57" s="9">
        <v>1</v>
      </c>
      <c r="WL57" s="9">
        <v>1</v>
      </c>
      <c r="WM57" s="9">
        <v>1</v>
      </c>
      <c r="WN57" s="9">
        <v>0</v>
      </c>
      <c r="WO57" s="9">
        <v>0</v>
      </c>
      <c r="WP57" s="9">
        <v>0</v>
      </c>
      <c r="WQ57" s="9">
        <v>18.75</v>
      </c>
      <c r="WR57" s="9">
        <v>0</v>
      </c>
      <c r="WS57" s="9">
        <v>0</v>
      </c>
      <c r="WT57" s="9">
        <v>66.666664123535156</v>
      </c>
      <c r="WU57" s="9">
        <v>0</v>
      </c>
      <c r="WV57" s="9">
        <v>1</v>
      </c>
      <c r="WW57" s="9">
        <v>88.888885498046875</v>
      </c>
      <c r="WX57" s="9">
        <v>0</v>
      </c>
      <c r="WY57" s="9">
        <v>1</v>
      </c>
      <c r="WZ57" s="9">
        <v>0</v>
      </c>
      <c r="XA57" s="9">
        <v>0</v>
      </c>
      <c r="XB57" s="9">
        <v>0</v>
      </c>
      <c r="XC57" s="9">
        <v>1</v>
      </c>
      <c r="XD57" s="9">
        <v>0</v>
      </c>
      <c r="XE57" s="9">
        <v>0</v>
      </c>
      <c r="XF57" s="9">
        <v>0</v>
      </c>
      <c r="XG57" s="9">
        <v>0</v>
      </c>
      <c r="XH57" s="9">
        <v>0</v>
      </c>
      <c r="XI57" s="9">
        <v>0</v>
      </c>
      <c r="XJ57" s="9">
        <v>0</v>
      </c>
      <c r="XK57" s="9">
        <v>1</v>
      </c>
      <c r="XL57" s="9">
        <v>0</v>
      </c>
      <c r="XM57" s="9">
        <v>1</v>
      </c>
      <c r="XN57" s="9">
        <v>0</v>
      </c>
      <c r="XO57" s="9">
        <v>0</v>
      </c>
      <c r="XP57" s="9">
        <v>0</v>
      </c>
      <c r="XQ57" s="9">
        <v>0</v>
      </c>
      <c r="XR57" s="9">
        <v>0</v>
      </c>
      <c r="XS57" s="9">
        <v>0</v>
      </c>
      <c r="XT57" s="9">
        <v>0</v>
      </c>
      <c r="XU57" s="9">
        <v>1</v>
      </c>
      <c r="XV57" s="9">
        <v>1</v>
      </c>
      <c r="XW57" s="9">
        <v>1</v>
      </c>
      <c r="XX57" s="9">
        <v>1</v>
      </c>
      <c r="XY57" s="9">
        <v>1</v>
      </c>
      <c r="XZ57" s="9">
        <v>1</v>
      </c>
      <c r="YA57" s="9">
        <v>0</v>
      </c>
      <c r="YB57" s="9">
        <v>0</v>
      </c>
      <c r="YC57" s="9">
        <v>1</v>
      </c>
      <c r="YD57" s="9">
        <v>1</v>
      </c>
      <c r="YE57" s="9">
        <v>1</v>
      </c>
      <c r="YF57" s="9">
        <v>1</v>
      </c>
      <c r="YG57" s="9">
        <v>0</v>
      </c>
      <c r="YH57" s="9">
        <v>1</v>
      </c>
      <c r="YI57" s="9">
        <v>1</v>
      </c>
      <c r="YJ57" s="9">
        <v>1</v>
      </c>
      <c r="YK57" s="9">
        <v>1</v>
      </c>
      <c r="YL57" s="9">
        <v>1</v>
      </c>
      <c r="YM57" s="9">
        <v>1</v>
      </c>
      <c r="YN57" s="9">
        <v>0</v>
      </c>
      <c r="YO57" s="9">
        <v>0</v>
      </c>
      <c r="YP57" s="9">
        <v>0</v>
      </c>
      <c r="YQ57" s="9">
        <v>1</v>
      </c>
      <c r="YR57" s="9">
        <v>1</v>
      </c>
      <c r="YS57" s="9">
        <v>1</v>
      </c>
      <c r="YT57" s="9">
        <v>1</v>
      </c>
      <c r="YU57" s="9">
        <v>100</v>
      </c>
      <c r="YV57" s="9">
        <v>1</v>
      </c>
      <c r="YW57" s="9">
        <v>1</v>
      </c>
      <c r="YX57" s="9">
        <v>1</v>
      </c>
      <c r="YY57" s="9">
        <v>0</v>
      </c>
      <c r="YZ57" s="9">
        <v>1</v>
      </c>
      <c r="ZA57" s="9">
        <v>1</v>
      </c>
      <c r="ZB57" s="9">
        <v>1</v>
      </c>
      <c r="ZC57" s="9">
        <v>0</v>
      </c>
      <c r="ZD57" s="9">
        <v>1</v>
      </c>
      <c r="ZE57" s="9">
        <v>0</v>
      </c>
      <c r="ZF57" s="9">
        <v>1</v>
      </c>
      <c r="ZG57" s="9">
        <v>0</v>
      </c>
      <c r="ZH57" s="9">
        <v>0</v>
      </c>
      <c r="ZI57" s="9">
        <v>1</v>
      </c>
      <c r="ZJ57" s="9">
        <v>100</v>
      </c>
      <c r="ZK57" s="9">
        <v>1</v>
      </c>
      <c r="ZL57" s="9">
        <v>100</v>
      </c>
      <c r="ZM57" s="9">
        <v>1</v>
      </c>
      <c r="ZN57" s="9">
        <v>1</v>
      </c>
      <c r="ZO57" s="9">
        <v>0</v>
      </c>
      <c r="ZP57" s="9">
        <v>1</v>
      </c>
      <c r="ZQ57" s="9">
        <v>1</v>
      </c>
      <c r="ZR57" s="9">
        <v>1</v>
      </c>
      <c r="ZS57" s="9">
        <v>0</v>
      </c>
      <c r="ZT57" s="9">
        <v>0</v>
      </c>
      <c r="ZU57" s="9">
        <v>1</v>
      </c>
      <c r="ZV57" s="9">
        <v>1</v>
      </c>
      <c r="ZW57" s="9">
        <v>1</v>
      </c>
      <c r="ZX57" s="9">
        <v>1</v>
      </c>
      <c r="ZY57" s="9">
        <v>1</v>
      </c>
      <c r="ZZ57" s="9">
        <v>1</v>
      </c>
      <c r="AAA57" s="9">
        <v>1</v>
      </c>
      <c r="AAB57" s="9">
        <v>1</v>
      </c>
      <c r="AAC57" s="9">
        <v>1</v>
      </c>
      <c r="AAD57" s="9">
        <v>1</v>
      </c>
      <c r="AAE57" s="9">
        <v>1</v>
      </c>
      <c r="AAF57" s="9">
        <v>1</v>
      </c>
      <c r="AAG57" s="9">
        <v>1</v>
      </c>
      <c r="AAH57" s="9">
        <v>1</v>
      </c>
      <c r="AAI57" s="9">
        <v>1</v>
      </c>
      <c r="AAJ57" s="9">
        <v>1</v>
      </c>
      <c r="AAK57" s="9">
        <v>1</v>
      </c>
      <c r="AAL57" s="9">
        <v>1</v>
      </c>
      <c r="AAM57" s="9">
        <v>1</v>
      </c>
      <c r="AAN57" s="9">
        <v>1</v>
      </c>
      <c r="AAO57" s="9">
        <v>1</v>
      </c>
      <c r="AAP57" s="9">
        <v>100</v>
      </c>
      <c r="AAQ57" s="9">
        <v>1</v>
      </c>
      <c r="AAR57" s="9">
        <v>1</v>
      </c>
      <c r="AAS57" s="9">
        <v>100</v>
      </c>
      <c r="AAT57" s="9">
        <v>1</v>
      </c>
      <c r="AAU57" s="9">
        <v>1</v>
      </c>
      <c r="AAV57" s="9">
        <v>0</v>
      </c>
      <c r="AAW57" s="9">
        <v>1</v>
      </c>
      <c r="AAX57" s="9">
        <v>0</v>
      </c>
      <c r="AAY57" s="9">
        <v>0</v>
      </c>
      <c r="AAZ57" s="9">
        <v>1</v>
      </c>
      <c r="ABA57" s="9">
        <v>1</v>
      </c>
      <c r="ABB57" s="9">
        <v>1</v>
      </c>
      <c r="ABC57" s="9">
        <v>1</v>
      </c>
      <c r="ABD57" s="9">
        <v>1</v>
      </c>
      <c r="ABE57" s="9">
        <v>1</v>
      </c>
      <c r="ABF57" s="9">
        <v>1</v>
      </c>
      <c r="ABG57" s="9">
        <v>1</v>
      </c>
      <c r="ABH57" s="9">
        <v>1</v>
      </c>
      <c r="ABI57" s="9">
        <v>1</v>
      </c>
      <c r="ABJ57" s="9">
        <v>1</v>
      </c>
      <c r="ABK57" s="9">
        <v>1</v>
      </c>
      <c r="ABL57" s="9">
        <v>0</v>
      </c>
      <c r="ABM57" s="9">
        <v>85.714286804199219</v>
      </c>
      <c r="ABN57" s="9">
        <v>0</v>
      </c>
      <c r="ABO57" s="9">
        <v>1</v>
      </c>
      <c r="ABP57" s="9">
        <v>0</v>
      </c>
      <c r="ABQ57" s="9">
        <v>1</v>
      </c>
      <c r="ABR57" s="9">
        <v>1</v>
      </c>
      <c r="ABS57" s="9">
        <v>1</v>
      </c>
      <c r="ABT57" s="9">
        <v>1</v>
      </c>
      <c r="ABU57" s="9">
        <v>0</v>
      </c>
      <c r="ABV57" s="9">
        <v>1</v>
      </c>
      <c r="ABW57" s="9">
        <v>1</v>
      </c>
      <c r="ABX57" s="9">
        <v>1</v>
      </c>
      <c r="ABY57" s="9">
        <v>1</v>
      </c>
      <c r="ABZ57" s="9">
        <v>0</v>
      </c>
      <c r="ACA57" s="9">
        <v>0</v>
      </c>
      <c r="ACB57" s="9">
        <v>0</v>
      </c>
      <c r="ACC57" s="9">
        <v>0</v>
      </c>
      <c r="ACD57" s="9">
        <v>0</v>
      </c>
      <c r="ACE57" s="9">
        <v>0</v>
      </c>
      <c r="ACF57" s="9">
        <v>0</v>
      </c>
      <c r="ACG57" s="9">
        <v>0</v>
      </c>
      <c r="ACH57" s="9">
        <v>1</v>
      </c>
      <c r="ACI57" s="9">
        <v>1</v>
      </c>
      <c r="ACJ57" s="9">
        <v>1</v>
      </c>
      <c r="ACK57" s="9">
        <v>1</v>
      </c>
      <c r="ACL57" s="9">
        <v>1</v>
      </c>
      <c r="ACM57" s="9">
        <v>1</v>
      </c>
      <c r="ACN57" s="9">
        <v>0</v>
      </c>
      <c r="ACO57" s="9">
        <v>1</v>
      </c>
      <c r="ACP57" s="9">
        <v>1</v>
      </c>
      <c r="ACQ57" s="9">
        <v>1</v>
      </c>
      <c r="ACR57" s="9">
        <v>1</v>
      </c>
    </row>
    <row r="58" spans="1:772">
      <c r="A58" t="s">
        <v>2627</v>
      </c>
      <c r="B58" t="s">
        <v>2755</v>
      </c>
      <c r="C58" t="s">
        <v>2887</v>
      </c>
      <c r="D58" t="s">
        <v>3021</v>
      </c>
      <c r="E58" s="9"/>
      <c r="F58" s="9">
        <v>9</v>
      </c>
      <c r="G58" s="9"/>
      <c r="H58" s="9">
        <v>1</v>
      </c>
      <c r="I58" t="s">
        <v>3158</v>
      </c>
      <c r="J58" s="9"/>
      <c r="K58" s="9">
        <v>4</v>
      </c>
      <c r="L58" s="9">
        <v>11</v>
      </c>
      <c r="M58" s="9">
        <v>67</v>
      </c>
      <c r="N58" s="9">
        <v>67</v>
      </c>
      <c r="O58" t="s">
        <v>3247</v>
      </c>
      <c r="P58" s="9">
        <v>2</v>
      </c>
      <c r="Q58" t="s">
        <v>3250</v>
      </c>
      <c r="R58" s="9">
        <v>3</v>
      </c>
      <c r="S58" s="9">
        <v>1</v>
      </c>
      <c r="T58" s="9">
        <v>2</v>
      </c>
      <c r="U58" s="9">
        <v>0</v>
      </c>
      <c r="V58" s="9">
        <v>1</v>
      </c>
      <c r="W58" t="s">
        <v>3313</v>
      </c>
      <c r="X58" s="9"/>
      <c r="Y58" t="s">
        <v>3451</v>
      </c>
      <c r="Z58" s="9"/>
      <c r="AA58" s="9">
        <v>0</v>
      </c>
      <c r="AB58" s="9">
        <v>0</v>
      </c>
      <c r="AC58" s="9">
        <v>12</v>
      </c>
      <c r="AD58" s="9">
        <v>0</v>
      </c>
      <c r="AE58" s="9">
        <v>21</v>
      </c>
      <c r="AF58" s="9">
        <v>0</v>
      </c>
      <c r="AG58" s="9">
        <v>0</v>
      </c>
      <c r="AH58" s="9">
        <v>0</v>
      </c>
      <c r="AI58" s="9">
        <v>2</v>
      </c>
      <c r="AJ58" s="9">
        <v>0</v>
      </c>
      <c r="AK58" s="9">
        <v>0</v>
      </c>
      <c r="AL58" s="9">
        <v>0</v>
      </c>
      <c r="AM58" s="9">
        <v>0</v>
      </c>
      <c r="AN58" s="9">
        <v>0</v>
      </c>
      <c r="AO58" s="9">
        <v>1</v>
      </c>
      <c r="AP58" s="9">
        <v>0</v>
      </c>
      <c r="AQ58" s="9">
        <v>2</v>
      </c>
      <c r="AR58" s="9">
        <v>0</v>
      </c>
      <c r="AS58" s="9">
        <v>0</v>
      </c>
      <c r="AT58" s="9">
        <v>0</v>
      </c>
      <c r="AU58" s="9">
        <v>0</v>
      </c>
      <c r="AV58" s="9">
        <v>0</v>
      </c>
      <c r="AW58" s="9">
        <v>0</v>
      </c>
      <c r="AX58" t="s">
        <v>3614</v>
      </c>
      <c r="AY58" s="9">
        <v>0</v>
      </c>
      <c r="AZ58" s="9">
        <v>0</v>
      </c>
      <c r="BA58" t="s">
        <v>3764</v>
      </c>
      <c r="BB58" s="9">
        <v>0</v>
      </c>
      <c r="BC58" s="9">
        <v>38</v>
      </c>
      <c r="BD58" s="9">
        <v>0</v>
      </c>
      <c r="BE58" s="9"/>
      <c r="BF58" s="9">
        <v>38</v>
      </c>
      <c r="BG58" s="9">
        <v>38</v>
      </c>
      <c r="BH58" s="9">
        <v>38</v>
      </c>
      <c r="BI58" s="9">
        <v>0</v>
      </c>
      <c r="BJ58" s="9"/>
      <c r="BK58" s="9">
        <v>1</v>
      </c>
      <c r="BL58" s="9">
        <v>1</v>
      </c>
      <c r="BM58" s="9">
        <v>1</v>
      </c>
      <c r="BN58" s="9">
        <v>1</v>
      </c>
      <c r="BO58" s="9">
        <v>1</v>
      </c>
      <c r="BP58" s="9">
        <v>1</v>
      </c>
      <c r="BQ58" s="9">
        <v>1</v>
      </c>
      <c r="BR58" s="9">
        <v>0</v>
      </c>
      <c r="BS58" s="9">
        <v>1</v>
      </c>
      <c r="BT58" s="9">
        <v>1</v>
      </c>
      <c r="BU58" s="9">
        <v>1</v>
      </c>
      <c r="BV58" s="9">
        <v>0</v>
      </c>
      <c r="BW58" s="9">
        <v>1</v>
      </c>
      <c r="BX58" s="9"/>
      <c r="BY58" s="9">
        <v>0</v>
      </c>
      <c r="BZ58" s="9">
        <v>1</v>
      </c>
      <c r="CA58" s="9">
        <v>0</v>
      </c>
      <c r="CB58" s="9">
        <v>0</v>
      </c>
      <c r="CC58" s="9">
        <v>1</v>
      </c>
      <c r="CD58" s="9">
        <v>1</v>
      </c>
      <c r="CE58" s="9">
        <v>1</v>
      </c>
      <c r="CF58" s="9">
        <v>1</v>
      </c>
      <c r="CG58" s="9"/>
      <c r="CH58" s="9">
        <v>1</v>
      </c>
      <c r="CI58" s="9">
        <v>4</v>
      </c>
      <c r="CJ58" s="9">
        <v>1</v>
      </c>
      <c r="CK58" s="9">
        <v>3</v>
      </c>
      <c r="CL58" s="9">
        <v>3</v>
      </c>
      <c r="CM58" s="9">
        <v>1</v>
      </c>
      <c r="CN58" s="9">
        <v>1</v>
      </c>
      <c r="CO58" s="9">
        <v>1</v>
      </c>
      <c r="CP58" s="9">
        <v>4</v>
      </c>
      <c r="CQ58" s="9">
        <v>1</v>
      </c>
      <c r="CR58" s="9">
        <v>1</v>
      </c>
      <c r="CS58" s="9">
        <v>1</v>
      </c>
      <c r="CT58" s="9">
        <v>1</v>
      </c>
      <c r="CU58" s="9">
        <v>1</v>
      </c>
      <c r="CV58" s="9">
        <v>1</v>
      </c>
      <c r="CW58" s="9">
        <v>0</v>
      </c>
      <c r="CX58" s="9">
        <v>1</v>
      </c>
      <c r="CY58" s="9">
        <v>1</v>
      </c>
      <c r="CZ58" s="9">
        <v>2</v>
      </c>
      <c r="DA58" s="9"/>
      <c r="DB58" s="9"/>
      <c r="DC58" s="9"/>
      <c r="DD58" s="9"/>
      <c r="DE58" s="9"/>
      <c r="DF58" s="9"/>
      <c r="DG58" s="9"/>
      <c r="DH58" s="9"/>
      <c r="DI58" s="9">
        <v>2</v>
      </c>
      <c r="DJ58" s="9"/>
      <c r="DK58" s="9"/>
      <c r="DL58" s="9"/>
      <c r="DM58" s="9"/>
      <c r="DN58" s="9"/>
      <c r="DO58" s="9"/>
      <c r="DP58" s="9">
        <v>2</v>
      </c>
      <c r="DQ58" s="9"/>
      <c r="DR58" s="9"/>
      <c r="DS58" s="9"/>
      <c r="DT58" s="9"/>
      <c r="DU58" s="9"/>
      <c r="DV58" s="9"/>
      <c r="DW58" s="9"/>
      <c r="DX58" s="9"/>
      <c r="DY58" s="9"/>
      <c r="DZ58" s="9"/>
      <c r="EA58" s="9"/>
      <c r="EB58" s="9"/>
      <c r="EC58" s="9"/>
      <c r="ED58" s="9"/>
      <c r="EE58" s="9"/>
      <c r="EF58" s="9"/>
      <c r="EG58" s="9"/>
      <c r="EH58" s="9"/>
      <c r="EI58" s="9"/>
      <c r="EJ58" s="9"/>
      <c r="EK58" s="9"/>
      <c r="EL58" s="9"/>
      <c r="EM58" s="9"/>
      <c r="EN58" s="9">
        <v>1</v>
      </c>
      <c r="EO58" s="9">
        <v>0</v>
      </c>
      <c r="EP58" s="9"/>
      <c r="EQ58" s="9">
        <v>0</v>
      </c>
      <c r="ER58" s="9"/>
      <c r="ES58" s="9"/>
      <c r="ET58" s="9">
        <v>0</v>
      </c>
      <c r="EU58" s="9"/>
      <c r="EV58" s="9"/>
      <c r="EW58" s="9">
        <v>0</v>
      </c>
      <c r="EX58" s="9"/>
      <c r="EY58" s="9"/>
      <c r="EZ58" s="9">
        <v>0</v>
      </c>
      <c r="FA58" s="9"/>
      <c r="FB58" s="9"/>
      <c r="FC58" s="9">
        <v>0</v>
      </c>
      <c r="FD58" s="9"/>
      <c r="FE58" s="9"/>
      <c r="FF58" s="9">
        <v>0</v>
      </c>
      <c r="FG58" s="9"/>
      <c r="FH58" s="9"/>
      <c r="FI58" s="9">
        <v>0</v>
      </c>
      <c r="FJ58" s="9"/>
      <c r="FK58" s="9"/>
      <c r="FL58" s="9">
        <v>0</v>
      </c>
      <c r="FM58" s="9"/>
      <c r="FN58" s="9"/>
      <c r="FO58" s="9">
        <v>0</v>
      </c>
      <c r="FP58" s="9"/>
      <c r="FQ58" s="9"/>
      <c r="FR58" s="9">
        <v>0</v>
      </c>
      <c r="FS58" s="9"/>
      <c r="FT58" s="9"/>
      <c r="FU58" s="9">
        <v>0</v>
      </c>
      <c r="FV58" s="9"/>
      <c r="FW58" s="9"/>
      <c r="FX58" s="9">
        <v>4</v>
      </c>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t="s">
        <v>4073</v>
      </c>
      <c r="HH58" s="9">
        <v>1</v>
      </c>
      <c r="HI58" s="9"/>
      <c r="HJ58" s="9"/>
      <c r="HK58" s="9"/>
      <c r="HL58" s="9"/>
      <c r="HM58" s="9"/>
      <c r="HN58" s="9"/>
      <c r="HO58" s="9"/>
      <c r="HP58" s="9">
        <v>1</v>
      </c>
      <c r="HQ58" s="9">
        <v>0</v>
      </c>
      <c r="HR58" s="9">
        <v>0</v>
      </c>
      <c r="HS58" s="9">
        <v>0</v>
      </c>
      <c r="HT58" s="9">
        <v>0</v>
      </c>
      <c r="HU58" s="9">
        <v>0</v>
      </c>
      <c r="HV58" s="9">
        <v>0</v>
      </c>
      <c r="HW58" s="9">
        <v>0</v>
      </c>
      <c r="HX58" t="s">
        <v>4237</v>
      </c>
      <c r="HY58" s="9"/>
      <c r="HZ58" s="9"/>
      <c r="IA58" s="9">
        <v>2</v>
      </c>
      <c r="IB58" s="9"/>
      <c r="IC58" s="9"/>
      <c r="ID58" s="9">
        <v>2</v>
      </c>
      <c r="IE58" s="9"/>
      <c r="IF58" s="9"/>
      <c r="IG58" s="9">
        <v>2</v>
      </c>
      <c r="IH58" s="9"/>
      <c r="II58" s="9"/>
      <c r="IJ58" s="9">
        <v>2</v>
      </c>
      <c r="IK58" s="9"/>
      <c r="IL58" s="9">
        <v>1</v>
      </c>
      <c r="IM58" s="9"/>
      <c r="IN58" s="9">
        <v>4</v>
      </c>
      <c r="IO58" s="9">
        <v>3</v>
      </c>
      <c r="IP58" s="9">
        <v>3</v>
      </c>
      <c r="IQ58" s="9">
        <v>3</v>
      </c>
      <c r="IR58" s="9">
        <v>3</v>
      </c>
      <c r="IS58" s="9"/>
      <c r="IT58" s="9">
        <v>2</v>
      </c>
      <c r="IU58" s="9">
        <v>2</v>
      </c>
      <c r="IV58" s="9">
        <v>2</v>
      </c>
      <c r="IW58" s="9">
        <v>2</v>
      </c>
      <c r="IX58" s="9">
        <v>2</v>
      </c>
      <c r="IY58" s="9">
        <v>2</v>
      </c>
      <c r="IZ58" s="9">
        <v>2</v>
      </c>
      <c r="JA58" s="9">
        <v>2</v>
      </c>
      <c r="JB58" s="9">
        <v>1</v>
      </c>
      <c r="JC58" s="9">
        <v>2</v>
      </c>
      <c r="JD58" s="9">
        <v>2</v>
      </c>
      <c r="JE58" s="9">
        <v>2</v>
      </c>
      <c r="JF58" s="9">
        <v>2</v>
      </c>
      <c r="JG58" s="9">
        <v>2</v>
      </c>
      <c r="JH58" s="9">
        <v>2</v>
      </c>
      <c r="JI58" s="9">
        <v>2</v>
      </c>
      <c r="JJ58" s="9">
        <v>1</v>
      </c>
      <c r="JK58" s="9">
        <v>1</v>
      </c>
      <c r="JL58" s="9">
        <v>2</v>
      </c>
      <c r="JM58" s="9">
        <v>2</v>
      </c>
      <c r="JN58" s="9">
        <v>2</v>
      </c>
      <c r="JO58" s="9">
        <v>2</v>
      </c>
      <c r="JP58" s="9">
        <v>3</v>
      </c>
      <c r="JQ58" s="9">
        <v>3</v>
      </c>
      <c r="JR58" s="9">
        <v>3</v>
      </c>
      <c r="JS58" s="9">
        <v>3</v>
      </c>
      <c r="JT58" s="9">
        <v>1</v>
      </c>
      <c r="JU58" s="9">
        <v>3</v>
      </c>
      <c r="JV58" s="9"/>
      <c r="JW58" s="9">
        <v>2</v>
      </c>
      <c r="JX58" s="9">
        <v>3</v>
      </c>
      <c r="JY58" s="9">
        <v>3</v>
      </c>
      <c r="JZ58" s="9">
        <v>3</v>
      </c>
      <c r="KA58" s="9">
        <v>1</v>
      </c>
      <c r="KB58" s="9">
        <v>2</v>
      </c>
      <c r="KC58" s="9">
        <v>1</v>
      </c>
      <c r="KD58" s="9">
        <v>3</v>
      </c>
      <c r="KE58" s="9">
        <v>3</v>
      </c>
      <c r="KF58" s="9"/>
      <c r="KG58" s="9"/>
      <c r="KH58" s="9"/>
      <c r="KI58" s="9"/>
      <c r="KJ58" s="9"/>
      <c r="KK58" s="9"/>
      <c r="KL58" s="9"/>
      <c r="KM58" s="9"/>
      <c r="KN58" s="9"/>
      <c r="KO58" s="9"/>
      <c r="KP58" s="9"/>
      <c r="KQ58" s="9"/>
      <c r="KR58" s="9"/>
      <c r="KS58" s="9"/>
      <c r="KT58" s="9"/>
      <c r="KU58" s="9"/>
      <c r="KV58" s="9">
        <v>0</v>
      </c>
      <c r="KW58" s="9"/>
      <c r="KX58" s="9"/>
      <c r="KY58" s="9"/>
      <c r="KZ58" s="9"/>
      <c r="LA58" s="9"/>
      <c r="LB58" s="9"/>
      <c r="LC58" s="9">
        <v>1</v>
      </c>
      <c r="LD58" s="9">
        <v>1</v>
      </c>
      <c r="LE58" s="9">
        <v>1</v>
      </c>
      <c r="LF58" s="9">
        <v>1</v>
      </c>
      <c r="LG58" s="9">
        <v>1</v>
      </c>
      <c r="LH58" s="9">
        <v>1</v>
      </c>
      <c r="LI58" s="9"/>
      <c r="LJ58" s="9">
        <v>1</v>
      </c>
      <c r="LK58" s="9">
        <v>3</v>
      </c>
      <c r="LL58" s="9">
        <v>1</v>
      </c>
      <c r="LM58" s="9">
        <v>3</v>
      </c>
      <c r="LN58" s="9"/>
      <c r="LO58" s="9">
        <v>1</v>
      </c>
      <c r="LP58" s="9">
        <v>1</v>
      </c>
      <c r="LQ58" s="9">
        <v>1</v>
      </c>
      <c r="LR58" s="9"/>
      <c r="LS58" s="9">
        <v>1</v>
      </c>
      <c r="LT58" s="9">
        <v>1</v>
      </c>
      <c r="LU58" s="9">
        <v>1</v>
      </c>
      <c r="LV58" s="9">
        <v>1</v>
      </c>
      <c r="LW58" s="9">
        <v>1</v>
      </c>
      <c r="LX58" s="9">
        <v>1</v>
      </c>
      <c r="LY58" s="9">
        <v>3</v>
      </c>
      <c r="LZ58" s="9">
        <v>2</v>
      </c>
      <c r="MA58" s="9">
        <v>1</v>
      </c>
      <c r="MB58" s="9"/>
      <c r="MC58" s="9">
        <v>1</v>
      </c>
      <c r="MD58" s="9">
        <v>2</v>
      </c>
      <c r="ME58" s="9">
        <v>2</v>
      </c>
      <c r="MF58" s="9">
        <v>1</v>
      </c>
      <c r="MG58" s="9">
        <v>2</v>
      </c>
      <c r="MH58" s="9">
        <v>3</v>
      </c>
      <c r="MI58" s="9">
        <v>3</v>
      </c>
      <c r="MJ58" s="9">
        <v>3</v>
      </c>
      <c r="MK58" s="9">
        <v>1</v>
      </c>
      <c r="ML58" s="9">
        <v>1</v>
      </c>
      <c r="MM58" s="9">
        <v>1</v>
      </c>
      <c r="MN58" s="9">
        <v>1</v>
      </c>
      <c r="MO58" s="9">
        <v>1</v>
      </c>
      <c r="MP58" s="9">
        <v>0</v>
      </c>
      <c r="MQ58" s="9">
        <v>1</v>
      </c>
      <c r="MR58" s="9">
        <v>1</v>
      </c>
      <c r="MS58" s="9">
        <v>0</v>
      </c>
      <c r="MT58" s="9"/>
      <c r="MU58" s="9"/>
      <c r="MV58" s="9">
        <v>1</v>
      </c>
      <c r="MW58" s="9"/>
      <c r="MX58" s="9"/>
      <c r="MY58" t="s">
        <v>4513</v>
      </c>
      <c r="MZ58" s="9"/>
      <c r="NA58" s="9">
        <v>200546456</v>
      </c>
      <c r="NB58" t="s">
        <v>4663</v>
      </c>
      <c r="NC58" t="s">
        <v>4805</v>
      </c>
      <c r="ND58" s="9"/>
      <c r="NE58" s="9"/>
      <c r="NF58" t="s">
        <v>4891</v>
      </c>
      <c r="NG58" s="9"/>
      <c r="NH58" s="9"/>
      <c r="NI58" s="9">
        <v>92</v>
      </c>
      <c r="NJ58" s="9">
        <v>67</v>
      </c>
      <c r="NK58" t="s">
        <v>4897</v>
      </c>
      <c r="NL58" s="9">
        <v>3</v>
      </c>
      <c r="NM58" s="9">
        <v>11</v>
      </c>
      <c r="NN58" s="9">
        <v>2022</v>
      </c>
      <c r="NO58" s="9">
        <v>0</v>
      </c>
      <c r="NP58" t="s">
        <v>4950</v>
      </c>
      <c r="NQ58" s="9">
        <v>1</v>
      </c>
      <c r="NR58" s="9">
        <v>1</v>
      </c>
      <c r="NS58" s="9">
        <v>1</v>
      </c>
      <c r="NT58" s="9">
        <v>0</v>
      </c>
      <c r="NU58" s="9">
        <v>0</v>
      </c>
      <c r="NV58" s="9">
        <v>0</v>
      </c>
      <c r="NW58" s="9">
        <v>12</v>
      </c>
      <c r="NX58" s="9">
        <v>0</v>
      </c>
      <c r="NY58" s="9">
        <v>21</v>
      </c>
      <c r="NZ58" s="9">
        <v>0</v>
      </c>
      <c r="OA58" s="9">
        <v>2</v>
      </c>
      <c r="OB58" s="9">
        <v>0</v>
      </c>
      <c r="OC58" s="9">
        <v>35</v>
      </c>
      <c r="OD58" s="9">
        <v>0</v>
      </c>
      <c r="OE58" s="9">
        <v>3</v>
      </c>
      <c r="OF58" s="9">
        <v>0</v>
      </c>
      <c r="OG58" s="9">
        <v>38</v>
      </c>
      <c r="OH58" s="9">
        <v>0</v>
      </c>
      <c r="OI58" s="9">
        <v>38</v>
      </c>
      <c r="OJ58" s="9">
        <v>38</v>
      </c>
      <c r="OK58" s="9">
        <v>38</v>
      </c>
      <c r="OL58" s="9">
        <v>0</v>
      </c>
      <c r="OM58" s="9"/>
      <c r="ON58" s="9">
        <v>0</v>
      </c>
      <c r="OO58" s="9">
        <v>0</v>
      </c>
      <c r="OP58" s="9">
        <v>1</v>
      </c>
      <c r="OQ58" s="9">
        <v>1</v>
      </c>
      <c r="OR58" s="9">
        <v>1</v>
      </c>
      <c r="OS58" s="9">
        <v>1</v>
      </c>
      <c r="OT58" s="9">
        <v>1</v>
      </c>
      <c r="OU58" s="9">
        <v>1</v>
      </c>
      <c r="OV58" s="9">
        <v>1</v>
      </c>
      <c r="OW58" s="9">
        <v>0</v>
      </c>
      <c r="OX58" s="9">
        <v>1</v>
      </c>
      <c r="OY58" s="9">
        <v>1</v>
      </c>
      <c r="OZ58" s="9">
        <v>0</v>
      </c>
      <c r="PA58" s="9">
        <v>75</v>
      </c>
      <c r="PB58" s="9">
        <v>0</v>
      </c>
      <c r="PC58" s="9">
        <v>1</v>
      </c>
      <c r="PD58" s="9">
        <v>80</v>
      </c>
      <c r="PE58" s="9">
        <v>0</v>
      </c>
      <c r="PF58" s="9">
        <v>1</v>
      </c>
      <c r="PG58" s="9">
        <v>1</v>
      </c>
      <c r="PH58" s="9">
        <v>0</v>
      </c>
      <c r="PI58" s="9">
        <v>1</v>
      </c>
      <c r="PJ58" s="9">
        <v>0</v>
      </c>
      <c r="PK58" s="9">
        <v>0</v>
      </c>
      <c r="PL58" s="9">
        <v>1</v>
      </c>
      <c r="PM58" s="9">
        <v>1</v>
      </c>
      <c r="PN58" s="9">
        <v>1</v>
      </c>
      <c r="PO58" s="9">
        <v>57.142856597900391</v>
      </c>
      <c r="PP58" s="9">
        <v>0</v>
      </c>
      <c r="PQ58" s="9">
        <v>1</v>
      </c>
      <c r="PR58" s="9">
        <v>1</v>
      </c>
      <c r="PS58" s="9">
        <v>0</v>
      </c>
      <c r="PT58" s="9">
        <v>1</v>
      </c>
      <c r="PU58" s="9">
        <v>0</v>
      </c>
      <c r="PV58" s="9">
        <v>0</v>
      </c>
      <c r="PW58" s="9">
        <v>1</v>
      </c>
      <c r="PX58" s="9">
        <v>50</v>
      </c>
      <c r="PY58" s="9">
        <v>0</v>
      </c>
      <c r="PZ58" s="9">
        <v>1</v>
      </c>
      <c r="QA58" s="9">
        <v>1</v>
      </c>
      <c r="QB58" s="9">
        <v>1</v>
      </c>
      <c r="QC58" s="9">
        <v>0</v>
      </c>
      <c r="QD58" s="9">
        <v>1</v>
      </c>
      <c r="QE58" s="9">
        <v>75</v>
      </c>
      <c r="QF58" s="9">
        <v>0</v>
      </c>
      <c r="QG58" s="9">
        <v>1</v>
      </c>
      <c r="QH58" s="9">
        <v>1</v>
      </c>
      <c r="QI58" s="9">
        <v>1</v>
      </c>
      <c r="QJ58" s="9">
        <v>1</v>
      </c>
      <c r="QK58" s="9">
        <v>1</v>
      </c>
      <c r="QL58" s="9">
        <v>1</v>
      </c>
      <c r="QM58" s="9">
        <v>0</v>
      </c>
      <c r="QN58" s="9">
        <v>1</v>
      </c>
      <c r="QO58" s="9">
        <v>1</v>
      </c>
      <c r="QP58" s="9">
        <v>85.714286804199219</v>
      </c>
      <c r="QQ58" s="9">
        <v>0</v>
      </c>
      <c r="QR58" s="9">
        <v>1</v>
      </c>
      <c r="QS58" s="9">
        <v>0</v>
      </c>
      <c r="QT58" s="9">
        <v>0.66666668653488159</v>
      </c>
      <c r="QU58" s="9">
        <v>1</v>
      </c>
      <c r="QV58" s="9">
        <v>1</v>
      </c>
      <c r="QW58" s="9">
        <v>0</v>
      </c>
      <c r="QX58" s="9">
        <v>0.75</v>
      </c>
      <c r="QY58" s="9">
        <v>0</v>
      </c>
      <c r="QZ58" s="9"/>
      <c r="RA58" s="9"/>
      <c r="RB58" s="9"/>
      <c r="RC58" s="9"/>
      <c r="RD58" s="9"/>
      <c r="RE58" s="9"/>
      <c r="RF58" s="9"/>
      <c r="RG58" s="9"/>
      <c r="RH58" s="9"/>
      <c r="RI58" s="9"/>
      <c r="RJ58" s="9"/>
      <c r="RK58" s="9"/>
      <c r="RL58" s="9">
        <v>0</v>
      </c>
      <c r="RM58" s="9"/>
      <c r="RN58" s="9"/>
      <c r="RO58" s="9"/>
      <c r="RP58" s="9"/>
      <c r="RQ58" s="9"/>
      <c r="RR58" s="9"/>
      <c r="RS58" s="9"/>
      <c r="RT58" s="9"/>
      <c r="RU58" s="9"/>
      <c r="RV58" s="9"/>
      <c r="RW58" s="9"/>
      <c r="RX58" s="9"/>
      <c r="RY58" s="9"/>
      <c r="RZ58" s="9"/>
      <c r="SA58" s="9"/>
      <c r="SB58" s="9"/>
      <c r="SC58" s="9"/>
      <c r="SD58" s="9"/>
      <c r="SE58" s="9"/>
      <c r="SF58" s="9"/>
      <c r="SG58" s="9"/>
      <c r="SH58" s="9">
        <v>1</v>
      </c>
      <c r="SI58" s="9">
        <v>0</v>
      </c>
      <c r="SJ58" s="9">
        <v>0</v>
      </c>
      <c r="SK58" s="9">
        <v>0</v>
      </c>
      <c r="SL58" s="9">
        <v>0</v>
      </c>
      <c r="SM58" s="9">
        <v>0</v>
      </c>
      <c r="SN58" s="9">
        <v>0</v>
      </c>
      <c r="SO58" s="9">
        <v>0</v>
      </c>
      <c r="SP58" s="9">
        <v>0</v>
      </c>
      <c r="SQ58" s="9"/>
      <c r="SR58" s="9"/>
      <c r="SS58" s="9"/>
      <c r="ST58" s="9"/>
      <c r="SU58" s="9"/>
      <c r="SV58" s="9"/>
      <c r="SW58" s="9"/>
      <c r="SX58" s="9">
        <v>0</v>
      </c>
      <c r="SY58" s="9">
        <v>0</v>
      </c>
      <c r="SZ58" s="9">
        <v>1</v>
      </c>
      <c r="TA58" s="9"/>
      <c r="TB58" s="9"/>
      <c r="TC58" s="9"/>
      <c r="TD58" s="9"/>
      <c r="TE58" s="9"/>
      <c r="TF58" s="9"/>
      <c r="TG58" s="9"/>
      <c r="TH58" s="9"/>
      <c r="TI58" s="9"/>
      <c r="TJ58" s="9"/>
      <c r="TK58" s="9"/>
      <c r="TL58" s="9"/>
      <c r="TM58" s="9"/>
      <c r="TN58" s="9"/>
      <c r="TO58" s="9"/>
      <c r="TP58" s="9"/>
      <c r="TQ58" s="9"/>
      <c r="TR58" s="9">
        <v>1</v>
      </c>
      <c r="TS58" s="9">
        <v>0</v>
      </c>
      <c r="TT58" s="9">
        <v>0</v>
      </c>
      <c r="TU58" s="9">
        <v>0</v>
      </c>
      <c r="TV58" s="9">
        <v>0</v>
      </c>
      <c r="TW58" s="9">
        <v>0</v>
      </c>
      <c r="TX58" s="9">
        <v>0</v>
      </c>
      <c r="TY58" s="9">
        <v>0</v>
      </c>
      <c r="TZ58" s="9"/>
      <c r="UA58" s="9"/>
      <c r="UB58" s="9"/>
      <c r="UC58" s="9"/>
      <c r="UD58" s="9"/>
      <c r="UE58" s="9"/>
      <c r="UF58" s="9">
        <v>1</v>
      </c>
      <c r="UG58" s="9">
        <v>0</v>
      </c>
      <c r="UH58" s="9">
        <v>0</v>
      </c>
      <c r="UI58" s="9">
        <v>0</v>
      </c>
      <c r="UJ58" s="9">
        <v>0</v>
      </c>
      <c r="UK58" s="9">
        <v>0</v>
      </c>
      <c r="UL58" s="9">
        <v>0</v>
      </c>
      <c r="UM58" s="9">
        <v>0</v>
      </c>
      <c r="UN58" s="9">
        <v>0</v>
      </c>
      <c r="UO58" s="9">
        <v>0</v>
      </c>
      <c r="UP58" s="9"/>
      <c r="UQ58" s="9"/>
      <c r="UR58" s="9"/>
      <c r="US58" s="9"/>
      <c r="UT58" s="9">
        <v>0</v>
      </c>
      <c r="UU58" s="9"/>
      <c r="UV58" s="9">
        <v>1</v>
      </c>
      <c r="UW58" s="9">
        <v>0</v>
      </c>
      <c r="UX58" s="9">
        <v>0</v>
      </c>
      <c r="UY58" s="9">
        <v>0</v>
      </c>
      <c r="UZ58" s="9">
        <v>0</v>
      </c>
      <c r="VA58" s="9">
        <v>0</v>
      </c>
      <c r="VB58" s="9">
        <v>0</v>
      </c>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v>0</v>
      </c>
      <c r="WF58" s="9">
        <v>0</v>
      </c>
      <c r="WG58" s="9">
        <v>0</v>
      </c>
      <c r="WH58" s="9">
        <v>0</v>
      </c>
      <c r="WI58" s="9">
        <v>1</v>
      </c>
      <c r="WJ58" s="9">
        <v>0</v>
      </c>
      <c r="WK58" s="9">
        <v>1</v>
      </c>
      <c r="WL58" s="9">
        <v>0</v>
      </c>
      <c r="WM58" s="9">
        <v>0</v>
      </c>
      <c r="WN58" s="9"/>
      <c r="WO58" s="9"/>
      <c r="WP58" s="9"/>
      <c r="WQ58" s="9"/>
      <c r="WR58" s="9"/>
      <c r="WS58" s="9"/>
      <c r="WT58" s="9"/>
      <c r="WU58" s="9"/>
      <c r="WV58" s="9"/>
      <c r="WW58" s="9">
        <v>22.222221374511719</v>
      </c>
      <c r="WX58" s="9">
        <v>0</v>
      </c>
      <c r="WY58" s="9">
        <v>0</v>
      </c>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v>0</v>
      </c>
      <c r="YF58" s="9">
        <v>0</v>
      </c>
      <c r="YG58" s="9">
        <v>0</v>
      </c>
      <c r="YH58" s="9">
        <v>0</v>
      </c>
      <c r="YI58" s="9">
        <v>1</v>
      </c>
      <c r="YJ58" s="9">
        <v>0</v>
      </c>
      <c r="YK58" s="9">
        <v>1</v>
      </c>
      <c r="YL58" s="9">
        <v>0</v>
      </c>
      <c r="YM58" s="9">
        <v>0</v>
      </c>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v>0</v>
      </c>
      <c r="ZO58" s="9">
        <v>0</v>
      </c>
      <c r="ZP58" s="9">
        <v>0</v>
      </c>
      <c r="ZQ58" s="9">
        <v>0</v>
      </c>
      <c r="ZR58" s="9"/>
      <c r="ZS58" s="9"/>
      <c r="ZT58" s="9">
        <v>0</v>
      </c>
      <c r="ZU58" s="9">
        <v>0</v>
      </c>
      <c r="ZV58" s="9">
        <v>1</v>
      </c>
      <c r="ZW58" s="9">
        <v>1</v>
      </c>
      <c r="ZX58" s="9">
        <v>1</v>
      </c>
      <c r="ZY58" s="9">
        <v>1</v>
      </c>
      <c r="ZZ58" s="9">
        <v>1</v>
      </c>
      <c r="AAA58" s="9">
        <v>1</v>
      </c>
      <c r="AAB58" s="9">
        <v>1</v>
      </c>
      <c r="AAC58" s="9">
        <v>1</v>
      </c>
      <c r="AAD58" s="9">
        <v>1</v>
      </c>
      <c r="AAE58" s="9">
        <v>1</v>
      </c>
      <c r="AAF58" s="9">
        <v>1</v>
      </c>
      <c r="AAG58" s="9">
        <v>1</v>
      </c>
      <c r="AAH58" s="9"/>
      <c r="AAI58" s="9"/>
      <c r="AAJ58" s="9"/>
      <c r="AAK58" s="9"/>
      <c r="AAL58" s="9"/>
      <c r="AAM58" s="9"/>
      <c r="AAN58" s="9"/>
      <c r="AAO58" s="9"/>
      <c r="AAP58" s="9">
        <v>100</v>
      </c>
      <c r="AAQ58" s="9">
        <v>1</v>
      </c>
      <c r="AAR58" s="9">
        <v>1</v>
      </c>
      <c r="AAS58" s="9">
        <v>100</v>
      </c>
      <c r="AAT58" s="9">
        <v>1</v>
      </c>
      <c r="AAU58" s="9">
        <v>1</v>
      </c>
      <c r="AAV58" s="9"/>
      <c r="AAW58" s="9"/>
      <c r="AAX58" s="9"/>
      <c r="AAY58" s="9"/>
      <c r="AAZ58" s="9">
        <v>0</v>
      </c>
      <c r="ABA58" s="9">
        <v>1</v>
      </c>
      <c r="ABB58" s="9">
        <v>1</v>
      </c>
      <c r="ABC58" s="9">
        <v>1</v>
      </c>
      <c r="ABD58" s="9">
        <v>1</v>
      </c>
      <c r="ABE58" s="9">
        <v>1</v>
      </c>
      <c r="ABF58" s="9">
        <v>1</v>
      </c>
      <c r="ABG58" s="9">
        <v>1</v>
      </c>
      <c r="ABH58" s="9">
        <v>1</v>
      </c>
      <c r="ABI58" s="9">
        <v>1</v>
      </c>
      <c r="ABJ58" s="9">
        <v>1</v>
      </c>
      <c r="ABK58" s="9">
        <v>1</v>
      </c>
      <c r="ABL58" s="9">
        <v>0</v>
      </c>
      <c r="ABM58" s="9">
        <v>85.714286804199219</v>
      </c>
      <c r="ABN58" s="9">
        <v>0</v>
      </c>
      <c r="ABO58" s="9">
        <v>1</v>
      </c>
      <c r="ABP58" s="9">
        <v>0</v>
      </c>
      <c r="ABQ58" s="9">
        <v>1</v>
      </c>
      <c r="ABR58" s="9">
        <v>1</v>
      </c>
      <c r="ABS58" s="9">
        <v>1</v>
      </c>
      <c r="ABT58" s="9">
        <v>1</v>
      </c>
      <c r="ABU58" s="9">
        <v>0</v>
      </c>
      <c r="ABV58" s="9">
        <v>1</v>
      </c>
      <c r="ABW58" s="9">
        <v>0</v>
      </c>
      <c r="ABX58" s="9">
        <v>1</v>
      </c>
      <c r="ABY58" s="9">
        <v>1</v>
      </c>
      <c r="ABZ58" s="9">
        <v>1</v>
      </c>
      <c r="ACA58" s="9">
        <v>0</v>
      </c>
      <c r="ACB58" s="9">
        <v>0</v>
      </c>
      <c r="ACC58" s="9">
        <v>0</v>
      </c>
      <c r="ACD58" s="9">
        <v>0</v>
      </c>
      <c r="ACE58" s="9">
        <v>0</v>
      </c>
      <c r="ACF58" s="9">
        <v>0</v>
      </c>
      <c r="ACG58" s="9">
        <v>0</v>
      </c>
      <c r="ACH58" s="9">
        <v>1</v>
      </c>
      <c r="ACI58" s="9">
        <v>1</v>
      </c>
      <c r="ACJ58" s="9">
        <v>1</v>
      </c>
      <c r="ACK58" s="9">
        <v>1</v>
      </c>
      <c r="ACL58" s="9">
        <v>1</v>
      </c>
      <c r="ACM58" s="9">
        <v>0</v>
      </c>
      <c r="ACN58" s="9">
        <v>1</v>
      </c>
      <c r="ACO58" s="9">
        <v>1</v>
      </c>
      <c r="ACP58" s="9">
        <v>1</v>
      </c>
      <c r="ACQ58" s="9">
        <v>1</v>
      </c>
      <c r="ACR58" s="9">
        <v>1</v>
      </c>
    </row>
    <row r="59" spans="1:772">
      <c r="A59" t="s">
        <v>2628</v>
      </c>
      <c r="B59" t="s">
        <v>2756</v>
      </c>
      <c r="C59" t="s">
        <v>2888</v>
      </c>
      <c r="D59" t="s">
        <v>3022</v>
      </c>
      <c r="E59" s="9"/>
      <c r="F59" s="9">
        <v>5</v>
      </c>
      <c r="G59" s="9"/>
      <c r="H59" s="9">
        <v>1</v>
      </c>
      <c r="I59" t="s">
        <v>3159</v>
      </c>
      <c r="J59" s="9"/>
      <c r="K59" s="9">
        <v>4</v>
      </c>
      <c r="L59" s="9">
        <v>11</v>
      </c>
      <c r="M59" s="9">
        <v>68</v>
      </c>
      <c r="N59" s="9">
        <v>68</v>
      </c>
      <c r="O59" t="s">
        <v>3247</v>
      </c>
      <c r="P59" s="9">
        <v>1</v>
      </c>
      <c r="Q59" t="s">
        <v>3250</v>
      </c>
      <c r="R59" s="9">
        <v>5</v>
      </c>
      <c r="S59" s="9">
        <v>4</v>
      </c>
      <c r="T59" s="9">
        <v>2</v>
      </c>
      <c r="U59" s="9">
        <v>0</v>
      </c>
      <c r="V59" s="9">
        <v>0</v>
      </c>
      <c r="W59" t="s">
        <v>3314</v>
      </c>
      <c r="X59" s="9">
        <v>246224543</v>
      </c>
      <c r="Y59" t="s">
        <v>3452</v>
      </c>
      <c r="Z59" s="9"/>
      <c r="AA59" s="9">
        <v>4</v>
      </c>
      <c r="AB59" s="9">
        <v>0</v>
      </c>
      <c r="AC59" s="9">
        <v>150</v>
      </c>
      <c r="AD59" s="9">
        <v>0</v>
      </c>
      <c r="AE59" s="9">
        <v>27</v>
      </c>
      <c r="AF59" s="9">
        <v>0</v>
      </c>
      <c r="AG59" s="9">
        <v>0</v>
      </c>
      <c r="AH59" s="9">
        <v>0</v>
      </c>
      <c r="AI59" s="9">
        <v>11</v>
      </c>
      <c r="AJ59" s="9">
        <v>0</v>
      </c>
      <c r="AK59" s="9">
        <v>1</v>
      </c>
      <c r="AL59" s="9">
        <v>0</v>
      </c>
      <c r="AM59" s="9">
        <v>1</v>
      </c>
      <c r="AN59" s="9">
        <v>0</v>
      </c>
      <c r="AO59" s="9">
        <v>48</v>
      </c>
      <c r="AP59" s="9">
        <v>0</v>
      </c>
      <c r="AQ59" s="9">
        <v>22</v>
      </c>
      <c r="AR59" s="9">
        <v>0</v>
      </c>
      <c r="AS59" s="9">
        <v>2</v>
      </c>
      <c r="AT59" s="9">
        <v>0</v>
      </c>
      <c r="AU59" s="9">
        <v>13</v>
      </c>
      <c r="AV59" s="9">
        <v>0</v>
      </c>
      <c r="AW59" s="9">
        <v>9</v>
      </c>
      <c r="AX59" t="s">
        <v>3615</v>
      </c>
      <c r="AY59" s="9">
        <v>0</v>
      </c>
      <c r="AZ59" s="9">
        <v>24</v>
      </c>
      <c r="BA59" t="s">
        <v>3765</v>
      </c>
      <c r="BB59" s="9">
        <v>0</v>
      </c>
      <c r="BC59" s="9">
        <v>312</v>
      </c>
      <c r="BD59" s="9">
        <v>0</v>
      </c>
      <c r="BE59" s="9"/>
      <c r="BF59" s="9">
        <v>214</v>
      </c>
      <c r="BG59" s="9">
        <v>131</v>
      </c>
      <c r="BH59" s="9">
        <v>42</v>
      </c>
      <c r="BI59" s="9">
        <v>26</v>
      </c>
      <c r="BJ59" s="9">
        <v>0</v>
      </c>
      <c r="BK59" s="9">
        <v>1</v>
      </c>
      <c r="BL59" s="9">
        <v>1</v>
      </c>
      <c r="BM59" s="9">
        <v>1</v>
      </c>
      <c r="BN59" s="9">
        <v>1</v>
      </c>
      <c r="BO59" s="9">
        <v>1</v>
      </c>
      <c r="BP59" s="9">
        <v>1</v>
      </c>
      <c r="BQ59" s="9">
        <v>1</v>
      </c>
      <c r="BR59" s="9">
        <v>0</v>
      </c>
      <c r="BS59" s="9">
        <v>0</v>
      </c>
      <c r="BT59" s="9"/>
      <c r="BU59" s="9"/>
      <c r="BV59" s="9">
        <v>0</v>
      </c>
      <c r="BW59" s="9">
        <v>1</v>
      </c>
      <c r="BX59" s="9"/>
      <c r="BY59" s="9">
        <v>0</v>
      </c>
      <c r="BZ59" s="9">
        <v>0</v>
      </c>
      <c r="CA59" s="9">
        <v>0</v>
      </c>
      <c r="CB59" s="9">
        <v>1</v>
      </c>
      <c r="CC59" s="9">
        <v>1</v>
      </c>
      <c r="CD59" s="9">
        <v>1</v>
      </c>
      <c r="CE59" s="9">
        <v>1</v>
      </c>
      <c r="CF59" s="9">
        <v>1</v>
      </c>
      <c r="CG59" s="9"/>
      <c r="CH59" s="9">
        <v>0</v>
      </c>
      <c r="CI59" s="9">
        <v>4</v>
      </c>
      <c r="CJ59" s="9">
        <v>1</v>
      </c>
      <c r="CK59" s="9">
        <v>2</v>
      </c>
      <c r="CL59" s="9">
        <v>2</v>
      </c>
      <c r="CM59" s="9">
        <v>3</v>
      </c>
      <c r="CN59" s="9">
        <v>1</v>
      </c>
      <c r="CO59" s="9">
        <v>1</v>
      </c>
      <c r="CP59" s="9">
        <v>1</v>
      </c>
      <c r="CQ59" s="9">
        <v>1</v>
      </c>
      <c r="CR59" s="9">
        <v>1</v>
      </c>
      <c r="CS59" s="9">
        <v>1</v>
      </c>
      <c r="CT59" s="9">
        <v>1</v>
      </c>
      <c r="CU59" s="9">
        <v>1</v>
      </c>
      <c r="CV59" s="9">
        <v>1</v>
      </c>
      <c r="CW59" s="9">
        <v>1</v>
      </c>
      <c r="CX59" s="9">
        <v>1</v>
      </c>
      <c r="CY59" s="9">
        <v>1</v>
      </c>
      <c r="CZ59" s="9">
        <v>2</v>
      </c>
      <c r="DA59" s="9"/>
      <c r="DB59" s="9"/>
      <c r="DC59" s="9"/>
      <c r="DD59" s="9"/>
      <c r="DE59" s="9"/>
      <c r="DF59" s="9"/>
      <c r="DG59" s="9"/>
      <c r="DH59" s="9"/>
      <c r="DI59" s="9">
        <v>2</v>
      </c>
      <c r="DJ59" s="9"/>
      <c r="DK59" s="9"/>
      <c r="DL59" s="9"/>
      <c r="DM59" s="9"/>
      <c r="DN59" s="9"/>
      <c r="DO59" s="9"/>
      <c r="DP59" s="9">
        <v>1</v>
      </c>
      <c r="DQ59" s="9">
        <v>1</v>
      </c>
      <c r="DR59" s="9">
        <v>1</v>
      </c>
      <c r="DS59" s="9">
        <v>1</v>
      </c>
      <c r="DT59" s="9">
        <v>87</v>
      </c>
      <c r="DU59" s="9">
        <v>6</v>
      </c>
      <c r="DV59" s="9">
        <v>63</v>
      </c>
      <c r="DW59" s="9">
        <v>5</v>
      </c>
      <c r="DX59" s="9">
        <v>1</v>
      </c>
      <c r="DY59" s="9">
        <v>2</v>
      </c>
      <c r="DZ59" s="9"/>
      <c r="EA59" s="9"/>
      <c r="EB59" s="9">
        <v>2</v>
      </c>
      <c r="EC59" s="9"/>
      <c r="ED59" s="9"/>
      <c r="EE59" s="9"/>
      <c r="EF59" s="9"/>
      <c r="EG59" s="9"/>
      <c r="EH59" s="9"/>
      <c r="EI59" s="9">
        <v>1</v>
      </c>
      <c r="EJ59" s="9"/>
      <c r="EK59" s="9"/>
      <c r="EL59" s="9"/>
      <c r="EM59" s="9"/>
      <c r="EN59" s="9">
        <v>0</v>
      </c>
      <c r="EO59" s="9"/>
      <c r="EP59" s="9"/>
      <c r="EQ59" s="9">
        <v>0</v>
      </c>
      <c r="ER59" s="9"/>
      <c r="ES59" s="9"/>
      <c r="ET59" s="9">
        <v>0</v>
      </c>
      <c r="EU59" s="9"/>
      <c r="EV59" s="9"/>
      <c r="EW59" s="9">
        <v>0</v>
      </c>
      <c r="EX59" s="9"/>
      <c r="EY59" s="9"/>
      <c r="EZ59" s="9">
        <v>1</v>
      </c>
      <c r="FA59" s="9">
        <v>1</v>
      </c>
      <c r="FB59" s="9"/>
      <c r="FC59" s="9">
        <v>1</v>
      </c>
      <c r="FD59" s="9">
        <v>1</v>
      </c>
      <c r="FE59" s="9"/>
      <c r="FF59" s="9">
        <v>1</v>
      </c>
      <c r="FG59" s="9">
        <v>1</v>
      </c>
      <c r="FH59" s="9"/>
      <c r="FI59" s="9">
        <v>0</v>
      </c>
      <c r="FJ59" s="9"/>
      <c r="FK59" s="9"/>
      <c r="FL59" s="9">
        <v>0</v>
      </c>
      <c r="FM59" s="9"/>
      <c r="FN59" s="9"/>
      <c r="FO59" s="9">
        <v>0</v>
      </c>
      <c r="FP59" s="9"/>
      <c r="FQ59" s="9"/>
      <c r="FR59" s="9">
        <v>1</v>
      </c>
      <c r="FS59" s="9">
        <v>1</v>
      </c>
      <c r="FT59" s="9"/>
      <c r="FU59" s="9">
        <v>0</v>
      </c>
      <c r="FV59" s="9"/>
      <c r="FW59" s="9"/>
      <c r="FX59" s="9">
        <v>4</v>
      </c>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t="s">
        <v>4074</v>
      </c>
      <c r="HH59" s="9">
        <v>8</v>
      </c>
      <c r="HI59" s="9"/>
      <c r="HJ59" s="9"/>
      <c r="HK59" s="9"/>
      <c r="HL59" s="9"/>
      <c r="HM59" s="9"/>
      <c r="HN59" s="9"/>
      <c r="HO59" s="9"/>
      <c r="HP59" s="9">
        <v>1</v>
      </c>
      <c r="HQ59" s="9">
        <v>0</v>
      </c>
      <c r="HR59" s="9">
        <v>0</v>
      </c>
      <c r="HS59" s="9">
        <v>0</v>
      </c>
      <c r="HT59" s="9">
        <v>0</v>
      </c>
      <c r="HU59" s="9">
        <v>0</v>
      </c>
      <c r="HV59" s="9">
        <v>0</v>
      </c>
      <c r="HW59" s="9">
        <v>0</v>
      </c>
      <c r="HX59" t="s">
        <v>4238</v>
      </c>
      <c r="HY59" s="9"/>
      <c r="HZ59" s="9"/>
      <c r="IA59" s="9">
        <v>2</v>
      </c>
      <c r="IB59" s="9"/>
      <c r="IC59" s="9"/>
      <c r="ID59" s="9">
        <v>2</v>
      </c>
      <c r="IE59" s="9"/>
      <c r="IF59" s="9"/>
      <c r="IG59" s="9">
        <v>2</v>
      </c>
      <c r="IH59" s="9"/>
      <c r="II59" s="9"/>
      <c r="IJ59" s="9">
        <v>2</v>
      </c>
      <c r="IK59" s="9"/>
      <c r="IL59" s="9">
        <v>1</v>
      </c>
      <c r="IM59" s="9"/>
      <c r="IN59" s="9">
        <v>1</v>
      </c>
      <c r="IO59" s="9">
        <v>5</v>
      </c>
      <c r="IP59" s="9">
        <v>2</v>
      </c>
      <c r="IQ59" s="9">
        <v>5</v>
      </c>
      <c r="IR59" s="9">
        <v>2</v>
      </c>
      <c r="IS59" s="9"/>
      <c r="IT59" s="9">
        <v>1</v>
      </c>
      <c r="IU59" s="9">
        <v>2</v>
      </c>
      <c r="IV59" s="9">
        <v>2</v>
      </c>
      <c r="IW59" s="9">
        <v>2</v>
      </c>
      <c r="IX59" s="9">
        <v>2</v>
      </c>
      <c r="IY59" s="9">
        <v>2</v>
      </c>
      <c r="IZ59" s="9">
        <v>2</v>
      </c>
      <c r="JA59" s="9">
        <v>2</v>
      </c>
      <c r="JB59" s="9">
        <v>1</v>
      </c>
      <c r="JC59" s="9">
        <v>1</v>
      </c>
      <c r="JD59" s="9">
        <v>2</v>
      </c>
      <c r="JE59" s="9">
        <v>2</v>
      </c>
      <c r="JF59" s="9">
        <v>2</v>
      </c>
      <c r="JG59" s="9">
        <v>2</v>
      </c>
      <c r="JH59" s="9">
        <v>2</v>
      </c>
      <c r="JI59" s="9">
        <v>2</v>
      </c>
      <c r="JJ59" s="9">
        <v>1</v>
      </c>
      <c r="JK59" s="9">
        <v>1</v>
      </c>
      <c r="JL59" s="9">
        <v>1</v>
      </c>
      <c r="JM59" s="9">
        <v>2</v>
      </c>
      <c r="JN59" s="9">
        <v>1</v>
      </c>
      <c r="JO59" s="9">
        <v>2</v>
      </c>
      <c r="JP59" s="9">
        <v>2</v>
      </c>
      <c r="JQ59" s="9">
        <v>2</v>
      </c>
      <c r="JR59" s="9">
        <v>2</v>
      </c>
      <c r="JS59" s="9">
        <v>2</v>
      </c>
      <c r="JT59" s="9">
        <v>2</v>
      </c>
      <c r="JU59" s="9">
        <v>1</v>
      </c>
      <c r="JV59" s="9"/>
      <c r="JW59" s="9">
        <v>1</v>
      </c>
      <c r="JX59" s="9">
        <v>1</v>
      </c>
      <c r="JY59" s="9">
        <v>2</v>
      </c>
      <c r="JZ59" s="9">
        <v>2</v>
      </c>
      <c r="KA59" s="9">
        <v>2</v>
      </c>
      <c r="KB59" s="9">
        <v>1</v>
      </c>
      <c r="KC59" s="9">
        <v>1</v>
      </c>
      <c r="KD59" s="9">
        <v>1</v>
      </c>
      <c r="KE59" s="9">
        <v>1</v>
      </c>
      <c r="KF59" s="9"/>
      <c r="KG59" s="9">
        <v>1</v>
      </c>
      <c r="KH59" s="9">
        <v>1</v>
      </c>
      <c r="KI59" s="9">
        <v>1</v>
      </c>
      <c r="KJ59" s="9"/>
      <c r="KK59" s="9">
        <v>3</v>
      </c>
      <c r="KL59" s="9">
        <v>1</v>
      </c>
      <c r="KM59" s="9">
        <v>3</v>
      </c>
      <c r="KN59" s="9">
        <v>3</v>
      </c>
      <c r="KO59" s="9"/>
      <c r="KP59" s="9">
        <v>1</v>
      </c>
      <c r="KQ59" s="9">
        <v>0</v>
      </c>
      <c r="KR59" s="9">
        <v>1</v>
      </c>
      <c r="KS59" s="9">
        <v>0</v>
      </c>
      <c r="KT59" s="9">
        <v>0</v>
      </c>
      <c r="KU59" s="9">
        <v>1</v>
      </c>
      <c r="KV59" s="9">
        <v>1</v>
      </c>
      <c r="KW59" s="9">
        <v>1</v>
      </c>
      <c r="KX59" s="9">
        <v>0</v>
      </c>
      <c r="KY59" s="9"/>
      <c r="KZ59" s="9"/>
      <c r="LA59" s="9"/>
      <c r="LB59" s="9"/>
      <c r="LC59" s="9">
        <v>1</v>
      </c>
      <c r="LD59" s="9">
        <v>1</v>
      </c>
      <c r="LE59" s="9">
        <v>1</v>
      </c>
      <c r="LF59" s="9">
        <v>1</v>
      </c>
      <c r="LG59" s="9">
        <v>1</v>
      </c>
      <c r="LH59" s="9">
        <v>1</v>
      </c>
      <c r="LI59" s="9"/>
      <c r="LJ59" s="9">
        <v>1</v>
      </c>
      <c r="LK59" s="9">
        <v>3</v>
      </c>
      <c r="LL59" s="9">
        <v>1</v>
      </c>
      <c r="LM59" s="9">
        <v>3</v>
      </c>
      <c r="LN59" s="9"/>
      <c r="LO59" s="9">
        <v>1</v>
      </c>
      <c r="LP59" s="9">
        <v>1</v>
      </c>
      <c r="LQ59" s="9">
        <v>1</v>
      </c>
      <c r="LR59" s="9"/>
      <c r="LS59" s="9">
        <v>1</v>
      </c>
      <c r="LT59" s="9">
        <v>1</v>
      </c>
      <c r="LU59" s="9">
        <v>1</v>
      </c>
      <c r="LV59" s="9">
        <v>1</v>
      </c>
      <c r="LW59" s="9">
        <v>1</v>
      </c>
      <c r="LX59" s="9">
        <v>1</v>
      </c>
      <c r="LY59" s="9">
        <v>3</v>
      </c>
      <c r="LZ59" s="9">
        <v>2</v>
      </c>
      <c r="MA59" s="9">
        <v>1</v>
      </c>
      <c r="MB59" s="9"/>
      <c r="MC59" s="9">
        <v>0</v>
      </c>
      <c r="MD59" s="9">
        <v>2</v>
      </c>
      <c r="ME59" s="9">
        <v>2</v>
      </c>
      <c r="MF59" s="9">
        <v>2</v>
      </c>
      <c r="MG59" s="9">
        <v>2</v>
      </c>
      <c r="MH59" s="9">
        <v>3</v>
      </c>
      <c r="MI59" s="9">
        <v>3</v>
      </c>
      <c r="MJ59" s="9">
        <v>3</v>
      </c>
      <c r="MK59" s="9">
        <v>1</v>
      </c>
      <c r="ML59" s="9">
        <v>1</v>
      </c>
      <c r="MM59" s="9">
        <v>1</v>
      </c>
      <c r="MN59" s="9">
        <v>1</v>
      </c>
      <c r="MO59" s="9">
        <v>1</v>
      </c>
      <c r="MP59" s="9">
        <v>0</v>
      </c>
      <c r="MQ59" s="9">
        <v>0</v>
      </c>
      <c r="MR59" s="9">
        <v>1</v>
      </c>
      <c r="MS59" s="9">
        <v>0</v>
      </c>
      <c r="MT59" s="9"/>
      <c r="MU59" s="9"/>
      <c r="MV59" s="9">
        <v>1</v>
      </c>
      <c r="MW59" s="9"/>
      <c r="MX59" s="9"/>
      <c r="MY59" t="s">
        <v>4514</v>
      </c>
      <c r="MZ59" s="9"/>
      <c r="NA59" s="9">
        <v>202185019</v>
      </c>
      <c r="NB59" t="s">
        <v>4664</v>
      </c>
      <c r="NC59" t="s">
        <v>4806</v>
      </c>
      <c r="ND59" s="9"/>
      <c r="NE59" s="9"/>
      <c r="NF59" t="s">
        <v>4891</v>
      </c>
      <c r="NG59" s="9"/>
      <c r="NH59" s="9"/>
      <c r="NI59" s="9">
        <v>132</v>
      </c>
      <c r="NJ59" s="9">
        <v>68</v>
      </c>
      <c r="NK59" t="s">
        <v>4897</v>
      </c>
      <c r="NL59" s="9">
        <v>3</v>
      </c>
      <c r="NM59" s="9">
        <v>11</v>
      </c>
      <c r="NN59" s="9">
        <v>2022</v>
      </c>
      <c r="NO59" s="9">
        <v>1</v>
      </c>
      <c r="NP59" t="s">
        <v>4951</v>
      </c>
      <c r="NQ59" s="9">
        <v>1</v>
      </c>
      <c r="NR59" s="9">
        <v>0</v>
      </c>
      <c r="NS59" s="9">
        <v>0</v>
      </c>
      <c r="NT59" s="9">
        <v>0</v>
      </c>
      <c r="NU59" s="9">
        <v>4</v>
      </c>
      <c r="NV59" s="9">
        <v>0</v>
      </c>
      <c r="NW59" s="9">
        <v>150</v>
      </c>
      <c r="NX59" s="9">
        <v>0</v>
      </c>
      <c r="NY59" s="9">
        <v>27</v>
      </c>
      <c r="NZ59" s="9">
        <v>0</v>
      </c>
      <c r="OA59" s="9">
        <v>28</v>
      </c>
      <c r="OB59" s="9">
        <v>0</v>
      </c>
      <c r="OC59" s="9">
        <v>209</v>
      </c>
      <c r="OD59" s="9">
        <v>0</v>
      </c>
      <c r="OE59" s="9">
        <v>79</v>
      </c>
      <c r="OF59" s="9">
        <v>0</v>
      </c>
      <c r="OG59" s="9">
        <v>288</v>
      </c>
      <c r="OH59" s="9">
        <v>0</v>
      </c>
      <c r="OI59" s="9">
        <v>214</v>
      </c>
      <c r="OJ59" s="9">
        <v>131</v>
      </c>
      <c r="OK59" s="9">
        <v>42</v>
      </c>
      <c r="OL59" s="9">
        <v>26</v>
      </c>
      <c r="OM59" s="9">
        <v>0</v>
      </c>
      <c r="ON59" s="9">
        <v>1</v>
      </c>
      <c r="OO59" s="9">
        <v>0</v>
      </c>
      <c r="OP59" s="9">
        <v>1</v>
      </c>
      <c r="OQ59" s="9">
        <v>1</v>
      </c>
      <c r="OR59" s="9">
        <v>1</v>
      </c>
      <c r="OS59" s="9">
        <v>1</v>
      </c>
      <c r="OT59" s="9">
        <v>1</v>
      </c>
      <c r="OU59" s="9">
        <v>1</v>
      </c>
      <c r="OV59" s="9">
        <v>1</v>
      </c>
      <c r="OW59" s="9">
        <v>0</v>
      </c>
      <c r="OX59" s="9">
        <v>0</v>
      </c>
      <c r="OY59" s="9">
        <v>0</v>
      </c>
      <c r="OZ59" s="9">
        <v>0</v>
      </c>
      <c r="PA59" s="9">
        <v>75</v>
      </c>
      <c r="PB59" s="9">
        <v>0</v>
      </c>
      <c r="PC59" s="9">
        <v>1</v>
      </c>
      <c r="PD59" s="9">
        <v>60</v>
      </c>
      <c r="PE59" s="9">
        <v>0</v>
      </c>
      <c r="PF59" s="9">
        <v>1</v>
      </c>
      <c r="PG59" s="9">
        <v>1</v>
      </c>
      <c r="PH59" s="9">
        <v>0</v>
      </c>
      <c r="PI59" s="9">
        <v>0</v>
      </c>
      <c r="PJ59" s="9">
        <v>0</v>
      </c>
      <c r="PK59" s="9">
        <v>1</v>
      </c>
      <c r="PL59" s="9">
        <v>1</v>
      </c>
      <c r="PM59" s="9">
        <v>1</v>
      </c>
      <c r="PN59" s="9">
        <v>1</v>
      </c>
      <c r="PO59" s="9">
        <v>57.142856597900391</v>
      </c>
      <c r="PP59" s="9">
        <v>0</v>
      </c>
      <c r="PQ59" s="9">
        <v>1</v>
      </c>
      <c r="PR59" s="9">
        <v>0</v>
      </c>
      <c r="PS59" s="9">
        <v>0</v>
      </c>
      <c r="PT59" s="9">
        <v>1</v>
      </c>
      <c r="PU59" s="9">
        <v>0</v>
      </c>
      <c r="PV59" s="9">
        <v>0</v>
      </c>
      <c r="PW59" s="9">
        <v>0</v>
      </c>
      <c r="PX59" s="9">
        <v>16.666666030883789</v>
      </c>
      <c r="PY59" s="9">
        <v>0</v>
      </c>
      <c r="PZ59" s="9">
        <v>0</v>
      </c>
      <c r="QA59" s="9">
        <v>1</v>
      </c>
      <c r="QB59" s="9">
        <v>1</v>
      </c>
      <c r="QC59" s="9">
        <v>1</v>
      </c>
      <c r="QD59" s="9">
        <v>1</v>
      </c>
      <c r="QE59" s="9">
        <v>100</v>
      </c>
      <c r="QF59" s="9">
        <v>1</v>
      </c>
      <c r="QG59" s="9">
        <v>1</v>
      </c>
      <c r="QH59" s="9">
        <v>1</v>
      </c>
      <c r="QI59" s="9">
        <v>1</v>
      </c>
      <c r="QJ59" s="9">
        <v>1</v>
      </c>
      <c r="QK59" s="9">
        <v>1</v>
      </c>
      <c r="QL59" s="9">
        <v>1</v>
      </c>
      <c r="QM59" s="9">
        <v>1</v>
      </c>
      <c r="QN59" s="9">
        <v>1</v>
      </c>
      <c r="QO59" s="9">
        <v>1</v>
      </c>
      <c r="QP59" s="9">
        <v>100</v>
      </c>
      <c r="QQ59" s="9">
        <v>1</v>
      </c>
      <c r="QR59" s="9">
        <v>1</v>
      </c>
      <c r="QS59" s="9">
        <v>0</v>
      </c>
      <c r="QT59" s="9">
        <v>0.3333333432674408</v>
      </c>
      <c r="QU59" s="9">
        <v>0</v>
      </c>
      <c r="QV59" s="9">
        <v>0.5</v>
      </c>
      <c r="QW59" s="9">
        <v>1</v>
      </c>
      <c r="QX59" s="9">
        <v>1</v>
      </c>
      <c r="QY59" s="9">
        <v>0</v>
      </c>
      <c r="QZ59" s="9"/>
      <c r="RA59" s="9"/>
      <c r="RB59" s="9"/>
      <c r="RC59" s="9"/>
      <c r="RD59" s="9"/>
      <c r="RE59" s="9"/>
      <c r="RF59" s="9"/>
      <c r="RG59" s="9"/>
      <c r="RH59" s="9"/>
      <c r="RI59" s="9"/>
      <c r="RJ59" s="9"/>
      <c r="RK59" s="9"/>
      <c r="RL59" s="9">
        <v>1</v>
      </c>
      <c r="RM59" s="9">
        <v>1</v>
      </c>
      <c r="RN59" s="9"/>
      <c r="RO59" s="9"/>
      <c r="RP59" s="9"/>
      <c r="RQ59" s="9"/>
      <c r="RR59" s="9"/>
      <c r="RS59" s="9"/>
      <c r="RT59" s="9"/>
      <c r="RU59" s="9"/>
      <c r="RV59" s="9"/>
      <c r="RW59" s="9"/>
      <c r="RX59" s="9"/>
      <c r="RY59" s="9"/>
      <c r="RZ59" s="9"/>
      <c r="SA59" s="9"/>
      <c r="SB59" s="9"/>
      <c r="SC59" s="9"/>
      <c r="SD59" s="9"/>
      <c r="SE59" s="9"/>
      <c r="SF59" s="9"/>
      <c r="SG59" s="9"/>
      <c r="SH59" s="9">
        <v>0</v>
      </c>
      <c r="SI59" s="9">
        <v>0</v>
      </c>
      <c r="SJ59" s="9">
        <v>1</v>
      </c>
      <c r="SK59" s="9">
        <v>1</v>
      </c>
      <c r="SL59" s="9">
        <v>1</v>
      </c>
      <c r="SM59" s="9">
        <v>0</v>
      </c>
      <c r="SN59" s="9">
        <v>0</v>
      </c>
      <c r="SO59" s="9">
        <v>1</v>
      </c>
      <c r="SP59" s="9"/>
      <c r="SQ59" s="9"/>
      <c r="SR59" s="9">
        <v>1</v>
      </c>
      <c r="SS59" s="9">
        <v>1</v>
      </c>
      <c r="ST59" s="9">
        <v>1</v>
      </c>
      <c r="SU59" s="9"/>
      <c r="SV59" s="9"/>
      <c r="SW59" s="9">
        <v>1</v>
      </c>
      <c r="SX59" s="9">
        <v>0</v>
      </c>
      <c r="SY59" s="9">
        <v>0</v>
      </c>
      <c r="SZ59" s="9">
        <v>1</v>
      </c>
      <c r="TA59" s="9"/>
      <c r="TB59" s="9"/>
      <c r="TC59" s="9"/>
      <c r="TD59" s="9"/>
      <c r="TE59" s="9"/>
      <c r="TF59" s="9"/>
      <c r="TG59" s="9"/>
      <c r="TH59" s="9"/>
      <c r="TI59" s="9"/>
      <c r="TJ59" s="9"/>
      <c r="TK59" s="9"/>
      <c r="TL59" s="9"/>
      <c r="TM59" s="9"/>
      <c r="TN59" s="9"/>
      <c r="TO59" s="9"/>
      <c r="TP59" s="9"/>
      <c r="TQ59" s="9"/>
      <c r="TR59" s="9">
        <v>1</v>
      </c>
      <c r="TS59" s="9">
        <v>0</v>
      </c>
      <c r="TT59" s="9">
        <v>0</v>
      </c>
      <c r="TU59" s="9">
        <v>0</v>
      </c>
      <c r="TV59" s="9">
        <v>0</v>
      </c>
      <c r="TW59" s="9">
        <v>0</v>
      </c>
      <c r="TX59" s="9">
        <v>0</v>
      </c>
      <c r="TY59" s="9">
        <v>0</v>
      </c>
      <c r="TZ59" s="9"/>
      <c r="UA59" s="9"/>
      <c r="UB59" s="9"/>
      <c r="UC59" s="9"/>
      <c r="UD59" s="9"/>
      <c r="UE59" s="9"/>
      <c r="UF59" s="9">
        <v>1</v>
      </c>
      <c r="UG59" s="9">
        <v>0</v>
      </c>
      <c r="UH59" s="9">
        <v>0</v>
      </c>
      <c r="UI59" s="9">
        <v>0</v>
      </c>
      <c r="UJ59" s="9">
        <v>0</v>
      </c>
      <c r="UK59" s="9">
        <v>0</v>
      </c>
      <c r="UL59" s="9">
        <v>0</v>
      </c>
      <c r="UM59" s="9">
        <v>0</v>
      </c>
      <c r="UN59" s="9">
        <v>0</v>
      </c>
      <c r="UO59" s="9">
        <v>0</v>
      </c>
      <c r="UP59" s="9"/>
      <c r="UQ59" s="9"/>
      <c r="UR59" s="9"/>
      <c r="US59" s="9"/>
      <c r="UT59" s="9">
        <v>0</v>
      </c>
      <c r="UU59" s="9"/>
      <c r="UV59" s="9">
        <v>1</v>
      </c>
      <c r="UW59" s="9">
        <v>1</v>
      </c>
      <c r="UX59" s="9">
        <v>0</v>
      </c>
      <c r="UY59" s="9">
        <v>1</v>
      </c>
      <c r="UZ59" s="9">
        <v>0</v>
      </c>
      <c r="VA59" s="9">
        <v>1</v>
      </c>
      <c r="VB59" s="9">
        <v>1</v>
      </c>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v>1</v>
      </c>
      <c r="WF59" s="9">
        <v>1</v>
      </c>
      <c r="WG59" s="9">
        <v>0</v>
      </c>
      <c r="WH59" s="9">
        <v>0</v>
      </c>
      <c r="WI59" s="9">
        <v>0</v>
      </c>
      <c r="WJ59" s="9">
        <v>1</v>
      </c>
      <c r="WK59" s="9">
        <v>1</v>
      </c>
      <c r="WL59" s="9">
        <v>1</v>
      </c>
      <c r="WM59" s="9">
        <v>1</v>
      </c>
      <c r="WN59" s="9"/>
      <c r="WO59" s="9"/>
      <c r="WP59" s="9"/>
      <c r="WQ59" s="9"/>
      <c r="WR59" s="9"/>
      <c r="WS59" s="9"/>
      <c r="WT59" s="9"/>
      <c r="WU59" s="9"/>
      <c r="WV59" s="9"/>
      <c r="WW59" s="9">
        <v>66.666664123535156</v>
      </c>
      <c r="WX59" s="9">
        <v>0</v>
      </c>
      <c r="WY59" s="9">
        <v>1</v>
      </c>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v>1</v>
      </c>
      <c r="YF59" s="9">
        <v>1</v>
      </c>
      <c r="YG59" s="9">
        <v>0</v>
      </c>
      <c r="YH59" s="9">
        <v>0</v>
      </c>
      <c r="YI59" s="9">
        <v>0</v>
      </c>
      <c r="YJ59" s="9">
        <v>1</v>
      </c>
      <c r="YK59" s="9">
        <v>1</v>
      </c>
      <c r="YL59" s="9">
        <v>1</v>
      </c>
      <c r="YM59" s="9">
        <v>1</v>
      </c>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v>1</v>
      </c>
      <c r="ZO59" s="9">
        <v>1</v>
      </c>
      <c r="ZP59" s="9">
        <v>0</v>
      </c>
      <c r="ZQ59" s="9">
        <v>1</v>
      </c>
      <c r="ZR59" s="9"/>
      <c r="ZS59" s="9"/>
      <c r="ZT59" s="9">
        <v>1</v>
      </c>
      <c r="ZU59" s="9">
        <v>0</v>
      </c>
      <c r="ZV59" s="9">
        <v>1</v>
      </c>
      <c r="ZW59" s="9">
        <v>1</v>
      </c>
      <c r="ZX59" s="9">
        <v>1</v>
      </c>
      <c r="ZY59" s="9">
        <v>1</v>
      </c>
      <c r="ZZ59" s="9">
        <v>1</v>
      </c>
      <c r="AAA59" s="9">
        <v>1</v>
      </c>
      <c r="AAB59" s="9">
        <v>1</v>
      </c>
      <c r="AAC59" s="9">
        <v>1</v>
      </c>
      <c r="AAD59" s="9">
        <v>1</v>
      </c>
      <c r="AAE59" s="9">
        <v>1</v>
      </c>
      <c r="AAF59" s="9">
        <v>1</v>
      </c>
      <c r="AAG59" s="9">
        <v>1</v>
      </c>
      <c r="AAH59" s="9">
        <v>1</v>
      </c>
      <c r="AAI59" s="9">
        <v>0</v>
      </c>
      <c r="AAJ59" s="9">
        <v>1</v>
      </c>
      <c r="AAK59" s="9">
        <v>0</v>
      </c>
      <c r="AAL59" s="9">
        <v>1</v>
      </c>
      <c r="AAM59" s="9">
        <v>0</v>
      </c>
      <c r="AAN59" s="9">
        <v>1</v>
      </c>
      <c r="AAO59" s="9">
        <v>0</v>
      </c>
      <c r="AAP59" s="9">
        <v>100</v>
      </c>
      <c r="AAQ59" s="9">
        <v>1</v>
      </c>
      <c r="AAR59" s="9">
        <v>1</v>
      </c>
      <c r="AAS59" s="9">
        <v>80</v>
      </c>
      <c r="AAT59" s="9">
        <v>0</v>
      </c>
      <c r="AAU59" s="9">
        <v>1</v>
      </c>
      <c r="AAV59" s="9">
        <v>0</v>
      </c>
      <c r="AAW59" s="9">
        <v>0</v>
      </c>
      <c r="AAX59" s="9">
        <v>1</v>
      </c>
      <c r="AAY59" s="9">
        <v>0</v>
      </c>
      <c r="AAZ59" s="9">
        <v>1</v>
      </c>
      <c r="ABA59" s="9">
        <v>1</v>
      </c>
      <c r="ABB59" s="9">
        <v>1</v>
      </c>
      <c r="ABC59" s="9">
        <v>1</v>
      </c>
      <c r="ABD59" s="9">
        <v>1</v>
      </c>
      <c r="ABE59" s="9">
        <v>1</v>
      </c>
      <c r="ABF59" s="9">
        <v>1</v>
      </c>
      <c r="ABG59" s="9">
        <v>1</v>
      </c>
      <c r="ABH59" s="9">
        <v>1</v>
      </c>
      <c r="ABI59" s="9">
        <v>1</v>
      </c>
      <c r="ABJ59" s="9">
        <v>1</v>
      </c>
      <c r="ABK59" s="9">
        <v>1</v>
      </c>
      <c r="ABL59" s="9">
        <v>0</v>
      </c>
      <c r="ABM59" s="9">
        <v>85.714286804199219</v>
      </c>
      <c r="ABN59" s="9">
        <v>0</v>
      </c>
      <c r="ABO59" s="9">
        <v>1</v>
      </c>
      <c r="ABP59" s="9">
        <v>0</v>
      </c>
      <c r="ABQ59" s="9">
        <v>1</v>
      </c>
      <c r="ABR59" s="9">
        <v>0</v>
      </c>
      <c r="ABS59" s="9">
        <v>0</v>
      </c>
      <c r="ABT59" s="9">
        <v>1</v>
      </c>
      <c r="ABU59" s="9">
        <v>0</v>
      </c>
      <c r="ABV59" s="9">
        <v>1</v>
      </c>
      <c r="ABW59" s="9">
        <v>0</v>
      </c>
      <c r="ABX59" s="9">
        <v>1</v>
      </c>
      <c r="ABY59" s="9">
        <v>0</v>
      </c>
      <c r="ABZ59" s="9">
        <v>1</v>
      </c>
      <c r="ACA59" s="9">
        <v>0</v>
      </c>
      <c r="ACB59" s="9">
        <v>0</v>
      </c>
      <c r="ACC59" s="9">
        <v>0</v>
      </c>
      <c r="ACD59" s="9">
        <v>0</v>
      </c>
      <c r="ACE59" s="9">
        <v>0</v>
      </c>
      <c r="ACF59" s="9">
        <v>0</v>
      </c>
      <c r="ACG59" s="9">
        <v>0</v>
      </c>
      <c r="ACH59" s="9">
        <v>1</v>
      </c>
      <c r="ACI59" s="9">
        <v>1</v>
      </c>
      <c r="ACJ59" s="9">
        <v>1</v>
      </c>
      <c r="ACK59" s="9">
        <v>1</v>
      </c>
      <c r="ACL59" s="9">
        <v>1</v>
      </c>
      <c r="ACM59" s="9">
        <v>0</v>
      </c>
      <c r="ACN59" s="9">
        <v>0</v>
      </c>
      <c r="ACO59" s="9">
        <v>1</v>
      </c>
      <c r="ACP59" s="9">
        <v>1</v>
      </c>
      <c r="ACQ59" s="9">
        <v>0</v>
      </c>
      <c r="ACR59" s="9">
        <v>0</v>
      </c>
    </row>
    <row r="60" spans="1:772">
      <c r="A60" t="s">
        <v>2629</v>
      </c>
      <c r="B60" t="s">
        <v>2757</v>
      </c>
      <c r="C60" t="s">
        <v>2889</v>
      </c>
      <c r="D60" t="s">
        <v>3023</v>
      </c>
      <c r="E60" s="9"/>
      <c r="F60" s="9">
        <v>6</v>
      </c>
      <c r="G60" s="9"/>
      <c r="H60" s="9">
        <v>1</v>
      </c>
      <c r="I60" t="s">
        <v>3160</v>
      </c>
      <c r="J60" s="9"/>
      <c r="K60" s="9">
        <v>4</v>
      </c>
      <c r="L60" s="9">
        <v>11</v>
      </c>
      <c r="M60" s="9">
        <v>69</v>
      </c>
      <c r="N60" s="9">
        <v>69</v>
      </c>
      <c r="O60" t="s">
        <v>3247</v>
      </c>
      <c r="P60" s="9">
        <v>2</v>
      </c>
      <c r="Q60" t="s">
        <v>3250</v>
      </c>
      <c r="R60" s="9">
        <v>1</v>
      </c>
      <c r="S60" s="9">
        <v>1</v>
      </c>
      <c r="T60" s="9">
        <v>2</v>
      </c>
      <c r="U60" s="9">
        <v>0</v>
      </c>
      <c r="V60" s="9">
        <v>1</v>
      </c>
      <c r="W60" t="s">
        <v>3315</v>
      </c>
      <c r="X60" s="9"/>
      <c r="Y60" t="s">
        <v>3453</v>
      </c>
      <c r="Z60" s="9"/>
      <c r="AA60" s="9">
        <v>0</v>
      </c>
      <c r="AB60" s="9">
        <v>0</v>
      </c>
      <c r="AC60" s="9">
        <v>3</v>
      </c>
      <c r="AD60" s="9">
        <v>0</v>
      </c>
      <c r="AE60" s="9">
        <v>1</v>
      </c>
      <c r="AF60" s="9">
        <v>0</v>
      </c>
      <c r="AG60" s="9">
        <v>0</v>
      </c>
      <c r="AH60" s="9">
        <v>0</v>
      </c>
      <c r="AI60" s="9">
        <v>0</v>
      </c>
      <c r="AJ60" s="9">
        <v>0</v>
      </c>
      <c r="AK60" s="9">
        <v>0</v>
      </c>
      <c r="AL60" s="9">
        <v>0</v>
      </c>
      <c r="AM60" s="9">
        <v>0</v>
      </c>
      <c r="AN60" s="9">
        <v>0</v>
      </c>
      <c r="AO60" s="9">
        <v>0</v>
      </c>
      <c r="AP60" s="9">
        <v>0</v>
      </c>
      <c r="AQ60" s="9">
        <v>2</v>
      </c>
      <c r="AR60" s="9">
        <v>0</v>
      </c>
      <c r="AS60" s="9">
        <v>0</v>
      </c>
      <c r="AT60" s="9">
        <v>0</v>
      </c>
      <c r="AU60" s="9">
        <v>0</v>
      </c>
      <c r="AV60" s="9">
        <v>0</v>
      </c>
      <c r="AW60" s="9">
        <v>0</v>
      </c>
      <c r="AX60" t="s">
        <v>3616</v>
      </c>
      <c r="AY60" s="9">
        <v>0</v>
      </c>
      <c r="AZ60" s="9">
        <v>0</v>
      </c>
      <c r="BA60" t="s">
        <v>3766</v>
      </c>
      <c r="BB60" s="9">
        <v>0</v>
      </c>
      <c r="BC60" s="9">
        <v>6</v>
      </c>
      <c r="BD60" s="9">
        <v>0</v>
      </c>
      <c r="BE60" s="9"/>
      <c r="BF60" s="9">
        <v>6</v>
      </c>
      <c r="BG60" s="9">
        <v>6</v>
      </c>
      <c r="BH60" s="9">
        <v>1</v>
      </c>
      <c r="BI60" s="9">
        <v>0</v>
      </c>
      <c r="BJ60" s="9"/>
      <c r="BK60" s="9">
        <v>2</v>
      </c>
      <c r="BL60" s="9"/>
      <c r="BM60" s="9"/>
      <c r="BN60" s="9"/>
      <c r="BO60" s="9"/>
      <c r="BP60" s="9"/>
      <c r="BQ60" s="9"/>
      <c r="BR60" s="9"/>
      <c r="BS60" s="9">
        <v>0</v>
      </c>
      <c r="BT60" s="9"/>
      <c r="BU60" s="9"/>
      <c r="BV60" s="9">
        <v>0</v>
      </c>
      <c r="BW60" s="9">
        <v>1</v>
      </c>
      <c r="BX60" s="9"/>
      <c r="BY60" s="9">
        <v>0</v>
      </c>
      <c r="BZ60" s="9">
        <v>0</v>
      </c>
      <c r="CA60" s="9">
        <v>0</v>
      </c>
      <c r="CB60" s="9">
        <v>1</v>
      </c>
      <c r="CC60" s="9">
        <v>1</v>
      </c>
      <c r="CD60" s="9">
        <v>1</v>
      </c>
      <c r="CE60" s="9">
        <v>1</v>
      </c>
      <c r="CF60" s="9">
        <v>1</v>
      </c>
      <c r="CG60" s="9"/>
      <c r="CH60" s="9">
        <v>0</v>
      </c>
      <c r="CI60" s="9">
        <v>1</v>
      </c>
      <c r="CJ60" s="9">
        <v>2</v>
      </c>
      <c r="CK60" s="9">
        <v>3</v>
      </c>
      <c r="CL60" s="9">
        <v>3</v>
      </c>
      <c r="CM60" s="9">
        <v>3</v>
      </c>
      <c r="CN60" s="9">
        <v>2</v>
      </c>
      <c r="CO60" s="9">
        <v>2</v>
      </c>
      <c r="CP60" s="9">
        <v>4</v>
      </c>
      <c r="CQ60" s="9">
        <v>1</v>
      </c>
      <c r="CR60" s="9">
        <v>1</v>
      </c>
      <c r="CS60" s="9">
        <v>1</v>
      </c>
      <c r="CT60" s="9">
        <v>0</v>
      </c>
      <c r="CU60" s="9">
        <v>1</v>
      </c>
      <c r="CV60" s="9">
        <v>0</v>
      </c>
      <c r="CW60" s="9">
        <v>0</v>
      </c>
      <c r="CX60" s="9">
        <v>0</v>
      </c>
      <c r="CY60" s="9">
        <v>0</v>
      </c>
      <c r="CZ60" s="9">
        <v>2</v>
      </c>
      <c r="DA60" s="9"/>
      <c r="DB60" s="9"/>
      <c r="DC60" s="9"/>
      <c r="DD60" s="9"/>
      <c r="DE60" s="9"/>
      <c r="DF60" s="9"/>
      <c r="DG60" s="9"/>
      <c r="DH60" s="9"/>
      <c r="DI60" s="9">
        <v>2</v>
      </c>
      <c r="DJ60" s="9"/>
      <c r="DK60" s="9"/>
      <c r="DL60" s="9"/>
      <c r="DM60" s="9"/>
      <c r="DN60" s="9"/>
      <c r="DO60" s="9"/>
      <c r="DP60" s="9">
        <v>2</v>
      </c>
      <c r="DQ60" s="9"/>
      <c r="DR60" s="9"/>
      <c r="DS60" s="9"/>
      <c r="DT60" s="9"/>
      <c r="DU60" s="9"/>
      <c r="DV60" s="9"/>
      <c r="DW60" s="9"/>
      <c r="DX60" s="9"/>
      <c r="DY60" s="9"/>
      <c r="DZ60" s="9"/>
      <c r="EA60" s="9"/>
      <c r="EB60" s="9"/>
      <c r="EC60" s="9"/>
      <c r="ED60" s="9"/>
      <c r="EE60" s="9"/>
      <c r="EF60" s="9"/>
      <c r="EG60" s="9"/>
      <c r="EH60" s="9"/>
      <c r="EI60" s="9"/>
      <c r="EJ60" s="9"/>
      <c r="EK60" s="9"/>
      <c r="EL60" s="9"/>
      <c r="EM60" s="9"/>
      <c r="EN60" s="9">
        <v>0</v>
      </c>
      <c r="EO60" s="9"/>
      <c r="EP60" s="9"/>
      <c r="EQ60" s="9">
        <v>0</v>
      </c>
      <c r="ER60" s="9"/>
      <c r="ES60" s="9"/>
      <c r="ET60" s="9">
        <v>0</v>
      </c>
      <c r="EU60" s="9"/>
      <c r="EV60" s="9"/>
      <c r="EW60" s="9">
        <v>0</v>
      </c>
      <c r="EX60" s="9"/>
      <c r="EY60" s="9"/>
      <c r="EZ60" s="9">
        <v>0</v>
      </c>
      <c r="FA60" s="9"/>
      <c r="FB60" s="9"/>
      <c r="FC60" s="9">
        <v>0</v>
      </c>
      <c r="FD60" s="9"/>
      <c r="FE60" s="9"/>
      <c r="FF60" s="9">
        <v>0</v>
      </c>
      <c r="FG60" s="9"/>
      <c r="FH60" s="9"/>
      <c r="FI60" s="9">
        <v>1</v>
      </c>
      <c r="FJ60" s="9">
        <v>1</v>
      </c>
      <c r="FK60" s="9"/>
      <c r="FL60" s="9">
        <v>0</v>
      </c>
      <c r="FM60" s="9"/>
      <c r="FN60" s="9"/>
      <c r="FO60" s="9">
        <v>0</v>
      </c>
      <c r="FP60" s="9"/>
      <c r="FQ60" s="9"/>
      <c r="FR60" s="9">
        <v>0</v>
      </c>
      <c r="FS60" s="9"/>
      <c r="FT60" s="9"/>
      <c r="FU60" s="9">
        <v>0</v>
      </c>
      <c r="FV60" s="9"/>
      <c r="FW60" s="9"/>
      <c r="FX60" s="9">
        <v>4</v>
      </c>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t="s">
        <v>4075</v>
      </c>
      <c r="HH60" s="9">
        <v>2</v>
      </c>
      <c r="HI60" s="9"/>
      <c r="HJ60" s="9"/>
      <c r="HK60" s="9"/>
      <c r="HL60" s="9"/>
      <c r="HM60" s="9"/>
      <c r="HN60" s="9"/>
      <c r="HO60" s="9"/>
      <c r="HP60" s="9">
        <v>0</v>
      </c>
      <c r="HQ60" s="9">
        <v>1</v>
      </c>
      <c r="HR60" s="9">
        <v>0</v>
      </c>
      <c r="HS60" s="9">
        <v>0</v>
      </c>
      <c r="HT60" s="9">
        <v>0</v>
      </c>
      <c r="HU60" s="9">
        <v>0</v>
      </c>
      <c r="HV60" s="9">
        <v>0</v>
      </c>
      <c r="HW60" s="9">
        <v>0</v>
      </c>
      <c r="HX60" t="s">
        <v>4239</v>
      </c>
      <c r="HY60" s="9"/>
      <c r="HZ60" s="9"/>
      <c r="IA60" s="9">
        <v>2</v>
      </c>
      <c r="IB60" s="9"/>
      <c r="IC60" s="9"/>
      <c r="ID60" s="9">
        <v>2</v>
      </c>
      <c r="IE60" s="9"/>
      <c r="IF60" s="9"/>
      <c r="IG60" s="9">
        <v>2</v>
      </c>
      <c r="IH60" s="9"/>
      <c r="II60" s="9"/>
      <c r="IJ60" s="9">
        <v>3</v>
      </c>
      <c r="IK60" s="9"/>
      <c r="IL60" s="9">
        <v>1</v>
      </c>
      <c r="IM60" s="9"/>
      <c r="IN60" s="9">
        <v>3</v>
      </c>
      <c r="IO60" s="9">
        <v>3</v>
      </c>
      <c r="IP60" s="9">
        <v>5</v>
      </c>
      <c r="IQ60" s="9">
        <v>5</v>
      </c>
      <c r="IR60" s="9">
        <v>3</v>
      </c>
      <c r="IS60" s="9"/>
      <c r="IT60" s="9">
        <v>2</v>
      </c>
      <c r="IU60" s="9">
        <v>2</v>
      </c>
      <c r="IV60" s="9">
        <v>2</v>
      </c>
      <c r="IW60" s="9">
        <v>2</v>
      </c>
      <c r="IX60" s="9">
        <v>2</v>
      </c>
      <c r="IY60" s="9">
        <v>2</v>
      </c>
      <c r="IZ60" s="9">
        <v>2</v>
      </c>
      <c r="JA60" s="9">
        <v>2</v>
      </c>
      <c r="JB60" s="9">
        <v>2</v>
      </c>
      <c r="JC60" s="9">
        <v>2</v>
      </c>
      <c r="JD60" s="9">
        <v>2</v>
      </c>
      <c r="JE60" s="9">
        <v>2</v>
      </c>
      <c r="JF60" s="9">
        <v>2</v>
      </c>
      <c r="JG60" s="9">
        <v>2</v>
      </c>
      <c r="JH60" s="9">
        <v>2</v>
      </c>
      <c r="JI60" s="9">
        <v>2</v>
      </c>
      <c r="JJ60" s="9">
        <v>1</v>
      </c>
      <c r="JK60" s="9">
        <v>2</v>
      </c>
      <c r="JL60" s="9">
        <v>1</v>
      </c>
      <c r="JM60" s="9">
        <v>2</v>
      </c>
      <c r="JN60" s="9">
        <v>2</v>
      </c>
      <c r="JO60" s="9">
        <v>2</v>
      </c>
      <c r="JP60" s="9">
        <v>2</v>
      </c>
      <c r="JQ60" s="9">
        <v>2</v>
      </c>
      <c r="JR60" s="9">
        <v>2</v>
      </c>
      <c r="JS60" s="9">
        <v>2</v>
      </c>
      <c r="JT60" s="9">
        <v>2</v>
      </c>
      <c r="JU60" s="9">
        <v>2</v>
      </c>
      <c r="JV60" s="9"/>
      <c r="JW60" s="9">
        <v>2</v>
      </c>
      <c r="JX60" s="9">
        <v>2</v>
      </c>
      <c r="JY60" s="9">
        <v>2</v>
      </c>
      <c r="JZ60" s="9">
        <v>2</v>
      </c>
      <c r="KA60" s="9">
        <v>2</v>
      </c>
      <c r="KB60" s="9">
        <v>2</v>
      </c>
      <c r="KC60" s="9">
        <v>1</v>
      </c>
      <c r="KD60" s="9">
        <v>2</v>
      </c>
      <c r="KE60" s="9">
        <v>2</v>
      </c>
      <c r="KF60" s="9"/>
      <c r="KG60" s="9"/>
      <c r="KH60" s="9"/>
      <c r="KI60" s="9"/>
      <c r="KJ60" s="9"/>
      <c r="KK60" s="9"/>
      <c r="KL60" s="9"/>
      <c r="KM60" s="9"/>
      <c r="KN60" s="9"/>
      <c r="KO60" s="9"/>
      <c r="KP60" s="9"/>
      <c r="KQ60" s="9"/>
      <c r="KR60" s="9"/>
      <c r="KS60" s="9"/>
      <c r="KT60" s="9"/>
      <c r="KU60" s="9"/>
      <c r="KV60" s="9">
        <v>0</v>
      </c>
      <c r="KW60" s="9"/>
      <c r="KX60" s="9"/>
      <c r="KY60" s="9"/>
      <c r="KZ60" s="9"/>
      <c r="LA60" s="9"/>
      <c r="LB60" s="9"/>
      <c r="LC60" s="9">
        <v>3</v>
      </c>
      <c r="LD60" s="9">
        <v>1</v>
      </c>
      <c r="LE60" s="9">
        <v>1</v>
      </c>
      <c r="LF60" s="9">
        <v>1</v>
      </c>
      <c r="LG60" s="9">
        <v>3</v>
      </c>
      <c r="LH60" s="9">
        <v>1</v>
      </c>
      <c r="LI60" s="9"/>
      <c r="LJ60" s="9">
        <v>1</v>
      </c>
      <c r="LK60" s="9">
        <v>3</v>
      </c>
      <c r="LL60" s="9">
        <v>3</v>
      </c>
      <c r="LM60" s="9">
        <v>3</v>
      </c>
      <c r="LN60" s="9"/>
      <c r="LO60" s="9">
        <v>1</v>
      </c>
      <c r="LP60" s="9">
        <v>3</v>
      </c>
      <c r="LQ60" s="9"/>
      <c r="LR60" s="9"/>
      <c r="LS60" s="9">
        <v>1</v>
      </c>
      <c r="LT60" s="9">
        <v>1</v>
      </c>
      <c r="LU60" s="9">
        <v>1</v>
      </c>
      <c r="LV60" s="9">
        <v>1</v>
      </c>
      <c r="LW60" s="9">
        <v>1</v>
      </c>
      <c r="LX60" s="9">
        <v>1</v>
      </c>
      <c r="LY60" s="9">
        <v>1</v>
      </c>
      <c r="LZ60" s="9">
        <v>2</v>
      </c>
      <c r="MA60" s="9">
        <v>1</v>
      </c>
      <c r="MB60" s="9"/>
      <c r="MC60" s="9">
        <v>0</v>
      </c>
      <c r="MD60" s="9">
        <v>3</v>
      </c>
      <c r="ME60" s="9">
        <v>1</v>
      </c>
      <c r="MF60" s="9">
        <v>1</v>
      </c>
      <c r="MG60" s="9">
        <v>3</v>
      </c>
      <c r="MH60" s="9">
        <v>3</v>
      </c>
      <c r="MI60" s="9">
        <v>3</v>
      </c>
      <c r="MJ60" s="9">
        <v>3</v>
      </c>
      <c r="MK60" s="9">
        <v>1</v>
      </c>
      <c r="ML60" s="9">
        <v>1</v>
      </c>
      <c r="MM60" s="9">
        <v>1</v>
      </c>
      <c r="MN60" s="9">
        <v>1</v>
      </c>
      <c r="MO60" s="9">
        <v>1</v>
      </c>
      <c r="MP60" s="9">
        <v>0</v>
      </c>
      <c r="MQ60" s="9">
        <v>0</v>
      </c>
      <c r="MR60" s="9">
        <v>1</v>
      </c>
      <c r="MS60" s="9">
        <v>1</v>
      </c>
      <c r="MT60" s="9">
        <v>244694069</v>
      </c>
      <c r="MU60" s="9">
        <v>244694069</v>
      </c>
      <c r="MV60" s="9">
        <v>1</v>
      </c>
      <c r="MW60" s="9"/>
      <c r="MX60" s="9"/>
      <c r="MY60" t="s">
        <v>4515</v>
      </c>
      <c r="MZ60" s="9"/>
      <c r="NA60" s="9">
        <v>200200450</v>
      </c>
      <c r="NB60" t="s">
        <v>4665</v>
      </c>
      <c r="NC60" t="s">
        <v>4807</v>
      </c>
      <c r="ND60" s="9"/>
      <c r="NE60" s="9"/>
      <c r="NF60" t="s">
        <v>4891</v>
      </c>
      <c r="NG60" s="9"/>
      <c r="NH60" s="9"/>
      <c r="NI60" s="9">
        <v>73</v>
      </c>
      <c r="NJ60" s="9">
        <v>69</v>
      </c>
      <c r="NK60" t="s">
        <v>4897</v>
      </c>
      <c r="NL60" s="9">
        <v>3</v>
      </c>
      <c r="NM60" s="9">
        <v>11</v>
      </c>
      <c r="NN60" s="9">
        <v>2022</v>
      </c>
      <c r="NO60" s="9">
        <v>0</v>
      </c>
      <c r="NP60" t="s">
        <v>4952</v>
      </c>
      <c r="NQ60" s="9">
        <v>0</v>
      </c>
      <c r="NR60" s="9">
        <v>1</v>
      </c>
      <c r="NS60" s="9">
        <v>1</v>
      </c>
      <c r="NT60" s="9">
        <v>0</v>
      </c>
      <c r="NU60" s="9">
        <v>0</v>
      </c>
      <c r="NV60" s="9">
        <v>0</v>
      </c>
      <c r="NW60" s="9">
        <v>3</v>
      </c>
      <c r="NX60" s="9">
        <v>0</v>
      </c>
      <c r="NY60" s="9">
        <v>1</v>
      </c>
      <c r="NZ60" s="9">
        <v>0</v>
      </c>
      <c r="OA60" s="9">
        <v>0</v>
      </c>
      <c r="OB60" s="9">
        <v>0</v>
      </c>
      <c r="OC60" s="9">
        <v>4</v>
      </c>
      <c r="OD60" s="9">
        <v>0</v>
      </c>
      <c r="OE60" s="9">
        <v>2</v>
      </c>
      <c r="OF60" s="9">
        <v>0</v>
      </c>
      <c r="OG60" s="9">
        <v>6</v>
      </c>
      <c r="OH60" s="9">
        <v>0</v>
      </c>
      <c r="OI60" s="9">
        <v>6</v>
      </c>
      <c r="OJ60" s="9">
        <v>6</v>
      </c>
      <c r="OK60" s="9">
        <v>1</v>
      </c>
      <c r="OL60" s="9">
        <v>0</v>
      </c>
      <c r="OM60" s="9"/>
      <c r="ON60" s="9">
        <v>0</v>
      </c>
      <c r="OO60" s="9">
        <v>0</v>
      </c>
      <c r="OP60" s="9">
        <v>0</v>
      </c>
      <c r="OQ60" s="9">
        <v>0</v>
      </c>
      <c r="OR60" s="9">
        <v>0</v>
      </c>
      <c r="OS60" s="9">
        <v>0</v>
      </c>
      <c r="OT60" s="9">
        <v>0</v>
      </c>
      <c r="OU60" s="9">
        <v>0</v>
      </c>
      <c r="OV60" s="9">
        <v>0</v>
      </c>
      <c r="OW60" s="9">
        <v>0</v>
      </c>
      <c r="OX60" s="9">
        <v>0</v>
      </c>
      <c r="OY60" s="9">
        <v>0</v>
      </c>
      <c r="OZ60" s="9">
        <v>0</v>
      </c>
      <c r="PA60" s="9">
        <v>0</v>
      </c>
      <c r="PB60" s="9">
        <v>0</v>
      </c>
      <c r="PC60" s="9">
        <v>0</v>
      </c>
      <c r="PD60" s="9">
        <v>0</v>
      </c>
      <c r="PE60" s="9">
        <v>0</v>
      </c>
      <c r="PF60" s="9">
        <v>0</v>
      </c>
      <c r="PG60" s="9">
        <v>1</v>
      </c>
      <c r="PH60" s="9">
        <v>0</v>
      </c>
      <c r="PI60" s="9">
        <v>0</v>
      </c>
      <c r="PJ60" s="9">
        <v>0</v>
      </c>
      <c r="PK60" s="9">
        <v>1</v>
      </c>
      <c r="PL60" s="9">
        <v>1</v>
      </c>
      <c r="PM60" s="9">
        <v>1</v>
      </c>
      <c r="PN60" s="9">
        <v>1</v>
      </c>
      <c r="PO60" s="9">
        <v>57.142856597900391</v>
      </c>
      <c r="PP60" s="9">
        <v>0</v>
      </c>
      <c r="PQ60" s="9">
        <v>1</v>
      </c>
      <c r="PR60" s="9">
        <v>0</v>
      </c>
      <c r="PS60" s="9">
        <v>1</v>
      </c>
      <c r="PT60" s="9">
        <v>0</v>
      </c>
      <c r="PU60" s="9">
        <v>0</v>
      </c>
      <c r="PV60" s="9">
        <v>0</v>
      </c>
      <c r="PW60" s="9">
        <v>0</v>
      </c>
      <c r="PX60" s="9">
        <v>16.666666030883789</v>
      </c>
      <c r="PY60" s="9">
        <v>0</v>
      </c>
      <c r="PZ60" s="9">
        <v>0</v>
      </c>
      <c r="QA60" s="9">
        <v>0</v>
      </c>
      <c r="QB60" s="9">
        <v>0</v>
      </c>
      <c r="QC60" s="9">
        <v>0</v>
      </c>
      <c r="QD60" s="9">
        <v>1</v>
      </c>
      <c r="QE60" s="9">
        <v>25</v>
      </c>
      <c r="QF60" s="9">
        <v>0</v>
      </c>
      <c r="QG60" s="9">
        <v>0</v>
      </c>
      <c r="QH60" s="9">
        <v>1</v>
      </c>
      <c r="QI60" s="9">
        <v>1</v>
      </c>
      <c r="QJ60" s="9">
        <v>0</v>
      </c>
      <c r="QK60" s="9">
        <v>1</v>
      </c>
      <c r="QL60" s="9">
        <v>0</v>
      </c>
      <c r="QM60" s="9">
        <v>0</v>
      </c>
      <c r="QN60" s="9">
        <v>0</v>
      </c>
      <c r="QO60" s="9">
        <v>0</v>
      </c>
      <c r="QP60" s="9">
        <v>28.571428298950195</v>
      </c>
      <c r="QQ60" s="9">
        <v>0</v>
      </c>
      <c r="QR60" s="9">
        <v>0</v>
      </c>
      <c r="QS60" s="9">
        <v>0</v>
      </c>
      <c r="QT60" s="9">
        <v>0.3333333432674408</v>
      </c>
      <c r="QU60" s="9">
        <v>0</v>
      </c>
      <c r="QV60" s="9">
        <v>0</v>
      </c>
      <c r="QW60" s="9">
        <v>0</v>
      </c>
      <c r="QX60" s="9">
        <v>0.25</v>
      </c>
      <c r="QY60" s="9">
        <v>0</v>
      </c>
      <c r="QZ60" s="9"/>
      <c r="RA60" s="9"/>
      <c r="RB60" s="9"/>
      <c r="RC60" s="9"/>
      <c r="RD60" s="9"/>
      <c r="RE60" s="9"/>
      <c r="RF60" s="9"/>
      <c r="RG60" s="9"/>
      <c r="RH60" s="9"/>
      <c r="RI60" s="9"/>
      <c r="RJ60" s="9"/>
      <c r="RK60" s="9"/>
      <c r="RL60" s="9">
        <v>0</v>
      </c>
      <c r="RM60" s="9"/>
      <c r="RN60" s="9"/>
      <c r="RO60" s="9"/>
      <c r="RP60" s="9"/>
      <c r="RQ60" s="9"/>
      <c r="RR60" s="9"/>
      <c r="RS60" s="9"/>
      <c r="RT60" s="9"/>
      <c r="RU60" s="9"/>
      <c r="RV60" s="9"/>
      <c r="RW60" s="9"/>
      <c r="RX60" s="9"/>
      <c r="RY60" s="9"/>
      <c r="RZ60" s="9"/>
      <c r="SA60" s="9"/>
      <c r="SB60" s="9"/>
      <c r="SC60" s="9"/>
      <c r="SD60" s="9"/>
      <c r="SE60" s="9"/>
      <c r="SF60" s="9"/>
      <c r="SG60" s="9"/>
      <c r="SH60" s="9">
        <v>0</v>
      </c>
      <c r="SI60" s="9">
        <v>0</v>
      </c>
      <c r="SJ60" s="9">
        <v>0</v>
      </c>
      <c r="SK60" s="9">
        <v>0</v>
      </c>
      <c r="SL60" s="9">
        <v>0</v>
      </c>
      <c r="SM60" s="9">
        <v>1</v>
      </c>
      <c r="SN60" s="9">
        <v>0</v>
      </c>
      <c r="SO60" s="9">
        <v>0</v>
      </c>
      <c r="SP60" s="9"/>
      <c r="SQ60" s="9"/>
      <c r="SR60" s="9"/>
      <c r="SS60" s="9"/>
      <c r="ST60" s="9"/>
      <c r="SU60" s="9">
        <v>1</v>
      </c>
      <c r="SV60" s="9"/>
      <c r="SW60" s="9"/>
      <c r="SX60" s="9">
        <v>0</v>
      </c>
      <c r="SY60" s="9">
        <v>0</v>
      </c>
      <c r="SZ60" s="9">
        <v>1</v>
      </c>
      <c r="TA60" s="9"/>
      <c r="TB60" s="9"/>
      <c r="TC60" s="9"/>
      <c r="TD60" s="9"/>
      <c r="TE60" s="9"/>
      <c r="TF60" s="9"/>
      <c r="TG60" s="9"/>
      <c r="TH60" s="9"/>
      <c r="TI60" s="9"/>
      <c r="TJ60" s="9"/>
      <c r="TK60" s="9"/>
      <c r="TL60" s="9"/>
      <c r="TM60" s="9"/>
      <c r="TN60" s="9"/>
      <c r="TO60" s="9"/>
      <c r="TP60" s="9"/>
      <c r="TQ60" s="9"/>
      <c r="TR60" s="9">
        <v>0</v>
      </c>
      <c r="TS60" s="9">
        <v>1</v>
      </c>
      <c r="TT60" s="9">
        <v>0</v>
      </c>
      <c r="TU60" s="9">
        <v>0</v>
      </c>
      <c r="TV60" s="9">
        <v>0</v>
      </c>
      <c r="TW60" s="9">
        <v>0</v>
      </c>
      <c r="TX60" s="9">
        <v>0</v>
      </c>
      <c r="TY60" s="9">
        <v>0</v>
      </c>
      <c r="TZ60" s="9"/>
      <c r="UA60" s="9"/>
      <c r="UB60" s="9"/>
      <c r="UC60" s="9"/>
      <c r="UD60" s="9"/>
      <c r="UE60" s="9"/>
      <c r="UF60" s="9">
        <v>0</v>
      </c>
      <c r="UG60" s="9">
        <v>1</v>
      </c>
      <c r="UH60" s="9">
        <v>0</v>
      </c>
      <c r="UI60" s="9">
        <v>0</v>
      </c>
      <c r="UJ60" s="9">
        <v>0</v>
      </c>
      <c r="UK60" s="9">
        <v>0</v>
      </c>
      <c r="UL60" s="9">
        <v>0</v>
      </c>
      <c r="UM60" s="9">
        <v>0</v>
      </c>
      <c r="UN60" s="9">
        <v>0</v>
      </c>
      <c r="UO60" s="9"/>
      <c r="UP60" s="9"/>
      <c r="UQ60" s="9"/>
      <c r="UR60" s="9"/>
      <c r="US60" s="9">
        <v>0</v>
      </c>
      <c r="UT60" s="9">
        <v>0</v>
      </c>
      <c r="UU60" s="9">
        <v>0</v>
      </c>
      <c r="UV60" s="9">
        <v>1</v>
      </c>
      <c r="UW60" s="9">
        <v>0</v>
      </c>
      <c r="UX60" s="9">
        <v>0</v>
      </c>
      <c r="UY60" s="9">
        <v>0</v>
      </c>
      <c r="UZ60" s="9">
        <v>0</v>
      </c>
      <c r="VA60" s="9">
        <v>0</v>
      </c>
      <c r="VB60" s="9">
        <v>0</v>
      </c>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v>0</v>
      </c>
      <c r="WF60" s="9">
        <v>0</v>
      </c>
      <c r="WG60" s="9">
        <v>0</v>
      </c>
      <c r="WH60" s="9">
        <v>0</v>
      </c>
      <c r="WI60" s="9">
        <v>0</v>
      </c>
      <c r="WJ60" s="9">
        <v>0</v>
      </c>
      <c r="WK60" s="9">
        <v>1</v>
      </c>
      <c r="WL60" s="9">
        <v>0</v>
      </c>
      <c r="WM60" s="9">
        <v>0</v>
      </c>
      <c r="WN60" s="9"/>
      <c r="WO60" s="9"/>
      <c r="WP60" s="9"/>
      <c r="WQ60" s="9"/>
      <c r="WR60" s="9"/>
      <c r="WS60" s="9"/>
      <c r="WT60" s="9"/>
      <c r="WU60" s="9"/>
      <c r="WV60" s="9"/>
      <c r="WW60" s="9">
        <v>11.111110687255859</v>
      </c>
      <c r="WX60" s="9">
        <v>0</v>
      </c>
      <c r="WY60" s="9">
        <v>0</v>
      </c>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v>0</v>
      </c>
      <c r="YF60" s="9">
        <v>0</v>
      </c>
      <c r="YG60" s="9">
        <v>0</v>
      </c>
      <c r="YH60" s="9">
        <v>0</v>
      </c>
      <c r="YI60" s="9">
        <v>0</v>
      </c>
      <c r="YJ60" s="9">
        <v>0</v>
      </c>
      <c r="YK60" s="9">
        <v>1</v>
      </c>
      <c r="YL60" s="9">
        <v>0</v>
      </c>
      <c r="YM60" s="9">
        <v>0</v>
      </c>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v>0</v>
      </c>
      <c r="ZO60" s="9">
        <v>0</v>
      </c>
      <c r="ZP60" s="9">
        <v>0</v>
      </c>
      <c r="ZQ60" s="9">
        <v>0</v>
      </c>
      <c r="ZR60" s="9"/>
      <c r="ZS60" s="9"/>
      <c r="ZT60" s="9">
        <v>0</v>
      </c>
      <c r="ZU60" s="9">
        <v>0</v>
      </c>
      <c r="ZV60" s="9">
        <v>0</v>
      </c>
      <c r="ZW60" s="9">
        <v>1</v>
      </c>
      <c r="ZX60" s="9">
        <v>1</v>
      </c>
      <c r="ZY60" s="9">
        <v>1</v>
      </c>
      <c r="ZZ60" s="9">
        <v>0</v>
      </c>
      <c r="AAA60" s="9">
        <v>1</v>
      </c>
      <c r="AAB60" s="9">
        <v>0</v>
      </c>
      <c r="AAC60" s="9">
        <v>1</v>
      </c>
      <c r="AAD60" s="9">
        <v>1</v>
      </c>
      <c r="AAE60" s="9">
        <v>1</v>
      </c>
      <c r="AAF60" s="9">
        <v>0</v>
      </c>
      <c r="AAG60" s="9">
        <v>1</v>
      </c>
      <c r="AAH60" s="9"/>
      <c r="AAI60" s="9"/>
      <c r="AAJ60" s="9"/>
      <c r="AAK60" s="9"/>
      <c r="AAL60" s="9"/>
      <c r="AAM60" s="9"/>
      <c r="AAN60" s="9"/>
      <c r="AAO60" s="9"/>
      <c r="AAP60" s="9">
        <v>66.666664123535156</v>
      </c>
      <c r="AAQ60" s="9">
        <v>0</v>
      </c>
      <c r="AAR60" s="9">
        <v>1</v>
      </c>
      <c r="AAS60" s="9">
        <v>66.666664123535156</v>
      </c>
      <c r="AAT60" s="9">
        <v>0</v>
      </c>
      <c r="AAU60" s="9">
        <v>1</v>
      </c>
      <c r="AAV60" s="9"/>
      <c r="AAW60" s="9"/>
      <c r="AAX60" s="9"/>
      <c r="AAY60" s="9"/>
      <c r="AAZ60" s="9">
        <v>0</v>
      </c>
      <c r="ABA60" s="9">
        <v>1</v>
      </c>
      <c r="ABB60" s="9">
        <v>1</v>
      </c>
      <c r="ABC60" s="9">
        <v>0</v>
      </c>
      <c r="ABD60" s="9">
        <v>0</v>
      </c>
      <c r="ABE60" s="9">
        <v>0</v>
      </c>
      <c r="ABF60" s="9">
        <v>1</v>
      </c>
      <c r="ABG60" s="9">
        <v>1</v>
      </c>
      <c r="ABH60" s="9">
        <v>1</v>
      </c>
      <c r="ABI60" s="9">
        <v>1</v>
      </c>
      <c r="ABJ60" s="9">
        <v>1</v>
      </c>
      <c r="ABK60" s="9">
        <v>1</v>
      </c>
      <c r="ABL60" s="9">
        <v>1</v>
      </c>
      <c r="ABM60" s="9">
        <v>100</v>
      </c>
      <c r="ABN60" s="9">
        <v>1</v>
      </c>
      <c r="ABO60" s="9">
        <v>1</v>
      </c>
      <c r="ABP60" s="9">
        <v>0</v>
      </c>
      <c r="ABQ60" s="9">
        <v>1</v>
      </c>
      <c r="ABR60" s="9">
        <v>0</v>
      </c>
      <c r="ABS60" s="9">
        <v>0</v>
      </c>
      <c r="ABT60" s="9">
        <v>0</v>
      </c>
      <c r="ABU60" s="9">
        <v>0</v>
      </c>
      <c r="ABV60" s="9">
        <v>1</v>
      </c>
      <c r="ABW60" s="9">
        <v>1</v>
      </c>
      <c r="ABX60" s="9">
        <v>1</v>
      </c>
      <c r="ABY60" s="9">
        <v>1</v>
      </c>
      <c r="ABZ60" s="9">
        <v>0</v>
      </c>
      <c r="ACA60" s="9">
        <v>0</v>
      </c>
      <c r="ACB60" s="9">
        <v>0</v>
      </c>
      <c r="ACC60" s="9">
        <v>0</v>
      </c>
      <c r="ACD60" s="9">
        <v>0</v>
      </c>
      <c r="ACE60" s="9">
        <v>0</v>
      </c>
      <c r="ACF60" s="9">
        <v>0</v>
      </c>
      <c r="ACG60" s="9">
        <v>0</v>
      </c>
      <c r="ACH60" s="9">
        <v>1</v>
      </c>
      <c r="ACI60" s="9">
        <v>1</v>
      </c>
      <c r="ACJ60" s="9">
        <v>1</v>
      </c>
      <c r="ACK60" s="9">
        <v>1</v>
      </c>
      <c r="ACL60" s="9">
        <v>1</v>
      </c>
      <c r="ACM60" s="9">
        <v>0</v>
      </c>
      <c r="ACN60" s="9">
        <v>0</v>
      </c>
      <c r="ACO60" s="9">
        <v>1</v>
      </c>
      <c r="ACP60" s="9">
        <v>1</v>
      </c>
      <c r="ACQ60" s="9">
        <v>1</v>
      </c>
      <c r="ACR60" s="9">
        <v>1</v>
      </c>
    </row>
    <row r="61" spans="1:772">
      <c r="A61" t="s">
        <v>2630</v>
      </c>
      <c r="B61" t="s">
        <v>2758</v>
      </c>
      <c r="C61" t="s">
        <v>2890</v>
      </c>
      <c r="D61" t="s">
        <v>3024</v>
      </c>
      <c r="E61" s="9"/>
      <c r="F61" s="9">
        <v>8</v>
      </c>
      <c r="G61" s="9"/>
      <c r="H61" s="9">
        <v>1</v>
      </c>
      <c r="I61" t="s">
        <v>3161</v>
      </c>
      <c r="J61" s="9"/>
      <c r="K61" s="9">
        <v>4</v>
      </c>
      <c r="L61" s="9">
        <v>12</v>
      </c>
      <c r="M61" s="9">
        <v>71</v>
      </c>
      <c r="N61" s="9">
        <v>71</v>
      </c>
      <c r="O61" t="s">
        <v>3247</v>
      </c>
      <c r="P61" s="9">
        <v>2</v>
      </c>
      <c r="Q61" t="s">
        <v>3250</v>
      </c>
      <c r="R61" s="9">
        <v>3</v>
      </c>
      <c r="S61" s="9">
        <v>1</v>
      </c>
      <c r="T61" s="9">
        <v>2</v>
      </c>
      <c r="U61" s="9">
        <v>0</v>
      </c>
      <c r="V61" s="9">
        <v>1</v>
      </c>
      <c r="W61" t="s">
        <v>3316</v>
      </c>
      <c r="X61" s="9"/>
      <c r="Y61" t="s">
        <v>3454</v>
      </c>
      <c r="Z61" s="9"/>
      <c r="AA61" s="9">
        <v>0</v>
      </c>
      <c r="AB61" s="9">
        <v>0</v>
      </c>
      <c r="AC61" s="9">
        <v>9</v>
      </c>
      <c r="AD61" s="9">
        <v>0</v>
      </c>
      <c r="AE61" s="9">
        <v>2</v>
      </c>
      <c r="AF61" s="9">
        <v>0</v>
      </c>
      <c r="AG61" s="9">
        <v>0</v>
      </c>
      <c r="AH61" s="9">
        <v>0</v>
      </c>
      <c r="AI61" s="9">
        <v>0</v>
      </c>
      <c r="AJ61" s="9">
        <v>0</v>
      </c>
      <c r="AK61" s="9">
        <v>0</v>
      </c>
      <c r="AL61" s="9">
        <v>0</v>
      </c>
      <c r="AM61" s="9">
        <v>0</v>
      </c>
      <c r="AN61" s="9">
        <v>0</v>
      </c>
      <c r="AO61" s="9">
        <v>0</v>
      </c>
      <c r="AP61" s="9">
        <v>0</v>
      </c>
      <c r="AQ61" s="9">
        <v>7</v>
      </c>
      <c r="AR61" s="9">
        <v>0</v>
      </c>
      <c r="AS61" s="9">
        <v>0</v>
      </c>
      <c r="AT61" s="9">
        <v>0</v>
      </c>
      <c r="AU61" s="9">
        <v>1</v>
      </c>
      <c r="AV61" s="9">
        <v>0</v>
      </c>
      <c r="AW61" s="9">
        <v>0</v>
      </c>
      <c r="AX61" t="s">
        <v>3617</v>
      </c>
      <c r="AY61" s="9">
        <v>0</v>
      </c>
      <c r="AZ61" s="9">
        <v>0</v>
      </c>
      <c r="BA61" t="s">
        <v>3767</v>
      </c>
      <c r="BB61" s="9">
        <v>0</v>
      </c>
      <c r="BC61" s="9">
        <v>19</v>
      </c>
      <c r="BD61" s="9">
        <v>0</v>
      </c>
      <c r="BE61" s="9"/>
      <c r="BF61" s="9">
        <v>18</v>
      </c>
      <c r="BG61" s="9">
        <v>18</v>
      </c>
      <c r="BH61" s="9">
        <v>18</v>
      </c>
      <c r="BI61" s="9">
        <v>2</v>
      </c>
      <c r="BJ61" s="9">
        <v>0</v>
      </c>
      <c r="BK61" s="9">
        <v>1</v>
      </c>
      <c r="BL61" s="9">
        <v>1</v>
      </c>
      <c r="BM61" s="9">
        <v>1</v>
      </c>
      <c r="BN61" s="9">
        <v>1</v>
      </c>
      <c r="BO61" s="9">
        <v>1</v>
      </c>
      <c r="BP61" s="9">
        <v>1</v>
      </c>
      <c r="BQ61" s="9">
        <v>0</v>
      </c>
      <c r="BR61" s="9">
        <v>0</v>
      </c>
      <c r="BS61" s="9">
        <v>1</v>
      </c>
      <c r="BT61" s="9">
        <v>1</v>
      </c>
      <c r="BU61" s="9">
        <v>0</v>
      </c>
      <c r="BV61" s="9">
        <v>0</v>
      </c>
      <c r="BW61" s="9">
        <v>1</v>
      </c>
      <c r="BX61" s="9"/>
      <c r="BY61" s="9">
        <v>0</v>
      </c>
      <c r="BZ61" s="9">
        <v>0</v>
      </c>
      <c r="CA61" s="9">
        <v>0</v>
      </c>
      <c r="CB61" s="9">
        <v>1</v>
      </c>
      <c r="CC61" s="9">
        <v>1</v>
      </c>
      <c r="CD61" s="9">
        <v>1</v>
      </c>
      <c r="CE61" s="9">
        <v>1</v>
      </c>
      <c r="CF61" s="9">
        <v>1</v>
      </c>
      <c r="CG61" s="9"/>
      <c r="CH61" s="9">
        <v>1</v>
      </c>
      <c r="CI61" s="9">
        <v>1</v>
      </c>
      <c r="CJ61" s="9">
        <v>1</v>
      </c>
      <c r="CK61" s="9">
        <v>1</v>
      </c>
      <c r="CL61" s="9">
        <v>1</v>
      </c>
      <c r="CM61" s="9">
        <v>1</v>
      </c>
      <c r="CN61" s="9">
        <v>1</v>
      </c>
      <c r="CO61" s="9">
        <v>1</v>
      </c>
      <c r="CP61" s="9">
        <v>4</v>
      </c>
      <c r="CQ61" s="9">
        <v>1</v>
      </c>
      <c r="CR61" s="9">
        <v>1</v>
      </c>
      <c r="CS61" s="9">
        <v>1</v>
      </c>
      <c r="CT61" s="9">
        <v>0</v>
      </c>
      <c r="CU61" s="9">
        <v>1</v>
      </c>
      <c r="CV61" s="9">
        <v>1</v>
      </c>
      <c r="CW61" s="9">
        <v>1</v>
      </c>
      <c r="CX61" s="9">
        <v>1</v>
      </c>
      <c r="CY61" s="9">
        <v>0</v>
      </c>
      <c r="CZ61" s="9">
        <v>2</v>
      </c>
      <c r="DA61" s="9"/>
      <c r="DB61" s="9"/>
      <c r="DC61" s="9"/>
      <c r="DD61" s="9"/>
      <c r="DE61" s="9"/>
      <c r="DF61" s="9"/>
      <c r="DG61" s="9"/>
      <c r="DH61" s="9"/>
      <c r="DI61" s="9">
        <v>2</v>
      </c>
      <c r="DJ61" s="9"/>
      <c r="DK61" s="9"/>
      <c r="DL61" s="9"/>
      <c r="DM61" s="9"/>
      <c r="DN61" s="9"/>
      <c r="DO61" s="9"/>
      <c r="DP61" s="9">
        <v>2</v>
      </c>
      <c r="DQ61" s="9"/>
      <c r="DR61" s="9"/>
      <c r="DS61" s="9"/>
      <c r="DT61" s="9"/>
      <c r="DU61" s="9"/>
      <c r="DV61" s="9"/>
      <c r="DW61" s="9"/>
      <c r="DX61" s="9"/>
      <c r="DY61" s="9"/>
      <c r="DZ61" s="9"/>
      <c r="EA61" s="9"/>
      <c r="EB61" s="9"/>
      <c r="EC61" s="9"/>
      <c r="ED61" s="9"/>
      <c r="EE61" s="9"/>
      <c r="EF61" s="9"/>
      <c r="EG61" s="9"/>
      <c r="EH61" s="9"/>
      <c r="EI61" s="9"/>
      <c r="EJ61" s="9"/>
      <c r="EK61" s="9"/>
      <c r="EL61" s="9"/>
      <c r="EM61" s="9"/>
      <c r="EN61" s="9">
        <v>0</v>
      </c>
      <c r="EO61" s="9"/>
      <c r="EP61" s="9"/>
      <c r="EQ61" s="9">
        <v>0</v>
      </c>
      <c r="ER61" s="9"/>
      <c r="ES61" s="9"/>
      <c r="ET61" s="9">
        <v>0</v>
      </c>
      <c r="EU61" s="9"/>
      <c r="EV61" s="9"/>
      <c r="EW61" s="9">
        <v>0</v>
      </c>
      <c r="EX61" s="9"/>
      <c r="EY61" s="9"/>
      <c r="EZ61" s="9">
        <v>0</v>
      </c>
      <c r="FA61" s="9"/>
      <c r="FB61" s="9"/>
      <c r="FC61" s="9">
        <v>0</v>
      </c>
      <c r="FD61" s="9"/>
      <c r="FE61" s="9"/>
      <c r="FF61" s="9">
        <v>0</v>
      </c>
      <c r="FG61" s="9"/>
      <c r="FH61" s="9"/>
      <c r="FI61" s="9">
        <v>0</v>
      </c>
      <c r="FJ61" s="9"/>
      <c r="FK61" s="9"/>
      <c r="FL61" s="9">
        <v>0</v>
      </c>
      <c r="FM61" s="9"/>
      <c r="FN61" s="9"/>
      <c r="FO61" s="9">
        <v>0</v>
      </c>
      <c r="FP61" s="9"/>
      <c r="FQ61" s="9"/>
      <c r="FR61" s="9">
        <v>0</v>
      </c>
      <c r="FS61" s="9"/>
      <c r="FT61" s="9"/>
      <c r="FU61" s="9">
        <v>0</v>
      </c>
      <c r="FV61" s="9"/>
      <c r="FW61" s="9"/>
      <c r="FX61" s="9">
        <v>3</v>
      </c>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t="s">
        <v>4076</v>
      </c>
      <c r="HH61" s="9"/>
      <c r="HI61" s="9"/>
      <c r="HJ61" s="9"/>
      <c r="HK61" s="9"/>
      <c r="HL61" s="9"/>
      <c r="HM61" s="9"/>
      <c r="HN61" s="9"/>
      <c r="HO61" s="9"/>
      <c r="HP61" s="9"/>
      <c r="HQ61" s="9"/>
      <c r="HR61" s="9"/>
      <c r="HS61" s="9"/>
      <c r="HT61" s="9"/>
      <c r="HU61" s="9"/>
      <c r="HV61" s="9"/>
      <c r="HW61" s="9"/>
      <c r="HX61" t="s">
        <v>4240</v>
      </c>
      <c r="HY61" s="9"/>
      <c r="HZ61" s="9"/>
      <c r="IA61" s="9">
        <v>2</v>
      </c>
      <c r="IB61" s="9"/>
      <c r="IC61" s="9"/>
      <c r="ID61" s="9">
        <v>2</v>
      </c>
      <c r="IE61" s="9"/>
      <c r="IF61" s="9"/>
      <c r="IG61" s="9">
        <v>2</v>
      </c>
      <c r="IH61" s="9"/>
      <c r="II61" s="9"/>
      <c r="IJ61" s="9">
        <v>3</v>
      </c>
      <c r="IK61" s="9"/>
      <c r="IL61" s="9">
        <v>1</v>
      </c>
      <c r="IM61" s="9"/>
      <c r="IN61" s="9">
        <v>3</v>
      </c>
      <c r="IO61" s="9">
        <v>3</v>
      </c>
      <c r="IP61" s="9">
        <v>3</v>
      </c>
      <c r="IQ61" s="9">
        <v>5</v>
      </c>
      <c r="IR61" s="9">
        <v>3</v>
      </c>
      <c r="IS61" s="9"/>
      <c r="IT61" s="9">
        <v>2</v>
      </c>
      <c r="IU61" s="9">
        <v>2</v>
      </c>
      <c r="IV61" s="9">
        <v>2</v>
      </c>
      <c r="IW61" s="9">
        <v>2</v>
      </c>
      <c r="IX61" s="9">
        <v>2</v>
      </c>
      <c r="IY61" s="9">
        <v>2</v>
      </c>
      <c r="IZ61" s="9">
        <v>2</v>
      </c>
      <c r="JA61" s="9">
        <v>2</v>
      </c>
      <c r="JB61" s="9">
        <v>2</v>
      </c>
      <c r="JC61" s="9">
        <v>2</v>
      </c>
      <c r="JD61" s="9">
        <v>2</v>
      </c>
      <c r="JE61" s="9">
        <v>2</v>
      </c>
      <c r="JF61" s="9">
        <v>2</v>
      </c>
      <c r="JG61" s="9">
        <v>2</v>
      </c>
      <c r="JH61" s="9">
        <v>2</v>
      </c>
      <c r="JI61" s="9">
        <v>2</v>
      </c>
      <c r="JJ61" s="9">
        <v>1</v>
      </c>
      <c r="JK61" s="9">
        <v>3</v>
      </c>
      <c r="JL61" s="9">
        <v>1</v>
      </c>
      <c r="JM61" s="9">
        <v>1</v>
      </c>
      <c r="JN61" s="9">
        <v>3</v>
      </c>
      <c r="JO61" s="9">
        <v>3</v>
      </c>
      <c r="JP61" s="9">
        <v>3</v>
      </c>
      <c r="JQ61" s="9">
        <v>3</v>
      </c>
      <c r="JR61" s="9">
        <v>3</v>
      </c>
      <c r="JS61" s="9">
        <v>3</v>
      </c>
      <c r="JT61" s="9">
        <v>1</v>
      </c>
      <c r="JU61" s="9">
        <v>3</v>
      </c>
      <c r="JV61" s="9"/>
      <c r="JW61" s="9">
        <v>1</v>
      </c>
      <c r="JX61" s="9">
        <v>1</v>
      </c>
      <c r="JY61" s="9">
        <v>3</v>
      </c>
      <c r="JZ61" s="9">
        <v>3</v>
      </c>
      <c r="KA61" s="9">
        <v>1</v>
      </c>
      <c r="KB61" s="9">
        <v>1</v>
      </c>
      <c r="KC61" s="9">
        <v>1</v>
      </c>
      <c r="KD61" s="9">
        <v>3</v>
      </c>
      <c r="KE61" s="9">
        <v>3</v>
      </c>
      <c r="KF61" s="9"/>
      <c r="KG61" s="9"/>
      <c r="KH61" s="9"/>
      <c r="KI61" s="9"/>
      <c r="KJ61" s="9"/>
      <c r="KK61" s="9"/>
      <c r="KL61" s="9"/>
      <c r="KM61" s="9"/>
      <c r="KN61" s="9"/>
      <c r="KO61" s="9"/>
      <c r="KP61" s="9"/>
      <c r="KQ61" s="9"/>
      <c r="KR61" s="9"/>
      <c r="KS61" s="9"/>
      <c r="KT61" s="9"/>
      <c r="KU61" s="9"/>
      <c r="KV61" s="9">
        <v>1</v>
      </c>
      <c r="KW61" s="9">
        <v>1</v>
      </c>
      <c r="KX61" s="9">
        <v>0</v>
      </c>
      <c r="KY61" s="9"/>
      <c r="KZ61" s="9"/>
      <c r="LA61" s="9"/>
      <c r="LB61" s="9"/>
      <c r="LC61" s="9">
        <v>1</v>
      </c>
      <c r="LD61" s="9">
        <v>1</v>
      </c>
      <c r="LE61" s="9">
        <v>1</v>
      </c>
      <c r="LF61" s="9">
        <v>1</v>
      </c>
      <c r="LG61" s="9">
        <v>1</v>
      </c>
      <c r="LH61" s="9">
        <v>1</v>
      </c>
      <c r="LI61" s="9"/>
      <c r="LJ61" s="9">
        <v>1</v>
      </c>
      <c r="LK61" s="9">
        <v>3</v>
      </c>
      <c r="LL61" s="9">
        <v>3</v>
      </c>
      <c r="LM61" s="9">
        <v>3</v>
      </c>
      <c r="LN61" s="9"/>
      <c r="LO61" s="9">
        <v>1</v>
      </c>
      <c r="LP61" s="9">
        <v>1</v>
      </c>
      <c r="LQ61" s="9">
        <v>1</v>
      </c>
      <c r="LR61" s="9"/>
      <c r="LS61" s="9">
        <v>1</v>
      </c>
      <c r="LT61" s="9">
        <v>1</v>
      </c>
      <c r="LU61" s="9">
        <v>1</v>
      </c>
      <c r="LV61" s="9">
        <v>1</v>
      </c>
      <c r="LW61" s="9">
        <v>1</v>
      </c>
      <c r="LX61" s="9">
        <v>1</v>
      </c>
      <c r="LY61" s="9">
        <v>3</v>
      </c>
      <c r="LZ61" s="9">
        <v>2</v>
      </c>
      <c r="MA61" s="9">
        <v>1</v>
      </c>
      <c r="MB61" s="9"/>
      <c r="MC61" s="9">
        <v>1</v>
      </c>
      <c r="MD61" s="9">
        <v>3</v>
      </c>
      <c r="ME61" s="9">
        <v>2</v>
      </c>
      <c r="MF61" s="9">
        <v>1</v>
      </c>
      <c r="MG61" s="9">
        <v>3</v>
      </c>
      <c r="MH61" s="9">
        <v>3</v>
      </c>
      <c r="MI61" s="9">
        <v>3</v>
      </c>
      <c r="MJ61" s="9">
        <v>3</v>
      </c>
      <c r="MK61" s="9">
        <v>1</v>
      </c>
      <c r="ML61" s="9">
        <v>1</v>
      </c>
      <c r="MM61" s="9">
        <v>1</v>
      </c>
      <c r="MN61" s="9">
        <v>1</v>
      </c>
      <c r="MO61" s="9">
        <v>1</v>
      </c>
      <c r="MP61" s="9">
        <v>0</v>
      </c>
      <c r="MQ61" s="9">
        <v>1</v>
      </c>
      <c r="MR61" s="9">
        <v>1</v>
      </c>
      <c r="MS61" s="9">
        <v>1</v>
      </c>
      <c r="MT61" s="9">
        <v>243731525</v>
      </c>
      <c r="MU61" s="9">
        <v>243731525</v>
      </c>
      <c r="MV61" s="9">
        <v>1</v>
      </c>
      <c r="MW61" s="9"/>
      <c r="MX61" s="9"/>
      <c r="MY61" t="s">
        <v>4516</v>
      </c>
      <c r="MZ61" s="9"/>
      <c r="NA61" s="9">
        <v>200530480</v>
      </c>
      <c r="NB61" t="s">
        <v>4666</v>
      </c>
      <c r="NC61" t="s">
        <v>4808</v>
      </c>
      <c r="ND61" s="9"/>
      <c r="NE61" s="9"/>
      <c r="NF61" t="s">
        <v>4891</v>
      </c>
      <c r="NG61" s="9"/>
      <c r="NH61" s="9"/>
      <c r="NI61" s="9">
        <v>89</v>
      </c>
      <c r="NJ61" s="9">
        <v>71</v>
      </c>
      <c r="NK61" t="s">
        <v>4897</v>
      </c>
      <c r="NL61" s="9">
        <v>3</v>
      </c>
      <c r="NM61" s="9">
        <v>11</v>
      </c>
      <c r="NN61" s="9">
        <v>2022</v>
      </c>
      <c r="NO61" s="9">
        <v>0</v>
      </c>
      <c r="NP61" t="s">
        <v>4953</v>
      </c>
      <c r="NQ61" s="9">
        <v>1</v>
      </c>
      <c r="NR61" s="9">
        <v>1</v>
      </c>
      <c r="NS61" s="9">
        <v>1</v>
      </c>
      <c r="NT61" s="9">
        <v>0</v>
      </c>
      <c r="NU61" s="9">
        <v>0</v>
      </c>
      <c r="NV61" s="9">
        <v>0</v>
      </c>
      <c r="NW61" s="9">
        <v>9</v>
      </c>
      <c r="NX61" s="9">
        <v>0</v>
      </c>
      <c r="NY61" s="9">
        <v>2</v>
      </c>
      <c r="NZ61" s="9">
        <v>0</v>
      </c>
      <c r="OA61" s="9">
        <v>1</v>
      </c>
      <c r="OB61" s="9">
        <v>0</v>
      </c>
      <c r="OC61" s="9">
        <v>12</v>
      </c>
      <c r="OD61" s="9">
        <v>0</v>
      </c>
      <c r="OE61" s="9">
        <v>7</v>
      </c>
      <c r="OF61" s="9">
        <v>0</v>
      </c>
      <c r="OG61" s="9">
        <v>19</v>
      </c>
      <c r="OH61" s="9">
        <v>0</v>
      </c>
      <c r="OI61" s="9">
        <v>18</v>
      </c>
      <c r="OJ61" s="9">
        <v>18</v>
      </c>
      <c r="OK61" s="9">
        <v>18</v>
      </c>
      <c r="OL61" s="9">
        <v>2</v>
      </c>
      <c r="OM61" s="9">
        <v>0</v>
      </c>
      <c r="ON61" s="9">
        <v>1</v>
      </c>
      <c r="OO61" s="9">
        <v>0</v>
      </c>
      <c r="OP61" s="9">
        <v>1</v>
      </c>
      <c r="OQ61" s="9">
        <v>1</v>
      </c>
      <c r="OR61" s="9">
        <v>1</v>
      </c>
      <c r="OS61" s="9">
        <v>1</v>
      </c>
      <c r="OT61" s="9">
        <v>1</v>
      </c>
      <c r="OU61" s="9">
        <v>1</v>
      </c>
      <c r="OV61" s="9">
        <v>0</v>
      </c>
      <c r="OW61" s="9">
        <v>0</v>
      </c>
      <c r="OX61" s="9">
        <v>1</v>
      </c>
      <c r="OY61" s="9">
        <v>0</v>
      </c>
      <c r="OZ61" s="9">
        <v>0</v>
      </c>
      <c r="PA61" s="9">
        <v>62.5</v>
      </c>
      <c r="PB61" s="9">
        <v>0</v>
      </c>
      <c r="PC61" s="9">
        <v>1</v>
      </c>
      <c r="PD61" s="9">
        <v>60</v>
      </c>
      <c r="PE61" s="9">
        <v>0</v>
      </c>
      <c r="PF61" s="9">
        <v>1</v>
      </c>
      <c r="PG61" s="9">
        <v>1</v>
      </c>
      <c r="PH61" s="9">
        <v>0</v>
      </c>
      <c r="PI61" s="9">
        <v>0</v>
      </c>
      <c r="PJ61" s="9">
        <v>0</v>
      </c>
      <c r="PK61" s="9">
        <v>1</v>
      </c>
      <c r="PL61" s="9">
        <v>1</v>
      </c>
      <c r="PM61" s="9">
        <v>1</v>
      </c>
      <c r="PN61" s="9">
        <v>1</v>
      </c>
      <c r="PO61" s="9">
        <v>57.142856597900391</v>
      </c>
      <c r="PP61" s="9">
        <v>0</v>
      </c>
      <c r="PQ61" s="9">
        <v>1</v>
      </c>
      <c r="PR61" s="9">
        <v>1</v>
      </c>
      <c r="PS61" s="9">
        <v>1</v>
      </c>
      <c r="PT61" s="9">
        <v>1</v>
      </c>
      <c r="PU61" s="9">
        <v>1</v>
      </c>
      <c r="PV61" s="9">
        <v>1</v>
      </c>
      <c r="PW61" s="9">
        <v>1</v>
      </c>
      <c r="PX61" s="9">
        <v>100</v>
      </c>
      <c r="PY61" s="9">
        <v>1</v>
      </c>
      <c r="PZ61" s="9">
        <v>1</v>
      </c>
      <c r="QA61" s="9">
        <v>1</v>
      </c>
      <c r="QB61" s="9">
        <v>1</v>
      </c>
      <c r="QC61" s="9">
        <v>0</v>
      </c>
      <c r="QD61" s="9">
        <v>1</v>
      </c>
      <c r="QE61" s="9">
        <v>75</v>
      </c>
      <c r="QF61" s="9">
        <v>0</v>
      </c>
      <c r="QG61" s="9">
        <v>1</v>
      </c>
      <c r="QH61" s="9">
        <v>1</v>
      </c>
      <c r="QI61" s="9">
        <v>1</v>
      </c>
      <c r="QJ61" s="9">
        <v>0</v>
      </c>
      <c r="QK61" s="9">
        <v>1</v>
      </c>
      <c r="QL61" s="9">
        <v>1</v>
      </c>
      <c r="QM61" s="9">
        <v>1</v>
      </c>
      <c r="QN61" s="9">
        <v>1</v>
      </c>
      <c r="QO61" s="9">
        <v>0</v>
      </c>
      <c r="QP61" s="9">
        <v>71.428573608398438</v>
      </c>
      <c r="QQ61" s="9">
        <v>0</v>
      </c>
      <c r="QR61" s="9">
        <v>1</v>
      </c>
      <c r="QS61" s="9">
        <v>1</v>
      </c>
      <c r="QT61" s="9">
        <v>1</v>
      </c>
      <c r="QU61" s="9">
        <v>1</v>
      </c>
      <c r="QV61" s="9">
        <v>1</v>
      </c>
      <c r="QW61" s="9">
        <v>0</v>
      </c>
      <c r="QX61" s="9">
        <v>0.75</v>
      </c>
      <c r="QY61" s="9">
        <v>0</v>
      </c>
      <c r="QZ61" s="9"/>
      <c r="RA61" s="9"/>
      <c r="RB61" s="9"/>
      <c r="RC61" s="9"/>
      <c r="RD61" s="9"/>
      <c r="RE61" s="9"/>
      <c r="RF61" s="9"/>
      <c r="RG61" s="9"/>
      <c r="RH61" s="9"/>
      <c r="RI61" s="9"/>
      <c r="RJ61" s="9"/>
      <c r="RK61" s="9"/>
      <c r="RL61" s="9">
        <v>0</v>
      </c>
      <c r="RM61" s="9"/>
      <c r="RN61" s="9"/>
      <c r="RO61" s="9"/>
      <c r="RP61" s="9"/>
      <c r="RQ61" s="9"/>
      <c r="RR61" s="9"/>
      <c r="RS61" s="9"/>
      <c r="RT61" s="9"/>
      <c r="RU61" s="9"/>
      <c r="RV61" s="9"/>
      <c r="RW61" s="9"/>
      <c r="RX61" s="9"/>
      <c r="RY61" s="9"/>
      <c r="RZ61" s="9"/>
      <c r="SA61" s="9"/>
      <c r="SB61" s="9"/>
      <c r="SC61" s="9"/>
      <c r="SD61" s="9"/>
      <c r="SE61" s="9"/>
      <c r="SF61" s="9"/>
      <c r="SG61" s="9"/>
      <c r="SH61" s="9">
        <v>0</v>
      </c>
      <c r="SI61" s="9">
        <v>0</v>
      </c>
      <c r="SJ61" s="9">
        <v>0</v>
      </c>
      <c r="SK61" s="9">
        <v>0</v>
      </c>
      <c r="SL61" s="9">
        <v>0</v>
      </c>
      <c r="SM61" s="9">
        <v>0</v>
      </c>
      <c r="SN61" s="9">
        <v>0</v>
      </c>
      <c r="SO61" s="9">
        <v>0</v>
      </c>
      <c r="SP61" s="9"/>
      <c r="SQ61" s="9"/>
      <c r="SR61" s="9"/>
      <c r="SS61" s="9"/>
      <c r="ST61" s="9"/>
      <c r="SU61" s="9"/>
      <c r="SV61" s="9"/>
      <c r="SW61" s="9"/>
      <c r="SX61" s="9">
        <v>0</v>
      </c>
      <c r="SY61" s="9">
        <v>1</v>
      </c>
      <c r="SZ61" s="9">
        <v>0</v>
      </c>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v>0</v>
      </c>
      <c r="UM61" s="9">
        <v>0</v>
      </c>
      <c r="UN61" s="9">
        <v>0</v>
      </c>
      <c r="UO61" s="9"/>
      <c r="UP61" s="9"/>
      <c r="UQ61" s="9"/>
      <c r="UR61" s="9"/>
      <c r="US61" s="9">
        <v>0</v>
      </c>
      <c r="UT61" s="9">
        <v>0</v>
      </c>
      <c r="UU61" s="9">
        <v>0</v>
      </c>
      <c r="UV61" s="9">
        <v>1</v>
      </c>
      <c r="UW61" s="9">
        <v>0</v>
      </c>
      <c r="UX61" s="9">
        <v>0</v>
      </c>
      <c r="UY61" s="9">
        <v>0</v>
      </c>
      <c r="UZ61" s="9">
        <v>0</v>
      </c>
      <c r="VA61" s="9">
        <v>0</v>
      </c>
      <c r="VB61" s="9">
        <v>0</v>
      </c>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v>1</v>
      </c>
      <c r="WF61" s="9">
        <v>1</v>
      </c>
      <c r="WG61" s="9">
        <v>0</v>
      </c>
      <c r="WH61" s="9">
        <v>0</v>
      </c>
      <c r="WI61" s="9">
        <v>1</v>
      </c>
      <c r="WJ61" s="9">
        <v>1</v>
      </c>
      <c r="WK61" s="9">
        <v>1</v>
      </c>
      <c r="WL61" s="9">
        <v>0</v>
      </c>
      <c r="WM61" s="9">
        <v>0</v>
      </c>
      <c r="WN61" s="9"/>
      <c r="WO61" s="9"/>
      <c r="WP61" s="9"/>
      <c r="WQ61" s="9"/>
      <c r="WR61" s="9"/>
      <c r="WS61" s="9"/>
      <c r="WT61" s="9"/>
      <c r="WU61" s="9"/>
      <c r="WV61" s="9"/>
      <c r="WW61" s="9">
        <v>55.555557250976563</v>
      </c>
      <c r="WX61" s="9">
        <v>0</v>
      </c>
      <c r="WY61" s="9">
        <v>1</v>
      </c>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v>1</v>
      </c>
      <c r="YF61" s="9">
        <v>1</v>
      </c>
      <c r="YG61" s="9">
        <v>0</v>
      </c>
      <c r="YH61" s="9">
        <v>0</v>
      </c>
      <c r="YI61" s="9">
        <v>1</v>
      </c>
      <c r="YJ61" s="9">
        <v>1</v>
      </c>
      <c r="YK61" s="9">
        <v>1</v>
      </c>
      <c r="YL61" s="9">
        <v>0</v>
      </c>
      <c r="YM61" s="9">
        <v>0</v>
      </c>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v>1</v>
      </c>
      <c r="ZO61" s="9">
        <v>1</v>
      </c>
      <c r="ZP61" s="9">
        <v>0</v>
      </c>
      <c r="ZQ61" s="9">
        <v>1</v>
      </c>
      <c r="ZR61" s="9"/>
      <c r="ZS61" s="9"/>
      <c r="ZT61" s="9">
        <v>1</v>
      </c>
      <c r="ZU61" s="9">
        <v>0</v>
      </c>
      <c r="ZV61" s="9">
        <v>1</v>
      </c>
      <c r="ZW61" s="9">
        <v>1</v>
      </c>
      <c r="ZX61" s="9">
        <v>1</v>
      </c>
      <c r="ZY61" s="9">
        <v>1</v>
      </c>
      <c r="ZZ61" s="9">
        <v>1</v>
      </c>
      <c r="AAA61" s="9">
        <v>1</v>
      </c>
      <c r="AAB61" s="9">
        <v>1</v>
      </c>
      <c r="AAC61" s="9">
        <v>1</v>
      </c>
      <c r="AAD61" s="9">
        <v>1</v>
      </c>
      <c r="AAE61" s="9">
        <v>1</v>
      </c>
      <c r="AAF61" s="9">
        <v>1</v>
      </c>
      <c r="AAG61" s="9">
        <v>1</v>
      </c>
      <c r="AAH61" s="9"/>
      <c r="AAI61" s="9"/>
      <c r="AAJ61" s="9"/>
      <c r="AAK61" s="9"/>
      <c r="AAL61" s="9"/>
      <c r="AAM61" s="9"/>
      <c r="AAN61" s="9"/>
      <c r="AAO61" s="9"/>
      <c r="AAP61" s="9">
        <v>100</v>
      </c>
      <c r="AAQ61" s="9">
        <v>1</v>
      </c>
      <c r="AAR61" s="9">
        <v>1</v>
      </c>
      <c r="AAS61" s="9">
        <v>100</v>
      </c>
      <c r="AAT61" s="9">
        <v>1</v>
      </c>
      <c r="AAU61" s="9">
        <v>1</v>
      </c>
      <c r="AAV61" s="9">
        <v>0</v>
      </c>
      <c r="AAW61" s="9">
        <v>0</v>
      </c>
      <c r="AAX61" s="9">
        <v>1</v>
      </c>
      <c r="AAY61" s="9">
        <v>0</v>
      </c>
      <c r="AAZ61" s="9">
        <v>1</v>
      </c>
      <c r="ABA61" s="9">
        <v>1</v>
      </c>
      <c r="ABB61" s="9">
        <v>1</v>
      </c>
      <c r="ABC61" s="9">
        <v>1</v>
      </c>
      <c r="ABD61" s="9">
        <v>1</v>
      </c>
      <c r="ABE61" s="9">
        <v>1</v>
      </c>
      <c r="ABF61" s="9">
        <v>1</v>
      </c>
      <c r="ABG61" s="9">
        <v>1</v>
      </c>
      <c r="ABH61" s="9">
        <v>1</v>
      </c>
      <c r="ABI61" s="9">
        <v>1</v>
      </c>
      <c r="ABJ61" s="9">
        <v>1</v>
      </c>
      <c r="ABK61" s="9">
        <v>1</v>
      </c>
      <c r="ABL61" s="9">
        <v>0</v>
      </c>
      <c r="ABM61" s="9">
        <v>85.714286804199219</v>
      </c>
      <c r="ABN61" s="9">
        <v>0</v>
      </c>
      <c r="ABO61" s="9">
        <v>1</v>
      </c>
      <c r="ABP61" s="9">
        <v>0</v>
      </c>
      <c r="ABQ61" s="9">
        <v>1</v>
      </c>
      <c r="ABR61" s="9">
        <v>1</v>
      </c>
      <c r="ABS61" s="9">
        <v>1</v>
      </c>
      <c r="ABT61" s="9">
        <v>0</v>
      </c>
      <c r="ABU61" s="9">
        <v>0</v>
      </c>
      <c r="ABV61" s="9">
        <v>1</v>
      </c>
      <c r="ABW61" s="9">
        <v>0</v>
      </c>
      <c r="ABX61" s="9">
        <v>1</v>
      </c>
      <c r="ABY61" s="9">
        <v>1</v>
      </c>
      <c r="ABZ61" s="9">
        <v>0</v>
      </c>
      <c r="ACA61" s="9">
        <v>0</v>
      </c>
      <c r="ACB61" s="9">
        <v>0</v>
      </c>
      <c r="ACC61" s="9">
        <v>0</v>
      </c>
      <c r="ACD61" s="9">
        <v>0</v>
      </c>
      <c r="ACE61" s="9">
        <v>0</v>
      </c>
      <c r="ACF61" s="9">
        <v>0</v>
      </c>
      <c r="ACG61" s="9">
        <v>0</v>
      </c>
      <c r="ACH61" s="9">
        <v>1</v>
      </c>
      <c r="ACI61" s="9">
        <v>1</v>
      </c>
      <c r="ACJ61" s="9">
        <v>1</v>
      </c>
      <c r="ACK61" s="9">
        <v>1</v>
      </c>
      <c r="ACL61" s="9">
        <v>1</v>
      </c>
      <c r="ACM61" s="9">
        <v>0</v>
      </c>
      <c r="ACN61" s="9">
        <v>1</v>
      </c>
      <c r="ACO61" s="9">
        <v>1</v>
      </c>
      <c r="ACP61" s="9">
        <v>1</v>
      </c>
      <c r="ACQ61" s="9">
        <v>1</v>
      </c>
      <c r="ACR61" s="9">
        <v>1</v>
      </c>
    </row>
    <row r="62" spans="1:772">
      <c r="A62" t="s">
        <v>2631</v>
      </c>
      <c r="B62" t="s">
        <v>2759</v>
      </c>
      <c r="C62" t="s">
        <v>2891</v>
      </c>
      <c r="D62" t="s">
        <v>3025</v>
      </c>
      <c r="E62" s="9"/>
      <c r="F62" s="9">
        <v>3</v>
      </c>
      <c r="G62" s="9"/>
      <c r="H62" s="9">
        <v>1</v>
      </c>
      <c r="I62" t="s">
        <v>3162</v>
      </c>
      <c r="J62" s="9"/>
      <c r="K62" s="9">
        <v>4</v>
      </c>
      <c r="L62" s="9">
        <v>12</v>
      </c>
      <c r="M62" s="9">
        <v>72</v>
      </c>
      <c r="N62" s="9">
        <v>72</v>
      </c>
      <c r="O62" t="s">
        <v>3247</v>
      </c>
      <c r="P62" s="9">
        <v>2</v>
      </c>
      <c r="Q62" t="s">
        <v>3250</v>
      </c>
      <c r="R62" s="9">
        <v>1</v>
      </c>
      <c r="S62" s="9">
        <v>1</v>
      </c>
      <c r="T62" s="9">
        <v>2</v>
      </c>
      <c r="U62" s="9">
        <v>0</v>
      </c>
      <c r="V62" s="9">
        <v>1</v>
      </c>
      <c r="W62" t="s">
        <v>3317</v>
      </c>
      <c r="X62" s="9"/>
      <c r="Y62" t="s">
        <v>3455</v>
      </c>
      <c r="Z62" s="9"/>
      <c r="AA62" s="9">
        <v>0</v>
      </c>
      <c r="AB62" s="9">
        <v>0</v>
      </c>
      <c r="AC62" s="9">
        <v>5</v>
      </c>
      <c r="AD62" s="9">
        <v>0</v>
      </c>
      <c r="AE62" s="9">
        <v>1</v>
      </c>
      <c r="AF62" s="9">
        <v>0</v>
      </c>
      <c r="AG62" s="9">
        <v>0</v>
      </c>
      <c r="AH62" s="9">
        <v>0</v>
      </c>
      <c r="AI62" s="9">
        <v>0</v>
      </c>
      <c r="AJ62" s="9">
        <v>0</v>
      </c>
      <c r="AK62" s="9">
        <v>0</v>
      </c>
      <c r="AL62" s="9">
        <v>0</v>
      </c>
      <c r="AM62" s="9">
        <v>0</v>
      </c>
      <c r="AN62" s="9">
        <v>0</v>
      </c>
      <c r="AO62" s="9">
        <v>0</v>
      </c>
      <c r="AP62" s="9">
        <v>0</v>
      </c>
      <c r="AQ62" s="9">
        <v>0</v>
      </c>
      <c r="AR62" s="9">
        <v>0</v>
      </c>
      <c r="AS62" s="9">
        <v>0</v>
      </c>
      <c r="AT62" s="9">
        <v>0</v>
      </c>
      <c r="AU62" s="9">
        <v>0</v>
      </c>
      <c r="AV62" s="9">
        <v>0</v>
      </c>
      <c r="AW62" s="9">
        <v>0</v>
      </c>
      <c r="AX62" t="s">
        <v>3618</v>
      </c>
      <c r="AY62" s="9">
        <v>0</v>
      </c>
      <c r="AZ62" s="9">
        <v>0</v>
      </c>
      <c r="BA62" t="s">
        <v>3768</v>
      </c>
      <c r="BB62" s="9">
        <v>0</v>
      </c>
      <c r="BC62" s="9">
        <v>6</v>
      </c>
      <c r="BD62" s="9">
        <v>0</v>
      </c>
      <c r="BE62" s="9"/>
      <c r="BF62" s="9">
        <v>6</v>
      </c>
      <c r="BG62" s="9">
        <v>6</v>
      </c>
      <c r="BH62" s="9">
        <v>0</v>
      </c>
      <c r="BI62" s="9">
        <v>0</v>
      </c>
      <c r="BJ62" s="9"/>
      <c r="BK62" s="9">
        <v>1</v>
      </c>
      <c r="BL62" s="9">
        <v>1</v>
      </c>
      <c r="BM62" s="9">
        <v>0</v>
      </c>
      <c r="BN62" s="9">
        <v>1</v>
      </c>
      <c r="BO62" s="9">
        <v>1</v>
      </c>
      <c r="BP62" s="9">
        <v>0</v>
      </c>
      <c r="BQ62" s="9">
        <v>0</v>
      </c>
      <c r="BR62" s="9">
        <v>0</v>
      </c>
      <c r="BS62" s="9">
        <v>1</v>
      </c>
      <c r="BT62" s="9">
        <v>1</v>
      </c>
      <c r="BU62" s="9">
        <v>0</v>
      </c>
      <c r="BV62" s="9">
        <v>0</v>
      </c>
      <c r="BW62" s="9">
        <v>1</v>
      </c>
      <c r="BX62" s="9"/>
      <c r="BY62" s="9">
        <v>1</v>
      </c>
      <c r="BZ62" s="9">
        <v>1</v>
      </c>
      <c r="CA62" s="9">
        <v>1</v>
      </c>
      <c r="CB62" s="9">
        <v>1</v>
      </c>
      <c r="CC62" s="9">
        <v>1</v>
      </c>
      <c r="CD62" s="9">
        <v>1</v>
      </c>
      <c r="CE62" s="9">
        <v>0</v>
      </c>
      <c r="CF62" s="9">
        <v>1</v>
      </c>
      <c r="CG62" s="9"/>
      <c r="CH62" s="9">
        <v>1</v>
      </c>
      <c r="CI62" s="9">
        <v>4</v>
      </c>
      <c r="CJ62" s="9">
        <v>1</v>
      </c>
      <c r="CK62" s="9">
        <v>3</v>
      </c>
      <c r="CL62" s="9">
        <v>2</v>
      </c>
      <c r="CM62" s="9">
        <v>1</v>
      </c>
      <c r="CN62" s="9">
        <v>1</v>
      </c>
      <c r="CO62" s="9">
        <v>1</v>
      </c>
      <c r="CP62" s="9">
        <v>4</v>
      </c>
      <c r="CQ62" s="9">
        <v>1</v>
      </c>
      <c r="CR62" s="9">
        <v>1</v>
      </c>
      <c r="CS62" s="9">
        <v>1</v>
      </c>
      <c r="CT62" s="9">
        <v>0</v>
      </c>
      <c r="CU62" s="9">
        <v>0</v>
      </c>
      <c r="CV62" s="9">
        <v>1</v>
      </c>
      <c r="CW62" s="9">
        <v>1</v>
      </c>
      <c r="CX62" s="9">
        <v>0</v>
      </c>
      <c r="CY62" s="9">
        <v>0</v>
      </c>
      <c r="CZ62" s="9">
        <v>2</v>
      </c>
      <c r="DA62" s="9"/>
      <c r="DB62" s="9"/>
      <c r="DC62" s="9"/>
      <c r="DD62" s="9"/>
      <c r="DE62" s="9"/>
      <c r="DF62" s="9"/>
      <c r="DG62" s="9"/>
      <c r="DH62" s="9"/>
      <c r="DI62" s="9">
        <v>2</v>
      </c>
      <c r="DJ62" s="9"/>
      <c r="DK62" s="9"/>
      <c r="DL62" s="9"/>
      <c r="DM62" s="9"/>
      <c r="DN62" s="9"/>
      <c r="DO62" s="9"/>
      <c r="DP62" s="9">
        <v>2</v>
      </c>
      <c r="DQ62" s="9"/>
      <c r="DR62" s="9"/>
      <c r="DS62" s="9"/>
      <c r="DT62" s="9"/>
      <c r="DU62" s="9"/>
      <c r="DV62" s="9"/>
      <c r="DW62" s="9"/>
      <c r="DX62" s="9"/>
      <c r="DY62" s="9"/>
      <c r="DZ62" s="9"/>
      <c r="EA62" s="9"/>
      <c r="EB62" s="9"/>
      <c r="EC62" s="9"/>
      <c r="ED62" s="9"/>
      <c r="EE62" s="9"/>
      <c r="EF62" s="9"/>
      <c r="EG62" s="9"/>
      <c r="EH62" s="9"/>
      <c r="EI62" s="9"/>
      <c r="EJ62" s="9"/>
      <c r="EK62" s="9"/>
      <c r="EL62" s="9"/>
      <c r="EM62" s="9"/>
      <c r="EN62" s="9">
        <v>0</v>
      </c>
      <c r="EO62" s="9"/>
      <c r="EP62" s="9"/>
      <c r="EQ62" s="9">
        <v>0</v>
      </c>
      <c r="ER62" s="9"/>
      <c r="ES62" s="9"/>
      <c r="ET62" s="9">
        <v>0</v>
      </c>
      <c r="EU62" s="9"/>
      <c r="EV62" s="9"/>
      <c r="EW62" s="9">
        <v>0</v>
      </c>
      <c r="EX62" s="9"/>
      <c r="EY62" s="9"/>
      <c r="EZ62" s="9">
        <v>1</v>
      </c>
      <c r="FA62" s="9">
        <v>1</v>
      </c>
      <c r="FB62" s="9"/>
      <c r="FC62" s="9">
        <v>1</v>
      </c>
      <c r="FD62" s="9">
        <v>1</v>
      </c>
      <c r="FE62" s="9"/>
      <c r="FF62" s="9">
        <v>1</v>
      </c>
      <c r="FG62" s="9">
        <v>1</v>
      </c>
      <c r="FH62" s="9"/>
      <c r="FI62" s="9">
        <v>1</v>
      </c>
      <c r="FJ62" s="9">
        <v>1</v>
      </c>
      <c r="FK62" s="9"/>
      <c r="FL62" s="9">
        <v>0</v>
      </c>
      <c r="FM62" s="9"/>
      <c r="FN62" s="9"/>
      <c r="FO62" s="9">
        <v>0</v>
      </c>
      <c r="FP62" s="9"/>
      <c r="FQ62" s="9"/>
      <c r="FR62" s="9">
        <v>1</v>
      </c>
      <c r="FS62" s="9">
        <v>1</v>
      </c>
      <c r="FT62" s="9"/>
      <c r="FU62" s="9">
        <v>0</v>
      </c>
      <c r="FV62" s="9"/>
      <c r="FW62" s="9"/>
      <c r="FX62" s="9">
        <v>5</v>
      </c>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t="s">
        <v>4077</v>
      </c>
      <c r="HH62" s="9">
        <v>1</v>
      </c>
      <c r="HI62" s="9">
        <v>7</v>
      </c>
      <c r="HJ62" s="9"/>
      <c r="HK62" s="9"/>
      <c r="HL62" s="9"/>
      <c r="HM62" s="9"/>
      <c r="HN62" s="9"/>
      <c r="HO62" s="9"/>
      <c r="HP62" s="9">
        <v>1</v>
      </c>
      <c r="HQ62" s="9">
        <v>0</v>
      </c>
      <c r="HR62" s="9">
        <v>0</v>
      </c>
      <c r="HS62" s="9">
        <v>0</v>
      </c>
      <c r="HT62" s="9">
        <v>0</v>
      </c>
      <c r="HU62" s="9">
        <v>0</v>
      </c>
      <c r="HV62" s="9">
        <v>1</v>
      </c>
      <c r="HW62" s="9">
        <v>0</v>
      </c>
      <c r="HX62" t="s">
        <v>4241</v>
      </c>
      <c r="HY62" s="9"/>
      <c r="HZ62" s="9"/>
      <c r="IA62" s="9">
        <v>1</v>
      </c>
      <c r="IB62" s="9">
        <v>2</v>
      </c>
      <c r="IC62" s="9"/>
      <c r="ID62" s="9">
        <v>1</v>
      </c>
      <c r="IE62" s="9">
        <v>2</v>
      </c>
      <c r="IF62" s="9"/>
      <c r="IG62" s="9">
        <v>3</v>
      </c>
      <c r="IH62" s="9"/>
      <c r="II62" s="9"/>
      <c r="IJ62" s="9">
        <v>3</v>
      </c>
      <c r="IK62" s="9"/>
      <c r="IL62" s="9">
        <v>1</v>
      </c>
      <c r="IM62" s="9"/>
      <c r="IN62" s="9">
        <v>4</v>
      </c>
      <c r="IO62" s="9">
        <v>1</v>
      </c>
      <c r="IP62" s="9">
        <v>1</v>
      </c>
      <c r="IQ62" s="9">
        <v>3</v>
      </c>
      <c r="IR62" s="9">
        <v>4</v>
      </c>
      <c r="IS62" s="9"/>
      <c r="IT62" s="9">
        <v>2</v>
      </c>
      <c r="IU62" s="9">
        <v>2</v>
      </c>
      <c r="IV62" s="9">
        <v>2</v>
      </c>
      <c r="IW62" s="9">
        <v>2</v>
      </c>
      <c r="IX62" s="9">
        <v>2</v>
      </c>
      <c r="IY62" s="9">
        <v>2</v>
      </c>
      <c r="IZ62" s="9">
        <v>2</v>
      </c>
      <c r="JA62" s="9">
        <v>2</v>
      </c>
      <c r="JB62" s="9">
        <v>2</v>
      </c>
      <c r="JC62" s="9">
        <v>2</v>
      </c>
      <c r="JD62" s="9">
        <v>2</v>
      </c>
      <c r="JE62" s="9">
        <v>2</v>
      </c>
      <c r="JF62" s="9">
        <v>2</v>
      </c>
      <c r="JG62" s="9">
        <v>2</v>
      </c>
      <c r="JH62" s="9">
        <v>2</v>
      </c>
      <c r="JI62" s="9">
        <v>2</v>
      </c>
      <c r="JJ62" s="9">
        <v>1</v>
      </c>
      <c r="JK62" s="9">
        <v>1</v>
      </c>
      <c r="JL62" s="9">
        <v>2</v>
      </c>
      <c r="JM62" s="9">
        <v>3</v>
      </c>
      <c r="JN62" s="9">
        <v>3</v>
      </c>
      <c r="JO62" s="9">
        <v>3</v>
      </c>
      <c r="JP62" s="9">
        <v>3</v>
      </c>
      <c r="JQ62" s="9">
        <v>3</v>
      </c>
      <c r="JR62" s="9">
        <v>3</v>
      </c>
      <c r="JS62" s="9">
        <v>3</v>
      </c>
      <c r="JT62" s="9">
        <v>1</v>
      </c>
      <c r="JU62" s="9">
        <v>3</v>
      </c>
      <c r="JV62" s="9"/>
      <c r="JW62" s="9">
        <v>3</v>
      </c>
      <c r="JX62" s="9">
        <v>3</v>
      </c>
      <c r="JY62" s="9">
        <v>3</v>
      </c>
      <c r="JZ62" s="9">
        <v>3</v>
      </c>
      <c r="KA62" s="9">
        <v>2</v>
      </c>
      <c r="KB62" s="9">
        <v>2</v>
      </c>
      <c r="KC62" s="9">
        <v>1</v>
      </c>
      <c r="KD62" s="9">
        <v>3</v>
      </c>
      <c r="KE62" s="9">
        <v>3</v>
      </c>
      <c r="KF62" s="9"/>
      <c r="KG62" s="9"/>
      <c r="KH62" s="9"/>
      <c r="KI62" s="9"/>
      <c r="KJ62" s="9"/>
      <c r="KK62" s="9"/>
      <c r="KL62" s="9"/>
      <c r="KM62" s="9"/>
      <c r="KN62" s="9"/>
      <c r="KO62" s="9"/>
      <c r="KP62" s="9"/>
      <c r="KQ62" s="9"/>
      <c r="KR62" s="9"/>
      <c r="KS62" s="9"/>
      <c r="KT62" s="9"/>
      <c r="KU62" s="9"/>
      <c r="KV62" s="9">
        <v>0</v>
      </c>
      <c r="KW62" s="9"/>
      <c r="KX62" s="9"/>
      <c r="KY62" s="9"/>
      <c r="KZ62" s="9"/>
      <c r="LA62" s="9"/>
      <c r="LB62" s="9"/>
      <c r="LC62" s="9">
        <v>1</v>
      </c>
      <c r="LD62" s="9">
        <v>1</v>
      </c>
      <c r="LE62" s="9">
        <v>1</v>
      </c>
      <c r="LF62" s="9">
        <v>1</v>
      </c>
      <c r="LG62" s="9">
        <v>1</v>
      </c>
      <c r="LH62" s="9">
        <v>1</v>
      </c>
      <c r="LI62" s="9"/>
      <c r="LJ62" s="9">
        <v>1</v>
      </c>
      <c r="LK62" s="9">
        <v>3</v>
      </c>
      <c r="LL62" s="9">
        <v>3</v>
      </c>
      <c r="LM62" s="9">
        <v>3</v>
      </c>
      <c r="LN62" s="9"/>
      <c r="LO62" s="9">
        <v>1</v>
      </c>
      <c r="LP62" s="9">
        <v>3</v>
      </c>
      <c r="LQ62" s="9"/>
      <c r="LR62" s="9"/>
      <c r="LS62" s="9">
        <v>2</v>
      </c>
      <c r="LT62" s="9">
        <v>2</v>
      </c>
      <c r="LU62" s="9">
        <v>2</v>
      </c>
      <c r="LV62" s="9">
        <v>2</v>
      </c>
      <c r="LW62" s="9">
        <v>2</v>
      </c>
      <c r="LX62" s="9">
        <v>2</v>
      </c>
      <c r="LY62" s="9">
        <v>2</v>
      </c>
      <c r="LZ62" s="9">
        <v>1</v>
      </c>
      <c r="MA62" s="9">
        <v>2</v>
      </c>
      <c r="MB62" s="9"/>
      <c r="MC62" s="9"/>
      <c r="MD62" s="9"/>
      <c r="ME62" s="9"/>
      <c r="MF62" s="9"/>
      <c r="MG62" s="9"/>
      <c r="MH62" s="9"/>
      <c r="MI62" s="9"/>
      <c r="MJ62" s="9"/>
      <c r="MK62" s="9"/>
      <c r="ML62" s="9"/>
      <c r="MM62" s="9"/>
      <c r="MN62" s="9"/>
      <c r="MO62" s="9"/>
      <c r="MP62" s="9"/>
      <c r="MQ62" s="9">
        <v>0</v>
      </c>
      <c r="MR62" s="9">
        <v>1</v>
      </c>
      <c r="MS62" s="9">
        <v>0</v>
      </c>
      <c r="MT62" s="9"/>
      <c r="MU62" s="9"/>
      <c r="MV62" s="9">
        <v>1</v>
      </c>
      <c r="MW62" s="9"/>
      <c r="MX62" s="9"/>
      <c r="MY62" t="s">
        <v>4517</v>
      </c>
      <c r="MZ62" s="9"/>
      <c r="NA62" s="9">
        <v>199136320</v>
      </c>
      <c r="NB62" t="s">
        <v>4667</v>
      </c>
      <c r="NC62" t="s">
        <v>4809</v>
      </c>
      <c r="ND62" s="9"/>
      <c r="NE62" s="9"/>
      <c r="NF62" t="s">
        <v>4891</v>
      </c>
      <c r="NG62" s="9"/>
      <c r="NH62" s="9"/>
      <c r="NI62" s="9">
        <v>9</v>
      </c>
      <c r="NJ62" s="9">
        <v>72</v>
      </c>
      <c r="NK62" t="s">
        <v>4897</v>
      </c>
      <c r="NL62" s="9">
        <v>3</v>
      </c>
      <c r="NM62" s="9">
        <v>11</v>
      </c>
      <c r="NN62" s="9">
        <v>2022</v>
      </c>
      <c r="NO62" s="9">
        <v>0</v>
      </c>
      <c r="NP62" t="s">
        <v>4954</v>
      </c>
      <c r="NQ62" s="9">
        <v>0</v>
      </c>
      <c r="NR62" s="9">
        <v>1</v>
      </c>
      <c r="NS62" s="9">
        <v>1</v>
      </c>
      <c r="NT62" s="9">
        <v>0</v>
      </c>
      <c r="NU62" s="9">
        <v>0</v>
      </c>
      <c r="NV62" s="9">
        <v>0</v>
      </c>
      <c r="NW62" s="9">
        <v>5</v>
      </c>
      <c r="NX62" s="9">
        <v>0</v>
      </c>
      <c r="NY62" s="9">
        <v>1</v>
      </c>
      <c r="NZ62" s="9">
        <v>0</v>
      </c>
      <c r="OA62" s="9">
        <v>0</v>
      </c>
      <c r="OB62" s="9">
        <v>0</v>
      </c>
      <c r="OC62" s="9">
        <v>6</v>
      </c>
      <c r="OD62" s="9">
        <v>0</v>
      </c>
      <c r="OE62" s="9">
        <v>0</v>
      </c>
      <c r="OF62" s="9">
        <v>0</v>
      </c>
      <c r="OG62" s="9">
        <v>6</v>
      </c>
      <c r="OH62" s="9">
        <v>0</v>
      </c>
      <c r="OI62" s="9">
        <v>6</v>
      </c>
      <c r="OJ62" s="9">
        <v>6</v>
      </c>
      <c r="OK62" s="9">
        <v>0</v>
      </c>
      <c r="OL62" s="9">
        <v>0</v>
      </c>
      <c r="OM62" s="9"/>
      <c r="ON62" s="9">
        <v>0</v>
      </c>
      <c r="OO62" s="9">
        <v>0</v>
      </c>
      <c r="OP62" s="9">
        <v>1</v>
      </c>
      <c r="OQ62" s="9">
        <v>1</v>
      </c>
      <c r="OR62" s="9">
        <v>0</v>
      </c>
      <c r="OS62" s="9">
        <v>1</v>
      </c>
      <c r="OT62" s="9">
        <v>1</v>
      </c>
      <c r="OU62" s="9">
        <v>0</v>
      </c>
      <c r="OV62" s="9">
        <v>0</v>
      </c>
      <c r="OW62" s="9">
        <v>0</v>
      </c>
      <c r="OX62" s="9">
        <v>1</v>
      </c>
      <c r="OY62" s="9">
        <v>0</v>
      </c>
      <c r="OZ62" s="9">
        <v>0</v>
      </c>
      <c r="PA62" s="9">
        <v>37.5</v>
      </c>
      <c r="PB62" s="9">
        <v>0</v>
      </c>
      <c r="PC62" s="9">
        <v>0</v>
      </c>
      <c r="PD62" s="9">
        <v>40</v>
      </c>
      <c r="PE62" s="9">
        <v>0</v>
      </c>
      <c r="PF62" s="9">
        <v>0</v>
      </c>
      <c r="PG62" s="9">
        <v>1</v>
      </c>
      <c r="PH62" s="9">
        <v>1</v>
      </c>
      <c r="PI62" s="9">
        <v>1</v>
      </c>
      <c r="PJ62" s="9">
        <v>1</v>
      </c>
      <c r="PK62" s="9">
        <v>1</v>
      </c>
      <c r="PL62" s="9">
        <v>1</v>
      </c>
      <c r="PM62" s="9">
        <v>1</v>
      </c>
      <c r="PN62" s="9">
        <v>0</v>
      </c>
      <c r="PO62" s="9">
        <v>85.714286804199219</v>
      </c>
      <c r="PP62" s="9">
        <v>0</v>
      </c>
      <c r="PQ62" s="9">
        <v>1</v>
      </c>
      <c r="PR62" s="9">
        <v>1</v>
      </c>
      <c r="PS62" s="9">
        <v>0</v>
      </c>
      <c r="PT62" s="9">
        <v>1</v>
      </c>
      <c r="PU62" s="9">
        <v>0</v>
      </c>
      <c r="PV62" s="9">
        <v>0</v>
      </c>
      <c r="PW62" s="9">
        <v>1</v>
      </c>
      <c r="PX62" s="9">
        <v>50</v>
      </c>
      <c r="PY62" s="9">
        <v>0</v>
      </c>
      <c r="PZ62" s="9">
        <v>1</v>
      </c>
      <c r="QA62" s="9">
        <v>1</v>
      </c>
      <c r="QB62" s="9">
        <v>1</v>
      </c>
      <c r="QC62" s="9">
        <v>0</v>
      </c>
      <c r="QD62" s="9">
        <v>1</v>
      </c>
      <c r="QE62" s="9">
        <v>75</v>
      </c>
      <c r="QF62" s="9">
        <v>0</v>
      </c>
      <c r="QG62" s="9">
        <v>1</v>
      </c>
      <c r="QH62" s="9">
        <v>1</v>
      </c>
      <c r="QI62" s="9">
        <v>1</v>
      </c>
      <c r="QJ62" s="9">
        <v>0</v>
      </c>
      <c r="QK62" s="9">
        <v>0</v>
      </c>
      <c r="QL62" s="9">
        <v>1</v>
      </c>
      <c r="QM62" s="9">
        <v>1</v>
      </c>
      <c r="QN62" s="9">
        <v>0</v>
      </c>
      <c r="QO62" s="9">
        <v>0</v>
      </c>
      <c r="QP62" s="9">
        <v>42.857143402099609</v>
      </c>
      <c r="QQ62" s="9">
        <v>0</v>
      </c>
      <c r="QR62" s="9">
        <v>0</v>
      </c>
      <c r="QS62" s="9">
        <v>0</v>
      </c>
      <c r="QT62" s="9">
        <v>0.66666668653488159</v>
      </c>
      <c r="QU62" s="9">
        <v>1</v>
      </c>
      <c r="QV62" s="9">
        <v>1</v>
      </c>
      <c r="QW62" s="9">
        <v>0</v>
      </c>
      <c r="QX62" s="9">
        <v>0.75</v>
      </c>
      <c r="QY62" s="9">
        <v>0</v>
      </c>
      <c r="QZ62" s="9"/>
      <c r="RA62" s="9"/>
      <c r="RB62" s="9"/>
      <c r="RC62" s="9"/>
      <c r="RD62" s="9"/>
      <c r="RE62" s="9"/>
      <c r="RF62" s="9"/>
      <c r="RG62" s="9"/>
      <c r="RH62" s="9"/>
      <c r="RI62" s="9"/>
      <c r="RJ62" s="9"/>
      <c r="RK62" s="9"/>
      <c r="RL62" s="9">
        <v>0</v>
      </c>
      <c r="RM62" s="9"/>
      <c r="RN62" s="9"/>
      <c r="RO62" s="9"/>
      <c r="RP62" s="9"/>
      <c r="RQ62" s="9"/>
      <c r="RR62" s="9"/>
      <c r="RS62" s="9"/>
      <c r="RT62" s="9"/>
      <c r="RU62" s="9"/>
      <c r="RV62" s="9"/>
      <c r="RW62" s="9"/>
      <c r="RX62" s="9"/>
      <c r="RY62" s="9"/>
      <c r="RZ62" s="9"/>
      <c r="SA62" s="9"/>
      <c r="SB62" s="9"/>
      <c r="SC62" s="9"/>
      <c r="SD62" s="9"/>
      <c r="SE62" s="9"/>
      <c r="SF62" s="9"/>
      <c r="SG62" s="9"/>
      <c r="SH62" s="9">
        <v>0</v>
      </c>
      <c r="SI62" s="9">
        <v>0</v>
      </c>
      <c r="SJ62" s="9">
        <v>1</v>
      </c>
      <c r="SK62" s="9">
        <v>1</v>
      </c>
      <c r="SL62" s="9">
        <v>1</v>
      </c>
      <c r="SM62" s="9">
        <v>1</v>
      </c>
      <c r="SN62" s="9">
        <v>0</v>
      </c>
      <c r="SO62" s="9">
        <v>1</v>
      </c>
      <c r="SP62" s="9"/>
      <c r="SQ62" s="9"/>
      <c r="SR62" s="9">
        <v>1</v>
      </c>
      <c r="SS62" s="9">
        <v>1</v>
      </c>
      <c r="ST62" s="9">
        <v>1</v>
      </c>
      <c r="SU62" s="9">
        <v>1</v>
      </c>
      <c r="SV62" s="9"/>
      <c r="SW62" s="9">
        <v>1</v>
      </c>
      <c r="SX62" s="9">
        <v>0</v>
      </c>
      <c r="SY62" s="9">
        <v>0</v>
      </c>
      <c r="SZ62" s="9">
        <v>1</v>
      </c>
      <c r="TA62" s="9"/>
      <c r="TB62" s="9"/>
      <c r="TC62" s="9"/>
      <c r="TD62" s="9"/>
      <c r="TE62" s="9"/>
      <c r="TF62" s="9"/>
      <c r="TG62" s="9"/>
      <c r="TH62" s="9"/>
      <c r="TI62" s="9"/>
      <c r="TJ62" s="9"/>
      <c r="TK62" s="9"/>
      <c r="TL62" s="9"/>
      <c r="TM62" s="9"/>
      <c r="TN62" s="9"/>
      <c r="TO62" s="9"/>
      <c r="TP62" s="9"/>
      <c r="TQ62" s="9"/>
      <c r="TR62" s="9">
        <v>1</v>
      </c>
      <c r="TS62" s="9">
        <v>0</v>
      </c>
      <c r="TT62" s="9">
        <v>0</v>
      </c>
      <c r="TU62" s="9">
        <v>0</v>
      </c>
      <c r="TV62" s="9">
        <v>0</v>
      </c>
      <c r="TW62" s="9">
        <v>0</v>
      </c>
      <c r="TX62" s="9">
        <v>1</v>
      </c>
      <c r="TY62" s="9">
        <v>0</v>
      </c>
      <c r="TZ62" s="9"/>
      <c r="UA62" s="9"/>
      <c r="UB62" s="9"/>
      <c r="UC62" s="9"/>
      <c r="UD62" s="9"/>
      <c r="UE62" s="9"/>
      <c r="UF62" s="9">
        <v>1</v>
      </c>
      <c r="UG62" s="9">
        <v>0</v>
      </c>
      <c r="UH62" s="9">
        <v>0</v>
      </c>
      <c r="UI62" s="9">
        <v>1</v>
      </c>
      <c r="UJ62" s="9">
        <v>0</v>
      </c>
      <c r="UK62" s="9">
        <v>1</v>
      </c>
      <c r="UL62" s="9">
        <v>1</v>
      </c>
      <c r="UM62" s="9">
        <v>1</v>
      </c>
      <c r="UN62" s="9"/>
      <c r="UO62" s="9"/>
      <c r="UP62" s="9">
        <v>0</v>
      </c>
      <c r="UQ62" s="9">
        <v>0</v>
      </c>
      <c r="UR62" s="9">
        <v>0</v>
      </c>
      <c r="US62" s="9">
        <v>0</v>
      </c>
      <c r="UT62" s="9">
        <v>1</v>
      </c>
      <c r="UU62" s="9">
        <v>0</v>
      </c>
      <c r="UV62" s="9">
        <v>1</v>
      </c>
      <c r="UW62" s="9">
        <v>0</v>
      </c>
      <c r="UX62" s="9">
        <v>1</v>
      </c>
      <c r="UY62" s="9">
        <v>1</v>
      </c>
      <c r="UZ62" s="9">
        <v>0</v>
      </c>
      <c r="VA62" s="9">
        <v>0</v>
      </c>
      <c r="VB62" s="9">
        <v>1</v>
      </c>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v>0</v>
      </c>
      <c r="WF62" s="9">
        <v>0</v>
      </c>
      <c r="WG62" s="9">
        <v>0</v>
      </c>
      <c r="WH62" s="9">
        <v>0</v>
      </c>
      <c r="WI62" s="9">
        <v>0</v>
      </c>
      <c r="WJ62" s="9">
        <v>0</v>
      </c>
      <c r="WK62" s="9">
        <v>1</v>
      </c>
      <c r="WL62" s="9">
        <v>0</v>
      </c>
      <c r="WM62" s="9">
        <v>0</v>
      </c>
      <c r="WN62" s="9"/>
      <c r="WO62" s="9"/>
      <c r="WP62" s="9"/>
      <c r="WQ62" s="9"/>
      <c r="WR62" s="9"/>
      <c r="WS62" s="9"/>
      <c r="WT62" s="9"/>
      <c r="WU62" s="9"/>
      <c r="WV62" s="9"/>
      <c r="WW62" s="9">
        <v>11.111110687255859</v>
      </c>
      <c r="WX62" s="9">
        <v>0</v>
      </c>
      <c r="WY62" s="9">
        <v>0</v>
      </c>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v>0</v>
      </c>
      <c r="YF62" s="9">
        <v>0</v>
      </c>
      <c r="YG62" s="9">
        <v>0</v>
      </c>
      <c r="YH62" s="9">
        <v>0</v>
      </c>
      <c r="YI62" s="9">
        <v>0</v>
      </c>
      <c r="YJ62" s="9">
        <v>0</v>
      </c>
      <c r="YK62" s="9">
        <v>1</v>
      </c>
      <c r="YL62" s="9">
        <v>0</v>
      </c>
      <c r="YM62" s="9">
        <v>0</v>
      </c>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v>0</v>
      </c>
      <c r="ZO62" s="9">
        <v>0</v>
      </c>
      <c r="ZP62" s="9">
        <v>0</v>
      </c>
      <c r="ZQ62" s="9">
        <v>0</v>
      </c>
      <c r="ZR62" s="9"/>
      <c r="ZS62" s="9"/>
      <c r="ZT62" s="9">
        <v>0</v>
      </c>
      <c r="ZU62" s="9">
        <v>0</v>
      </c>
      <c r="ZV62" s="9">
        <v>1</v>
      </c>
      <c r="ZW62" s="9">
        <v>1</v>
      </c>
      <c r="ZX62" s="9">
        <v>1</v>
      </c>
      <c r="ZY62" s="9">
        <v>1</v>
      </c>
      <c r="ZZ62" s="9">
        <v>1</v>
      </c>
      <c r="AAA62" s="9">
        <v>1</v>
      </c>
      <c r="AAB62" s="9">
        <v>1</v>
      </c>
      <c r="AAC62" s="9">
        <v>1</v>
      </c>
      <c r="AAD62" s="9">
        <v>1</v>
      </c>
      <c r="AAE62" s="9">
        <v>1</v>
      </c>
      <c r="AAF62" s="9">
        <v>1</v>
      </c>
      <c r="AAG62" s="9">
        <v>1</v>
      </c>
      <c r="AAH62" s="9"/>
      <c r="AAI62" s="9"/>
      <c r="AAJ62" s="9"/>
      <c r="AAK62" s="9"/>
      <c r="AAL62" s="9"/>
      <c r="AAM62" s="9"/>
      <c r="AAN62" s="9"/>
      <c r="AAO62" s="9"/>
      <c r="AAP62" s="9">
        <v>100</v>
      </c>
      <c r="AAQ62" s="9">
        <v>1</v>
      </c>
      <c r="AAR62" s="9">
        <v>1</v>
      </c>
      <c r="AAS62" s="9">
        <v>100</v>
      </c>
      <c r="AAT62" s="9">
        <v>1</v>
      </c>
      <c r="AAU62" s="9">
        <v>1</v>
      </c>
      <c r="AAV62" s="9"/>
      <c r="AAW62" s="9"/>
      <c r="AAX62" s="9"/>
      <c r="AAY62" s="9"/>
      <c r="AAZ62" s="9">
        <v>0</v>
      </c>
      <c r="ABA62" s="9">
        <v>1</v>
      </c>
      <c r="ABB62" s="9">
        <v>1</v>
      </c>
      <c r="ABC62" s="9">
        <v>0</v>
      </c>
      <c r="ABD62" s="9">
        <v>0</v>
      </c>
      <c r="ABE62" s="9">
        <v>0</v>
      </c>
      <c r="ABF62" s="9">
        <v>0</v>
      </c>
      <c r="ABG62" s="9">
        <v>0</v>
      </c>
      <c r="ABH62" s="9">
        <v>0</v>
      </c>
      <c r="ABI62" s="9">
        <v>0</v>
      </c>
      <c r="ABJ62" s="9">
        <v>0</v>
      </c>
      <c r="ABK62" s="9">
        <v>0</v>
      </c>
      <c r="ABL62" s="9">
        <v>0</v>
      </c>
      <c r="ABM62" s="9">
        <v>0</v>
      </c>
      <c r="ABN62" s="9">
        <v>0</v>
      </c>
      <c r="ABO62" s="9">
        <v>0</v>
      </c>
      <c r="ABP62" s="9">
        <v>1</v>
      </c>
      <c r="ABQ62" s="9">
        <v>0</v>
      </c>
      <c r="ABR62" s="9"/>
      <c r="ABS62" s="9"/>
      <c r="ABT62" s="9"/>
      <c r="ABU62" s="9"/>
      <c r="ABV62" s="9"/>
      <c r="ABW62" s="9"/>
      <c r="ABX62" s="9"/>
      <c r="ABY62" s="9"/>
      <c r="ABZ62" s="9"/>
      <c r="ACA62" s="9"/>
      <c r="ACB62" s="9"/>
      <c r="ACC62" s="9"/>
      <c r="ACD62" s="9"/>
      <c r="ACE62" s="9"/>
      <c r="ACF62" s="9"/>
      <c r="ACG62" s="9"/>
      <c r="ACH62" s="9"/>
      <c r="ACI62" s="9"/>
      <c r="ACJ62" s="9"/>
      <c r="ACK62" s="9"/>
      <c r="ACL62" s="9"/>
      <c r="ACM62" s="9"/>
      <c r="ACN62" s="9">
        <v>0</v>
      </c>
      <c r="ACO62" s="9">
        <v>1</v>
      </c>
      <c r="ACP62" s="9"/>
      <c r="ACQ62" s="9"/>
      <c r="ACR62" s="9"/>
    </row>
    <row r="63" spans="1:772">
      <c r="A63" t="s">
        <v>2632</v>
      </c>
      <c r="B63" t="s">
        <v>2760</v>
      </c>
      <c r="C63" t="s">
        <v>2892</v>
      </c>
      <c r="D63" t="s">
        <v>3026</v>
      </c>
      <c r="E63" s="9"/>
      <c r="F63" s="9">
        <v>2</v>
      </c>
      <c r="G63" s="9"/>
      <c r="H63" s="9">
        <v>1</v>
      </c>
      <c r="I63" t="s">
        <v>3163</v>
      </c>
      <c r="J63" s="9"/>
      <c r="K63" s="9">
        <v>4</v>
      </c>
      <c r="L63" s="9">
        <v>12</v>
      </c>
      <c r="M63" s="9">
        <v>73</v>
      </c>
      <c r="N63" s="9">
        <v>73</v>
      </c>
      <c r="O63" t="s">
        <v>3247</v>
      </c>
      <c r="P63" s="9">
        <v>2</v>
      </c>
      <c r="Q63" t="s">
        <v>3250</v>
      </c>
      <c r="R63" s="9">
        <v>1</v>
      </c>
      <c r="S63" s="9">
        <v>1</v>
      </c>
      <c r="T63" s="9">
        <v>2</v>
      </c>
      <c r="U63" s="9">
        <v>0</v>
      </c>
      <c r="V63" s="9">
        <v>1</v>
      </c>
      <c r="W63" t="s">
        <v>3318</v>
      </c>
      <c r="X63" s="9"/>
      <c r="Y63" t="s">
        <v>3456</v>
      </c>
      <c r="Z63" s="9"/>
      <c r="AA63" s="9">
        <v>0</v>
      </c>
      <c r="AB63" s="9">
        <v>0</v>
      </c>
      <c r="AC63" s="9">
        <v>2</v>
      </c>
      <c r="AD63" s="9">
        <v>0</v>
      </c>
      <c r="AE63" s="9">
        <v>0</v>
      </c>
      <c r="AF63" s="9">
        <v>0</v>
      </c>
      <c r="AG63" s="9">
        <v>0</v>
      </c>
      <c r="AH63" s="9">
        <v>0</v>
      </c>
      <c r="AI63" s="9">
        <v>0</v>
      </c>
      <c r="AJ63" s="9">
        <v>0</v>
      </c>
      <c r="AK63" s="9">
        <v>0</v>
      </c>
      <c r="AL63" s="9">
        <v>0</v>
      </c>
      <c r="AM63" s="9">
        <v>0</v>
      </c>
      <c r="AN63" s="9">
        <v>0</v>
      </c>
      <c r="AO63" s="9">
        <v>0</v>
      </c>
      <c r="AP63" s="9">
        <v>0</v>
      </c>
      <c r="AQ63" s="9">
        <v>0</v>
      </c>
      <c r="AR63" s="9">
        <v>0</v>
      </c>
      <c r="AS63" s="9">
        <v>0</v>
      </c>
      <c r="AT63" s="9">
        <v>0</v>
      </c>
      <c r="AU63" s="9">
        <v>0</v>
      </c>
      <c r="AV63" s="9">
        <v>0</v>
      </c>
      <c r="AW63" s="9">
        <v>0</v>
      </c>
      <c r="AX63" t="s">
        <v>3619</v>
      </c>
      <c r="AY63" s="9">
        <v>0</v>
      </c>
      <c r="AZ63" s="9">
        <v>0</v>
      </c>
      <c r="BA63" t="s">
        <v>3769</v>
      </c>
      <c r="BB63" s="9">
        <v>0</v>
      </c>
      <c r="BC63" s="9">
        <v>2</v>
      </c>
      <c r="BD63" s="9">
        <v>0</v>
      </c>
      <c r="BE63" s="9"/>
      <c r="BF63" s="9">
        <v>2</v>
      </c>
      <c r="BG63" s="9">
        <v>2</v>
      </c>
      <c r="BH63" s="9">
        <v>0</v>
      </c>
      <c r="BI63" s="9">
        <v>0</v>
      </c>
      <c r="BJ63" s="9"/>
      <c r="BK63" s="9">
        <v>2</v>
      </c>
      <c r="BL63" s="9"/>
      <c r="BM63" s="9"/>
      <c r="BN63" s="9"/>
      <c r="BO63" s="9"/>
      <c r="BP63" s="9"/>
      <c r="BQ63" s="9"/>
      <c r="BR63" s="9"/>
      <c r="BS63" s="9">
        <v>1</v>
      </c>
      <c r="BT63" s="9">
        <v>1</v>
      </c>
      <c r="BU63" s="9">
        <v>1</v>
      </c>
      <c r="BV63" s="9">
        <v>0</v>
      </c>
      <c r="BW63" s="9">
        <v>1</v>
      </c>
      <c r="BX63" s="9"/>
      <c r="BY63" s="9">
        <v>0</v>
      </c>
      <c r="BZ63" s="9">
        <v>1</v>
      </c>
      <c r="CA63" s="9">
        <v>0</v>
      </c>
      <c r="CB63" s="9">
        <v>1</v>
      </c>
      <c r="CC63" s="9">
        <v>0</v>
      </c>
      <c r="CD63" s="9">
        <v>1</v>
      </c>
      <c r="CE63" s="9">
        <v>1</v>
      </c>
      <c r="CF63" s="9">
        <v>1</v>
      </c>
      <c r="CG63" s="9"/>
      <c r="CH63" s="9">
        <v>3</v>
      </c>
      <c r="CI63" s="9">
        <v>3</v>
      </c>
      <c r="CJ63" s="9">
        <v>1</v>
      </c>
      <c r="CK63" s="9">
        <v>4</v>
      </c>
      <c r="CL63" s="9">
        <v>1</v>
      </c>
      <c r="CM63" s="9">
        <v>1</v>
      </c>
      <c r="CN63" s="9">
        <v>3</v>
      </c>
      <c r="CO63" s="9">
        <v>1</v>
      </c>
      <c r="CP63" s="9">
        <v>3</v>
      </c>
      <c r="CQ63" s="9">
        <v>1</v>
      </c>
      <c r="CR63" s="9">
        <v>2</v>
      </c>
      <c r="CS63" s="9"/>
      <c r="CT63" s="9"/>
      <c r="CU63" s="9"/>
      <c r="CV63" s="9"/>
      <c r="CW63" s="9"/>
      <c r="CX63" s="9"/>
      <c r="CY63" s="9"/>
      <c r="CZ63" s="9">
        <v>2</v>
      </c>
      <c r="DA63" s="9"/>
      <c r="DB63" s="9"/>
      <c r="DC63" s="9"/>
      <c r="DD63" s="9"/>
      <c r="DE63" s="9"/>
      <c r="DF63" s="9"/>
      <c r="DG63" s="9"/>
      <c r="DH63" s="9"/>
      <c r="DI63" s="9">
        <v>1</v>
      </c>
      <c r="DJ63" s="9"/>
      <c r="DK63" s="9"/>
      <c r="DL63" s="9"/>
      <c r="DM63" s="9"/>
      <c r="DN63" s="9"/>
      <c r="DO63" s="9"/>
      <c r="DP63" s="9">
        <v>2</v>
      </c>
      <c r="DQ63" s="9"/>
      <c r="DR63" s="9"/>
      <c r="DS63" s="9"/>
      <c r="DT63" s="9"/>
      <c r="DU63" s="9"/>
      <c r="DV63" s="9"/>
      <c r="DW63" s="9"/>
      <c r="DX63" s="9"/>
      <c r="DY63" s="9"/>
      <c r="DZ63" s="9"/>
      <c r="EA63" s="9"/>
      <c r="EB63" s="9"/>
      <c r="EC63" s="9"/>
      <c r="ED63" s="9"/>
      <c r="EE63" s="9"/>
      <c r="EF63" s="9"/>
      <c r="EG63" s="9"/>
      <c r="EH63" s="9"/>
      <c r="EI63" s="9"/>
      <c r="EJ63" s="9"/>
      <c r="EK63" s="9"/>
      <c r="EL63" s="9"/>
      <c r="EM63" s="9"/>
      <c r="EN63" s="9">
        <v>0</v>
      </c>
      <c r="EO63" s="9"/>
      <c r="EP63" s="9"/>
      <c r="EQ63" s="9">
        <v>0</v>
      </c>
      <c r="ER63" s="9"/>
      <c r="ES63" s="9"/>
      <c r="ET63" s="9">
        <v>0</v>
      </c>
      <c r="EU63" s="9"/>
      <c r="EV63" s="9"/>
      <c r="EW63" s="9">
        <v>1</v>
      </c>
      <c r="EX63" s="9">
        <v>0</v>
      </c>
      <c r="EY63" s="9"/>
      <c r="EZ63" s="9">
        <v>0</v>
      </c>
      <c r="FA63" s="9"/>
      <c r="FB63" s="9"/>
      <c r="FC63" s="9">
        <v>0</v>
      </c>
      <c r="FD63" s="9"/>
      <c r="FE63" s="9"/>
      <c r="FF63" s="9">
        <v>0</v>
      </c>
      <c r="FG63" s="9"/>
      <c r="FH63" s="9"/>
      <c r="FI63" s="9">
        <v>1</v>
      </c>
      <c r="FJ63" s="9">
        <v>1</v>
      </c>
      <c r="FK63" s="9"/>
      <c r="FL63" s="9">
        <v>0</v>
      </c>
      <c r="FM63" s="9"/>
      <c r="FN63" s="9"/>
      <c r="FO63" s="9">
        <v>0</v>
      </c>
      <c r="FP63" s="9"/>
      <c r="FQ63" s="9"/>
      <c r="FR63" s="9">
        <v>0</v>
      </c>
      <c r="FS63" s="9"/>
      <c r="FT63" s="9"/>
      <c r="FU63" s="9">
        <v>0</v>
      </c>
      <c r="FV63" s="9"/>
      <c r="FW63" s="9"/>
      <c r="FX63" s="9">
        <v>0</v>
      </c>
      <c r="FY63" s="9">
        <v>2</v>
      </c>
      <c r="FZ63" s="9"/>
      <c r="GA63" s="9"/>
      <c r="GB63" s="9"/>
      <c r="GC63" s="9"/>
      <c r="GD63" s="9"/>
      <c r="GE63" s="9"/>
      <c r="GF63" s="9"/>
      <c r="GG63" s="9"/>
      <c r="GH63" s="9"/>
      <c r="GI63" s="9"/>
      <c r="GJ63" s="9"/>
      <c r="GK63" s="9"/>
      <c r="GL63" s="9"/>
      <c r="GM63" s="9"/>
      <c r="GN63" s="9"/>
      <c r="GO63" s="9"/>
      <c r="GP63" s="9">
        <v>0</v>
      </c>
      <c r="GQ63" s="9">
        <v>1</v>
      </c>
      <c r="GR63" s="9">
        <v>0</v>
      </c>
      <c r="GS63" s="9">
        <v>0</v>
      </c>
      <c r="GT63" s="9">
        <v>0</v>
      </c>
      <c r="GU63" s="9">
        <v>0</v>
      </c>
      <c r="GV63" s="9">
        <v>0</v>
      </c>
      <c r="GW63" s="9">
        <v>0</v>
      </c>
      <c r="GX63" s="9">
        <v>0</v>
      </c>
      <c r="GY63" s="9">
        <v>0</v>
      </c>
      <c r="GZ63" s="9">
        <v>0</v>
      </c>
      <c r="HA63" s="9">
        <v>0</v>
      </c>
      <c r="HB63" s="9">
        <v>0</v>
      </c>
      <c r="HC63" s="9">
        <v>0</v>
      </c>
      <c r="HD63" s="9">
        <v>0</v>
      </c>
      <c r="HE63" s="9">
        <v>0</v>
      </c>
      <c r="HF63" s="9">
        <v>0</v>
      </c>
      <c r="HG63" t="s">
        <v>4078</v>
      </c>
      <c r="HH63" s="9"/>
      <c r="HI63" s="9"/>
      <c r="HJ63" s="9"/>
      <c r="HK63" s="9"/>
      <c r="HL63" s="9"/>
      <c r="HM63" s="9"/>
      <c r="HN63" s="9"/>
      <c r="HO63" s="9"/>
      <c r="HP63" s="9"/>
      <c r="HQ63" s="9"/>
      <c r="HR63" s="9"/>
      <c r="HS63" s="9"/>
      <c r="HT63" s="9"/>
      <c r="HU63" s="9"/>
      <c r="HV63" s="9"/>
      <c r="HW63" s="9"/>
      <c r="HX63" t="s">
        <v>4242</v>
      </c>
      <c r="HY63" s="9"/>
      <c r="HZ63" s="9"/>
      <c r="IA63" s="9">
        <v>2</v>
      </c>
      <c r="IB63" s="9"/>
      <c r="IC63" s="9"/>
      <c r="ID63" s="9">
        <v>2</v>
      </c>
      <c r="IE63" s="9"/>
      <c r="IF63" s="9"/>
      <c r="IG63" s="9">
        <v>3</v>
      </c>
      <c r="IH63" s="9"/>
      <c r="II63" s="9"/>
      <c r="IJ63" s="9">
        <v>3</v>
      </c>
      <c r="IK63" s="9"/>
      <c r="IL63" s="9">
        <v>1</v>
      </c>
      <c r="IM63" s="9"/>
      <c r="IN63" s="9">
        <v>4</v>
      </c>
      <c r="IO63" s="9">
        <v>4</v>
      </c>
      <c r="IP63" s="9">
        <v>5</v>
      </c>
      <c r="IQ63" s="9">
        <v>4</v>
      </c>
      <c r="IR63" s="9">
        <v>4</v>
      </c>
      <c r="IS63" s="9"/>
      <c r="IT63" s="9">
        <v>2</v>
      </c>
      <c r="IU63" s="9">
        <v>2</v>
      </c>
      <c r="IV63" s="9">
        <v>2</v>
      </c>
      <c r="IW63" s="9">
        <v>2</v>
      </c>
      <c r="IX63" s="9">
        <v>2</v>
      </c>
      <c r="IY63" s="9">
        <v>2</v>
      </c>
      <c r="IZ63" s="9">
        <v>2</v>
      </c>
      <c r="JA63" s="9">
        <v>2</v>
      </c>
      <c r="JB63" s="9">
        <v>2</v>
      </c>
      <c r="JC63" s="9">
        <v>2</v>
      </c>
      <c r="JD63" s="9">
        <v>2</v>
      </c>
      <c r="JE63" s="9">
        <v>2</v>
      </c>
      <c r="JF63" s="9">
        <v>2</v>
      </c>
      <c r="JG63" s="9">
        <v>2</v>
      </c>
      <c r="JH63" s="9">
        <v>2</v>
      </c>
      <c r="JI63" s="9">
        <v>2</v>
      </c>
      <c r="JJ63" s="9">
        <v>2</v>
      </c>
      <c r="JK63" s="9">
        <v>3</v>
      </c>
      <c r="JL63" s="9">
        <v>2</v>
      </c>
      <c r="JM63" s="9">
        <v>2</v>
      </c>
      <c r="JN63" s="9">
        <v>3</v>
      </c>
      <c r="JO63" s="9">
        <v>3</v>
      </c>
      <c r="JP63" s="9">
        <v>3</v>
      </c>
      <c r="JQ63" s="9">
        <v>3</v>
      </c>
      <c r="JR63" s="9">
        <v>3</v>
      </c>
      <c r="JS63" s="9">
        <v>3</v>
      </c>
      <c r="JT63" s="9">
        <v>2</v>
      </c>
      <c r="JU63" s="9">
        <v>2</v>
      </c>
      <c r="JV63" s="9"/>
      <c r="JW63" s="9">
        <v>2</v>
      </c>
      <c r="JX63" s="9">
        <v>3</v>
      </c>
      <c r="JY63" s="9">
        <v>3</v>
      </c>
      <c r="JZ63" s="9">
        <v>3</v>
      </c>
      <c r="KA63" s="9">
        <v>2</v>
      </c>
      <c r="KB63" s="9">
        <v>2</v>
      </c>
      <c r="KC63" s="9">
        <v>2</v>
      </c>
      <c r="KD63" s="9">
        <v>3</v>
      </c>
      <c r="KE63" s="9">
        <v>2</v>
      </c>
      <c r="KF63" s="9"/>
      <c r="KG63" s="9"/>
      <c r="KH63" s="9"/>
      <c r="KI63" s="9"/>
      <c r="KJ63" s="9"/>
      <c r="KK63" s="9"/>
      <c r="KL63" s="9"/>
      <c r="KM63" s="9"/>
      <c r="KN63" s="9"/>
      <c r="KO63" s="9"/>
      <c r="KP63" s="9"/>
      <c r="KQ63" s="9"/>
      <c r="KR63" s="9"/>
      <c r="KS63" s="9"/>
      <c r="KT63" s="9"/>
      <c r="KU63" s="9"/>
      <c r="KV63" s="9">
        <v>0</v>
      </c>
      <c r="KW63" s="9"/>
      <c r="KX63" s="9"/>
      <c r="KY63" s="9"/>
      <c r="KZ63" s="9"/>
      <c r="LA63" s="9"/>
      <c r="LB63" s="9"/>
      <c r="LC63" s="9">
        <v>3</v>
      </c>
      <c r="LD63" s="9">
        <v>1</v>
      </c>
      <c r="LE63" s="9">
        <v>1</v>
      </c>
      <c r="LF63" s="9">
        <v>1</v>
      </c>
      <c r="LG63" s="9">
        <v>1</v>
      </c>
      <c r="LH63" s="9">
        <v>1</v>
      </c>
      <c r="LI63" s="9"/>
      <c r="LJ63" s="9">
        <v>3</v>
      </c>
      <c r="LK63" s="9">
        <v>3</v>
      </c>
      <c r="LL63" s="9">
        <v>3</v>
      </c>
      <c r="LM63" s="9">
        <v>3</v>
      </c>
      <c r="LN63" s="9"/>
      <c r="LO63" s="9">
        <v>1</v>
      </c>
      <c r="LP63" s="9">
        <v>1</v>
      </c>
      <c r="LQ63" s="9">
        <v>3</v>
      </c>
      <c r="LR63" s="9"/>
      <c r="LS63" s="9">
        <v>2</v>
      </c>
      <c r="LT63" s="9">
        <v>2</v>
      </c>
      <c r="LU63" s="9">
        <v>2</v>
      </c>
      <c r="LV63" s="9">
        <v>2</v>
      </c>
      <c r="LW63" s="9">
        <v>1</v>
      </c>
      <c r="LX63" s="9">
        <v>2</v>
      </c>
      <c r="LY63" s="9">
        <v>1</v>
      </c>
      <c r="LZ63" s="9">
        <v>2</v>
      </c>
      <c r="MA63" s="9">
        <v>1</v>
      </c>
      <c r="MB63" s="9"/>
      <c r="MC63" s="9">
        <v>1</v>
      </c>
      <c r="MD63" s="9">
        <v>3</v>
      </c>
      <c r="ME63" s="9">
        <v>2</v>
      </c>
      <c r="MF63" s="9">
        <v>1</v>
      </c>
      <c r="MG63" s="9">
        <v>3</v>
      </c>
      <c r="MH63" s="9">
        <v>3</v>
      </c>
      <c r="MI63" s="9">
        <v>3</v>
      </c>
      <c r="MJ63" s="9">
        <v>3</v>
      </c>
      <c r="MK63" s="9">
        <v>1</v>
      </c>
      <c r="ML63" s="9">
        <v>2</v>
      </c>
      <c r="MM63" s="9">
        <v>1</v>
      </c>
      <c r="MN63" s="9">
        <v>1</v>
      </c>
      <c r="MO63" s="9">
        <v>0</v>
      </c>
      <c r="MP63" s="9">
        <v>1</v>
      </c>
      <c r="MQ63" s="9">
        <v>0</v>
      </c>
      <c r="MR63" s="9">
        <v>0</v>
      </c>
      <c r="MS63" s="9">
        <v>0</v>
      </c>
      <c r="MT63" s="9"/>
      <c r="MU63" s="9"/>
      <c r="MV63" s="9">
        <v>1</v>
      </c>
      <c r="MW63" s="9"/>
      <c r="MX63" s="9"/>
      <c r="MY63" t="s">
        <v>4518</v>
      </c>
      <c r="MZ63" s="9"/>
      <c r="NA63" s="9">
        <v>199973933</v>
      </c>
      <c r="NB63" t="s">
        <v>4668</v>
      </c>
      <c r="NC63" t="s">
        <v>4810</v>
      </c>
      <c r="ND63" s="9"/>
      <c r="NE63" s="9"/>
      <c r="NF63" t="s">
        <v>4891</v>
      </c>
      <c r="NG63" s="9"/>
      <c r="NH63" s="9"/>
      <c r="NI63" s="9">
        <v>63</v>
      </c>
      <c r="NJ63" s="9">
        <v>73</v>
      </c>
      <c r="NK63" t="s">
        <v>4897</v>
      </c>
      <c r="NL63" s="9">
        <v>3</v>
      </c>
      <c r="NM63" s="9">
        <v>11</v>
      </c>
      <c r="NN63" s="9">
        <v>2022</v>
      </c>
      <c r="NO63" s="9">
        <v>0</v>
      </c>
      <c r="NP63" t="s">
        <v>4954</v>
      </c>
      <c r="NQ63" s="9">
        <v>0</v>
      </c>
      <c r="NR63" s="9">
        <v>1</v>
      </c>
      <c r="NS63" s="9">
        <v>1</v>
      </c>
      <c r="NT63" s="9">
        <v>0</v>
      </c>
      <c r="NU63" s="9">
        <v>0</v>
      </c>
      <c r="NV63" s="9">
        <v>0</v>
      </c>
      <c r="NW63" s="9">
        <v>2</v>
      </c>
      <c r="NX63" s="9">
        <v>0</v>
      </c>
      <c r="NY63" s="9">
        <v>0</v>
      </c>
      <c r="NZ63" s="9">
        <v>0</v>
      </c>
      <c r="OA63" s="9">
        <v>0</v>
      </c>
      <c r="OB63" s="9">
        <v>0</v>
      </c>
      <c r="OC63" s="9">
        <v>2</v>
      </c>
      <c r="OD63" s="9">
        <v>0</v>
      </c>
      <c r="OE63" s="9">
        <v>0</v>
      </c>
      <c r="OF63" s="9">
        <v>0</v>
      </c>
      <c r="OG63" s="9">
        <v>2</v>
      </c>
      <c r="OH63" s="9">
        <v>0</v>
      </c>
      <c r="OI63" s="9">
        <v>2</v>
      </c>
      <c r="OJ63" s="9">
        <v>2</v>
      </c>
      <c r="OK63" s="9">
        <v>0</v>
      </c>
      <c r="OL63" s="9">
        <v>0</v>
      </c>
      <c r="OM63" s="9"/>
      <c r="ON63" s="9">
        <v>0</v>
      </c>
      <c r="OO63" s="9">
        <v>0</v>
      </c>
      <c r="OP63" s="9">
        <v>1</v>
      </c>
      <c r="OQ63" s="9">
        <v>0</v>
      </c>
      <c r="OR63" s="9">
        <v>0</v>
      </c>
      <c r="OS63" s="9">
        <v>0</v>
      </c>
      <c r="OT63" s="9">
        <v>0</v>
      </c>
      <c r="OU63" s="9">
        <v>0</v>
      </c>
      <c r="OV63" s="9">
        <v>0</v>
      </c>
      <c r="OW63" s="9">
        <v>0</v>
      </c>
      <c r="OX63" s="9">
        <v>1</v>
      </c>
      <c r="OY63" s="9">
        <v>1</v>
      </c>
      <c r="OZ63" s="9">
        <v>0</v>
      </c>
      <c r="PA63" s="9">
        <v>0</v>
      </c>
      <c r="PB63" s="9">
        <v>0</v>
      </c>
      <c r="PC63" s="9">
        <v>0</v>
      </c>
      <c r="PD63" s="9">
        <v>20</v>
      </c>
      <c r="PE63" s="9">
        <v>0</v>
      </c>
      <c r="PF63" s="9">
        <v>0</v>
      </c>
      <c r="PG63" s="9">
        <v>1</v>
      </c>
      <c r="PH63" s="9">
        <v>0</v>
      </c>
      <c r="PI63" s="9">
        <v>1</v>
      </c>
      <c r="PJ63" s="9">
        <v>0</v>
      </c>
      <c r="PK63" s="9">
        <v>1</v>
      </c>
      <c r="PL63" s="9">
        <v>0</v>
      </c>
      <c r="PM63" s="9">
        <v>1</v>
      </c>
      <c r="PN63" s="9">
        <v>1</v>
      </c>
      <c r="PO63" s="9">
        <v>57.142856597900391</v>
      </c>
      <c r="PP63" s="9">
        <v>0</v>
      </c>
      <c r="PQ63" s="9">
        <v>1</v>
      </c>
      <c r="PR63" s="9">
        <v>0</v>
      </c>
      <c r="PS63" s="9">
        <v>0</v>
      </c>
      <c r="PT63" s="9">
        <v>1</v>
      </c>
      <c r="PU63" s="9">
        <v>0</v>
      </c>
      <c r="PV63" s="9">
        <v>1</v>
      </c>
      <c r="PW63" s="9">
        <v>1</v>
      </c>
      <c r="PX63" s="9">
        <v>50</v>
      </c>
      <c r="PY63" s="9">
        <v>0</v>
      </c>
      <c r="PZ63" s="9">
        <v>1</v>
      </c>
      <c r="QA63" s="9">
        <v>0</v>
      </c>
      <c r="QB63" s="9">
        <v>1</v>
      </c>
      <c r="QC63" s="9">
        <v>0</v>
      </c>
      <c r="QD63" s="9">
        <v>1</v>
      </c>
      <c r="QE63" s="9">
        <v>50</v>
      </c>
      <c r="QF63" s="9">
        <v>0</v>
      </c>
      <c r="QG63" s="9">
        <v>1</v>
      </c>
      <c r="QH63" s="9">
        <v>0</v>
      </c>
      <c r="QI63" s="9">
        <v>0</v>
      </c>
      <c r="QJ63" s="9">
        <v>0</v>
      </c>
      <c r="QK63" s="9">
        <v>0</v>
      </c>
      <c r="QL63" s="9">
        <v>0</v>
      </c>
      <c r="QM63" s="9">
        <v>0</v>
      </c>
      <c r="QN63" s="9">
        <v>0</v>
      </c>
      <c r="QO63" s="9">
        <v>0</v>
      </c>
      <c r="QP63" s="9">
        <v>0</v>
      </c>
      <c r="QQ63" s="9">
        <v>0</v>
      </c>
      <c r="QR63" s="9">
        <v>0</v>
      </c>
      <c r="QS63" s="9">
        <v>0</v>
      </c>
      <c r="QT63" s="9">
        <v>0.3333333432674408</v>
      </c>
      <c r="QU63" s="9">
        <v>0</v>
      </c>
      <c r="QV63" s="9">
        <v>0.5</v>
      </c>
      <c r="QW63" s="9">
        <v>0</v>
      </c>
      <c r="QX63" s="9">
        <v>0.5</v>
      </c>
      <c r="QY63" s="9">
        <v>0</v>
      </c>
      <c r="QZ63" s="9"/>
      <c r="RA63" s="9"/>
      <c r="RB63" s="9"/>
      <c r="RC63" s="9"/>
      <c r="RD63" s="9"/>
      <c r="RE63" s="9"/>
      <c r="RF63" s="9"/>
      <c r="RG63" s="9"/>
      <c r="RH63" s="9"/>
      <c r="RI63" s="9"/>
      <c r="RJ63" s="9"/>
      <c r="RK63" s="9"/>
      <c r="RL63" s="9">
        <v>0</v>
      </c>
      <c r="RM63" s="9"/>
      <c r="RN63" s="9"/>
      <c r="RO63" s="9"/>
      <c r="RP63" s="9"/>
      <c r="RQ63" s="9"/>
      <c r="RR63" s="9"/>
      <c r="RS63" s="9"/>
      <c r="RT63" s="9"/>
      <c r="RU63" s="9"/>
      <c r="RV63" s="9"/>
      <c r="RW63" s="9"/>
      <c r="RX63" s="9"/>
      <c r="RY63" s="9"/>
      <c r="RZ63" s="9"/>
      <c r="SA63" s="9"/>
      <c r="SB63" s="9"/>
      <c r="SC63" s="9"/>
      <c r="SD63" s="9"/>
      <c r="SE63" s="9"/>
      <c r="SF63" s="9"/>
      <c r="SG63" s="9"/>
      <c r="SH63" s="9">
        <v>0</v>
      </c>
      <c r="SI63" s="9">
        <v>1</v>
      </c>
      <c r="SJ63" s="9">
        <v>0</v>
      </c>
      <c r="SK63" s="9">
        <v>0</v>
      </c>
      <c r="SL63" s="9">
        <v>0</v>
      </c>
      <c r="SM63" s="9">
        <v>1</v>
      </c>
      <c r="SN63" s="9">
        <v>0</v>
      </c>
      <c r="SO63" s="9">
        <v>0</v>
      </c>
      <c r="SP63" s="9"/>
      <c r="SQ63" s="9">
        <v>0</v>
      </c>
      <c r="SR63" s="9"/>
      <c r="SS63" s="9"/>
      <c r="ST63" s="9"/>
      <c r="SU63" s="9">
        <v>1</v>
      </c>
      <c r="SV63" s="9"/>
      <c r="SW63" s="9"/>
      <c r="SX63" s="9">
        <v>0</v>
      </c>
      <c r="SY63" s="9">
        <v>0</v>
      </c>
      <c r="SZ63" s="9">
        <v>0</v>
      </c>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v>0</v>
      </c>
      <c r="UM63" s="9">
        <v>0</v>
      </c>
      <c r="UN63" s="9"/>
      <c r="UO63" s="9"/>
      <c r="UP63" s="9"/>
      <c r="UQ63" s="9"/>
      <c r="UR63" s="9">
        <v>0</v>
      </c>
      <c r="US63" s="9">
        <v>0</v>
      </c>
      <c r="UT63" s="9">
        <v>0</v>
      </c>
      <c r="UU63" s="9">
        <v>0</v>
      </c>
      <c r="UV63" s="9">
        <v>1</v>
      </c>
      <c r="UW63" s="9">
        <v>0</v>
      </c>
      <c r="UX63" s="9">
        <v>0</v>
      </c>
      <c r="UY63" s="9">
        <v>0</v>
      </c>
      <c r="UZ63" s="9">
        <v>0</v>
      </c>
      <c r="VA63" s="9">
        <v>0</v>
      </c>
      <c r="VB63" s="9">
        <v>0</v>
      </c>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v>0</v>
      </c>
      <c r="WF63" s="9">
        <v>0</v>
      </c>
      <c r="WG63" s="9">
        <v>0</v>
      </c>
      <c r="WH63" s="9">
        <v>0</v>
      </c>
      <c r="WI63" s="9">
        <v>0</v>
      </c>
      <c r="WJ63" s="9">
        <v>0</v>
      </c>
      <c r="WK63" s="9">
        <v>0</v>
      </c>
      <c r="WL63" s="9">
        <v>0</v>
      </c>
      <c r="WM63" s="9">
        <v>0</v>
      </c>
      <c r="WN63" s="9"/>
      <c r="WO63" s="9"/>
      <c r="WP63" s="9"/>
      <c r="WQ63" s="9"/>
      <c r="WR63" s="9"/>
      <c r="WS63" s="9"/>
      <c r="WT63" s="9"/>
      <c r="WU63" s="9"/>
      <c r="WV63" s="9"/>
      <c r="WW63" s="9">
        <v>0</v>
      </c>
      <c r="WX63" s="9">
        <v>0</v>
      </c>
      <c r="WY63" s="9">
        <v>0</v>
      </c>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v>0</v>
      </c>
      <c r="YF63" s="9">
        <v>0</v>
      </c>
      <c r="YG63" s="9">
        <v>0</v>
      </c>
      <c r="YH63" s="9">
        <v>0</v>
      </c>
      <c r="YI63" s="9">
        <v>0</v>
      </c>
      <c r="YJ63" s="9">
        <v>0</v>
      </c>
      <c r="YK63" s="9">
        <v>0</v>
      </c>
      <c r="YL63" s="9">
        <v>0</v>
      </c>
      <c r="YM63" s="9">
        <v>0</v>
      </c>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v>0</v>
      </c>
      <c r="ZO63" s="9">
        <v>0</v>
      </c>
      <c r="ZP63" s="9">
        <v>0</v>
      </c>
      <c r="ZQ63" s="9">
        <v>0</v>
      </c>
      <c r="ZR63" s="9"/>
      <c r="ZS63" s="9"/>
      <c r="ZT63" s="9">
        <v>0</v>
      </c>
      <c r="ZU63" s="9">
        <v>0</v>
      </c>
      <c r="ZV63" s="9">
        <v>0</v>
      </c>
      <c r="ZW63" s="9">
        <v>1</v>
      </c>
      <c r="ZX63" s="9">
        <v>1</v>
      </c>
      <c r="ZY63" s="9">
        <v>1</v>
      </c>
      <c r="ZZ63" s="9">
        <v>1</v>
      </c>
      <c r="AAA63" s="9">
        <v>1</v>
      </c>
      <c r="AAB63" s="9">
        <v>0</v>
      </c>
      <c r="AAC63" s="9">
        <v>1</v>
      </c>
      <c r="AAD63" s="9">
        <v>1</v>
      </c>
      <c r="AAE63" s="9">
        <v>1</v>
      </c>
      <c r="AAF63" s="9">
        <v>1</v>
      </c>
      <c r="AAG63" s="9">
        <v>1</v>
      </c>
      <c r="AAH63" s="9"/>
      <c r="AAI63" s="9"/>
      <c r="AAJ63" s="9"/>
      <c r="AAK63" s="9"/>
      <c r="AAL63" s="9"/>
      <c r="AAM63" s="9"/>
      <c r="AAN63" s="9"/>
      <c r="AAO63" s="9"/>
      <c r="AAP63" s="9">
        <v>83.333335876464844</v>
      </c>
      <c r="AAQ63" s="9">
        <v>0</v>
      </c>
      <c r="AAR63" s="9">
        <v>1</v>
      </c>
      <c r="AAS63" s="9">
        <v>83.333335876464844</v>
      </c>
      <c r="AAT63" s="9">
        <v>0</v>
      </c>
      <c r="AAU63" s="9">
        <v>1</v>
      </c>
      <c r="AAV63" s="9"/>
      <c r="AAW63" s="9"/>
      <c r="AAX63" s="9"/>
      <c r="AAY63" s="9"/>
      <c r="AAZ63" s="9">
        <v>0</v>
      </c>
      <c r="ABA63" s="9">
        <v>1</v>
      </c>
      <c r="ABB63" s="9">
        <v>1</v>
      </c>
      <c r="ABC63" s="9">
        <v>1</v>
      </c>
      <c r="ABD63" s="9">
        <v>1</v>
      </c>
      <c r="ABE63" s="9">
        <v>0</v>
      </c>
      <c r="ABF63" s="9">
        <v>0</v>
      </c>
      <c r="ABG63" s="9">
        <v>0</v>
      </c>
      <c r="ABH63" s="9">
        <v>0</v>
      </c>
      <c r="ABI63" s="9">
        <v>0</v>
      </c>
      <c r="ABJ63" s="9">
        <v>1</v>
      </c>
      <c r="ABK63" s="9">
        <v>0</v>
      </c>
      <c r="ABL63" s="9">
        <v>1</v>
      </c>
      <c r="ABM63" s="9">
        <v>28.571428298950195</v>
      </c>
      <c r="ABN63" s="9">
        <v>0</v>
      </c>
      <c r="ABO63" s="9">
        <v>0</v>
      </c>
      <c r="ABP63" s="9">
        <v>0</v>
      </c>
      <c r="ABQ63" s="9">
        <v>1</v>
      </c>
      <c r="ABR63" s="9">
        <v>1</v>
      </c>
      <c r="ABS63" s="9">
        <v>1</v>
      </c>
      <c r="ABT63" s="9">
        <v>0</v>
      </c>
      <c r="ABU63" s="9">
        <v>0</v>
      </c>
      <c r="ABV63" s="9">
        <v>1</v>
      </c>
      <c r="ABW63" s="9">
        <v>0</v>
      </c>
      <c r="ABX63" s="9">
        <v>1</v>
      </c>
      <c r="ABY63" s="9">
        <v>1</v>
      </c>
      <c r="ABZ63" s="9">
        <v>0</v>
      </c>
      <c r="ACA63" s="9">
        <v>0</v>
      </c>
      <c r="ACB63" s="9">
        <v>0</v>
      </c>
      <c r="ACC63" s="9">
        <v>0</v>
      </c>
      <c r="ACD63" s="9">
        <v>0</v>
      </c>
      <c r="ACE63" s="9">
        <v>0</v>
      </c>
      <c r="ACF63" s="9">
        <v>0</v>
      </c>
      <c r="ACG63" s="9">
        <v>0</v>
      </c>
      <c r="ACH63" s="9">
        <v>1</v>
      </c>
      <c r="ACI63" s="9">
        <v>0</v>
      </c>
      <c r="ACJ63" s="9">
        <v>1</v>
      </c>
      <c r="ACK63" s="9">
        <v>1</v>
      </c>
      <c r="ACL63" s="9">
        <v>0</v>
      </c>
      <c r="ACM63" s="9">
        <v>1</v>
      </c>
      <c r="ACN63" s="9">
        <v>0</v>
      </c>
      <c r="ACO63" s="9">
        <v>0</v>
      </c>
      <c r="ACP63" s="9">
        <v>1</v>
      </c>
      <c r="ACQ63" s="9">
        <v>1</v>
      </c>
      <c r="ACR63" s="9">
        <v>1</v>
      </c>
    </row>
    <row r="64" spans="1:772">
      <c r="A64" t="s">
        <v>2633</v>
      </c>
      <c r="B64" t="s">
        <v>2761</v>
      </c>
      <c r="C64" t="s">
        <v>2893</v>
      </c>
      <c r="D64" t="s">
        <v>3027</v>
      </c>
      <c r="E64" s="9"/>
      <c r="F64" s="9">
        <v>1</v>
      </c>
      <c r="G64" s="9"/>
      <c r="H64" s="9">
        <v>1</v>
      </c>
      <c r="I64" t="s">
        <v>3164</v>
      </c>
      <c r="J64" s="9"/>
      <c r="K64" s="9">
        <v>4</v>
      </c>
      <c r="L64" s="9">
        <v>12</v>
      </c>
      <c r="M64" s="9">
        <v>74</v>
      </c>
      <c r="N64" s="9">
        <v>74</v>
      </c>
      <c r="O64" t="s">
        <v>3247</v>
      </c>
      <c r="P64" s="9">
        <v>1</v>
      </c>
      <c r="Q64" t="s">
        <v>3250</v>
      </c>
      <c r="R64" s="9">
        <v>6</v>
      </c>
      <c r="S64" s="9">
        <v>1</v>
      </c>
      <c r="T64" s="9">
        <v>1</v>
      </c>
      <c r="U64" s="9">
        <v>1</v>
      </c>
      <c r="V64" s="9">
        <v>0</v>
      </c>
      <c r="W64" t="s">
        <v>3319</v>
      </c>
      <c r="X64" s="9">
        <v>242358968</v>
      </c>
      <c r="Y64" t="s">
        <v>3457</v>
      </c>
      <c r="Z64" s="9"/>
      <c r="AA64" s="9">
        <v>3</v>
      </c>
      <c r="AB64" s="9">
        <v>0</v>
      </c>
      <c r="AC64" s="9">
        <v>315</v>
      </c>
      <c r="AD64" s="9">
        <v>0</v>
      </c>
      <c r="AE64" s="9">
        <v>46</v>
      </c>
      <c r="AF64" s="9">
        <v>0</v>
      </c>
      <c r="AG64" s="9">
        <v>1</v>
      </c>
      <c r="AH64" s="9">
        <v>0</v>
      </c>
      <c r="AI64" s="9">
        <v>12</v>
      </c>
      <c r="AJ64" s="9">
        <v>0</v>
      </c>
      <c r="AK64" s="9">
        <v>2</v>
      </c>
      <c r="AL64" s="9">
        <v>0</v>
      </c>
      <c r="AM64" s="9">
        <v>1</v>
      </c>
      <c r="AN64" s="9">
        <v>0</v>
      </c>
      <c r="AO64" s="9">
        <v>9</v>
      </c>
      <c r="AP64" s="9">
        <v>0</v>
      </c>
      <c r="AQ64" s="9">
        <v>54</v>
      </c>
      <c r="AR64" s="9">
        <v>0</v>
      </c>
      <c r="AS64" s="9">
        <v>3</v>
      </c>
      <c r="AT64" s="9">
        <v>0</v>
      </c>
      <c r="AU64" s="9">
        <v>9</v>
      </c>
      <c r="AV64" s="9">
        <v>0</v>
      </c>
      <c r="AW64" s="9">
        <v>0</v>
      </c>
      <c r="AX64" t="s">
        <v>3620</v>
      </c>
      <c r="AY64" s="9">
        <v>0</v>
      </c>
      <c r="AZ64" s="9">
        <v>8</v>
      </c>
      <c r="BA64" t="s">
        <v>3770</v>
      </c>
      <c r="BB64" s="9">
        <v>0</v>
      </c>
      <c r="BC64" s="9">
        <v>463</v>
      </c>
      <c r="BD64" s="9">
        <v>0</v>
      </c>
      <c r="BE64" s="9"/>
      <c r="BF64" s="9">
        <v>463</v>
      </c>
      <c r="BG64" s="9">
        <v>400</v>
      </c>
      <c r="BH64" s="9">
        <v>400</v>
      </c>
      <c r="BI64" s="9">
        <v>3</v>
      </c>
      <c r="BJ64" s="9">
        <v>0</v>
      </c>
      <c r="BK64" s="9">
        <v>1</v>
      </c>
      <c r="BL64" s="9">
        <v>1</v>
      </c>
      <c r="BM64" s="9">
        <v>1</v>
      </c>
      <c r="BN64" s="9">
        <v>1</v>
      </c>
      <c r="BO64" s="9">
        <v>1</v>
      </c>
      <c r="BP64" s="9">
        <v>1</v>
      </c>
      <c r="BQ64" s="9">
        <v>1</v>
      </c>
      <c r="BR64" s="9">
        <v>1</v>
      </c>
      <c r="BS64" s="9">
        <v>1</v>
      </c>
      <c r="BT64" s="9">
        <v>1</v>
      </c>
      <c r="BU64" s="9">
        <v>1</v>
      </c>
      <c r="BV64" s="9">
        <v>0</v>
      </c>
      <c r="BW64" s="9">
        <v>1</v>
      </c>
      <c r="BX64" s="9"/>
      <c r="BY64" s="9">
        <v>1</v>
      </c>
      <c r="BZ64" s="9">
        <v>1</v>
      </c>
      <c r="CA64" s="9">
        <v>1</v>
      </c>
      <c r="CB64" s="9">
        <v>1</v>
      </c>
      <c r="CC64" s="9">
        <v>1</v>
      </c>
      <c r="CD64" s="9">
        <v>1</v>
      </c>
      <c r="CE64" s="9">
        <v>1</v>
      </c>
      <c r="CF64" s="9">
        <v>1</v>
      </c>
      <c r="CG64" s="9"/>
      <c r="CH64" s="9">
        <v>1</v>
      </c>
      <c r="CI64" s="9">
        <v>1</v>
      </c>
      <c r="CJ64" s="9">
        <v>1</v>
      </c>
      <c r="CK64" s="9">
        <v>1</v>
      </c>
      <c r="CL64" s="9">
        <v>1</v>
      </c>
      <c r="CM64" s="9">
        <v>1</v>
      </c>
      <c r="CN64" s="9">
        <v>1</v>
      </c>
      <c r="CO64" s="9">
        <v>1</v>
      </c>
      <c r="CP64" s="9">
        <v>1</v>
      </c>
      <c r="CQ64" s="9">
        <v>1</v>
      </c>
      <c r="CR64" s="9">
        <v>1</v>
      </c>
      <c r="CS64" s="9">
        <v>1</v>
      </c>
      <c r="CT64" s="9">
        <v>1</v>
      </c>
      <c r="CU64" s="9">
        <v>1</v>
      </c>
      <c r="CV64" s="9">
        <v>1</v>
      </c>
      <c r="CW64" s="9">
        <v>1</v>
      </c>
      <c r="CX64" s="9">
        <v>1</v>
      </c>
      <c r="CY64" s="9">
        <v>1</v>
      </c>
      <c r="CZ64" s="9">
        <v>2</v>
      </c>
      <c r="DA64" s="9"/>
      <c r="DB64" s="9"/>
      <c r="DC64" s="9"/>
      <c r="DD64" s="9"/>
      <c r="DE64" s="9"/>
      <c r="DF64" s="9"/>
      <c r="DG64" s="9"/>
      <c r="DH64" s="9"/>
      <c r="DI64" s="9">
        <v>1</v>
      </c>
      <c r="DJ64" s="9"/>
      <c r="DK64" s="9"/>
      <c r="DL64" s="9"/>
      <c r="DM64" s="9"/>
      <c r="DN64" s="9"/>
      <c r="DO64" s="9"/>
      <c r="DP64" s="9">
        <v>1</v>
      </c>
      <c r="DQ64" s="9">
        <v>1</v>
      </c>
      <c r="DR64" s="9">
        <v>1</v>
      </c>
      <c r="DS64" s="9">
        <v>1</v>
      </c>
      <c r="DT64" s="9">
        <v>180</v>
      </c>
      <c r="DU64" s="9">
        <v>9</v>
      </c>
      <c r="DV64" s="9">
        <v>33</v>
      </c>
      <c r="DW64" s="9">
        <v>3</v>
      </c>
      <c r="DX64" s="9">
        <v>1</v>
      </c>
      <c r="DY64" s="9">
        <v>1</v>
      </c>
      <c r="DZ64" s="9">
        <v>0</v>
      </c>
      <c r="EA64" s="9"/>
      <c r="EB64" s="9">
        <v>1</v>
      </c>
      <c r="EC64" s="9"/>
      <c r="ED64" s="9">
        <v>1</v>
      </c>
      <c r="EE64" s="9">
        <v>1</v>
      </c>
      <c r="EF64" s="9">
        <v>1</v>
      </c>
      <c r="EG64" s="9">
        <v>1</v>
      </c>
      <c r="EH64" s="9">
        <v>1</v>
      </c>
      <c r="EI64" s="9">
        <v>0</v>
      </c>
      <c r="EJ64" s="9">
        <v>1</v>
      </c>
      <c r="EK64" s="9">
        <v>1</v>
      </c>
      <c r="EL64" s="9"/>
      <c r="EM64" s="9"/>
      <c r="EN64" s="9">
        <v>0</v>
      </c>
      <c r="EO64" s="9"/>
      <c r="EP64" s="9"/>
      <c r="EQ64" s="9">
        <v>0</v>
      </c>
      <c r="ER64" s="9"/>
      <c r="ES64" s="9"/>
      <c r="ET64" s="9">
        <v>0</v>
      </c>
      <c r="EU64" s="9"/>
      <c r="EV64" s="9"/>
      <c r="EW64" s="9">
        <v>1</v>
      </c>
      <c r="EX64" s="9">
        <v>0</v>
      </c>
      <c r="EY64" s="9"/>
      <c r="EZ64" s="9">
        <v>1</v>
      </c>
      <c r="FA64" s="9">
        <v>0</v>
      </c>
      <c r="FB64" s="9"/>
      <c r="FC64" s="9">
        <v>1</v>
      </c>
      <c r="FD64" s="9">
        <v>0</v>
      </c>
      <c r="FE64" s="9"/>
      <c r="FF64" s="9">
        <v>1</v>
      </c>
      <c r="FG64" s="9">
        <v>0</v>
      </c>
      <c r="FH64" s="9"/>
      <c r="FI64" s="9">
        <v>1</v>
      </c>
      <c r="FJ64" s="9">
        <v>0</v>
      </c>
      <c r="FK64" s="9"/>
      <c r="FL64" s="9">
        <v>1</v>
      </c>
      <c r="FM64" s="9">
        <v>0</v>
      </c>
      <c r="FN64" s="9"/>
      <c r="FO64" s="9">
        <v>1</v>
      </c>
      <c r="FP64" s="9">
        <v>0</v>
      </c>
      <c r="FQ64" s="9"/>
      <c r="FR64" s="9">
        <v>0</v>
      </c>
      <c r="FS64" s="9"/>
      <c r="FT64" s="9"/>
      <c r="FU64" s="9">
        <v>0</v>
      </c>
      <c r="FV64" s="9"/>
      <c r="FW64" s="9"/>
      <c r="FX64" s="9">
        <v>4</v>
      </c>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t="s">
        <v>4079</v>
      </c>
      <c r="HH64" s="9">
        <v>2</v>
      </c>
      <c r="HI64" s="9">
        <v>7</v>
      </c>
      <c r="HJ64" s="9"/>
      <c r="HK64" s="9"/>
      <c r="HL64" s="9"/>
      <c r="HM64" s="9"/>
      <c r="HN64" s="9"/>
      <c r="HO64" s="9"/>
      <c r="HP64" s="9">
        <v>0</v>
      </c>
      <c r="HQ64" s="9">
        <v>1</v>
      </c>
      <c r="HR64" s="9">
        <v>0</v>
      </c>
      <c r="HS64" s="9">
        <v>0</v>
      </c>
      <c r="HT64" s="9">
        <v>0</v>
      </c>
      <c r="HU64" s="9">
        <v>0</v>
      </c>
      <c r="HV64" s="9">
        <v>1</v>
      </c>
      <c r="HW64" s="9">
        <v>0</v>
      </c>
      <c r="HX64" t="s">
        <v>4243</v>
      </c>
      <c r="HY64" s="9"/>
      <c r="HZ64" s="9"/>
      <c r="IA64" s="9">
        <v>2</v>
      </c>
      <c r="IB64" s="9"/>
      <c r="IC64" s="9"/>
      <c r="ID64" s="9">
        <v>2</v>
      </c>
      <c r="IE64" s="9"/>
      <c r="IF64" s="9"/>
      <c r="IG64" s="9">
        <v>2</v>
      </c>
      <c r="IH64" s="9"/>
      <c r="II64" s="9"/>
      <c r="IJ64" s="9">
        <v>2</v>
      </c>
      <c r="IK64" s="9"/>
      <c r="IL64" s="9">
        <v>0</v>
      </c>
      <c r="IM64" s="9"/>
      <c r="IN64" s="9"/>
      <c r="IO64" s="9"/>
      <c r="IP64" s="9"/>
      <c r="IQ64" s="9"/>
      <c r="IR64" s="9"/>
      <c r="IS64" s="9"/>
      <c r="IT64" s="9">
        <v>1</v>
      </c>
      <c r="IU64" s="9">
        <v>2</v>
      </c>
      <c r="IV64" s="9">
        <v>2</v>
      </c>
      <c r="IW64" s="9">
        <v>2</v>
      </c>
      <c r="IX64" s="9">
        <v>2</v>
      </c>
      <c r="IY64" s="9">
        <v>2</v>
      </c>
      <c r="IZ64" s="9">
        <v>2</v>
      </c>
      <c r="JA64" s="9">
        <v>2</v>
      </c>
      <c r="JB64" s="9">
        <v>2</v>
      </c>
      <c r="JC64" s="9">
        <v>2</v>
      </c>
      <c r="JD64" s="9">
        <v>2</v>
      </c>
      <c r="JE64" s="9">
        <v>2</v>
      </c>
      <c r="JF64" s="9">
        <v>2</v>
      </c>
      <c r="JG64" s="9">
        <v>2</v>
      </c>
      <c r="JH64" s="9">
        <v>2</v>
      </c>
      <c r="JI64" s="9">
        <v>2</v>
      </c>
      <c r="JJ64" s="9">
        <v>1</v>
      </c>
      <c r="JK64" s="9">
        <v>1</v>
      </c>
      <c r="JL64" s="9">
        <v>1</v>
      </c>
      <c r="JM64" s="9">
        <v>1</v>
      </c>
      <c r="JN64" s="9">
        <v>1</v>
      </c>
      <c r="JO64" s="9">
        <v>1</v>
      </c>
      <c r="JP64" s="9">
        <v>1</v>
      </c>
      <c r="JQ64" s="9">
        <v>1</v>
      </c>
      <c r="JR64" s="9">
        <v>1</v>
      </c>
      <c r="JS64" s="9">
        <v>1</v>
      </c>
      <c r="JT64" s="9">
        <v>1</v>
      </c>
      <c r="JU64" s="9">
        <v>1</v>
      </c>
      <c r="JV64" s="9"/>
      <c r="JW64" s="9">
        <v>1</v>
      </c>
      <c r="JX64" s="9">
        <v>1</v>
      </c>
      <c r="JY64" s="9">
        <v>1</v>
      </c>
      <c r="JZ64" s="9">
        <v>1</v>
      </c>
      <c r="KA64" s="9">
        <v>1</v>
      </c>
      <c r="KB64" s="9">
        <v>1</v>
      </c>
      <c r="KC64" s="9">
        <v>1</v>
      </c>
      <c r="KD64" s="9">
        <v>1</v>
      </c>
      <c r="KE64" s="9">
        <v>1</v>
      </c>
      <c r="KF64" s="9"/>
      <c r="KG64" s="9">
        <v>1</v>
      </c>
      <c r="KH64" s="9">
        <v>1</v>
      </c>
      <c r="KI64" s="9">
        <v>1</v>
      </c>
      <c r="KJ64" s="9"/>
      <c r="KK64" s="9">
        <v>1</v>
      </c>
      <c r="KL64" s="9">
        <v>1</v>
      </c>
      <c r="KM64" s="9">
        <v>1</v>
      </c>
      <c r="KN64" s="9">
        <v>1</v>
      </c>
      <c r="KO64" s="9"/>
      <c r="KP64" s="9">
        <v>1</v>
      </c>
      <c r="KQ64" s="9">
        <v>0</v>
      </c>
      <c r="KR64" s="9">
        <v>1</v>
      </c>
      <c r="KS64" s="9">
        <v>1</v>
      </c>
      <c r="KT64" s="9">
        <v>1</v>
      </c>
      <c r="KU64" s="9">
        <v>1</v>
      </c>
      <c r="KV64" s="9">
        <v>1</v>
      </c>
      <c r="KW64" s="9">
        <v>1</v>
      </c>
      <c r="KX64" s="9">
        <v>1</v>
      </c>
      <c r="KY64" s="9">
        <v>1</v>
      </c>
      <c r="KZ64" s="9">
        <v>1</v>
      </c>
      <c r="LA64" s="9">
        <v>1</v>
      </c>
      <c r="LB64" s="9"/>
      <c r="LC64" s="9">
        <v>1</v>
      </c>
      <c r="LD64" s="9">
        <v>1</v>
      </c>
      <c r="LE64" s="9">
        <v>1</v>
      </c>
      <c r="LF64" s="9">
        <v>1</v>
      </c>
      <c r="LG64" s="9">
        <v>1</v>
      </c>
      <c r="LH64" s="9">
        <v>1</v>
      </c>
      <c r="LI64" s="9"/>
      <c r="LJ64" s="9">
        <v>1</v>
      </c>
      <c r="LK64" s="9">
        <v>1</v>
      </c>
      <c r="LL64" s="9">
        <v>1</v>
      </c>
      <c r="LM64" s="9">
        <v>1</v>
      </c>
      <c r="LN64" s="9"/>
      <c r="LO64" s="9">
        <v>1</v>
      </c>
      <c r="LP64" s="9">
        <v>1</v>
      </c>
      <c r="LQ64" s="9">
        <v>1</v>
      </c>
      <c r="LR64" s="9"/>
      <c r="LS64" s="9">
        <v>1</v>
      </c>
      <c r="LT64" s="9">
        <v>1</v>
      </c>
      <c r="LU64" s="9">
        <v>1</v>
      </c>
      <c r="LV64" s="9">
        <v>1</v>
      </c>
      <c r="LW64" s="9">
        <v>1</v>
      </c>
      <c r="LX64" s="9">
        <v>1</v>
      </c>
      <c r="LY64" s="9">
        <v>1</v>
      </c>
      <c r="LZ64" s="9">
        <v>2</v>
      </c>
      <c r="MA64" s="9">
        <v>1</v>
      </c>
      <c r="MB64" s="9"/>
      <c r="MC64" s="9">
        <v>0</v>
      </c>
      <c r="MD64" s="9">
        <v>1</v>
      </c>
      <c r="ME64" s="9">
        <v>2</v>
      </c>
      <c r="MF64" s="9">
        <v>1</v>
      </c>
      <c r="MG64" s="9">
        <v>3</v>
      </c>
      <c r="MH64" s="9">
        <v>3</v>
      </c>
      <c r="MI64" s="9">
        <v>3</v>
      </c>
      <c r="MJ64" s="9">
        <v>3</v>
      </c>
      <c r="MK64" s="9">
        <v>1</v>
      </c>
      <c r="ML64" s="9">
        <v>1</v>
      </c>
      <c r="MM64" s="9">
        <v>1</v>
      </c>
      <c r="MN64" s="9">
        <v>1</v>
      </c>
      <c r="MO64" s="9">
        <v>1</v>
      </c>
      <c r="MP64" s="9">
        <v>0</v>
      </c>
      <c r="MQ64" s="9">
        <v>1</v>
      </c>
      <c r="MR64" s="9">
        <v>1</v>
      </c>
      <c r="MS64" s="9">
        <v>1</v>
      </c>
      <c r="MT64" s="9">
        <v>207451145</v>
      </c>
      <c r="MU64" s="9">
        <v>207451145</v>
      </c>
      <c r="MV64" s="9">
        <v>1</v>
      </c>
      <c r="MW64" s="9"/>
      <c r="MX64" s="9"/>
      <c r="MY64" t="s">
        <v>4519</v>
      </c>
      <c r="MZ64" s="9"/>
      <c r="NA64" s="9">
        <v>201513330</v>
      </c>
      <c r="NB64" t="s">
        <v>4669</v>
      </c>
      <c r="NC64" t="s">
        <v>4811</v>
      </c>
      <c r="ND64" s="9"/>
      <c r="NE64" s="9"/>
      <c r="NF64" t="s">
        <v>4891</v>
      </c>
      <c r="NG64" s="9"/>
      <c r="NH64" s="9"/>
      <c r="NI64" s="9">
        <v>125</v>
      </c>
      <c r="NJ64" s="9">
        <v>74</v>
      </c>
      <c r="NK64" t="s">
        <v>4897</v>
      </c>
      <c r="NL64" s="9">
        <v>3</v>
      </c>
      <c r="NM64" s="9">
        <v>11</v>
      </c>
      <c r="NN64" s="9">
        <v>2022</v>
      </c>
      <c r="NO64" s="9">
        <v>1</v>
      </c>
      <c r="NP64" t="s">
        <v>4955</v>
      </c>
      <c r="NQ64" s="9">
        <v>1</v>
      </c>
      <c r="NR64" s="9">
        <v>0</v>
      </c>
      <c r="NS64" s="9">
        <v>1</v>
      </c>
      <c r="NT64" s="9">
        <v>1</v>
      </c>
      <c r="NU64" s="9">
        <v>3</v>
      </c>
      <c r="NV64" s="9">
        <v>0</v>
      </c>
      <c r="NW64" s="9">
        <v>315</v>
      </c>
      <c r="NX64" s="9">
        <v>0</v>
      </c>
      <c r="NY64" s="9">
        <v>46</v>
      </c>
      <c r="NZ64" s="9">
        <v>0</v>
      </c>
      <c r="OA64" s="9">
        <v>28</v>
      </c>
      <c r="OB64" s="9">
        <v>0</v>
      </c>
      <c r="OC64" s="9">
        <v>392</v>
      </c>
      <c r="OD64" s="9">
        <v>0</v>
      </c>
      <c r="OE64" s="9">
        <v>63</v>
      </c>
      <c r="OF64" s="9">
        <v>0</v>
      </c>
      <c r="OG64" s="9">
        <v>455</v>
      </c>
      <c r="OH64" s="9">
        <v>0</v>
      </c>
      <c r="OI64" s="9">
        <v>463</v>
      </c>
      <c r="OJ64" s="9">
        <v>400</v>
      </c>
      <c r="OK64" s="9">
        <v>400</v>
      </c>
      <c r="OL64" s="9">
        <v>3</v>
      </c>
      <c r="OM64" s="9">
        <v>0</v>
      </c>
      <c r="ON64" s="9">
        <v>1</v>
      </c>
      <c r="OO64" s="9">
        <v>0</v>
      </c>
      <c r="OP64" s="9">
        <v>1</v>
      </c>
      <c r="OQ64" s="9">
        <v>1</v>
      </c>
      <c r="OR64" s="9">
        <v>1</v>
      </c>
      <c r="OS64" s="9">
        <v>1</v>
      </c>
      <c r="OT64" s="9">
        <v>1</v>
      </c>
      <c r="OU64" s="9">
        <v>1</v>
      </c>
      <c r="OV64" s="9">
        <v>1</v>
      </c>
      <c r="OW64" s="9">
        <v>1</v>
      </c>
      <c r="OX64" s="9">
        <v>1</v>
      </c>
      <c r="OY64" s="9">
        <v>1</v>
      </c>
      <c r="OZ64" s="9">
        <v>0</v>
      </c>
      <c r="PA64" s="9">
        <v>87.5</v>
      </c>
      <c r="PB64" s="9">
        <v>0</v>
      </c>
      <c r="PC64" s="9">
        <v>1</v>
      </c>
      <c r="PD64" s="9">
        <v>90</v>
      </c>
      <c r="PE64" s="9">
        <v>0</v>
      </c>
      <c r="PF64" s="9">
        <v>1</v>
      </c>
      <c r="PG64" s="9">
        <v>1</v>
      </c>
      <c r="PH64" s="9">
        <v>1</v>
      </c>
      <c r="PI64" s="9">
        <v>1</v>
      </c>
      <c r="PJ64" s="9">
        <v>1</v>
      </c>
      <c r="PK64" s="9">
        <v>1</v>
      </c>
      <c r="PL64" s="9">
        <v>1</v>
      </c>
      <c r="PM64" s="9">
        <v>1</v>
      </c>
      <c r="PN64" s="9">
        <v>1</v>
      </c>
      <c r="PO64" s="9">
        <v>100</v>
      </c>
      <c r="PP64" s="9">
        <v>1</v>
      </c>
      <c r="PQ64" s="9">
        <v>1</v>
      </c>
      <c r="PR64" s="9">
        <v>1</v>
      </c>
      <c r="PS64" s="9">
        <v>1</v>
      </c>
      <c r="PT64" s="9">
        <v>1</v>
      </c>
      <c r="PU64" s="9">
        <v>1</v>
      </c>
      <c r="PV64" s="9">
        <v>1</v>
      </c>
      <c r="PW64" s="9">
        <v>1</v>
      </c>
      <c r="PX64" s="9">
        <v>100</v>
      </c>
      <c r="PY64" s="9">
        <v>1</v>
      </c>
      <c r="PZ64" s="9">
        <v>1</v>
      </c>
      <c r="QA64" s="9">
        <v>1</v>
      </c>
      <c r="QB64" s="9">
        <v>1</v>
      </c>
      <c r="QC64" s="9">
        <v>1</v>
      </c>
      <c r="QD64" s="9">
        <v>1</v>
      </c>
      <c r="QE64" s="9">
        <v>100</v>
      </c>
      <c r="QF64" s="9">
        <v>1</v>
      </c>
      <c r="QG64" s="9">
        <v>1</v>
      </c>
      <c r="QH64" s="9">
        <v>1</v>
      </c>
      <c r="QI64" s="9">
        <v>1</v>
      </c>
      <c r="QJ64" s="9">
        <v>1</v>
      </c>
      <c r="QK64" s="9">
        <v>1</v>
      </c>
      <c r="QL64" s="9">
        <v>1</v>
      </c>
      <c r="QM64" s="9">
        <v>1</v>
      </c>
      <c r="QN64" s="9">
        <v>1</v>
      </c>
      <c r="QO64" s="9">
        <v>1</v>
      </c>
      <c r="QP64" s="9">
        <v>100</v>
      </c>
      <c r="QQ64" s="9">
        <v>1</v>
      </c>
      <c r="QR64" s="9">
        <v>1</v>
      </c>
      <c r="QS64" s="9">
        <v>1</v>
      </c>
      <c r="QT64" s="9">
        <v>1</v>
      </c>
      <c r="QU64" s="9">
        <v>1</v>
      </c>
      <c r="QV64" s="9">
        <v>1</v>
      </c>
      <c r="QW64" s="9">
        <v>1</v>
      </c>
      <c r="QX64" s="9">
        <v>1</v>
      </c>
      <c r="QY64" s="9">
        <v>0</v>
      </c>
      <c r="QZ64" s="9"/>
      <c r="RA64" s="9"/>
      <c r="RB64" s="9"/>
      <c r="RC64" s="9"/>
      <c r="RD64" s="9"/>
      <c r="RE64" s="9"/>
      <c r="RF64" s="9"/>
      <c r="RG64" s="9"/>
      <c r="RH64" s="9"/>
      <c r="RI64" s="9"/>
      <c r="RJ64" s="9"/>
      <c r="RK64" s="9"/>
      <c r="RL64" s="9">
        <v>1</v>
      </c>
      <c r="RM64" s="9">
        <v>1</v>
      </c>
      <c r="RN64" s="9">
        <v>1</v>
      </c>
      <c r="RO64" s="9">
        <v>0</v>
      </c>
      <c r="RP64" s="9">
        <v>0</v>
      </c>
      <c r="RQ64" s="9">
        <v>33</v>
      </c>
      <c r="RR64" s="9">
        <v>0</v>
      </c>
      <c r="RS64" s="9">
        <v>1</v>
      </c>
      <c r="RT64" s="9">
        <v>1</v>
      </c>
      <c r="RU64" s="9">
        <v>0</v>
      </c>
      <c r="RV64" s="9">
        <v>1</v>
      </c>
      <c r="RW64" s="9">
        <v>1</v>
      </c>
      <c r="RX64" s="9">
        <v>1</v>
      </c>
      <c r="RY64" s="9">
        <v>1</v>
      </c>
      <c r="RZ64" s="9">
        <v>1</v>
      </c>
      <c r="SA64" s="9">
        <v>1</v>
      </c>
      <c r="SB64" s="9">
        <v>100</v>
      </c>
      <c r="SC64" s="9">
        <v>1</v>
      </c>
      <c r="SD64" s="9">
        <v>1</v>
      </c>
      <c r="SE64" s="9">
        <v>0</v>
      </c>
      <c r="SF64" s="9">
        <v>1</v>
      </c>
      <c r="SG64" s="9">
        <v>1</v>
      </c>
      <c r="SH64" s="9">
        <v>0</v>
      </c>
      <c r="SI64" s="9">
        <v>1</v>
      </c>
      <c r="SJ64" s="9">
        <v>1</v>
      </c>
      <c r="SK64" s="9">
        <v>1</v>
      </c>
      <c r="SL64" s="9">
        <v>1</v>
      </c>
      <c r="SM64" s="9">
        <v>1</v>
      </c>
      <c r="SN64" s="9">
        <v>1</v>
      </c>
      <c r="SO64" s="9">
        <v>1</v>
      </c>
      <c r="SP64" s="9"/>
      <c r="SQ64" s="9">
        <v>0</v>
      </c>
      <c r="SR64" s="9">
        <v>0</v>
      </c>
      <c r="SS64" s="9">
        <v>0</v>
      </c>
      <c r="ST64" s="9">
        <v>0</v>
      </c>
      <c r="SU64" s="9">
        <v>0</v>
      </c>
      <c r="SV64" s="9">
        <v>0</v>
      </c>
      <c r="SW64" s="9">
        <v>0</v>
      </c>
      <c r="SX64" s="9">
        <v>0</v>
      </c>
      <c r="SY64" s="9">
        <v>0</v>
      </c>
      <c r="SZ64" s="9">
        <v>1</v>
      </c>
      <c r="TA64" s="9"/>
      <c r="TB64" s="9"/>
      <c r="TC64" s="9"/>
      <c r="TD64" s="9"/>
      <c r="TE64" s="9"/>
      <c r="TF64" s="9"/>
      <c r="TG64" s="9"/>
      <c r="TH64" s="9"/>
      <c r="TI64" s="9"/>
      <c r="TJ64" s="9"/>
      <c r="TK64" s="9"/>
      <c r="TL64" s="9"/>
      <c r="TM64" s="9"/>
      <c r="TN64" s="9"/>
      <c r="TO64" s="9"/>
      <c r="TP64" s="9"/>
      <c r="TQ64" s="9"/>
      <c r="TR64" s="9">
        <v>0</v>
      </c>
      <c r="TS64" s="9">
        <v>1</v>
      </c>
      <c r="TT64" s="9">
        <v>0</v>
      </c>
      <c r="TU64" s="9">
        <v>0</v>
      </c>
      <c r="TV64" s="9">
        <v>0</v>
      </c>
      <c r="TW64" s="9">
        <v>0</v>
      </c>
      <c r="TX64" s="9">
        <v>1</v>
      </c>
      <c r="TY64" s="9">
        <v>0</v>
      </c>
      <c r="TZ64" s="9"/>
      <c r="UA64" s="9"/>
      <c r="UB64" s="9"/>
      <c r="UC64" s="9"/>
      <c r="UD64" s="9"/>
      <c r="UE64" s="9"/>
      <c r="UF64" s="9">
        <v>0</v>
      </c>
      <c r="UG64" s="9">
        <v>1</v>
      </c>
      <c r="UH64" s="9">
        <v>0</v>
      </c>
      <c r="UI64" s="9">
        <v>1</v>
      </c>
      <c r="UJ64" s="9">
        <v>0</v>
      </c>
      <c r="UK64" s="9">
        <v>1</v>
      </c>
      <c r="UL64" s="9">
        <v>0</v>
      </c>
      <c r="UM64" s="9">
        <v>0</v>
      </c>
      <c r="UN64" s="9">
        <v>0</v>
      </c>
      <c r="UO64" s="9">
        <v>0</v>
      </c>
      <c r="UP64" s="9"/>
      <c r="UQ64" s="9"/>
      <c r="UR64" s="9"/>
      <c r="US64" s="9"/>
      <c r="UT64" s="9">
        <v>0</v>
      </c>
      <c r="UU64" s="9"/>
      <c r="UV64" s="9">
        <v>0</v>
      </c>
      <c r="UW64" s="9"/>
      <c r="UX64" s="9"/>
      <c r="UY64" s="9"/>
      <c r="UZ64" s="9"/>
      <c r="VA64" s="9"/>
      <c r="VB64" s="9"/>
      <c r="VC64" s="9">
        <v>1</v>
      </c>
      <c r="VD64" s="9">
        <v>0</v>
      </c>
      <c r="VE64" s="9">
        <v>0</v>
      </c>
      <c r="VF64" s="9">
        <v>0</v>
      </c>
      <c r="VG64" s="9">
        <v>0</v>
      </c>
      <c r="VH64" s="9">
        <v>0</v>
      </c>
      <c r="VI64" s="9">
        <v>0</v>
      </c>
      <c r="VJ64" s="9">
        <v>0</v>
      </c>
      <c r="VK64" s="9">
        <v>0</v>
      </c>
      <c r="VL64" s="9">
        <v>0</v>
      </c>
      <c r="VM64" s="9">
        <v>0</v>
      </c>
      <c r="VN64" s="9">
        <v>0</v>
      </c>
      <c r="VO64" s="9">
        <v>0</v>
      </c>
      <c r="VP64" s="9">
        <v>0</v>
      </c>
      <c r="VQ64" s="9">
        <v>0</v>
      </c>
      <c r="VR64" s="9">
        <v>0</v>
      </c>
      <c r="VS64" s="9">
        <v>1</v>
      </c>
      <c r="VT64" s="9">
        <v>1</v>
      </c>
      <c r="VU64" s="9">
        <v>1</v>
      </c>
      <c r="VV64" s="9">
        <v>1</v>
      </c>
      <c r="VW64" s="9">
        <v>1</v>
      </c>
      <c r="VX64" s="9">
        <v>1</v>
      </c>
      <c r="VY64" s="9">
        <v>1</v>
      </c>
      <c r="VZ64" s="9">
        <v>1</v>
      </c>
      <c r="WA64" s="9">
        <v>1</v>
      </c>
      <c r="WB64" s="9">
        <v>1</v>
      </c>
      <c r="WC64" s="9">
        <v>1</v>
      </c>
      <c r="WD64" s="9">
        <v>1</v>
      </c>
      <c r="WE64" s="9">
        <v>1</v>
      </c>
      <c r="WF64" s="9">
        <v>1</v>
      </c>
      <c r="WG64" s="9">
        <v>1</v>
      </c>
      <c r="WH64" s="9">
        <v>1</v>
      </c>
      <c r="WI64" s="9">
        <v>1</v>
      </c>
      <c r="WJ64" s="9">
        <v>1</v>
      </c>
      <c r="WK64" s="9">
        <v>1</v>
      </c>
      <c r="WL64" s="9">
        <v>1</v>
      </c>
      <c r="WM64" s="9">
        <v>1</v>
      </c>
      <c r="WN64" s="9">
        <v>1</v>
      </c>
      <c r="WO64" s="9">
        <v>1</v>
      </c>
      <c r="WP64" s="9">
        <v>1</v>
      </c>
      <c r="WQ64" s="9">
        <v>6.25</v>
      </c>
      <c r="WR64" s="9">
        <v>0</v>
      </c>
      <c r="WS64" s="9">
        <v>0</v>
      </c>
      <c r="WT64" s="9">
        <v>100</v>
      </c>
      <c r="WU64" s="9">
        <v>1</v>
      </c>
      <c r="WV64" s="9">
        <v>1</v>
      </c>
      <c r="WW64" s="9">
        <v>100</v>
      </c>
      <c r="WX64" s="9">
        <v>1</v>
      </c>
      <c r="WY64" s="9">
        <v>1</v>
      </c>
      <c r="WZ64" s="9">
        <v>100</v>
      </c>
      <c r="XA64" s="9">
        <v>1</v>
      </c>
      <c r="XB64" s="9">
        <v>1</v>
      </c>
      <c r="XC64" s="9">
        <v>1</v>
      </c>
      <c r="XD64" s="9">
        <v>0</v>
      </c>
      <c r="XE64" s="9">
        <v>0</v>
      </c>
      <c r="XF64" s="9">
        <v>0</v>
      </c>
      <c r="XG64" s="9">
        <v>0</v>
      </c>
      <c r="XH64" s="9">
        <v>0</v>
      </c>
      <c r="XI64" s="9">
        <v>0</v>
      </c>
      <c r="XJ64" s="9">
        <v>0</v>
      </c>
      <c r="XK64" s="9">
        <v>0</v>
      </c>
      <c r="XL64" s="9">
        <v>0</v>
      </c>
      <c r="XM64" s="9">
        <v>0</v>
      </c>
      <c r="XN64" s="9">
        <v>0</v>
      </c>
      <c r="XO64" s="9">
        <v>0</v>
      </c>
      <c r="XP64" s="9">
        <v>0</v>
      </c>
      <c r="XQ64" s="9">
        <v>0</v>
      </c>
      <c r="XR64" s="9">
        <v>0</v>
      </c>
      <c r="XS64" s="9">
        <v>1</v>
      </c>
      <c r="XT64" s="9">
        <v>1</v>
      </c>
      <c r="XU64" s="9">
        <v>1</v>
      </c>
      <c r="XV64" s="9">
        <v>1</v>
      </c>
      <c r="XW64" s="9">
        <v>1</v>
      </c>
      <c r="XX64" s="9">
        <v>1</v>
      </c>
      <c r="XY64" s="9">
        <v>1</v>
      </c>
      <c r="XZ64" s="9">
        <v>1</v>
      </c>
      <c r="YA64" s="9">
        <v>1</v>
      </c>
      <c r="YB64" s="9">
        <v>1</v>
      </c>
      <c r="YC64" s="9">
        <v>1</v>
      </c>
      <c r="YD64" s="9">
        <v>1</v>
      </c>
      <c r="YE64" s="9">
        <v>1</v>
      </c>
      <c r="YF64" s="9">
        <v>1</v>
      </c>
      <c r="YG64" s="9">
        <v>1</v>
      </c>
      <c r="YH64" s="9">
        <v>1</v>
      </c>
      <c r="YI64" s="9">
        <v>1</v>
      </c>
      <c r="YJ64" s="9">
        <v>1</v>
      </c>
      <c r="YK64" s="9">
        <v>1</v>
      </c>
      <c r="YL64" s="9">
        <v>1</v>
      </c>
      <c r="YM64" s="9">
        <v>1</v>
      </c>
      <c r="YN64" s="9">
        <v>1</v>
      </c>
      <c r="YO64" s="9">
        <v>1</v>
      </c>
      <c r="YP64" s="9">
        <v>1</v>
      </c>
      <c r="YQ64" s="9">
        <v>1</v>
      </c>
      <c r="YR64" s="9">
        <v>1</v>
      </c>
      <c r="YS64" s="9">
        <v>1</v>
      </c>
      <c r="YT64" s="9">
        <v>1</v>
      </c>
      <c r="YU64" s="9">
        <v>100</v>
      </c>
      <c r="YV64" s="9">
        <v>1</v>
      </c>
      <c r="YW64" s="9">
        <v>1</v>
      </c>
      <c r="YX64" s="9">
        <v>1</v>
      </c>
      <c r="YY64" s="9">
        <v>0</v>
      </c>
      <c r="YZ64" s="9">
        <v>1</v>
      </c>
      <c r="ZA64" s="9">
        <v>1</v>
      </c>
      <c r="ZB64" s="9">
        <v>1</v>
      </c>
      <c r="ZC64" s="9">
        <v>1</v>
      </c>
      <c r="ZD64" s="9">
        <v>1</v>
      </c>
      <c r="ZE64" s="9">
        <v>0</v>
      </c>
      <c r="ZF64" s="9">
        <v>1</v>
      </c>
      <c r="ZG64" s="9">
        <v>0</v>
      </c>
      <c r="ZH64" s="9">
        <v>0</v>
      </c>
      <c r="ZI64" s="9">
        <v>1</v>
      </c>
      <c r="ZJ64" s="9">
        <v>100</v>
      </c>
      <c r="ZK64" s="9">
        <v>1</v>
      </c>
      <c r="ZL64" s="9">
        <v>100</v>
      </c>
      <c r="ZM64" s="9">
        <v>1</v>
      </c>
      <c r="ZN64" s="9">
        <v>1</v>
      </c>
      <c r="ZO64" s="9">
        <v>1</v>
      </c>
      <c r="ZP64" s="9">
        <v>1</v>
      </c>
      <c r="ZQ64" s="9">
        <v>1</v>
      </c>
      <c r="ZR64" s="9">
        <v>1</v>
      </c>
      <c r="ZS64" s="9">
        <v>1</v>
      </c>
      <c r="ZT64" s="9">
        <v>1</v>
      </c>
      <c r="ZU64" s="9">
        <v>1</v>
      </c>
      <c r="ZV64" s="9">
        <v>1</v>
      </c>
      <c r="ZW64" s="9">
        <v>1</v>
      </c>
      <c r="ZX64" s="9">
        <v>1</v>
      </c>
      <c r="ZY64" s="9">
        <v>1</v>
      </c>
      <c r="ZZ64" s="9">
        <v>1</v>
      </c>
      <c r="AAA64" s="9">
        <v>1</v>
      </c>
      <c r="AAB64" s="9">
        <v>1</v>
      </c>
      <c r="AAC64" s="9">
        <v>1</v>
      </c>
      <c r="AAD64" s="9">
        <v>1</v>
      </c>
      <c r="AAE64" s="9">
        <v>1</v>
      </c>
      <c r="AAF64" s="9">
        <v>1</v>
      </c>
      <c r="AAG64" s="9">
        <v>1</v>
      </c>
      <c r="AAH64" s="9">
        <v>1</v>
      </c>
      <c r="AAI64" s="9">
        <v>1</v>
      </c>
      <c r="AAJ64" s="9">
        <v>1</v>
      </c>
      <c r="AAK64" s="9">
        <v>1</v>
      </c>
      <c r="AAL64" s="9">
        <v>1</v>
      </c>
      <c r="AAM64" s="9">
        <v>1</v>
      </c>
      <c r="AAN64" s="9">
        <v>1</v>
      </c>
      <c r="AAO64" s="9">
        <v>1</v>
      </c>
      <c r="AAP64" s="9">
        <v>100</v>
      </c>
      <c r="AAQ64" s="9">
        <v>1</v>
      </c>
      <c r="AAR64" s="9">
        <v>1</v>
      </c>
      <c r="AAS64" s="9">
        <v>100</v>
      </c>
      <c r="AAT64" s="9">
        <v>1</v>
      </c>
      <c r="AAU64" s="9">
        <v>1</v>
      </c>
      <c r="AAV64" s="9">
        <v>0</v>
      </c>
      <c r="AAW64" s="9">
        <v>0</v>
      </c>
      <c r="AAX64" s="9">
        <v>0</v>
      </c>
      <c r="AAY64" s="9">
        <v>1</v>
      </c>
      <c r="AAZ64" s="9">
        <v>1</v>
      </c>
      <c r="ABA64" s="9">
        <v>1</v>
      </c>
      <c r="ABB64" s="9">
        <v>1</v>
      </c>
      <c r="ABC64" s="9">
        <v>1</v>
      </c>
      <c r="ABD64" s="9">
        <v>1</v>
      </c>
      <c r="ABE64" s="9">
        <v>1</v>
      </c>
      <c r="ABF64" s="9">
        <v>1</v>
      </c>
      <c r="ABG64" s="9">
        <v>1</v>
      </c>
      <c r="ABH64" s="9">
        <v>1</v>
      </c>
      <c r="ABI64" s="9">
        <v>1</v>
      </c>
      <c r="ABJ64" s="9">
        <v>1</v>
      </c>
      <c r="ABK64" s="9">
        <v>1</v>
      </c>
      <c r="ABL64" s="9">
        <v>1</v>
      </c>
      <c r="ABM64" s="9">
        <v>100</v>
      </c>
      <c r="ABN64" s="9">
        <v>1</v>
      </c>
      <c r="ABO64" s="9">
        <v>1</v>
      </c>
      <c r="ABP64" s="9">
        <v>0</v>
      </c>
      <c r="ABQ64" s="9">
        <v>1</v>
      </c>
      <c r="ABR64" s="9">
        <v>0</v>
      </c>
      <c r="ABS64" s="9">
        <v>0</v>
      </c>
      <c r="ABT64" s="9">
        <v>1</v>
      </c>
      <c r="ABU64" s="9">
        <v>1</v>
      </c>
      <c r="ABV64" s="9">
        <v>1</v>
      </c>
      <c r="ABW64" s="9">
        <v>0</v>
      </c>
      <c r="ABX64" s="9">
        <v>1</v>
      </c>
      <c r="ABY64" s="9">
        <v>1</v>
      </c>
      <c r="ABZ64" s="9">
        <v>0</v>
      </c>
      <c r="ACA64" s="9">
        <v>0</v>
      </c>
      <c r="ACB64" s="9">
        <v>0</v>
      </c>
      <c r="ACC64" s="9">
        <v>0</v>
      </c>
      <c r="ACD64" s="9">
        <v>0</v>
      </c>
      <c r="ACE64" s="9">
        <v>0</v>
      </c>
      <c r="ACF64" s="9">
        <v>0</v>
      </c>
      <c r="ACG64" s="9">
        <v>0</v>
      </c>
      <c r="ACH64" s="9">
        <v>1</v>
      </c>
      <c r="ACI64" s="9">
        <v>1</v>
      </c>
      <c r="ACJ64" s="9">
        <v>1</v>
      </c>
      <c r="ACK64" s="9">
        <v>1</v>
      </c>
      <c r="ACL64" s="9">
        <v>1</v>
      </c>
      <c r="ACM64" s="9">
        <v>0</v>
      </c>
      <c r="ACN64" s="9">
        <v>1</v>
      </c>
      <c r="ACO64" s="9">
        <v>1</v>
      </c>
      <c r="ACP64" s="9">
        <v>1</v>
      </c>
      <c r="ACQ64" s="9">
        <v>1</v>
      </c>
      <c r="ACR64" s="9">
        <v>1</v>
      </c>
    </row>
    <row r="65" spans="1:772">
      <c r="A65" t="s">
        <v>2634</v>
      </c>
      <c r="B65" t="s">
        <v>2762</v>
      </c>
      <c r="C65" t="s">
        <v>2894</v>
      </c>
      <c r="D65" t="s">
        <v>3028</v>
      </c>
      <c r="E65" s="9"/>
      <c r="F65" s="9">
        <v>2</v>
      </c>
      <c r="G65" s="9"/>
      <c r="H65" s="9">
        <v>1</v>
      </c>
      <c r="I65" t="s">
        <v>3165</v>
      </c>
      <c r="J65" s="9"/>
      <c r="K65" s="9">
        <v>4</v>
      </c>
      <c r="L65" s="9">
        <v>12</v>
      </c>
      <c r="M65" s="9">
        <v>75</v>
      </c>
      <c r="N65" s="9">
        <v>75</v>
      </c>
      <c r="O65" t="s">
        <v>3247</v>
      </c>
      <c r="P65" s="9">
        <v>1</v>
      </c>
      <c r="Q65" t="s">
        <v>3250</v>
      </c>
      <c r="R65" s="9">
        <v>3</v>
      </c>
      <c r="S65" s="9">
        <v>1</v>
      </c>
      <c r="T65" s="9">
        <v>2</v>
      </c>
      <c r="U65" s="9">
        <v>0</v>
      </c>
      <c r="V65" s="9">
        <v>1</v>
      </c>
      <c r="W65" t="s">
        <v>3320</v>
      </c>
      <c r="X65" s="9"/>
      <c r="Y65" t="s">
        <v>3458</v>
      </c>
      <c r="Z65" s="9"/>
      <c r="AA65" s="9">
        <v>0</v>
      </c>
      <c r="AB65" s="9">
        <v>0</v>
      </c>
      <c r="AC65" s="9">
        <v>17</v>
      </c>
      <c r="AD65" s="9">
        <v>0</v>
      </c>
      <c r="AE65" s="9">
        <v>2</v>
      </c>
      <c r="AF65" s="9">
        <v>0</v>
      </c>
      <c r="AG65" s="9">
        <v>0</v>
      </c>
      <c r="AH65" s="9">
        <v>0</v>
      </c>
      <c r="AI65" s="9">
        <v>1</v>
      </c>
      <c r="AJ65" s="9">
        <v>0</v>
      </c>
      <c r="AK65" s="9">
        <v>0</v>
      </c>
      <c r="AL65" s="9">
        <v>0</v>
      </c>
      <c r="AM65" s="9">
        <v>0</v>
      </c>
      <c r="AN65" s="9">
        <v>0</v>
      </c>
      <c r="AO65" s="9">
        <v>1</v>
      </c>
      <c r="AP65" s="9">
        <v>0</v>
      </c>
      <c r="AQ65" s="9">
        <v>6</v>
      </c>
      <c r="AR65" s="9">
        <v>0</v>
      </c>
      <c r="AS65" s="9">
        <v>0</v>
      </c>
      <c r="AT65" s="9">
        <v>0</v>
      </c>
      <c r="AU65" s="9">
        <v>1</v>
      </c>
      <c r="AV65" s="9">
        <v>0</v>
      </c>
      <c r="AW65" s="9">
        <v>2</v>
      </c>
      <c r="AX65" t="s">
        <v>3621</v>
      </c>
      <c r="AY65" s="9">
        <v>0</v>
      </c>
      <c r="AZ65" s="9">
        <v>0</v>
      </c>
      <c r="BA65" t="s">
        <v>3771</v>
      </c>
      <c r="BB65" s="9">
        <v>0</v>
      </c>
      <c r="BC65" s="9">
        <v>30</v>
      </c>
      <c r="BD65" s="9">
        <v>0</v>
      </c>
      <c r="BE65" s="9"/>
      <c r="BF65" s="9">
        <v>30</v>
      </c>
      <c r="BG65" s="9">
        <v>30</v>
      </c>
      <c r="BH65" s="9">
        <v>30</v>
      </c>
      <c r="BI65" s="9">
        <v>2</v>
      </c>
      <c r="BJ65" s="9">
        <v>0</v>
      </c>
      <c r="BK65" s="9">
        <v>1</v>
      </c>
      <c r="BL65" s="9">
        <v>1</v>
      </c>
      <c r="BM65" s="9">
        <v>1</v>
      </c>
      <c r="BN65" s="9">
        <v>1</v>
      </c>
      <c r="BO65" s="9">
        <v>1</v>
      </c>
      <c r="BP65" s="9">
        <v>1</v>
      </c>
      <c r="BQ65" s="9">
        <v>1</v>
      </c>
      <c r="BR65" s="9">
        <v>0</v>
      </c>
      <c r="BS65" s="9">
        <v>1</v>
      </c>
      <c r="BT65" s="9">
        <v>1</v>
      </c>
      <c r="BU65" s="9">
        <v>1</v>
      </c>
      <c r="BV65" s="9">
        <v>0</v>
      </c>
      <c r="BW65" s="9">
        <v>1</v>
      </c>
      <c r="BX65" s="9"/>
      <c r="BY65" s="9">
        <v>0</v>
      </c>
      <c r="BZ65" s="9">
        <v>0</v>
      </c>
      <c r="CA65" s="9">
        <v>1</v>
      </c>
      <c r="CB65" s="9">
        <v>0</v>
      </c>
      <c r="CC65" s="9">
        <v>1</v>
      </c>
      <c r="CD65" s="9">
        <v>1</v>
      </c>
      <c r="CE65" s="9">
        <v>1</v>
      </c>
      <c r="CF65" s="9">
        <v>1</v>
      </c>
      <c r="CG65" s="9"/>
      <c r="CH65" s="9">
        <v>1</v>
      </c>
      <c r="CI65" s="9">
        <v>3</v>
      </c>
      <c r="CJ65" s="9">
        <v>1</v>
      </c>
      <c r="CK65" s="9">
        <v>3</v>
      </c>
      <c r="CL65" s="9">
        <v>4</v>
      </c>
      <c r="CM65" s="9">
        <v>1</v>
      </c>
      <c r="CN65" s="9">
        <v>1</v>
      </c>
      <c r="CO65" s="9">
        <v>1</v>
      </c>
      <c r="CP65" s="9">
        <v>4</v>
      </c>
      <c r="CQ65" s="9">
        <v>1</v>
      </c>
      <c r="CR65" s="9">
        <v>1</v>
      </c>
      <c r="CS65" s="9">
        <v>1</v>
      </c>
      <c r="CT65" s="9">
        <v>0</v>
      </c>
      <c r="CU65" s="9">
        <v>1</v>
      </c>
      <c r="CV65" s="9">
        <v>1</v>
      </c>
      <c r="CW65" s="9">
        <v>0</v>
      </c>
      <c r="CX65" s="9">
        <v>1</v>
      </c>
      <c r="CY65" s="9">
        <v>1</v>
      </c>
      <c r="CZ65" s="9">
        <v>2</v>
      </c>
      <c r="DA65" s="9"/>
      <c r="DB65" s="9"/>
      <c r="DC65" s="9"/>
      <c r="DD65" s="9"/>
      <c r="DE65" s="9"/>
      <c r="DF65" s="9"/>
      <c r="DG65" s="9"/>
      <c r="DH65" s="9"/>
      <c r="DI65" s="9">
        <v>1</v>
      </c>
      <c r="DJ65" s="9"/>
      <c r="DK65" s="9"/>
      <c r="DL65" s="9"/>
      <c r="DM65" s="9"/>
      <c r="DN65" s="9"/>
      <c r="DO65" s="9"/>
      <c r="DP65" s="9">
        <v>1</v>
      </c>
      <c r="DQ65" s="9">
        <v>1</v>
      </c>
      <c r="DR65" s="9">
        <v>1</v>
      </c>
      <c r="DS65" s="9"/>
      <c r="DT65" s="9"/>
      <c r="DU65" s="9"/>
      <c r="DV65" s="9"/>
      <c r="DW65" s="9"/>
      <c r="DX65" s="9"/>
      <c r="DY65" s="9"/>
      <c r="DZ65" s="9"/>
      <c r="EA65" s="9"/>
      <c r="EB65" s="9"/>
      <c r="EC65" s="9"/>
      <c r="ED65" s="9"/>
      <c r="EE65" s="9"/>
      <c r="EF65" s="9"/>
      <c r="EG65" s="9"/>
      <c r="EH65" s="9"/>
      <c r="EI65" s="9"/>
      <c r="EJ65" s="9"/>
      <c r="EK65" s="9"/>
      <c r="EL65" s="9"/>
      <c r="EM65" s="9"/>
      <c r="EN65" s="9">
        <v>0</v>
      </c>
      <c r="EO65" s="9"/>
      <c r="EP65" s="9"/>
      <c r="EQ65" s="9">
        <v>0</v>
      </c>
      <c r="ER65" s="9"/>
      <c r="ES65" s="9"/>
      <c r="ET65" s="9">
        <v>0</v>
      </c>
      <c r="EU65" s="9"/>
      <c r="EV65" s="9"/>
      <c r="EW65" s="9">
        <v>1</v>
      </c>
      <c r="EX65" s="9">
        <v>0</v>
      </c>
      <c r="EY65" s="9"/>
      <c r="EZ65" s="9">
        <v>1</v>
      </c>
      <c r="FA65" s="9">
        <v>0</v>
      </c>
      <c r="FB65" s="9"/>
      <c r="FC65" s="9">
        <v>0</v>
      </c>
      <c r="FD65" s="9"/>
      <c r="FE65" s="9"/>
      <c r="FF65" s="9">
        <v>1</v>
      </c>
      <c r="FG65" s="9">
        <v>0</v>
      </c>
      <c r="FH65" s="9"/>
      <c r="FI65" s="9">
        <v>0</v>
      </c>
      <c r="FJ65" s="9"/>
      <c r="FK65" s="9"/>
      <c r="FL65" s="9">
        <v>0</v>
      </c>
      <c r="FM65" s="9"/>
      <c r="FN65" s="9"/>
      <c r="FO65" s="9">
        <v>0</v>
      </c>
      <c r="FP65" s="9"/>
      <c r="FQ65" s="9"/>
      <c r="FR65" s="9">
        <v>1</v>
      </c>
      <c r="FS65" s="9">
        <v>0</v>
      </c>
      <c r="FT65" s="9"/>
      <c r="FU65" s="9">
        <v>0</v>
      </c>
      <c r="FV65" s="9"/>
      <c r="FW65" s="9"/>
      <c r="FX65" s="9">
        <v>4</v>
      </c>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t="s">
        <v>4080</v>
      </c>
      <c r="HH65" s="9">
        <v>7</v>
      </c>
      <c r="HI65" s="9"/>
      <c r="HJ65" s="9"/>
      <c r="HK65" s="9"/>
      <c r="HL65" s="9"/>
      <c r="HM65" s="9"/>
      <c r="HN65" s="9"/>
      <c r="HO65" s="9"/>
      <c r="HP65" s="9">
        <v>0</v>
      </c>
      <c r="HQ65" s="9">
        <v>0</v>
      </c>
      <c r="HR65" s="9">
        <v>0</v>
      </c>
      <c r="HS65" s="9">
        <v>0</v>
      </c>
      <c r="HT65" s="9">
        <v>0</v>
      </c>
      <c r="HU65" s="9">
        <v>0</v>
      </c>
      <c r="HV65" s="9">
        <v>1</v>
      </c>
      <c r="HW65" s="9">
        <v>0</v>
      </c>
      <c r="HX65" t="s">
        <v>4244</v>
      </c>
      <c r="HY65" s="9"/>
      <c r="HZ65" s="9"/>
      <c r="IA65" s="9">
        <v>1</v>
      </c>
      <c r="IB65" s="9">
        <v>2</v>
      </c>
      <c r="IC65" s="9"/>
      <c r="ID65" s="9">
        <v>1</v>
      </c>
      <c r="IE65" s="9">
        <v>2</v>
      </c>
      <c r="IF65" s="9"/>
      <c r="IG65" s="9">
        <v>3</v>
      </c>
      <c r="IH65" s="9"/>
      <c r="II65" s="9"/>
      <c r="IJ65" s="9">
        <v>3</v>
      </c>
      <c r="IK65" s="9"/>
      <c r="IL65" s="9">
        <v>1</v>
      </c>
      <c r="IM65" s="9"/>
      <c r="IN65" s="9">
        <v>4</v>
      </c>
      <c r="IO65" s="9">
        <v>4</v>
      </c>
      <c r="IP65" s="9">
        <v>1</v>
      </c>
      <c r="IQ65" s="9">
        <v>1</v>
      </c>
      <c r="IR65" s="9">
        <v>4</v>
      </c>
      <c r="IS65" s="9"/>
      <c r="IT65" s="9">
        <v>2</v>
      </c>
      <c r="IU65" s="9">
        <v>2</v>
      </c>
      <c r="IV65" s="9">
        <v>2</v>
      </c>
      <c r="IW65" s="9">
        <v>2</v>
      </c>
      <c r="IX65" s="9">
        <v>2</v>
      </c>
      <c r="IY65" s="9">
        <v>2</v>
      </c>
      <c r="IZ65" s="9">
        <v>2</v>
      </c>
      <c r="JA65" s="9">
        <v>2</v>
      </c>
      <c r="JB65" s="9">
        <v>2</v>
      </c>
      <c r="JC65" s="9">
        <v>2</v>
      </c>
      <c r="JD65" s="9">
        <v>2</v>
      </c>
      <c r="JE65" s="9">
        <v>2</v>
      </c>
      <c r="JF65" s="9">
        <v>2</v>
      </c>
      <c r="JG65" s="9">
        <v>2</v>
      </c>
      <c r="JH65" s="9">
        <v>2</v>
      </c>
      <c r="JI65" s="9">
        <v>2</v>
      </c>
      <c r="JJ65" s="9">
        <v>1</v>
      </c>
      <c r="JK65" s="9">
        <v>1</v>
      </c>
      <c r="JL65" s="9">
        <v>1</v>
      </c>
      <c r="JM65" s="9">
        <v>2</v>
      </c>
      <c r="JN65" s="9">
        <v>3</v>
      </c>
      <c r="JO65" s="9">
        <v>3</v>
      </c>
      <c r="JP65" s="9">
        <v>3</v>
      </c>
      <c r="JQ65" s="9">
        <v>3</v>
      </c>
      <c r="JR65" s="9">
        <v>3</v>
      </c>
      <c r="JS65" s="9">
        <v>2</v>
      </c>
      <c r="JT65" s="9">
        <v>1</v>
      </c>
      <c r="JU65" s="9">
        <v>2</v>
      </c>
      <c r="JV65" s="9"/>
      <c r="JW65" s="9">
        <v>2</v>
      </c>
      <c r="JX65" s="9">
        <v>2</v>
      </c>
      <c r="JY65" s="9">
        <v>3</v>
      </c>
      <c r="JZ65" s="9">
        <v>3</v>
      </c>
      <c r="KA65" s="9">
        <v>1</v>
      </c>
      <c r="KB65" s="9">
        <v>1</v>
      </c>
      <c r="KC65" s="9">
        <v>1</v>
      </c>
      <c r="KD65" s="9">
        <v>3</v>
      </c>
      <c r="KE65" s="9">
        <v>3</v>
      </c>
      <c r="KF65" s="9"/>
      <c r="KG65" s="9"/>
      <c r="KH65" s="9"/>
      <c r="KI65" s="9"/>
      <c r="KJ65" s="9"/>
      <c r="KK65" s="9"/>
      <c r="KL65" s="9"/>
      <c r="KM65" s="9"/>
      <c r="KN65" s="9"/>
      <c r="KO65" s="9"/>
      <c r="KP65" s="9"/>
      <c r="KQ65" s="9"/>
      <c r="KR65" s="9"/>
      <c r="KS65" s="9"/>
      <c r="KT65" s="9"/>
      <c r="KU65" s="9"/>
      <c r="KV65" s="9">
        <v>1</v>
      </c>
      <c r="KW65" s="9">
        <v>0</v>
      </c>
      <c r="KX65" s="9">
        <v>0</v>
      </c>
      <c r="KY65" s="9"/>
      <c r="KZ65" s="9"/>
      <c r="LA65" s="9"/>
      <c r="LB65" s="9"/>
      <c r="LC65" s="9">
        <v>1</v>
      </c>
      <c r="LD65" s="9">
        <v>1</v>
      </c>
      <c r="LE65" s="9">
        <v>1</v>
      </c>
      <c r="LF65" s="9">
        <v>1</v>
      </c>
      <c r="LG65" s="9">
        <v>1</v>
      </c>
      <c r="LH65" s="9">
        <v>1</v>
      </c>
      <c r="LI65" s="9"/>
      <c r="LJ65" s="9">
        <v>1</v>
      </c>
      <c r="LK65" s="9">
        <v>3</v>
      </c>
      <c r="LL65" s="9">
        <v>1</v>
      </c>
      <c r="LM65" s="9">
        <v>3</v>
      </c>
      <c r="LN65" s="9"/>
      <c r="LO65" s="9">
        <v>1</v>
      </c>
      <c r="LP65" s="9">
        <v>1</v>
      </c>
      <c r="LQ65" s="9">
        <v>1</v>
      </c>
      <c r="LR65" s="9"/>
      <c r="LS65" s="9">
        <v>1</v>
      </c>
      <c r="LT65" s="9">
        <v>1</v>
      </c>
      <c r="LU65" s="9">
        <v>1</v>
      </c>
      <c r="LV65" s="9">
        <v>1</v>
      </c>
      <c r="LW65" s="9">
        <v>1</v>
      </c>
      <c r="LX65" s="9">
        <v>1</v>
      </c>
      <c r="LY65" s="9">
        <v>1</v>
      </c>
      <c r="LZ65" s="9">
        <v>2</v>
      </c>
      <c r="MA65" s="9">
        <v>1</v>
      </c>
      <c r="MB65" s="9"/>
      <c r="MC65" s="9">
        <v>0</v>
      </c>
      <c r="MD65" s="9">
        <v>2</v>
      </c>
      <c r="ME65" s="9">
        <v>2</v>
      </c>
      <c r="MF65" s="9">
        <v>1</v>
      </c>
      <c r="MG65" s="9">
        <v>2</v>
      </c>
      <c r="MH65" s="9">
        <v>3</v>
      </c>
      <c r="MI65" s="9">
        <v>3</v>
      </c>
      <c r="MJ65" s="9">
        <v>3</v>
      </c>
      <c r="MK65" s="9">
        <v>1</v>
      </c>
      <c r="ML65" s="9">
        <v>1</v>
      </c>
      <c r="MM65" s="9">
        <v>1</v>
      </c>
      <c r="MN65" s="9">
        <v>1</v>
      </c>
      <c r="MO65" s="9">
        <v>1</v>
      </c>
      <c r="MP65" s="9">
        <v>0</v>
      </c>
      <c r="MQ65" s="9">
        <v>1</v>
      </c>
      <c r="MR65" s="9">
        <v>1</v>
      </c>
      <c r="MS65" s="9">
        <v>0</v>
      </c>
      <c r="MT65" s="9"/>
      <c r="MU65" s="9"/>
      <c r="MV65" s="9">
        <v>1</v>
      </c>
      <c r="MW65" s="9"/>
      <c r="MX65" s="9"/>
      <c r="MY65" t="s">
        <v>4520</v>
      </c>
      <c r="MZ65" s="9"/>
      <c r="NA65" s="9">
        <v>200180128</v>
      </c>
      <c r="NB65" t="s">
        <v>4670</v>
      </c>
      <c r="NC65" t="s">
        <v>4812</v>
      </c>
      <c r="ND65" s="9"/>
      <c r="NE65" s="9"/>
      <c r="NF65" t="s">
        <v>4891</v>
      </c>
      <c r="NG65" s="9"/>
      <c r="NH65" s="9"/>
      <c r="NI65" s="9">
        <v>72</v>
      </c>
      <c r="NJ65" s="9">
        <v>75</v>
      </c>
      <c r="NK65" t="s">
        <v>4897</v>
      </c>
      <c r="NL65" s="9">
        <v>3</v>
      </c>
      <c r="NM65" s="9">
        <v>11</v>
      </c>
      <c r="NN65" s="9">
        <v>2022</v>
      </c>
      <c r="NO65" s="9">
        <v>1</v>
      </c>
      <c r="NP65" t="s">
        <v>4956</v>
      </c>
      <c r="NQ65" s="9">
        <v>1</v>
      </c>
      <c r="NR65" s="9">
        <v>1</v>
      </c>
      <c r="NS65" s="9">
        <v>1</v>
      </c>
      <c r="NT65" s="9">
        <v>0</v>
      </c>
      <c r="NU65" s="9">
        <v>0</v>
      </c>
      <c r="NV65" s="9">
        <v>0</v>
      </c>
      <c r="NW65" s="9">
        <v>17</v>
      </c>
      <c r="NX65" s="9">
        <v>0</v>
      </c>
      <c r="NY65" s="9">
        <v>2</v>
      </c>
      <c r="NZ65" s="9">
        <v>0</v>
      </c>
      <c r="OA65" s="9">
        <v>2</v>
      </c>
      <c r="OB65" s="9">
        <v>0</v>
      </c>
      <c r="OC65" s="9">
        <v>21</v>
      </c>
      <c r="OD65" s="9">
        <v>0</v>
      </c>
      <c r="OE65" s="9">
        <v>9</v>
      </c>
      <c r="OF65" s="9">
        <v>0</v>
      </c>
      <c r="OG65" s="9">
        <v>30</v>
      </c>
      <c r="OH65" s="9">
        <v>0</v>
      </c>
      <c r="OI65" s="9">
        <v>30</v>
      </c>
      <c r="OJ65" s="9">
        <v>30</v>
      </c>
      <c r="OK65" s="9">
        <v>30</v>
      </c>
      <c r="OL65" s="9">
        <v>2</v>
      </c>
      <c r="OM65" s="9">
        <v>0</v>
      </c>
      <c r="ON65" s="9">
        <v>1</v>
      </c>
      <c r="OO65" s="9">
        <v>0</v>
      </c>
      <c r="OP65" s="9">
        <v>1</v>
      </c>
      <c r="OQ65" s="9">
        <v>1</v>
      </c>
      <c r="OR65" s="9">
        <v>1</v>
      </c>
      <c r="OS65" s="9">
        <v>1</v>
      </c>
      <c r="OT65" s="9">
        <v>1</v>
      </c>
      <c r="OU65" s="9">
        <v>1</v>
      </c>
      <c r="OV65" s="9">
        <v>1</v>
      </c>
      <c r="OW65" s="9">
        <v>0</v>
      </c>
      <c r="OX65" s="9">
        <v>1</v>
      </c>
      <c r="OY65" s="9">
        <v>1</v>
      </c>
      <c r="OZ65" s="9">
        <v>0</v>
      </c>
      <c r="PA65" s="9">
        <v>75</v>
      </c>
      <c r="PB65" s="9">
        <v>0</v>
      </c>
      <c r="PC65" s="9">
        <v>1</v>
      </c>
      <c r="PD65" s="9">
        <v>80</v>
      </c>
      <c r="PE65" s="9">
        <v>0</v>
      </c>
      <c r="PF65" s="9">
        <v>1</v>
      </c>
      <c r="PG65" s="9">
        <v>1</v>
      </c>
      <c r="PH65" s="9">
        <v>0</v>
      </c>
      <c r="PI65" s="9">
        <v>0</v>
      </c>
      <c r="PJ65" s="9">
        <v>1</v>
      </c>
      <c r="PK65" s="9">
        <v>0</v>
      </c>
      <c r="PL65" s="9">
        <v>1</v>
      </c>
      <c r="PM65" s="9">
        <v>1</v>
      </c>
      <c r="PN65" s="9">
        <v>1</v>
      </c>
      <c r="PO65" s="9">
        <v>57.142856597900391</v>
      </c>
      <c r="PP65" s="9">
        <v>0</v>
      </c>
      <c r="PQ65" s="9">
        <v>1</v>
      </c>
      <c r="PR65" s="9">
        <v>1</v>
      </c>
      <c r="PS65" s="9">
        <v>0</v>
      </c>
      <c r="PT65" s="9">
        <v>1</v>
      </c>
      <c r="PU65" s="9">
        <v>0</v>
      </c>
      <c r="PV65" s="9">
        <v>0</v>
      </c>
      <c r="PW65" s="9">
        <v>1</v>
      </c>
      <c r="PX65" s="9">
        <v>50</v>
      </c>
      <c r="PY65" s="9">
        <v>0</v>
      </c>
      <c r="PZ65" s="9">
        <v>1</v>
      </c>
      <c r="QA65" s="9">
        <v>1</v>
      </c>
      <c r="QB65" s="9">
        <v>1</v>
      </c>
      <c r="QC65" s="9">
        <v>0</v>
      </c>
      <c r="QD65" s="9">
        <v>1</v>
      </c>
      <c r="QE65" s="9">
        <v>75</v>
      </c>
      <c r="QF65" s="9">
        <v>0</v>
      </c>
      <c r="QG65" s="9">
        <v>1</v>
      </c>
      <c r="QH65" s="9">
        <v>1</v>
      </c>
      <c r="QI65" s="9">
        <v>1</v>
      </c>
      <c r="QJ65" s="9">
        <v>0</v>
      </c>
      <c r="QK65" s="9">
        <v>1</v>
      </c>
      <c r="QL65" s="9">
        <v>1</v>
      </c>
      <c r="QM65" s="9">
        <v>0</v>
      </c>
      <c r="QN65" s="9">
        <v>1</v>
      </c>
      <c r="QO65" s="9">
        <v>1</v>
      </c>
      <c r="QP65" s="9">
        <v>71.428573608398438</v>
      </c>
      <c r="QQ65" s="9">
        <v>0</v>
      </c>
      <c r="QR65" s="9">
        <v>1</v>
      </c>
      <c r="QS65" s="9">
        <v>0</v>
      </c>
      <c r="QT65" s="9">
        <v>0.66666668653488159</v>
      </c>
      <c r="QU65" s="9">
        <v>1</v>
      </c>
      <c r="QV65" s="9">
        <v>1</v>
      </c>
      <c r="QW65" s="9">
        <v>0</v>
      </c>
      <c r="QX65" s="9">
        <v>0.75</v>
      </c>
      <c r="QY65" s="9">
        <v>0</v>
      </c>
      <c r="QZ65" s="9"/>
      <c r="RA65" s="9"/>
      <c r="RB65" s="9"/>
      <c r="RC65" s="9"/>
      <c r="RD65" s="9"/>
      <c r="RE65" s="9"/>
      <c r="RF65" s="9"/>
      <c r="RG65" s="9"/>
      <c r="RH65" s="9"/>
      <c r="RI65" s="9"/>
      <c r="RJ65" s="9"/>
      <c r="RK65" s="9"/>
      <c r="RL65" s="9">
        <v>1</v>
      </c>
      <c r="RM65" s="9">
        <v>1</v>
      </c>
      <c r="RN65" s="9"/>
      <c r="RO65" s="9"/>
      <c r="RP65" s="9"/>
      <c r="RQ65" s="9"/>
      <c r="RR65" s="9"/>
      <c r="RS65" s="9"/>
      <c r="RT65" s="9"/>
      <c r="RU65" s="9"/>
      <c r="RV65" s="9"/>
      <c r="RW65" s="9"/>
      <c r="RX65" s="9"/>
      <c r="RY65" s="9"/>
      <c r="RZ65" s="9"/>
      <c r="SA65" s="9"/>
      <c r="SB65" s="9"/>
      <c r="SC65" s="9"/>
      <c r="SD65" s="9"/>
      <c r="SE65" s="9"/>
      <c r="SF65" s="9"/>
      <c r="SG65" s="9"/>
      <c r="SH65" s="9">
        <v>0</v>
      </c>
      <c r="SI65" s="9">
        <v>1</v>
      </c>
      <c r="SJ65" s="9">
        <v>1</v>
      </c>
      <c r="SK65" s="9">
        <v>0</v>
      </c>
      <c r="SL65" s="9">
        <v>1</v>
      </c>
      <c r="SM65" s="9">
        <v>0</v>
      </c>
      <c r="SN65" s="9">
        <v>0</v>
      </c>
      <c r="SO65" s="9">
        <v>1</v>
      </c>
      <c r="SP65" s="9"/>
      <c r="SQ65" s="9">
        <v>0</v>
      </c>
      <c r="SR65" s="9">
        <v>0</v>
      </c>
      <c r="SS65" s="9"/>
      <c r="ST65" s="9">
        <v>0</v>
      </c>
      <c r="SU65" s="9"/>
      <c r="SV65" s="9"/>
      <c r="SW65" s="9">
        <v>0</v>
      </c>
      <c r="SX65" s="9">
        <v>0</v>
      </c>
      <c r="SY65" s="9">
        <v>0</v>
      </c>
      <c r="SZ65" s="9">
        <v>1</v>
      </c>
      <c r="TA65" s="9"/>
      <c r="TB65" s="9"/>
      <c r="TC65" s="9"/>
      <c r="TD65" s="9"/>
      <c r="TE65" s="9"/>
      <c r="TF65" s="9"/>
      <c r="TG65" s="9"/>
      <c r="TH65" s="9"/>
      <c r="TI65" s="9"/>
      <c r="TJ65" s="9"/>
      <c r="TK65" s="9"/>
      <c r="TL65" s="9"/>
      <c r="TM65" s="9"/>
      <c r="TN65" s="9"/>
      <c r="TO65" s="9"/>
      <c r="TP65" s="9"/>
      <c r="TQ65" s="9"/>
      <c r="TR65" s="9">
        <v>0</v>
      </c>
      <c r="TS65" s="9">
        <v>0</v>
      </c>
      <c r="TT65" s="9">
        <v>0</v>
      </c>
      <c r="TU65" s="9">
        <v>0</v>
      </c>
      <c r="TV65" s="9">
        <v>0</v>
      </c>
      <c r="TW65" s="9">
        <v>0</v>
      </c>
      <c r="TX65" s="9">
        <v>1</v>
      </c>
      <c r="TY65" s="9">
        <v>0</v>
      </c>
      <c r="TZ65" s="9"/>
      <c r="UA65" s="9"/>
      <c r="UB65" s="9"/>
      <c r="UC65" s="9"/>
      <c r="UD65" s="9"/>
      <c r="UE65" s="9"/>
      <c r="UF65" s="9">
        <v>0</v>
      </c>
      <c r="UG65" s="9">
        <v>0</v>
      </c>
      <c r="UH65" s="9">
        <v>0</v>
      </c>
      <c r="UI65" s="9">
        <v>1</v>
      </c>
      <c r="UJ65" s="9">
        <v>0</v>
      </c>
      <c r="UK65" s="9">
        <v>1</v>
      </c>
      <c r="UL65" s="9">
        <v>1</v>
      </c>
      <c r="UM65" s="9">
        <v>1</v>
      </c>
      <c r="UN65" s="9"/>
      <c r="UO65" s="9"/>
      <c r="UP65" s="9">
        <v>0</v>
      </c>
      <c r="UQ65" s="9">
        <v>0</v>
      </c>
      <c r="UR65" s="9">
        <v>0</v>
      </c>
      <c r="US65" s="9">
        <v>0</v>
      </c>
      <c r="UT65" s="9">
        <v>1</v>
      </c>
      <c r="UU65" s="9">
        <v>0</v>
      </c>
      <c r="UV65" s="9">
        <v>1</v>
      </c>
      <c r="UW65" s="9">
        <v>0</v>
      </c>
      <c r="UX65" s="9">
        <v>0</v>
      </c>
      <c r="UY65" s="9">
        <v>1</v>
      </c>
      <c r="UZ65" s="9">
        <v>1</v>
      </c>
      <c r="VA65" s="9">
        <v>0</v>
      </c>
      <c r="VB65" s="9">
        <v>1</v>
      </c>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v>0</v>
      </c>
      <c r="WF65" s="9">
        <v>0</v>
      </c>
      <c r="WG65" s="9">
        <v>0</v>
      </c>
      <c r="WH65" s="9">
        <v>0</v>
      </c>
      <c r="WI65" s="9">
        <v>1</v>
      </c>
      <c r="WJ65" s="9">
        <v>1</v>
      </c>
      <c r="WK65" s="9">
        <v>1</v>
      </c>
      <c r="WL65" s="9">
        <v>0</v>
      </c>
      <c r="WM65" s="9">
        <v>0</v>
      </c>
      <c r="WN65" s="9"/>
      <c r="WO65" s="9"/>
      <c r="WP65" s="9"/>
      <c r="WQ65" s="9"/>
      <c r="WR65" s="9"/>
      <c r="WS65" s="9"/>
      <c r="WT65" s="9"/>
      <c r="WU65" s="9"/>
      <c r="WV65" s="9"/>
      <c r="WW65" s="9">
        <v>33.333332061767578</v>
      </c>
      <c r="WX65" s="9">
        <v>0</v>
      </c>
      <c r="WY65" s="9">
        <v>0</v>
      </c>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v>0</v>
      </c>
      <c r="YF65" s="9">
        <v>0</v>
      </c>
      <c r="YG65" s="9">
        <v>0</v>
      </c>
      <c r="YH65" s="9">
        <v>0</v>
      </c>
      <c r="YI65" s="9">
        <v>1</v>
      </c>
      <c r="YJ65" s="9">
        <v>1</v>
      </c>
      <c r="YK65" s="9">
        <v>1</v>
      </c>
      <c r="YL65" s="9">
        <v>0</v>
      </c>
      <c r="YM65" s="9">
        <v>0</v>
      </c>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v>1</v>
      </c>
      <c r="ZO65" s="9">
        <v>0</v>
      </c>
      <c r="ZP65" s="9">
        <v>0</v>
      </c>
      <c r="ZQ65" s="9">
        <v>0</v>
      </c>
      <c r="ZR65" s="9"/>
      <c r="ZS65" s="9"/>
      <c r="ZT65" s="9">
        <v>0</v>
      </c>
      <c r="ZU65" s="9">
        <v>0</v>
      </c>
      <c r="ZV65" s="9">
        <v>1</v>
      </c>
      <c r="ZW65" s="9">
        <v>1</v>
      </c>
      <c r="ZX65" s="9">
        <v>1</v>
      </c>
      <c r="ZY65" s="9">
        <v>1</v>
      </c>
      <c r="ZZ65" s="9">
        <v>1</v>
      </c>
      <c r="AAA65" s="9">
        <v>1</v>
      </c>
      <c r="AAB65" s="9">
        <v>1</v>
      </c>
      <c r="AAC65" s="9">
        <v>1</v>
      </c>
      <c r="AAD65" s="9">
        <v>1</v>
      </c>
      <c r="AAE65" s="9">
        <v>1</v>
      </c>
      <c r="AAF65" s="9">
        <v>1</v>
      </c>
      <c r="AAG65" s="9">
        <v>1</v>
      </c>
      <c r="AAH65" s="9"/>
      <c r="AAI65" s="9"/>
      <c r="AAJ65" s="9"/>
      <c r="AAK65" s="9"/>
      <c r="AAL65" s="9"/>
      <c r="AAM65" s="9"/>
      <c r="AAN65" s="9"/>
      <c r="AAO65" s="9"/>
      <c r="AAP65" s="9">
        <v>100</v>
      </c>
      <c r="AAQ65" s="9">
        <v>1</v>
      </c>
      <c r="AAR65" s="9">
        <v>1</v>
      </c>
      <c r="AAS65" s="9">
        <v>100</v>
      </c>
      <c r="AAT65" s="9">
        <v>1</v>
      </c>
      <c r="AAU65" s="9">
        <v>1</v>
      </c>
      <c r="AAV65" s="9">
        <v>1</v>
      </c>
      <c r="AAW65" s="9">
        <v>0</v>
      </c>
      <c r="AAX65" s="9">
        <v>0</v>
      </c>
      <c r="AAY65" s="9">
        <v>0</v>
      </c>
      <c r="AAZ65" s="9">
        <v>0</v>
      </c>
      <c r="ABA65" s="9">
        <v>1</v>
      </c>
      <c r="ABB65" s="9">
        <v>1</v>
      </c>
      <c r="ABC65" s="9">
        <v>1</v>
      </c>
      <c r="ABD65" s="9">
        <v>1</v>
      </c>
      <c r="ABE65" s="9">
        <v>1</v>
      </c>
      <c r="ABF65" s="9">
        <v>1</v>
      </c>
      <c r="ABG65" s="9">
        <v>1</v>
      </c>
      <c r="ABH65" s="9">
        <v>1</v>
      </c>
      <c r="ABI65" s="9">
        <v>1</v>
      </c>
      <c r="ABJ65" s="9">
        <v>1</v>
      </c>
      <c r="ABK65" s="9">
        <v>1</v>
      </c>
      <c r="ABL65" s="9">
        <v>1</v>
      </c>
      <c r="ABM65" s="9">
        <v>100</v>
      </c>
      <c r="ABN65" s="9">
        <v>1</v>
      </c>
      <c r="ABO65" s="9">
        <v>1</v>
      </c>
      <c r="ABP65" s="9">
        <v>0</v>
      </c>
      <c r="ABQ65" s="9">
        <v>1</v>
      </c>
      <c r="ABR65" s="9">
        <v>0</v>
      </c>
      <c r="ABS65" s="9">
        <v>0</v>
      </c>
      <c r="ABT65" s="9">
        <v>1</v>
      </c>
      <c r="ABU65" s="9">
        <v>0</v>
      </c>
      <c r="ABV65" s="9">
        <v>1</v>
      </c>
      <c r="ABW65" s="9">
        <v>0</v>
      </c>
      <c r="ABX65" s="9">
        <v>1</v>
      </c>
      <c r="ABY65" s="9">
        <v>1</v>
      </c>
      <c r="ABZ65" s="9">
        <v>1</v>
      </c>
      <c r="ACA65" s="9">
        <v>0</v>
      </c>
      <c r="ACB65" s="9">
        <v>0</v>
      </c>
      <c r="ACC65" s="9">
        <v>0</v>
      </c>
      <c r="ACD65" s="9">
        <v>0</v>
      </c>
      <c r="ACE65" s="9">
        <v>0</v>
      </c>
      <c r="ACF65" s="9">
        <v>0</v>
      </c>
      <c r="ACG65" s="9">
        <v>0</v>
      </c>
      <c r="ACH65" s="9">
        <v>1</v>
      </c>
      <c r="ACI65" s="9">
        <v>1</v>
      </c>
      <c r="ACJ65" s="9">
        <v>1</v>
      </c>
      <c r="ACK65" s="9">
        <v>1</v>
      </c>
      <c r="ACL65" s="9">
        <v>1</v>
      </c>
      <c r="ACM65" s="9">
        <v>0</v>
      </c>
      <c r="ACN65" s="9">
        <v>1</v>
      </c>
      <c r="ACO65" s="9">
        <v>1</v>
      </c>
      <c r="ACP65" s="9">
        <v>1</v>
      </c>
      <c r="ACQ65" s="9">
        <v>1</v>
      </c>
      <c r="ACR65" s="9">
        <v>1</v>
      </c>
    </row>
    <row r="66" spans="1:772">
      <c r="A66" t="s">
        <v>2635</v>
      </c>
      <c r="B66" t="s">
        <v>2763</v>
      </c>
      <c r="C66" t="s">
        <v>2895</v>
      </c>
      <c r="D66" t="s">
        <v>3029</v>
      </c>
      <c r="E66" s="9"/>
      <c r="F66" s="9">
        <v>7</v>
      </c>
      <c r="G66" s="9"/>
      <c r="H66" s="9">
        <v>1</v>
      </c>
      <c r="I66" t="s">
        <v>3166</v>
      </c>
      <c r="J66" s="9"/>
      <c r="K66" s="9">
        <v>5</v>
      </c>
      <c r="L66" s="9">
        <v>13</v>
      </c>
      <c r="M66" s="9">
        <v>77</v>
      </c>
      <c r="N66" s="9">
        <v>77</v>
      </c>
      <c r="O66" t="s">
        <v>3247</v>
      </c>
      <c r="P66" s="9">
        <v>2</v>
      </c>
      <c r="Q66" t="s">
        <v>3250</v>
      </c>
      <c r="R66" s="9">
        <v>1</v>
      </c>
      <c r="S66" s="9">
        <v>1</v>
      </c>
      <c r="T66" s="9">
        <v>2</v>
      </c>
      <c r="U66" s="9">
        <v>0</v>
      </c>
      <c r="V66" s="9">
        <v>1</v>
      </c>
      <c r="W66" t="s">
        <v>3321</v>
      </c>
      <c r="X66" s="9"/>
      <c r="Y66" t="s">
        <v>3459</v>
      </c>
      <c r="Z66" s="9"/>
      <c r="AA66" s="9">
        <v>0</v>
      </c>
      <c r="AB66" s="9">
        <v>0</v>
      </c>
      <c r="AC66" s="9">
        <v>2</v>
      </c>
      <c r="AD66" s="9">
        <v>0</v>
      </c>
      <c r="AE66" s="9">
        <v>1</v>
      </c>
      <c r="AF66" s="9">
        <v>0</v>
      </c>
      <c r="AG66" s="9">
        <v>0</v>
      </c>
      <c r="AH66" s="9">
        <v>0</v>
      </c>
      <c r="AI66" s="9">
        <v>0</v>
      </c>
      <c r="AJ66" s="9">
        <v>0</v>
      </c>
      <c r="AK66" s="9">
        <v>0</v>
      </c>
      <c r="AL66" s="9">
        <v>0</v>
      </c>
      <c r="AM66" s="9">
        <v>0</v>
      </c>
      <c r="AN66" s="9">
        <v>0</v>
      </c>
      <c r="AO66" s="9">
        <v>0</v>
      </c>
      <c r="AP66" s="9">
        <v>0</v>
      </c>
      <c r="AQ66" s="9">
        <v>0</v>
      </c>
      <c r="AR66" s="9">
        <v>0</v>
      </c>
      <c r="AS66" s="9">
        <v>0</v>
      </c>
      <c r="AT66" s="9">
        <v>0</v>
      </c>
      <c r="AU66" s="9">
        <v>0</v>
      </c>
      <c r="AV66" s="9">
        <v>0</v>
      </c>
      <c r="AW66" s="9">
        <v>0</v>
      </c>
      <c r="AX66" t="s">
        <v>3622</v>
      </c>
      <c r="AY66" s="9">
        <v>0</v>
      </c>
      <c r="AZ66" s="9">
        <v>0</v>
      </c>
      <c r="BA66" t="s">
        <v>3772</v>
      </c>
      <c r="BB66" s="9">
        <v>0</v>
      </c>
      <c r="BC66" s="9">
        <v>3</v>
      </c>
      <c r="BD66" s="9">
        <v>0</v>
      </c>
      <c r="BE66" s="9"/>
      <c r="BF66" s="9">
        <v>3</v>
      </c>
      <c r="BG66" s="9">
        <v>3</v>
      </c>
      <c r="BH66" s="9">
        <v>3</v>
      </c>
      <c r="BI66" s="9">
        <v>1</v>
      </c>
      <c r="BJ66" s="9">
        <v>0</v>
      </c>
      <c r="BK66" s="9">
        <v>1</v>
      </c>
      <c r="BL66" s="9">
        <v>1</v>
      </c>
      <c r="BM66" s="9">
        <v>1</v>
      </c>
      <c r="BN66" s="9">
        <v>1</v>
      </c>
      <c r="BO66" s="9">
        <v>1</v>
      </c>
      <c r="BP66" s="9">
        <v>0</v>
      </c>
      <c r="BQ66" s="9">
        <v>0</v>
      </c>
      <c r="BR66" s="9">
        <v>0</v>
      </c>
      <c r="BS66" s="9">
        <v>0</v>
      </c>
      <c r="BT66" s="9"/>
      <c r="BU66" s="9"/>
      <c r="BV66" s="9">
        <v>0</v>
      </c>
      <c r="BW66" s="9">
        <v>1</v>
      </c>
      <c r="BX66" s="9"/>
      <c r="BY66" s="9">
        <v>0</v>
      </c>
      <c r="BZ66" s="9">
        <v>0</v>
      </c>
      <c r="CA66" s="9">
        <v>0</v>
      </c>
      <c r="CB66" s="9">
        <v>1</v>
      </c>
      <c r="CC66" s="9">
        <v>0</v>
      </c>
      <c r="CD66" s="9">
        <v>1</v>
      </c>
      <c r="CE66" s="9">
        <v>0</v>
      </c>
      <c r="CF66" s="9">
        <v>1</v>
      </c>
      <c r="CG66" s="9"/>
      <c r="CH66" s="9">
        <v>3</v>
      </c>
      <c r="CI66" s="9">
        <v>4</v>
      </c>
      <c r="CJ66" s="9">
        <v>1</v>
      </c>
      <c r="CK66" s="9">
        <v>4</v>
      </c>
      <c r="CL66" s="9">
        <v>3</v>
      </c>
      <c r="CM66" s="9">
        <v>1</v>
      </c>
      <c r="CN66" s="9">
        <v>1</v>
      </c>
      <c r="CO66" s="9">
        <v>1</v>
      </c>
      <c r="CP66" s="9">
        <v>4</v>
      </c>
      <c r="CQ66" s="9">
        <v>2</v>
      </c>
      <c r="CR66" s="9">
        <v>1</v>
      </c>
      <c r="CS66" s="9">
        <v>1</v>
      </c>
      <c r="CT66" s="9">
        <v>0</v>
      </c>
      <c r="CU66" s="9">
        <v>1</v>
      </c>
      <c r="CV66" s="9">
        <v>0</v>
      </c>
      <c r="CW66" s="9">
        <v>0</v>
      </c>
      <c r="CX66" s="9">
        <v>1</v>
      </c>
      <c r="CY66" s="9">
        <v>1</v>
      </c>
      <c r="CZ66" s="9">
        <v>2</v>
      </c>
      <c r="DA66" s="9"/>
      <c r="DB66" s="9"/>
      <c r="DC66" s="9"/>
      <c r="DD66" s="9"/>
      <c r="DE66" s="9"/>
      <c r="DF66" s="9"/>
      <c r="DG66" s="9"/>
      <c r="DH66" s="9"/>
      <c r="DI66" s="9">
        <v>2</v>
      </c>
      <c r="DJ66" s="9"/>
      <c r="DK66" s="9"/>
      <c r="DL66" s="9"/>
      <c r="DM66" s="9"/>
      <c r="DN66" s="9"/>
      <c r="DO66" s="9"/>
      <c r="DP66" s="9">
        <v>2</v>
      </c>
      <c r="DQ66" s="9"/>
      <c r="DR66" s="9"/>
      <c r="DS66" s="9"/>
      <c r="DT66" s="9"/>
      <c r="DU66" s="9"/>
      <c r="DV66" s="9"/>
      <c r="DW66" s="9"/>
      <c r="DX66" s="9"/>
      <c r="DY66" s="9"/>
      <c r="DZ66" s="9"/>
      <c r="EA66" s="9"/>
      <c r="EB66" s="9"/>
      <c r="EC66" s="9"/>
      <c r="ED66" s="9"/>
      <c r="EE66" s="9"/>
      <c r="EF66" s="9"/>
      <c r="EG66" s="9"/>
      <c r="EH66" s="9"/>
      <c r="EI66" s="9"/>
      <c r="EJ66" s="9"/>
      <c r="EK66" s="9"/>
      <c r="EL66" s="9"/>
      <c r="EM66" s="9"/>
      <c r="EN66" s="9">
        <v>1</v>
      </c>
      <c r="EO66" s="9">
        <v>0</v>
      </c>
      <c r="EP66" s="9"/>
      <c r="EQ66" s="9">
        <v>1</v>
      </c>
      <c r="ER66" s="9">
        <v>0</v>
      </c>
      <c r="ES66" s="9"/>
      <c r="ET66" s="9">
        <v>1</v>
      </c>
      <c r="EU66" s="9">
        <v>0</v>
      </c>
      <c r="EV66" s="9"/>
      <c r="EW66" s="9">
        <v>1</v>
      </c>
      <c r="EX66" s="9">
        <v>0</v>
      </c>
      <c r="EY66" s="9"/>
      <c r="EZ66" s="9">
        <v>1</v>
      </c>
      <c r="FA66" s="9">
        <v>1</v>
      </c>
      <c r="FB66" s="9"/>
      <c r="FC66" s="9">
        <v>0</v>
      </c>
      <c r="FD66" s="9"/>
      <c r="FE66" s="9"/>
      <c r="FF66" s="9">
        <v>1</v>
      </c>
      <c r="FG66" s="9">
        <v>0</v>
      </c>
      <c r="FH66" s="9"/>
      <c r="FI66" s="9">
        <v>1</v>
      </c>
      <c r="FJ66" s="9">
        <v>1</v>
      </c>
      <c r="FK66" s="9"/>
      <c r="FL66" s="9">
        <v>0</v>
      </c>
      <c r="FM66" s="9"/>
      <c r="FN66" s="9"/>
      <c r="FO66" s="9">
        <v>0</v>
      </c>
      <c r="FP66" s="9"/>
      <c r="FQ66" s="9"/>
      <c r="FR66" s="9">
        <v>0</v>
      </c>
      <c r="FS66" s="9"/>
      <c r="FT66" s="9"/>
      <c r="FU66" s="9">
        <v>0</v>
      </c>
      <c r="FV66" s="9"/>
      <c r="FW66" s="9"/>
      <c r="FX66" s="9">
        <v>4</v>
      </c>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t="s">
        <v>4081</v>
      </c>
      <c r="HH66" s="9">
        <v>8</v>
      </c>
      <c r="HI66" s="9"/>
      <c r="HJ66" s="9"/>
      <c r="HK66" s="9"/>
      <c r="HL66" s="9"/>
      <c r="HM66" s="9"/>
      <c r="HN66" s="9"/>
      <c r="HO66" s="9"/>
      <c r="HP66" s="9">
        <v>0</v>
      </c>
      <c r="HQ66" s="9">
        <v>0</v>
      </c>
      <c r="HR66" s="9">
        <v>0</v>
      </c>
      <c r="HS66" s="9">
        <v>0</v>
      </c>
      <c r="HT66" s="9">
        <v>1</v>
      </c>
      <c r="HU66" s="9">
        <v>0</v>
      </c>
      <c r="HV66" s="9">
        <v>0</v>
      </c>
      <c r="HW66" s="9">
        <v>0</v>
      </c>
      <c r="HX66" t="s">
        <v>4245</v>
      </c>
      <c r="HY66" s="9"/>
      <c r="HZ66" s="9"/>
      <c r="IA66" s="9">
        <v>2</v>
      </c>
      <c r="IB66" s="9"/>
      <c r="IC66" s="9"/>
      <c r="ID66" s="9">
        <v>3</v>
      </c>
      <c r="IE66" s="9"/>
      <c r="IF66" s="9"/>
      <c r="IG66" s="9">
        <v>3</v>
      </c>
      <c r="IH66" s="9"/>
      <c r="II66" s="9"/>
      <c r="IJ66" s="9">
        <v>3</v>
      </c>
      <c r="IK66" s="9"/>
      <c r="IL66" s="9">
        <v>1</v>
      </c>
      <c r="IM66" s="9"/>
      <c r="IN66" s="9">
        <v>4</v>
      </c>
      <c r="IO66" s="9">
        <v>4</v>
      </c>
      <c r="IP66" s="9">
        <v>4</v>
      </c>
      <c r="IQ66" s="9">
        <v>5</v>
      </c>
      <c r="IR66" s="9">
        <v>4</v>
      </c>
      <c r="IS66" s="9"/>
      <c r="IT66" s="9">
        <v>2</v>
      </c>
      <c r="IU66" s="9">
        <v>2</v>
      </c>
      <c r="IV66" s="9">
        <v>2</v>
      </c>
      <c r="IW66" s="9">
        <v>2</v>
      </c>
      <c r="IX66" s="9">
        <v>2</v>
      </c>
      <c r="IY66" s="9">
        <v>2</v>
      </c>
      <c r="IZ66" s="9">
        <v>2</v>
      </c>
      <c r="JA66" s="9">
        <v>2</v>
      </c>
      <c r="JB66" s="9">
        <v>2</v>
      </c>
      <c r="JC66" s="9">
        <v>2</v>
      </c>
      <c r="JD66" s="9">
        <v>2</v>
      </c>
      <c r="JE66" s="9">
        <v>2</v>
      </c>
      <c r="JF66" s="9">
        <v>2</v>
      </c>
      <c r="JG66" s="9">
        <v>2</v>
      </c>
      <c r="JH66" s="9">
        <v>2</v>
      </c>
      <c r="JI66" s="9">
        <v>2</v>
      </c>
      <c r="JJ66" s="9">
        <v>1</v>
      </c>
      <c r="JK66" s="9">
        <v>3</v>
      </c>
      <c r="JL66" s="9">
        <v>1</v>
      </c>
      <c r="JM66" s="9">
        <v>3</v>
      </c>
      <c r="JN66" s="9">
        <v>3</v>
      </c>
      <c r="JO66" s="9">
        <v>3</v>
      </c>
      <c r="JP66" s="9">
        <v>3</v>
      </c>
      <c r="JQ66" s="9">
        <v>3</v>
      </c>
      <c r="JR66" s="9">
        <v>3</v>
      </c>
      <c r="JS66" s="9">
        <v>3</v>
      </c>
      <c r="JT66" s="9">
        <v>3</v>
      </c>
      <c r="JU66" s="9">
        <v>3</v>
      </c>
      <c r="JV66" s="9"/>
      <c r="JW66" s="9">
        <v>3</v>
      </c>
      <c r="JX66" s="9">
        <v>3</v>
      </c>
      <c r="JY66" s="9">
        <v>3</v>
      </c>
      <c r="JZ66" s="9">
        <v>3</v>
      </c>
      <c r="KA66" s="9">
        <v>3</v>
      </c>
      <c r="KB66" s="9">
        <v>3</v>
      </c>
      <c r="KC66" s="9">
        <v>3</v>
      </c>
      <c r="KD66" s="9">
        <v>3</v>
      </c>
      <c r="KE66" s="9">
        <v>3</v>
      </c>
      <c r="KF66" s="9"/>
      <c r="KG66" s="9"/>
      <c r="KH66" s="9"/>
      <c r="KI66" s="9"/>
      <c r="KJ66" s="9"/>
      <c r="KK66" s="9"/>
      <c r="KL66" s="9"/>
      <c r="KM66" s="9"/>
      <c r="KN66" s="9"/>
      <c r="KO66" s="9"/>
      <c r="KP66" s="9"/>
      <c r="KQ66" s="9"/>
      <c r="KR66" s="9"/>
      <c r="KS66" s="9"/>
      <c r="KT66" s="9"/>
      <c r="KU66" s="9"/>
      <c r="KV66" s="9">
        <v>0</v>
      </c>
      <c r="KW66" s="9"/>
      <c r="KX66" s="9"/>
      <c r="KY66" s="9"/>
      <c r="KZ66" s="9"/>
      <c r="LA66" s="9"/>
      <c r="LB66" s="9"/>
      <c r="LC66" s="9">
        <v>3</v>
      </c>
      <c r="LD66" s="9">
        <v>1</v>
      </c>
      <c r="LE66" s="9">
        <v>1</v>
      </c>
      <c r="LF66" s="9">
        <v>1</v>
      </c>
      <c r="LG66" s="9">
        <v>1</v>
      </c>
      <c r="LH66" s="9">
        <v>1</v>
      </c>
      <c r="LI66" s="9"/>
      <c r="LJ66" s="9">
        <v>1</v>
      </c>
      <c r="LK66" s="9">
        <v>3</v>
      </c>
      <c r="LL66" s="9">
        <v>3</v>
      </c>
      <c r="LM66" s="9">
        <v>3</v>
      </c>
      <c r="LN66" s="9"/>
      <c r="LO66" s="9">
        <v>1</v>
      </c>
      <c r="LP66" s="9">
        <v>1</v>
      </c>
      <c r="LQ66" s="9">
        <v>1</v>
      </c>
      <c r="LR66" s="9"/>
      <c r="LS66" s="9">
        <v>1</v>
      </c>
      <c r="LT66" s="9">
        <v>1</v>
      </c>
      <c r="LU66" s="9">
        <v>1</v>
      </c>
      <c r="LV66" s="9">
        <v>1</v>
      </c>
      <c r="LW66" s="9">
        <v>1</v>
      </c>
      <c r="LX66" s="9">
        <v>1</v>
      </c>
      <c r="LY66" s="9">
        <v>1</v>
      </c>
      <c r="LZ66" s="9">
        <v>2</v>
      </c>
      <c r="MA66" s="9">
        <v>1</v>
      </c>
      <c r="MB66" s="9"/>
      <c r="MC66" s="9">
        <v>0</v>
      </c>
      <c r="MD66" s="9">
        <v>2</v>
      </c>
      <c r="ME66" s="9">
        <v>2</v>
      </c>
      <c r="MF66" s="9">
        <v>1</v>
      </c>
      <c r="MG66" s="9">
        <v>3</v>
      </c>
      <c r="MH66" s="9">
        <v>3</v>
      </c>
      <c r="MI66" s="9">
        <v>3</v>
      </c>
      <c r="MJ66" s="9">
        <v>3</v>
      </c>
      <c r="MK66" s="9">
        <v>1</v>
      </c>
      <c r="ML66" s="9">
        <v>1</v>
      </c>
      <c r="MM66" s="9">
        <v>1</v>
      </c>
      <c r="MN66" s="9">
        <v>0</v>
      </c>
      <c r="MO66" s="9">
        <v>1</v>
      </c>
      <c r="MP66" s="9">
        <v>0</v>
      </c>
      <c r="MQ66" s="9">
        <v>1</v>
      </c>
      <c r="MR66" s="9">
        <v>1</v>
      </c>
      <c r="MS66" s="9">
        <v>1</v>
      </c>
      <c r="MT66" s="9">
        <v>249255422</v>
      </c>
      <c r="MU66" s="9">
        <v>249255422</v>
      </c>
      <c r="MV66" s="9">
        <v>1</v>
      </c>
      <c r="MW66" s="9"/>
      <c r="MX66" s="9"/>
      <c r="MY66" t="s">
        <v>4521</v>
      </c>
      <c r="MZ66" s="9"/>
      <c r="NA66" s="9">
        <v>200309038</v>
      </c>
      <c r="NB66" t="s">
        <v>4671</v>
      </c>
      <c r="NC66" t="s">
        <v>4812</v>
      </c>
      <c r="ND66" s="9"/>
      <c r="NE66" s="9"/>
      <c r="NF66" t="s">
        <v>4891</v>
      </c>
      <c r="NG66" s="9"/>
      <c r="NH66" s="9"/>
      <c r="NI66" s="9">
        <v>86</v>
      </c>
      <c r="NJ66" s="9">
        <v>77</v>
      </c>
      <c r="NK66" t="s">
        <v>4897</v>
      </c>
      <c r="NL66" s="9">
        <v>3</v>
      </c>
      <c r="NM66" s="9">
        <v>11</v>
      </c>
      <c r="NN66" s="9">
        <v>2022</v>
      </c>
      <c r="NO66" s="9">
        <v>0</v>
      </c>
      <c r="NP66" t="s">
        <v>4957</v>
      </c>
      <c r="NQ66" s="9">
        <v>0</v>
      </c>
      <c r="NR66" s="9">
        <v>1</v>
      </c>
      <c r="NS66" s="9">
        <v>1</v>
      </c>
      <c r="NT66" s="9">
        <v>0</v>
      </c>
      <c r="NU66" s="9">
        <v>0</v>
      </c>
      <c r="NV66" s="9">
        <v>0</v>
      </c>
      <c r="NW66" s="9">
        <v>2</v>
      </c>
      <c r="NX66" s="9">
        <v>0</v>
      </c>
      <c r="NY66" s="9">
        <v>1</v>
      </c>
      <c r="NZ66" s="9">
        <v>0</v>
      </c>
      <c r="OA66" s="9">
        <v>0</v>
      </c>
      <c r="OB66" s="9">
        <v>0</v>
      </c>
      <c r="OC66" s="9">
        <v>3</v>
      </c>
      <c r="OD66" s="9">
        <v>0</v>
      </c>
      <c r="OE66" s="9">
        <v>0</v>
      </c>
      <c r="OF66" s="9">
        <v>0</v>
      </c>
      <c r="OG66" s="9">
        <v>3</v>
      </c>
      <c r="OH66" s="9">
        <v>0</v>
      </c>
      <c r="OI66" s="9">
        <v>3</v>
      </c>
      <c r="OJ66" s="9">
        <v>3</v>
      </c>
      <c r="OK66" s="9">
        <v>3</v>
      </c>
      <c r="OL66" s="9">
        <v>1</v>
      </c>
      <c r="OM66" s="9">
        <v>0</v>
      </c>
      <c r="ON66" s="9">
        <v>1</v>
      </c>
      <c r="OO66" s="9">
        <v>0</v>
      </c>
      <c r="OP66" s="9">
        <v>1</v>
      </c>
      <c r="OQ66" s="9">
        <v>1</v>
      </c>
      <c r="OR66" s="9">
        <v>1</v>
      </c>
      <c r="OS66" s="9">
        <v>1</v>
      </c>
      <c r="OT66" s="9">
        <v>1</v>
      </c>
      <c r="OU66" s="9">
        <v>0</v>
      </c>
      <c r="OV66" s="9">
        <v>0</v>
      </c>
      <c r="OW66" s="9">
        <v>0</v>
      </c>
      <c r="OX66" s="9">
        <v>0</v>
      </c>
      <c r="OY66" s="9">
        <v>0</v>
      </c>
      <c r="OZ66" s="9">
        <v>0</v>
      </c>
      <c r="PA66" s="9">
        <v>50</v>
      </c>
      <c r="PB66" s="9">
        <v>0</v>
      </c>
      <c r="PC66" s="9">
        <v>1</v>
      </c>
      <c r="PD66" s="9">
        <v>40</v>
      </c>
      <c r="PE66" s="9">
        <v>0</v>
      </c>
      <c r="PF66" s="9">
        <v>0</v>
      </c>
      <c r="PG66" s="9">
        <v>1</v>
      </c>
      <c r="PH66" s="9">
        <v>0</v>
      </c>
      <c r="PI66" s="9">
        <v>0</v>
      </c>
      <c r="PJ66" s="9">
        <v>0</v>
      </c>
      <c r="PK66" s="9">
        <v>1</v>
      </c>
      <c r="PL66" s="9">
        <v>0</v>
      </c>
      <c r="PM66" s="9">
        <v>1</v>
      </c>
      <c r="PN66" s="9">
        <v>0</v>
      </c>
      <c r="PO66" s="9">
        <v>28.571428298950195</v>
      </c>
      <c r="PP66" s="9">
        <v>0</v>
      </c>
      <c r="PQ66" s="9">
        <v>0</v>
      </c>
      <c r="PR66" s="9">
        <v>0</v>
      </c>
      <c r="PS66" s="9">
        <v>0</v>
      </c>
      <c r="PT66" s="9">
        <v>1</v>
      </c>
      <c r="PU66" s="9">
        <v>0</v>
      </c>
      <c r="PV66" s="9">
        <v>0</v>
      </c>
      <c r="PW66" s="9">
        <v>1</v>
      </c>
      <c r="PX66" s="9">
        <v>33.333332061767578</v>
      </c>
      <c r="PY66" s="9">
        <v>0</v>
      </c>
      <c r="PZ66" s="9">
        <v>0</v>
      </c>
      <c r="QA66" s="9">
        <v>1</v>
      </c>
      <c r="QB66" s="9">
        <v>1</v>
      </c>
      <c r="QC66" s="9">
        <v>0</v>
      </c>
      <c r="QD66" s="9">
        <v>0</v>
      </c>
      <c r="QE66" s="9">
        <v>50</v>
      </c>
      <c r="QF66" s="9">
        <v>0</v>
      </c>
      <c r="QG66" s="9">
        <v>1</v>
      </c>
      <c r="QH66" s="9">
        <v>1</v>
      </c>
      <c r="QI66" s="9">
        <v>1</v>
      </c>
      <c r="QJ66" s="9">
        <v>0</v>
      </c>
      <c r="QK66" s="9">
        <v>1</v>
      </c>
      <c r="QL66" s="9">
        <v>0</v>
      </c>
      <c r="QM66" s="9">
        <v>0</v>
      </c>
      <c r="QN66" s="9">
        <v>1</v>
      </c>
      <c r="QO66" s="9">
        <v>1</v>
      </c>
      <c r="QP66" s="9">
        <v>57.142856597900391</v>
      </c>
      <c r="QQ66" s="9">
        <v>0</v>
      </c>
      <c r="QR66" s="9">
        <v>1</v>
      </c>
      <c r="QS66" s="9">
        <v>0</v>
      </c>
      <c r="QT66" s="9">
        <v>0.3333333432674408</v>
      </c>
      <c r="QU66" s="9">
        <v>0</v>
      </c>
      <c r="QV66" s="9">
        <v>0.5</v>
      </c>
      <c r="QW66" s="9">
        <v>0</v>
      </c>
      <c r="QX66" s="9">
        <v>0.5</v>
      </c>
      <c r="QY66" s="9">
        <v>0</v>
      </c>
      <c r="QZ66" s="9"/>
      <c r="RA66" s="9"/>
      <c r="RB66" s="9"/>
      <c r="RC66" s="9"/>
      <c r="RD66" s="9"/>
      <c r="RE66" s="9"/>
      <c r="RF66" s="9"/>
      <c r="RG66" s="9"/>
      <c r="RH66" s="9"/>
      <c r="RI66" s="9"/>
      <c r="RJ66" s="9"/>
      <c r="RK66" s="9"/>
      <c r="RL66" s="9">
        <v>0</v>
      </c>
      <c r="RM66" s="9"/>
      <c r="RN66" s="9"/>
      <c r="RO66" s="9"/>
      <c r="RP66" s="9"/>
      <c r="RQ66" s="9"/>
      <c r="RR66" s="9"/>
      <c r="RS66" s="9"/>
      <c r="RT66" s="9"/>
      <c r="RU66" s="9"/>
      <c r="RV66" s="9"/>
      <c r="RW66" s="9"/>
      <c r="RX66" s="9"/>
      <c r="RY66" s="9"/>
      <c r="RZ66" s="9"/>
      <c r="SA66" s="9"/>
      <c r="SB66" s="9"/>
      <c r="SC66" s="9"/>
      <c r="SD66" s="9"/>
      <c r="SE66" s="9"/>
      <c r="SF66" s="9"/>
      <c r="SG66" s="9"/>
      <c r="SH66" s="9">
        <v>1</v>
      </c>
      <c r="SI66" s="9">
        <v>1</v>
      </c>
      <c r="SJ66" s="9">
        <v>1</v>
      </c>
      <c r="SK66" s="9">
        <v>0</v>
      </c>
      <c r="SL66" s="9">
        <v>1</v>
      </c>
      <c r="SM66" s="9">
        <v>1</v>
      </c>
      <c r="SN66" s="9">
        <v>0</v>
      </c>
      <c r="SO66" s="9">
        <v>0</v>
      </c>
      <c r="SP66" s="9">
        <v>0</v>
      </c>
      <c r="SQ66" s="9">
        <v>0</v>
      </c>
      <c r="SR66" s="9">
        <v>1</v>
      </c>
      <c r="SS66" s="9"/>
      <c r="ST66" s="9">
        <v>0</v>
      </c>
      <c r="SU66" s="9">
        <v>1</v>
      </c>
      <c r="SV66" s="9"/>
      <c r="SW66" s="9"/>
      <c r="SX66" s="9">
        <v>0</v>
      </c>
      <c r="SY66" s="9">
        <v>0</v>
      </c>
      <c r="SZ66" s="9">
        <v>1</v>
      </c>
      <c r="TA66" s="9"/>
      <c r="TB66" s="9"/>
      <c r="TC66" s="9"/>
      <c r="TD66" s="9"/>
      <c r="TE66" s="9"/>
      <c r="TF66" s="9"/>
      <c r="TG66" s="9"/>
      <c r="TH66" s="9"/>
      <c r="TI66" s="9"/>
      <c r="TJ66" s="9"/>
      <c r="TK66" s="9"/>
      <c r="TL66" s="9"/>
      <c r="TM66" s="9"/>
      <c r="TN66" s="9"/>
      <c r="TO66" s="9"/>
      <c r="TP66" s="9"/>
      <c r="TQ66" s="9"/>
      <c r="TR66" s="9">
        <v>0</v>
      </c>
      <c r="TS66" s="9">
        <v>0</v>
      </c>
      <c r="TT66" s="9">
        <v>0</v>
      </c>
      <c r="TU66" s="9">
        <v>0</v>
      </c>
      <c r="TV66" s="9">
        <v>1</v>
      </c>
      <c r="TW66" s="9">
        <v>0</v>
      </c>
      <c r="TX66" s="9">
        <v>0</v>
      </c>
      <c r="TY66" s="9">
        <v>0</v>
      </c>
      <c r="TZ66" s="9"/>
      <c r="UA66" s="9"/>
      <c r="UB66" s="9"/>
      <c r="UC66" s="9"/>
      <c r="UD66" s="9"/>
      <c r="UE66" s="9"/>
      <c r="UF66" s="9">
        <v>0</v>
      </c>
      <c r="UG66" s="9">
        <v>0</v>
      </c>
      <c r="UH66" s="9">
        <v>0</v>
      </c>
      <c r="UI66" s="9">
        <v>1</v>
      </c>
      <c r="UJ66" s="9">
        <v>1</v>
      </c>
      <c r="UK66" s="9">
        <v>0</v>
      </c>
      <c r="UL66" s="9">
        <v>0</v>
      </c>
      <c r="UM66" s="9"/>
      <c r="UN66" s="9"/>
      <c r="UO66" s="9"/>
      <c r="UP66" s="9"/>
      <c r="UQ66" s="9">
        <v>0</v>
      </c>
      <c r="UR66" s="9">
        <v>0</v>
      </c>
      <c r="US66" s="9">
        <v>0</v>
      </c>
      <c r="UT66" s="9">
        <v>0</v>
      </c>
      <c r="UU66" s="9">
        <v>0</v>
      </c>
      <c r="UV66" s="9">
        <v>1</v>
      </c>
      <c r="UW66" s="9">
        <v>0</v>
      </c>
      <c r="UX66" s="9">
        <v>0</v>
      </c>
      <c r="UY66" s="9">
        <v>0</v>
      </c>
      <c r="UZ66" s="9">
        <v>0</v>
      </c>
      <c r="VA66" s="9">
        <v>0</v>
      </c>
      <c r="VB66" s="9">
        <v>0</v>
      </c>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v>0</v>
      </c>
      <c r="WF66" s="9">
        <v>0</v>
      </c>
      <c r="WG66" s="9">
        <v>0</v>
      </c>
      <c r="WH66" s="9">
        <v>0</v>
      </c>
      <c r="WI66" s="9">
        <v>0</v>
      </c>
      <c r="WJ66" s="9">
        <v>0</v>
      </c>
      <c r="WK66" s="9">
        <v>0</v>
      </c>
      <c r="WL66" s="9">
        <v>0</v>
      </c>
      <c r="WM66" s="9">
        <v>0</v>
      </c>
      <c r="WN66" s="9"/>
      <c r="WO66" s="9"/>
      <c r="WP66" s="9"/>
      <c r="WQ66" s="9"/>
      <c r="WR66" s="9"/>
      <c r="WS66" s="9"/>
      <c r="WT66" s="9"/>
      <c r="WU66" s="9"/>
      <c r="WV66" s="9"/>
      <c r="WW66" s="9">
        <v>0</v>
      </c>
      <c r="WX66" s="9">
        <v>0</v>
      </c>
      <c r="WY66" s="9">
        <v>0</v>
      </c>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v>0</v>
      </c>
      <c r="YF66" s="9">
        <v>0</v>
      </c>
      <c r="YG66" s="9">
        <v>0</v>
      </c>
      <c r="YH66" s="9">
        <v>0</v>
      </c>
      <c r="YI66" s="9">
        <v>0</v>
      </c>
      <c r="YJ66" s="9">
        <v>0</v>
      </c>
      <c r="YK66" s="9">
        <v>0</v>
      </c>
      <c r="YL66" s="9">
        <v>0</v>
      </c>
      <c r="YM66" s="9">
        <v>0</v>
      </c>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v>0</v>
      </c>
      <c r="ZO66" s="9">
        <v>0</v>
      </c>
      <c r="ZP66" s="9">
        <v>0</v>
      </c>
      <c r="ZQ66" s="9">
        <v>0</v>
      </c>
      <c r="ZR66" s="9"/>
      <c r="ZS66" s="9"/>
      <c r="ZT66" s="9">
        <v>0</v>
      </c>
      <c r="ZU66" s="9">
        <v>0</v>
      </c>
      <c r="ZV66" s="9">
        <v>0</v>
      </c>
      <c r="ZW66" s="9">
        <v>1</v>
      </c>
      <c r="ZX66" s="9">
        <v>1</v>
      </c>
      <c r="ZY66" s="9">
        <v>1</v>
      </c>
      <c r="ZZ66" s="9">
        <v>1</v>
      </c>
      <c r="AAA66" s="9">
        <v>1</v>
      </c>
      <c r="AAB66" s="9">
        <v>0</v>
      </c>
      <c r="AAC66" s="9">
        <v>1</v>
      </c>
      <c r="AAD66" s="9">
        <v>1</v>
      </c>
      <c r="AAE66" s="9">
        <v>1</v>
      </c>
      <c r="AAF66" s="9">
        <v>1</v>
      </c>
      <c r="AAG66" s="9">
        <v>1</v>
      </c>
      <c r="AAH66" s="9"/>
      <c r="AAI66" s="9"/>
      <c r="AAJ66" s="9"/>
      <c r="AAK66" s="9"/>
      <c r="AAL66" s="9"/>
      <c r="AAM66" s="9"/>
      <c r="AAN66" s="9"/>
      <c r="AAO66" s="9"/>
      <c r="AAP66" s="9">
        <v>83.333335876464844</v>
      </c>
      <c r="AAQ66" s="9">
        <v>0</v>
      </c>
      <c r="AAR66" s="9">
        <v>1</v>
      </c>
      <c r="AAS66" s="9">
        <v>83.333335876464844</v>
      </c>
      <c r="AAT66" s="9">
        <v>0</v>
      </c>
      <c r="AAU66" s="9">
        <v>1</v>
      </c>
      <c r="AAV66" s="9"/>
      <c r="AAW66" s="9"/>
      <c r="AAX66" s="9"/>
      <c r="AAY66" s="9"/>
      <c r="AAZ66" s="9">
        <v>0</v>
      </c>
      <c r="ABA66" s="9">
        <v>1</v>
      </c>
      <c r="ABB66" s="9">
        <v>1</v>
      </c>
      <c r="ABC66" s="9">
        <v>1</v>
      </c>
      <c r="ABD66" s="9">
        <v>1</v>
      </c>
      <c r="ABE66" s="9">
        <v>1</v>
      </c>
      <c r="ABF66" s="9">
        <v>1</v>
      </c>
      <c r="ABG66" s="9">
        <v>1</v>
      </c>
      <c r="ABH66" s="9">
        <v>1</v>
      </c>
      <c r="ABI66" s="9">
        <v>1</v>
      </c>
      <c r="ABJ66" s="9">
        <v>1</v>
      </c>
      <c r="ABK66" s="9">
        <v>1</v>
      </c>
      <c r="ABL66" s="9">
        <v>1</v>
      </c>
      <c r="ABM66" s="9">
        <v>100</v>
      </c>
      <c r="ABN66" s="9">
        <v>1</v>
      </c>
      <c r="ABO66" s="9">
        <v>1</v>
      </c>
      <c r="ABP66" s="9">
        <v>0</v>
      </c>
      <c r="ABQ66" s="9">
        <v>1</v>
      </c>
      <c r="ABR66" s="9">
        <v>0</v>
      </c>
      <c r="ABS66" s="9">
        <v>0</v>
      </c>
      <c r="ABT66" s="9">
        <v>1</v>
      </c>
      <c r="ABU66" s="9">
        <v>0</v>
      </c>
      <c r="ABV66" s="9">
        <v>1</v>
      </c>
      <c r="ABW66" s="9">
        <v>0</v>
      </c>
      <c r="ABX66" s="9">
        <v>1</v>
      </c>
      <c r="ABY66" s="9">
        <v>1</v>
      </c>
      <c r="ABZ66" s="9">
        <v>0</v>
      </c>
      <c r="ACA66" s="9">
        <v>0</v>
      </c>
      <c r="ACB66" s="9">
        <v>0</v>
      </c>
      <c r="ACC66" s="9">
        <v>0</v>
      </c>
      <c r="ACD66" s="9">
        <v>0</v>
      </c>
      <c r="ACE66" s="9">
        <v>0</v>
      </c>
      <c r="ACF66" s="9">
        <v>0</v>
      </c>
      <c r="ACG66" s="9">
        <v>0</v>
      </c>
      <c r="ACH66" s="9">
        <v>1</v>
      </c>
      <c r="ACI66" s="9">
        <v>1</v>
      </c>
      <c r="ACJ66" s="9">
        <v>1</v>
      </c>
      <c r="ACK66" s="9">
        <v>0</v>
      </c>
      <c r="ACL66" s="9">
        <v>1</v>
      </c>
      <c r="ACM66" s="9">
        <v>0</v>
      </c>
      <c r="ACN66" s="9">
        <v>1</v>
      </c>
      <c r="ACO66" s="9">
        <v>1</v>
      </c>
      <c r="ACP66" s="9">
        <v>1</v>
      </c>
      <c r="ACQ66" s="9">
        <v>1</v>
      </c>
      <c r="ACR66" s="9">
        <v>1</v>
      </c>
    </row>
    <row r="67" spans="1:772">
      <c r="A67" t="s">
        <v>2636</v>
      </c>
      <c r="B67" t="s">
        <v>2764</v>
      </c>
      <c r="C67" t="s">
        <v>2896</v>
      </c>
      <c r="D67" t="s">
        <v>3030</v>
      </c>
      <c r="E67" s="9"/>
      <c r="F67" s="9">
        <v>5</v>
      </c>
      <c r="G67" s="9"/>
      <c r="H67" s="9">
        <v>1</v>
      </c>
      <c r="I67" t="s">
        <v>3167</v>
      </c>
      <c r="J67" s="9"/>
      <c r="K67" s="9">
        <v>5</v>
      </c>
      <c r="L67" s="9">
        <v>13</v>
      </c>
      <c r="M67" s="9">
        <v>78</v>
      </c>
      <c r="N67" s="9">
        <v>78</v>
      </c>
      <c r="O67" t="s">
        <v>3247</v>
      </c>
      <c r="P67" s="9">
        <v>2</v>
      </c>
      <c r="Q67" t="s">
        <v>3250</v>
      </c>
      <c r="R67" s="9">
        <v>3</v>
      </c>
      <c r="S67" s="9">
        <v>3</v>
      </c>
      <c r="T67" s="9">
        <v>2</v>
      </c>
      <c r="U67" s="9">
        <v>0</v>
      </c>
      <c r="V67" s="9">
        <v>1</v>
      </c>
      <c r="W67" t="s">
        <v>3322</v>
      </c>
      <c r="X67" s="9"/>
      <c r="Y67" t="s">
        <v>3460</v>
      </c>
      <c r="Z67" s="9"/>
      <c r="AA67" s="9">
        <v>1</v>
      </c>
      <c r="AB67" s="9">
        <v>0</v>
      </c>
      <c r="AC67" s="9">
        <v>2</v>
      </c>
      <c r="AD67" s="9">
        <v>0</v>
      </c>
      <c r="AE67" s="9">
        <v>2</v>
      </c>
      <c r="AF67" s="9">
        <v>0</v>
      </c>
      <c r="AG67" s="9">
        <v>0</v>
      </c>
      <c r="AH67" s="9">
        <v>0</v>
      </c>
      <c r="AI67" s="9">
        <v>1</v>
      </c>
      <c r="AJ67" s="9">
        <v>0</v>
      </c>
      <c r="AK67" s="9">
        <v>0</v>
      </c>
      <c r="AL67" s="9">
        <v>0</v>
      </c>
      <c r="AM67" s="9">
        <v>0</v>
      </c>
      <c r="AN67" s="9">
        <v>0</v>
      </c>
      <c r="AO67" s="9">
        <v>1</v>
      </c>
      <c r="AP67" s="9">
        <v>0</v>
      </c>
      <c r="AQ67" s="9">
        <v>3</v>
      </c>
      <c r="AR67" s="9">
        <v>0</v>
      </c>
      <c r="AS67" s="9">
        <v>0</v>
      </c>
      <c r="AT67" s="9">
        <v>0</v>
      </c>
      <c r="AU67" s="9">
        <v>1</v>
      </c>
      <c r="AV67" s="9">
        <v>0</v>
      </c>
      <c r="AW67" s="9">
        <v>0</v>
      </c>
      <c r="AX67" t="s">
        <v>3623</v>
      </c>
      <c r="AY67" s="9">
        <v>0</v>
      </c>
      <c r="AZ67" s="9">
        <v>0</v>
      </c>
      <c r="BA67" t="s">
        <v>3773</v>
      </c>
      <c r="BB67" s="9">
        <v>0</v>
      </c>
      <c r="BC67" s="9">
        <v>11</v>
      </c>
      <c r="BD67" s="9">
        <v>0</v>
      </c>
      <c r="BE67" s="9"/>
      <c r="BF67" s="9">
        <v>11</v>
      </c>
      <c r="BG67" s="9">
        <v>11</v>
      </c>
      <c r="BH67" s="9">
        <v>1</v>
      </c>
      <c r="BI67" s="9">
        <v>0</v>
      </c>
      <c r="BJ67" s="9"/>
      <c r="BK67" s="9">
        <v>1</v>
      </c>
      <c r="BL67" s="9">
        <v>1</v>
      </c>
      <c r="BM67" s="9">
        <v>1</v>
      </c>
      <c r="BN67" s="9">
        <v>1</v>
      </c>
      <c r="BO67" s="9">
        <v>1</v>
      </c>
      <c r="BP67" s="9">
        <v>1</v>
      </c>
      <c r="BQ67" s="9">
        <v>1</v>
      </c>
      <c r="BR67" s="9">
        <v>0</v>
      </c>
      <c r="BS67" s="9">
        <v>1</v>
      </c>
      <c r="BT67" s="9">
        <v>1</v>
      </c>
      <c r="BU67" s="9">
        <v>1</v>
      </c>
      <c r="BV67" s="9">
        <v>1</v>
      </c>
      <c r="BW67" s="9">
        <v>1</v>
      </c>
      <c r="BX67" s="9"/>
      <c r="BY67" s="9">
        <v>1</v>
      </c>
      <c r="BZ67" s="9">
        <v>1</v>
      </c>
      <c r="CA67" s="9">
        <v>1</v>
      </c>
      <c r="CB67" s="9">
        <v>1</v>
      </c>
      <c r="CC67" s="9">
        <v>1</v>
      </c>
      <c r="CD67" s="9">
        <v>1</v>
      </c>
      <c r="CE67" s="9">
        <v>1</v>
      </c>
      <c r="CF67" s="9">
        <v>1</v>
      </c>
      <c r="CG67" s="9"/>
      <c r="CH67" s="9">
        <v>1</v>
      </c>
      <c r="CI67" s="9">
        <v>2</v>
      </c>
      <c r="CJ67" s="9">
        <v>1</v>
      </c>
      <c r="CK67" s="9">
        <v>1</v>
      </c>
      <c r="CL67" s="9">
        <v>2</v>
      </c>
      <c r="CM67" s="9">
        <v>1</v>
      </c>
      <c r="CN67" s="9">
        <v>1</v>
      </c>
      <c r="CO67" s="9">
        <v>1</v>
      </c>
      <c r="CP67" s="9">
        <v>1</v>
      </c>
      <c r="CQ67" s="9">
        <v>1</v>
      </c>
      <c r="CR67" s="9">
        <v>1</v>
      </c>
      <c r="CS67" s="9">
        <v>1</v>
      </c>
      <c r="CT67" s="9">
        <v>1</v>
      </c>
      <c r="CU67" s="9">
        <v>1</v>
      </c>
      <c r="CV67" s="9">
        <v>1</v>
      </c>
      <c r="CW67" s="9">
        <v>1</v>
      </c>
      <c r="CX67" s="9">
        <v>1</v>
      </c>
      <c r="CY67" s="9">
        <v>1</v>
      </c>
      <c r="CZ67" s="9">
        <v>2</v>
      </c>
      <c r="DA67" s="9"/>
      <c r="DB67" s="9"/>
      <c r="DC67" s="9"/>
      <c r="DD67" s="9"/>
      <c r="DE67" s="9"/>
      <c r="DF67" s="9"/>
      <c r="DG67" s="9"/>
      <c r="DH67" s="9"/>
      <c r="DI67" s="9">
        <v>2</v>
      </c>
      <c r="DJ67" s="9"/>
      <c r="DK67" s="9"/>
      <c r="DL67" s="9"/>
      <c r="DM67" s="9"/>
      <c r="DN67" s="9"/>
      <c r="DO67" s="9"/>
      <c r="DP67" s="9">
        <v>2</v>
      </c>
      <c r="DQ67" s="9"/>
      <c r="DR67" s="9"/>
      <c r="DS67" s="9"/>
      <c r="DT67" s="9"/>
      <c r="DU67" s="9"/>
      <c r="DV67" s="9"/>
      <c r="DW67" s="9"/>
      <c r="DX67" s="9"/>
      <c r="DY67" s="9"/>
      <c r="DZ67" s="9"/>
      <c r="EA67" s="9"/>
      <c r="EB67" s="9"/>
      <c r="EC67" s="9"/>
      <c r="ED67" s="9"/>
      <c r="EE67" s="9"/>
      <c r="EF67" s="9"/>
      <c r="EG67" s="9"/>
      <c r="EH67" s="9"/>
      <c r="EI67" s="9"/>
      <c r="EJ67" s="9"/>
      <c r="EK67" s="9"/>
      <c r="EL67" s="9"/>
      <c r="EM67" s="9"/>
      <c r="EN67" s="9">
        <v>0</v>
      </c>
      <c r="EO67" s="9"/>
      <c r="EP67" s="9"/>
      <c r="EQ67" s="9">
        <v>0</v>
      </c>
      <c r="ER67" s="9"/>
      <c r="ES67" s="9"/>
      <c r="ET67" s="9">
        <v>0</v>
      </c>
      <c r="EU67" s="9"/>
      <c r="EV67" s="9"/>
      <c r="EW67" s="9">
        <v>1</v>
      </c>
      <c r="EX67" s="9">
        <v>1</v>
      </c>
      <c r="EY67" s="9"/>
      <c r="EZ67" s="9">
        <v>1</v>
      </c>
      <c r="FA67" s="9">
        <v>1</v>
      </c>
      <c r="FB67" s="9"/>
      <c r="FC67" s="9">
        <v>1</v>
      </c>
      <c r="FD67" s="9">
        <v>1</v>
      </c>
      <c r="FE67" s="9"/>
      <c r="FF67" s="9">
        <v>1</v>
      </c>
      <c r="FG67" s="9">
        <v>1</v>
      </c>
      <c r="FH67" s="9"/>
      <c r="FI67" s="9">
        <v>0</v>
      </c>
      <c r="FJ67" s="9"/>
      <c r="FK67" s="9"/>
      <c r="FL67" s="9">
        <v>0</v>
      </c>
      <c r="FM67" s="9"/>
      <c r="FN67" s="9"/>
      <c r="FO67" s="9">
        <v>0</v>
      </c>
      <c r="FP67" s="9"/>
      <c r="FQ67" s="9"/>
      <c r="FR67" s="9">
        <v>0</v>
      </c>
      <c r="FS67" s="9"/>
      <c r="FT67" s="9"/>
      <c r="FU67" s="9">
        <v>0</v>
      </c>
      <c r="FV67" s="9"/>
      <c r="FW67" s="9"/>
      <c r="FX67" s="9">
        <v>5</v>
      </c>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t="s">
        <v>4082</v>
      </c>
      <c r="HH67" s="9">
        <v>8</v>
      </c>
      <c r="HI67" s="9"/>
      <c r="HJ67" s="9"/>
      <c r="HK67" s="9"/>
      <c r="HL67" s="9"/>
      <c r="HM67" s="9"/>
      <c r="HN67" s="9"/>
      <c r="HO67" s="9"/>
      <c r="HP67" s="9">
        <v>0</v>
      </c>
      <c r="HQ67" s="9">
        <v>1</v>
      </c>
      <c r="HR67" s="9">
        <v>0</v>
      </c>
      <c r="HS67" s="9">
        <v>0</v>
      </c>
      <c r="HT67" s="9">
        <v>0</v>
      </c>
      <c r="HU67" s="9">
        <v>0</v>
      </c>
      <c r="HV67" s="9">
        <v>0</v>
      </c>
      <c r="HW67" s="9">
        <v>0</v>
      </c>
      <c r="HX67" t="s">
        <v>4246</v>
      </c>
      <c r="HY67" s="9"/>
      <c r="HZ67" s="9"/>
      <c r="IA67" s="9">
        <v>2</v>
      </c>
      <c r="IB67" s="9"/>
      <c r="IC67" s="9"/>
      <c r="ID67" s="9">
        <v>2</v>
      </c>
      <c r="IE67" s="9"/>
      <c r="IF67" s="9"/>
      <c r="IG67" s="9">
        <v>2</v>
      </c>
      <c r="IH67" s="9"/>
      <c r="II67" s="9"/>
      <c r="IJ67" s="9">
        <v>2</v>
      </c>
      <c r="IK67" s="9"/>
      <c r="IL67" s="9">
        <v>1</v>
      </c>
      <c r="IM67" s="9"/>
      <c r="IN67" s="9">
        <v>3</v>
      </c>
      <c r="IO67" s="9">
        <v>3</v>
      </c>
      <c r="IP67" s="9">
        <v>3</v>
      </c>
      <c r="IQ67" s="9">
        <v>3</v>
      </c>
      <c r="IR67" s="9">
        <v>3</v>
      </c>
      <c r="IS67" s="9"/>
      <c r="IT67" s="9">
        <v>1</v>
      </c>
      <c r="IU67" s="9">
        <v>2</v>
      </c>
      <c r="IV67" s="9">
        <v>2</v>
      </c>
      <c r="IW67" s="9">
        <v>2</v>
      </c>
      <c r="IX67" s="9">
        <v>2</v>
      </c>
      <c r="IY67" s="9">
        <v>2</v>
      </c>
      <c r="IZ67" s="9">
        <v>2</v>
      </c>
      <c r="JA67" s="9">
        <v>2</v>
      </c>
      <c r="JB67" s="9">
        <v>1</v>
      </c>
      <c r="JC67" s="9">
        <v>2</v>
      </c>
      <c r="JD67" s="9">
        <v>2</v>
      </c>
      <c r="JE67" s="9">
        <v>2</v>
      </c>
      <c r="JF67" s="9">
        <v>2</v>
      </c>
      <c r="JG67" s="9">
        <v>2</v>
      </c>
      <c r="JH67" s="9">
        <v>2</v>
      </c>
      <c r="JI67" s="9">
        <v>2</v>
      </c>
      <c r="JJ67" s="9">
        <v>1</v>
      </c>
      <c r="JK67" s="9">
        <v>1</v>
      </c>
      <c r="JL67" s="9">
        <v>1</v>
      </c>
      <c r="JM67" s="9">
        <v>2</v>
      </c>
      <c r="JN67" s="9">
        <v>3</v>
      </c>
      <c r="JO67" s="9">
        <v>1</v>
      </c>
      <c r="JP67" s="9">
        <v>2</v>
      </c>
      <c r="JQ67" s="9">
        <v>2</v>
      </c>
      <c r="JR67" s="9">
        <v>2</v>
      </c>
      <c r="JS67" s="9">
        <v>1</v>
      </c>
      <c r="JT67" s="9">
        <v>1</v>
      </c>
      <c r="JU67" s="9">
        <v>1</v>
      </c>
      <c r="JV67" s="9"/>
      <c r="JW67" s="9">
        <v>1</v>
      </c>
      <c r="JX67" s="9">
        <v>1</v>
      </c>
      <c r="JY67" s="9">
        <v>2</v>
      </c>
      <c r="JZ67" s="9">
        <v>2</v>
      </c>
      <c r="KA67" s="9">
        <v>1</v>
      </c>
      <c r="KB67" s="9">
        <v>1</v>
      </c>
      <c r="KC67" s="9">
        <v>1</v>
      </c>
      <c r="KD67" s="9">
        <v>2</v>
      </c>
      <c r="KE67" s="9">
        <v>2</v>
      </c>
      <c r="KF67" s="9"/>
      <c r="KG67" s="9"/>
      <c r="KH67" s="9"/>
      <c r="KI67" s="9"/>
      <c r="KJ67" s="9"/>
      <c r="KK67" s="9"/>
      <c r="KL67" s="9"/>
      <c r="KM67" s="9"/>
      <c r="KN67" s="9"/>
      <c r="KO67" s="9"/>
      <c r="KP67" s="9"/>
      <c r="KQ67" s="9"/>
      <c r="KR67" s="9"/>
      <c r="KS67" s="9"/>
      <c r="KT67" s="9"/>
      <c r="KU67" s="9"/>
      <c r="KV67" s="9">
        <v>0</v>
      </c>
      <c r="KW67" s="9"/>
      <c r="KX67" s="9"/>
      <c r="KY67" s="9"/>
      <c r="KZ67" s="9"/>
      <c r="LA67" s="9"/>
      <c r="LB67" s="9"/>
      <c r="LC67" s="9">
        <v>1</v>
      </c>
      <c r="LD67" s="9">
        <v>1</v>
      </c>
      <c r="LE67" s="9">
        <v>1</v>
      </c>
      <c r="LF67" s="9">
        <v>1</v>
      </c>
      <c r="LG67" s="9">
        <v>1</v>
      </c>
      <c r="LH67" s="9">
        <v>1</v>
      </c>
      <c r="LI67" s="9"/>
      <c r="LJ67" s="9">
        <v>1</v>
      </c>
      <c r="LK67" s="9">
        <v>2</v>
      </c>
      <c r="LL67" s="9">
        <v>1</v>
      </c>
      <c r="LM67" s="9">
        <v>2</v>
      </c>
      <c r="LN67" s="9"/>
      <c r="LO67" s="9">
        <v>2</v>
      </c>
      <c r="LP67" s="9"/>
      <c r="LQ67" s="9"/>
      <c r="LR67" s="9"/>
      <c r="LS67" s="9"/>
      <c r="LT67" s="9"/>
      <c r="LU67" s="9"/>
      <c r="LV67" s="9"/>
      <c r="LW67" s="9"/>
      <c r="LX67" s="9"/>
      <c r="LY67" s="9"/>
      <c r="LZ67" s="9"/>
      <c r="MA67" s="9">
        <v>2</v>
      </c>
      <c r="MB67" s="9"/>
      <c r="MC67" s="9"/>
      <c r="MD67" s="9"/>
      <c r="ME67" s="9"/>
      <c r="MF67" s="9"/>
      <c r="MG67" s="9"/>
      <c r="MH67" s="9"/>
      <c r="MI67" s="9"/>
      <c r="MJ67" s="9"/>
      <c r="MK67" s="9"/>
      <c r="ML67" s="9"/>
      <c r="MM67" s="9"/>
      <c r="MN67" s="9"/>
      <c r="MO67" s="9"/>
      <c r="MP67" s="9"/>
      <c r="MQ67" s="9">
        <v>1</v>
      </c>
      <c r="MR67" s="9">
        <v>1</v>
      </c>
      <c r="MS67" s="9">
        <v>1</v>
      </c>
      <c r="MT67" s="9">
        <v>248803825</v>
      </c>
      <c r="MU67" s="9">
        <v>248803825</v>
      </c>
      <c r="MV67" s="9">
        <v>1</v>
      </c>
      <c r="MW67" s="9"/>
      <c r="MX67" s="9"/>
      <c r="MY67" t="s">
        <v>4522</v>
      </c>
      <c r="MZ67" s="9"/>
      <c r="NA67" s="9">
        <v>199118074</v>
      </c>
      <c r="NB67" t="s">
        <v>4672</v>
      </c>
      <c r="NC67" t="s">
        <v>4813</v>
      </c>
      <c r="ND67" s="9"/>
      <c r="NE67" s="9"/>
      <c r="NF67" t="s">
        <v>4891</v>
      </c>
      <c r="NG67" s="9"/>
      <c r="NH67" s="9"/>
      <c r="NI67" s="9">
        <v>2</v>
      </c>
      <c r="NJ67" s="9">
        <v>78</v>
      </c>
      <c r="NK67" t="s">
        <v>4897</v>
      </c>
      <c r="NL67" s="9">
        <v>3</v>
      </c>
      <c r="NM67" s="9">
        <v>11</v>
      </c>
      <c r="NN67" s="9">
        <v>2022</v>
      </c>
      <c r="NO67" s="9">
        <v>0</v>
      </c>
      <c r="NP67" t="s">
        <v>4958</v>
      </c>
      <c r="NQ67" s="9">
        <v>1</v>
      </c>
      <c r="NR67" s="9">
        <v>1</v>
      </c>
      <c r="NS67" s="9">
        <v>0</v>
      </c>
      <c r="NT67" s="9">
        <v>0</v>
      </c>
      <c r="NU67" s="9">
        <v>1</v>
      </c>
      <c r="NV67" s="9">
        <v>0</v>
      </c>
      <c r="NW67" s="9">
        <v>2</v>
      </c>
      <c r="NX67" s="9">
        <v>0</v>
      </c>
      <c r="NY67" s="9">
        <v>2</v>
      </c>
      <c r="NZ67" s="9">
        <v>0</v>
      </c>
      <c r="OA67" s="9">
        <v>2</v>
      </c>
      <c r="OB67" s="9">
        <v>0</v>
      </c>
      <c r="OC67" s="9">
        <v>7</v>
      </c>
      <c r="OD67" s="9">
        <v>0</v>
      </c>
      <c r="OE67" s="9">
        <v>4</v>
      </c>
      <c r="OF67" s="9">
        <v>0</v>
      </c>
      <c r="OG67" s="9">
        <v>11</v>
      </c>
      <c r="OH67" s="9">
        <v>0</v>
      </c>
      <c r="OI67" s="9">
        <v>11</v>
      </c>
      <c r="OJ67" s="9">
        <v>11</v>
      </c>
      <c r="OK67" s="9">
        <v>1</v>
      </c>
      <c r="OL67" s="9">
        <v>0</v>
      </c>
      <c r="OM67" s="9"/>
      <c r="ON67" s="9">
        <v>0</v>
      </c>
      <c r="OO67" s="9">
        <v>0</v>
      </c>
      <c r="OP67" s="9">
        <v>1</v>
      </c>
      <c r="OQ67" s="9">
        <v>1</v>
      </c>
      <c r="OR67" s="9">
        <v>1</v>
      </c>
      <c r="OS67" s="9">
        <v>1</v>
      </c>
      <c r="OT67" s="9">
        <v>1</v>
      </c>
      <c r="OU67" s="9">
        <v>1</v>
      </c>
      <c r="OV67" s="9">
        <v>1</v>
      </c>
      <c r="OW67" s="9">
        <v>0</v>
      </c>
      <c r="OX67" s="9">
        <v>1</v>
      </c>
      <c r="OY67" s="9">
        <v>1</v>
      </c>
      <c r="OZ67" s="9">
        <v>1</v>
      </c>
      <c r="PA67" s="9">
        <v>87.5</v>
      </c>
      <c r="PB67" s="9">
        <v>0</v>
      </c>
      <c r="PC67" s="9">
        <v>1</v>
      </c>
      <c r="PD67" s="9">
        <v>90</v>
      </c>
      <c r="PE67" s="9">
        <v>0</v>
      </c>
      <c r="PF67" s="9">
        <v>1</v>
      </c>
      <c r="PG67" s="9">
        <v>1</v>
      </c>
      <c r="PH67" s="9">
        <v>1</v>
      </c>
      <c r="PI67" s="9">
        <v>1</v>
      </c>
      <c r="PJ67" s="9">
        <v>1</v>
      </c>
      <c r="PK67" s="9">
        <v>1</v>
      </c>
      <c r="PL67" s="9">
        <v>1</v>
      </c>
      <c r="PM67" s="9">
        <v>1</v>
      </c>
      <c r="PN67" s="9">
        <v>1</v>
      </c>
      <c r="PO67" s="9">
        <v>100</v>
      </c>
      <c r="PP67" s="9">
        <v>1</v>
      </c>
      <c r="PQ67" s="9">
        <v>1</v>
      </c>
      <c r="PR67" s="9">
        <v>1</v>
      </c>
      <c r="PS67" s="9">
        <v>0</v>
      </c>
      <c r="PT67" s="9">
        <v>1</v>
      </c>
      <c r="PU67" s="9">
        <v>1</v>
      </c>
      <c r="PV67" s="9">
        <v>0</v>
      </c>
      <c r="PW67" s="9">
        <v>1</v>
      </c>
      <c r="PX67" s="9">
        <v>66.666664123535156</v>
      </c>
      <c r="PY67" s="9">
        <v>0</v>
      </c>
      <c r="PZ67" s="9">
        <v>1</v>
      </c>
      <c r="QA67" s="9">
        <v>1</v>
      </c>
      <c r="QB67" s="9">
        <v>1</v>
      </c>
      <c r="QC67" s="9">
        <v>1</v>
      </c>
      <c r="QD67" s="9">
        <v>1</v>
      </c>
      <c r="QE67" s="9">
        <v>100</v>
      </c>
      <c r="QF67" s="9">
        <v>1</v>
      </c>
      <c r="QG67" s="9">
        <v>1</v>
      </c>
      <c r="QH67" s="9">
        <v>1</v>
      </c>
      <c r="QI67" s="9">
        <v>1</v>
      </c>
      <c r="QJ67" s="9">
        <v>1</v>
      </c>
      <c r="QK67" s="9">
        <v>1</v>
      </c>
      <c r="QL67" s="9">
        <v>1</v>
      </c>
      <c r="QM67" s="9">
        <v>1</v>
      </c>
      <c r="QN67" s="9">
        <v>1</v>
      </c>
      <c r="QO67" s="9">
        <v>1</v>
      </c>
      <c r="QP67" s="9">
        <v>100</v>
      </c>
      <c r="QQ67" s="9">
        <v>1</v>
      </c>
      <c r="QR67" s="9">
        <v>1</v>
      </c>
      <c r="QS67" s="9">
        <v>0</v>
      </c>
      <c r="QT67" s="9">
        <v>0.66666668653488159</v>
      </c>
      <c r="QU67" s="9">
        <v>1</v>
      </c>
      <c r="QV67" s="9">
        <v>1</v>
      </c>
      <c r="QW67" s="9">
        <v>1</v>
      </c>
      <c r="QX67" s="9">
        <v>1</v>
      </c>
      <c r="QY67" s="9">
        <v>0</v>
      </c>
      <c r="QZ67" s="9"/>
      <c r="RA67" s="9"/>
      <c r="RB67" s="9"/>
      <c r="RC67" s="9"/>
      <c r="RD67" s="9"/>
      <c r="RE67" s="9"/>
      <c r="RF67" s="9"/>
      <c r="RG67" s="9"/>
      <c r="RH67" s="9"/>
      <c r="RI67" s="9"/>
      <c r="RJ67" s="9"/>
      <c r="RK67" s="9"/>
      <c r="RL67" s="9">
        <v>0</v>
      </c>
      <c r="RM67" s="9"/>
      <c r="RN67" s="9"/>
      <c r="RO67" s="9"/>
      <c r="RP67" s="9"/>
      <c r="RQ67" s="9"/>
      <c r="RR67" s="9"/>
      <c r="RS67" s="9"/>
      <c r="RT67" s="9"/>
      <c r="RU67" s="9"/>
      <c r="RV67" s="9"/>
      <c r="RW67" s="9"/>
      <c r="RX67" s="9"/>
      <c r="RY67" s="9"/>
      <c r="RZ67" s="9"/>
      <c r="SA67" s="9"/>
      <c r="SB67" s="9"/>
      <c r="SC67" s="9"/>
      <c r="SD67" s="9"/>
      <c r="SE67" s="9"/>
      <c r="SF67" s="9"/>
      <c r="SG67" s="9"/>
      <c r="SH67" s="9">
        <v>0</v>
      </c>
      <c r="SI67" s="9">
        <v>1</v>
      </c>
      <c r="SJ67" s="9">
        <v>1</v>
      </c>
      <c r="SK67" s="9">
        <v>1</v>
      </c>
      <c r="SL67" s="9">
        <v>1</v>
      </c>
      <c r="SM67" s="9">
        <v>0</v>
      </c>
      <c r="SN67" s="9">
        <v>0</v>
      </c>
      <c r="SO67" s="9">
        <v>0</v>
      </c>
      <c r="SP67" s="9"/>
      <c r="SQ67" s="9">
        <v>1</v>
      </c>
      <c r="SR67" s="9">
        <v>1</v>
      </c>
      <c r="SS67" s="9">
        <v>1</v>
      </c>
      <c r="ST67" s="9">
        <v>1</v>
      </c>
      <c r="SU67" s="9"/>
      <c r="SV67" s="9"/>
      <c r="SW67" s="9"/>
      <c r="SX67" s="9">
        <v>0</v>
      </c>
      <c r="SY67" s="9">
        <v>0</v>
      </c>
      <c r="SZ67" s="9">
        <v>1</v>
      </c>
      <c r="TA67" s="9"/>
      <c r="TB67" s="9"/>
      <c r="TC67" s="9"/>
      <c r="TD67" s="9"/>
      <c r="TE67" s="9"/>
      <c r="TF67" s="9"/>
      <c r="TG67" s="9"/>
      <c r="TH67" s="9"/>
      <c r="TI67" s="9"/>
      <c r="TJ67" s="9"/>
      <c r="TK67" s="9"/>
      <c r="TL67" s="9"/>
      <c r="TM67" s="9"/>
      <c r="TN67" s="9"/>
      <c r="TO67" s="9"/>
      <c r="TP67" s="9"/>
      <c r="TQ67" s="9"/>
      <c r="TR67" s="9">
        <v>0</v>
      </c>
      <c r="TS67" s="9">
        <v>1</v>
      </c>
      <c r="TT67" s="9">
        <v>0</v>
      </c>
      <c r="TU67" s="9">
        <v>0</v>
      </c>
      <c r="TV67" s="9">
        <v>0</v>
      </c>
      <c r="TW67" s="9">
        <v>0</v>
      </c>
      <c r="TX67" s="9">
        <v>0</v>
      </c>
      <c r="TY67" s="9">
        <v>0</v>
      </c>
      <c r="TZ67" s="9"/>
      <c r="UA67" s="9"/>
      <c r="UB67" s="9"/>
      <c r="UC67" s="9"/>
      <c r="UD67" s="9"/>
      <c r="UE67" s="9"/>
      <c r="UF67" s="9">
        <v>0</v>
      </c>
      <c r="UG67" s="9">
        <v>1</v>
      </c>
      <c r="UH67" s="9">
        <v>0</v>
      </c>
      <c r="UI67" s="9">
        <v>0</v>
      </c>
      <c r="UJ67" s="9">
        <v>0</v>
      </c>
      <c r="UK67" s="9">
        <v>0</v>
      </c>
      <c r="UL67" s="9">
        <v>0</v>
      </c>
      <c r="UM67" s="9">
        <v>0</v>
      </c>
      <c r="UN67" s="9">
        <v>0</v>
      </c>
      <c r="UO67" s="9">
        <v>0</v>
      </c>
      <c r="UP67" s="9"/>
      <c r="UQ67" s="9"/>
      <c r="UR67" s="9"/>
      <c r="US67" s="9"/>
      <c r="UT67" s="9">
        <v>0</v>
      </c>
      <c r="UU67" s="9"/>
      <c r="UV67" s="9">
        <v>1</v>
      </c>
      <c r="UW67" s="9">
        <v>0</v>
      </c>
      <c r="UX67" s="9">
        <v>0</v>
      </c>
      <c r="UY67" s="9">
        <v>0</v>
      </c>
      <c r="UZ67" s="9">
        <v>0</v>
      </c>
      <c r="VA67" s="9">
        <v>0</v>
      </c>
      <c r="VB67" s="9">
        <v>0</v>
      </c>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v>1</v>
      </c>
      <c r="WF67" s="9">
        <v>1</v>
      </c>
      <c r="WG67" s="9">
        <v>0</v>
      </c>
      <c r="WH67" s="9">
        <v>0</v>
      </c>
      <c r="WI67" s="9">
        <v>1</v>
      </c>
      <c r="WJ67" s="9">
        <v>1</v>
      </c>
      <c r="WK67" s="9">
        <v>1</v>
      </c>
      <c r="WL67" s="9">
        <v>0</v>
      </c>
      <c r="WM67" s="9">
        <v>0</v>
      </c>
      <c r="WN67" s="9"/>
      <c r="WO67" s="9"/>
      <c r="WP67" s="9"/>
      <c r="WQ67" s="9"/>
      <c r="WR67" s="9"/>
      <c r="WS67" s="9"/>
      <c r="WT67" s="9"/>
      <c r="WU67" s="9"/>
      <c r="WV67" s="9"/>
      <c r="WW67" s="9">
        <v>55.555557250976563</v>
      </c>
      <c r="WX67" s="9">
        <v>0</v>
      </c>
      <c r="WY67" s="9">
        <v>1</v>
      </c>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v>1</v>
      </c>
      <c r="YF67" s="9">
        <v>1</v>
      </c>
      <c r="YG67" s="9">
        <v>0</v>
      </c>
      <c r="YH67" s="9">
        <v>0</v>
      </c>
      <c r="YI67" s="9">
        <v>1</v>
      </c>
      <c r="YJ67" s="9">
        <v>1</v>
      </c>
      <c r="YK67" s="9">
        <v>1</v>
      </c>
      <c r="YL67" s="9">
        <v>0</v>
      </c>
      <c r="YM67" s="9">
        <v>0</v>
      </c>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v>0</v>
      </c>
      <c r="ZO67" s="9">
        <v>0</v>
      </c>
      <c r="ZP67" s="9">
        <v>0</v>
      </c>
      <c r="ZQ67" s="9">
        <v>0</v>
      </c>
      <c r="ZR67" s="9"/>
      <c r="ZS67" s="9"/>
      <c r="ZT67" s="9">
        <v>0</v>
      </c>
      <c r="ZU67" s="9">
        <v>0</v>
      </c>
      <c r="ZV67" s="9">
        <v>1</v>
      </c>
      <c r="ZW67" s="9">
        <v>1</v>
      </c>
      <c r="ZX67" s="9">
        <v>1</v>
      </c>
      <c r="ZY67" s="9">
        <v>1</v>
      </c>
      <c r="ZZ67" s="9">
        <v>1</v>
      </c>
      <c r="AAA67" s="9">
        <v>1</v>
      </c>
      <c r="AAB67" s="9">
        <v>1</v>
      </c>
      <c r="AAC67" s="9">
        <v>1</v>
      </c>
      <c r="AAD67" s="9">
        <v>1</v>
      </c>
      <c r="AAE67" s="9">
        <v>1</v>
      </c>
      <c r="AAF67" s="9">
        <v>1</v>
      </c>
      <c r="AAG67" s="9">
        <v>1</v>
      </c>
      <c r="AAH67" s="9"/>
      <c r="AAI67" s="9"/>
      <c r="AAJ67" s="9"/>
      <c r="AAK67" s="9"/>
      <c r="AAL67" s="9"/>
      <c r="AAM67" s="9"/>
      <c r="AAN67" s="9"/>
      <c r="AAO67" s="9"/>
      <c r="AAP67" s="9">
        <v>100</v>
      </c>
      <c r="AAQ67" s="9">
        <v>1</v>
      </c>
      <c r="AAR67" s="9">
        <v>1</v>
      </c>
      <c r="AAS67" s="9">
        <v>100</v>
      </c>
      <c r="AAT67" s="9">
        <v>1</v>
      </c>
      <c r="AAU67" s="9">
        <v>1</v>
      </c>
      <c r="AAV67" s="9"/>
      <c r="AAW67" s="9"/>
      <c r="AAX67" s="9"/>
      <c r="AAY67" s="9"/>
      <c r="AAZ67" s="9">
        <v>0</v>
      </c>
      <c r="ABA67" s="9">
        <v>0</v>
      </c>
      <c r="ABB67" s="9">
        <v>0</v>
      </c>
      <c r="ABC67" s="9"/>
      <c r="ABD67" s="9"/>
      <c r="ABE67" s="9"/>
      <c r="ABF67" s="9"/>
      <c r="ABG67" s="9"/>
      <c r="ABH67" s="9"/>
      <c r="ABI67" s="9"/>
      <c r="ABJ67" s="9"/>
      <c r="ABK67" s="9"/>
      <c r="ABL67" s="9"/>
      <c r="ABM67" s="9"/>
      <c r="ABN67" s="9"/>
      <c r="ABO67" s="9"/>
      <c r="ABP67" s="9"/>
      <c r="ABQ67" s="9">
        <v>0</v>
      </c>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row>
    <row r="68" spans="1:772">
      <c r="A68" t="s">
        <v>2637</v>
      </c>
      <c r="B68" t="s">
        <v>2765</v>
      </c>
      <c r="C68" t="s">
        <v>2897</v>
      </c>
      <c r="D68" t="s">
        <v>3031</v>
      </c>
      <c r="E68" s="9"/>
      <c r="F68" s="9">
        <v>6</v>
      </c>
      <c r="G68" s="9"/>
      <c r="H68" s="9">
        <v>1</v>
      </c>
      <c r="I68" t="s">
        <v>3168</v>
      </c>
      <c r="J68" s="9"/>
      <c r="K68" s="9">
        <v>5</v>
      </c>
      <c r="L68" s="9">
        <v>13</v>
      </c>
      <c r="M68" s="9">
        <v>79</v>
      </c>
      <c r="N68" s="9">
        <v>79</v>
      </c>
      <c r="O68" t="s">
        <v>3247</v>
      </c>
      <c r="P68" s="9">
        <v>1</v>
      </c>
      <c r="Q68" t="s">
        <v>3250</v>
      </c>
      <c r="R68" s="9">
        <v>6</v>
      </c>
      <c r="S68" s="9">
        <v>1</v>
      </c>
      <c r="T68" s="9">
        <v>1</v>
      </c>
      <c r="U68" s="9">
        <v>1</v>
      </c>
      <c r="V68" s="9">
        <v>0</v>
      </c>
      <c r="W68" t="s">
        <v>3323</v>
      </c>
      <c r="X68" s="9">
        <v>200178770</v>
      </c>
      <c r="Y68" t="s">
        <v>3461</v>
      </c>
      <c r="Z68" s="9"/>
      <c r="AA68" s="9">
        <v>3</v>
      </c>
      <c r="AB68" s="9">
        <v>0</v>
      </c>
      <c r="AC68" s="9">
        <v>166</v>
      </c>
      <c r="AD68" s="9">
        <v>0</v>
      </c>
      <c r="AE68" s="9">
        <v>36</v>
      </c>
      <c r="AF68" s="9">
        <v>0</v>
      </c>
      <c r="AG68" s="9">
        <v>1</v>
      </c>
      <c r="AH68" s="9">
        <v>0</v>
      </c>
      <c r="AI68" s="9">
        <v>10</v>
      </c>
      <c r="AJ68" s="9">
        <v>0</v>
      </c>
      <c r="AK68" s="9">
        <v>1</v>
      </c>
      <c r="AL68" s="9">
        <v>0</v>
      </c>
      <c r="AM68" s="9">
        <v>2</v>
      </c>
      <c r="AN68" s="9">
        <v>0</v>
      </c>
      <c r="AO68" s="9">
        <v>12</v>
      </c>
      <c r="AP68" s="9">
        <v>0</v>
      </c>
      <c r="AQ68" s="9">
        <v>72</v>
      </c>
      <c r="AR68" s="9">
        <v>0</v>
      </c>
      <c r="AS68" s="9">
        <v>2</v>
      </c>
      <c r="AT68" s="9">
        <v>0</v>
      </c>
      <c r="AU68" s="9">
        <v>2</v>
      </c>
      <c r="AV68" s="9">
        <v>0</v>
      </c>
      <c r="AW68" s="9">
        <v>0</v>
      </c>
      <c r="AX68" t="s">
        <v>3624</v>
      </c>
      <c r="AY68" s="9">
        <v>0</v>
      </c>
      <c r="AZ68" s="9">
        <v>4</v>
      </c>
      <c r="BA68" t="s">
        <v>3774</v>
      </c>
      <c r="BB68" s="9">
        <v>0</v>
      </c>
      <c r="BC68" s="9">
        <v>311</v>
      </c>
      <c r="BD68" s="9">
        <v>0</v>
      </c>
      <c r="BE68" s="9"/>
      <c r="BF68" s="9">
        <v>283</v>
      </c>
      <c r="BG68" s="9">
        <v>283</v>
      </c>
      <c r="BH68" s="9">
        <v>270</v>
      </c>
      <c r="BI68" s="9">
        <v>26</v>
      </c>
      <c r="BJ68" s="9">
        <v>0</v>
      </c>
      <c r="BK68" s="9">
        <v>1</v>
      </c>
      <c r="BL68" s="9">
        <v>1</v>
      </c>
      <c r="BM68" s="9">
        <v>1</v>
      </c>
      <c r="BN68" s="9">
        <v>0</v>
      </c>
      <c r="BO68" s="9">
        <v>1</v>
      </c>
      <c r="BP68" s="9">
        <v>0</v>
      </c>
      <c r="BQ68" s="9">
        <v>0</v>
      </c>
      <c r="BR68" s="9">
        <v>0</v>
      </c>
      <c r="BS68" s="9">
        <v>1</v>
      </c>
      <c r="BT68" s="9">
        <v>1</v>
      </c>
      <c r="BU68" s="9">
        <v>1</v>
      </c>
      <c r="BV68" s="9">
        <v>1</v>
      </c>
      <c r="BW68" s="9">
        <v>1</v>
      </c>
      <c r="BX68" s="9"/>
      <c r="BY68" s="9">
        <v>0</v>
      </c>
      <c r="BZ68" s="9">
        <v>0</v>
      </c>
      <c r="CA68" s="9">
        <v>1</v>
      </c>
      <c r="CB68" s="9">
        <v>1</v>
      </c>
      <c r="CC68" s="9">
        <v>1</v>
      </c>
      <c r="CD68" s="9">
        <v>1</v>
      </c>
      <c r="CE68" s="9">
        <v>1</v>
      </c>
      <c r="CF68" s="9">
        <v>1</v>
      </c>
      <c r="CG68" s="9"/>
      <c r="CH68" s="9">
        <v>0</v>
      </c>
      <c r="CI68" s="9">
        <v>2</v>
      </c>
      <c r="CJ68" s="9">
        <v>1</v>
      </c>
      <c r="CK68" s="9">
        <v>2</v>
      </c>
      <c r="CL68" s="9">
        <v>2</v>
      </c>
      <c r="CM68" s="9">
        <v>1</v>
      </c>
      <c r="CN68" s="9">
        <v>1</v>
      </c>
      <c r="CO68" s="9">
        <v>1</v>
      </c>
      <c r="CP68" s="9">
        <v>2</v>
      </c>
      <c r="CQ68" s="9">
        <v>2</v>
      </c>
      <c r="CR68" s="9">
        <v>1</v>
      </c>
      <c r="CS68" s="9">
        <v>1</v>
      </c>
      <c r="CT68" s="9">
        <v>1</v>
      </c>
      <c r="CU68" s="9">
        <v>1</v>
      </c>
      <c r="CV68" s="9">
        <v>1</v>
      </c>
      <c r="CW68" s="9">
        <v>1</v>
      </c>
      <c r="CX68" s="9">
        <v>1</v>
      </c>
      <c r="CY68" s="9">
        <v>1</v>
      </c>
      <c r="CZ68" s="9">
        <v>2</v>
      </c>
      <c r="DA68" s="9"/>
      <c r="DB68" s="9"/>
      <c r="DC68" s="9"/>
      <c r="DD68" s="9"/>
      <c r="DE68" s="9"/>
      <c r="DF68" s="9"/>
      <c r="DG68" s="9"/>
      <c r="DH68" s="9"/>
      <c r="DI68" s="9">
        <v>2</v>
      </c>
      <c r="DJ68" s="9"/>
      <c r="DK68" s="9"/>
      <c r="DL68" s="9"/>
      <c r="DM68" s="9"/>
      <c r="DN68" s="9"/>
      <c r="DO68" s="9"/>
      <c r="DP68" s="9">
        <v>1</v>
      </c>
      <c r="DQ68" s="9">
        <v>1</v>
      </c>
      <c r="DR68" s="9">
        <v>1</v>
      </c>
      <c r="DS68" s="9">
        <v>1</v>
      </c>
      <c r="DT68" s="9">
        <v>58</v>
      </c>
      <c r="DU68" s="9">
        <v>5</v>
      </c>
      <c r="DV68" s="9">
        <v>25</v>
      </c>
      <c r="DW68" s="9">
        <v>3</v>
      </c>
      <c r="DX68" s="9">
        <v>1</v>
      </c>
      <c r="DY68" s="9">
        <v>1</v>
      </c>
      <c r="DZ68" s="9">
        <v>0</v>
      </c>
      <c r="EA68" s="9"/>
      <c r="EB68" s="9">
        <v>2</v>
      </c>
      <c r="EC68" s="9"/>
      <c r="ED68" s="9"/>
      <c r="EE68" s="9"/>
      <c r="EF68" s="9"/>
      <c r="EG68" s="9"/>
      <c r="EH68" s="9"/>
      <c r="EI68" s="9">
        <v>0</v>
      </c>
      <c r="EJ68" s="9"/>
      <c r="EK68" s="9"/>
      <c r="EL68" s="9"/>
      <c r="EM68" s="9"/>
      <c r="EN68" s="9">
        <v>0</v>
      </c>
      <c r="EO68" s="9"/>
      <c r="EP68" s="9"/>
      <c r="EQ68" s="9">
        <v>0</v>
      </c>
      <c r="ER68" s="9"/>
      <c r="ES68" s="9"/>
      <c r="ET68" s="9">
        <v>0</v>
      </c>
      <c r="EU68" s="9"/>
      <c r="EV68" s="9"/>
      <c r="EW68" s="9">
        <v>0</v>
      </c>
      <c r="EX68" s="9"/>
      <c r="EY68" s="9"/>
      <c r="EZ68" s="9">
        <v>1</v>
      </c>
      <c r="FA68" s="9">
        <v>1</v>
      </c>
      <c r="FB68" s="9"/>
      <c r="FC68" s="9">
        <v>1</v>
      </c>
      <c r="FD68" s="9">
        <v>0</v>
      </c>
      <c r="FE68" s="9"/>
      <c r="FF68" s="9">
        <v>0</v>
      </c>
      <c r="FG68" s="9"/>
      <c r="FH68" s="9"/>
      <c r="FI68" s="9">
        <v>0</v>
      </c>
      <c r="FJ68" s="9"/>
      <c r="FK68" s="9"/>
      <c r="FL68" s="9">
        <v>0</v>
      </c>
      <c r="FM68" s="9"/>
      <c r="FN68" s="9"/>
      <c r="FO68" s="9">
        <v>0</v>
      </c>
      <c r="FP68" s="9"/>
      <c r="FQ68" s="9"/>
      <c r="FR68" s="9">
        <v>1</v>
      </c>
      <c r="FS68" s="9">
        <v>1</v>
      </c>
      <c r="FT68" s="9"/>
      <c r="FU68" s="9">
        <v>0</v>
      </c>
      <c r="FV68" s="9"/>
      <c r="FW68" s="9"/>
      <c r="FX68" s="9">
        <v>3</v>
      </c>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t="s">
        <v>4083</v>
      </c>
      <c r="HH68" s="9"/>
      <c r="HI68" s="9"/>
      <c r="HJ68" s="9"/>
      <c r="HK68" s="9"/>
      <c r="HL68" s="9"/>
      <c r="HM68" s="9"/>
      <c r="HN68" s="9"/>
      <c r="HO68" s="9"/>
      <c r="HP68" s="9"/>
      <c r="HQ68" s="9"/>
      <c r="HR68" s="9"/>
      <c r="HS68" s="9"/>
      <c r="HT68" s="9"/>
      <c r="HU68" s="9"/>
      <c r="HV68" s="9"/>
      <c r="HW68" s="9"/>
      <c r="HX68" t="s">
        <v>4247</v>
      </c>
      <c r="HY68" s="9"/>
      <c r="HZ68" s="9"/>
      <c r="IA68" s="9">
        <v>2</v>
      </c>
      <c r="IB68" s="9"/>
      <c r="IC68" s="9"/>
      <c r="ID68" s="9">
        <v>2</v>
      </c>
      <c r="IE68" s="9"/>
      <c r="IF68" s="9"/>
      <c r="IG68" s="9">
        <v>2</v>
      </c>
      <c r="IH68" s="9"/>
      <c r="II68" s="9"/>
      <c r="IJ68" s="9">
        <v>2</v>
      </c>
      <c r="IK68" s="9"/>
      <c r="IL68" s="9">
        <v>1</v>
      </c>
      <c r="IM68" s="9"/>
      <c r="IN68" s="9">
        <v>3</v>
      </c>
      <c r="IO68" s="9">
        <v>3</v>
      </c>
      <c r="IP68" s="9">
        <v>3</v>
      </c>
      <c r="IQ68" s="9">
        <v>3</v>
      </c>
      <c r="IR68" s="9">
        <v>3</v>
      </c>
      <c r="IS68" s="9"/>
      <c r="IT68" s="9">
        <v>1</v>
      </c>
      <c r="IU68" s="9">
        <v>2</v>
      </c>
      <c r="IV68" s="9">
        <v>2</v>
      </c>
      <c r="IW68" s="9">
        <v>2</v>
      </c>
      <c r="IX68" s="9">
        <v>2</v>
      </c>
      <c r="IY68" s="9">
        <v>2</v>
      </c>
      <c r="IZ68" s="9">
        <v>1</v>
      </c>
      <c r="JA68" s="9">
        <v>1</v>
      </c>
      <c r="JB68" s="9">
        <v>2</v>
      </c>
      <c r="JC68" s="9">
        <v>2</v>
      </c>
      <c r="JD68" s="9">
        <v>1</v>
      </c>
      <c r="JE68" s="9">
        <v>1</v>
      </c>
      <c r="JF68" s="9">
        <v>1</v>
      </c>
      <c r="JG68" s="9">
        <v>1</v>
      </c>
      <c r="JH68" s="9">
        <v>2</v>
      </c>
      <c r="JI68" s="9">
        <v>2</v>
      </c>
      <c r="JJ68" s="9">
        <v>1</v>
      </c>
      <c r="JK68" s="9">
        <v>2</v>
      </c>
      <c r="JL68" s="9">
        <v>1</v>
      </c>
      <c r="JM68" s="9">
        <v>1</v>
      </c>
      <c r="JN68" s="9">
        <v>1</v>
      </c>
      <c r="JO68" s="9">
        <v>1</v>
      </c>
      <c r="JP68" s="9">
        <v>1</v>
      </c>
      <c r="JQ68" s="9">
        <v>2</v>
      </c>
      <c r="JR68" s="9">
        <v>1</v>
      </c>
      <c r="JS68" s="9">
        <v>1</v>
      </c>
      <c r="JT68" s="9">
        <v>1</v>
      </c>
      <c r="JU68" s="9">
        <v>1</v>
      </c>
      <c r="JV68" s="9"/>
      <c r="JW68" s="9">
        <v>1</v>
      </c>
      <c r="JX68" s="9">
        <v>2</v>
      </c>
      <c r="JY68" s="9">
        <v>2</v>
      </c>
      <c r="JZ68" s="9">
        <v>2</v>
      </c>
      <c r="KA68" s="9">
        <v>1</v>
      </c>
      <c r="KB68" s="9">
        <v>1</v>
      </c>
      <c r="KC68" s="9">
        <v>1</v>
      </c>
      <c r="KD68" s="9">
        <v>2</v>
      </c>
      <c r="KE68" s="9">
        <v>1</v>
      </c>
      <c r="KF68" s="9"/>
      <c r="KG68" s="9">
        <v>1</v>
      </c>
      <c r="KH68" s="9">
        <v>1</v>
      </c>
      <c r="KI68" s="9">
        <v>1</v>
      </c>
      <c r="KJ68" s="9"/>
      <c r="KK68" s="9">
        <v>1</v>
      </c>
      <c r="KL68" s="9">
        <v>1</v>
      </c>
      <c r="KM68" s="9">
        <v>3</v>
      </c>
      <c r="KN68" s="9">
        <v>1</v>
      </c>
      <c r="KO68" s="9"/>
      <c r="KP68" s="9">
        <v>1</v>
      </c>
      <c r="KQ68" s="9">
        <v>0</v>
      </c>
      <c r="KR68" s="9">
        <v>1</v>
      </c>
      <c r="KS68" s="9">
        <v>0</v>
      </c>
      <c r="KT68" s="9">
        <v>0</v>
      </c>
      <c r="KU68" s="9">
        <v>1</v>
      </c>
      <c r="KV68" s="9">
        <v>1</v>
      </c>
      <c r="KW68" s="9">
        <v>1</v>
      </c>
      <c r="KX68" s="9">
        <v>1</v>
      </c>
      <c r="KY68" s="9">
        <v>1</v>
      </c>
      <c r="KZ68" s="9">
        <v>1</v>
      </c>
      <c r="LA68" s="9">
        <v>0</v>
      </c>
      <c r="LB68" s="9"/>
      <c r="LC68" s="9">
        <v>1</v>
      </c>
      <c r="LD68" s="9">
        <v>1</v>
      </c>
      <c r="LE68" s="9">
        <v>1</v>
      </c>
      <c r="LF68" s="9">
        <v>1</v>
      </c>
      <c r="LG68" s="9">
        <v>1</v>
      </c>
      <c r="LH68" s="9">
        <v>1</v>
      </c>
      <c r="LI68" s="9"/>
      <c r="LJ68" s="9">
        <v>1</v>
      </c>
      <c r="LK68" s="9">
        <v>1</v>
      </c>
      <c r="LL68" s="9">
        <v>1</v>
      </c>
      <c r="LM68" s="9">
        <v>1</v>
      </c>
      <c r="LN68" s="9"/>
      <c r="LO68" s="9">
        <v>1</v>
      </c>
      <c r="LP68" s="9">
        <v>1</v>
      </c>
      <c r="LQ68" s="9">
        <v>1</v>
      </c>
      <c r="LR68" s="9"/>
      <c r="LS68" s="9">
        <v>1</v>
      </c>
      <c r="LT68" s="9">
        <v>1</v>
      </c>
      <c r="LU68" s="9">
        <v>1</v>
      </c>
      <c r="LV68" s="9">
        <v>1</v>
      </c>
      <c r="LW68" s="9">
        <v>1</v>
      </c>
      <c r="LX68" s="9">
        <v>1</v>
      </c>
      <c r="LY68" s="9">
        <v>3</v>
      </c>
      <c r="LZ68" s="9">
        <v>2</v>
      </c>
      <c r="MA68" s="9">
        <v>1</v>
      </c>
      <c r="MB68" s="9"/>
      <c r="MC68" s="9">
        <v>0</v>
      </c>
      <c r="MD68" s="9">
        <v>3</v>
      </c>
      <c r="ME68" s="9">
        <v>2</v>
      </c>
      <c r="MF68" s="9">
        <v>1</v>
      </c>
      <c r="MG68" s="9">
        <v>2</v>
      </c>
      <c r="MH68" s="9">
        <v>3</v>
      </c>
      <c r="MI68" s="9">
        <v>3</v>
      </c>
      <c r="MJ68" s="9">
        <v>3</v>
      </c>
      <c r="MK68" s="9">
        <v>1</v>
      </c>
      <c r="ML68" s="9">
        <v>1</v>
      </c>
      <c r="MM68" s="9">
        <v>1</v>
      </c>
      <c r="MN68" s="9">
        <v>1</v>
      </c>
      <c r="MO68" s="9">
        <v>1</v>
      </c>
      <c r="MP68" s="9">
        <v>0</v>
      </c>
      <c r="MQ68" s="9">
        <v>0</v>
      </c>
      <c r="MR68" s="9">
        <v>1</v>
      </c>
      <c r="MS68" s="9">
        <v>1</v>
      </c>
      <c r="MT68" s="9">
        <v>204982738</v>
      </c>
      <c r="MU68" s="9">
        <v>204982738</v>
      </c>
      <c r="MV68" s="9">
        <v>1</v>
      </c>
      <c r="MW68" s="9"/>
      <c r="MX68" s="9"/>
      <c r="MY68" t="s">
        <v>4523</v>
      </c>
      <c r="MZ68" s="9"/>
      <c r="NA68" s="9">
        <v>200904113</v>
      </c>
      <c r="NB68" t="s">
        <v>4673</v>
      </c>
      <c r="NC68" t="s">
        <v>4814</v>
      </c>
      <c r="ND68" s="9"/>
      <c r="NE68" s="9"/>
      <c r="NF68" t="s">
        <v>4891</v>
      </c>
      <c r="NG68" s="9"/>
      <c r="NH68" s="9"/>
      <c r="NI68" s="9">
        <v>105</v>
      </c>
      <c r="NJ68" s="9">
        <v>79</v>
      </c>
      <c r="NK68" t="s">
        <v>4897</v>
      </c>
      <c r="NL68" s="9">
        <v>3</v>
      </c>
      <c r="NM68" s="9">
        <v>11</v>
      </c>
      <c r="NN68" s="9">
        <v>2022</v>
      </c>
      <c r="NO68" s="9">
        <v>1</v>
      </c>
      <c r="NP68" t="s">
        <v>4959</v>
      </c>
      <c r="NQ68" s="9">
        <v>1</v>
      </c>
      <c r="NR68" s="9">
        <v>0</v>
      </c>
      <c r="NS68" s="9">
        <v>1</v>
      </c>
      <c r="NT68" s="9">
        <v>1</v>
      </c>
      <c r="NU68" s="9">
        <v>3</v>
      </c>
      <c r="NV68" s="9">
        <v>0</v>
      </c>
      <c r="NW68" s="9">
        <v>166</v>
      </c>
      <c r="NX68" s="9">
        <v>0</v>
      </c>
      <c r="NY68" s="9">
        <v>36</v>
      </c>
      <c r="NZ68" s="9">
        <v>0</v>
      </c>
      <c r="OA68" s="9">
        <v>18</v>
      </c>
      <c r="OB68" s="9">
        <v>0</v>
      </c>
      <c r="OC68" s="9">
        <v>223</v>
      </c>
      <c r="OD68" s="9">
        <v>0</v>
      </c>
      <c r="OE68" s="9">
        <v>84</v>
      </c>
      <c r="OF68" s="9">
        <v>0</v>
      </c>
      <c r="OG68" s="9">
        <v>307</v>
      </c>
      <c r="OH68" s="9">
        <v>0</v>
      </c>
      <c r="OI68" s="9">
        <v>283</v>
      </c>
      <c r="OJ68" s="9">
        <v>283</v>
      </c>
      <c r="OK68" s="9">
        <v>270</v>
      </c>
      <c r="OL68" s="9">
        <v>26</v>
      </c>
      <c r="OM68" s="9">
        <v>0</v>
      </c>
      <c r="ON68" s="9">
        <v>1</v>
      </c>
      <c r="OO68" s="9">
        <v>0</v>
      </c>
      <c r="OP68" s="9">
        <v>1</v>
      </c>
      <c r="OQ68" s="9">
        <v>1</v>
      </c>
      <c r="OR68" s="9">
        <v>1</v>
      </c>
      <c r="OS68" s="9">
        <v>0</v>
      </c>
      <c r="OT68" s="9">
        <v>1</v>
      </c>
      <c r="OU68" s="9">
        <v>0</v>
      </c>
      <c r="OV68" s="9">
        <v>0</v>
      </c>
      <c r="OW68" s="9">
        <v>0</v>
      </c>
      <c r="OX68" s="9">
        <v>1</v>
      </c>
      <c r="OY68" s="9">
        <v>1</v>
      </c>
      <c r="OZ68" s="9">
        <v>1</v>
      </c>
      <c r="PA68" s="9">
        <v>50</v>
      </c>
      <c r="PB68" s="9">
        <v>0</v>
      </c>
      <c r="PC68" s="9">
        <v>1</v>
      </c>
      <c r="PD68" s="9">
        <v>60</v>
      </c>
      <c r="PE68" s="9">
        <v>0</v>
      </c>
      <c r="PF68" s="9">
        <v>1</v>
      </c>
      <c r="PG68" s="9">
        <v>1</v>
      </c>
      <c r="PH68" s="9">
        <v>0</v>
      </c>
      <c r="PI68" s="9">
        <v>0</v>
      </c>
      <c r="PJ68" s="9">
        <v>1</v>
      </c>
      <c r="PK68" s="9">
        <v>1</v>
      </c>
      <c r="PL68" s="9">
        <v>1</v>
      </c>
      <c r="PM68" s="9">
        <v>1</v>
      </c>
      <c r="PN68" s="9">
        <v>1</v>
      </c>
      <c r="PO68" s="9">
        <v>71.428573608398438</v>
      </c>
      <c r="PP68" s="9">
        <v>0</v>
      </c>
      <c r="PQ68" s="9">
        <v>1</v>
      </c>
      <c r="PR68" s="9">
        <v>0</v>
      </c>
      <c r="PS68" s="9">
        <v>0</v>
      </c>
      <c r="PT68" s="9">
        <v>1</v>
      </c>
      <c r="PU68" s="9">
        <v>0</v>
      </c>
      <c r="PV68" s="9">
        <v>0</v>
      </c>
      <c r="PW68" s="9">
        <v>1</v>
      </c>
      <c r="PX68" s="9">
        <v>33.333332061767578</v>
      </c>
      <c r="PY68" s="9">
        <v>0</v>
      </c>
      <c r="PZ68" s="9">
        <v>0</v>
      </c>
      <c r="QA68" s="9">
        <v>1</v>
      </c>
      <c r="QB68" s="9">
        <v>1</v>
      </c>
      <c r="QC68" s="9">
        <v>0</v>
      </c>
      <c r="QD68" s="9">
        <v>0</v>
      </c>
      <c r="QE68" s="9">
        <v>50</v>
      </c>
      <c r="QF68" s="9">
        <v>0</v>
      </c>
      <c r="QG68" s="9">
        <v>1</v>
      </c>
      <c r="QH68" s="9">
        <v>1</v>
      </c>
      <c r="QI68" s="9">
        <v>1</v>
      </c>
      <c r="QJ68" s="9">
        <v>1</v>
      </c>
      <c r="QK68" s="9">
        <v>1</v>
      </c>
      <c r="QL68" s="9">
        <v>1</v>
      </c>
      <c r="QM68" s="9">
        <v>1</v>
      </c>
      <c r="QN68" s="9">
        <v>1</v>
      </c>
      <c r="QO68" s="9">
        <v>1</v>
      </c>
      <c r="QP68" s="9">
        <v>100</v>
      </c>
      <c r="QQ68" s="9">
        <v>1</v>
      </c>
      <c r="QR68" s="9">
        <v>1</v>
      </c>
      <c r="QS68" s="9">
        <v>0</v>
      </c>
      <c r="QT68" s="9">
        <v>0.3333333432674408</v>
      </c>
      <c r="QU68" s="9">
        <v>0</v>
      </c>
      <c r="QV68" s="9">
        <v>0.5</v>
      </c>
      <c r="QW68" s="9">
        <v>0</v>
      </c>
      <c r="QX68" s="9">
        <v>0.5</v>
      </c>
      <c r="QY68" s="9">
        <v>0</v>
      </c>
      <c r="QZ68" s="9"/>
      <c r="RA68" s="9"/>
      <c r="RB68" s="9"/>
      <c r="RC68" s="9"/>
      <c r="RD68" s="9"/>
      <c r="RE68" s="9"/>
      <c r="RF68" s="9"/>
      <c r="RG68" s="9"/>
      <c r="RH68" s="9"/>
      <c r="RI68" s="9"/>
      <c r="RJ68" s="9"/>
      <c r="RK68" s="9"/>
      <c r="RL68" s="9">
        <v>1</v>
      </c>
      <c r="RM68" s="9">
        <v>1</v>
      </c>
      <c r="RN68" s="9">
        <v>1</v>
      </c>
      <c r="RO68" s="9">
        <v>0</v>
      </c>
      <c r="RP68" s="9">
        <v>0</v>
      </c>
      <c r="RQ68" s="9">
        <v>25</v>
      </c>
      <c r="RR68" s="9">
        <v>0</v>
      </c>
      <c r="RS68" s="9">
        <v>1</v>
      </c>
      <c r="RT68" s="9">
        <v>1</v>
      </c>
      <c r="RU68" s="9">
        <v>0</v>
      </c>
      <c r="RV68" s="9">
        <v>0</v>
      </c>
      <c r="RW68" s="9"/>
      <c r="RX68" s="9"/>
      <c r="RY68" s="9"/>
      <c r="RZ68" s="9"/>
      <c r="SA68" s="9"/>
      <c r="SB68" s="9"/>
      <c r="SC68" s="9"/>
      <c r="SD68" s="9"/>
      <c r="SE68" s="9"/>
      <c r="SF68" s="9"/>
      <c r="SG68" s="9"/>
      <c r="SH68" s="9">
        <v>0</v>
      </c>
      <c r="SI68" s="9">
        <v>0</v>
      </c>
      <c r="SJ68" s="9">
        <v>1</v>
      </c>
      <c r="SK68" s="9">
        <v>1</v>
      </c>
      <c r="SL68" s="9">
        <v>0</v>
      </c>
      <c r="SM68" s="9">
        <v>0</v>
      </c>
      <c r="SN68" s="9">
        <v>0</v>
      </c>
      <c r="SO68" s="9">
        <v>1</v>
      </c>
      <c r="SP68" s="9"/>
      <c r="SQ68" s="9"/>
      <c r="SR68" s="9">
        <v>1</v>
      </c>
      <c r="SS68" s="9">
        <v>0</v>
      </c>
      <c r="ST68" s="9"/>
      <c r="SU68" s="9"/>
      <c r="SV68" s="9"/>
      <c r="SW68" s="9">
        <v>1</v>
      </c>
      <c r="SX68" s="9">
        <v>0</v>
      </c>
      <c r="SY68" s="9">
        <v>1</v>
      </c>
      <c r="SZ68" s="9">
        <v>0</v>
      </c>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v>0</v>
      </c>
      <c r="UM68" s="9">
        <v>0</v>
      </c>
      <c r="UN68" s="9">
        <v>0</v>
      </c>
      <c r="UO68" s="9">
        <v>0</v>
      </c>
      <c r="UP68" s="9"/>
      <c r="UQ68" s="9"/>
      <c r="UR68" s="9"/>
      <c r="US68" s="9"/>
      <c r="UT68" s="9">
        <v>0</v>
      </c>
      <c r="UU68" s="9"/>
      <c r="UV68" s="9">
        <v>1</v>
      </c>
      <c r="UW68" s="9">
        <v>0</v>
      </c>
      <c r="UX68" s="9">
        <v>0</v>
      </c>
      <c r="UY68" s="9">
        <v>0</v>
      </c>
      <c r="UZ68" s="9">
        <v>0</v>
      </c>
      <c r="VA68" s="9">
        <v>0</v>
      </c>
      <c r="VB68" s="9">
        <v>0</v>
      </c>
      <c r="VC68" s="9">
        <v>1</v>
      </c>
      <c r="VD68" s="9">
        <v>0</v>
      </c>
      <c r="VE68" s="9">
        <v>0</v>
      </c>
      <c r="VF68" s="9">
        <v>0</v>
      </c>
      <c r="VG68" s="9">
        <v>0</v>
      </c>
      <c r="VH68" s="9">
        <v>0</v>
      </c>
      <c r="VI68" s="9">
        <v>1</v>
      </c>
      <c r="VJ68" s="9">
        <v>1</v>
      </c>
      <c r="VK68" s="9">
        <v>0</v>
      </c>
      <c r="VL68" s="9">
        <v>0</v>
      </c>
      <c r="VM68" s="9">
        <v>1</v>
      </c>
      <c r="VN68" s="9">
        <v>1</v>
      </c>
      <c r="VO68" s="9">
        <v>1</v>
      </c>
      <c r="VP68" s="9">
        <v>1</v>
      </c>
      <c r="VQ68" s="9">
        <v>0</v>
      </c>
      <c r="VR68" s="9">
        <v>0</v>
      </c>
      <c r="VS68" s="9">
        <v>1</v>
      </c>
      <c r="VT68" s="9">
        <v>0</v>
      </c>
      <c r="VU68" s="9">
        <v>1</v>
      </c>
      <c r="VV68" s="9">
        <v>1</v>
      </c>
      <c r="VW68" s="9">
        <v>1</v>
      </c>
      <c r="VX68" s="9">
        <v>1</v>
      </c>
      <c r="VY68" s="9">
        <v>1</v>
      </c>
      <c r="VZ68" s="9">
        <v>0</v>
      </c>
      <c r="WA68" s="9">
        <v>1</v>
      </c>
      <c r="WB68" s="9">
        <v>1</v>
      </c>
      <c r="WC68" s="9">
        <v>1</v>
      </c>
      <c r="WD68" s="9">
        <v>1</v>
      </c>
      <c r="WE68" s="9">
        <v>1</v>
      </c>
      <c r="WF68" s="9">
        <v>0</v>
      </c>
      <c r="WG68" s="9">
        <v>0</v>
      </c>
      <c r="WH68" s="9">
        <v>0</v>
      </c>
      <c r="WI68" s="9">
        <v>1</v>
      </c>
      <c r="WJ68" s="9">
        <v>1</v>
      </c>
      <c r="WK68" s="9">
        <v>1</v>
      </c>
      <c r="WL68" s="9">
        <v>0</v>
      </c>
      <c r="WM68" s="9">
        <v>1</v>
      </c>
      <c r="WN68" s="9">
        <v>1</v>
      </c>
      <c r="WO68" s="9">
        <v>1</v>
      </c>
      <c r="WP68" s="9">
        <v>1</v>
      </c>
      <c r="WQ68" s="9">
        <v>43.75</v>
      </c>
      <c r="WR68" s="9">
        <v>0</v>
      </c>
      <c r="WS68" s="9">
        <v>0</v>
      </c>
      <c r="WT68" s="9">
        <v>83.333335876464844</v>
      </c>
      <c r="WU68" s="9">
        <v>0</v>
      </c>
      <c r="WV68" s="9">
        <v>1</v>
      </c>
      <c r="WW68" s="9">
        <v>55.555557250976563</v>
      </c>
      <c r="WX68" s="9">
        <v>0</v>
      </c>
      <c r="WY68" s="9">
        <v>1</v>
      </c>
      <c r="WZ68" s="9">
        <v>100</v>
      </c>
      <c r="XA68" s="9">
        <v>1</v>
      </c>
      <c r="XB68" s="9">
        <v>1</v>
      </c>
      <c r="XC68" s="9">
        <v>1</v>
      </c>
      <c r="XD68" s="9">
        <v>0</v>
      </c>
      <c r="XE68" s="9">
        <v>0</v>
      </c>
      <c r="XF68" s="9">
        <v>0</v>
      </c>
      <c r="XG68" s="9">
        <v>0</v>
      </c>
      <c r="XH68" s="9">
        <v>0</v>
      </c>
      <c r="XI68" s="9">
        <v>1</v>
      </c>
      <c r="XJ68" s="9">
        <v>1</v>
      </c>
      <c r="XK68" s="9">
        <v>0</v>
      </c>
      <c r="XL68" s="9">
        <v>0</v>
      </c>
      <c r="XM68" s="9">
        <v>1</v>
      </c>
      <c r="XN68" s="9">
        <v>1</v>
      </c>
      <c r="XO68" s="9">
        <v>1</v>
      </c>
      <c r="XP68" s="9">
        <v>1</v>
      </c>
      <c r="XQ68" s="9">
        <v>0</v>
      </c>
      <c r="XR68" s="9">
        <v>0</v>
      </c>
      <c r="XS68" s="9">
        <v>1</v>
      </c>
      <c r="XT68" s="9">
        <v>0</v>
      </c>
      <c r="XU68" s="9">
        <v>1</v>
      </c>
      <c r="XV68" s="9">
        <v>1</v>
      </c>
      <c r="XW68" s="9">
        <v>1</v>
      </c>
      <c r="XX68" s="9">
        <v>1</v>
      </c>
      <c r="XY68" s="9">
        <v>1</v>
      </c>
      <c r="XZ68" s="9">
        <v>0</v>
      </c>
      <c r="YA68" s="9">
        <v>1</v>
      </c>
      <c r="YB68" s="9">
        <v>1</v>
      </c>
      <c r="YC68" s="9">
        <v>1</v>
      </c>
      <c r="YD68" s="9">
        <v>1</v>
      </c>
      <c r="YE68" s="9">
        <v>1</v>
      </c>
      <c r="YF68" s="9">
        <v>0</v>
      </c>
      <c r="YG68" s="9">
        <v>0</v>
      </c>
      <c r="YH68" s="9">
        <v>0</v>
      </c>
      <c r="YI68" s="9">
        <v>1</v>
      </c>
      <c r="YJ68" s="9">
        <v>1</v>
      </c>
      <c r="YK68" s="9">
        <v>1</v>
      </c>
      <c r="YL68" s="9">
        <v>0</v>
      </c>
      <c r="YM68" s="9">
        <v>1</v>
      </c>
      <c r="YN68" s="9">
        <v>1</v>
      </c>
      <c r="YO68" s="9">
        <v>1</v>
      </c>
      <c r="YP68" s="9">
        <v>1</v>
      </c>
      <c r="YQ68" s="9">
        <v>1</v>
      </c>
      <c r="YR68" s="9">
        <v>1</v>
      </c>
      <c r="YS68" s="9">
        <v>0</v>
      </c>
      <c r="YT68" s="9">
        <v>1</v>
      </c>
      <c r="YU68" s="9">
        <v>75</v>
      </c>
      <c r="YV68" s="9">
        <v>0</v>
      </c>
      <c r="YW68" s="9">
        <v>1</v>
      </c>
      <c r="YX68" s="9">
        <v>1</v>
      </c>
      <c r="YY68" s="9">
        <v>0</v>
      </c>
      <c r="YZ68" s="9">
        <v>1</v>
      </c>
      <c r="ZA68" s="9">
        <v>0</v>
      </c>
      <c r="ZB68" s="9">
        <v>1</v>
      </c>
      <c r="ZC68" s="9">
        <v>0</v>
      </c>
      <c r="ZD68" s="9">
        <v>1</v>
      </c>
      <c r="ZE68" s="9">
        <v>0</v>
      </c>
      <c r="ZF68" s="9">
        <v>0</v>
      </c>
      <c r="ZG68" s="9">
        <v>0</v>
      </c>
      <c r="ZH68" s="9">
        <v>1</v>
      </c>
      <c r="ZI68" s="9">
        <v>1</v>
      </c>
      <c r="ZJ68" s="9">
        <v>100</v>
      </c>
      <c r="ZK68" s="9">
        <v>1</v>
      </c>
      <c r="ZL68" s="9">
        <v>66.666664123535156</v>
      </c>
      <c r="ZM68" s="9">
        <v>0</v>
      </c>
      <c r="ZN68" s="9">
        <v>1</v>
      </c>
      <c r="ZO68" s="9">
        <v>1</v>
      </c>
      <c r="ZP68" s="9">
        <v>1</v>
      </c>
      <c r="ZQ68" s="9">
        <v>1</v>
      </c>
      <c r="ZR68" s="9">
        <v>1</v>
      </c>
      <c r="ZS68" s="9">
        <v>0</v>
      </c>
      <c r="ZT68" s="9">
        <v>1</v>
      </c>
      <c r="ZU68" s="9">
        <v>1</v>
      </c>
      <c r="ZV68" s="9">
        <v>1</v>
      </c>
      <c r="ZW68" s="9">
        <v>1</v>
      </c>
      <c r="ZX68" s="9">
        <v>1</v>
      </c>
      <c r="ZY68" s="9">
        <v>1</v>
      </c>
      <c r="ZZ68" s="9">
        <v>1</v>
      </c>
      <c r="AAA68" s="9">
        <v>1</v>
      </c>
      <c r="AAB68" s="9">
        <v>1</v>
      </c>
      <c r="AAC68" s="9">
        <v>1</v>
      </c>
      <c r="AAD68" s="9">
        <v>1</v>
      </c>
      <c r="AAE68" s="9">
        <v>1</v>
      </c>
      <c r="AAF68" s="9">
        <v>1</v>
      </c>
      <c r="AAG68" s="9">
        <v>1</v>
      </c>
      <c r="AAH68" s="9">
        <v>1</v>
      </c>
      <c r="AAI68" s="9">
        <v>1</v>
      </c>
      <c r="AAJ68" s="9">
        <v>1</v>
      </c>
      <c r="AAK68" s="9">
        <v>1</v>
      </c>
      <c r="AAL68" s="9">
        <v>1</v>
      </c>
      <c r="AAM68" s="9">
        <v>1</v>
      </c>
      <c r="AAN68" s="9">
        <v>1</v>
      </c>
      <c r="AAO68" s="9">
        <v>1</v>
      </c>
      <c r="AAP68" s="9">
        <v>100</v>
      </c>
      <c r="AAQ68" s="9">
        <v>1</v>
      </c>
      <c r="AAR68" s="9">
        <v>1</v>
      </c>
      <c r="AAS68" s="9">
        <v>100</v>
      </c>
      <c r="AAT68" s="9">
        <v>1</v>
      </c>
      <c r="AAU68" s="9">
        <v>1</v>
      </c>
      <c r="AAV68" s="9">
        <v>0</v>
      </c>
      <c r="AAW68" s="9">
        <v>0</v>
      </c>
      <c r="AAX68" s="9">
        <v>0</v>
      </c>
      <c r="AAY68" s="9">
        <v>1</v>
      </c>
      <c r="AAZ68" s="9">
        <v>1</v>
      </c>
      <c r="ABA68" s="9">
        <v>1</v>
      </c>
      <c r="ABB68" s="9">
        <v>1</v>
      </c>
      <c r="ABC68" s="9">
        <v>1</v>
      </c>
      <c r="ABD68" s="9">
        <v>1</v>
      </c>
      <c r="ABE68" s="9">
        <v>1</v>
      </c>
      <c r="ABF68" s="9">
        <v>1</v>
      </c>
      <c r="ABG68" s="9">
        <v>1</v>
      </c>
      <c r="ABH68" s="9">
        <v>1</v>
      </c>
      <c r="ABI68" s="9">
        <v>1</v>
      </c>
      <c r="ABJ68" s="9">
        <v>1</v>
      </c>
      <c r="ABK68" s="9">
        <v>1</v>
      </c>
      <c r="ABL68" s="9">
        <v>0</v>
      </c>
      <c r="ABM68" s="9">
        <v>85.714286804199219</v>
      </c>
      <c r="ABN68" s="9">
        <v>0</v>
      </c>
      <c r="ABO68" s="9">
        <v>1</v>
      </c>
      <c r="ABP68" s="9">
        <v>0</v>
      </c>
      <c r="ABQ68" s="9">
        <v>1</v>
      </c>
      <c r="ABR68" s="9">
        <v>0</v>
      </c>
      <c r="ABS68" s="9">
        <v>0</v>
      </c>
      <c r="ABT68" s="9">
        <v>0</v>
      </c>
      <c r="ABU68" s="9">
        <v>0</v>
      </c>
      <c r="ABV68" s="9">
        <v>1</v>
      </c>
      <c r="ABW68" s="9">
        <v>0</v>
      </c>
      <c r="ABX68" s="9">
        <v>1</v>
      </c>
      <c r="ABY68" s="9">
        <v>1</v>
      </c>
      <c r="ABZ68" s="9">
        <v>1</v>
      </c>
      <c r="ACA68" s="9">
        <v>0</v>
      </c>
      <c r="ACB68" s="9">
        <v>0</v>
      </c>
      <c r="ACC68" s="9">
        <v>0</v>
      </c>
      <c r="ACD68" s="9">
        <v>0</v>
      </c>
      <c r="ACE68" s="9">
        <v>0</v>
      </c>
      <c r="ACF68" s="9">
        <v>0</v>
      </c>
      <c r="ACG68" s="9">
        <v>0</v>
      </c>
      <c r="ACH68" s="9">
        <v>1</v>
      </c>
      <c r="ACI68" s="9">
        <v>1</v>
      </c>
      <c r="ACJ68" s="9">
        <v>1</v>
      </c>
      <c r="ACK68" s="9">
        <v>1</v>
      </c>
      <c r="ACL68" s="9">
        <v>1</v>
      </c>
      <c r="ACM68" s="9">
        <v>0</v>
      </c>
      <c r="ACN68" s="9">
        <v>0</v>
      </c>
      <c r="ACO68" s="9">
        <v>1</v>
      </c>
      <c r="ACP68" s="9">
        <v>1</v>
      </c>
      <c r="ACQ68" s="9">
        <v>1</v>
      </c>
      <c r="ACR68" s="9">
        <v>1</v>
      </c>
    </row>
    <row r="69" spans="1:772">
      <c r="A69" t="s">
        <v>2638</v>
      </c>
      <c r="B69" t="s">
        <v>2766</v>
      </c>
      <c r="C69" t="s">
        <v>2898</v>
      </c>
      <c r="D69" t="s">
        <v>3032</v>
      </c>
      <c r="E69" s="9"/>
      <c r="F69" s="9">
        <v>9</v>
      </c>
      <c r="G69" s="9"/>
      <c r="H69" s="9">
        <v>1</v>
      </c>
      <c r="I69" t="s">
        <v>3169</v>
      </c>
      <c r="J69" s="9"/>
      <c r="K69" s="9">
        <v>5</v>
      </c>
      <c r="L69" s="9">
        <v>13</v>
      </c>
      <c r="M69" s="9">
        <v>80</v>
      </c>
      <c r="N69" s="9">
        <v>80</v>
      </c>
      <c r="O69" t="s">
        <v>3247</v>
      </c>
      <c r="P69" s="9">
        <v>2</v>
      </c>
      <c r="Q69" t="s">
        <v>3250</v>
      </c>
      <c r="R69" s="9">
        <v>3</v>
      </c>
      <c r="S69" s="9">
        <v>1</v>
      </c>
      <c r="T69" s="9">
        <v>1</v>
      </c>
      <c r="U69" s="9">
        <v>1</v>
      </c>
      <c r="V69" s="9">
        <v>1</v>
      </c>
      <c r="W69" t="s">
        <v>3324</v>
      </c>
      <c r="X69" s="9"/>
      <c r="Y69" t="s">
        <v>3462</v>
      </c>
      <c r="Z69" s="9"/>
      <c r="AA69" s="9">
        <v>0</v>
      </c>
      <c r="AB69" s="9">
        <v>0</v>
      </c>
      <c r="AC69" s="9">
        <v>14</v>
      </c>
      <c r="AD69" s="9">
        <v>0</v>
      </c>
      <c r="AE69" s="9">
        <v>2</v>
      </c>
      <c r="AF69" s="9">
        <v>0</v>
      </c>
      <c r="AG69" s="9">
        <v>0</v>
      </c>
      <c r="AH69" s="9">
        <v>0</v>
      </c>
      <c r="AI69" s="9">
        <v>1</v>
      </c>
      <c r="AJ69" s="9">
        <v>0</v>
      </c>
      <c r="AK69" s="9">
        <v>0</v>
      </c>
      <c r="AL69" s="9">
        <v>0</v>
      </c>
      <c r="AM69" s="9">
        <v>0</v>
      </c>
      <c r="AN69" s="9">
        <v>0</v>
      </c>
      <c r="AO69" s="9">
        <v>0</v>
      </c>
      <c r="AP69" s="9">
        <v>0</v>
      </c>
      <c r="AQ69" s="9">
        <v>0</v>
      </c>
      <c r="AR69" s="9">
        <v>0</v>
      </c>
      <c r="AS69" s="9">
        <v>0</v>
      </c>
      <c r="AT69" s="9">
        <v>0</v>
      </c>
      <c r="AU69" s="9">
        <v>1</v>
      </c>
      <c r="AV69" s="9">
        <v>0</v>
      </c>
      <c r="AW69" s="9">
        <v>0</v>
      </c>
      <c r="AX69" t="s">
        <v>3625</v>
      </c>
      <c r="AY69" s="9">
        <v>0</v>
      </c>
      <c r="AZ69" s="9">
        <v>0</v>
      </c>
      <c r="BA69" t="s">
        <v>3775</v>
      </c>
      <c r="BB69" s="9">
        <v>0</v>
      </c>
      <c r="BC69" s="9">
        <v>18</v>
      </c>
      <c r="BD69" s="9">
        <v>0</v>
      </c>
      <c r="BE69" s="9"/>
      <c r="BF69" s="9">
        <v>18</v>
      </c>
      <c r="BG69" s="9">
        <v>18</v>
      </c>
      <c r="BH69" s="9">
        <v>18</v>
      </c>
      <c r="BI69" s="9">
        <v>3</v>
      </c>
      <c r="BJ69" s="9">
        <v>0</v>
      </c>
      <c r="BK69" s="9">
        <v>1</v>
      </c>
      <c r="BL69" s="9">
        <v>1</v>
      </c>
      <c r="BM69" s="9">
        <v>1</v>
      </c>
      <c r="BN69" s="9">
        <v>1</v>
      </c>
      <c r="BO69" s="9">
        <v>1</v>
      </c>
      <c r="BP69" s="9">
        <v>1</v>
      </c>
      <c r="BQ69" s="9">
        <v>1</v>
      </c>
      <c r="BR69" s="9">
        <v>1</v>
      </c>
      <c r="BS69" s="9">
        <v>1</v>
      </c>
      <c r="BT69" s="9">
        <v>1</v>
      </c>
      <c r="BU69" s="9">
        <v>0</v>
      </c>
      <c r="BV69" s="9">
        <v>0</v>
      </c>
      <c r="BW69" s="9">
        <v>1</v>
      </c>
      <c r="BX69" s="9"/>
      <c r="BY69" s="9">
        <v>1</v>
      </c>
      <c r="BZ69" s="9">
        <v>1</v>
      </c>
      <c r="CA69" s="9">
        <v>1</v>
      </c>
      <c r="CB69" s="9">
        <v>1</v>
      </c>
      <c r="CC69" s="9">
        <v>1</v>
      </c>
      <c r="CD69" s="9">
        <v>1</v>
      </c>
      <c r="CE69" s="9">
        <v>1</v>
      </c>
      <c r="CF69" s="9">
        <v>1</v>
      </c>
      <c r="CG69" s="9"/>
      <c r="CH69" s="9">
        <v>1</v>
      </c>
      <c r="CI69" s="9">
        <v>3</v>
      </c>
      <c r="CJ69" s="9">
        <v>1</v>
      </c>
      <c r="CK69" s="9">
        <v>1</v>
      </c>
      <c r="CL69" s="9">
        <v>4</v>
      </c>
      <c r="CM69" s="9">
        <v>1</v>
      </c>
      <c r="CN69" s="9">
        <v>1</v>
      </c>
      <c r="CO69" s="9">
        <v>1</v>
      </c>
      <c r="CP69" s="9">
        <v>1</v>
      </c>
      <c r="CQ69" s="9">
        <v>1</v>
      </c>
      <c r="CR69" s="9">
        <v>1</v>
      </c>
      <c r="CS69" s="9">
        <v>1</v>
      </c>
      <c r="CT69" s="9">
        <v>1</v>
      </c>
      <c r="CU69" s="9">
        <v>1</v>
      </c>
      <c r="CV69" s="9">
        <v>1</v>
      </c>
      <c r="CW69" s="9">
        <v>1</v>
      </c>
      <c r="CX69" s="9">
        <v>1</v>
      </c>
      <c r="CY69" s="9">
        <v>1</v>
      </c>
      <c r="CZ69" s="9">
        <v>2</v>
      </c>
      <c r="DA69" s="9"/>
      <c r="DB69" s="9"/>
      <c r="DC69" s="9"/>
      <c r="DD69" s="9"/>
      <c r="DE69" s="9"/>
      <c r="DF69" s="9"/>
      <c r="DG69" s="9"/>
      <c r="DH69" s="9"/>
      <c r="DI69" s="9">
        <v>2</v>
      </c>
      <c r="DJ69" s="9"/>
      <c r="DK69" s="9"/>
      <c r="DL69" s="9"/>
      <c r="DM69" s="9"/>
      <c r="DN69" s="9"/>
      <c r="DO69" s="9"/>
      <c r="DP69" s="9">
        <v>1</v>
      </c>
      <c r="DQ69" s="9">
        <v>1</v>
      </c>
      <c r="DR69" s="9">
        <v>1</v>
      </c>
      <c r="DS69" s="9">
        <v>1</v>
      </c>
      <c r="DT69" s="9">
        <v>10</v>
      </c>
      <c r="DU69" s="9">
        <v>1</v>
      </c>
      <c r="DV69" s="9">
        <v>0</v>
      </c>
      <c r="DW69" s="9"/>
      <c r="DX69" s="9">
        <v>2</v>
      </c>
      <c r="DY69" s="9">
        <v>2</v>
      </c>
      <c r="DZ69" s="9"/>
      <c r="EA69" s="9"/>
      <c r="EB69" s="9">
        <v>2</v>
      </c>
      <c r="EC69" s="9"/>
      <c r="ED69" s="9"/>
      <c r="EE69" s="9"/>
      <c r="EF69" s="9"/>
      <c r="EG69" s="9"/>
      <c r="EH69" s="9"/>
      <c r="EI69" s="9">
        <v>0</v>
      </c>
      <c r="EJ69" s="9"/>
      <c r="EK69" s="9"/>
      <c r="EL69" s="9"/>
      <c r="EM69" s="9"/>
      <c r="EN69" s="9">
        <v>0</v>
      </c>
      <c r="EO69" s="9"/>
      <c r="EP69" s="9"/>
      <c r="EQ69" s="9">
        <v>0</v>
      </c>
      <c r="ER69" s="9"/>
      <c r="ES69" s="9"/>
      <c r="ET69" s="9">
        <v>0</v>
      </c>
      <c r="EU69" s="9"/>
      <c r="EV69" s="9"/>
      <c r="EW69" s="9">
        <v>0</v>
      </c>
      <c r="EX69" s="9"/>
      <c r="EY69" s="9"/>
      <c r="EZ69" s="9">
        <v>0</v>
      </c>
      <c r="FA69" s="9"/>
      <c r="FB69" s="9"/>
      <c r="FC69" s="9">
        <v>0</v>
      </c>
      <c r="FD69" s="9"/>
      <c r="FE69" s="9"/>
      <c r="FF69" s="9">
        <v>0</v>
      </c>
      <c r="FG69" s="9"/>
      <c r="FH69" s="9"/>
      <c r="FI69" s="9">
        <v>0</v>
      </c>
      <c r="FJ69" s="9"/>
      <c r="FK69" s="9"/>
      <c r="FL69" s="9">
        <v>0</v>
      </c>
      <c r="FM69" s="9"/>
      <c r="FN69" s="9"/>
      <c r="FO69" s="9">
        <v>0</v>
      </c>
      <c r="FP69" s="9"/>
      <c r="FQ69" s="9"/>
      <c r="FR69" s="9">
        <v>0</v>
      </c>
      <c r="FS69" s="9"/>
      <c r="FT69" s="9"/>
      <c r="FU69" s="9">
        <v>0</v>
      </c>
      <c r="FV69" s="9"/>
      <c r="FW69" s="9"/>
      <c r="FX69" s="9">
        <v>0</v>
      </c>
      <c r="FY69" s="9">
        <v>8</v>
      </c>
      <c r="FZ69" s="9"/>
      <c r="GA69" s="9"/>
      <c r="GB69" s="9"/>
      <c r="GC69" s="9"/>
      <c r="GD69" s="9"/>
      <c r="GE69" s="9"/>
      <c r="GF69" s="9"/>
      <c r="GG69" s="9"/>
      <c r="GH69" s="9"/>
      <c r="GI69" s="9"/>
      <c r="GJ69" s="9"/>
      <c r="GK69" s="9"/>
      <c r="GL69" s="9"/>
      <c r="GM69" s="9"/>
      <c r="GN69" s="9"/>
      <c r="GO69" s="9"/>
      <c r="GP69" s="9">
        <v>0</v>
      </c>
      <c r="GQ69" s="9">
        <v>0</v>
      </c>
      <c r="GR69" s="9">
        <v>0</v>
      </c>
      <c r="GS69" s="9">
        <v>0</v>
      </c>
      <c r="GT69" s="9">
        <v>0</v>
      </c>
      <c r="GU69" s="9">
        <v>0</v>
      </c>
      <c r="GV69" s="9">
        <v>0</v>
      </c>
      <c r="GW69" s="9">
        <v>1</v>
      </c>
      <c r="GX69" s="9">
        <v>0</v>
      </c>
      <c r="GY69" s="9">
        <v>0</v>
      </c>
      <c r="GZ69" s="9">
        <v>0</v>
      </c>
      <c r="HA69" s="9">
        <v>0</v>
      </c>
      <c r="HB69" s="9">
        <v>0</v>
      </c>
      <c r="HC69" s="9">
        <v>0</v>
      </c>
      <c r="HD69" s="9">
        <v>0</v>
      </c>
      <c r="HE69" s="9">
        <v>0</v>
      </c>
      <c r="HF69" s="9">
        <v>0</v>
      </c>
      <c r="HG69" t="s">
        <v>4084</v>
      </c>
      <c r="HH69" s="9"/>
      <c r="HI69" s="9"/>
      <c r="HJ69" s="9"/>
      <c r="HK69" s="9"/>
      <c r="HL69" s="9"/>
      <c r="HM69" s="9"/>
      <c r="HN69" s="9"/>
      <c r="HO69" s="9"/>
      <c r="HP69" s="9"/>
      <c r="HQ69" s="9"/>
      <c r="HR69" s="9"/>
      <c r="HS69" s="9"/>
      <c r="HT69" s="9"/>
      <c r="HU69" s="9"/>
      <c r="HV69" s="9"/>
      <c r="HW69" s="9"/>
      <c r="HX69" t="s">
        <v>4248</v>
      </c>
      <c r="HY69" s="9"/>
      <c r="HZ69" s="9"/>
      <c r="IA69" s="9">
        <v>2</v>
      </c>
      <c r="IB69" s="9"/>
      <c r="IC69" s="9"/>
      <c r="ID69" s="9">
        <v>2</v>
      </c>
      <c r="IE69" s="9"/>
      <c r="IF69" s="9"/>
      <c r="IG69" s="9">
        <v>2</v>
      </c>
      <c r="IH69" s="9"/>
      <c r="II69" s="9"/>
      <c r="IJ69" s="9">
        <v>2</v>
      </c>
      <c r="IK69" s="9"/>
      <c r="IL69" s="9">
        <v>1</v>
      </c>
      <c r="IM69" s="9"/>
      <c r="IN69" s="9">
        <v>3</v>
      </c>
      <c r="IO69" s="9">
        <v>3</v>
      </c>
      <c r="IP69" s="9">
        <v>5</v>
      </c>
      <c r="IQ69" s="9">
        <v>3</v>
      </c>
      <c r="IR69" s="9">
        <v>3</v>
      </c>
      <c r="IS69" s="9"/>
      <c r="IT69" s="9">
        <v>1</v>
      </c>
      <c r="IU69" s="9">
        <v>2</v>
      </c>
      <c r="IV69" s="9">
        <v>2</v>
      </c>
      <c r="IW69" s="9">
        <v>2</v>
      </c>
      <c r="IX69" s="9">
        <v>2</v>
      </c>
      <c r="IY69" s="9">
        <v>2</v>
      </c>
      <c r="IZ69" s="9">
        <v>2</v>
      </c>
      <c r="JA69" s="9">
        <v>1</v>
      </c>
      <c r="JB69" s="9">
        <v>1</v>
      </c>
      <c r="JC69" s="9">
        <v>1</v>
      </c>
      <c r="JD69" s="9">
        <v>1</v>
      </c>
      <c r="JE69" s="9">
        <v>2</v>
      </c>
      <c r="JF69" s="9">
        <v>2</v>
      </c>
      <c r="JG69" s="9">
        <v>2</v>
      </c>
      <c r="JH69" s="9">
        <v>2</v>
      </c>
      <c r="JI69" s="9">
        <v>2</v>
      </c>
      <c r="JJ69" s="9">
        <v>1</v>
      </c>
      <c r="JK69" s="9">
        <v>1</v>
      </c>
      <c r="JL69" s="9">
        <v>1</v>
      </c>
      <c r="JM69" s="9">
        <v>3</v>
      </c>
      <c r="JN69" s="9">
        <v>1</v>
      </c>
      <c r="JO69" s="9">
        <v>1</v>
      </c>
      <c r="JP69" s="9">
        <v>3</v>
      </c>
      <c r="JQ69" s="9">
        <v>3</v>
      </c>
      <c r="JR69" s="9">
        <v>3</v>
      </c>
      <c r="JS69" s="9">
        <v>3</v>
      </c>
      <c r="JT69" s="9">
        <v>1</v>
      </c>
      <c r="JU69" s="9">
        <v>3</v>
      </c>
      <c r="JV69" s="9"/>
      <c r="JW69" s="9">
        <v>2</v>
      </c>
      <c r="JX69" s="9">
        <v>2</v>
      </c>
      <c r="JY69" s="9">
        <v>3</v>
      </c>
      <c r="JZ69" s="9">
        <v>3</v>
      </c>
      <c r="KA69" s="9">
        <v>1</v>
      </c>
      <c r="KB69" s="9">
        <v>1</v>
      </c>
      <c r="KC69" s="9">
        <v>1</v>
      </c>
      <c r="KD69" s="9">
        <v>3</v>
      </c>
      <c r="KE69" s="9">
        <v>3</v>
      </c>
      <c r="KF69" s="9"/>
      <c r="KG69" s="9">
        <v>1</v>
      </c>
      <c r="KH69" s="9">
        <v>3</v>
      </c>
      <c r="KI69" s="9">
        <v>3</v>
      </c>
      <c r="KJ69" s="9"/>
      <c r="KK69" s="9">
        <v>3</v>
      </c>
      <c r="KL69" s="9">
        <v>3</v>
      </c>
      <c r="KM69" s="9">
        <v>3</v>
      </c>
      <c r="KN69" s="9">
        <v>3</v>
      </c>
      <c r="KO69" s="9"/>
      <c r="KP69" s="9">
        <v>0</v>
      </c>
      <c r="KQ69" s="9">
        <v>0</v>
      </c>
      <c r="KR69" s="9">
        <v>0</v>
      </c>
      <c r="KS69" s="9">
        <v>0</v>
      </c>
      <c r="KT69" s="9">
        <v>0</v>
      </c>
      <c r="KU69" s="9">
        <v>0</v>
      </c>
      <c r="KV69" s="9">
        <v>1</v>
      </c>
      <c r="KW69" s="9">
        <v>0</v>
      </c>
      <c r="KX69" s="9">
        <v>0</v>
      </c>
      <c r="KY69" s="9"/>
      <c r="KZ69" s="9"/>
      <c r="LA69" s="9"/>
      <c r="LB69" s="9"/>
      <c r="LC69" s="9">
        <v>1</v>
      </c>
      <c r="LD69" s="9">
        <v>1</v>
      </c>
      <c r="LE69" s="9">
        <v>1</v>
      </c>
      <c r="LF69" s="9">
        <v>1</v>
      </c>
      <c r="LG69" s="9">
        <v>1</v>
      </c>
      <c r="LH69" s="9">
        <v>1</v>
      </c>
      <c r="LI69" s="9"/>
      <c r="LJ69" s="9">
        <v>1</v>
      </c>
      <c r="LK69" s="9">
        <v>3</v>
      </c>
      <c r="LL69" s="9">
        <v>3</v>
      </c>
      <c r="LM69" s="9">
        <v>3</v>
      </c>
      <c r="LN69" s="9"/>
      <c r="LO69" s="9">
        <v>1</v>
      </c>
      <c r="LP69" s="9">
        <v>1</v>
      </c>
      <c r="LQ69" s="9">
        <v>1</v>
      </c>
      <c r="LR69" s="9"/>
      <c r="LS69" s="9">
        <v>1</v>
      </c>
      <c r="LT69" s="9">
        <v>1</v>
      </c>
      <c r="LU69" s="9">
        <v>1</v>
      </c>
      <c r="LV69" s="9">
        <v>1</v>
      </c>
      <c r="LW69" s="9">
        <v>1</v>
      </c>
      <c r="LX69" s="9">
        <v>1</v>
      </c>
      <c r="LY69" s="9">
        <v>3</v>
      </c>
      <c r="LZ69" s="9">
        <v>2</v>
      </c>
      <c r="MA69" s="9">
        <v>1</v>
      </c>
      <c r="MB69" s="9"/>
      <c r="MC69" s="9">
        <v>1</v>
      </c>
      <c r="MD69" s="9">
        <v>2</v>
      </c>
      <c r="ME69" s="9">
        <v>2</v>
      </c>
      <c r="MF69" s="9">
        <v>2</v>
      </c>
      <c r="MG69" s="9">
        <v>2</v>
      </c>
      <c r="MH69" s="9">
        <v>3</v>
      </c>
      <c r="MI69" s="9">
        <v>3</v>
      </c>
      <c r="MJ69" s="9">
        <v>3</v>
      </c>
      <c r="MK69" s="9">
        <v>1</v>
      </c>
      <c r="ML69" s="9">
        <v>1</v>
      </c>
      <c r="MM69" s="9">
        <v>1</v>
      </c>
      <c r="MN69" s="9">
        <v>1</v>
      </c>
      <c r="MO69" s="9">
        <v>1</v>
      </c>
      <c r="MP69" s="9">
        <v>0</v>
      </c>
      <c r="MQ69" s="9">
        <v>1</v>
      </c>
      <c r="MR69" s="9">
        <v>1</v>
      </c>
      <c r="MS69" s="9">
        <v>0</v>
      </c>
      <c r="MT69" s="9"/>
      <c r="MU69" s="9"/>
      <c r="MV69" s="9">
        <v>1</v>
      </c>
      <c r="MW69" s="9"/>
      <c r="MX69" s="9"/>
      <c r="MY69" t="s">
        <v>4524</v>
      </c>
      <c r="MZ69" s="9"/>
      <c r="NA69" s="9">
        <v>200210482</v>
      </c>
      <c r="NB69" t="s">
        <v>4674</v>
      </c>
      <c r="NC69" t="s">
        <v>4815</v>
      </c>
      <c r="ND69" s="9"/>
      <c r="NE69" s="9"/>
      <c r="NF69" t="s">
        <v>4891</v>
      </c>
      <c r="NG69" s="9"/>
      <c r="NH69" s="9"/>
      <c r="NI69" s="9">
        <v>82</v>
      </c>
      <c r="NJ69" s="9">
        <v>80</v>
      </c>
      <c r="NK69" t="s">
        <v>4897</v>
      </c>
      <c r="NL69" s="9">
        <v>3</v>
      </c>
      <c r="NM69" s="9">
        <v>11</v>
      </c>
      <c r="NN69" s="9">
        <v>2022</v>
      </c>
      <c r="NO69" s="9">
        <v>0</v>
      </c>
      <c r="NP69" t="s">
        <v>4960</v>
      </c>
      <c r="NQ69" s="9">
        <v>1</v>
      </c>
      <c r="NR69" s="9">
        <v>1</v>
      </c>
      <c r="NS69" s="9">
        <v>1</v>
      </c>
      <c r="NT69" s="9">
        <v>1</v>
      </c>
      <c r="NU69" s="9">
        <v>0</v>
      </c>
      <c r="NV69" s="9">
        <v>0</v>
      </c>
      <c r="NW69" s="9">
        <v>14</v>
      </c>
      <c r="NX69" s="9">
        <v>0</v>
      </c>
      <c r="NY69" s="9">
        <v>2</v>
      </c>
      <c r="NZ69" s="9">
        <v>0</v>
      </c>
      <c r="OA69" s="9">
        <v>2</v>
      </c>
      <c r="OB69" s="9">
        <v>0</v>
      </c>
      <c r="OC69" s="9">
        <v>18</v>
      </c>
      <c r="OD69" s="9">
        <v>0</v>
      </c>
      <c r="OE69" s="9">
        <v>0</v>
      </c>
      <c r="OF69" s="9">
        <v>0</v>
      </c>
      <c r="OG69" s="9">
        <v>18</v>
      </c>
      <c r="OH69" s="9">
        <v>0</v>
      </c>
      <c r="OI69" s="9">
        <v>18</v>
      </c>
      <c r="OJ69" s="9">
        <v>18</v>
      </c>
      <c r="OK69" s="9">
        <v>18</v>
      </c>
      <c r="OL69" s="9">
        <v>3</v>
      </c>
      <c r="OM69" s="9">
        <v>0</v>
      </c>
      <c r="ON69" s="9">
        <v>1</v>
      </c>
      <c r="OO69" s="9">
        <v>0</v>
      </c>
      <c r="OP69" s="9">
        <v>1</v>
      </c>
      <c r="OQ69" s="9">
        <v>1</v>
      </c>
      <c r="OR69" s="9">
        <v>1</v>
      </c>
      <c r="OS69" s="9">
        <v>1</v>
      </c>
      <c r="OT69" s="9">
        <v>1</v>
      </c>
      <c r="OU69" s="9">
        <v>1</v>
      </c>
      <c r="OV69" s="9">
        <v>1</v>
      </c>
      <c r="OW69" s="9">
        <v>1</v>
      </c>
      <c r="OX69" s="9">
        <v>1</v>
      </c>
      <c r="OY69" s="9">
        <v>0</v>
      </c>
      <c r="OZ69" s="9">
        <v>0</v>
      </c>
      <c r="PA69" s="9">
        <v>87.5</v>
      </c>
      <c r="PB69" s="9">
        <v>0</v>
      </c>
      <c r="PC69" s="9">
        <v>1</v>
      </c>
      <c r="PD69" s="9">
        <v>80</v>
      </c>
      <c r="PE69" s="9">
        <v>0</v>
      </c>
      <c r="PF69" s="9">
        <v>1</v>
      </c>
      <c r="PG69" s="9">
        <v>1</v>
      </c>
      <c r="PH69" s="9">
        <v>1</v>
      </c>
      <c r="PI69" s="9">
        <v>1</v>
      </c>
      <c r="PJ69" s="9">
        <v>1</v>
      </c>
      <c r="PK69" s="9">
        <v>1</v>
      </c>
      <c r="PL69" s="9">
        <v>1</v>
      </c>
      <c r="PM69" s="9">
        <v>1</v>
      </c>
      <c r="PN69" s="9">
        <v>1</v>
      </c>
      <c r="PO69" s="9">
        <v>100</v>
      </c>
      <c r="PP69" s="9">
        <v>1</v>
      </c>
      <c r="PQ69" s="9">
        <v>1</v>
      </c>
      <c r="PR69" s="9">
        <v>1</v>
      </c>
      <c r="PS69" s="9">
        <v>0</v>
      </c>
      <c r="PT69" s="9">
        <v>1</v>
      </c>
      <c r="PU69" s="9">
        <v>1</v>
      </c>
      <c r="PV69" s="9">
        <v>0</v>
      </c>
      <c r="PW69" s="9">
        <v>1</v>
      </c>
      <c r="PX69" s="9">
        <v>66.666664123535156</v>
      </c>
      <c r="PY69" s="9">
        <v>0</v>
      </c>
      <c r="PZ69" s="9">
        <v>1</v>
      </c>
      <c r="QA69" s="9">
        <v>1</v>
      </c>
      <c r="QB69" s="9">
        <v>1</v>
      </c>
      <c r="QC69" s="9">
        <v>1</v>
      </c>
      <c r="QD69" s="9">
        <v>1</v>
      </c>
      <c r="QE69" s="9">
        <v>100</v>
      </c>
      <c r="QF69" s="9">
        <v>1</v>
      </c>
      <c r="QG69" s="9">
        <v>1</v>
      </c>
      <c r="QH69" s="9">
        <v>1</v>
      </c>
      <c r="QI69" s="9">
        <v>1</v>
      </c>
      <c r="QJ69" s="9">
        <v>1</v>
      </c>
      <c r="QK69" s="9">
        <v>1</v>
      </c>
      <c r="QL69" s="9">
        <v>1</v>
      </c>
      <c r="QM69" s="9">
        <v>1</v>
      </c>
      <c r="QN69" s="9">
        <v>1</v>
      </c>
      <c r="QO69" s="9">
        <v>1</v>
      </c>
      <c r="QP69" s="9">
        <v>100</v>
      </c>
      <c r="QQ69" s="9">
        <v>1</v>
      </c>
      <c r="QR69" s="9">
        <v>1</v>
      </c>
      <c r="QS69" s="9">
        <v>0</v>
      </c>
      <c r="QT69" s="9">
        <v>0.66666668653488159</v>
      </c>
      <c r="QU69" s="9">
        <v>1</v>
      </c>
      <c r="QV69" s="9">
        <v>1</v>
      </c>
      <c r="QW69" s="9">
        <v>1</v>
      </c>
      <c r="QX69" s="9">
        <v>1</v>
      </c>
      <c r="QY69" s="9">
        <v>0</v>
      </c>
      <c r="QZ69" s="9"/>
      <c r="RA69" s="9"/>
      <c r="RB69" s="9"/>
      <c r="RC69" s="9"/>
      <c r="RD69" s="9"/>
      <c r="RE69" s="9"/>
      <c r="RF69" s="9"/>
      <c r="RG69" s="9"/>
      <c r="RH69" s="9"/>
      <c r="RI69" s="9"/>
      <c r="RJ69" s="9"/>
      <c r="RK69" s="9"/>
      <c r="RL69" s="9">
        <v>1</v>
      </c>
      <c r="RM69" s="9">
        <v>1</v>
      </c>
      <c r="RN69" s="9">
        <v>1</v>
      </c>
      <c r="RO69" s="9">
        <v>0</v>
      </c>
      <c r="RP69" s="9">
        <v>1</v>
      </c>
      <c r="RQ69" s="9">
        <v>0</v>
      </c>
      <c r="RR69" s="9">
        <v>0</v>
      </c>
      <c r="RS69" s="9">
        <v>0</v>
      </c>
      <c r="RT69" s="9">
        <v>0</v>
      </c>
      <c r="RU69" s="9"/>
      <c r="RV69" s="9">
        <v>0</v>
      </c>
      <c r="RW69" s="9"/>
      <c r="RX69" s="9"/>
      <c r="RY69" s="9"/>
      <c r="RZ69" s="9"/>
      <c r="SA69" s="9"/>
      <c r="SB69" s="9"/>
      <c r="SC69" s="9"/>
      <c r="SD69" s="9"/>
      <c r="SE69" s="9"/>
      <c r="SF69" s="9"/>
      <c r="SG69" s="9"/>
      <c r="SH69" s="9">
        <v>0</v>
      </c>
      <c r="SI69" s="9">
        <v>0</v>
      </c>
      <c r="SJ69" s="9">
        <v>0</v>
      </c>
      <c r="SK69" s="9">
        <v>0</v>
      </c>
      <c r="SL69" s="9">
        <v>0</v>
      </c>
      <c r="SM69" s="9">
        <v>0</v>
      </c>
      <c r="SN69" s="9">
        <v>0</v>
      </c>
      <c r="SO69" s="9">
        <v>0</v>
      </c>
      <c r="SP69" s="9"/>
      <c r="SQ69" s="9"/>
      <c r="SR69" s="9"/>
      <c r="SS69" s="9"/>
      <c r="ST69" s="9"/>
      <c r="SU69" s="9"/>
      <c r="SV69" s="9"/>
      <c r="SW69" s="9"/>
      <c r="SX69" s="9">
        <v>0</v>
      </c>
      <c r="SY69" s="9">
        <v>0</v>
      </c>
      <c r="SZ69" s="9">
        <v>0</v>
      </c>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v>0</v>
      </c>
      <c r="UM69" s="9">
        <v>0</v>
      </c>
      <c r="UN69" s="9">
        <v>0</v>
      </c>
      <c r="UO69" s="9">
        <v>0</v>
      </c>
      <c r="UP69" s="9"/>
      <c r="UQ69" s="9"/>
      <c r="UR69" s="9"/>
      <c r="US69" s="9"/>
      <c r="UT69" s="9">
        <v>0</v>
      </c>
      <c r="UU69" s="9"/>
      <c r="UV69" s="9">
        <v>1</v>
      </c>
      <c r="UW69" s="9">
        <v>0</v>
      </c>
      <c r="UX69" s="9">
        <v>0</v>
      </c>
      <c r="UY69" s="9">
        <v>0</v>
      </c>
      <c r="UZ69" s="9">
        <v>0</v>
      </c>
      <c r="VA69" s="9">
        <v>0</v>
      </c>
      <c r="VB69" s="9">
        <v>0</v>
      </c>
      <c r="VC69" s="9">
        <v>1</v>
      </c>
      <c r="VD69" s="9">
        <v>0</v>
      </c>
      <c r="VE69" s="9">
        <v>0</v>
      </c>
      <c r="VF69" s="9">
        <v>0</v>
      </c>
      <c r="VG69" s="9">
        <v>0</v>
      </c>
      <c r="VH69" s="9">
        <v>0</v>
      </c>
      <c r="VI69" s="9">
        <v>0</v>
      </c>
      <c r="VJ69" s="9">
        <v>1</v>
      </c>
      <c r="VK69" s="9">
        <v>1</v>
      </c>
      <c r="VL69" s="9">
        <v>1</v>
      </c>
      <c r="VM69" s="9">
        <v>1</v>
      </c>
      <c r="VN69" s="9">
        <v>0</v>
      </c>
      <c r="VO69" s="9">
        <v>0</v>
      </c>
      <c r="VP69" s="9">
        <v>0</v>
      </c>
      <c r="VQ69" s="9">
        <v>0</v>
      </c>
      <c r="VR69" s="9">
        <v>0</v>
      </c>
      <c r="VS69" s="9">
        <v>1</v>
      </c>
      <c r="VT69" s="9">
        <v>1</v>
      </c>
      <c r="VU69" s="9">
        <v>1</v>
      </c>
      <c r="VV69" s="9">
        <v>0</v>
      </c>
      <c r="VW69" s="9">
        <v>1</v>
      </c>
      <c r="VX69" s="9">
        <v>1</v>
      </c>
      <c r="VY69" s="9">
        <v>0</v>
      </c>
      <c r="VZ69" s="9">
        <v>0</v>
      </c>
      <c r="WA69" s="9">
        <v>0</v>
      </c>
      <c r="WB69" s="9">
        <v>0</v>
      </c>
      <c r="WC69" s="9">
        <v>1</v>
      </c>
      <c r="WD69" s="9">
        <v>0</v>
      </c>
      <c r="WE69" s="9">
        <v>0</v>
      </c>
      <c r="WF69" s="9">
        <v>0</v>
      </c>
      <c r="WG69" s="9">
        <v>0</v>
      </c>
      <c r="WH69" s="9">
        <v>0</v>
      </c>
      <c r="WI69" s="9">
        <v>1</v>
      </c>
      <c r="WJ69" s="9">
        <v>1</v>
      </c>
      <c r="WK69" s="9">
        <v>1</v>
      </c>
      <c r="WL69" s="9">
        <v>0</v>
      </c>
      <c r="WM69" s="9">
        <v>0</v>
      </c>
      <c r="WN69" s="9">
        <v>1</v>
      </c>
      <c r="WO69" s="9">
        <v>0</v>
      </c>
      <c r="WP69" s="9">
        <v>0</v>
      </c>
      <c r="WQ69" s="9">
        <v>31.25</v>
      </c>
      <c r="WR69" s="9">
        <v>0</v>
      </c>
      <c r="WS69" s="9">
        <v>0</v>
      </c>
      <c r="WT69" s="9">
        <v>50</v>
      </c>
      <c r="WU69" s="9">
        <v>0</v>
      </c>
      <c r="WV69" s="9">
        <v>1</v>
      </c>
      <c r="WW69" s="9">
        <v>33.333332061767578</v>
      </c>
      <c r="WX69" s="9">
        <v>0</v>
      </c>
      <c r="WY69" s="9">
        <v>0</v>
      </c>
      <c r="WZ69" s="9">
        <v>33.333332061767578</v>
      </c>
      <c r="XA69" s="9">
        <v>0</v>
      </c>
      <c r="XB69" s="9">
        <v>0</v>
      </c>
      <c r="XC69" s="9">
        <v>1</v>
      </c>
      <c r="XD69" s="9">
        <v>0</v>
      </c>
      <c r="XE69" s="9">
        <v>0</v>
      </c>
      <c r="XF69" s="9">
        <v>0</v>
      </c>
      <c r="XG69" s="9">
        <v>0</v>
      </c>
      <c r="XH69" s="9">
        <v>0</v>
      </c>
      <c r="XI69" s="9">
        <v>0</v>
      </c>
      <c r="XJ69" s="9">
        <v>1</v>
      </c>
      <c r="XK69" s="9">
        <v>1</v>
      </c>
      <c r="XL69" s="9">
        <v>1</v>
      </c>
      <c r="XM69" s="9">
        <v>1</v>
      </c>
      <c r="XN69" s="9">
        <v>0</v>
      </c>
      <c r="XO69" s="9">
        <v>0</v>
      </c>
      <c r="XP69" s="9">
        <v>0</v>
      </c>
      <c r="XQ69" s="9">
        <v>0</v>
      </c>
      <c r="XR69" s="9">
        <v>0</v>
      </c>
      <c r="XS69" s="9">
        <v>1</v>
      </c>
      <c r="XT69" s="9">
        <v>1</v>
      </c>
      <c r="XU69" s="9">
        <v>1</v>
      </c>
      <c r="XV69" s="9">
        <v>0</v>
      </c>
      <c r="XW69" s="9">
        <v>1</v>
      </c>
      <c r="XX69" s="9">
        <v>1</v>
      </c>
      <c r="XY69" s="9">
        <v>0</v>
      </c>
      <c r="XZ69" s="9">
        <v>0</v>
      </c>
      <c r="YA69" s="9">
        <v>0</v>
      </c>
      <c r="YB69" s="9">
        <v>0</v>
      </c>
      <c r="YC69" s="9">
        <v>1</v>
      </c>
      <c r="YD69" s="9">
        <v>0</v>
      </c>
      <c r="YE69" s="9">
        <v>0</v>
      </c>
      <c r="YF69" s="9">
        <v>0</v>
      </c>
      <c r="YG69" s="9">
        <v>0</v>
      </c>
      <c r="YH69" s="9">
        <v>0</v>
      </c>
      <c r="YI69" s="9">
        <v>1</v>
      </c>
      <c r="YJ69" s="9">
        <v>1</v>
      </c>
      <c r="YK69" s="9">
        <v>1</v>
      </c>
      <c r="YL69" s="9">
        <v>0</v>
      </c>
      <c r="YM69" s="9">
        <v>0</v>
      </c>
      <c r="YN69" s="9">
        <v>1</v>
      </c>
      <c r="YO69" s="9">
        <v>0</v>
      </c>
      <c r="YP69" s="9">
        <v>0</v>
      </c>
      <c r="YQ69" s="9">
        <v>0</v>
      </c>
      <c r="YR69" s="9">
        <v>0</v>
      </c>
      <c r="YS69" s="9">
        <v>0</v>
      </c>
      <c r="YT69" s="9">
        <v>0</v>
      </c>
      <c r="YU69" s="9">
        <v>0</v>
      </c>
      <c r="YV69" s="9">
        <v>0</v>
      </c>
      <c r="YW69" s="9">
        <v>0</v>
      </c>
      <c r="YX69" s="9">
        <v>0</v>
      </c>
      <c r="YY69" s="9">
        <v>0</v>
      </c>
      <c r="YZ69" s="9">
        <v>0</v>
      </c>
      <c r="ZA69" s="9">
        <v>0</v>
      </c>
      <c r="ZB69" s="9">
        <v>0</v>
      </c>
      <c r="ZC69" s="9">
        <v>0</v>
      </c>
      <c r="ZD69" s="9">
        <v>0</v>
      </c>
      <c r="ZE69" s="9">
        <v>1</v>
      </c>
      <c r="ZF69" s="9">
        <v>0</v>
      </c>
      <c r="ZG69" s="9">
        <v>0</v>
      </c>
      <c r="ZH69" s="9">
        <v>0</v>
      </c>
      <c r="ZI69" s="9">
        <v>0</v>
      </c>
      <c r="ZJ69" s="9">
        <v>0</v>
      </c>
      <c r="ZK69" s="9">
        <v>0</v>
      </c>
      <c r="ZL69" s="9">
        <v>0</v>
      </c>
      <c r="ZM69" s="9">
        <v>0</v>
      </c>
      <c r="ZN69" s="9">
        <v>1</v>
      </c>
      <c r="ZO69" s="9">
        <v>0</v>
      </c>
      <c r="ZP69" s="9">
        <v>0</v>
      </c>
      <c r="ZQ69" s="9">
        <v>0</v>
      </c>
      <c r="ZR69" s="9"/>
      <c r="ZS69" s="9"/>
      <c r="ZT69" s="9">
        <v>0</v>
      </c>
      <c r="ZU69" s="9">
        <v>0</v>
      </c>
      <c r="ZV69" s="9">
        <v>1</v>
      </c>
      <c r="ZW69" s="9">
        <v>1</v>
      </c>
      <c r="ZX69" s="9">
        <v>1</v>
      </c>
      <c r="ZY69" s="9">
        <v>1</v>
      </c>
      <c r="ZZ69" s="9">
        <v>1</v>
      </c>
      <c r="AAA69" s="9">
        <v>1</v>
      </c>
      <c r="AAB69" s="9">
        <v>1</v>
      </c>
      <c r="AAC69" s="9">
        <v>1</v>
      </c>
      <c r="AAD69" s="9">
        <v>1</v>
      </c>
      <c r="AAE69" s="9">
        <v>1</v>
      </c>
      <c r="AAF69" s="9">
        <v>1</v>
      </c>
      <c r="AAG69" s="9">
        <v>1</v>
      </c>
      <c r="AAH69" s="9"/>
      <c r="AAI69" s="9"/>
      <c r="AAJ69" s="9"/>
      <c r="AAK69" s="9"/>
      <c r="AAL69" s="9"/>
      <c r="AAM69" s="9"/>
      <c r="AAN69" s="9"/>
      <c r="AAO69" s="9"/>
      <c r="AAP69" s="9">
        <v>100</v>
      </c>
      <c r="AAQ69" s="9">
        <v>1</v>
      </c>
      <c r="AAR69" s="9">
        <v>1</v>
      </c>
      <c r="AAS69" s="9">
        <v>100</v>
      </c>
      <c r="AAT69" s="9">
        <v>1</v>
      </c>
      <c r="AAU69" s="9">
        <v>1</v>
      </c>
      <c r="AAV69" s="9">
        <v>1</v>
      </c>
      <c r="AAW69" s="9">
        <v>0</v>
      </c>
      <c r="AAX69" s="9">
        <v>0</v>
      </c>
      <c r="AAY69" s="9">
        <v>0</v>
      </c>
      <c r="AAZ69" s="9">
        <v>0</v>
      </c>
      <c r="ABA69" s="9">
        <v>1</v>
      </c>
      <c r="ABB69" s="9">
        <v>1</v>
      </c>
      <c r="ABC69" s="9">
        <v>1</v>
      </c>
      <c r="ABD69" s="9">
        <v>1</v>
      </c>
      <c r="ABE69" s="9">
        <v>1</v>
      </c>
      <c r="ABF69" s="9">
        <v>1</v>
      </c>
      <c r="ABG69" s="9">
        <v>1</v>
      </c>
      <c r="ABH69" s="9">
        <v>1</v>
      </c>
      <c r="ABI69" s="9">
        <v>1</v>
      </c>
      <c r="ABJ69" s="9">
        <v>1</v>
      </c>
      <c r="ABK69" s="9">
        <v>1</v>
      </c>
      <c r="ABL69" s="9">
        <v>0</v>
      </c>
      <c r="ABM69" s="9">
        <v>85.714286804199219</v>
      </c>
      <c r="ABN69" s="9">
        <v>0</v>
      </c>
      <c r="ABO69" s="9">
        <v>1</v>
      </c>
      <c r="ABP69" s="9">
        <v>0</v>
      </c>
      <c r="ABQ69" s="9">
        <v>1</v>
      </c>
      <c r="ABR69" s="9">
        <v>1</v>
      </c>
      <c r="ABS69" s="9">
        <v>1</v>
      </c>
      <c r="ABT69" s="9">
        <v>1</v>
      </c>
      <c r="ABU69" s="9">
        <v>0</v>
      </c>
      <c r="ABV69" s="9">
        <v>1</v>
      </c>
      <c r="ABW69" s="9">
        <v>0</v>
      </c>
      <c r="ABX69" s="9">
        <v>1</v>
      </c>
      <c r="ABY69" s="9">
        <v>0</v>
      </c>
      <c r="ABZ69" s="9">
        <v>1</v>
      </c>
      <c r="ACA69" s="9">
        <v>0</v>
      </c>
      <c r="ACB69" s="9">
        <v>0</v>
      </c>
      <c r="ACC69" s="9">
        <v>0</v>
      </c>
      <c r="ACD69" s="9">
        <v>0</v>
      </c>
      <c r="ACE69" s="9">
        <v>0</v>
      </c>
      <c r="ACF69" s="9">
        <v>0</v>
      </c>
      <c r="ACG69" s="9">
        <v>0</v>
      </c>
      <c r="ACH69" s="9">
        <v>1</v>
      </c>
      <c r="ACI69" s="9">
        <v>1</v>
      </c>
      <c r="ACJ69" s="9">
        <v>1</v>
      </c>
      <c r="ACK69" s="9">
        <v>1</v>
      </c>
      <c r="ACL69" s="9">
        <v>1</v>
      </c>
      <c r="ACM69" s="9">
        <v>0</v>
      </c>
      <c r="ACN69" s="9">
        <v>1</v>
      </c>
      <c r="ACO69" s="9">
        <v>1</v>
      </c>
      <c r="ACP69" s="9">
        <v>1</v>
      </c>
      <c r="ACQ69" s="9">
        <v>1</v>
      </c>
      <c r="ACR69" s="9">
        <v>1</v>
      </c>
    </row>
    <row r="70" spans="1:772">
      <c r="A70" t="s">
        <v>2639</v>
      </c>
      <c r="B70" t="s">
        <v>2767</v>
      </c>
      <c r="C70" t="s">
        <v>2899</v>
      </c>
      <c r="D70" t="s">
        <v>3033</v>
      </c>
      <c r="E70" s="9"/>
      <c r="F70" s="9">
        <v>4</v>
      </c>
      <c r="G70" s="9"/>
      <c r="H70" s="9">
        <v>1</v>
      </c>
      <c r="I70" t="s">
        <v>3170</v>
      </c>
      <c r="J70" s="9"/>
      <c r="K70" s="9">
        <v>5</v>
      </c>
      <c r="L70" s="9">
        <v>13</v>
      </c>
      <c r="M70" s="9">
        <v>81</v>
      </c>
      <c r="N70" s="9">
        <v>81</v>
      </c>
      <c r="O70" t="s">
        <v>3247</v>
      </c>
      <c r="P70" s="9">
        <v>2</v>
      </c>
      <c r="Q70" t="s">
        <v>3250</v>
      </c>
      <c r="R70" s="9">
        <v>3</v>
      </c>
      <c r="S70" s="9">
        <v>1</v>
      </c>
      <c r="T70" s="9">
        <v>2</v>
      </c>
      <c r="U70" s="9">
        <v>0</v>
      </c>
      <c r="V70" s="9">
        <v>1</v>
      </c>
      <c r="W70" t="s">
        <v>3325</v>
      </c>
      <c r="X70" s="9"/>
      <c r="Y70" t="s">
        <v>3463</v>
      </c>
      <c r="Z70" s="9"/>
      <c r="AA70" s="9">
        <v>0</v>
      </c>
      <c r="AB70" s="9">
        <v>0</v>
      </c>
      <c r="AC70" s="9">
        <v>11</v>
      </c>
      <c r="AD70" s="9">
        <v>0</v>
      </c>
      <c r="AE70" s="9">
        <v>2</v>
      </c>
      <c r="AF70" s="9">
        <v>0</v>
      </c>
      <c r="AG70" s="9">
        <v>0</v>
      </c>
      <c r="AH70" s="9">
        <v>0</v>
      </c>
      <c r="AI70" s="9">
        <v>1</v>
      </c>
      <c r="AJ70" s="9">
        <v>0</v>
      </c>
      <c r="AK70" s="9">
        <v>0</v>
      </c>
      <c r="AL70" s="9">
        <v>0</v>
      </c>
      <c r="AM70" s="9">
        <v>0</v>
      </c>
      <c r="AN70" s="9">
        <v>0</v>
      </c>
      <c r="AO70" s="9">
        <v>0</v>
      </c>
      <c r="AP70" s="9">
        <v>0</v>
      </c>
      <c r="AQ70" s="9">
        <v>0</v>
      </c>
      <c r="AR70" s="9">
        <v>0</v>
      </c>
      <c r="AS70" s="9">
        <v>0</v>
      </c>
      <c r="AT70" s="9">
        <v>0</v>
      </c>
      <c r="AU70" s="9">
        <v>0</v>
      </c>
      <c r="AV70" s="9">
        <v>0</v>
      </c>
      <c r="AW70" s="9">
        <v>0</v>
      </c>
      <c r="AX70" t="s">
        <v>3626</v>
      </c>
      <c r="AY70" s="9">
        <v>0</v>
      </c>
      <c r="AZ70" s="9">
        <v>0</v>
      </c>
      <c r="BA70" t="s">
        <v>3776</v>
      </c>
      <c r="BB70" s="9">
        <v>0</v>
      </c>
      <c r="BC70" s="9">
        <v>14</v>
      </c>
      <c r="BD70" s="9">
        <v>0</v>
      </c>
      <c r="BE70" s="9"/>
      <c r="BF70" s="9">
        <v>14</v>
      </c>
      <c r="BG70" s="9">
        <v>14</v>
      </c>
      <c r="BH70" s="9">
        <v>8</v>
      </c>
      <c r="BI70" s="9">
        <v>4</v>
      </c>
      <c r="BJ70" s="9">
        <v>0</v>
      </c>
      <c r="BK70" s="9">
        <v>2</v>
      </c>
      <c r="BL70" s="9"/>
      <c r="BM70" s="9"/>
      <c r="BN70" s="9"/>
      <c r="BO70" s="9"/>
      <c r="BP70" s="9"/>
      <c r="BQ70" s="9"/>
      <c r="BR70" s="9"/>
      <c r="BS70" s="9">
        <v>1</v>
      </c>
      <c r="BT70" s="9">
        <v>0</v>
      </c>
      <c r="BU70" s="9">
        <v>1</v>
      </c>
      <c r="BV70" s="9">
        <v>0</v>
      </c>
      <c r="BW70" s="9">
        <v>1</v>
      </c>
      <c r="BX70" s="9"/>
      <c r="BY70" s="9">
        <v>1</v>
      </c>
      <c r="BZ70" s="9">
        <v>1</v>
      </c>
      <c r="CA70" s="9">
        <v>1</v>
      </c>
      <c r="CB70" s="9">
        <v>1</v>
      </c>
      <c r="CC70" s="9">
        <v>1</v>
      </c>
      <c r="CD70" s="9">
        <v>1</v>
      </c>
      <c r="CE70" s="9">
        <v>1</v>
      </c>
      <c r="CF70" s="9">
        <v>1</v>
      </c>
      <c r="CG70" s="9"/>
      <c r="CH70" s="9">
        <v>1</v>
      </c>
      <c r="CI70" s="9">
        <v>3</v>
      </c>
      <c r="CJ70" s="9">
        <v>1</v>
      </c>
      <c r="CK70" s="9">
        <v>2</v>
      </c>
      <c r="CL70" s="9">
        <v>2</v>
      </c>
      <c r="CM70" s="9">
        <v>1</v>
      </c>
      <c r="CN70" s="9">
        <v>1</v>
      </c>
      <c r="CO70" s="9">
        <v>1</v>
      </c>
      <c r="CP70" s="9">
        <v>1</v>
      </c>
      <c r="CQ70" s="9">
        <v>1</v>
      </c>
      <c r="CR70" s="9">
        <v>1</v>
      </c>
      <c r="CS70" s="9">
        <v>1</v>
      </c>
      <c r="CT70" s="9">
        <v>0</v>
      </c>
      <c r="CU70" s="9">
        <v>0</v>
      </c>
      <c r="CV70" s="9">
        <v>0</v>
      </c>
      <c r="CW70" s="9">
        <v>0</v>
      </c>
      <c r="CX70" s="9">
        <v>1</v>
      </c>
      <c r="CY70" s="9">
        <v>1</v>
      </c>
      <c r="CZ70" s="9">
        <v>2</v>
      </c>
      <c r="DA70" s="9"/>
      <c r="DB70" s="9"/>
      <c r="DC70" s="9"/>
      <c r="DD70" s="9"/>
      <c r="DE70" s="9"/>
      <c r="DF70" s="9"/>
      <c r="DG70" s="9"/>
      <c r="DH70" s="9"/>
      <c r="DI70" s="9">
        <v>1</v>
      </c>
      <c r="DJ70" s="9"/>
      <c r="DK70" s="9"/>
      <c r="DL70" s="9"/>
      <c r="DM70" s="9"/>
      <c r="DN70" s="9"/>
      <c r="DO70" s="9"/>
      <c r="DP70" s="9">
        <v>2</v>
      </c>
      <c r="DQ70" s="9"/>
      <c r="DR70" s="9"/>
      <c r="DS70" s="9"/>
      <c r="DT70" s="9"/>
      <c r="DU70" s="9"/>
      <c r="DV70" s="9"/>
      <c r="DW70" s="9"/>
      <c r="DX70" s="9"/>
      <c r="DY70" s="9"/>
      <c r="DZ70" s="9"/>
      <c r="EA70" s="9"/>
      <c r="EB70" s="9"/>
      <c r="EC70" s="9"/>
      <c r="ED70" s="9"/>
      <c r="EE70" s="9"/>
      <c r="EF70" s="9"/>
      <c r="EG70" s="9"/>
      <c r="EH70" s="9"/>
      <c r="EI70" s="9"/>
      <c r="EJ70" s="9"/>
      <c r="EK70" s="9"/>
      <c r="EL70" s="9"/>
      <c r="EM70" s="9"/>
      <c r="EN70" s="9">
        <v>0</v>
      </c>
      <c r="EO70" s="9"/>
      <c r="EP70" s="9"/>
      <c r="EQ70" s="9">
        <v>0</v>
      </c>
      <c r="ER70" s="9"/>
      <c r="ES70" s="9"/>
      <c r="ET70" s="9">
        <v>0</v>
      </c>
      <c r="EU70" s="9"/>
      <c r="EV70" s="9"/>
      <c r="EW70" s="9">
        <v>1</v>
      </c>
      <c r="EX70" s="9">
        <v>0</v>
      </c>
      <c r="EY70" s="9"/>
      <c r="EZ70" s="9">
        <v>1</v>
      </c>
      <c r="FA70" s="9">
        <v>1</v>
      </c>
      <c r="FB70" s="9"/>
      <c r="FC70" s="9">
        <v>1</v>
      </c>
      <c r="FD70" s="9">
        <v>0</v>
      </c>
      <c r="FE70" s="9"/>
      <c r="FF70" s="9">
        <v>1</v>
      </c>
      <c r="FG70" s="9">
        <v>1</v>
      </c>
      <c r="FH70" s="9"/>
      <c r="FI70" s="9">
        <v>1</v>
      </c>
      <c r="FJ70" s="9">
        <v>1</v>
      </c>
      <c r="FK70" s="9"/>
      <c r="FL70" s="9">
        <v>1</v>
      </c>
      <c r="FM70" s="9">
        <v>1</v>
      </c>
      <c r="FN70" s="9"/>
      <c r="FO70" s="9">
        <v>1</v>
      </c>
      <c r="FP70" s="9">
        <v>1</v>
      </c>
      <c r="FQ70" s="9"/>
      <c r="FR70" s="9">
        <v>1</v>
      </c>
      <c r="FS70" s="9">
        <v>1</v>
      </c>
      <c r="FT70" s="9"/>
      <c r="FU70" s="9">
        <v>0</v>
      </c>
      <c r="FV70" s="9"/>
      <c r="FW70" s="9"/>
      <c r="FX70" s="9">
        <v>4</v>
      </c>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t="s">
        <v>4085</v>
      </c>
      <c r="HH70" s="9">
        <v>8</v>
      </c>
      <c r="HI70" s="9"/>
      <c r="HJ70" s="9"/>
      <c r="HK70" s="9"/>
      <c r="HL70" s="9"/>
      <c r="HM70" s="9"/>
      <c r="HN70" s="9"/>
      <c r="HO70" s="9"/>
      <c r="HP70" s="9">
        <v>0</v>
      </c>
      <c r="HQ70" s="9">
        <v>0</v>
      </c>
      <c r="HR70" s="9">
        <v>0</v>
      </c>
      <c r="HS70" s="9">
        <v>0</v>
      </c>
      <c r="HT70" s="9">
        <v>0</v>
      </c>
      <c r="HU70" s="9">
        <v>0</v>
      </c>
      <c r="HV70" s="9">
        <v>0</v>
      </c>
      <c r="HW70" s="9">
        <v>1</v>
      </c>
      <c r="HX70" t="s">
        <v>4249</v>
      </c>
      <c r="HY70" s="9"/>
      <c r="HZ70" s="9"/>
      <c r="IA70" s="9">
        <v>1</v>
      </c>
      <c r="IB70" s="9">
        <v>2</v>
      </c>
      <c r="IC70" s="9"/>
      <c r="ID70" s="9">
        <v>2</v>
      </c>
      <c r="IE70" s="9"/>
      <c r="IF70" s="9"/>
      <c r="IG70" s="9">
        <v>2</v>
      </c>
      <c r="IH70" s="9"/>
      <c r="II70" s="9"/>
      <c r="IJ70" s="9">
        <v>3</v>
      </c>
      <c r="IK70" s="9"/>
      <c r="IL70" s="9">
        <v>1</v>
      </c>
      <c r="IM70" s="9"/>
      <c r="IN70" s="9">
        <v>3</v>
      </c>
      <c r="IO70" s="9">
        <v>4</v>
      </c>
      <c r="IP70" s="9">
        <v>1</v>
      </c>
      <c r="IQ70" s="9">
        <v>4</v>
      </c>
      <c r="IR70" s="9">
        <v>4</v>
      </c>
      <c r="IS70" s="9"/>
      <c r="IT70" s="9">
        <v>1</v>
      </c>
      <c r="IU70" s="9">
        <v>2</v>
      </c>
      <c r="IV70" s="9">
        <v>2</v>
      </c>
      <c r="IW70" s="9">
        <v>2</v>
      </c>
      <c r="IX70" s="9">
        <v>2</v>
      </c>
      <c r="IY70" s="9">
        <v>2</v>
      </c>
      <c r="IZ70" s="9">
        <v>2</v>
      </c>
      <c r="JA70" s="9">
        <v>2</v>
      </c>
      <c r="JB70" s="9">
        <v>1</v>
      </c>
      <c r="JC70" s="9">
        <v>2</v>
      </c>
      <c r="JD70" s="9">
        <v>2</v>
      </c>
      <c r="JE70" s="9">
        <v>2</v>
      </c>
      <c r="JF70" s="9">
        <v>2</v>
      </c>
      <c r="JG70" s="9">
        <v>2</v>
      </c>
      <c r="JH70" s="9">
        <v>2</v>
      </c>
      <c r="JI70" s="9">
        <v>2</v>
      </c>
      <c r="JJ70" s="9">
        <v>1</v>
      </c>
      <c r="JK70" s="9">
        <v>1</v>
      </c>
      <c r="JL70" s="9">
        <v>1</v>
      </c>
      <c r="JM70" s="9">
        <v>3</v>
      </c>
      <c r="JN70" s="9">
        <v>3</v>
      </c>
      <c r="JO70" s="9">
        <v>1</v>
      </c>
      <c r="JP70" s="9">
        <v>3</v>
      </c>
      <c r="JQ70" s="9">
        <v>3</v>
      </c>
      <c r="JR70" s="9">
        <v>3</v>
      </c>
      <c r="JS70" s="9">
        <v>3</v>
      </c>
      <c r="JT70" s="9">
        <v>1</v>
      </c>
      <c r="JU70" s="9">
        <v>3</v>
      </c>
      <c r="JV70" s="9"/>
      <c r="JW70" s="9">
        <v>1</v>
      </c>
      <c r="JX70" s="9">
        <v>1</v>
      </c>
      <c r="JY70" s="9">
        <v>3</v>
      </c>
      <c r="JZ70" s="9">
        <v>1</v>
      </c>
      <c r="KA70" s="9">
        <v>1</v>
      </c>
      <c r="KB70" s="9">
        <v>1</v>
      </c>
      <c r="KC70" s="9">
        <v>1</v>
      </c>
      <c r="KD70" s="9">
        <v>1</v>
      </c>
      <c r="KE70" s="9">
        <v>3</v>
      </c>
      <c r="KF70" s="9"/>
      <c r="KG70" s="9"/>
      <c r="KH70" s="9"/>
      <c r="KI70" s="9"/>
      <c r="KJ70" s="9"/>
      <c r="KK70" s="9"/>
      <c r="KL70" s="9"/>
      <c r="KM70" s="9"/>
      <c r="KN70" s="9"/>
      <c r="KO70" s="9"/>
      <c r="KP70" s="9"/>
      <c r="KQ70" s="9"/>
      <c r="KR70" s="9"/>
      <c r="KS70" s="9"/>
      <c r="KT70" s="9"/>
      <c r="KU70" s="9"/>
      <c r="KV70" s="9">
        <v>0</v>
      </c>
      <c r="KW70" s="9"/>
      <c r="KX70" s="9"/>
      <c r="KY70" s="9"/>
      <c r="KZ70" s="9"/>
      <c r="LA70" s="9"/>
      <c r="LB70" s="9"/>
      <c r="LC70" s="9">
        <v>1</v>
      </c>
      <c r="LD70" s="9">
        <v>1</v>
      </c>
      <c r="LE70" s="9">
        <v>1</v>
      </c>
      <c r="LF70" s="9">
        <v>1</v>
      </c>
      <c r="LG70" s="9">
        <v>1</v>
      </c>
      <c r="LH70" s="9">
        <v>1</v>
      </c>
      <c r="LI70" s="9"/>
      <c r="LJ70" s="9">
        <v>1</v>
      </c>
      <c r="LK70" s="9">
        <v>1</v>
      </c>
      <c r="LL70" s="9">
        <v>3</v>
      </c>
      <c r="LM70" s="9">
        <v>3</v>
      </c>
      <c r="LN70" s="9"/>
      <c r="LO70" s="9">
        <v>1</v>
      </c>
      <c r="LP70" s="9">
        <v>1</v>
      </c>
      <c r="LQ70" s="9">
        <v>1</v>
      </c>
      <c r="LR70" s="9"/>
      <c r="LS70" s="9">
        <v>1</v>
      </c>
      <c r="LT70" s="9">
        <v>1</v>
      </c>
      <c r="LU70" s="9">
        <v>1</v>
      </c>
      <c r="LV70" s="9">
        <v>1</v>
      </c>
      <c r="LW70" s="9">
        <v>1</v>
      </c>
      <c r="LX70" s="9">
        <v>1</v>
      </c>
      <c r="LY70" s="9">
        <v>3</v>
      </c>
      <c r="LZ70" s="9">
        <v>2</v>
      </c>
      <c r="MA70" s="9">
        <v>1</v>
      </c>
      <c r="MB70" s="9"/>
      <c r="MC70" s="9">
        <v>1</v>
      </c>
      <c r="MD70" s="9">
        <v>2</v>
      </c>
      <c r="ME70" s="9">
        <v>2</v>
      </c>
      <c r="MF70" s="9">
        <v>1</v>
      </c>
      <c r="MG70" s="9">
        <v>3</v>
      </c>
      <c r="MH70" s="9">
        <v>3</v>
      </c>
      <c r="MI70" s="9">
        <v>3</v>
      </c>
      <c r="MJ70" s="9">
        <v>3</v>
      </c>
      <c r="MK70" s="9">
        <v>1</v>
      </c>
      <c r="ML70" s="9">
        <v>1</v>
      </c>
      <c r="MM70" s="9">
        <v>1</v>
      </c>
      <c r="MN70" s="9">
        <v>1</v>
      </c>
      <c r="MO70" s="9">
        <v>1</v>
      </c>
      <c r="MP70" s="9">
        <v>0</v>
      </c>
      <c r="MQ70" s="9">
        <v>1</v>
      </c>
      <c r="MR70" s="9">
        <v>1</v>
      </c>
      <c r="MS70" s="9">
        <v>0</v>
      </c>
      <c r="MT70" s="9"/>
      <c r="MU70" s="9"/>
      <c r="MV70" s="9">
        <v>1</v>
      </c>
      <c r="MW70" s="9"/>
      <c r="MX70" s="9"/>
      <c r="MY70" t="s">
        <v>4525</v>
      </c>
      <c r="MZ70" s="9"/>
      <c r="NA70" s="9">
        <v>199626827</v>
      </c>
      <c r="NB70" t="s">
        <v>4675</v>
      </c>
      <c r="NC70" t="s">
        <v>4816</v>
      </c>
      <c r="ND70" s="9"/>
      <c r="NE70" s="9"/>
      <c r="NF70" t="s">
        <v>4891</v>
      </c>
      <c r="NG70" s="9"/>
      <c r="NH70" s="9"/>
      <c r="NI70" s="9">
        <v>28</v>
      </c>
      <c r="NJ70" s="9">
        <v>81</v>
      </c>
      <c r="NK70" t="s">
        <v>4897</v>
      </c>
      <c r="NL70" s="9">
        <v>3</v>
      </c>
      <c r="NM70" s="9">
        <v>11</v>
      </c>
      <c r="NN70" s="9">
        <v>2022</v>
      </c>
      <c r="NO70" s="9">
        <v>0</v>
      </c>
      <c r="NP70" t="s">
        <v>4960</v>
      </c>
      <c r="NQ70" s="9">
        <v>1</v>
      </c>
      <c r="NR70" s="9">
        <v>1</v>
      </c>
      <c r="NS70" s="9">
        <v>1</v>
      </c>
      <c r="NT70" s="9">
        <v>0</v>
      </c>
      <c r="NU70" s="9">
        <v>0</v>
      </c>
      <c r="NV70" s="9">
        <v>0</v>
      </c>
      <c r="NW70" s="9">
        <v>11</v>
      </c>
      <c r="NX70" s="9">
        <v>0</v>
      </c>
      <c r="NY70" s="9">
        <v>2</v>
      </c>
      <c r="NZ70" s="9">
        <v>0</v>
      </c>
      <c r="OA70" s="9">
        <v>1</v>
      </c>
      <c r="OB70" s="9">
        <v>0</v>
      </c>
      <c r="OC70" s="9">
        <v>14</v>
      </c>
      <c r="OD70" s="9">
        <v>0</v>
      </c>
      <c r="OE70" s="9">
        <v>0</v>
      </c>
      <c r="OF70" s="9">
        <v>0</v>
      </c>
      <c r="OG70" s="9">
        <v>14</v>
      </c>
      <c r="OH70" s="9">
        <v>0</v>
      </c>
      <c r="OI70" s="9">
        <v>14</v>
      </c>
      <c r="OJ70" s="9">
        <v>14</v>
      </c>
      <c r="OK70" s="9">
        <v>8</v>
      </c>
      <c r="OL70" s="9">
        <v>4</v>
      </c>
      <c r="OM70" s="9">
        <v>0</v>
      </c>
      <c r="ON70" s="9">
        <v>1</v>
      </c>
      <c r="OO70" s="9">
        <v>0</v>
      </c>
      <c r="OP70" s="9">
        <v>1</v>
      </c>
      <c r="OQ70" s="9">
        <v>0</v>
      </c>
      <c r="OR70" s="9">
        <v>0</v>
      </c>
      <c r="OS70" s="9">
        <v>0</v>
      </c>
      <c r="OT70" s="9">
        <v>0</v>
      </c>
      <c r="OU70" s="9">
        <v>0</v>
      </c>
      <c r="OV70" s="9">
        <v>0</v>
      </c>
      <c r="OW70" s="9">
        <v>0</v>
      </c>
      <c r="OX70" s="9">
        <v>0</v>
      </c>
      <c r="OY70" s="9">
        <v>1</v>
      </c>
      <c r="OZ70" s="9">
        <v>0</v>
      </c>
      <c r="PA70" s="9">
        <v>0</v>
      </c>
      <c r="PB70" s="9">
        <v>0</v>
      </c>
      <c r="PC70" s="9">
        <v>0</v>
      </c>
      <c r="PD70" s="9">
        <v>10</v>
      </c>
      <c r="PE70" s="9">
        <v>0</v>
      </c>
      <c r="PF70" s="9">
        <v>0</v>
      </c>
      <c r="PG70" s="9">
        <v>1</v>
      </c>
      <c r="PH70" s="9">
        <v>1</v>
      </c>
      <c r="PI70" s="9">
        <v>1</v>
      </c>
      <c r="PJ70" s="9">
        <v>1</v>
      </c>
      <c r="PK70" s="9">
        <v>1</v>
      </c>
      <c r="PL70" s="9">
        <v>1</v>
      </c>
      <c r="PM70" s="9">
        <v>1</v>
      </c>
      <c r="PN70" s="9">
        <v>1</v>
      </c>
      <c r="PO70" s="9">
        <v>100</v>
      </c>
      <c r="PP70" s="9">
        <v>1</v>
      </c>
      <c r="PQ70" s="9">
        <v>1</v>
      </c>
      <c r="PR70" s="9">
        <v>1</v>
      </c>
      <c r="PS70" s="9">
        <v>0</v>
      </c>
      <c r="PT70" s="9">
        <v>1</v>
      </c>
      <c r="PU70" s="9">
        <v>0</v>
      </c>
      <c r="PV70" s="9">
        <v>0</v>
      </c>
      <c r="PW70" s="9">
        <v>1</v>
      </c>
      <c r="PX70" s="9">
        <v>50</v>
      </c>
      <c r="PY70" s="9">
        <v>0</v>
      </c>
      <c r="PZ70" s="9">
        <v>1</v>
      </c>
      <c r="QA70" s="9">
        <v>1</v>
      </c>
      <c r="QB70" s="9">
        <v>1</v>
      </c>
      <c r="QC70" s="9">
        <v>1</v>
      </c>
      <c r="QD70" s="9">
        <v>1</v>
      </c>
      <c r="QE70" s="9">
        <v>100</v>
      </c>
      <c r="QF70" s="9">
        <v>1</v>
      </c>
      <c r="QG70" s="9">
        <v>1</v>
      </c>
      <c r="QH70" s="9">
        <v>1</v>
      </c>
      <c r="QI70" s="9">
        <v>1</v>
      </c>
      <c r="QJ70" s="9">
        <v>0</v>
      </c>
      <c r="QK70" s="9">
        <v>0</v>
      </c>
      <c r="QL70" s="9">
        <v>0</v>
      </c>
      <c r="QM70" s="9">
        <v>0</v>
      </c>
      <c r="QN70" s="9">
        <v>1</v>
      </c>
      <c r="QO70" s="9">
        <v>1</v>
      </c>
      <c r="QP70" s="9">
        <v>42.857143402099609</v>
      </c>
      <c r="QQ70" s="9">
        <v>0</v>
      </c>
      <c r="QR70" s="9">
        <v>0</v>
      </c>
      <c r="QS70" s="9">
        <v>0</v>
      </c>
      <c r="QT70" s="9">
        <v>0.66666668653488159</v>
      </c>
      <c r="QU70" s="9">
        <v>1</v>
      </c>
      <c r="QV70" s="9">
        <v>1</v>
      </c>
      <c r="QW70" s="9">
        <v>1</v>
      </c>
      <c r="QX70" s="9">
        <v>1</v>
      </c>
      <c r="QY70" s="9">
        <v>0</v>
      </c>
      <c r="QZ70" s="9"/>
      <c r="RA70" s="9"/>
      <c r="RB70" s="9"/>
      <c r="RC70" s="9"/>
      <c r="RD70" s="9"/>
      <c r="RE70" s="9"/>
      <c r="RF70" s="9"/>
      <c r="RG70" s="9"/>
      <c r="RH70" s="9"/>
      <c r="RI70" s="9"/>
      <c r="RJ70" s="9"/>
      <c r="RK70" s="9"/>
      <c r="RL70" s="9">
        <v>0</v>
      </c>
      <c r="RM70" s="9"/>
      <c r="RN70" s="9"/>
      <c r="RO70" s="9"/>
      <c r="RP70" s="9"/>
      <c r="RQ70" s="9"/>
      <c r="RR70" s="9"/>
      <c r="RS70" s="9"/>
      <c r="RT70" s="9"/>
      <c r="RU70" s="9"/>
      <c r="RV70" s="9"/>
      <c r="RW70" s="9"/>
      <c r="RX70" s="9"/>
      <c r="RY70" s="9"/>
      <c r="RZ70" s="9"/>
      <c r="SA70" s="9"/>
      <c r="SB70" s="9"/>
      <c r="SC70" s="9"/>
      <c r="SD70" s="9"/>
      <c r="SE70" s="9"/>
      <c r="SF70" s="9"/>
      <c r="SG70" s="9"/>
      <c r="SH70" s="9">
        <v>0</v>
      </c>
      <c r="SI70" s="9">
        <v>1</v>
      </c>
      <c r="SJ70" s="9">
        <v>1</v>
      </c>
      <c r="SK70" s="9">
        <v>1</v>
      </c>
      <c r="SL70" s="9">
        <v>1</v>
      </c>
      <c r="SM70" s="9">
        <v>1</v>
      </c>
      <c r="SN70" s="9">
        <v>1</v>
      </c>
      <c r="SO70" s="9">
        <v>1</v>
      </c>
      <c r="SP70" s="9"/>
      <c r="SQ70" s="9">
        <v>0</v>
      </c>
      <c r="SR70" s="9">
        <v>1</v>
      </c>
      <c r="SS70" s="9">
        <v>0</v>
      </c>
      <c r="ST70" s="9">
        <v>1</v>
      </c>
      <c r="SU70" s="9">
        <v>1</v>
      </c>
      <c r="SV70" s="9">
        <v>1</v>
      </c>
      <c r="SW70" s="9">
        <v>1</v>
      </c>
      <c r="SX70" s="9">
        <v>0</v>
      </c>
      <c r="SY70" s="9">
        <v>0</v>
      </c>
      <c r="SZ70" s="9">
        <v>1</v>
      </c>
      <c r="TA70" s="9"/>
      <c r="TB70" s="9"/>
      <c r="TC70" s="9"/>
      <c r="TD70" s="9"/>
      <c r="TE70" s="9"/>
      <c r="TF70" s="9"/>
      <c r="TG70" s="9"/>
      <c r="TH70" s="9"/>
      <c r="TI70" s="9"/>
      <c r="TJ70" s="9"/>
      <c r="TK70" s="9"/>
      <c r="TL70" s="9"/>
      <c r="TM70" s="9"/>
      <c r="TN70" s="9"/>
      <c r="TO70" s="9"/>
      <c r="TP70" s="9"/>
      <c r="TQ70" s="9"/>
      <c r="TR70" s="9">
        <v>0</v>
      </c>
      <c r="TS70" s="9">
        <v>0</v>
      </c>
      <c r="TT70" s="9">
        <v>0</v>
      </c>
      <c r="TU70" s="9">
        <v>0</v>
      </c>
      <c r="TV70" s="9">
        <v>0</v>
      </c>
      <c r="TW70" s="9">
        <v>0</v>
      </c>
      <c r="TX70" s="9">
        <v>0</v>
      </c>
      <c r="TY70" s="9">
        <v>1</v>
      </c>
      <c r="TZ70" s="9"/>
      <c r="UA70" s="9"/>
      <c r="UB70" s="9"/>
      <c r="UC70" s="9"/>
      <c r="UD70" s="9"/>
      <c r="UE70" s="9"/>
      <c r="UF70" s="9">
        <v>0</v>
      </c>
      <c r="UG70" s="9">
        <v>0</v>
      </c>
      <c r="UH70" s="9">
        <v>0</v>
      </c>
      <c r="UI70" s="9">
        <v>0</v>
      </c>
      <c r="UJ70" s="9">
        <v>0</v>
      </c>
      <c r="UK70" s="9">
        <v>0</v>
      </c>
      <c r="UL70" s="9">
        <v>1</v>
      </c>
      <c r="UM70" s="9">
        <v>0</v>
      </c>
      <c r="UN70" s="9">
        <v>0</v>
      </c>
      <c r="UO70" s="9"/>
      <c r="UP70" s="9">
        <v>0</v>
      </c>
      <c r="UQ70" s="9"/>
      <c r="UR70" s="9"/>
      <c r="US70" s="9">
        <v>0</v>
      </c>
      <c r="UT70" s="9">
        <v>1</v>
      </c>
      <c r="UU70" s="9">
        <v>0</v>
      </c>
      <c r="UV70" s="9">
        <v>1</v>
      </c>
      <c r="UW70" s="9">
        <v>0</v>
      </c>
      <c r="UX70" s="9">
        <v>0</v>
      </c>
      <c r="UY70" s="9">
        <v>1</v>
      </c>
      <c r="UZ70" s="9">
        <v>0</v>
      </c>
      <c r="VA70" s="9">
        <v>0</v>
      </c>
      <c r="VB70" s="9">
        <v>1</v>
      </c>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v>1</v>
      </c>
      <c r="WF70" s="9">
        <v>1</v>
      </c>
      <c r="WG70" s="9">
        <v>0</v>
      </c>
      <c r="WH70" s="9">
        <v>1</v>
      </c>
      <c r="WI70" s="9">
        <v>1</v>
      </c>
      <c r="WJ70" s="9">
        <v>1</v>
      </c>
      <c r="WK70" s="9">
        <v>1</v>
      </c>
      <c r="WL70" s="9">
        <v>1</v>
      </c>
      <c r="WM70" s="9">
        <v>0</v>
      </c>
      <c r="WN70" s="9"/>
      <c r="WO70" s="9"/>
      <c r="WP70" s="9"/>
      <c r="WQ70" s="9"/>
      <c r="WR70" s="9"/>
      <c r="WS70" s="9"/>
      <c r="WT70" s="9"/>
      <c r="WU70" s="9"/>
      <c r="WV70" s="9"/>
      <c r="WW70" s="9">
        <v>77.777778625488281</v>
      </c>
      <c r="WX70" s="9">
        <v>0</v>
      </c>
      <c r="WY70" s="9">
        <v>1</v>
      </c>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v>1</v>
      </c>
      <c r="YF70" s="9">
        <v>1</v>
      </c>
      <c r="YG70" s="9">
        <v>0</v>
      </c>
      <c r="YH70" s="9">
        <v>1</v>
      </c>
      <c r="YI70" s="9">
        <v>1</v>
      </c>
      <c r="YJ70" s="9">
        <v>1</v>
      </c>
      <c r="YK70" s="9">
        <v>1</v>
      </c>
      <c r="YL70" s="9">
        <v>1</v>
      </c>
      <c r="YM70" s="9">
        <v>0</v>
      </c>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v>0</v>
      </c>
      <c r="ZO70" s="9">
        <v>0</v>
      </c>
      <c r="ZP70" s="9">
        <v>0</v>
      </c>
      <c r="ZQ70" s="9">
        <v>0</v>
      </c>
      <c r="ZR70" s="9"/>
      <c r="ZS70" s="9"/>
      <c r="ZT70" s="9">
        <v>0</v>
      </c>
      <c r="ZU70" s="9">
        <v>0</v>
      </c>
      <c r="ZV70" s="9">
        <v>1</v>
      </c>
      <c r="ZW70" s="9">
        <v>1</v>
      </c>
      <c r="ZX70" s="9">
        <v>1</v>
      </c>
      <c r="ZY70" s="9">
        <v>1</v>
      </c>
      <c r="ZZ70" s="9">
        <v>1</v>
      </c>
      <c r="AAA70" s="9">
        <v>1</v>
      </c>
      <c r="AAB70" s="9">
        <v>1</v>
      </c>
      <c r="AAC70" s="9">
        <v>1</v>
      </c>
      <c r="AAD70" s="9">
        <v>1</v>
      </c>
      <c r="AAE70" s="9">
        <v>1</v>
      </c>
      <c r="AAF70" s="9">
        <v>1</v>
      </c>
      <c r="AAG70" s="9">
        <v>1</v>
      </c>
      <c r="AAH70" s="9"/>
      <c r="AAI70" s="9"/>
      <c r="AAJ70" s="9"/>
      <c r="AAK70" s="9"/>
      <c r="AAL70" s="9"/>
      <c r="AAM70" s="9"/>
      <c r="AAN70" s="9"/>
      <c r="AAO70" s="9"/>
      <c r="AAP70" s="9">
        <v>100</v>
      </c>
      <c r="AAQ70" s="9">
        <v>1</v>
      </c>
      <c r="AAR70" s="9">
        <v>1</v>
      </c>
      <c r="AAS70" s="9">
        <v>100</v>
      </c>
      <c r="AAT70" s="9">
        <v>1</v>
      </c>
      <c r="AAU70" s="9">
        <v>1</v>
      </c>
      <c r="AAV70" s="9"/>
      <c r="AAW70" s="9"/>
      <c r="AAX70" s="9"/>
      <c r="AAY70" s="9"/>
      <c r="AAZ70" s="9">
        <v>0</v>
      </c>
      <c r="ABA70" s="9">
        <v>1</v>
      </c>
      <c r="ABB70" s="9">
        <v>1</v>
      </c>
      <c r="ABC70" s="9">
        <v>1</v>
      </c>
      <c r="ABD70" s="9">
        <v>1</v>
      </c>
      <c r="ABE70" s="9">
        <v>1</v>
      </c>
      <c r="ABF70" s="9">
        <v>1</v>
      </c>
      <c r="ABG70" s="9">
        <v>1</v>
      </c>
      <c r="ABH70" s="9">
        <v>1</v>
      </c>
      <c r="ABI70" s="9">
        <v>1</v>
      </c>
      <c r="ABJ70" s="9">
        <v>1</v>
      </c>
      <c r="ABK70" s="9">
        <v>1</v>
      </c>
      <c r="ABL70" s="9">
        <v>0</v>
      </c>
      <c r="ABM70" s="9">
        <v>85.714286804199219</v>
      </c>
      <c r="ABN70" s="9">
        <v>0</v>
      </c>
      <c r="ABO70" s="9">
        <v>1</v>
      </c>
      <c r="ABP70" s="9">
        <v>0</v>
      </c>
      <c r="ABQ70" s="9">
        <v>1</v>
      </c>
      <c r="ABR70" s="9">
        <v>1</v>
      </c>
      <c r="ABS70" s="9">
        <v>1</v>
      </c>
      <c r="ABT70" s="9">
        <v>1</v>
      </c>
      <c r="ABU70" s="9">
        <v>0</v>
      </c>
      <c r="ABV70" s="9">
        <v>1</v>
      </c>
      <c r="ABW70" s="9">
        <v>0</v>
      </c>
      <c r="ABX70" s="9">
        <v>1</v>
      </c>
      <c r="ABY70" s="9">
        <v>1</v>
      </c>
      <c r="ABZ70" s="9">
        <v>0</v>
      </c>
      <c r="ACA70" s="9">
        <v>0</v>
      </c>
      <c r="ACB70" s="9">
        <v>0</v>
      </c>
      <c r="ACC70" s="9">
        <v>0</v>
      </c>
      <c r="ACD70" s="9">
        <v>0</v>
      </c>
      <c r="ACE70" s="9">
        <v>0</v>
      </c>
      <c r="ACF70" s="9">
        <v>0</v>
      </c>
      <c r="ACG70" s="9">
        <v>0</v>
      </c>
      <c r="ACH70" s="9">
        <v>1</v>
      </c>
      <c r="ACI70" s="9">
        <v>1</v>
      </c>
      <c r="ACJ70" s="9">
        <v>1</v>
      </c>
      <c r="ACK70" s="9">
        <v>1</v>
      </c>
      <c r="ACL70" s="9">
        <v>1</v>
      </c>
      <c r="ACM70" s="9">
        <v>0</v>
      </c>
      <c r="ACN70" s="9">
        <v>1</v>
      </c>
      <c r="ACO70" s="9">
        <v>1</v>
      </c>
      <c r="ACP70" s="9">
        <v>1</v>
      </c>
      <c r="ACQ70" s="9">
        <v>1</v>
      </c>
      <c r="ACR70" s="9">
        <v>1</v>
      </c>
    </row>
    <row r="71" spans="1:772">
      <c r="A71" t="s">
        <v>2639</v>
      </c>
      <c r="B71" t="s">
        <v>2767</v>
      </c>
      <c r="C71" t="s">
        <v>2900</v>
      </c>
      <c r="D71" t="s">
        <v>3034</v>
      </c>
      <c r="E71" s="9"/>
      <c r="F71" s="9">
        <v>8</v>
      </c>
      <c r="G71" s="9"/>
      <c r="H71" s="9">
        <v>1</v>
      </c>
      <c r="I71" t="s">
        <v>3171</v>
      </c>
      <c r="J71" s="9"/>
      <c r="K71" s="9">
        <v>5</v>
      </c>
      <c r="L71" s="9">
        <v>14</v>
      </c>
      <c r="M71" s="9">
        <v>83</v>
      </c>
      <c r="N71" s="9">
        <v>83</v>
      </c>
      <c r="O71" t="s">
        <v>3247</v>
      </c>
      <c r="P71" s="9">
        <v>2</v>
      </c>
      <c r="Q71" t="s">
        <v>3250</v>
      </c>
      <c r="R71" s="9">
        <v>1</v>
      </c>
      <c r="S71" s="9">
        <v>1</v>
      </c>
      <c r="T71" s="9">
        <v>2</v>
      </c>
      <c r="U71" s="9">
        <v>0</v>
      </c>
      <c r="V71" s="9">
        <v>1</v>
      </c>
      <c r="W71" t="s">
        <v>3326</v>
      </c>
      <c r="X71" s="9"/>
      <c r="Y71" t="s">
        <v>3463</v>
      </c>
      <c r="Z71" s="9"/>
      <c r="AA71" s="9">
        <v>0</v>
      </c>
      <c r="AB71" s="9">
        <v>0</v>
      </c>
      <c r="AC71" s="9">
        <v>5</v>
      </c>
      <c r="AD71" s="9">
        <v>0</v>
      </c>
      <c r="AE71" s="9">
        <v>0</v>
      </c>
      <c r="AF71" s="9">
        <v>0</v>
      </c>
      <c r="AG71" s="9">
        <v>0</v>
      </c>
      <c r="AH71" s="9">
        <v>0</v>
      </c>
      <c r="AI71" s="9">
        <v>0</v>
      </c>
      <c r="AJ71" s="9">
        <v>0</v>
      </c>
      <c r="AK71" s="9">
        <v>0</v>
      </c>
      <c r="AL71" s="9">
        <v>0</v>
      </c>
      <c r="AM71" s="9">
        <v>0</v>
      </c>
      <c r="AN71" s="9">
        <v>0</v>
      </c>
      <c r="AO71" s="9">
        <v>1</v>
      </c>
      <c r="AP71" s="9">
        <v>0</v>
      </c>
      <c r="AQ71" s="9">
        <v>10</v>
      </c>
      <c r="AR71" s="9">
        <v>0</v>
      </c>
      <c r="AS71" s="9">
        <v>0</v>
      </c>
      <c r="AT71" s="9">
        <v>0</v>
      </c>
      <c r="AU71" s="9">
        <v>0</v>
      </c>
      <c r="AV71" s="9">
        <v>0</v>
      </c>
      <c r="AW71" s="9">
        <v>0</v>
      </c>
      <c r="AX71" t="s">
        <v>3627</v>
      </c>
      <c r="AY71" s="9">
        <v>0</v>
      </c>
      <c r="AZ71" s="9">
        <v>0</v>
      </c>
      <c r="BA71" t="s">
        <v>3777</v>
      </c>
      <c r="BB71" s="9">
        <v>0</v>
      </c>
      <c r="BC71" s="9">
        <v>16</v>
      </c>
      <c r="BD71" s="9">
        <v>0</v>
      </c>
      <c r="BE71" s="9"/>
      <c r="BF71" s="9">
        <v>10</v>
      </c>
      <c r="BG71" s="9">
        <v>8</v>
      </c>
      <c r="BH71" s="9">
        <v>7</v>
      </c>
      <c r="BI71" s="9">
        <v>1</v>
      </c>
      <c r="BJ71" s="9">
        <v>0</v>
      </c>
      <c r="BK71" s="9">
        <v>1</v>
      </c>
      <c r="BL71" s="9">
        <v>1</v>
      </c>
      <c r="BM71" s="9">
        <v>1</v>
      </c>
      <c r="BN71" s="9">
        <v>1</v>
      </c>
      <c r="BO71" s="9">
        <v>1</v>
      </c>
      <c r="BP71" s="9">
        <v>1</v>
      </c>
      <c r="BQ71" s="9">
        <v>0</v>
      </c>
      <c r="BR71" s="9">
        <v>0</v>
      </c>
      <c r="BS71" s="9">
        <v>1</v>
      </c>
      <c r="BT71" s="9">
        <v>1</v>
      </c>
      <c r="BU71" s="9">
        <v>0</v>
      </c>
      <c r="BV71" s="9">
        <v>0</v>
      </c>
      <c r="BW71" s="9">
        <v>1</v>
      </c>
      <c r="BX71" s="9"/>
      <c r="BY71" s="9">
        <v>0</v>
      </c>
      <c r="BZ71" s="9">
        <v>0</v>
      </c>
      <c r="CA71" s="9">
        <v>0</v>
      </c>
      <c r="CB71" s="9">
        <v>1</v>
      </c>
      <c r="CC71" s="9">
        <v>1</v>
      </c>
      <c r="CD71" s="9">
        <v>1</v>
      </c>
      <c r="CE71" s="9">
        <v>1</v>
      </c>
      <c r="CF71" s="9">
        <v>1</v>
      </c>
      <c r="CG71" s="9"/>
      <c r="CH71" s="9">
        <v>1</v>
      </c>
      <c r="CI71" s="9">
        <v>2</v>
      </c>
      <c r="CJ71" s="9">
        <v>1</v>
      </c>
      <c r="CK71" s="9">
        <v>4</v>
      </c>
      <c r="CL71" s="9">
        <v>4</v>
      </c>
      <c r="CM71" s="9">
        <v>1</v>
      </c>
      <c r="CN71" s="9">
        <v>1</v>
      </c>
      <c r="CO71" s="9">
        <v>1</v>
      </c>
      <c r="CP71" s="9">
        <v>3</v>
      </c>
      <c r="CQ71" s="9">
        <v>1</v>
      </c>
      <c r="CR71" s="9">
        <v>1</v>
      </c>
      <c r="CS71" s="9">
        <v>1</v>
      </c>
      <c r="CT71" s="9">
        <v>0</v>
      </c>
      <c r="CU71" s="9">
        <v>1</v>
      </c>
      <c r="CV71" s="9">
        <v>1</v>
      </c>
      <c r="CW71" s="9">
        <v>1</v>
      </c>
      <c r="CX71" s="9">
        <v>1</v>
      </c>
      <c r="CY71" s="9">
        <v>0</v>
      </c>
      <c r="CZ71" s="9">
        <v>2</v>
      </c>
      <c r="DA71" s="9"/>
      <c r="DB71" s="9"/>
      <c r="DC71" s="9"/>
      <c r="DD71" s="9"/>
      <c r="DE71" s="9"/>
      <c r="DF71" s="9"/>
      <c r="DG71" s="9"/>
      <c r="DH71" s="9"/>
      <c r="DI71" s="9">
        <v>2</v>
      </c>
      <c r="DJ71" s="9"/>
      <c r="DK71" s="9"/>
      <c r="DL71" s="9"/>
      <c r="DM71" s="9"/>
      <c r="DN71" s="9"/>
      <c r="DO71" s="9"/>
      <c r="DP71" s="9">
        <v>2</v>
      </c>
      <c r="DQ71" s="9"/>
      <c r="DR71" s="9"/>
      <c r="DS71" s="9"/>
      <c r="DT71" s="9"/>
      <c r="DU71" s="9"/>
      <c r="DV71" s="9"/>
      <c r="DW71" s="9"/>
      <c r="DX71" s="9"/>
      <c r="DY71" s="9"/>
      <c r="DZ71" s="9"/>
      <c r="EA71" s="9"/>
      <c r="EB71" s="9"/>
      <c r="EC71" s="9"/>
      <c r="ED71" s="9"/>
      <c r="EE71" s="9"/>
      <c r="EF71" s="9"/>
      <c r="EG71" s="9"/>
      <c r="EH71" s="9"/>
      <c r="EI71" s="9"/>
      <c r="EJ71" s="9"/>
      <c r="EK71" s="9"/>
      <c r="EL71" s="9"/>
      <c r="EM71" s="9"/>
      <c r="EN71" s="9">
        <v>0</v>
      </c>
      <c r="EO71" s="9"/>
      <c r="EP71" s="9"/>
      <c r="EQ71" s="9">
        <v>0</v>
      </c>
      <c r="ER71" s="9"/>
      <c r="ES71" s="9"/>
      <c r="ET71" s="9">
        <v>0</v>
      </c>
      <c r="EU71" s="9"/>
      <c r="EV71" s="9"/>
      <c r="EW71" s="9">
        <v>0</v>
      </c>
      <c r="EX71" s="9"/>
      <c r="EY71" s="9"/>
      <c r="EZ71" s="9">
        <v>0</v>
      </c>
      <c r="FA71" s="9"/>
      <c r="FB71" s="9"/>
      <c r="FC71" s="9">
        <v>0</v>
      </c>
      <c r="FD71" s="9"/>
      <c r="FE71" s="9"/>
      <c r="FF71" s="9">
        <v>0</v>
      </c>
      <c r="FG71" s="9"/>
      <c r="FH71" s="9"/>
      <c r="FI71" s="9">
        <v>0</v>
      </c>
      <c r="FJ71" s="9"/>
      <c r="FK71" s="9"/>
      <c r="FL71" s="9">
        <v>0</v>
      </c>
      <c r="FM71" s="9"/>
      <c r="FN71" s="9"/>
      <c r="FO71" s="9">
        <v>0</v>
      </c>
      <c r="FP71" s="9"/>
      <c r="FQ71" s="9"/>
      <c r="FR71" s="9">
        <v>0</v>
      </c>
      <c r="FS71" s="9"/>
      <c r="FT71" s="9"/>
      <c r="FU71" s="9">
        <v>0</v>
      </c>
      <c r="FV71" s="9"/>
      <c r="FW71" s="9"/>
      <c r="FX71" s="9">
        <v>3</v>
      </c>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t="s">
        <v>4086</v>
      </c>
      <c r="HH71" s="9"/>
      <c r="HI71" s="9"/>
      <c r="HJ71" s="9"/>
      <c r="HK71" s="9"/>
      <c r="HL71" s="9"/>
      <c r="HM71" s="9"/>
      <c r="HN71" s="9"/>
      <c r="HO71" s="9"/>
      <c r="HP71" s="9"/>
      <c r="HQ71" s="9"/>
      <c r="HR71" s="9"/>
      <c r="HS71" s="9"/>
      <c r="HT71" s="9"/>
      <c r="HU71" s="9"/>
      <c r="HV71" s="9"/>
      <c r="HW71" s="9"/>
      <c r="HX71" t="s">
        <v>4250</v>
      </c>
      <c r="HY71" s="9"/>
      <c r="HZ71" s="9"/>
      <c r="IA71" s="9">
        <v>2</v>
      </c>
      <c r="IB71" s="9"/>
      <c r="IC71" s="9"/>
      <c r="ID71" s="9">
        <v>2</v>
      </c>
      <c r="IE71" s="9"/>
      <c r="IF71" s="9"/>
      <c r="IG71" s="9">
        <v>2</v>
      </c>
      <c r="IH71" s="9"/>
      <c r="II71" s="9"/>
      <c r="IJ71" s="9">
        <v>3</v>
      </c>
      <c r="IK71" s="9"/>
      <c r="IL71" s="9">
        <v>1</v>
      </c>
      <c r="IM71" s="9"/>
      <c r="IN71" s="9">
        <v>3</v>
      </c>
      <c r="IO71" s="9">
        <v>3</v>
      </c>
      <c r="IP71" s="9">
        <v>3</v>
      </c>
      <c r="IQ71" s="9">
        <v>3</v>
      </c>
      <c r="IR71" s="9">
        <v>3</v>
      </c>
      <c r="IS71" s="9"/>
      <c r="IT71" s="9">
        <v>2</v>
      </c>
      <c r="IU71" s="9">
        <v>2</v>
      </c>
      <c r="IV71" s="9">
        <v>2</v>
      </c>
      <c r="IW71" s="9">
        <v>2</v>
      </c>
      <c r="IX71" s="9">
        <v>2</v>
      </c>
      <c r="IY71" s="9">
        <v>2</v>
      </c>
      <c r="IZ71" s="9">
        <v>2</v>
      </c>
      <c r="JA71" s="9">
        <v>2</v>
      </c>
      <c r="JB71" s="9">
        <v>2</v>
      </c>
      <c r="JC71" s="9">
        <v>2</v>
      </c>
      <c r="JD71" s="9">
        <v>2</v>
      </c>
      <c r="JE71" s="9">
        <v>2</v>
      </c>
      <c r="JF71" s="9">
        <v>2</v>
      </c>
      <c r="JG71" s="9">
        <v>2</v>
      </c>
      <c r="JH71" s="9">
        <v>2</v>
      </c>
      <c r="JI71" s="9">
        <v>2</v>
      </c>
      <c r="JJ71" s="9">
        <v>1</v>
      </c>
      <c r="JK71" s="9">
        <v>3</v>
      </c>
      <c r="JL71" s="9">
        <v>1</v>
      </c>
      <c r="JM71" s="9">
        <v>3</v>
      </c>
      <c r="JN71" s="9">
        <v>3</v>
      </c>
      <c r="JO71" s="9">
        <v>3</v>
      </c>
      <c r="JP71" s="9">
        <v>3</v>
      </c>
      <c r="JQ71" s="9">
        <v>3</v>
      </c>
      <c r="JR71" s="9">
        <v>3</v>
      </c>
      <c r="JS71" s="9">
        <v>3</v>
      </c>
      <c r="JT71" s="9">
        <v>2</v>
      </c>
      <c r="JU71" s="9">
        <v>3</v>
      </c>
      <c r="JV71" s="9"/>
      <c r="JW71" s="9">
        <v>3</v>
      </c>
      <c r="JX71" s="9">
        <v>3</v>
      </c>
      <c r="JY71" s="9">
        <v>3</v>
      </c>
      <c r="JZ71" s="9">
        <v>3</v>
      </c>
      <c r="KA71" s="9">
        <v>1</v>
      </c>
      <c r="KB71" s="9">
        <v>1</v>
      </c>
      <c r="KC71" s="9">
        <v>1</v>
      </c>
      <c r="KD71" s="9">
        <v>3</v>
      </c>
      <c r="KE71" s="9">
        <v>3</v>
      </c>
      <c r="KF71" s="9"/>
      <c r="KG71" s="9"/>
      <c r="KH71" s="9"/>
      <c r="KI71" s="9"/>
      <c r="KJ71" s="9"/>
      <c r="KK71" s="9"/>
      <c r="KL71" s="9"/>
      <c r="KM71" s="9"/>
      <c r="KN71" s="9"/>
      <c r="KO71" s="9"/>
      <c r="KP71" s="9"/>
      <c r="KQ71" s="9"/>
      <c r="KR71" s="9"/>
      <c r="KS71" s="9"/>
      <c r="KT71" s="9"/>
      <c r="KU71" s="9"/>
      <c r="KV71" s="9">
        <v>0</v>
      </c>
      <c r="KW71" s="9"/>
      <c r="KX71" s="9"/>
      <c r="KY71" s="9"/>
      <c r="KZ71" s="9"/>
      <c r="LA71" s="9"/>
      <c r="LB71" s="9"/>
      <c r="LC71" s="9">
        <v>3</v>
      </c>
      <c r="LD71" s="9">
        <v>3</v>
      </c>
      <c r="LE71" s="9">
        <v>3</v>
      </c>
      <c r="LF71" s="9">
        <v>1</v>
      </c>
      <c r="LG71" s="9">
        <v>3</v>
      </c>
      <c r="LH71" s="9">
        <v>2</v>
      </c>
      <c r="LI71" s="9"/>
      <c r="LJ71" s="9">
        <v>2</v>
      </c>
      <c r="LK71" s="9">
        <v>3</v>
      </c>
      <c r="LL71" s="9">
        <v>3</v>
      </c>
      <c r="LM71" s="9">
        <v>3</v>
      </c>
      <c r="LN71" s="9"/>
      <c r="LO71" s="9">
        <v>1</v>
      </c>
      <c r="LP71" s="9">
        <v>1</v>
      </c>
      <c r="LQ71" s="9">
        <v>1</v>
      </c>
      <c r="LR71" s="9"/>
      <c r="LS71" s="9">
        <v>1</v>
      </c>
      <c r="LT71" s="9">
        <v>1</v>
      </c>
      <c r="LU71" s="9">
        <v>1</v>
      </c>
      <c r="LV71" s="9">
        <v>1</v>
      </c>
      <c r="LW71" s="9">
        <v>1</v>
      </c>
      <c r="LX71" s="9">
        <v>1</v>
      </c>
      <c r="LY71" s="9">
        <v>3</v>
      </c>
      <c r="LZ71" s="9">
        <v>2</v>
      </c>
      <c r="MA71" s="9">
        <v>1</v>
      </c>
      <c r="MB71" s="9"/>
      <c r="MC71" s="9">
        <v>1</v>
      </c>
      <c r="MD71" s="9">
        <v>2</v>
      </c>
      <c r="ME71" s="9">
        <v>1</v>
      </c>
      <c r="MF71" s="9">
        <v>1</v>
      </c>
      <c r="MG71" s="9">
        <v>3</v>
      </c>
      <c r="MH71" s="9">
        <v>3</v>
      </c>
      <c r="MI71" s="9">
        <v>3</v>
      </c>
      <c r="MJ71" s="9">
        <v>3</v>
      </c>
      <c r="MK71" s="9">
        <v>1</v>
      </c>
      <c r="ML71" s="9">
        <v>1</v>
      </c>
      <c r="MM71" s="9">
        <v>1</v>
      </c>
      <c r="MN71" s="9">
        <v>1</v>
      </c>
      <c r="MO71" s="9">
        <v>1</v>
      </c>
      <c r="MP71" s="9">
        <v>0</v>
      </c>
      <c r="MQ71" s="9">
        <v>1</v>
      </c>
      <c r="MR71" s="9">
        <v>1</v>
      </c>
      <c r="MS71" s="9">
        <v>1</v>
      </c>
      <c r="MT71" s="9">
        <v>249252014</v>
      </c>
      <c r="MU71" s="9">
        <v>249252014</v>
      </c>
      <c r="MV71" s="9">
        <v>1</v>
      </c>
      <c r="MW71" s="9"/>
      <c r="MX71" s="9"/>
      <c r="MY71" t="s">
        <v>4526</v>
      </c>
      <c r="MZ71" s="9"/>
      <c r="NA71" s="9">
        <v>199726725</v>
      </c>
      <c r="NB71" t="s">
        <v>4676</v>
      </c>
      <c r="NC71" t="s">
        <v>4817</v>
      </c>
      <c r="ND71" s="9"/>
      <c r="NE71" s="9"/>
      <c r="NF71" t="s">
        <v>4891</v>
      </c>
      <c r="NG71" s="9"/>
      <c r="NH71" s="9"/>
      <c r="NI71" s="9">
        <v>52</v>
      </c>
      <c r="NJ71" s="9">
        <v>83</v>
      </c>
      <c r="NK71" t="s">
        <v>4897</v>
      </c>
      <c r="NL71" s="9">
        <v>3</v>
      </c>
      <c r="NM71" s="9">
        <v>11</v>
      </c>
      <c r="NN71" s="9">
        <v>2022</v>
      </c>
      <c r="NO71" s="9">
        <v>0</v>
      </c>
      <c r="NP71" t="s">
        <v>4961</v>
      </c>
      <c r="NQ71" s="9">
        <v>0</v>
      </c>
      <c r="NR71" s="9">
        <v>1</v>
      </c>
      <c r="NS71" s="9">
        <v>1</v>
      </c>
      <c r="NT71" s="9">
        <v>0</v>
      </c>
      <c r="NU71" s="9">
        <v>0</v>
      </c>
      <c r="NV71" s="9">
        <v>0</v>
      </c>
      <c r="NW71" s="9">
        <v>5</v>
      </c>
      <c r="NX71" s="9">
        <v>0</v>
      </c>
      <c r="NY71" s="9">
        <v>0</v>
      </c>
      <c r="NZ71" s="9">
        <v>0</v>
      </c>
      <c r="OA71" s="9">
        <v>0</v>
      </c>
      <c r="OB71" s="9">
        <v>0</v>
      </c>
      <c r="OC71" s="9">
        <v>5</v>
      </c>
      <c r="OD71" s="9">
        <v>0</v>
      </c>
      <c r="OE71" s="9">
        <v>11</v>
      </c>
      <c r="OF71" s="9">
        <v>0</v>
      </c>
      <c r="OG71" s="9">
        <v>16</v>
      </c>
      <c r="OH71" s="9">
        <v>0</v>
      </c>
      <c r="OI71" s="9">
        <v>10</v>
      </c>
      <c r="OJ71" s="9">
        <v>8</v>
      </c>
      <c r="OK71" s="9">
        <v>7</v>
      </c>
      <c r="OL71" s="9">
        <v>1</v>
      </c>
      <c r="OM71" s="9">
        <v>0</v>
      </c>
      <c r="ON71" s="9">
        <v>1</v>
      </c>
      <c r="OO71" s="9">
        <v>0</v>
      </c>
      <c r="OP71" s="9">
        <v>1</v>
      </c>
      <c r="OQ71" s="9">
        <v>1</v>
      </c>
      <c r="OR71" s="9">
        <v>1</v>
      </c>
      <c r="OS71" s="9">
        <v>1</v>
      </c>
      <c r="OT71" s="9">
        <v>1</v>
      </c>
      <c r="OU71" s="9">
        <v>1</v>
      </c>
      <c r="OV71" s="9">
        <v>0</v>
      </c>
      <c r="OW71" s="9">
        <v>0</v>
      </c>
      <c r="OX71" s="9">
        <v>1</v>
      </c>
      <c r="OY71" s="9">
        <v>0</v>
      </c>
      <c r="OZ71" s="9">
        <v>0</v>
      </c>
      <c r="PA71" s="9">
        <v>62.5</v>
      </c>
      <c r="PB71" s="9">
        <v>0</v>
      </c>
      <c r="PC71" s="9">
        <v>1</v>
      </c>
      <c r="PD71" s="9">
        <v>60</v>
      </c>
      <c r="PE71" s="9">
        <v>0</v>
      </c>
      <c r="PF71" s="9">
        <v>1</v>
      </c>
      <c r="PG71" s="9">
        <v>1</v>
      </c>
      <c r="PH71" s="9">
        <v>0</v>
      </c>
      <c r="PI71" s="9">
        <v>0</v>
      </c>
      <c r="PJ71" s="9">
        <v>0</v>
      </c>
      <c r="PK71" s="9">
        <v>1</v>
      </c>
      <c r="PL71" s="9">
        <v>1</v>
      </c>
      <c r="PM71" s="9">
        <v>1</v>
      </c>
      <c r="PN71" s="9">
        <v>1</v>
      </c>
      <c r="PO71" s="9">
        <v>57.142856597900391</v>
      </c>
      <c r="PP71" s="9">
        <v>0</v>
      </c>
      <c r="PQ71" s="9">
        <v>1</v>
      </c>
      <c r="PR71" s="9">
        <v>1</v>
      </c>
      <c r="PS71" s="9">
        <v>0</v>
      </c>
      <c r="PT71" s="9">
        <v>1</v>
      </c>
      <c r="PU71" s="9">
        <v>0</v>
      </c>
      <c r="PV71" s="9">
        <v>0</v>
      </c>
      <c r="PW71" s="9">
        <v>1</v>
      </c>
      <c r="PX71" s="9">
        <v>50</v>
      </c>
      <c r="PY71" s="9">
        <v>0</v>
      </c>
      <c r="PZ71" s="9">
        <v>1</v>
      </c>
      <c r="QA71" s="9">
        <v>1</v>
      </c>
      <c r="QB71" s="9">
        <v>1</v>
      </c>
      <c r="QC71" s="9">
        <v>0</v>
      </c>
      <c r="QD71" s="9">
        <v>1</v>
      </c>
      <c r="QE71" s="9">
        <v>75</v>
      </c>
      <c r="QF71" s="9">
        <v>0</v>
      </c>
      <c r="QG71" s="9">
        <v>1</v>
      </c>
      <c r="QH71" s="9">
        <v>1</v>
      </c>
      <c r="QI71" s="9">
        <v>1</v>
      </c>
      <c r="QJ71" s="9">
        <v>0</v>
      </c>
      <c r="QK71" s="9">
        <v>1</v>
      </c>
      <c r="QL71" s="9">
        <v>1</v>
      </c>
      <c r="QM71" s="9">
        <v>1</v>
      </c>
      <c r="QN71" s="9">
        <v>1</v>
      </c>
      <c r="QO71" s="9">
        <v>0</v>
      </c>
      <c r="QP71" s="9">
        <v>71.428573608398438</v>
      </c>
      <c r="QQ71" s="9">
        <v>0</v>
      </c>
      <c r="QR71" s="9">
        <v>1</v>
      </c>
      <c r="QS71" s="9">
        <v>0</v>
      </c>
      <c r="QT71" s="9">
        <v>0.66666668653488159</v>
      </c>
      <c r="QU71" s="9">
        <v>1</v>
      </c>
      <c r="QV71" s="9">
        <v>1</v>
      </c>
      <c r="QW71" s="9">
        <v>0</v>
      </c>
      <c r="QX71" s="9">
        <v>0.75</v>
      </c>
      <c r="QY71" s="9">
        <v>0</v>
      </c>
      <c r="QZ71" s="9"/>
      <c r="RA71" s="9"/>
      <c r="RB71" s="9"/>
      <c r="RC71" s="9"/>
      <c r="RD71" s="9"/>
      <c r="RE71" s="9"/>
      <c r="RF71" s="9"/>
      <c r="RG71" s="9"/>
      <c r="RH71" s="9"/>
      <c r="RI71" s="9"/>
      <c r="RJ71" s="9"/>
      <c r="RK71" s="9"/>
      <c r="RL71" s="9">
        <v>0</v>
      </c>
      <c r="RM71" s="9"/>
      <c r="RN71" s="9"/>
      <c r="RO71" s="9"/>
      <c r="RP71" s="9"/>
      <c r="RQ71" s="9"/>
      <c r="RR71" s="9"/>
      <c r="RS71" s="9"/>
      <c r="RT71" s="9"/>
      <c r="RU71" s="9"/>
      <c r="RV71" s="9"/>
      <c r="RW71" s="9"/>
      <c r="RX71" s="9"/>
      <c r="RY71" s="9"/>
      <c r="RZ71" s="9"/>
      <c r="SA71" s="9"/>
      <c r="SB71" s="9"/>
      <c r="SC71" s="9"/>
      <c r="SD71" s="9"/>
      <c r="SE71" s="9"/>
      <c r="SF71" s="9"/>
      <c r="SG71" s="9"/>
      <c r="SH71" s="9">
        <v>0</v>
      </c>
      <c r="SI71" s="9">
        <v>0</v>
      </c>
      <c r="SJ71" s="9">
        <v>0</v>
      </c>
      <c r="SK71" s="9">
        <v>0</v>
      </c>
      <c r="SL71" s="9">
        <v>0</v>
      </c>
      <c r="SM71" s="9">
        <v>0</v>
      </c>
      <c r="SN71" s="9">
        <v>0</v>
      </c>
      <c r="SO71" s="9">
        <v>0</v>
      </c>
      <c r="SP71" s="9"/>
      <c r="SQ71" s="9"/>
      <c r="SR71" s="9"/>
      <c r="SS71" s="9"/>
      <c r="ST71" s="9"/>
      <c r="SU71" s="9"/>
      <c r="SV71" s="9"/>
      <c r="SW71" s="9"/>
      <c r="SX71" s="9">
        <v>0</v>
      </c>
      <c r="SY71" s="9">
        <v>1</v>
      </c>
      <c r="SZ71" s="9">
        <v>0</v>
      </c>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v>0</v>
      </c>
      <c r="UM71" s="9">
        <v>0</v>
      </c>
      <c r="UN71" s="9">
        <v>0</v>
      </c>
      <c r="UO71" s="9"/>
      <c r="UP71" s="9"/>
      <c r="UQ71" s="9"/>
      <c r="UR71" s="9"/>
      <c r="US71" s="9">
        <v>0</v>
      </c>
      <c r="UT71" s="9">
        <v>0</v>
      </c>
      <c r="UU71" s="9">
        <v>0</v>
      </c>
      <c r="UV71" s="9">
        <v>1</v>
      </c>
      <c r="UW71" s="9">
        <v>0</v>
      </c>
      <c r="UX71" s="9">
        <v>0</v>
      </c>
      <c r="UY71" s="9">
        <v>0</v>
      </c>
      <c r="UZ71" s="9">
        <v>0</v>
      </c>
      <c r="VA71" s="9">
        <v>0</v>
      </c>
      <c r="VB71" s="9">
        <v>0</v>
      </c>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v>0</v>
      </c>
      <c r="WF71" s="9">
        <v>0</v>
      </c>
      <c r="WG71" s="9">
        <v>0</v>
      </c>
      <c r="WH71" s="9">
        <v>0</v>
      </c>
      <c r="WI71" s="9">
        <v>1</v>
      </c>
      <c r="WJ71" s="9">
        <v>1</v>
      </c>
      <c r="WK71" s="9">
        <v>1</v>
      </c>
      <c r="WL71" s="9">
        <v>0</v>
      </c>
      <c r="WM71" s="9">
        <v>0</v>
      </c>
      <c r="WN71" s="9"/>
      <c r="WO71" s="9"/>
      <c r="WP71" s="9"/>
      <c r="WQ71" s="9"/>
      <c r="WR71" s="9"/>
      <c r="WS71" s="9"/>
      <c r="WT71" s="9"/>
      <c r="WU71" s="9"/>
      <c r="WV71" s="9"/>
      <c r="WW71" s="9">
        <v>33.333332061767578</v>
      </c>
      <c r="WX71" s="9">
        <v>0</v>
      </c>
      <c r="WY71" s="9">
        <v>0</v>
      </c>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v>0</v>
      </c>
      <c r="YF71" s="9">
        <v>0</v>
      </c>
      <c r="YG71" s="9">
        <v>0</v>
      </c>
      <c r="YH71" s="9">
        <v>0</v>
      </c>
      <c r="YI71" s="9">
        <v>1</v>
      </c>
      <c r="YJ71" s="9">
        <v>1</v>
      </c>
      <c r="YK71" s="9">
        <v>1</v>
      </c>
      <c r="YL71" s="9">
        <v>0</v>
      </c>
      <c r="YM71" s="9">
        <v>0</v>
      </c>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v>0</v>
      </c>
      <c r="ZO71" s="9">
        <v>0</v>
      </c>
      <c r="ZP71" s="9">
        <v>0</v>
      </c>
      <c r="ZQ71" s="9">
        <v>0</v>
      </c>
      <c r="ZR71" s="9"/>
      <c r="ZS71" s="9"/>
      <c r="ZT71" s="9">
        <v>0</v>
      </c>
      <c r="ZU71" s="9">
        <v>0</v>
      </c>
      <c r="ZV71" s="9">
        <v>0</v>
      </c>
      <c r="ZW71" s="9">
        <v>0</v>
      </c>
      <c r="ZX71" s="9">
        <v>0</v>
      </c>
      <c r="ZY71" s="9">
        <v>1</v>
      </c>
      <c r="ZZ71" s="9">
        <v>0</v>
      </c>
      <c r="AAA71" s="9">
        <v>1</v>
      </c>
      <c r="AAB71" s="9">
        <v>0</v>
      </c>
      <c r="AAC71" s="9">
        <v>0</v>
      </c>
      <c r="AAD71" s="9">
        <v>0</v>
      </c>
      <c r="AAE71" s="9">
        <v>1</v>
      </c>
      <c r="AAF71" s="9">
        <v>0</v>
      </c>
      <c r="AAG71" s="9">
        <v>0</v>
      </c>
      <c r="AAH71" s="9"/>
      <c r="AAI71" s="9"/>
      <c r="AAJ71" s="9"/>
      <c r="AAK71" s="9"/>
      <c r="AAL71" s="9"/>
      <c r="AAM71" s="9"/>
      <c r="AAN71" s="9"/>
      <c r="AAO71" s="9"/>
      <c r="AAP71" s="9">
        <v>16.666666030883789</v>
      </c>
      <c r="AAQ71" s="9">
        <v>0</v>
      </c>
      <c r="AAR71" s="9">
        <v>0</v>
      </c>
      <c r="AAS71" s="9">
        <v>16.666666030883789</v>
      </c>
      <c r="AAT71" s="9">
        <v>0</v>
      </c>
      <c r="AAU71" s="9">
        <v>0</v>
      </c>
      <c r="AAV71" s="9"/>
      <c r="AAW71" s="9"/>
      <c r="AAX71" s="9"/>
      <c r="AAY71" s="9"/>
      <c r="AAZ71" s="9">
        <v>0</v>
      </c>
      <c r="ABA71" s="9">
        <v>1</v>
      </c>
      <c r="ABB71" s="9">
        <v>1</v>
      </c>
      <c r="ABC71" s="9">
        <v>1</v>
      </c>
      <c r="ABD71" s="9">
        <v>1</v>
      </c>
      <c r="ABE71" s="9">
        <v>1</v>
      </c>
      <c r="ABF71" s="9">
        <v>1</v>
      </c>
      <c r="ABG71" s="9">
        <v>1</v>
      </c>
      <c r="ABH71" s="9">
        <v>1</v>
      </c>
      <c r="ABI71" s="9">
        <v>1</v>
      </c>
      <c r="ABJ71" s="9">
        <v>1</v>
      </c>
      <c r="ABK71" s="9">
        <v>1</v>
      </c>
      <c r="ABL71" s="9">
        <v>0</v>
      </c>
      <c r="ABM71" s="9">
        <v>85.714286804199219</v>
      </c>
      <c r="ABN71" s="9">
        <v>0</v>
      </c>
      <c r="ABO71" s="9">
        <v>1</v>
      </c>
      <c r="ABP71" s="9">
        <v>0</v>
      </c>
      <c r="ABQ71" s="9">
        <v>1</v>
      </c>
      <c r="ABR71" s="9">
        <v>1</v>
      </c>
      <c r="ABS71" s="9">
        <v>1</v>
      </c>
      <c r="ABT71" s="9">
        <v>1</v>
      </c>
      <c r="ABU71" s="9">
        <v>0</v>
      </c>
      <c r="ABV71" s="9">
        <v>1</v>
      </c>
      <c r="ABW71" s="9">
        <v>1</v>
      </c>
      <c r="ABX71" s="9">
        <v>1</v>
      </c>
      <c r="ABY71" s="9">
        <v>1</v>
      </c>
      <c r="ABZ71" s="9">
        <v>0</v>
      </c>
      <c r="ACA71" s="9">
        <v>0</v>
      </c>
      <c r="ACB71" s="9">
        <v>0</v>
      </c>
      <c r="ACC71" s="9">
        <v>0</v>
      </c>
      <c r="ACD71" s="9">
        <v>0</v>
      </c>
      <c r="ACE71" s="9">
        <v>0</v>
      </c>
      <c r="ACF71" s="9">
        <v>0</v>
      </c>
      <c r="ACG71" s="9">
        <v>0</v>
      </c>
      <c r="ACH71" s="9">
        <v>1</v>
      </c>
      <c r="ACI71" s="9">
        <v>1</v>
      </c>
      <c r="ACJ71" s="9">
        <v>1</v>
      </c>
      <c r="ACK71" s="9">
        <v>1</v>
      </c>
      <c r="ACL71" s="9">
        <v>1</v>
      </c>
      <c r="ACM71" s="9">
        <v>0</v>
      </c>
      <c r="ACN71" s="9">
        <v>1</v>
      </c>
      <c r="ACO71" s="9">
        <v>1</v>
      </c>
      <c r="ACP71" s="9">
        <v>1</v>
      </c>
      <c r="ACQ71" s="9">
        <v>1</v>
      </c>
      <c r="ACR71" s="9">
        <v>1</v>
      </c>
    </row>
    <row r="72" spans="1:772">
      <c r="A72" t="s">
        <v>2640</v>
      </c>
      <c r="B72" t="s">
        <v>2768</v>
      </c>
      <c r="C72" t="s">
        <v>2901</v>
      </c>
      <c r="D72" t="s">
        <v>3035</v>
      </c>
      <c r="E72" s="9"/>
      <c r="F72" s="9">
        <v>5</v>
      </c>
      <c r="G72" s="9"/>
      <c r="H72" s="9">
        <v>1</v>
      </c>
      <c r="I72" t="s">
        <v>3172</v>
      </c>
      <c r="J72" s="9"/>
      <c r="K72" s="9">
        <v>5</v>
      </c>
      <c r="L72" s="9">
        <v>14</v>
      </c>
      <c r="M72" s="9">
        <v>84</v>
      </c>
      <c r="N72" s="9">
        <v>84</v>
      </c>
      <c r="O72" t="s">
        <v>3247</v>
      </c>
      <c r="P72" s="9">
        <v>2</v>
      </c>
      <c r="Q72" t="s">
        <v>3250</v>
      </c>
      <c r="R72" s="9">
        <v>3</v>
      </c>
      <c r="S72" s="9">
        <v>1</v>
      </c>
      <c r="T72" s="9">
        <v>2</v>
      </c>
      <c r="U72" s="9">
        <v>0</v>
      </c>
      <c r="V72" s="9">
        <v>1</v>
      </c>
      <c r="W72" t="s">
        <v>3327</v>
      </c>
      <c r="X72" s="9"/>
      <c r="Y72" t="s">
        <v>3464</v>
      </c>
      <c r="Z72" s="9"/>
      <c r="AA72" s="9">
        <v>0</v>
      </c>
      <c r="AB72" s="9">
        <v>0</v>
      </c>
      <c r="AC72" s="9">
        <v>9</v>
      </c>
      <c r="AD72" s="9">
        <v>0</v>
      </c>
      <c r="AE72" s="9">
        <v>2</v>
      </c>
      <c r="AF72" s="9">
        <v>0</v>
      </c>
      <c r="AG72" s="9">
        <v>0</v>
      </c>
      <c r="AH72" s="9">
        <v>0</v>
      </c>
      <c r="AI72" s="9">
        <v>2</v>
      </c>
      <c r="AJ72" s="9">
        <v>0</v>
      </c>
      <c r="AK72" s="9">
        <v>0</v>
      </c>
      <c r="AL72" s="9">
        <v>0</v>
      </c>
      <c r="AM72" s="9">
        <v>0</v>
      </c>
      <c r="AN72" s="9">
        <v>0</v>
      </c>
      <c r="AO72" s="9">
        <v>0</v>
      </c>
      <c r="AP72" s="9">
        <v>0</v>
      </c>
      <c r="AQ72" s="9">
        <v>2</v>
      </c>
      <c r="AR72" s="9">
        <v>0</v>
      </c>
      <c r="AS72" s="9">
        <v>0</v>
      </c>
      <c r="AT72" s="9">
        <v>0</v>
      </c>
      <c r="AU72" s="9">
        <v>1</v>
      </c>
      <c r="AV72" s="9">
        <v>0</v>
      </c>
      <c r="AW72" s="9">
        <v>1</v>
      </c>
      <c r="AX72" t="s">
        <v>3628</v>
      </c>
      <c r="AY72" s="9">
        <v>0</v>
      </c>
      <c r="AZ72" s="9">
        <v>0</v>
      </c>
      <c r="BA72" t="s">
        <v>3778</v>
      </c>
      <c r="BB72" s="9">
        <v>0</v>
      </c>
      <c r="BC72" s="9">
        <v>17</v>
      </c>
      <c r="BD72" s="9">
        <v>0</v>
      </c>
      <c r="BE72" s="9"/>
      <c r="BF72" s="9">
        <v>17</v>
      </c>
      <c r="BG72" s="9">
        <v>16</v>
      </c>
      <c r="BH72" s="9">
        <v>0</v>
      </c>
      <c r="BI72" s="9">
        <v>4</v>
      </c>
      <c r="BJ72" s="9">
        <v>0</v>
      </c>
      <c r="BK72" s="9">
        <v>1</v>
      </c>
      <c r="BL72" s="9">
        <v>1</v>
      </c>
      <c r="BM72" s="9">
        <v>1</v>
      </c>
      <c r="BN72" s="9">
        <v>1</v>
      </c>
      <c r="BO72" s="9">
        <v>1</v>
      </c>
      <c r="BP72" s="9">
        <v>1</v>
      </c>
      <c r="BQ72" s="9">
        <v>0</v>
      </c>
      <c r="BR72" s="9">
        <v>0</v>
      </c>
      <c r="BS72" s="9">
        <v>1</v>
      </c>
      <c r="BT72" s="9">
        <v>1</v>
      </c>
      <c r="BU72" s="9">
        <v>0</v>
      </c>
      <c r="BV72" s="9">
        <v>0</v>
      </c>
      <c r="BW72" s="9">
        <v>1</v>
      </c>
      <c r="BX72" s="9"/>
      <c r="BY72" s="9">
        <v>1</v>
      </c>
      <c r="BZ72" s="9">
        <v>1</v>
      </c>
      <c r="CA72" s="9">
        <v>0</v>
      </c>
      <c r="CB72" s="9">
        <v>1</v>
      </c>
      <c r="CC72" s="9">
        <v>1</v>
      </c>
      <c r="CD72" s="9">
        <v>1</v>
      </c>
      <c r="CE72" s="9">
        <v>1</v>
      </c>
      <c r="CF72" s="9">
        <v>1</v>
      </c>
      <c r="CG72" s="9"/>
      <c r="CH72" s="9">
        <v>1</v>
      </c>
      <c r="CI72" s="9">
        <v>1</v>
      </c>
      <c r="CJ72" s="9">
        <v>1</v>
      </c>
      <c r="CK72" s="9">
        <v>2</v>
      </c>
      <c r="CL72" s="9">
        <v>2</v>
      </c>
      <c r="CM72" s="9">
        <v>3</v>
      </c>
      <c r="CN72" s="9">
        <v>2</v>
      </c>
      <c r="CO72" s="9">
        <v>1</v>
      </c>
      <c r="CP72" s="9">
        <v>4</v>
      </c>
      <c r="CQ72" s="9">
        <v>1</v>
      </c>
      <c r="CR72" s="9">
        <v>1</v>
      </c>
      <c r="CS72" s="9">
        <v>1</v>
      </c>
      <c r="CT72" s="9">
        <v>1</v>
      </c>
      <c r="CU72" s="9">
        <v>1</v>
      </c>
      <c r="CV72" s="9">
        <v>0</v>
      </c>
      <c r="CW72" s="9">
        <v>1</v>
      </c>
      <c r="CX72" s="9">
        <v>1</v>
      </c>
      <c r="CY72" s="9">
        <v>1</v>
      </c>
      <c r="CZ72" s="9">
        <v>2</v>
      </c>
      <c r="DA72" s="9"/>
      <c r="DB72" s="9"/>
      <c r="DC72" s="9"/>
      <c r="DD72" s="9"/>
      <c r="DE72" s="9"/>
      <c r="DF72" s="9"/>
      <c r="DG72" s="9"/>
      <c r="DH72" s="9"/>
      <c r="DI72" s="9">
        <v>2</v>
      </c>
      <c r="DJ72" s="9"/>
      <c r="DK72" s="9"/>
      <c r="DL72" s="9"/>
      <c r="DM72" s="9"/>
      <c r="DN72" s="9"/>
      <c r="DO72" s="9"/>
      <c r="DP72" s="9">
        <v>2</v>
      </c>
      <c r="DQ72" s="9"/>
      <c r="DR72" s="9"/>
      <c r="DS72" s="9"/>
      <c r="DT72" s="9"/>
      <c r="DU72" s="9"/>
      <c r="DV72" s="9"/>
      <c r="DW72" s="9"/>
      <c r="DX72" s="9"/>
      <c r="DY72" s="9"/>
      <c r="DZ72" s="9"/>
      <c r="EA72" s="9"/>
      <c r="EB72" s="9"/>
      <c r="EC72" s="9"/>
      <c r="ED72" s="9"/>
      <c r="EE72" s="9"/>
      <c r="EF72" s="9"/>
      <c r="EG72" s="9"/>
      <c r="EH72" s="9"/>
      <c r="EI72" s="9"/>
      <c r="EJ72" s="9"/>
      <c r="EK72" s="9"/>
      <c r="EL72" s="9"/>
      <c r="EM72" s="9"/>
      <c r="EN72" s="9">
        <v>0</v>
      </c>
      <c r="EO72" s="9"/>
      <c r="EP72" s="9"/>
      <c r="EQ72" s="9">
        <v>0</v>
      </c>
      <c r="ER72" s="9"/>
      <c r="ES72" s="9"/>
      <c r="ET72" s="9">
        <v>0</v>
      </c>
      <c r="EU72" s="9"/>
      <c r="EV72" s="9"/>
      <c r="EW72" s="9">
        <v>0</v>
      </c>
      <c r="EX72" s="9"/>
      <c r="EY72" s="9"/>
      <c r="EZ72" s="9">
        <v>1</v>
      </c>
      <c r="FA72" s="9">
        <v>1</v>
      </c>
      <c r="FB72" s="9"/>
      <c r="FC72" s="9">
        <v>1</v>
      </c>
      <c r="FD72" s="9">
        <v>1</v>
      </c>
      <c r="FE72" s="9"/>
      <c r="FF72" s="9">
        <v>1</v>
      </c>
      <c r="FG72" s="9">
        <v>1</v>
      </c>
      <c r="FH72" s="9"/>
      <c r="FI72" s="9">
        <v>1</v>
      </c>
      <c r="FJ72" s="9">
        <v>1</v>
      </c>
      <c r="FK72" s="9"/>
      <c r="FL72" s="9">
        <v>0</v>
      </c>
      <c r="FM72" s="9"/>
      <c r="FN72" s="9"/>
      <c r="FO72" s="9">
        <v>0</v>
      </c>
      <c r="FP72" s="9"/>
      <c r="FQ72" s="9"/>
      <c r="FR72" s="9">
        <v>0</v>
      </c>
      <c r="FS72" s="9"/>
      <c r="FT72" s="9"/>
      <c r="FU72" s="9">
        <v>0</v>
      </c>
      <c r="FV72" s="9"/>
      <c r="FW72" s="9"/>
      <c r="FX72" s="9">
        <v>4</v>
      </c>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t="s">
        <v>4087</v>
      </c>
      <c r="HH72" s="9">
        <v>8</v>
      </c>
      <c r="HI72" s="9"/>
      <c r="HJ72" s="9"/>
      <c r="HK72" s="9"/>
      <c r="HL72" s="9"/>
      <c r="HM72" s="9"/>
      <c r="HN72" s="9"/>
      <c r="HO72" s="9"/>
      <c r="HP72" s="9">
        <v>0</v>
      </c>
      <c r="HQ72" s="9">
        <v>1</v>
      </c>
      <c r="HR72" s="9">
        <v>0</v>
      </c>
      <c r="HS72" s="9">
        <v>0</v>
      </c>
      <c r="HT72" s="9">
        <v>0</v>
      </c>
      <c r="HU72" s="9">
        <v>0</v>
      </c>
      <c r="HV72" s="9">
        <v>0</v>
      </c>
      <c r="HW72" s="9">
        <v>0</v>
      </c>
      <c r="HX72" t="s">
        <v>4251</v>
      </c>
      <c r="HY72" s="9"/>
      <c r="HZ72" s="9"/>
      <c r="IA72" s="9">
        <v>2</v>
      </c>
      <c r="IB72" s="9"/>
      <c r="IC72" s="9"/>
      <c r="ID72" s="9">
        <v>2</v>
      </c>
      <c r="IE72" s="9"/>
      <c r="IF72" s="9"/>
      <c r="IG72" s="9">
        <v>2</v>
      </c>
      <c r="IH72" s="9"/>
      <c r="II72" s="9"/>
      <c r="IJ72" s="9">
        <v>3</v>
      </c>
      <c r="IK72" s="9"/>
      <c r="IL72" s="9">
        <v>1</v>
      </c>
      <c r="IM72" s="9"/>
      <c r="IN72" s="9">
        <v>3</v>
      </c>
      <c r="IO72" s="9">
        <v>1</v>
      </c>
      <c r="IP72" s="9">
        <v>4</v>
      </c>
      <c r="IQ72" s="9">
        <v>5</v>
      </c>
      <c r="IR72" s="9">
        <v>4</v>
      </c>
      <c r="IS72" s="9"/>
      <c r="IT72" s="9">
        <v>1</v>
      </c>
      <c r="IU72" s="9">
        <v>2</v>
      </c>
      <c r="IV72" s="9">
        <v>2</v>
      </c>
      <c r="IW72" s="9">
        <v>2</v>
      </c>
      <c r="IX72" s="9">
        <v>2</v>
      </c>
      <c r="IY72" s="9">
        <v>2</v>
      </c>
      <c r="IZ72" s="9">
        <v>2</v>
      </c>
      <c r="JA72" s="9">
        <v>2</v>
      </c>
      <c r="JB72" s="9">
        <v>2</v>
      </c>
      <c r="JC72" s="9">
        <v>2</v>
      </c>
      <c r="JD72" s="9">
        <v>1</v>
      </c>
      <c r="JE72" s="9">
        <v>2</v>
      </c>
      <c r="JF72" s="9">
        <v>2</v>
      </c>
      <c r="JG72" s="9">
        <v>2</v>
      </c>
      <c r="JH72" s="9">
        <v>2</v>
      </c>
      <c r="JI72" s="9">
        <v>2</v>
      </c>
      <c r="JJ72" s="9">
        <v>1</v>
      </c>
      <c r="JK72" s="9">
        <v>1</v>
      </c>
      <c r="JL72" s="9">
        <v>1</v>
      </c>
      <c r="JM72" s="9">
        <v>3</v>
      </c>
      <c r="JN72" s="9">
        <v>2</v>
      </c>
      <c r="JO72" s="9">
        <v>2</v>
      </c>
      <c r="JP72" s="9">
        <v>3</v>
      </c>
      <c r="JQ72" s="9">
        <v>3</v>
      </c>
      <c r="JR72" s="9">
        <v>3</v>
      </c>
      <c r="JS72" s="9">
        <v>3</v>
      </c>
      <c r="JT72" s="9">
        <v>1</v>
      </c>
      <c r="JU72" s="9">
        <v>3</v>
      </c>
      <c r="JV72" s="9"/>
      <c r="JW72" s="9">
        <v>2</v>
      </c>
      <c r="JX72" s="9">
        <v>2</v>
      </c>
      <c r="JY72" s="9">
        <v>2</v>
      </c>
      <c r="JZ72" s="9">
        <v>2</v>
      </c>
      <c r="KA72" s="9">
        <v>1</v>
      </c>
      <c r="KB72" s="9">
        <v>2</v>
      </c>
      <c r="KC72" s="9">
        <v>1</v>
      </c>
      <c r="KD72" s="9">
        <v>2</v>
      </c>
      <c r="KE72" s="9">
        <v>2</v>
      </c>
      <c r="KF72" s="9"/>
      <c r="KG72" s="9"/>
      <c r="KH72" s="9"/>
      <c r="KI72" s="9"/>
      <c r="KJ72" s="9"/>
      <c r="KK72" s="9"/>
      <c r="KL72" s="9"/>
      <c r="KM72" s="9"/>
      <c r="KN72" s="9"/>
      <c r="KO72" s="9"/>
      <c r="KP72" s="9"/>
      <c r="KQ72" s="9"/>
      <c r="KR72" s="9"/>
      <c r="KS72" s="9"/>
      <c r="KT72" s="9"/>
      <c r="KU72" s="9"/>
      <c r="KV72" s="9">
        <v>0</v>
      </c>
      <c r="KW72" s="9"/>
      <c r="KX72" s="9"/>
      <c r="KY72" s="9"/>
      <c r="KZ72" s="9"/>
      <c r="LA72" s="9"/>
      <c r="LB72" s="9"/>
      <c r="LC72" s="9">
        <v>1</v>
      </c>
      <c r="LD72" s="9">
        <v>1</v>
      </c>
      <c r="LE72" s="9">
        <v>1</v>
      </c>
      <c r="LF72" s="9">
        <v>1</v>
      </c>
      <c r="LG72" s="9">
        <v>1</v>
      </c>
      <c r="LH72" s="9">
        <v>1</v>
      </c>
      <c r="LI72" s="9"/>
      <c r="LJ72" s="9">
        <v>1</v>
      </c>
      <c r="LK72" s="9">
        <v>2</v>
      </c>
      <c r="LL72" s="9">
        <v>2</v>
      </c>
      <c r="LM72" s="9">
        <v>2</v>
      </c>
      <c r="LN72" s="9"/>
      <c r="LO72" s="9">
        <v>1</v>
      </c>
      <c r="LP72" s="9">
        <v>1</v>
      </c>
      <c r="LQ72" s="9">
        <v>1</v>
      </c>
      <c r="LR72" s="9"/>
      <c r="LS72" s="9">
        <v>1</v>
      </c>
      <c r="LT72" s="9">
        <v>1</v>
      </c>
      <c r="LU72" s="9">
        <v>1</v>
      </c>
      <c r="LV72" s="9">
        <v>1</v>
      </c>
      <c r="LW72" s="9">
        <v>1</v>
      </c>
      <c r="LX72" s="9">
        <v>1</v>
      </c>
      <c r="LY72" s="9">
        <v>3</v>
      </c>
      <c r="LZ72" s="9">
        <v>2</v>
      </c>
      <c r="MA72" s="9">
        <v>1</v>
      </c>
      <c r="MB72" s="9"/>
      <c r="MC72" s="9">
        <v>1</v>
      </c>
      <c r="MD72" s="9">
        <v>1</v>
      </c>
      <c r="ME72" s="9">
        <v>1</v>
      </c>
      <c r="MF72" s="9">
        <v>1</v>
      </c>
      <c r="MG72" s="9">
        <v>3</v>
      </c>
      <c r="MH72" s="9">
        <v>3</v>
      </c>
      <c r="MI72" s="9">
        <v>3</v>
      </c>
      <c r="MJ72" s="9">
        <v>3</v>
      </c>
      <c r="MK72" s="9">
        <v>1</v>
      </c>
      <c r="ML72" s="9">
        <v>1</v>
      </c>
      <c r="MM72" s="9">
        <v>1</v>
      </c>
      <c r="MN72" s="9">
        <v>0</v>
      </c>
      <c r="MO72" s="9">
        <v>1</v>
      </c>
      <c r="MP72" s="9">
        <v>0</v>
      </c>
      <c r="MQ72" s="9">
        <v>0</v>
      </c>
      <c r="MR72" s="9">
        <v>1</v>
      </c>
      <c r="MS72" s="9">
        <v>1</v>
      </c>
      <c r="MT72" s="9">
        <v>541292817</v>
      </c>
      <c r="MU72" s="9">
        <v>541292817</v>
      </c>
      <c r="MV72" s="9">
        <v>1</v>
      </c>
      <c r="MW72" s="9"/>
      <c r="MX72" s="9"/>
      <c r="MY72" t="s">
        <v>4527</v>
      </c>
      <c r="MZ72" s="9"/>
      <c r="NA72" s="9">
        <v>199560167</v>
      </c>
      <c r="NB72" t="s">
        <v>4677</v>
      </c>
      <c r="NC72" t="s">
        <v>4818</v>
      </c>
      <c r="ND72" s="9"/>
      <c r="NE72" s="9"/>
      <c r="NF72" t="s">
        <v>4891</v>
      </c>
      <c r="NG72" s="9"/>
      <c r="NH72" s="9"/>
      <c r="NI72" s="9">
        <v>21</v>
      </c>
      <c r="NJ72" s="9">
        <v>84</v>
      </c>
      <c r="NK72" t="s">
        <v>4897</v>
      </c>
      <c r="NL72" s="9">
        <v>3</v>
      </c>
      <c r="NM72" s="9">
        <v>11</v>
      </c>
      <c r="NN72" s="9">
        <v>2022</v>
      </c>
      <c r="NO72" s="9">
        <v>0</v>
      </c>
      <c r="NP72" t="s">
        <v>4962</v>
      </c>
      <c r="NQ72" s="9">
        <v>1</v>
      </c>
      <c r="NR72" s="9">
        <v>1</v>
      </c>
      <c r="NS72" s="9">
        <v>1</v>
      </c>
      <c r="NT72" s="9">
        <v>0</v>
      </c>
      <c r="NU72" s="9">
        <v>0</v>
      </c>
      <c r="NV72" s="9">
        <v>0</v>
      </c>
      <c r="NW72" s="9">
        <v>9</v>
      </c>
      <c r="NX72" s="9">
        <v>0</v>
      </c>
      <c r="NY72" s="9">
        <v>2</v>
      </c>
      <c r="NZ72" s="9">
        <v>0</v>
      </c>
      <c r="OA72" s="9">
        <v>3</v>
      </c>
      <c r="OB72" s="9">
        <v>0</v>
      </c>
      <c r="OC72" s="9">
        <v>14</v>
      </c>
      <c r="OD72" s="9">
        <v>0</v>
      </c>
      <c r="OE72" s="9">
        <v>3</v>
      </c>
      <c r="OF72" s="9">
        <v>0</v>
      </c>
      <c r="OG72" s="9">
        <v>17</v>
      </c>
      <c r="OH72" s="9">
        <v>0</v>
      </c>
      <c r="OI72" s="9">
        <v>17</v>
      </c>
      <c r="OJ72" s="9">
        <v>16</v>
      </c>
      <c r="OK72" s="9">
        <v>0</v>
      </c>
      <c r="OL72" s="9">
        <v>4</v>
      </c>
      <c r="OM72" s="9">
        <v>0</v>
      </c>
      <c r="ON72" s="9">
        <v>1</v>
      </c>
      <c r="OO72" s="9">
        <v>0</v>
      </c>
      <c r="OP72" s="9">
        <v>1</v>
      </c>
      <c r="OQ72" s="9">
        <v>1</v>
      </c>
      <c r="OR72" s="9">
        <v>1</v>
      </c>
      <c r="OS72" s="9">
        <v>1</v>
      </c>
      <c r="OT72" s="9">
        <v>1</v>
      </c>
      <c r="OU72" s="9">
        <v>1</v>
      </c>
      <c r="OV72" s="9">
        <v>0</v>
      </c>
      <c r="OW72" s="9">
        <v>0</v>
      </c>
      <c r="OX72" s="9">
        <v>1</v>
      </c>
      <c r="OY72" s="9">
        <v>0</v>
      </c>
      <c r="OZ72" s="9">
        <v>0</v>
      </c>
      <c r="PA72" s="9">
        <v>62.5</v>
      </c>
      <c r="PB72" s="9">
        <v>0</v>
      </c>
      <c r="PC72" s="9">
        <v>1</v>
      </c>
      <c r="PD72" s="9">
        <v>60</v>
      </c>
      <c r="PE72" s="9">
        <v>0</v>
      </c>
      <c r="PF72" s="9">
        <v>1</v>
      </c>
      <c r="PG72" s="9">
        <v>1</v>
      </c>
      <c r="PH72" s="9">
        <v>1</v>
      </c>
      <c r="PI72" s="9">
        <v>1</v>
      </c>
      <c r="PJ72" s="9">
        <v>0</v>
      </c>
      <c r="PK72" s="9">
        <v>1</v>
      </c>
      <c r="PL72" s="9">
        <v>1</v>
      </c>
      <c r="PM72" s="9">
        <v>1</v>
      </c>
      <c r="PN72" s="9">
        <v>1</v>
      </c>
      <c r="PO72" s="9">
        <v>85.714286804199219</v>
      </c>
      <c r="PP72" s="9">
        <v>0</v>
      </c>
      <c r="PQ72" s="9">
        <v>1</v>
      </c>
      <c r="PR72" s="9">
        <v>1</v>
      </c>
      <c r="PS72" s="9">
        <v>1</v>
      </c>
      <c r="PT72" s="9">
        <v>1</v>
      </c>
      <c r="PU72" s="9">
        <v>0</v>
      </c>
      <c r="PV72" s="9">
        <v>0</v>
      </c>
      <c r="PW72" s="9">
        <v>0</v>
      </c>
      <c r="PX72" s="9">
        <v>50</v>
      </c>
      <c r="PY72" s="9">
        <v>0</v>
      </c>
      <c r="PZ72" s="9">
        <v>1</v>
      </c>
      <c r="QA72" s="9">
        <v>0</v>
      </c>
      <c r="QB72" s="9">
        <v>1</v>
      </c>
      <c r="QC72" s="9">
        <v>0</v>
      </c>
      <c r="QD72" s="9">
        <v>1</v>
      </c>
      <c r="QE72" s="9">
        <v>50</v>
      </c>
      <c r="QF72" s="9">
        <v>0</v>
      </c>
      <c r="QG72" s="9">
        <v>1</v>
      </c>
      <c r="QH72" s="9">
        <v>1</v>
      </c>
      <c r="QI72" s="9">
        <v>1</v>
      </c>
      <c r="QJ72" s="9">
        <v>1</v>
      </c>
      <c r="QK72" s="9">
        <v>1</v>
      </c>
      <c r="QL72" s="9">
        <v>0</v>
      </c>
      <c r="QM72" s="9">
        <v>1</v>
      </c>
      <c r="QN72" s="9">
        <v>1</v>
      </c>
      <c r="QO72" s="9">
        <v>1</v>
      </c>
      <c r="QP72" s="9">
        <v>85.714286804199219</v>
      </c>
      <c r="QQ72" s="9">
        <v>0</v>
      </c>
      <c r="QR72" s="9">
        <v>1</v>
      </c>
      <c r="QS72" s="9">
        <v>1</v>
      </c>
      <c r="QT72" s="9">
        <v>1</v>
      </c>
      <c r="QU72" s="9">
        <v>1</v>
      </c>
      <c r="QV72" s="9">
        <v>1</v>
      </c>
      <c r="QW72" s="9">
        <v>0</v>
      </c>
      <c r="QX72" s="9">
        <v>0.5</v>
      </c>
      <c r="QY72" s="9">
        <v>0</v>
      </c>
      <c r="QZ72" s="9"/>
      <c r="RA72" s="9"/>
      <c r="RB72" s="9"/>
      <c r="RC72" s="9"/>
      <c r="RD72" s="9"/>
      <c r="RE72" s="9"/>
      <c r="RF72" s="9"/>
      <c r="RG72" s="9"/>
      <c r="RH72" s="9"/>
      <c r="RI72" s="9"/>
      <c r="RJ72" s="9"/>
      <c r="RK72" s="9"/>
      <c r="RL72" s="9">
        <v>0</v>
      </c>
      <c r="RM72" s="9"/>
      <c r="RN72" s="9"/>
      <c r="RO72" s="9"/>
      <c r="RP72" s="9"/>
      <c r="RQ72" s="9"/>
      <c r="RR72" s="9"/>
      <c r="RS72" s="9"/>
      <c r="RT72" s="9"/>
      <c r="RU72" s="9"/>
      <c r="RV72" s="9"/>
      <c r="RW72" s="9"/>
      <c r="RX72" s="9"/>
      <c r="RY72" s="9"/>
      <c r="RZ72" s="9"/>
      <c r="SA72" s="9"/>
      <c r="SB72" s="9"/>
      <c r="SC72" s="9"/>
      <c r="SD72" s="9"/>
      <c r="SE72" s="9"/>
      <c r="SF72" s="9"/>
      <c r="SG72" s="9"/>
      <c r="SH72" s="9">
        <v>0</v>
      </c>
      <c r="SI72" s="9">
        <v>0</v>
      </c>
      <c r="SJ72" s="9">
        <v>1</v>
      </c>
      <c r="SK72" s="9">
        <v>1</v>
      </c>
      <c r="SL72" s="9">
        <v>1</v>
      </c>
      <c r="SM72" s="9">
        <v>1</v>
      </c>
      <c r="SN72" s="9">
        <v>0</v>
      </c>
      <c r="SO72" s="9">
        <v>0</v>
      </c>
      <c r="SP72" s="9"/>
      <c r="SQ72" s="9"/>
      <c r="SR72" s="9">
        <v>1</v>
      </c>
      <c r="SS72" s="9">
        <v>1</v>
      </c>
      <c r="ST72" s="9">
        <v>1</v>
      </c>
      <c r="SU72" s="9">
        <v>1</v>
      </c>
      <c r="SV72" s="9"/>
      <c r="SW72" s="9"/>
      <c r="SX72" s="9">
        <v>0</v>
      </c>
      <c r="SY72" s="9">
        <v>0</v>
      </c>
      <c r="SZ72" s="9">
        <v>1</v>
      </c>
      <c r="TA72" s="9"/>
      <c r="TB72" s="9"/>
      <c r="TC72" s="9"/>
      <c r="TD72" s="9"/>
      <c r="TE72" s="9"/>
      <c r="TF72" s="9"/>
      <c r="TG72" s="9"/>
      <c r="TH72" s="9"/>
      <c r="TI72" s="9"/>
      <c r="TJ72" s="9"/>
      <c r="TK72" s="9"/>
      <c r="TL72" s="9"/>
      <c r="TM72" s="9"/>
      <c r="TN72" s="9"/>
      <c r="TO72" s="9"/>
      <c r="TP72" s="9"/>
      <c r="TQ72" s="9"/>
      <c r="TR72" s="9">
        <v>0</v>
      </c>
      <c r="TS72" s="9">
        <v>1</v>
      </c>
      <c r="TT72" s="9">
        <v>0</v>
      </c>
      <c r="TU72" s="9">
        <v>0</v>
      </c>
      <c r="TV72" s="9">
        <v>0</v>
      </c>
      <c r="TW72" s="9">
        <v>0</v>
      </c>
      <c r="TX72" s="9">
        <v>0</v>
      </c>
      <c r="TY72" s="9">
        <v>0</v>
      </c>
      <c r="TZ72" s="9"/>
      <c r="UA72" s="9"/>
      <c r="UB72" s="9"/>
      <c r="UC72" s="9"/>
      <c r="UD72" s="9"/>
      <c r="UE72" s="9"/>
      <c r="UF72" s="9">
        <v>0</v>
      </c>
      <c r="UG72" s="9">
        <v>1</v>
      </c>
      <c r="UH72" s="9">
        <v>0</v>
      </c>
      <c r="UI72" s="9">
        <v>0</v>
      </c>
      <c r="UJ72" s="9">
        <v>0</v>
      </c>
      <c r="UK72" s="9">
        <v>0</v>
      </c>
      <c r="UL72" s="9">
        <v>0</v>
      </c>
      <c r="UM72" s="9">
        <v>0</v>
      </c>
      <c r="UN72" s="9">
        <v>0</v>
      </c>
      <c r="UO72" s="9"/>
      <c r="UP72" s="9"/>
      <c r="UQ72" s="9"/>
      <c r="UR72" s="9"/>
      <c r="US72" s="9">
        <v>0</v>
      </c>
      <c r="UT72" s="9">
        <v>0</v>
      </c>
      <c r="UU72" s="9">
        <v>0</v>
      </c>
      <c r="UV72" s="9">
        <v>1</v>
      </c>
      <c r="UW72" s="9">
        <v>0</v>
      </c>
      <c r="UX72" s="9">
        <v>1</v>
      </c>
      <c r="UY72" s="9">
        <v>0</v>
      </c>
      <c r="UZ72" s="9">
        <v>0</v>
      </c>
      <c r="VA72" s="9">
        <v>0</v>
      </c>
      <c r="VB72" s="9">
        <v>1</v>
      </c>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v>0</v>
      </c>
      <c r="WF72" s="9">
        <v>0</v>
      </c>
      <c r="WG72" s="9">
        <v>0</v>
      </c>
      <c r="WH72" s="9">
        <v>0</v>
      </c>
      <c r="WI72" s="9">
        <v>1</v>
      </c>
      <c r="WJ72" s="9">
        <v>0</v>
      </c>
      <c r="WK72" s="9">
        <v>1</v>
      </c>
      <c r="WL72" s="9">
        <v>0</v>
      </c>
      <c r="WM72" s="9">
        <v>0</v>
      </c>
      <c r="WN72" s="9"/>
      <c r="WO72" s="9"/>
      <c r="WP72" s="9"/>
      <c r="WQ72" s="9"/>
      <c r="WR72" s="9"/>
      <c r="WS72" s="9"/>
      <c r="WT72" s="9"/>
      <c r="WU72" s="9"/>
      <c r="WV72" s="9"/>
      <c r="WW72" s="9">
        <v>22.222221374511719</v>
      </c>
      <c r="WX72" s="9">
        <v>0</v>
      </c>
      <c r="WY72" s="9">
        <v>0</v>
      </c>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v>0</v>
      </c>
      <c r="YF72" s="9">
        <v>0</v>
      </c>
      <c r="YG72" s="9">
        <v>0</v>
      </c>
      <c r="YH72" s="9">
        <v>0</v>
      </c>
      <c r="YI72" s="9">
        <v>1</v>
      </c>
      <c r="YJ72" s="9">
        <v>0</v>
      </c>
      <c r="YK72" s="9">
        <v>1</v>
      </c>
      <c r="YL72" s="9">
        <v>0</v>
      </c>
      <c r="YM72" s="9">
        <v>0</v>
      </c>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v>0</v>
      </c>
      <c r="ZO72" s="9">
        <v>0</v>
      </c>
      <c r="ZP72" s="9">
        <v>0</v>
      </c>
      <c r="ZQ72" s="9">
        <v>0</v>
      </c>
      <c r="ZR72" s="9"/>
      <c r="ZS72" s="9"/>
      <c r="ZT72" s="9">
        <v>0</v>
      </c>
      <c r="ZU72" s="9">
        <v>0</v>
      </c>
      <c r="ZV72" s="9">
        <v>1</v>
      </c>
      <c r="ZW72" s="9">
        <v>1</v>
      </c>
      <c r="ZX72" s="9">
        <v>1</v>
      </c>
      <c r="ZY72" s="9">
        <v>1</v>
      </c>
      <c r="ZZ72" s="9">
        <v>1</v>
      </c>
      <c r="AAA72" s="9">
        <v>1</v>
      </c>
      <c r="AAB72" s="9">
        <v>1</v>
      </c>
      <c r="AAC72" s="9">
        <v>1</v>
      </c>
      <c r="AAD72" s="9">
        <v>1</v>
      </c>
      <c r="AAE72" s="9">
        <v>1</v>
      </c>
      <c r="AAF72" s="9">
        <v>1</v>
      </c>
      <c r="AAG72" s="9">
        <v>1</v>
      </c>
      <c r="AAH72" s="9"/>
      <c r="AAI72" s="9"/>
      <c r="AAJ72" s="9"/>
      <c r="AAK72" s="9"/>
      <c r="AAL72" s="9"/>
      <c r="AAM72" s="9"/>
      <c r="AAN72" s="9"/>
      <c r="AAO72" s="9"/>
      <c r="AAP72" s="9">
        <v>100</v>
      </c>
      <c r="AAQ72" s="9">
        <v>1</v>
      </c>
      <c r="AAR72" s="9">
        <v>1</v>
      </c>
      <c r="AAS72" s="9">
        <v>100</v>
      </c>
      <c r="AAT72" s="9">
        <v>1</v>
      </c>
      <c r="AAU72" s="9">
        <v>1</v>
      </c>
      <c r="AAV72" s="9"/>
      <c r="AAW72" s="9"/>
      <c r="AAX72" s="9"/>
      <c r="AAY72" s="9"/>
      <c r="AAZ72" s="9">
        <v>0</v>
      </c>
      <c r="ABA72" s="9">
        <v>1</v>
      </c>
      <c r="ABB72" s="9">
        <v>1</v>
      </c>
      <c r="ABC72" s="9">
        <v>1</v>
      </c>
      <c r="ABD72" s="9">
        <v>1</v>
      </c>
      <c r="ABE72" s="9">
        <v>1</v>
      </c>
      <c r="ABF72" s="9">
        <v>1</v>
      </c>
      <c r="ABG72" s="9">
        <v>1</v>
      </c>
      <c r="ABH72" s="9">
        <v>1</v>
      </c>
      <c r="ABI72" s="9">
        <v>1</v>
      </c>
      <c r="ABJ72" s="9">
        <v>1</v>
      </c>
      <c r="ABK72" s="9">
        <v>1</v>
      </c>
      <c r="ABL72" s="9">
        <v>0</v>
      </c>
      <c r="ABM72" s="9">
        <v>85.714286804199219</v>
      </c>
      <c r="ABN72" s="9">
        <v>0</v>
      </c>
      <c r="ABO72" s="9">
        <v>1</v>
      </c>
      <c r="ABP72" s="9">
        <v>0</v>
      </c>
      <c r="ABQ72" s="9">
        <v>1</v>
      </c>
      <c r="ABR72" s="9">
        <v>1</v>
      </c>
      <c r="ABS72" s="9">
        <v>1</v>
      </c>
      <c r="ABT72" s="9">
        <v>1</v>
      </c>
      <c r="ABU72" s="9">
        <v>1</v>
      </c>
      <c r="ABV72" s="9">
        <v>1</v>
      </c>
      <c r="ABW72" s="9">
        <v>1</v>
      </c>
      <c r="ABX72" s="9">
        <v>1</v>
      </c>
      <c r="ABY72" s="9">
        <v>1</v>
      </c>
      <c r="ABZ72" s="9">
        <v>0</v>
      </c>
      <c r="ACA72" s="9">
        <v>0</v>
      </c>
      <c r="ACB72" s="9">
        <v>0</v>
      </c>
      <c r="ACC72" s="9">
        <v>0</v>
      </c>
      <c r="ACD72" s="9">
        <v>0</v>
      </c>
      <c r="ACE72" s="9">
        <v>0</v>
      </c>
      <c r="ACF72" s="9">
        <v>0</v>
      </c>
      <c r="ACG72" s="9">
        <v>0</v>
      </c>
      <c r="ACH72" s="9">
        <v>1</v>
      </c>
      <c r="ACI72" s="9">
        <v>1</v>
      </c>
      <c r="ACJ72" s="9">
        <v>1</v>
      </c>
      <c r="ACK72" s="9">
        <v>0</v>
      </c>
      <c r="ACL72" s="9">
        <v>1</v>
      </c>
      <c r="ACM72" s="9">
        <v>0</v>
      </c>
      <c r="ACN72" s="9">
        <v>0</v>
      </c>
      <c r="ACO72" s="9">
        <v>1</v>
      </c>
      <c r="ACP72" s="9">
        <v>1</v>
      </c>
      <c r="ACQ72" s="9">
        <v>1</v>
      </c>
      <c r="ACR72" s="9">
        <v>1</v>
      </c>
    </row>
    <row r="73" spans="1:772">
      <c r="A73" t="s">
        <v>2641</v>
      </c>
      <c r="B73" t="s">
        <v>2769</v>
      </c>
      <c r="C73" t="s">
        <v>2902</v>
      </c>
      <c r="D73" t="s">
        <v>3036</v>
      </c>
      <c r="E73" s="9"/>
      <c r="F73" s="9">
        <v>3</v>
      </c>
      <c r="G73" s="9"/>
      <c r="H73" s="9">
        <v>1</v>
      </c>
      <c r="I73" t="s">
        <v>3173</v>
      </c>
      <c r="J73" s="9"/>
      <c r="K73" s="9">
        <v>5</v>
      </c>
      <c r="L73" s="9">
        <v>14</v>
      </c>
      <c r="M73" s="9">
        <v>85</v>
      </c>
      <c r="N73" s="9">
        <v>85</v>
      </c>
      <c r="O73" t="s">
        <v>3247</v>
      </c>
      <c r="P73" s="9">
        <v>1</v>
      </c>
      <c r="Q73" t="s">
        <v>3250</v>
      </c>
      <c r="R73" s="9">
        <v>6</v>
      </c>
      <c r="S73" s="9">
        <v>1</v>
      </c>
      <c r="T73" s="9">
        <v>1</v>
      </c>
      <c r="U73" s="9">
        <v>1</v>
      </c>
      <c r="V73" s="9">
        <v>0</v>
      </c>
      <c r="W73" t="s">
        <v>3328</v>
      </c>
      <c r="X73" s="9">
        <v>548641784</v>
      </c>
      <c r="Y73" t="s">
        <v>3465</v>
      </c>
      <c r="Z73" s="9"/>
      <c r="AA73" s="9">
        <v>8</v>
      </c>
      <c r="AB73" s="9">
        <v>0</v>
      </c>
      <c r="AC73" s="9">
        <v>167</v>
      </c>
      <c r="AD73" s="9">
        <v>0</v>
      </c>
      <c r="AE73" s="9">
        <v>34</v>
      </c>
      <c r="AF73" s="9">
        <v>0</v>
      </c>
      <c r="AG73" s="9">
        <v>0</v>
      </c>
      <c r="AH73" s="9">
        <v>0</v>
      </c>
      <c r="AI73" s="9">
        <v>13</v>
      </c>
      <c r="AJ73" s="9">
        <v>0</v>
      </c>
      <c r="AK73" s="9">
        <v>1</v>
      </c>
      <c r="AL73" s="9">
        <v>0</v>
      </c>
      <c r="AM73" s="9">
        <v>16</v>
      </c>
      <c r="AN73" s="9">
        <v>0</v>
      </c>
      <c r="AO73" s="9">
        <v>15</v>
      </c>
      <c r="AP73" s="9">
        <v>0</v>
      </c>
      <c r="AQ73" s="9">
        <v>8</v>
      </c>
      <c r="AR73" s="9">
        <v>0</v>
      </c>
      <c r="AS73" s="9">
        <v>2</v>
      </c>
      <c r="AT73" s="9">
        <v>0</v>
      </c>
      <c r="AU73" s="9">
        <v>2</v>
      </c>
      <c r="AV73" s="9">
        <v>0</v>
      </c>
      <c r="AW73" s="9">
        <v>3</v>
      </c>
      <c r="AX73" t="s">
        <v>3629</v>
      </c>
      <c r="AY73" s="9">
        <v>0</v>
      </c>
      <c r="AZ73" s="9">
        <v>59</v>
      </c>
      <c r="BA73" t="s">
        <v>3779</v>
      </c>
      <c r="BB73" s="9">
        <v>0</v>
      </c>
      <c r="BC73" s="9">
        <v>328</v>
      </c>
      <c r="BD73" s="9">
        <v>0</v>
      </c>
      <c r="BE73" s="9"/>
      <c r="BF73" s="9">
        <v>315</v>
      </c>
      <c r="BG73" s="9">
        <v>298</v>
      </c>
      <c r="BH73" s="9">
        <v>260</v>
      </c>
      <c r="BI73" s="9">
        <v>36</v>
      </c>
      <c r="BJ73" s="9">
        <v>0</v>
      </c>
      <c r="BK73" s="9">
        <v>1</v>
      </c>
      <c r="BL73" s="9">
        <v>1</v>
      </c>
      <c r="BM73" s="9">
        <v>1</v>
      </c>
      <c r="BN73" s="9">
        <v>1</v>
      </c>
      <c r="BO73" s="9">
        <v>1</v>
      </c>
      <c r="BP73" s="9">
        <v>0</v>
      </c>
      <c r="BQ73" s="9">
        <v>0</v>
      </c>
      <c r="BR73" s="9">
        <v>0</v>
      </c>
      <c r="BS73" s="9">
        <v>1</v>
      </c>
      <c r="BT73" s="9">
        <v>1</v>
      </c>
      <c r="BU73" s="9">
        <v>0</v>
      </c>
      <c r="BV73" s="9">
        <v>1</v>
      </c>
      <c r="BW73" s="9">
        <v>1</v>
      </c>
      <c r="BX73" s="9"/>
      <c r="BY73" s="9">
        <v>0</v>
      </c>
      <c r="BZ73" s="9">
        <v>0</v>
      </c>
      <c r="CA73" s="9">
        <v>0</v>
      </c>
      <c r="CB73" s="9">
        <v>0</v>
      </c>
      <c r="CC73" s="9">
        <v>1</v>
      </c>
      <c r="CD73" s="9">
        <v>1</v>
      </c>
      <c r="CE73" s="9">
        <v>1</v>
      </c>
      <c r="CF73" s="9">
        <v>1</v>
      </c>
      <c r="CG73" s="9"/>
      <c r="CH73" s="9">
        <v>1</v>
      </c>
      <c r="CI73" s="9">
        <v>2</v>
      </c>
      <c r="CJ73" s="9">
        <v>3</v>
      </c>
      <c r="CK73" s="9">
        <v>1</v>
      </c>
      <c r="CL73" s="9">
        <v>2</v>
      </c>
      <c r="CM73" s="9">
        <v>1</v>
      </c>
      <c r="CN73" s="9">
        <v>1</v>
      </c>
      <c r="CO73" s="9">
        <v>1</v>
      </c>
      <c r="CP73" s="9">
        <v>3</v>
      </c>
      <c r="CQ73" s="9">
        <v>1</v>
      </c>
      <c r="CR73" s="9">
        <v>1</v>
      </c>
      <c r="CS73" s="9">
        <v>1</v>
      </c>
      <c r="CT73" s="9">
        <v>1</v>
      </c>
      <c r="CU73" s="9">
        <v>1</v>
      </c>
      <c r="CV73" s="9">
        <v>1</v>
      </c>
      <c r="CW73" s="9">
        <v>0</v>
      </c>
      <c r="CX73" s="9">
        <v>1</v>
      </c>
      <c r="CY73" s="9">
        <v>1</v>
      </c>
      <c r="CZ73" s="9">
        <v>2</v>
      </c>
      <c r="DA73" s="9"/>
      <c r="DB73" s="9"/>
      <c r="DC73" s="9"/>
      <c r="DD73" s="9"/>
      <c r="DE73" s="9"/>
      <c r="DF73" s="9"/>
      <c r="DG73" s="9"/>
      <c r="DH73" s="9"/>
      <c r="DI73" s="9">
        <v>2</v>
      </c>
      <c r="DJ73" s="9"/>
      <c r="DK73" s="9"/>
      <c r="DL73" s="9"/>
      <c r="DM73" s="9"/>
      <c r="DN73" s="9"/>
      <c r="DO73" s="9"/>
      <c r="DP73" s="9">
        <v>1</v>
      </c>
      <c r="DQ73" s="9">
        <v>1</v>
      </c>
      <c r="DR73" s="9">
        <v>1</v>
      </c>
      <c r="DS73" s="9">
        <v>1</v>
      </c>
      <c r="DT73" s="9">
        <v>97</v>
      </c>
      <c r="DU73" s="9">
        <v>8</v>
      </c>
      <c r="DV73" s="9">
        <v>16</v>
      </c>
      <c r="DW73" s="9">
        <v>0</v>
      </c>
      <c r="DX73" s="9">
        <v>2</v>
      </c>
      <c r="DY73" s="9">
        <v>1</v>
      </c>
      <c r="DZ73" s="9">
        <v>0</v>
      </c>
      <c r="EA73" s="9"/>
      <c r="EB73" s="9">
        <v>2</v>
      </c>
      <c r="EC73" s="9"/>
      <c r="ED73" s="9"/>
      <c r="EE73" s="9"/>
      <c r="EF73" s="9"/>
      <c r="EG73" s="9"/>
      <c r="EH73" s="9"/>
      <c r="EI73" s="9">
        <v>0</v>
      </c>
      <c r="EJ73" s="9"/>
      <c r="EK73" s="9"/>
      <c r="EL73" s="9"/>
      <c r="EM73" s="9"/>
      <c r="EN73" s="9">
        <v>0</v>
      </c>
      <c r="EO73" s="9"/>
      <c r="EP73" s="9"/>
      <c r="EQ73" s="9">
        <v>0</v>
      </c>
      <c r="ER73" s="9"/>
      <c r="ES73" s="9"/>
      <c r="ET73" s="9">
        <v>0</v>
      </c>
      <c r="EU73" s="9"/>
      <c r="EV73" s="9"/>
      <c r="EW73" s="9">
        <v>0</v>
      </c>
      <c r="EX73" s="9"/>
      <c r="EY73" s="9"/>
      <c r="EZ73" s="9">
        <v>1</v>
      </c>
      <c r="FA73" s="9">
        <v>1</v>
      </c>
      <c r="FB73" s="9"/>
      <c r="FC73" s="9">
        <v>1</v>
      </c>
      <c r="FD73" s="9">
        <v>1</v>
      </c>
      <c r="FE73" s="9"/>
      <c r="FF73" s="9">
        <v>1</v>
      </c>
      <c r="FG73" s="9">
        <v>1</v>
      </c>
      <c r="FH73" s="9"/>
      <c r="FI73" s="9">
        <v>0</v>
      </c>
      <c r="FJ73" s="9"/>
      <c r="FK73" s="9"/>
      <c r="FL73" s="9">
        <v>0</v>
      </c>
      <c r="FM73" s="9"/>
      <c r="FN73" s="9"/>
      <c r="FO73" s="9">
        <v>0</v>
      </c>
      <c r="FP73" s="9"/>
      <c r="FQ73" s="9"/>
      <c r="FR73" s="9">
        <v>0</v>
      </c>
      <c r="FS73" s="9"/>
      <c r="FT73" s="9"/>
      <c r="FU73" s="9">
        <v>0</v>
      </c>
      <c r="FV73" s="9"/>
      <c r="FW73" s="9"/>
      <c r="FX73" s="9">
        <v>4</v>
      </c>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t="s">
        <v>4088</v>
      </c>
      <c r="HH73" s="9">
        <v>1</v>
      </c>
      <c r="HI73" s="9">
        <v>2</v>
      </c>
      <c r="HJ73" s="9"/>
      <c r="HK73" s="9"/>
      <c r="HL73" s="9"/>
      <c r="HM73" s="9"/>
      <c r="HN73" s="9"/>
      <c r="HO73" s="9"/>
      <c r="HP73" s="9">
        <v>1</v>
      </c>
      <c r="HQ73" s="9">
        <v>1</v>
      </c>
      <c r="HR73" s="9">
        <v>0</v>
      </c>
      <c r="HS73" s="9">
        <v>0</v>
      </c>
      <c r="HT73" s="9">
        <v>0</v>
      </c>
      <c r="HU73" s="9">
        <v>0</v>
      </c>
      <c r="HV73" s="9">
        <v>0</v>
      </c>
      <c r="HW73" s="9">
        <v>0</v>
      </c>
      <c r="HX73" t="s">
        <v>4252</v>
      </c>
      <c r="HY73" s="9"/>
      <c r="HZ73" s="9"/>
      <c r="IA73" s="9">
        <v>2</v>
      </c>
      <c r="IB73" s="9"/>
      <c r="IC73" s="9"/>
      <c r="ID73" s="9">
        <v>2</v>
      </c>
      <c r="IE73" s="9"/>
      <c r="IF73" s="9"/>
      <c r="IG73" s="9">
        <v>1</v>
      </c>
      <c r="IH73" s="9">
        <v>2</v>
      </c>
      <c r="II73" s="9"/>
      <c r="IJ73" s="9">
        <v>2</v>
      </c>
      <c r="IK73" s="9"/>
      <c r="IL73" s="9">
        <v>0</v>
      </c>
      <c r="IM73" s="9"/>
      <c r="IN73" s="9"/>
      <c r="IO73" s="9"/>
      <c r="IP73" s="9"/>
      <c r="IQ73" s="9"/>
      <c r="IR73" s="9"/>
      <c r="IS73" s="9"/>
      <c r="IT73" s="9">
        <v>1</v>
      </c>
      <c r="IU73" s="9">
        <v>2</v>
      </c>
      <c r="IV73" s="9">
        <v>2</v>
      </c>
      <c r="IW73" s="9">
        <v>2</v>
      </c>
      <c r="IX73" s="9">
        <v>2</v>
      </c>
      <c r="IY73" s="9">
        <v>2</v>
      </c>
      <c r="IZ73" s="9">
        <v>1</v>
      </c>
      <c r="JA73" s="9">
        <v>1</v>
      </c>
      <c r="JB73" s="9">
        <v>1</v>
      </c>
      <c r="JC73" s="9">
        <v>1</v>
      </c>
      <c r="JD73" s="9">
        <v>1</v>
      </c>
      <c r="JE73" s="9">
        <v>2</v>
      </c>
      <c r="JF73" s="9">
        <v>2</v>
      </c>
      <c r="JG73" s="9">
        <v>2</v>
      </c>
      <c r="JH73" s="9">
        <v>2</v>
      </c>
      <c r="JI73" s="9">
        <v>2</v>
      </c>
      <c r="JJ73" s="9">
        <v>1</v>
      </c>
      <c r="JK73" s="9">
        <v>1</v>
      </c>
      <c r="JL73" s="9">
        <v>1</v>
      </c>
      <c r="JM73" s="9">
        <v>1</v>
      </c>
      <c r="JN73" s="9">
        <v>1</v>
      </c>
      <c r="JO73" s="9">
        <v>1</v>
      </c>
      <c r="JP73" s="9">
        <v>3</v>
      </c>
      <c r="JQ73" s="9">
        <v>1</v>
      </c>
      <c r="JR73" s="9">
        <v>3</v>
      </c>
      <c r="JS73" s="9">
        <v>1</v>
      </c>
      <c r="JT73" s="9">
        <v>1</v>
      </c>
      <c r="JU73" s="9">
        <v>1</v>
      </c>
      <c r="JV73" s="9"/>
      <c r="JW73" s="9">
        <v>1</v>
      </c>
      <c r="JX73" s="9">
        <v>1</v>
      </c>
      <c r="JY73" s="9">
        <v>1</v>
      </c>
      <c r="JZ73" s="9">
        <v>1</v>
      </c>
      <c r="KA73" s="9">
        <v>1</v>
      </c>
      <c r="KB73" s="9">
        <v>1</v>
      </c>
      <c r="KC73" s="9">
        <v>1</v>
      </c>
      <c r="KD73" s="9">
        <v>1</v>
      </c>
      <c r="KE73" s="9">
        <v>1</v>
      </c>
      <c r="KF73" s="9"/>
      <c r="KG73" s="9">
        <v>1</v>
      </c>
      <c r="KH73" s="9">
        <v>1</v>
      </c>
      <c r="KI73" s="9">
        <v>1</v>
      </c>
      <c r="KJ73" s="9"/>
      <c r="KK73" s="9">
        <v>1</v>
      </c>
      <c r="KL73" s="9">
        <v>1</v>
      </c>
      <c r="KM73" s="9">
        <v>3</v>
      </c>
      <c r="KN73" s="9">
        <v>3</v>
      </c>
      <c r="KO73" s="9"/>
      <c r="KP73" s="9">
        <v>1</v>
      </c>
      <c r="KQ73" s="9">
        <v>0</v>
      </c>
      <c r="KR73" s="9">
        <v>1</v>
      </c>
      <c r="KS73" s="9">
        <v>1</v>
      </c>
      <c r="KT73" s="9">
        <v>1</v>
      </c>
      <c r="KU73" s="9">
        <v>1</v>
      </c>
      <c r="KV73" s="9">
        <v>1</v>
      </c>
      <c r="KW73" s="9">
        <v>1</v>
      </c>
      <c r="KX73" s="9">
        <v>1</v>
      </c>
      <c r="KY73" s="9">
        <v>1</v>
      </c>
      <c r="KZ73" s="9">
        <v>1</v>
      </c>
      <c r="LA73" s="9">
        <v>1</v>
      </c>
      <c r="LB73" s="9"/>
      <c r="LC73" s="9">
        <v>1</v>
      </c>
      <c r="LD73" s="9">
        <v>1</v>
      </c>
      <c r="LE73" s="9">
        <v>1</v>
      </c>
      <c r="LF73" s="9">
        <v>1</v>
      </c>
      <c r="LG73" s="9">
        <v>1</v>
      </c>
      <c r="LH73" s="9">
        <v>1</v>
      </c>
      <c r="LI73" s="9"/>
      <c r="LJ73" s="9">
        <v>1</v>
      </c>
      <c r="LK73" s="9">
        <v>1</v>
      </c>
      <c r="LL73" s="9">
        <v>1</v>
      </c>
      <c r="LM73" s="9">
        <v>1</v>
      </c>
      <c r="LN73" s="9"/>
      <c r="LO73" s="9">
        <v>1</v>
      </c>
      <c r="LP73" s="9">
        <v>1</v>
      </c>
      <c r="LQ73" s="9">
        <v>1</v>
      </c>
      <c r="LR73" s="9"/>
      <c r="LS73" s="9">
        <v>1</v>
      </c>
      <c r="LT73" s="9">
        <v>1</v>
      </c>
      <c r="LU73" s="9">
        <v>1</v>
      </c>
      <c r="LV73" s="9">
        <v>1</v>
      </c>
      <c r="LW73" s="9">
        <v>1</v>
      </c>
      <c r="LX73" s="9">
        <v>1</v>
      </c>
      <c r="LY73" s="9">
        <v>3</v>
      </c>
      <c r="LZ73" s="9">
        <v>1</v>
      </c>
      <c r="MA73" s="9">
        <v>1</v>
      </c>
      <c r="MB73" s="9"/>
      <c r="MC73" s="9">
        <v>1</v>
      </c>
      <c r="MD73" s="9">
        <v>1</v>
      </c>
      <c r="ME73" s="9">
        <v>1</v>
      </c>
      <c r="MF73" s="9">
        <v>2</v>
      </c>
      <c r="MG73" s="9">
        <v>1</v>
      </c>
      <c r="MH73" s="9">
        <v>3</v>
      </c>
      <c r="MI73" s="9">
        <v>3</v>
      </c>
      <c r="MJ73" s="9">
        <v>1</v>
      </c>
      <c r="MK73" s="9">
        <v>1</v>
      </c>
      <c r="ML73" s="9">
        <v>1</v>
      </c>
      <c r="MM73" s="9">
        <v>1</v>
      </c>
      <c r="MN73" s="9">
        <v>1</v>
      </c>
      <c r="MO73" s="9">
        <v>1</v>
      </c>
      <c r="MP73" s="9">
        <v>0</v>
      </c>
      <c r="MQ73" s="9">
        <v>0</v>
      </c>
      <c r="MR73" s="9">
        <v>1</v>
      </c>
      <c r="MS73" s="9">
        <v>0</v>
      </c>
      <c r="MT73" s="9"/>
      <c r="MU73" s="9"/>
      <c r="MV73" s="9">
        <v>1</v>
      </c>
      <c r="MW73" s="9"/>
      <c r="MX73" s="9"/>
      <c r="MY73" t="s">
        <v>4528</v>
      </c>
      <c r="MZ73" s="9"/>
      <c r="NA73" s="9">
        <v>199664824</v>
      </c>
      <c r="NB73" t="s">
        <v>4678</v>
      </c>
      <c r="NC73" t="s">
        <v>4818</v>
      </c>
      <c r="ND73" s="9"/>
      <c r="NE73" s="9"/>
      <c r="NF73" t="s">
        <v>4891</v>
      </c>
      <c r="NG73" s="9"/>
      <c r="NH73" s="9"/>
      <c r="NI73" s="9">
        <v>37</v>
      </c>
      <c r="NJ73" s="9">
        <v>85</v>
      </c>
      <c r="NK73" t="s">
        <v>4897</v>
      </c>
      <c r="NL73" s="9">
        <v>3</v>
      </c>
      <c r="NM73" s="9">
        <v>11</v>
      </c>
      <c r="NN73" s="9">
        <v>2022</v>
      </c>
      <c r="NO73" s="9">
        <v>1</v>
      </c>
      <c r="NP73" t="s">
        <v>4963</v>
      </c>
      <c r="NQ73" s="9">
        <v>1</v>
      </c>
      <c r="NR73" s="9">
        <v>0</v>
      </c>
      <c r="NS73" s="9">
        <v>1</v>
      </c>
      <c r="NT73" s="9">
        <v>1</v>
      </c>
      <c r="NU73" s="9">
        <v>8</v>
      </c>
      <c r="NV73" s="9">
        <v>0</v>
      </c>
      <c r="NW73" s="9">
        <v>167</v>
      </c>
      <c r="NX73" s="9">
        <v>0</v>
      </c>
      <c r="NY73" s="9">
        <v>34</v>
      </c>
      <c r="NZ73" s="9">
        <v>0</v>
      </c>
      <c r="OA73" s="9">
        <v>34</v>
      </c>
      <c r="OB73" s="9">
        <v>0</v>
      </c>
      <c r="OC73" s="9">
        <v>243</v>
      </c>
      <c r="OD73" s="9">
        <v>0</v>
      </c>
      <c r="OE73" s="9">
        <v>26</v>
      </c>
      <c r="OF73" s="9">
        <v>0</v>
      </c>
      <c r="OG73" s="9">
        <v>269</v>
      </c>
      <c r="OH73" s="9">
        <v>0</v>
      </c>
      <c r="OI73" s="9">
        <v>315</v>
      </c>
      <c r="OJ73" s="9">
        <v>298</v>
      </c>
      <c r="OK73" s="9">
        <v>260</v>
      </c>
      <c r="OL73" s="9">
        <v>36</v>
      </c>
      <c r="OM73" s="9">
        <v>0</v>
      </c>
      <c r="ON73" s="9">
        <v>1</v>
      </c>
      <c r="OO73" s="9">
        <v>0</v>
      </c>
      <c r="OP73" s="9">
        <v>1</v>
      </c>
      <c r="OQ73" s="9">
        <v>1</v>
      </c>
      <c r="OR73" s="9">
        <v>1</v>
      </c>
      <c r="OS73" s="9">
        <v>1</v>
      </c>
      <c r="OT73" s="9">
        <v>1</v>
      </c>
      <c r="OU73" s="9">
        <v>0</v>
      </c>
      <c r="OV73" s="9">
        <v>0</v>
      </c>
      <c r="OW73" s="9">
        <v>0</v>
      </c>
      <c r="OX73" s="9">
        <v>1</v>
      </c>
      <c r="OY73" s="9">
        <v>0</v>
      </c>
      <c r="OZ73" s="9">
        <v>1</v>
      </c>
      <c r="PA73" s="9">
        <v>62.5</v>
      </c>
      <c r="PB73" s="9">
        <v>0</v>
      </c>
      <c r="PC73" s="9">
        <v>1</v>
      </c>
      <c r="PD73" s="9">
        <v>60</v>
      </c>
      <c r="PE73" s="9">
        <v>0</v>
      </c>
      <c r="PF73" s="9">
        <v>1</v>
      </c>
      <c r="PG73" s="9">
        <v>1</v>
      </c>
      <c r="PH73" s="9">
        <v>0</v>
      </c>
      <c r="PI73" s="9">
        <v>0</v>
      </c>
      <c r="PJ73" s="9">
        <v>0</v>
      </c>
      <c r="PK73" s="9">
        <v>0</v>
      </c>
      <c r="PL73" s="9">
        <v>1</v>
      </c>
      <c r="PM73" s="9">
        <v>1</v>
      </c>
      <c r="PN73" s="9">
        <v>1</v>
      </c>
      <c r="PO73" s="9">
        <v>42.857143402099609</v>
      </c>
      <c r="PP73" s="9">
        <v>0</v>
      </c>
      <c r="PQ73" s="9">
        <v>0</v>
      </c>
      <c r="PR73" s="9">
        <v>1</v>
      </c>
      <c r="PS73" s="9">
        <v>0</v>
      </c>
      <c r="PT73" s="9">
        <v>0</v>
      </c>
      <c r="PU73" s="9">
        <v>1</v>
      </c>
      <c r="PV73" s="9">
        <v>0</v>
      </c>
      <c r="PW73" s="9">
        <v>1</v>
      </c>
      <c r="PX73" s="9">
        <v>50</v>
      </c>
      <c r="PY73" s="9">
        <v>0</v>
      </c>
      <c r="PZ73" s="9">
        <v>1</v>
      </c>
      <c r="QA73" s="9">
        <v>1</v>
      </c>
      <c r="QB73" s="9">
        <v>1</v>
      </c>
      <c r="QC73" s="9">
        <v>0</v>
      </c>
      <c r="QD73" s="9">
        <v>1</v>
      </c>
      <c r="QE73" s="9">
        <v>75</v>
      </c>
      <c r="QF73" s="9">
        <v>0</v>
      </c>
      <c r="QG73" s="9">
        <v>1</v>
      </c>
      <c r="QH73" s="9">
        <v>1</v>
      </c>
      <c r="QI73" s="9">
        <v>1</v>
      </c>
      <c r="QJ73" s="9">
        <v>1</v>
      </c>
      <c r="QK73" s="9">
        <v>1</v>
      </c>
      <c r="QL73" s="9">
        <v>1</v>
      </c>
      <c r="QM73" s="9">
        <v>0</v>
      </c>
      <c r="QN73" s="9">
        <v>1</v>
      </c>
      <c r="QO73" s="9">
        <v>1</v>
      </c>
      <c r="QP73" s="9">
        <v>85.714286804199219</v>
      </c>
      <c r="QQ73" s="9">
        <v>0</v>
      </c>
      <c r="QR73" s="9">
        <v>1</v>
      </c>
      <c r="QS73" s="9">
        <v>0</v>
      </c>
      <c r="QT73" s="9">
        <v>0.3333333432674408</v>
      </c>
      <c r="QU73" s="9">
        <v>0</v>
      </c>
      <c r="QV73" s="9">
        <v>0.5</v>
      </c>
      <c r="QW73" s="9">
        <v>0</v>
      </c>
      <c r="QX73" s="9">
        <v>0.75</v>
      </c>
      <c r="QY73" s="9">
        <v>0</v>
      </c>
      <c r="QZ73" s="9"/>
      <c r="RA73" s="9"/>
      <c r="RB73" s="9"/>
      <c r="RC73" s="9"/>
      <c r="RD73" s="9"/>
      <c r="RE73" s="9"/>
      <c r="RF73" s="9"/>
      <c r="RG73" s="9"/>
      <c r="RH73" s="9"/>
      <c r="RI73" s="9"/>
      <c r="RJ73" s="9"/>
      <c r="RK73" s="9"/>
      <c r="RL73" s="9">
        <v>1</v>
      </c>
      <c r="RM73" s="9">
        <v>1</v>
      </c>
      <c r="RN73" s="9">
        <v>1</v>
      </c>
      <c r="RO73" s="9">
        <v>0</v>
      </c>
      <c r="RP73" s="9">
        <v>0</v>
      </c>
      <c r="RQ73" s="9">
        <v>16</v>
      </c>
      <c r="RR73" s="9">
        <v>0</v>
      </c>
      <c r="RS73" s="9">
        <v>0</v>
      </c>
      <c r="RT73" s="9">
        <v>1</v>
      </c>
      <c r="RU73" s="9">
        <v>0</v>
      </c>
      <c r="RV73" s="9">
        <v>0</v>
      </c>
      <c r="RW73" s="9"/>
      <c r="RX73" s="9"/>
      <c r="RY73" s="9"/>
      <c r="RZ73" s="9"/>
      <c r="SA73" s="9"/>
      <c r="SB73" s="9"/>
      <c r="SC73" s="9"/>
      <c r="SD73" s="9"/>
      <c r="SE73" s="9"/>
      <c r="SF73" s="9"/>
      <c r="SG73" s="9"/>
      <c r="SH73" s="9">
        <v>0</v>
      </c>
      <c r="SI73" s="9">
        <v>0</v>
      </c>
      <c r="SJ73" s="9">
        <v>1</v>
      </c>
      <c r="SK73" s="9">
        <v>1</v>
      </c>
      <c r="SL73" s="9">
        <v>1</v>
      </c>
      <c r="SM73" s="9">
        <v>0</v>
      </c>
      <c r="SN73" s="9">
        <v>0</v>
      </c>
      <c r="SO73" s="9">
        <v>0</v>
      </c>
      <c r="SP73" s="9"/>
      <c r="SQ73" s="9"/>
      <c r="SR73" s="9">
        <v>1</v>
      </c>
      <c r="SS73" s="9">
        <v>1</v>
      </c>
      <c r="ST73" s="9">
        <v>1</v>
      </c>
      <c r="SU73" s="9"/>
      <c r="SV73" s="9"/>
      <c r="SW73" s="9"/>
      <c r="SX73" s="9">
        <v>0</v>
      </c>
      <c r="SY73" s="9">
        <v>0</v>
      </c>
      <c r="SZ73" s="9">
        <v>1</v>
      </c>
      <c r="TA73" s="9"/>
      <c r="TB73" s="9"/>
      <c r="TC73" s="9"/>
      <c r="TD73" s="9"/>
      <c r="TE73" s="9"/>
      <c r="TF73" s="9"/>
      <c r="TG73" s="9"/>
      <c r="TH73" s="9"/>
      <c r="TI73" s="9"/>
      <c r="TJ73" s="9"/>
      <c r="TK73" s="9"/>
      <c r="TL73" s="9"/>
      <c r="TM73" s="9"/>
      <c r="TN73" s="9"/>
      <c r="TO73" s="9"/>
      <c r="TP73" s="9"/>
      <c r="TQ73" s="9"/>
      <c r="TR73" s="9">
        <v>1</v>
      </c>
      <c r="TS73" s="9">
        <v>1</v>
      </c>
      <c r="TT73" s="9">
        <v>0</v>
      </c>
      <c r="TU73" s="9">
        <v>0</v>
      </c>
      <c r="TV73" s="9">
        <v>0</v>
      </c>
      <c r="TW73" s="9">
        <v>0</v>
      </c>
      <c r="TX73" s="9">
        <v>0</v>
      </c>
      <c r="TY73" s="9">
        <v>0</v>
      </c>
      <c r="TZ73" s="9"/>
      <c r="UA73" s="9"/>
      <c r="UB73" s="9"/>
      <c r="UC73" s="9"/>
      <c r="UD73" s="9"/>
      <c r="UE73" s="9"/>
      <c r="UF73" s="9">
        <v>1</v>
      </c>
      <c r="UG73" s="9">
        <v>1</v>
      </c>
      <c r="UH73" s="9">
        <v>0</v>
      </c>
      <c r="UI73" s="9">
        <v>0</v>
      </c>
      <c r="UJ73" s="9">
        <v>0</v>
      </c>
      <c r="UK73" s="9">
        <v>0</v>
      </c>
      <c r="UL73" s="9">
        <v>0</v>
      </c>
      <c r="UM73" s="9">
        <v>0</v>
      </c>
      <c r="UN73" s="9">
        <v>1</v>
      </c>
      <c r="UO73" s="9">
        <v>0</v>
      </c>
      <c r="UP73" s="9"/>
      <c r="UQ73" s="9"/>
      <c r="UR73" s="9">
        <v>0</v>
      </c>
      <c r="US73" s="9"/>
      <c r="UT73" s="9">
        <v>1</v>
      </c>
      <c r="UU73" s="9">
        <v>0</v>
      </c>
      <c r="UV73" s="9">
        <v>0</v>
      </c>
      <c r="UW73" s="9"/>
      <c r="UX73" s="9"/>
      <c r="UY73" s="9"/>
      <c r="UZ73" s="9"/>
      <c r="VA73" s="9"/>
      <c r="VB73" s="9"/>
      <c r="VC73" s="9">
        <v>1</v>
      </c>
      <c r="VD73" s="9">
        <v>0</v>
      </c>
      <c r="VE73" s="9">
        <v>0</v>
      </c>
      <c r="VF73" s="9">
        <v>0</v>
      </c>
      <c r="VG73" s="9">
        <v>0</v>
      </c>
      <c r="VH73" s="9">
        <v>0</v>
      </c>
      <c r="VI73" s="9">
        <v>1</v>
      </c>
      <c r="VJ73" s="9">
        <v>1</v>
      </c>
      <c r="VK73" s="9">
        <v>1</v>
      </c>
      <c r="VL73" s="9">
        <v>1</v>
      </c>
      <c r="VM73" s="9">
        <v>1</v>
      </c>
      <c r="VN73" s="9">
        <v>0</v>
      </c>
      <c r="VO73" s="9">
        <v>0</v>
      </c>
      <c r="VP73" s="9">
        <v>0</v>
      </c>
      <c r="VQ73" s="9">
        <v>0</v>
      </c>
      <c r="VR73" s="9">
        <v>0</v>
      </c>
      <c r="VS73" s="9">
        <v>1</v>
      </c>
      <c r="VT73" s="9">
        <v>1</v>
      </c>
      <c r="VU73" s="9">
        <v>1</v>
      </c>
      <c r="VV73" s="9">
        <v>1</v>
      </c>
      <c r="VW73" s="9">
        <v>1</v>
      </c>
      <c r="VX73" s="9">
        <v>1</v>
      </c>
      <c r="VY73" s="9">
        <v>0</v>
      </c>
      <c r="VZ73" s="9">
        <v>1</v>
      </c>
      <c r="WA73" s="9">
        <v>0</v>
      </c>
      <c r="WB73" s="9">
        <v>1</v>
      </c>
      <c r="WC73" s="9">
        <v>1</v>
      </c>
      <c r="WD73" s="9">
        <v>1</v>
      </c>
      <c r="WE73" s="9">
        <v>1</v>
      </c>
      <c r="WF73" s="9">
        <v>1</v>
      </c>
      <c r="WG73" s="9">
        <v>1</v>
      </c>
      <c r="WH73" s="9">
        <v>1</v>
      </c>
      <c r="WI73" s="9">
        <v>1</v>
      </c>
      <c r="WJ73" s="9">
        <v>1</v>
      </c>
      <c r="WK73" s="9">
        <v>1</v>
      </c>
      <c r="WL73" s="9">
        <v>1</v>
      </c>
      <c r="WM73" s="9">
        <v>1</v>
      </c>
      <c r="WN73" s="9">
        <v>1</v>
      </c>
      <c r="WO73" s="9">
        <v>1</v>
      </c>
      <c r="WP73" s="9">
        <v>1</v>
      </c>
      <c r="WQ73" s="9">
        <v>37.5</v>
      </c>
      <c r="WR73" s="9">
        <v>0</v>
      </c>
      <c r="WS73" s="9">
        <v>0</v>
      </c>
      <c r="WT73" s="9">
        <v>83.333335876464844</v>
      </c>
      <c r="WU73" s="9">
        <v>0</v>
      </c>
      <c r="WV73" s="9">
        <v>1</v>
      </c>
      <c r="WW73" s="9">
        <v>100</v>
      </c>
      <c r="WX73" s="9">
        <v>1</v>
      </c>
      <c r="WY73" s="9">
        <v>1</v>
      </c>
      <c r="WZ73" s="9">
        <v>100</v>
      </c>
      <c r="XA73" s="9">
        <v>1</v>
      </c>
      <c r="XB73" s="9">
        <v>1</v>
      </c>
      <c r="XC73" s="9">
        <v>1</v>
      </c>
      <c r="XD73" s="9">
        <v>0</v>
      </c>
      <c r="XE73" s="9">
        <v>0</v>
      </c>
      <c r="XF73" s="9">
        <v>0</v>
      </c>
      <c r="XG73" s="9">
        <v>0</v>
      </c>
      <c r="XH73" s="9">
        <v>0</v>
      </c>
      <c r="XI73" s="9">
        <v>1</v>
      </c>
      <c r="XJ73" s="9">
        <v>1</v>
      </c>
      <c r="XK73" s="9">
        <v>1</v>
      </c>
      <c r="XL73" s="9">
        <v>1</v>
      </c>
      <c r="XM73" s="9">
        <v>1</v>
      </c>
      <c r="XN73" s="9">
        <v>0</v>
      </c>
      <c r="XO73" s="9">
        <v>0</v>
      </c>
      <c r="XP73" s="9">
        <v>0</v>
      </c>
      <c r="XQ73" s="9">
        <v>0</v>
      </c>
      <c r="XR73" s="9">
        <v>0</v>
      </c>
      <c r="XS73" s="9">
        <v>1</v>
      </c>
      <c r="XT73" s="9">
        <v>1</v>
      </c>
      <c r="XU73" s="9">
        <v>1</v>
      </c>
      <c r="XV73" s="9">
        <v>1</v>
      </c>
      <c r="XW73" s="9">
        <v>1</v>
      </c>
      <c r="XX73" s="9">
        <v>1</v>
      </c>
      <c r="XY73" s="9">
        <v>0</v>
      </c>
      <c r="XZ73" s="9">
        <v>1</v>
      </c>
      <c r="YA73" s="9">
        <v>0</v>
      </c>
      <c r="YB73" s="9">
        <v>1</v>
      </c>
      <c r="YC73" s="9">
        <v>1</v>
      </c>
      <c r="YD73" s="9">
        <v>1</v>
      </c>
      <c r="YE73" s="9">
        <v>1</v>
      </c>
      <c r="YF73" s="9">
        <v>1</v>
      </c>
      <c r="YG73" s="9">
        <v>1</v>
      </c>
      <c r="YH73" s="9">
        <v>1</v>
      </c>
      <c r="YI73" s="9">
        <v>1</v>
      </c>
      <c r="YJ73" s="9">
        <v>1</v>
      </c>
      <c r="YK73" s="9">
        <v>1</v>
      </c>
      <c r="YL73" s="9">
        <v>1</v>
      </c>
      <c r="YM73" s="9">
        <v>1</v>
      </c>
      <c r="YN73" s="9">
        <v>1</v>
      </c>
      <c r="YO73" s="9">
        <v>1</v>
      </c>
      <c r="YP73" s="9">
        <v>1</v>
      </c>
      <c r="YQ73" s="9">
        <v>1</v>
      </c>
      <c r="YR73" s="9">
        <v>1</v>
      </c>
      <c r="YS73" s="9">
        <v>0</v>
      </c>
      <c r="YT73" s="9">
        <v>0</v>
      </c>
      <c r="YU73" s="9">
        <v>50</v>
      </c>
      <c r="YV73" s="9">
        <v>0</v>
      </c>
      <c r="YW73" s="9">
        <v>1</v>
      </c>
      <c r="YX73" s="9">
        <v>1</v>
      </c>
      <c r="YY73" s="9">
        <v>0</v>
      </c>
      <c r="YZ73" s="9">
        <v>1</v>
      </c>
      <c r="ZA73" s="9">
        <v>1</v>
      </c>
      <c r="ZB73" s="9">
        <v>1</v>
      </c>
      <c r="ZC73" s="9">
        <v>1</v>
      </c>
      <c r="ZD73" s="9">
        <v>1</v>
      </c>
      <c r="ZE73" s="9">
        <v>1</v>
      </c>
      <c r="ZF73" s="9">
        <v>0</v>
      </c>
      <c r="ZG73" s="9">
        <v>0</v>
      </c>
      <c r="ZH73" s="9">
        <v>0</v>
      </c>
      <c r="ZI73" s="9">
        <v>0</v>
      </c>
      <c r="ZJ73" s="9">
        <v>66.666664123535156</v>
      </c>
      <c r="ZK73" s="9">
        <v>0</v>
      </c>
      <c r="ZL73" s="9">
        <v>66.666664123535156</v>
      </c>
      <c r="ZM73" s="9">
        <v>0</v>
      </c>
      <c r="ZN73" s="9">
        <v>1</v>
      </c>
      <c r="ZO73" s="9">
        <v>1</v>
      </c>
      <c r="ZP73" s="9">
        <v>1</v>
      </c>
      <c r="ZQ73" s="9">
        <v>1</v>
      </c>
      <c r="ZR73" s="9">
        <v>1</v>
      </c>
      <c r="ZS73" s="9">
        <v>1</v>
      </c>
      <c r="ZT73" s="9">
        <v>1</v>
      </c>
      <c r="ZU73" s="9">
        <v>1</v>
      </c>
      <c r="ZV73" s="9">
        <v>1</v>
      </c>
      <c r="ZW73" s="9">
        <v>1</v>
      </c>
      <c r="ZX73" s="9">
        <v>1</v>
      </c>
      <c r="ZY73" s="9">
        <v>1</v>
      </c>
      <c r="ZZ73" s="9">
        <v>1</v>
      </c>
      <c r="AAA73" s="9">
        <v>1</v>
      </c>
      <c r="AAB73" s="9">
        <v>1</v>
      </c>
      <c r="AAC73" s="9">
        <v>1</v>
      </c>
      <c r="AAD73" s="9">
        <v>1</v>
      </c>
      <c r="AAE73" s="9">
        <v>1</v>
      </c>
      <c r="AAF73" s="9">
        <v>1</v>
      </c>
      <c r="AAG73" s="9">
        <v>1</v>
      </c>
      <c r="AAH73" s="9">
        <v>1</v>
      </c>
      <c r="AAI73" s="9">
        <v>1</v>
      </c>
      <c r="AAJ73" s="9">
        <v>1</v>
      </c>
      <c r="AAK73" s="9">
        <v>1</v>
      </c>
      <c r="AAL73" s="9">
        <v>1</v>
      </c>
      <c r="AAM73" s="9">
        <v>1</v>
      </c>
      <c r="AAN73" s="9">
        <v>1</v>
      </c>
      <c r="AAO73" s="9">
        <v>1</v>
      </c>
      <c r="AAP73" s="9">
        <v>100</v>
      </c>
      <c r="AAQ73" s="9">
        <v>1</v>
      </c>
      <c r="AAR73" s="9">
        <v>1</v>
      </c>
      <c r="AAS73" s="9">
        <v>100</v>
      </c>
      <c r="AAT73" s="9">
        <v>1</v>
      </c>
      <c r="AAU73" s="9">
        <v>1</v>
      </c>
      <c r="AAV73" s="9">
        <v>0</v>
      </c>
      <c r="AAW73" s="9">
        <v>0</v>
      </c>
      <c r="AAX73" s="9">
        <v>0</v>
      </c>
      <c r="AAY73" s="9">
        <v>1</v>
      </c>
      <c r="AAZ73" s="9">
        <v>1</v>
      </c>
      <c r="ABA73" s="9">
        <v>1</v>
      </c>
      <c r="ABB73" s="9">
        <v>1</v>
      </c>
      <c r="ABC73" s="9">
        <v>1</v>
      </c>
      <c r="ABD73" s="9">
        <v>1</v>
      </c>
      <c r="ABE73" s="9">
        <v>1</v>
      </c>
      <c r="ABF73" s="9">
        <v>1</v>
      </c>
      <c r="ABG73" s="9">
        <v>1</v>
      </c>
      <c r="ABH73" s="9">
        <v>1</v>
      </c>
      <c r="ABI73" s="9">
        <v>1</v>
      </c>
      <c r="ABJ73" s="9">
        <v>1</v>
      </c>
      <c r="ABK73" s="9">
        <v>1</v>
      </c>
      <c r="ABL73" s="9">
        <v>0</v>
      </c>
      <c r="ABM73" s="9">
        <v>85.714286804199219</v>
      </c>
      <c r="ABN73" s="9">
        <v>0</v>
      </c>
      <c r="ABO73" s="9">
        <v>1</v>
      </c>
      <c r="ABP73" s="9">
        <v>1</v>
      </c>
      <c r="ABQ73" s="9">
        <v>1</v>
      </c>
      <c r="ABR73" s="9">
        <v>1</v>
      </c>
      <c r="ABS73" s="9">
        <v>1</v>
      </c>
      <c r="ABT73" s="9">
        <v>1</v>
      </c>
      <c r="ABU73" s="9">
        <v>1</v>
      </c>
      <c r="ABV73" s="9">
        <v>1</v>
      </c>
      <c r="ABW73" s="9">
        <v>1</v>
      </c>
      <c r="ABX73" s="9">
        <v>1</v>
      </c>
      <c r="ABY73" s="9">
        <v>0</v>
      </c>
      <c r="ABZ73" s="9">
        <v>1</v>
      </c>
      <c r="ACA73" s="9">
        <v>1</v>
      </c>
      <c r="ACB73" s="9">
        <v>0</v>
      </c>
      <c r="ACC73" s="9">
        <v>0</v>
      </c>
      <c r="ACD73" s="9">
        <v>0</v>
      </c>
      <c r="ACE73" s="9">
        <v>0</v>
      </c>
      <c r="ACF73" s="9">
        <v>1</v>
      </c>
      <c r="ACG73" s="9">
        <v>1</v>
      </c>
      <c r="ACH73" s="9">
        <v>1</v>
      </c>
      <c r="ACI73" s="9">
        <v>1</v>
      </c>
      <c r="ACJ73" s="9">
        <v>1</v>
      </c>
      <c r="ACK73" s="9">
        <v>1</v>
      </c>
      <c r="ACL73" s="9">
        <v>1</v>
      </c>
      <c r="ACM73" s="9">
        <v>0</v>
      </c>
      <c r="ACN73" s="9">
        <v>0</v>
      </c>
      <c r="ACO73" s="9">
        <v>1</v>
      </c>
      <c r="ACP73" s="9">
        <v>1</v>
      </c>
      <c r="ACQ73" s="9">
        <v>1</v>
      </c>
      <c r="ACR73" s="9">
        <v>1</v>
      </c>
    </row>
    <row r="74" spans="1:772">
      <c r="A74" t="s">
        <v>2641</v>
      </c>
      <c r="B74" t="s">
        <v>2769</v>
      </c>
      <c r="C74" t="s">
        <v>2902</v>
      </c>
      <c r="D74" t="s">
        <v>3037</v>
      </c>
      <c r="E74" s="9"/>
      <c r="F74" s="9">
        <v>1</v>
      </c>
      <c r="G74" s="9"/>
      <c r="H74" s="9">
        <v>1</v>
      </c>
      <c r="I74" t="s">
        <v>3174</v>
      </c>
      <c r="J74" s="9"/>
      <c r="K74" s="9">
        <v>5</v>
      </c>
      <c r="L74" s="9">
        <v>14</v>
      </c>
      <c r="M74" s="9">
        <v>86</v>
      </c>
      <c r="N74" s="9">
        <v>86</v>
      </c>
      <c r="O74" t="s">
        <v>3247</v>
      </c>
      <c r="P74" s="9">
        <v>2</v>
      </c>
      <c r="Q74" t="s">
        <v>3250</v>
      </c>
      <c r="R74" s="9">
        <v>3</v>
      </c>
      <c r="S74" s="9">
        <v>1</v>
      </c>
      <c r="T74" s="9">
        <v>2</v>
      </c>
      <c r="U74" s="9">
        <v>0</v>
      </c>
      <c r="V74" s="9">
        <v>1</v>
      </c>
      <c r="W74" t="s">
        <v>3329</v>
      </c>
      <c r="X74" s="9"/>
      <c r="Y74" t="s">
        <v>3465</v>
      </c>
      <c r="Z74" s="9"/>
      <c r="AA74" s="9">
        <v>0</v>
      </c>
      <c r="AB74" s="9">
        <v>0</v>
      </c>
      <c r="AC74" s="9">
        <v>10</v>
      </c>
      <c r="AD74" s="9">
        <v>0</v>
      </c>
      <c r="AE74" s="9">
        <v>2</v>
      </c>
      <c r="AF74" s="9">
        <v>0</v>
      </c>
      <c r="AG74" s="9">
        <v>0</v>
      </c>
      <c r="AH74" s="9">
        <v>0</v>
      </c>
      <c r="AI74" s="9">
        <v>0</v>
      </c>
      <c r="AJ74" s="9">
        <v>0</v>
      </c>
      <c r="AK74" s="9">
        <v>0</v>
      </c>
      <c r="AL74" s="9">
        <v>0</v>
      </c>
      <c r="AM74" s="9">
        <v>0</v>
      </c>
      <c r="AN74" s="9">
        <v>0</v>
      </c>
      <c r="AO74" s="9">
        <v>0</v>
      </c>
      <c r="AP74" s="9">
        <v>0</v>
      </c>
      <c r="AQ74" s="9">
        <v>2</v>
      </c>
      <c r="AR74" s="9">
        <v>0</v>
      </c>
      <c r="AS74" s="9">
        <v>0</v>
      </c>
      <c r="AT74" s="9">
        <v>0</v>
      </c>
      <c r="AU74" s="9">
        <v>0</v>
      </c>
      <c r="AV74" s="9">
        <v>0</v>
      </c>
      <c r="AW74" s="9">
        <v>0</v>
      </c>
      <c r="AX74" t="s">
        <v>3630</v>
      </c>
      <c r="AY74" s="9">
        <v>0</v>
      </c>
      <c r="AZ74" s="9">
        <v>0</v>
      </c>
      <c r="BA74" t="s">
        <v>3780</v>
      </c>
      <c r="BB74" s="9">
        <v>0</v>
      </c>
      <c r="BC74" s="9">
        <v>14</v>
      </c>
      <c r="BD74" s="9">
        <v>0</v>
      </c>
      <c r="BE74" s="9"/>
      <c r="BF74" s="9">
        <v>14</v>
      </c>
      <c r="BG74" s="9">
        <v>3</v>
      </c>
      <c r="BH74" s="9">
        <v>1</v>
      </c>
      <c r="BI74" s="9">
        <v>2</v>
      </c>
      <c r="BJ74" s="9">
        <v>0</v>
      </c>
      <c r="BK74" s="9">
        <v>1</v>
      </c>
      <c r="BL74" s="9">
        <v>1</v>
      </c>
      <c r="BM74" s="9">
        <v>1</v>
      </c>
      <c r="BN74" s="9">
        <v>1</v>
      </c>
      <c r="BO74" s="9">
        <v>1</v>
      </c>
      <c r="BP74" s="9">
        <v>1</v>
      </c>
      <c r="BQ74" s="9">
        <v>1</v>
      </c>
      <c r="BR74" s="9">
        <v>1</v>
      </c>
      <c r="BS74" s="9">
        <v>1</v>
      </c>
      <c r="BT74" s="9">
        <v>1</v>
      </c>
      <c r="BU74" s="9">
        <v>1</v>
      </c>
      <c r="BV74" s="9">
        <v>0</v>
      </c>
      <c r="BW74" s="9">
        <v>1</v>
      </c>
      <c r="BX74" s="9"/>
      <c r="BY74" s="9">
        <v>1</v>
      </c>
      <c r="BZ74" s="9">
        <v>1</v>
      </c>
      <c r="CA74" s="9">
        <v>1</v>
      </c>
      <c r="CB74" s="9">
        <v>1</v>
      </c>
      <c r="CC74" s="9">
        <v>1</v>
      </c>
      <c r="CD74" s="9">
        <v>1</v>
      </c>
      <c r="CE74" s="9">
        <v>1</v>
      </c>
      <c r="CF74" s="9">
        <v>1</v>
      </c>
      <c r="CG74" s="9"/>
      <c r="CH74" s="9">
        <v>1</v>
      </c>
      <c r="CI74" s="9">
        <v>1</v>
      </c>
      <c r="CJ74" s="9">
        <v>1</v>
      </c>
      <c r="CK74" s="9">
        <v>1</v>
      </c>
      <c r="CL74" s="9">
        <v>1</v>
      </c>
      <c r="CM74" s="9">
        <v>1</v>
      </c>
      <c r="CN74" s="9">
        <v>1</v>
      </c>
      <c r="CO74" s="9">
        <v>1</v>
      </c>
      <c r="CP74" s="9">
        <v>1</v>
      </c>
      <c r="CQ74" s="9">
        <v>1</v>
      </c>
      <c r="CR74" s="9">
        <v>1</v>
      </c>
      <c r="CS74" s="9">
        <v>1</v>
      </c>
      <c r="CT74" s="9">
        <v>1</v>
      </c>
      <c r="CU74" s="9">
        <v>1</v>
      </c>
      <c r="CV74" s="9">
        <v>1</v>
      </c>
      <c r="CW74" s="9">
        <v>1</v>
      </c>
      <c r="CX74" s="9">
        <v>1</v>
      </c>
      <c r="CY74" s="9">
        <v>1</v>
      </c>
      <c r="CZ74" s="9">
        <v>2</v>
      </c>
      <c r="DA74" s="9"/>
      <c r="DB74" s="9"/>
      <c r="DC74" s="9"/>
      <c r="DD74" s="9"/>
      <c r="DE74" s="9"/>
      <c r="DF74" s="9"/>
      <c r="DG74" s="9"/>
      <c r="DH74" s="9"/>
      <c r="DI74" s="9">
        <v>1</v>
      </c>
      <c r="DJ74" s="9"/>
      <c r="DK74" s="9"/>
      <c r="DL74" s="9"/>
      <c r="DM74" s="9"/>
      <c r="DN74" s="9"/>
      <c r="DO74" s="9"/>
      <c r="DP74" s="9">
        <v>2</v>
      </c>
      <c r="DQ74" s="9"/>
      <c r="DR74" s="9"/>
      <c r="DS74" s="9"/>
      <c r="DT74" s="9"/>
      <c r="DU74" s="9"/>
      <c r="DV74" s="9"/>
      <c r="DW74" s="9"/>
      <c r="DX74" s="9"/>
      <c r="DY74" s="9"/>
      <c r="DZ74" s="9"/>
      <c r="EA74" s="9"/>
      <c r="EB74" s="9"/>
      <c r="EC74" s="9"/>
      <c r="ED74" s="9"/>
      <c r="EE74" s="9"/>
      <c r="EF74" s="9"/>
      <c r="EG74" s="9"/>
      <c r="EH74" s="9"/>
      <c r="EI74" s="9"/>
      <c r="EJ74" s="9"/>
      <c r="EK74" s="9"/>
      <c r="EL74" s="9"/>
      <c r="EM74" s="9"/>
      <c r="EN74" s="9">
        <v>0</v>
      </c>
      <c r="EO74" s="9"/>
      <c r="EP74" s="9"/>
      <c r="EQ74" s="9">
        <v>0</v>
      </c>
      <c r="ER74" s="9"/>
      <c r="ES74" s="9"/>
      <c r="ET74" s="9">
        <v>1</v>
      </c>
      <c r="EU74" s="9">
        <v>0</v>
      </c>
      <c r="EV74" s="9"/>
      <c r="EW74" s="9">
        <v>1</v>
      </c>
      <c r="EX74" s="9">
        <v>0</v>
      </c>
      <c r="EY74" s="9"/>
      <c r="EZ74" s="9">
        <v>1</v>
      </c>
      <c r="FA74" s="9">
        <v>1</v>
      </c>
      <c r="FB74" s="9"/>
      <c r="FC74" s="9">
        <v>0</v>
      </c>
      <c r="FD74" s="9"/>
      <c r="FE74" s="9"/>
      <c r="FF74" s="9">
        <v>1</v>
      </c>
      <c r="FG74" s="9">
        <v>0</v>
      </c>
      <c r="FH74" s="9"/>
      <c r="FI74" s="9">
        <v>1</v>
      </c>
      <c r="FJ74" s="9">
        <v>1</v>
      </c>
      <c r="FK74" s="9"/>
      <c r="FL74" s="9">
        <v>0</v>
      </c>
      <c r="FM74" s="9"/>
      <c r="FN74" s="9"/>
      <c r="FO74" s="9">
        <v>0</v>
      </c>
      <c r="FP74" s="9"/>
      <c r="FQ74" s="9"/>
      <c r="FR74" s="9">
        <v>0</v>
      </c>
      <c r="FS74" s="9"/>
      <c r="FT74" s="9"/>
      <c r="FU74" s="9">
        <v>0</v>
      </c>
      <c r="FV74" s="9"/>
      <c r="FW74" s="9"/>
      <c r="FX74" s="9">
        <v>4</v>
      </c>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t="s">
        <v>4089</v>
      </c>
      <c r="HH74" s="9">
        <v>7</v>
      </c>
      <c r="HI74" s="9">
        <v>8</v>
      </c>
      <c r="HJ74" s="9"/>
      <c r="HK74" s="9"/>
      <c r="HL74" s="9"/>
      <c r="HM74" s="9"/>
      <c r="HN74" s="9"/>
      <c r="HO74" s="9"/>
      <c r="HP74" s="9">
        <v>0</v>
      </c>
      <c r="HQ74" s="9">
        <v>1</v>
      </c>
      <c r="HR74" s="9">
        <v>0</v>
      </c>
      <c r="HS74" s="9">
        <v>0</v>
      </c>
      <c r="HT74" s="9">
        <v>0</v>
      </c>
      <c r="HU74" s="9">
        <v>0</v>
      </c>
      <c r="HV74" s="9">
        <v>1</v>
      </c>
      <c r="HW74" s="9">
        <v>0</v>
      </c>
      <c r="HX74" t="s">
        <v>4253</v>
      </c>
      <c r="HY74" s="9"/>
      <c r="HZ74" s="9"/>
      <c r="IA74" s="9">
        <v>2</v>
      </c>
      <c r="IB74" s="9"/>
      <c r="IC74" s="9"/>
      <c r="ID74" s="9">
        <v>2</v>
      </c>
      <c r="IE74" s="9"/>
      <c r="IF74" s="9"/>
      <c r="IG74" s="9">
        <v>2</v>
      </c>
      <c r="IH74" s="9"/>
      <c r="II74" s="9"/>
      <c r="IJ74" s="9">
        <v>2</v>
      </c>
      <c r="IK74" s="9"/>
      <c r="IL74" s="9">
        <v>1</v>
      </c>
      <c r="IM74" s="9"/>
      <c r="IN74" s="9">
        <v>4</v>
      </c>
      <c r="IO74" s="9">
        <v>4</v>
      </c>
      <c r="IP74" s="9">
        <v>3</v>
      </c>
      <c r="IQ74" s="9">
        <v>3</v>
      </c>
      <c r="IR74" s="9">
        <v>4</v>
      </c>
      <c r="IS74" s="9"/>
      <c r="IT74" s="9">
        <v>1</v>
      </c>
      <c r="IU74" s="9">
        <v>1</v>
      </c>
      <c r="IV74" s="9">
        <v>2</v>
      </c>
      <c r="IW74" s="9">
        <v>2</v>
      </c>
      <c r="IX74" s="9">
        <v>2</v>
      </c>
      <c r="IY74" s="9">
        <v>2</v>
      </c>
      <c r="IZ74" s="9">
        <v>2</v>
      </c>
      <c r="JA74" s="9">
        <v>2</v>
      </c>
      <c r="JB74" s="9">
        <v>2</v>
      </c>
      <c r="JC74" s="9">
        <v>1</v>
      </c>
      <c r="JD74" s="9">
        <v>2</v>
      </c>
      <c r="JE74" s="9">
        <v>2</v>
      </c>
      <c r="JF74" s="9">
        <v>2</v>
      </c>
      <c r="JG74" s="9">
        <v>2</v>
      </c>
      <c r="JH74" s="9">
        <v>2</v>
      </c>
      <c r="JI74" s="9">
        <v>2</v>
      </c>
      <c r="JJ74" s="9">
        <v>1</v>
      </c>
      <c r="JK74" s="9">
        <v>1</v>
      </c>
      <c r="JL74" s="9">
        <v>1</v>
      </c>
      <c r="JM74" s="9">
        <v>1</v>
      </c>
      <c r="JN74" s="9">
        <v>2</v>
      </c>
      <c r="JO74" s="9">
        <v>2</v>
      </c>
      <c r="JP74" s="9">
        <v>2</v>
      </c>
      <c r="JQ74" s="9">
        <v>1</v>
      </c>
      <c r="JR74" s="9">
        <v>2</v>
      </c>
      <c r="JS74" s="9">
        <v>2</v>
      </c>
      <c r="JT74" s="9">
        <v>1</v>
      </c>
      <c r="JU74" s="9">
        <v>2</v>
      </c>
      <c r="JV74" s="9"/>
      <c r="JW74" s="9">
        <v>2</v>
      </c>
      <c r="JX74" s="9">
        <v>2</v>
      </c>
      <c r="JY74" s="9">
        <v>1</v>
      </c>
      <c r="JZ74" s="9">
        <v>1</v>
      </c>
      <c r="KA74" s="9">
        <v>1</v>
      </c>
      <c r="KB74" s="9">
        <v>1</v>
      </c>
      <c r="KC74" s="9">
        <v>1</v>
      </c>
      <c r="KD74" s="9">
        <v>1</v>
      </c>
      <c r="KE74" s="9">
        <v>2</v>
      </c>
      <c r="KF74" s="9"/>
      <c r="KG74" s="9"/>
      <c r="KH74" s="9"/>
      <c r="KI74" s="9"/>
      <c r="KJ74" s="9"/>
      <c r="KK74" s="9"/>
      <c r="KL74" s="9"/>
      <c r="KM74" s="9"/>
      <c r="KN74" s="9"/>
      <c r="KO74" s="9"/>
      <c r="KP74" s="9"/>
      <c r="KQ74" s="9"/>
      <c r="KR74" s="9"/>
      <c r="KS74" s="9"/>
      <c r="KT74" s="9"/>
      <c r="KU74" s="9"/>
      <c r="KV74" s="9">
        <v>0</v>
      </c>
      <c r="KW74" s="9"/>
      <c r="KX74" s="9"/>
      <c r="KY74" s="9"/>
      <c r="KZ74" s="9"/>
      <c r="LA74" s="9"/>
      <c r="LB74" s="9"/>
      <c r="LC74" s="9">
        <v>1</v>
      </c>
      <c r="LD74" s="9">
        <v>1</v>
      </c>
      <c r="LE74" s="9">
        <v>1</v>
      </c>
      <c r="LF74" s="9">
        <v>1</v>
      </c>
      <c r="LG74" s="9">
        <v>1</v>
      </c>
      <c r="LH74" s="9">
        <v>1</v>
      </c>
      <c r="LI74" s="9"/>
      <c r="LJ74" s="9">
        <v>1</v>
      </c>
      <c r="LK74" s="9">
        <v>3</v>
      </c>
      <c r="LL74" s="9">
        <v>3</v>
      </c>
      <c r="LM74" s="9">
        <v>3</v>
      </c>
      <c r="LN74" s="9"/>
      <c r="LO74" s="9">
        <v>1</v>
      </c>
      <c r="LP74" s="9">
        <v>1</v>
      </c>
      <c r="LQ74" s="9">
        <v>1</v>
      </c>
      <c r="LR74" s="9"/>
      <c r="LS74" s="9">
        <v>1</v>
      </c>
      <c r="LT74" s="9">
        <v>1</v>
      </c>
      <c r="LU74" s="9">
        <v>1</v>
      </c>
      <c r="LV74" s="9">
        <v>1</v>
      </c>
      <c r="LW74" s="9">
        <v>1</v>
      </c>
      <c r="LX74" s="9">
        <v>1</v>
      </c>
      <c r="LY74" s="9">
        <v>2</v>
      </c>
      <c r="LZ74" s="9">
        <v>2</v>
      </c>
      <c r="MA74" s="9">
        <v>1</v>
      </c>
      <c r="MB74" s="9"/>
      <c r="MC74" s="9">
        <v>1</v>
      </c>
      <c r="MD74" s="9">
        <v>3</v>
      </c>
      <c r="ME74" s="9">
        <v>3</v>
      </c>
      <c r="MF74" s="9">
        <v>1</v>
      </c>
      <c r="MG74" s="9">
        <v>3</v>
      </c>
      <c r="MH74" s="9">
        <v>3</v>
      </c>
      <c r="MI74" s="9">
        <v>3</v>
      </c>
      <c r="MJ74" s="9">
        <v>3</v>
      </c>
      <c r="MK74" s="9">
        <v>1</v>
      </c>
      <c r="ML74" s="9">
        <v>1</v>
      </c>
      <c r="MM74" s="9">
        <v>1</v>
      </c>
      <c r="MN74" s="9">
        <v>1</v>
      </c>
      <c r="MO74" s="9">
        <v>1</v>
      </c>
      <c r="MP74" s="9">
        <v>0</v>
      </c>
      <c r="MQ74" s="9">
        <v>1</v>
      </c>
      <c r="MR74" s="9">
        <v>1</v>
      </c>
      <c r="MS74" s="9">
        <v>1</v>
      </c>
      <c r="MT74" s="9">
        <v>541831662</v>
      </c>
      <c r="MU74" s="9">
        <v>541831662</v>
      </c>
      <c r="MV74" s="9">
        <v>1</v>
      </c>
      <c r="MW74" s="9"/>
      <c r="MX74" s="9"/>
      <c r="MY74" t="s">
        <v>4529</v>
      </c>
      <c r="MZ74" s="9"/>
      <c r="NA74" s="9">
        <v>201513054</v>
      </c>
      <c r="NB74" t="s">
        <v>4679</v>
      </c>
      <c r="NC74" t="s">
        <v>4819</v>
      </c>
      <c r="ND74" s="9"/>
      <c r="NE74" s="9"/>
      <c r="NF74" t="s">
        <v>4891</v>
      </c>
      <c r="NG74" s="9"/>
      <c r="NH74" s="9"/>
      <c r="NI74" s="9">
        <v>119</v>
      </c>
      <c r="NJ74" s="9">
        <v>86</v>
      </c>
      <c r="NK74" t="s">
        <v>4897</v>
      </c>
      <c r="NL74" s="9">
        <v>3</v>
      </c>
      <c r="NM74" s="9">
        <v>11</v>
      </c>
      <c r="NN74" s="9">
        <v>2022</v>
      </c>
      <c r="NO74" s="9">
        <v>0</v>
      </c>
      <c r="NP74" t="s">
        <v>4964</v>
      </c>
      <c r="NQ74" s="9">
        <v>1</v>
      </c>
      <c r="NR74" s="9">
        <v>1</v>
      </c>
      <c r="NS74" s="9">
        <v>1</v>
      </c>
      <c r="NT74" s="9">
        <v>0</v>
      </c>
      <c r="NU74" s="9">
        <v>0</v>
      </c>
      <c r="NV74" s="9">
        <v>0</v>
      </c>
      <c r="NW74" s="9">
        <v>10</v>
      </c>
      <c r="NX74" s="9">
        <v>0</v>
      </c>
      <c r="NY74" s="9">
        <v>2</v>
      </c>
      <c r="NZ74" s="9">
        <v>0</v>
      </c>
      <c r="OA74" s="9">
        <v>0</v>
      </c>
      <c r="OB74" s="9">
        <v>0</v>
      </c>
      <c r="OC74" s="9">
        <v>12</v>
      </c>
      <c r="OD74" s="9">
        <v>0</v>
      </c>
      <c r="OE74" s="9">
        <v>2</v>
      </c>
      <c r="OF74" s="9">
        <v>0</v>
      </c>
      <c r="OG74" s="9">
        <v>14</v>
      </c>
      <c r="OH74" s="9">
        <v>0</v>
      </c>
      <c r="OI74" s="9">
        <v>14</v>
      </c>
      <c r="OJ74" s="9">
        <v>3</v>
      </c>
      <c r="OK74" s="9">
        <v>1</v>
      </c>
      <c r="OL74" s="9">
        <v>2</v>
      </c>
      <c r="OM74" s="9">
        <v>0</v>
      </c>
      <c r="ON74" s="9">
        <v>1</v>
      </c>
      <c r="OO74" s="9">
        <v>0</v>
      </c>
      <c r="OP74" s="9">
        <v>1</v>
      </c>
      <c r="OQ74" s="9">
        <v>1</v>
      </c>
      <c r="OR74" s="9">
        <v>1</v>
      </c>
      <c r="OS74" s="9">
        <v>1</v>
      </c>
      <c r="OT74" s="9">
        <v>1</v>
      </c>
      <c r="OU74" s="9">
        <v>1</v>
      </c>
      <c r="OV74" s="9">
        <v>1</v>
      </c>
      <c r="OW74" s="9">
        <v>1</v>
      </c>
      <c r="OX74" s="9">
        <v>1</v>
      </c>
      <c r="OY74" s="9">
        <v>1</v>
      </c>
      <c r="OZ74" s="9">
        <v>0</v>
      </c>
      <c r="PA74" s="9">
        <v>87.5</v>
      </c>
      <c r="PB74" s="9">
        <v>0</v>
      </c>
      <c r="PC74" s="9">
        <v>1</v>
      </c>
      <c r="PD74" s="9">
        <v>90</v>
      </c>
      <c r="PE74" s="9">
        <v>0</v>
      </c>
      <c r="PF74" s="9">
        <v>1</v>
      </c>
      <c r="PG74" s="9">
        <v>1</v>
      </c>
      <c r="PH74" s="9">
        <v>1</v>
      </c>
      <c r="PI74" s="9">
        <v>1</v>
      </c>
      <c r="PJ74" s="9">
        <v>1</v>
      </c>
      <c r="PK74" s="9">
        <v>1</v>
      </c>
      <c r="PL74" s="9">
        <v>1</v>
      </c>
      <c r="PM74" s="9">
        <v>1</v>
      </c>
      <c r="PN74" s="9">
        <v>1</v>
      </c>
      <c r="PO74" s="9">
        <v>100</v>
      </c>
      <c r="PP74" s="9">
        <v>1</v>
      </c>
      <c r="PQ74" s="9">
        <v>1</v>
      </c>
      <c r="PR74" s="9">
        <v>1</v>
      </c>
      <c r="PS74" s="9">
        <v>1</v>
      </c>
      <c r="PT74" s="9">
        <v>1</v>
      </c>
      <c r="PU74" s="9">
        <v>1</v>
      </c>
      <c r="PV74" s="9">
        <v>1</v>
      </c>
      <c r="PW74" s="9">
        <v>1</v>
      </c>
      <c r="PX74" s="9">
        <v>100</v>
      </c>
      <c r="PY74" s="9">
        <v>1</v>
      </c>
      <c r="PZ74" s="9">
        <v>1</v>
      </c>
      <c r="QA74" s="9">
        <v>1</v>
      </c>
      <c r="QB74" s="9">
        <v>1</v>
      </c>
      <c r="QC74" s="9">
        <v>1</v>
      </c>
      <c r="QD74" s="9">
        <v>1</v>
      </c>
      <c r="QE74" s="9">
        <v>100</v>
      </c>
      <c r="QF74" s="9">
        <v>1</v>
      </c>
      <c r="QG74" s="9">
        <v>1</v>
      </c>
      <c r="QH74" s="9">
        <v>1</v>
      </c>
      <c r="QI74" s="9">
        <v>1</v>
      </c>
      <c r="QJ74" s="9">
        <v>1</v>
      </c>
      <c r="QK74" s="9">
        <v>1</v>
      </c>
      <c r="QL74" s="9">
        <v>1</v>
      </c>
      <c r="QM74" s="9">
        <v>1</v>
      </c>
      <c r="QN74" s="9">
        <v>1</v>
      </c>
      <c r="QO74" s="9">
        <v>1</v>
      </c>
      <c r="QP74" s="9">
        <v>100</v>
      </c>
      <c r="QQ74" s="9">
        <v>1</v>
      </c>
      <c r="QR74" s="9">
        <v>1</v>
      </c>
      <c r="QS74" s="9">
        <v>1</v>
      </c>
      <c r="QT74" s="9">
        <v>1</v>
      </c>
      <c r="QU74" s="9">
        <v>1</v>
      </c>
      <c r="QV74" s="9">
        <v>1</v>
      </c>
      <c r="QW74" s="9">
        <v>1</v>
      </c>
      <c r="QX74" s="9">
        <v>1</v>
      </c>
      <c r="QY74" s="9">
        <v>0</v>
      </c>
      <c r="QZ74" s="9"/>
      <c r="RA74" s="9"/>
      <c r="RB74" s="9"/>
      <c r="RC74" s="9"/>
      <c r="RD74" s="9"/>
      <c r="RE74" s="9"/>
      <c r="RF74" s="9"/>
      <c r="RG74" s="9"/>
      <c r="RH74" s="9"/>
      <c r="RI74" s="9"/>
      <c r="RJ74" s="9"/>
      <c r="RK74" s="9"/>
      <c r="RL74" s="9">
        <v>0</v>
      </c>
      <c r="RM74" s="9"/>
      <c r="RN74" s="9"/>
      <c r="RO74" s="9"/>
      <c r="RP74" s="9"/>
      <c r="RQ74" s="9"/>
      <c r="RR74" s="9"/>
      <c r="RS74" s="9"/>
      <c r="RT74" s="9"/>
      <c r="RU74" s="9"/>
      <c r="RV74" s="9"/>
      <c r="RW74" s="9"/>
      <c r="RX74" s="9"/>
      <c r="RY74" s="9"/>
      <c r="RZ74" s="9"/>
      <c r="SA74" s="9"/>
      <c r="SB74" s="9"/>
      <c r="SC74" s="9"/>
      <c r="SD74" s="9"/>
      <c r="SE74" s="9"/>
      <c r="SF74" s="9"/>
      <c r="SG74" s="9"/>
      <c r="SH74" s="9">
        <v>1</v>
      </c>
      <c r="SI74" s="9">
        <v>1</v>
      </c>
      <c r="SJ74" s="9">
        <v>1</v>
      </c>
      <c r="SK74" s="9">
        <v>0</v>
      </c>
      <c r="SL74" s="9">
        <v>1</v>
      </c>
      <c r="SM74" s="9">
        <v>1</v>
      </c>
      <c r="SN74" s="9">
        <v>0</v>
      </c>
      <c r="SO74" s="9">
        <v>0</v>
      </c>
      <c r="SP74" s="9">
        <v>0</v>
      </c>
      <c r="SQ74" s="9">
        <v>0</v>
      </c>
      <c r="SR74" s="9">
        <v>1</v>
      </c>
      <c r="SS74" s="9"/>
      <c r="ST74" s="9">
        <v>0</v>
      </c>
      <c r="SU74" s="9">
        <v>1</v>
      </c>
      <c r="SV74" s="9"/>
      <c r="SW74" s="9"/>
      <c r="SX74" s="9">
        <v>0</v>
      </c>
      <c r="SY74" s="9">
        <v>0</v>
      </c>
      <c r="SZ74" s="9">
        <v>1</v>
      </c>
      <c r="TA74" s="9"/>
      <c r="TB74" s="9"/>
      <c r="TC74" s="9"/>
      <c r="TD74" s="9"/>
      <c r="TE74" s="9"/>
      <c r="TF74" s="9"/>
      <c r="TG74" s="9"/>
      <c r="TH74" s="9"/>
      <c r="TI74" s="9"/>
      <c r="TJ74" s="9"/>
      <c r="TK74" s="9"/>
      <c r="TL74" s="9"/>
      <c r="TM74" s="9"/>
      <c r="TN74" s="9"/>
      <c r="TO74" s="9"/>
      <c r="TP74" s="9"/>
      <c r="TQ74" s="9"/>
      <c r="TR74" s="9">
        <v>0</v>
      </c>
      <c r="TS74" s="9">
        <v>1</v>
      </c>
      <c r="TT74" s="9">
        <v>0</v>
      </c>
      <c r="TU74" s="9">
        <v>0</v>
      </c>
      <c r="TV74" s="9">
        <v>0</v>
      </c>
      <c r="TW74" s="9">
        <v>0</v>
      </c>
      <c r="TX74" s="9">
        <v>1</v>
      </c>
      <c r="TY74" s="9">
        <v>0</v>
      </c>
      <c r="TZ74" s="9"/>
      <c r="UA74" s="9"/>
      <c r="UB74" s="9"/>
      <c r="UC74" s="9"/>
      <c r="UD74" s="9"/>
      <c r="UE74" s="9"/>
      <c r="UF74" s="9">
        <v>0</v>
      </c>
      <c r="UG74" s="9">
        <v>1</v>
      </c>
      <c r="UH74" s="9">
        <v>0</v>
      </c>
      <c r="UI74" s="9">
        <v>1</v>
      </c>
      <c r="UJ74" s="9">
        <v>0</v>
      </c>
      <c r="UK74" s="9">
        <v>1</v>
      </c>
      <c r="UL74" s="9">
        <v>0</v>
      </c>
      <c r="UM74" s="9">
        <v>0</v>
      </c>
      <c r="UN74" s="9">
        <v>0</v>
      </c>
      <c r="UO74" s="9">
        <v>0</v>
      </c>
      <c r="UP74" s="9"/>
      <c r="UQ74" s="9"/>
      <c r="UR74" s="9"/>
      <c r="US74" s="9"/>
      <c r="UT74" s="9">
        <v>0</v>
      </c>
      <c r="UU74" s="9"/>
      <c r="UV74" s="9">
        <v>1</v>
      </c>
      <c r="UW74" s="9">
        <v>0</v>
      </c>
      <c r="UX74" s="9">
        <v>0</v>
      </c>
      <c r="UY74" s="9">
        <v>0</v>
      </c>
      <c r="UZ74" s="9">
        <v>0</v>
      </c>
      <c r="VA74" s="9">
        <v>0</v>
      </c>
      <c r="VB74" s="9">
        <v>0</v>
      </c>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v>0</v>
      </c>
      <c r="WF74" s="9">
        <v>0</v>
      </c>
      <c r="WG74" s="9">
        <v>1</v>
      </c>
      <c r="WH74" s="9">
        <v>1</v>
      </c>
      <c r="WI74" s="9">
        <v>1</v>
      </c>
      <c r="WJ74" s="9">
        <v>1</v>
      </c>
      <c r="WK74" s="9">
        <v>1</v>
      </c>
      <c r="WL74" s="9">
        <v>1</v>
      </c>
      <c r="WM74" s="9">
        <v>0</v>
      </c>
      <c r="WN74" s="9"/>
      <c r="WO74" s="9"/>
      <c r="WP74" s="9"/>
      <c r="WQ74" s="9"/>
      <c r="WR74" s="9"/>
      <c r="WS74" s="9"/>
      <c r="WT74" s="9"/>
      <c r="WU74" s="9"/>
      <c r="WV74" s="9"/>
      <c r="WW74" s="9">
        <v>66.666664123535156</v>
      </c>
      <c r="WX74" s="9">
        <v>0</v>
      </c>
      <c r="WY74" s="9">
        <v>1</v>
      </c>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v>0</v>
      </c>
      <c r="YF74" s="9">
        <v>0</v>
      </c>
      <c r="YG74" s="9">
        <v>1</v>
      </c>
      <c r="YH74" s="9">
        <v>1</v>
      </c>
      <c r="YI74" s="9">
        <v>1</v>
      </c>
      <c r="YJ74" s="9">
        <v>1</v>
      </c>
      <c r="YK74" s="9">
        <v>1</v>
      </c>
      <c r="YL74" s="9">
        <v>1</v>
      </c>
      <c r="YM74" s="9">
        <v>0</v>
      </c>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v>0</v>
      </c>
      <c r="ZO74" s="9">
        <v>0</v>
      </c>
      <c r="ZP74" s="9">
        <v>0</v>
      </c>
      <c r="ZQ74" s="9">
        <v>0</v>
      </c>
      <c r="ZR74" s="9"/>
      <c r="ZS74" s="9"/>
      <c r="ZT74" s="9">
        <v>0</v>
      </c>
      <c r="ZU74" s="9">
        <v>0</v>
      </c>
      <c r="ZV74" s="9">
        <v>1</v>
      </c>
      <c r="ZW74" s="9">
        <v>1</v>
      </c>
      <c r="ZX74" s="9">
        <v>1</v>
      </c>
      <c r="ZY74" s="9">
        <v>1</v>
      </c>
      <c r="ZZ74" s="9">
        <v>1</v>
      </c>
      <c r="AAA74" s="9">
        <v>1</v>
      </c>
      <c r="AAB74" s="9">
        <v>1</v>
      </c>
      <c r="AAC74" s="9">
        <v>1</v>
      </c>
      <c r="AAD74" s="9">
        <v>1</v>
      </c>
      <c r="AAE74" s="9">
        <v>1</v>
      </c>
      <c r="AAF74" s="9">
        <v>1</v>
      </c>
      <c r="AAG74" s="9">
        <v>1</v>
      </c>
      <c r="AAH74" s="9"/>
      <c r="AAI74" s="9"/>
      <c r="AAJ74" s="9"/>
      <c r="AAK74" s="9"/>
      <c r="AAL74" s="9"/>
      <c r="AAM74" s="9"/>
      <c r="AAN74" s="9"/>
      <c r="AAO74" s="9"/>
      <c r="AAP74" s="9">
        <v>100</v>
      </c>
      <c r="AAQ74" s="9">
        <v>1</v>
      </c>
      <c r="AAR74" s="9">
        <v>1</v>
      </c>
      <c r="AAS74" s="9">
        <v>100</v>
      </c>
      <c r="AAT74" s="9">
        <v>1</v>
      </c>
      <c r="AAU74" s="9">
        <v>1</v>
      </c>
      <c r="AAV74" s="9"/>
      <c r="AAW74" s="9"/>
      <c r="AAX74" s="9"/>
      <c r="AAY74" s="9"/>
      <c r="AAZ74" s="9">
        <v>0</v>
      </c>
      <c r="ABA74" s="9">
        <v>1</v>
      </c>
      <c r="ABB74" s="9">
        <v>1</v>
      </c>
      <c r="ABC74" s="9">
        <v>1</v>
      </c>
      <c r="ABD74" s="9">
        <v>1</v>
      </c>
      <c r="ABE74" s="9">
        <v>1</v>
      </c>
      <c r="ABF74" s="9">
        <v>1</v>
      </c>
      <c r="ABG74" s="9">
        <v>1</v>
      </c>
      <c r="ABH74" s="9">
        <v>1</v>
      </c>
      <c r="ABI74" s="9">
        <v>1</v>
      </c>
      <c r="ABJ74" s="9">
        <v>1</v>
      </c>
      <c r="ABK74" s="9">
        <v>1</v>
      </c>
      <c r="ABL74" s="9">
        <v>0</v>
      </c>
      <c r="ABM74" s="9">
        <v>85.714286804199219</v>
      </c>
      <c r="ABN74" s="9">
        <v>0</v>
      </c>
      <c r="ABO74" s="9">
        <v>1</v>
      </c>
      <c r="ABP74" s="9">
        <v>0</v>
      </c>
      <c r="ABQ74" s="9">
        <v>1</v>
      </c>
      <c r="ABR74" s="9">
        <v>1</v>
      </c>
      <c r="ABS74" s="9">
        <v>1</v>
      </c>
      <c r="ABT74" s="9">
        <v>0</v>
      </c>
      <c r="ABU74" s="9">
        <v>0</v>
      </c>
      <c r="ABV74" s="9">
        <v>0</v>
      </c>
      <c r="ABW74" s="9">
        <v>0</v>
      </c>
      <c r="ABX74" s="9">
        <v>1</v>
      </c>
      <c r="ABY74" s="9">
        <v>1</v>
      </c>
      <c r="ABZ74" s="9">
        <v>0</v>
      </c>
      <c r="ACA74" s="9">
        <v>0</v>
      </c>
      <c r="ACB74" s="9">
        <v>0</v>
      </c>
      <c r="ACC74" s="9">
        <v>0</v>
      </c>
      <c r="ACD74" s="9">
        <v>0</v>
      </c>
      <c r="ACE74" s="9">
        <v>0</v>
      </c>
      <c r="ACF74" s="9">
        <v>0</v>
      </c>
      <c r="ACG74" s="9">
        <v>0</v>
      </c>
      <c r="ACH74" s="9">
        <v>1</v>
      </c>
      <c r="ACI74" s="9">
        <v>1</v>
      </c>
      <c r="ACJ74" s="9">
        <v>1</v>
      </c>
      <c r="ACK74" s="9">
        <v>1</v>
      </c>
      <c r="ACL74" s="9">
        <v>1</v>
      </c>
      <c r="ACM74" s="9">
        <v>0</v>
      </c>
      <c r="ACN74" s="9">
        <v>1</v>
      </c>
      <c r="ACO74" s="9">
        <v>1</v>
      </c>
      <c r="ACP74" s="9">
        <v>1</v>
      </c>
      <c r="ACQ74" s="9">
        <v>1</v>
      </c>
      <c r="ACR74" s="9">
        <v>1</v>
      </c>
    </row>
    <row r="75" spans="1:772">
      <c r="A75" t="s">
        <v>2642</v>
      </c>
      <c r="B75" t="s">
        <v>2770</v>
      </c>
      <c r="C75" t="s">
        <v>2903</v>
      </c>
      <c r="D75" t="s">
        <v>3038</v>
      </c>
      <c r="E75" s="9"/>
      <c r="F75" s="9">
        <v>2</v>
      </c>
      <c r="G75" s="9"/>
      <c r="H75" s="9">
        <v>1</v>
      </c>
      <c r="I75" t="s">
        <v>3175</v>
      </c>
      <c r="J75" s="9"/>
      <c r="K75" s="9">
        <v>5</v>
      </c>
      <c r="L75" s="9">
        <v>14</v>
      </c>
      <c r="M75" s="9">
        <v>87</v>
      </c>
      <c r="N75" s="9">
        <v>87</v>
      </c>
      <c r="O75" t="s">
        <v>3247</v>
      </c>
      <c r="P75" s="9">
        <v>2</v>
      </c>
      <c r="Q75" t="s">
        <v>3250</v>
      </c>
      <c r="R75" s="9">
        <v>1</v>
      </c>
      <c r="S75" s="9">
        <v>1</v>
      </c>
      <c r="T75" s="9">
        <v>2</v>
      </c>
      <c r="U75" s="9">
        <v>0</v>
      </c>
      <c r="V75" s="9">
        <v>1</v>
      </c>
      <c r="W75" t="s">
        <v>3330</v>
      </c>
      <c r="X75" s="9"/>
      <c r="Y75" t="s">
        <v>3466</v>
      </c>
      <c r="Z75" s="9"/>
      <c r="AA75" s="9">
        <v>0</v>
      </c>
      <c r="AB75" s="9">
        <v>0</v>
      </c>
      <c r="AC75" s="9">
        <v>4</v>
      </c>
      <c r="AD75" s="9">
        <v>0</v>
      </c>
      <c r="AE75" s="9">
        <v>1</v>
      </c>
      <c r="AF75" s="9">
        <v>0</v>
      </c>
      <c r="AG75" s="9">
        <v>0</v>
      </c>
      <c r="AH75" s="9">
        <v>0</v>
      </c>
      <c r="AI75" s="9">
        <v>0</v>
      </c>
      <c r="AJ75" s="9">
        <v>0</v>
      </c>
      <c r="AK75" s="9">
        <v>0</v>
      </c>
      <c r="AL75" s="9">
        <v>0</v>
      </c>
      <c r="AM75" s="9">
        <v>0</v>
      </c>
      <c r="AN75" s="9">
        <v>0</v>
      </c>
      <c r="AO75" s="9">
        <v>0</v>
      </c>
      <c r="AP75" s="9">
        <v>0</v>
      </c>
      <c r="AQ75" s="9">
        <v>0</v>
      </c>
      <c r="AR75" s="9">
        <v>0</v>
      </c>
      <c r="AS75" s="9">
        <v>0</v>
      </c>
      <c r="AT75" s="9">
        <v>0</v>
      </c>
      <c r="AU75" s="9">
        <v>0</v>
      </c>
      <c r="AV75" s="9">
        <v>0</v>
      </c>
      <c r="AW75" s="9">
        <v>0</v>
      </c>
      <c r="AX75" t="s">
        <v>3631</v>
      </c>
      <c r="AY75" s="9">
        <v>0</v>
      </c>
      <c r="AZ75" s="9">
        <v>3</v>
      </c>
      <c r="BA75" t="s">
        <v>3781</v>
      </c>
      <c r="BB75" s="9">
        <v>0</v>
      </c>
      <c r="BC75" s="9">
        <v>8</v>
      </c>
      <c r="BD75" s="9">
        <v>0</v>
      </c>
      <c r="BE75" s="9"/>
      <c r="BF75" s="9">
        <v>8</v>
      </c>
      <c r="BG75" s="9">
        <v>8</v>
      </c>
      <c r="BH75" s="9">
        <v>2</v>
      </c>
      <c r="BI75" s="9">
        <v>1</v>
      </c>
      <c r="BJ75" s="9">
        <v>0</v>
      </c>
      <c r="BK75" s="9">
        <v>1</v>
      </c>
      <c r="BL75" s="9">
        <v>1</v>
      </c>
      <c r="BM75" s="9">
        <v>1</v>
      </c>
      <c r="BN75" s="9">
        <v>1</v>
      </c>
      <c r="BO75" s="9">
        <v>1</v>
      </c>
      <c r="BP75" s="9">
        <v>1</v>
      </c>
      <c r="BQ75" s="9">
        <v>1</v>
      </c>
      <c r="BR75" s="9">
        <v>0</v>
      </c>
      <c r="BS75" s="9">
        <v>1</v>
      </c>
      <c r="BT75" s="9">
        <v>1</v>
      </c>
      <c r="BU75" s="9">
        <v>1</v>
      </c>
      <c r="BV75" s="9">
        <v>0</v>
      </c>
      <c r="BW75" s="9">
        <v>1</v>
      </c>
      <c r="BX75" s="9"/>
      <c r="BY75" s="9">
        <v>1</v>
      </c>
      <c r="BZ75" s="9">
        <v>0</v>
      </c>
      <c r="CA75" s="9">
        <v>0</v>
      </c>
      <c r="CB75" s="9">
        <v>1</v>
      </c>
      <c r="CC75" s="9">
        <v>1</v>
      </c>
      <c r="CD75" s="9">
        <v>1</v>
      </c>
      <c r="CE75" s="9">
        <v>1</v>
      </c>
      <c r="CF75" s="9">
        <v>1</v>
      </c>
      <c r="CG75" s="9"/>
      <c r="CH75" s="9">
        <v>1</v>
      </c>
      <c r="CI75" s="9">
        <v>1</v>
      </c>
      <c r="CJ75" s="9">
        <v>1</v>
      </c>
      <c r="CK75" s="9">
        <v>4</v>
      </c>
      <c r="CL75" s="9">
        <v>1</v>
      </c>
      <c r="CM75" s="9">
        <v>1</v>
      </c>
      <c r="CN75" s="9">
        <v>1</v>
      </c>
      <c r="CO75" s="9">
        <v>1</v>
      </c>
      <c r="CP75" s="9">
        <v>4</v>
      </c>
      <c r="CQ75" s="9">
        <v>1</v>
      </c>
      <c r="CR75" s="9">
        <v>1</v>
      </c>
      <c r="CS75" s="9">
        <v>1</v>
      </c>
      <c r="CT75" s="9">
        <v>0</v>
      </c>
      <c r="CU75" s="9">
        <v>1</v>
      </c>
      <c r="CV75" s="9">
        <v>0</v>
      </c>
      <c r="CW75" s="9">
        <v>0</v>
      </c>
      <c r="CX75" s="9">
        <v>1</v>
      </c>
      <c r="CY75" s="9">
        <v>1</v>
      </c>
      <c r="CZ75" s="9">
        <v>2</v>
      </c>
      <c r="DA75" s="9"/>
      <c r="DB75" s="9"/>
      <c r="DC75" s="9"/>
      <c r="DD75" s="9"/>
      <c r="DE75" s="9"/>
      <c r="DF75" s="9"/>
      <c r="DG75" s="9"/>
      <c r="DH75" s="9"/>
      <c r="DI75" s="9">
        <v>1</v>
      </c>
      <c r="DJ75" s="9"/>
      <c r="DK75" s="9"/>
      <c r="DL75" s="9"/>
      <c r="DM75" s="9"/>
      <c r="DN75" s="9"/>
      <c r="DO75" s="9"/>
      <c r="DP75" s="9">
        <v>2</v>
      </c>
      <c r="DQ75" s="9"/>
      <c r="DR75" s="9"/>
      <c r="DS75" s="9"/>
      <c r="DT75" s="9"/>
      <c r="DU75" s="9"/>
      <c r="DV75" s="9"/>
      <c r="DW75" s="9"/>
      <c r="DX75" s="9"/>
      <c r="DY75" s="9"/>
      <c r="DZ75" s="9"/>
      <c r="EA75" s="9"/>
      <c r="EB75" s="9"/>
      <c r="EC75" s="9"/>
      <c r="ED75" s="9"/>
      <c r="EE75" s="9"/>
      <c r="EF75" s="9"/>
      <c r="EG75" s="9"/>
      <c r="EH75" s="9"/>
      <c r="EI75" s="9"/>
      <c r="EJ75" s="9"/>
      <c r="EK75" s="9"/>
      <c r="EL75" s="9"/>
      <c r="EM75" s="9"/>
      <c r="EN75" s="9">
        <v>0</v>
      </c>
      <c r="EO75" s="9"/>
      <c r="EP75" s="9"/>
      <c r="EQ75" s="9">
        <v>0</v>
      </c>
      <c r="ER75" s="9"/>
      <c r="ES75" s="9"/>
      <c r="ET75" s="9">
        <v>0</v>
      </c>
      <c r="EU75" s="9"/>
      <c r="EV75" s="9"/>
      <c r="EW75" s="9">
        <v>0</v>
      </c>
      <c r="EX75" s="9"/>
      <c r="EY75" s="9"/>
      <c r="EZ75" s="9">
        <v>0</v>
      </c>
      <c r="FA75" s="9"/>
      <c r="FB75" s="9"/>
      <c r="FC75" s="9">
        <v>0</v>
      </c>
      <c r="FD75" s="9"/>
      <c r="FE75" s="9"/>
      <c r="FF75" s="9">
        <v>1</v>
      </c>
      <c r="FG75" s="9">
        <v>1</v>
      </c>
      <c r="FH75" s="9"/>
      <c r="FI75" s="9">
        <v>0</v>
      </c>
      <c r="FJ75" s="9"/>
      <c r="FK75" s="9"/>
      <c r="FL75" s="9">
        <v>0</v>
      </c>
      <c r="FM75" s="9"/>
      <c r="FN75" s="9"/>
      <c r="FO75" s="9">
        <v>0</v>
      </c>
      <c r="FP75" s="9"/>
      <c r="FQ75" s="9"/>
      <c r="FR75" s="9">
        <v>0</v>
      </c>
      <c r="FS75" s="9"/>
      <c r="FT75" s="9"/>
      <c r="FU75" s="9">
        <v>0</v>
      </c>
      <c r="FV75" s="9"/>
      <c r="FW75" s="9"/>
      <c r="FX75" s="9">
        <v>0</v>
      </c>
      <c r="FY75" s="9">
        <v>2</v>
      </c>
      <c r="FZ75" s="9"/>
      <c r="GA75" s="9"/>
      <c r="GB75" s="9"/>
      <c r="GC75" s="9"/>
      <c r="GD75" s="9"/>
      <c r="GE75" s="9"/>
      <c r="GF75" s="9"/>
      <c r="GG75" s="9"/>
      <c r="GH75" s="9"/>
      <c r="GI75" s="9"/>
      <c r="GJ75" s="9"/>
      <c r="GK75" s="9"/>
      <c r="GL75" s="9"/>
      <c r="GM75" s="9"/>
      <c r="GN75" s="9"/>
      <c r="GO75" s="9"/>
      <c r="GP75" s="9">
        <v>0</v>
      </c>
      <c r="GQ75" s="9">
        <v>1</v>
      </c>
      <c r="GR75" s="9">
        <v>0</v>
      </c>
      <c r="GS75" s="9">
        <v>0</v>
      </c>
      <c r="GT75" s="9">
        <v>0</v>
      </c>
      <c r="GU75" s="9">
        <v>0</v>
      </c>
      <c r="GV75" s="9">
        <v>0</v>
      </c>
      <c r="GW75" s="9">
        <v>0</v>
      </c>
      <c r="GX75" s="9">
        <v>0</v>
      </c>
      <c r="GY75" s="9">
        <v>0</v>
      </c>
      <c r="GZ75" s="9">
        <v>0</v>
      </c>
      <c r="HA75" s="9">
        <v>0</v>
      </c>
      <c r="HB75" s="9">
        <v>0</v>
      </c>
      <c r="HC75" s="9">
        <v>0</v>
      </c>
      <c r="HD75" s="9">
        <v>0</v>
      </c>
      <c r="HE75" s="9">
        <v>0</v>
      </c>
      <c r="HF75" s="9">
        <v>0</v>
      </c>
      <c r="HG75" t="s">
        <v>4090</v>
      </c>
      <c r="HH75" s="9"/>
      <c r="HI75" s="9"/>
      <c r="HJ75" s="9"/>
      <c r="HK75" s="9"/>
      <c r="HL75" s="9"/>
      <c r="HM75" s="9"/>
      <c r="HN75" s="9"/>
      <c r="HO75" s="9"/>
      <c r="HP75" s="9"/>
      <c r="HQ75" s="9"/>
      <c r="HR75" s="9"/>
      <c r="HS75" s="9"/>
      <c r="HT75" s="9"/>
      <c r="HU75" s="9"/>
      <c r="HV75" s="9"/>
      <c r="HW75" s="9"/>
      <c r="HX75" t="s">
        <v>4254</v>
      </c>
      <c r="HY75" s="9"/>
      <c r="HZ75" s="9"/>
      <c r="IA75" s="9">
        <v>2</v>
      </c>
      <c r="IB75" s="9"/>
      <c r="IC75" s="9"/>
      <c r="ID75" s="9">
        <v>2</v>
      </c>
      <c r="IE75" s="9"/>
      <c r="IF75" s="9"/>
      <c r="IG75" s="9">
        <v>3</v>
      </c>
      <c r="IH75" s="9"/>
      <c r="II75" s="9"/>
      <c r="IJ75" s="9">
        <v>3</v>
      </c>
      <c r="IK75" s="9"/>
      <c r="IL75" s="9">
        <v>1</v>
      </c>
      <c r="IM75" s="9"/>
      <c r="IN75" s="9">
        <v>3</v>
      </c>
      <c r="IO75" s="9">
        <v>3</v>
      </c>
      <c r="IP75" s="9">
        <v>5</v>
      </c>
      <c r="IQ75" s="9">
        <v>3</v>
      </c>
      <c r="IR75" s="9">
        <v>3</v>
      </c>
      <c r="IS75" s="9"/>
      <c r="IT75" s="9">
        <v>1</v>
      </c>
      <c r="IU75" s="9">
        <v>2</v>
      </c>
      <c r="IV75" s="9">
        <v>2</v>
      </c>
      <c r="IW75" s="9">
        <v>2</v>
      </c>
      <c r="IX75" s="9">
        <v>2</v>
      </c>
      <c r="IY75" s="9">
        <v>2</v>
      </c>
      <c r="IZ75" s="9">
        <v>2</v>
      </c>
      <c r="JA75" s="9">
        <v>2</v>
      </c>
      <c r="JB75" s="9">
        <v>2</v>
      </c>
      <c r="JC75" s="9">
        <v>2</v>
      </c>
      <c r="JD75" s="9">
        <v>2</v>
      </c>
      <c r="JE75" s="9">
        <v>2</v>
      </c>
      <c r="JF75" s="9">
        <v>2</v>
      </c>
      <c r="JG75" s="9">
        <v>2</v>
      </c>
      <c r="JH75" s="9">
        <v>2</v>
      </c>
      <c r="JI75" s="9">
        <v>2</v>
      </c>
      <c r="JJ75" s="9">
        <v>1</v>
      </c>
      <c r="JK75" s="9">
        <v>1</v>
      </c>
      <c r="JL75" s="9">
        <v>1</v>
      </c>
      <c r="JM75" s="9">
        <v>1</v>
      </c>
      <c r="JN75" s="9">
        <v>1</v>
      </c>
      <c r="JO75" s="9">
        <v>1</v>
      </c>
      <c r="JP75" s="9">
        <v>3</v>
      </c>
      <c r="JQ75" s="9">
        <v>3</v>
      </c>
      <c r="JR75" s="9">
        <v>3</v>
      </c>
      <c r="JS75" s="9">
        <v>3</v>
      </c>
      <c r="JT75" s="9">
        <v>1</v>
      </c>
      <c r="JU75" s="9">
        <v>3</v>
      </c>
      <c r="JV75" s="9"/>
      <c r="JW75" s="9">
        <v>3</v>
      </c>
      <c r="JX75" s="9">
        <v>3</v>
      </c>
      <c r="JY75" s="9">
        <v>3</v>
      </c>
      <c r="JZ75" s="9">
        <v>3</v>
      </c>
      <c r="KA75" s="9">
        <v>1</v>
      </c>
      <c r="KB75" s="9">
        <v>2</v>
      </c>
      <c r="KC75" s="9">
        <v>1</v>
      </c>
      <c r="KD75" s="9">
        <v>3</v>
      </c>
      <c r="KE75" s="9">
        <v>3</v>
      </c>
      <c r="KF75" s="9"/>
      <c r="KG75" s="9"/>
      <c r="KH75" s="9"/>
      <c r="KI75" s="9"/>
      <c r="KJ75" s="9"/>
      <c r="KK75" s="9"/>
      <c r="KL75" s="9"/>
      <c r="KM75" s="9"/>
      <c r="KN75" s="9"/>
      <c r="KO75" s="9"/>
      <c r="KP75" s="9"/>
      <c r="KQ75" s="9"/>
      <c r="KR75" s="9"/>
      <c r="KS75" s="9"/>
      <c r="KT75" s="9"/>
      <c r="KU75" s="9"/>
      <c r="KV75" s="9">
        <v>0</v>
      </c>
      <c r="KW75" s="9"/>
      <c r="KX75" s="9"/>
      <c r="KY75" s="9"/>
      <c r="KZ75" s="9"/>
      <c r="LA75" s="9"/>
      <c r="LB75" s="9"/>
      <c r="LC75" s="9">
        <v>3</v>
      </c>
      <c r="LD75" s="9">
        <v>1</v>
      </c>
      <c r="LE75" s="9">
        <v>1</v>
      </c>
      <c r="LF75" s="9">
        <v>1</v>
      </c>
      <c r="LG75" s="9">
        <v>1</v>
      </c>
      <c r="LH75" s="9">
        <v>1</v>
      </c>
      <c r="LI75" s="9"/>
      <c r="LJ75" s="9">
        <v>1</v>
      </c>
      <c r="LK75" s="9">
        <v>3</v>
      </c>
      <c r="LL75" s="9">
        <v>3</v>
      </c>
      <c r="LM75" s="9">
        <v>3</v>
      </c>
      <c r="LN75" s="9"/>
      <c r="LO75" s="9">
        <v>1</v>
      </c>
      <c r="LP75" s="9">
        <v>1</v>
      </c>
      <c r="LQ75" s="9">
        <v>1</v>
      </c>
      <c r="LR75" s="9"/>
      <c r="LS75" s="9">
        <v>1</v>
      </c>
      <c r="LT75" s="9">
        <v>1</v>
      </c>
      <c r="LU75" s="9">
        <v>1</v>
      </c>
      <c r="LV75" s="9">
        <v>1</v>
      </c>
      <c r="LW75" s="9">
        <v>1</v>
      </c>
      <c r="LX75" s="9">
        <v>2</v>
      </c>
      <c r="LY75" s="9">
        <v>3</v>
      </c>
      <c r="LZ75" s="9">
        <v>1</v>
      </c>
      <c r="MA75" s="9">
        <v>1</v>
      </c>
      <c r="MB75" s="9"/>
      <c r="MC75" s="9">
        <v>1</v>
      </c>
      <c r="MD75" s="9">
        <v>2</v>
      </c>
      <c r="ME75" s="9">
        <v>2</v>
      </c>
      <c r="MF75" s="9">
        <v>1</v>
      </c>
      <c r="MG75" s="9">
        <v>3</v>
      </c>
      <c r="MH75" s="9">
        <v>3</v>
      </c>
      <c r="MI75" s="9">
        <v>3</v>
      </c>
      <c r="MJ75" s="9">
        <v>3</v>
      </c>
      <c r="MK75" s="9">
        <v>1</v>
      </c>
      <c r="ML75" s="9">
        <v>1</v>
      </c>
      <c r="MM75" s="9">
        <v>1</v>
      </c>
      <c r="MN75" s="9">
        <v>1</v>
      </c>
      <c r="MO75" s="9">
        <v>1</v>
      </c>
      <c r="MP75" s="9">
        <v>0</v>
      </c>
      <c r="MQ75" s="9">
        <v>1</v>
      </c>
      <c r="MR75" s="9">
        <v>0</v>
      </c>
      <c r="MS75" s="9">
        <v>0</v>
      </c>
      <c r="MT75" s="9"/>
      <c r="MU75" s="9"/>
      <c r="MV75" s="9">
        <v>1</v>
      </c>
      <c r="MW75" s="9"/>
      <c r="MX75" s="9"/>
      <c r="MY75" t="s">
        <v>4530</v>
      </c>
      <c r="MZ75" s="9"/>
      <c r="NA75" s="9">
        <v>199973952</v>
      </c>
      <c r="NB75" t="s">
        <v>4680</v>
      </c>
      <c r="NC75" t="s">
        <v>4820</v>
      </c>
      <c r="ND75" s="9"/>
      <c r="NE75" s="9"/>
      <c r="NF75" t="s">
        <v>4891</v>
      </c>
      <c r="NG75" s="9"/>
      <c r="NH75" s="9"/>
      <c r="NI75" s="9">
        <v>66</v>
      </c>
      <c r="NJ75" s="9">
        <v>87</v>
      </c>
      <c r="NK75" t="s">
        <v>4897</v>
      </c>
      <c r="NL75" s="9">
        <v>3</v>
      </c>
      <c r="NM75" s="9">
        <v>11</v>
      </c>
      <c r="NN75" s="9">
        <v>2022</v>
      </c>
      <c r="NO75" s="9">
        <v>0</v>
      </c>
      <c r="NP75" t="s">
        <v>4965</v>
      </c>
      <c r="NQ75" s="9">
        <v>0</v>
      </c>
      <c r="NR75" s="9">
        <v>1</v>
      </c>
      <c r="NS75" s="9">
        <v>1</v>
      </c>
      <c r="NT75" s="9">
        <v>0</v>
      </c>
      <c r="NU75" s="9">
        <v>0</v>
      </c>
      <c r="NV75" s="9">
        <v>0</v>
      </c>
      <c r="NW75" s="9">
        <v>4</v>
      </c>
      <c r="NX75" s="9">
        <v>0</v>
      </c>
      <c r="NY75" s="9">
        <v>1</v>
      </c>
      <c r="NZ75" s="9">
        <v>0</v>
      </c>
      <c r="OA75" s="9">
        <v>0</v>
      </c>
      <c r="OB75" s="9">
        <v>0</v>
      </c>
      <c r="OC75" s="9">
        <v>5</v>
      </c>
      <c r="OD75" s="9">
        <v>0</v>
      </c>
      <c r="OE75" s="9">
        <v>0</v>
      </c>
      <c r="OF75" s="9">
        <v>0</v>
      </c>
      <c r="OG75" s="9">
        <v>5</v>
      </c>
      <c r="OH75" s="9">
        <v>0</v>
      </c>
      <c r="OI75" s="9">
        <v>8</v>
      </c>
      <c r="OJ75" s="9">
        <v>8</v>
      </c>
      <c r="OK75" s="9">
        <v>2</v>
      </c>
      <c r="OL75" s="9">
        <v>1</v>
      </c>
      <c r="OM75" s="9">
        <v>0</v>
      </c>
      <c r="ON75" s="9">
        <v>1</v>
      </c>
      <c r="OO75" s="9">
        <v>0</v>
      </c>
      <c r="OP75" s="9">
        <v>1</v>
      </c>
      <c r="OQ75" s="9">
        <v>1</v>
      </c>
      <c r="OR75" s="9">
        <v>1</v>
      </c>
      <c r="OS75" s="9">
        <v>1</v>
      </c>
      <c r="OT75" s="9">
        <v>1</v>
      </c>
      <c r="OU75" s="9">
        <v>1</v>
      </c>
      <c r="OV75" s="9">
        <v>1</v>
      </c>
      <c r="OW75" s="9">
        <v>0</v>
      </c>
      <c r="OX75" s="9">
        <v>1</v>
      </c>
      <c r="OY75" s="9">
        <v>1</v>
      </c>
      <c r="OZ75" s="9">
        <v>0</v>
      </c>
      <c r="PA75" s="9">
        <v>75</v>
      </c>
      <c r="PB75" s="9">
        <v>0</v>
      </c>
      <c r="PC75" s="9">
        <v>1</v>
      </c>
      <c r="PD75" s="9">
        <v>80</v>
      </c>
      <c r="PE75" s="9">
        <v>0</v>
      </c>
      <c r="PF75" s="9">
        <v>1</v>
      </c>
      <c r="PG75" s="9">
        <v>1</v>
      </c>
      <c r="PH75" s="9">
        <v>1</v>
      </c>
      <c r="PI75" s="9">
        <v>0</v>
      </c>
      <c r="PJ75" s="9">
        <v>0</v>
      </c>
      <c r="PK75" s="9">
        <v>1</v>
      </c>
      <c r="PL75" s="9">
        <v>1</v>
      </c>
      <c r="PM75" s="9">
        <v>1</v>
      </c>
      <c r="PN75" s="9">
        <v>1</v>
      </c>
      <c r="PO75" s="9">
        <v>71.428573608398438</v>
      </c>
      <c r="PP75" s="9">
        <v>0</v>
      </c>
      <c r="PQ75" s="9">
        <v>1</v>
      </c>
      <c r="PR75" s="9">
        <v>1</v>
      </c>
      <c r="PS75" s="9">
        <v>1</v>
      </c>
      <c r="PT75" s="9">
        <v>1</v>
      </c>
      <c r="PU75" s="9">
        <v>0</v>
      </c>
      <c r="PV75" s="9">
        <v>1</v>
      </c>
      <c r="PW75" s="9">
        <v>1</v>
      </c>
      <c r="PX75" s="9">
        <v>83.333335876464844</v>
      </c>
      <c r="PY75" s="9">
        <v>0</v>
      </c>
      <c r="PZ75" s="9">
        <v>1</v>
      </c>
      <c r="QA75" s="9">
        <v>1</v>
      </c>
      <c r="QB75" s="9">
        <v>1</v>
      </c>
      <c r="QC75" s="9">
        <v>0</v>
      </c>
      <c r="QD75" s="9">
        <v>1</v>
      </c>
      <c r="QE75" s="9">
        <v>75</v>
      </c>
      <c r="QF75" s="9">
        <v>0</v>
      </c>
      <c r="QG75" s="9">
        <v>1</v>
      </c>
      <c r="QH75" s="9">
        <v>1</v>
      </c>
      <c r="QI75" s="9">
        <v>1</v>
      </c>
      <c r="QJ75" s="9">
        <v>0</v>
      </c>
      <c r="QK75" s="9">
        <v>1</v>
      </c>
      <c r="QL75" s="9">
        <v>0</v>
      </c>
      <c r="QM75" s="9">
        <v>0</v>
      </c>
      <c r="QN75" s="9">
        <v>1</v>
      </c>
      <c r="QO75" s="9">
        <v>1</v>
      </c>
      <c r="QP75" s="9">
        <v>57.142856597900391</v>
      </c>
      <c r="QQ75" s="9">
        <v>0</v>
      </c>
      <c r="QR75" s="9">
        <v>1</v>
      </c>
      <c r="QS75" s="9">
        <v>1</v>
      </c>
      <c r="QT75" s="9">
        <v>1</v>
      </c>
      <c r="QU75" s="9">
        <v>1</v>
      </c>
      <c r="QV75" s="9">
        <v>1</v>
      </c>
      <c r="QW75" s="9">
        <v>0</v>
      </c>
      <c r="QX75" s="9">
        <v>0.75</v>
      </c>
      <c r="QY75" s="9">
        <v>0</v>
      </c>
      <c r="QZ75" s="9"/>
      <c r="RA75" s="9"/>
      <c r="RB75" s="9"/>
      <c r="RC75" s="9"/>
      <c r="RD75" s="9"/>
      <c r="RE75" s="9"/>
      <c r="RF75" s="9"/>
      <c r="RG75" s="9"/>
      <c r="RH75" s="9"/>
      <c r="RI75" s="9"/>
      <c r="RJ75" s="9"/>
      <c r="RK75" s="9"/>
      <c r="RL75" s="9">
        <v>0</v>
      </c>
      <c r="RM75" s="9"/>
      <c r="RN75" s="9"/>
      <c r="RO75" s="9"/>
      <c r="RP75" s="9"/>
      <c r="RQ75" s="9"/>
      <c r="RR75" s="9"/>
      <c r="RS75" s="9"/>
      <c r="RT75" s="9"/>
      <c r="RU75" s="9"/>
      <c r="RV75" s="9"/>
      <c r="RW75" s="9"/>
      <c r="RX75" s="9"/>
      <c r="RY75" s="9"/>
      <c r="RZ75" s="9"/>
      <c r="SA75" s="9"/>
      <c r="SB75" s="9"/>
      <c r="SC75" s="9"/>
      <c r="SD75" s="9"/>
      <c r="SE75" s="9"/>
      <c r="SF75" s="9"/>
      <c r="SG75" s="9"/>
      <c r="SH75" s="9">
        <v>0</v>
      </c>
      <c r="SI75" s="9">
        <v>0</v>
      </c>
      <c r="SJ75" s="9">
        <v>0</v>
      </c>
      <c r="SK75" s="9">
        <v>0</v>
      </c>
      <c r="SL75" s="9">
        <v>1</v>
      </c>
      <c r="SM75" s="9">
        <v>0</v>
      </c>
      <c r="SN75" s="9">
        <v>0</v>
      </c>
      <c r="SO75" s="9">
        <v>0</v>
      </c>
      <c r="SP75" s="9"/>
      <c r="SQ75" s="9"/>
      <c r="SR75" s="9"/>
      <c r="SS75" s="9"/>
      <c r="ST75" s="9">
        <v>1</v>
      </c>
      <c r="SU75" s="9"/>
      <c r="SV75" s="9"/>
      <c r="SW75" s="9"/>
      <c r="SX75" s="9">
        <v>0</v>
      </c>
      <c r="SY75" s="9">
        <v>0</v>
      </c>
      <c r="SZ75" s="9">
        <v>0</v>
      </c>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v>0</v>
      </c>
      <c r="UM75" s="9">
        <v>0</v>
      </c>
      <c r="UN75" s="9"/>
      <c r="UO75" s="9"/>
      <c r="UP75" s="9"/>
      <c r="UQ75" s="9"/>
      <c r="UR75" s="9">
        <v>0</v>
      </c>
      <c r="US75" s="9">
        <v>0</v>
      </c>
      <c r="UT75" s="9">
        <v>0</v>
      </c>
      <c r="UU75" s="9">
        <v>0</v>
      </c>
      <c r="UV75" s="9">
        <v>1</v>
      </c>
      <c r="UW75" s="9">
        <v>0</v>
      </c>
      <c r="UX75" s="9">
        <v>0</v>
      </c>
      <c r="UY75" s="9">
        <v>0</v>
      </c>
      <c r="UZ75" s="9">
        <v>0</v>
      </c>
      <c r="VA75" s="9">
        <v>0</v>
      </c>
      <c r="VB75" s="9">
        <v>0</v>
      </c>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v>0</v>
      </c>
      <c r="WF75" s="9">
        <v>0</v>
      </c>
      <c r="WG75" s="9">
        <v>0</v>
      </c>
      <c r="WH75" s="9">
        <v>0</v>
      </c>
      <c r="WI75" s="9">
        <v>1</v>
      </c>
      <c r="WJ75" s="9">
        <v>0</v>
      </c>
      <c r="WK75" s="9">
        <v>1</v>
      </c>
      <c r="WL75" s="9">
        <v>0</v>
      </c>
      <c r="WM75" s="9">
        <v>0</v>
      </c>
      <c r="WN75" s="9"/>
      <c r="WO75" s="9"/>
      <c r="WP75" s="9"/>
      <c r="WQ75" s="9"/>
      <c r="WR75" s="9"/>
      <c r="WS75" s="9"/>
      <c r="WT75" s="9"/>
      <c r="WU75" s="9"/>
      <c r="WV75" s="9"/>
      <c r="WW75" s="9">
        <v>22.222221374511719</v>
      </c>
      <c r="WX75" s="9">
        <v>0</v>
      </c>
      <c r="WY75" s="9">
        <v>0</v>
      </c>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v>0</v>
      </c>
      <c r="YF75" s="9">
        <v>0</v>
      </c>
      <c r="YG75" s="9">
        <v>0</v>
      </c>
      <c r="YH75" s="9">
        <v>0</v>
      </c>
      <c r="YI75" s="9">
        <v>1</v>
      </c>
      <c r="YJ75" s="9">
        <v>0</v>
      </c>
      <c r="YK75" s="9">
        <v>1</v>
      </c>
      <c r="YL75" s="9">
        <v>0</v>
      </c>
      <c r="YM75" s="9">
        <v>0</v>
      </c>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v>0</v>
      </c>
      <c r="ZO75" s="9">
        <v>0</v>
      </c>
      <c r="ZP75" s="9">
        <v>0</v>
      </c>
      <c r="ZQ75" s="9">
        <v>0</v>
      </c>
      <c r="ZR75" s="9"/>
      <c r="ZS75" s="9"/>
      <c r="ZT75" s="9">
        <v>0</v>
      </c>
      <c r="ZU75" s="9">
        <v>0</v>
      </c>
      <c r="ZV75" s="9">
        <v>0</v>
      </c>
      <c r="ZW75" s="9">
        <v>1</v>
      </c>
      <c r="ZX75" s="9">
        <v>1</v>
      </c>
      <c r="ZY75" s="9">
        <v>1</v>
      </c>
      <c r="ZZ75" s="9">
        <v>1</v>
      </c>
      <c r="AAA75" s="9">
        <v>1</v>
      </c>
      <c r="AAB75" s="9">
        <v>0</v>
      </c>
      <c r="AAC75" s="9">
        <v>1</v>
      </c>
      <c r="AAD75" s="9">
        <v>1</v>
      </c>
      <c r="AAE75" s="9">
        <v>1</v>
      </c>
      <c r="AAF75" s="9">
        <v>1</v>
      </c>
      <c r="AAG75" s="9">
        <v>1</v>
      </c>
      <c r="AAH75" s="9"/>
      <c r="AAI75" s="9"/>
      <c r="AAJ75" s="9"/>
      <c r="AAK75" s="9"/>
      <c r="AAL75" s="9"/>
      <c r="AAM75" s="9"/>
      <c r="AAN75" s="9"/>
      <c r="AAO75" s="9"/>
      <c r="AAP75" s="9">
        <v>83.333335876464844</v>
      </c>
      <c r="AAQ75" s="9">
        <v>0</v>
      </c>
      <c r="AAR75" s="9">
        <v>1</v>
      </c>
      <c r="AAS75" s="9">
        <v>83.333335876464844</v>
      </c>
      <c r="AAT75" s="9">
        <v>0</v>
      </c>
      <c r="AAU75" s="9">
        <v>1</v>
      </c>
      <c r="AAV75" s="9"/>
      <c r="AAW75" s="9"/>
      <c r="AAX75" s="9"/>
      <c r="AAY75" s="9"/>
      <c r="AAZ75" s="9">
        <v>0</v>
      </c>
      <c r="ABA75" s="9">
        <v>1</v>
      </c>
      <c r="ABB75" s="9">
        <v>1</v>
      </c>
      <c r="ABC75" s="9">
        <v>1</v>
      </c>
      <c r="ABD75" s="9">
        <v>1</v>
      </c>
      <c r="ABE75" s="9">
        <v>1</v>
      </c>
      <c r="ABF75" s="9">
        <v>1</v>
      </c>
      <c r="ABG75" s="9">
        <v>1</v>
      </c>
      <c r="ABH75" s="9">
        <v>1</v>
      </c>
      <c r="ABI75" s="9">
        <v>1</v>
      </c>
      <c r="ABJ75" s="9">
        <v>1</v>
      </c>
      <c r="ABK75" s="9">
        <v>0</v>
      </c>
      <c r="ABL75" s="9">
        <v>0</v>
      </c>
      <c r="ABM75" s="9">
        <v>71.428573608398438</v>
      </c>
      <c r="ABN75" s="9">
        <v>0</v>
      </c>
      <c r="ABO75" s="9">
        <v>1</v>
      </c>
      <c r="ABP75" s="9">
        <v>1</v>
      </c>
      <c r="ABQ75" s="9">
        <v>1</v>
      </c>
      <c r="ABR75" s="9">
        <v>1</v>
      </c>
      <c r="ABS75" s="9">
        <v>1</v>
      </c>
      <c r="ABT75" s="9">
        <v>1</v>
      </c>
      <c r="ABU75" s="9">
        <v>0</v>
      </c>
      <c r="ABV75" s="9">
        <v>1</v>
      </c>
      <c r="ABW75" s="9">
        <v>0</v>
      </c>
      <c r="ABX75" s="9">
        <v>1</v>
      </c>
      <c r="ABY75" s="9">
        <v>1</v>
      </c>
      <c r="ABZ75" s="9">
        <v>0</v>
      </c>
      <c r="ACA75" s="9">
        <v>0</v>
      </c>
      <c r="ACB75" s="9">
        <v>0</v>
      </c>
      <c r="ACC75" s="9">
        <v>0</v>
      </c>
      <c r="ACD75" s="9">
        <v>0</v>
      </c>
      <c r="ACE75" s="9">
        <v>0</v>
      </c>
      <c r="ACF75" s="9">
        <v>0</v>
      </c>
      <c r="ACG75" s="9">
        <v>0</v>
      </c>
      <c r="ACH75" s="9">
        <v>1</v>
      </c>
      <c r="ACI75" s="9">
        <v>1</v>
      </c>
      <c r="ACJ75" s="9">
        <v>1</v>
      </c>
      <c r="ACK75" s="9">
        <v>1</v>
      </c>
      <c r="ACL75" s="9">
        <v>1</v>
      </c>
      <c r="ACM75" s="9">
        <v>0</v>
      </c>
      <c r="ACN75" s="9">
        <v>1</v>
      </c>
      <c r="ACO75" s="9">
        <v>0</v>
      </c>
      <c r="ACP75" s="9">
        <v>1</v>
      </c>
      <c r="ACQ75" s="9">
        <v>1</v>
      </c>
      <c r="ACR75" s="9">
        <v>1</v>
      </c>
    </row>
    <row r="76" spans="1:772">
      <c r="A76" t="s">
        <v>2643</v>
      </c>
      <c r="B76" t="s">
        <v>2771</v>
      </c>
      <c r="C76" t="s">
        <v>2904</v>
      </c>
      <c r="D76" t="s">
        <v>3039</v>
      </c>
      <c r="E76" s="9"/>
      <c r="F76" s="9">
        <v>5</v>
      </c>
      <c r="G76" s="9"/>
      <c r="H76" s="9">
        <v>1</v>
      </c>
      <c r="I76" t="s">
        <v>3176</v>
      </c>
      <c r="J76" s="9"/>
      <c r="K76" s="9">
        <v>5</v>
      </c>
      <c r="L76" s="9">
        <v>15</v>
      </c>
      <c r="M76" s="9">
        <v>89</v>
      </c>
      <c r="N76" s="9">
        <v>89</v>
      </c>
      <c r="O76" t="s">
        <v>3247</v>
      </c>
      <c r="P76" s="9">
        <v>1</v>
      </c>
      <c r="Q76" t="s">
        <v>3250</v>
      </c>
      <c r="R76" s="9">
        <v>1</v>
      </c>
      <c r="S76" s="9">
        <v>1</v>
      </c>
      <c r="T76" s="9">
        <v>2</v>
      </c>
      <c r="U76" s="9">
        <v>0</v>
      </c>
      <c r="V76" s="9">
        <v>1</v>
      </c>
      <c r="W76" t="s">
        <v>3331</v>
      </c>
      <c r="X76" s="9"/>
      <c r="Y76" t="s">
        <v>3467</v>
      </c>
      <c r="Z76" s="9"/>
      <c r="AA76" s="9">
        <v>0</v>
      </c>
      <c r="AB76" s="9">
        <v>0</v>
      </c>
      <c r="AC76" s="9">
        <v>4</v>
      </c>
      <c r="AD76" s="9">
        <v>0</v>
      </c>
      <c r="AE76" s="9">
        <v>1</v>
      </c>
      <c r="AF76" s="9">
        <v>0</v>
      </c>
      <c r="AG76" s="9">
        <v>0</v>
      </c>
      <c r="AH76" s="9">
        <v>0</v>
      </c>
      <c r="AI76" s="9">
        <v>0</v>
      </c>
      <c r="AJ76" s="9">
        <v>0</v>
      </c>
      <c r="AK76" s="9">
        <v>0</v>
      </c>
      <c r="AL76" s="9">
        <v>0</v>
      </c>
      <c r="AM76" s="9">
        <v>0</v>
      </c>
      <c r="AN76" s="9">
        <v>0</v>
      </c>
      <c r="AO76" s="9">
        <v>0</v>
      </c>
      <c r="AP76" s="9">
        <v>0</v>
      </c>
      <c r="AQ76" s="9">
        <v>0</v>
      </c>
      <c r="AR76" s="9">
        <v>0</v>
      </c>
      <c r="AS76" s="9">
        <v>0</v>
      </c>
      <c r="AT76" s="9">
        <v>0</v>
      </c>
      <c r="AU76" s="9">
        <v>0</v>
      </c>
      <c r="AV76" s="9">
        <v>0</v>
      </c>
      <c r="AW76" s="9">
        <v>0</v>
      </c>
      <c r="AX76" t="s">
        <v>3632</v>
      </c>
      <c r="AY76" s="9">
        <v>0</v>
      </c>
      <c r="AZ76" s="9">
        <v>0</v>
      </c>
      <c r="BA76" t="s">
        <v>3782</v>
      </c>
      <c r="BB76" s="9">
        <v>0</v>
      </c>
      <c r="BC76" s="9">
        <v>5</v>
      </c>
      <c r="BD76" s="9">
        <v>0</v>
      </c>
      <c r="BE76" s="9"/>
      <c r="BF76" s="9">
        <v>5</v>
      </c>
      <c r="BG76" s="9">
        <v>5</v>
      </c>
      <c r="BH76" s="9">
        <v>5</v>
      </c>
      <c r="BI76" s="9">
        <v>0</v>
      </c>
      <c r="BJ76" s="9"/>
      <c r="BK76" s="9">
        <v>2</v>
      </c>
      <c r="BL76" s="9"/>
      <c r="BM76" s="9"/>
      <c r="BN76" s="9"/>
      <c r="BO76" s="9"/>
      <c r="BP76" s="9"/>
      <c r="BQ76" s="9"/>
      <c r="BR76" s="9"/>
      <c r="BS76" s="9">
        <v>1</v>
      </c>
      <c r="BT76" s="9">
        <v>1</v>
      </c>
      <c r="BU76" s="9">
        <v>0</v>
      </c>
      <c r="BV76" s="9">
        <v>0</v>
      </c>
      <c r="BW76" s="9">
        <v>1</v>
      </c>
      <c r="BX76" s="9"/>
      <c r="BY76" s="9">
        <v>0</v>
      </c>
      <c r="BZ76" s="9">
        <v>0</v>
      </c>
      <c r="CA76" s="9">
        <v>0</v>
      </c>
      <c r="CB76" s="9">
        <v>1</v>
      </c>
      <c r="CC76" s="9">
        <v>1</v>
      </c>
      <c r="CD76" s="9">
        <v>1</v>
      </c>
      <c r="CE76" s="9">
        <v>0</v>
      </c>
      <c r="CF76" s="9">
        <v>1</v>
      </c>
      <c r="CG76" s="9"/>
      <c r="CH76" s="9">
        <v>1</v>
      </c>
      <c r="CI76" s="9">
        <v>1</v>
      </c>
      <c r="CJ76" s="9">
        <v>1</v>
      </c>
      <c r="CK76" s="9">
        <v>1</v>
      </c>
      <c r="CL76" s="9">
        <v>3</v>
      </c>
      <c r="CM76" s="9">
        <v>1</v>
      </c>
      <c r="CN76" s="9">
        <v>1</v>
      </c>
      <c r="CO76" s="9">
        <v>1</v>
      </c>
      <c r="CP76" s="9">
        <v>3</v>
      </c>
      <c r="CQ76" s="9">
        <v>1</v>
      </c>
      <c r="CR76" s="9">
        <v>1</v>
      </c>
      <c r="CS76" s="9">
        <v>0</v>
      </c>
      <c r="CT76" s="9">
        <v>0</v>
      </c>
      <c r="CU76" s="9">
        <v>0</v>
      </c>
      <c r="CV76" s="9">
        <v>0</v>
      </c>
      <c r="CW76" s="9">
        <v>0</v>
      </c>
      <c r="CX76" s="9">
        <v>1</v>
      </c>
      <c r="CY76" s="9">
        <v>1</v>
      </c>
      <c r="CZ76" s="9">
        <v>2</v>
      </c>
      <c r="DA76" s="9"/>
      <c r="DB76" s="9"/>
      <c r="DC76" s="9"/>
      <c r="DD76" s="9"/>
      <c r="DE76" s="9"/>
      <c r="DF76" s="9"/>
      <c r="DG76" s="9"/>
      <c r="DH76" s="9"/>
      <c r="DI76" s="9">
        <v>2</v>
      </c>
      <c r="DJ76" s="9"/>
      <c r="DK76" s="9"/>
      <c r="DL76" s="9"/>
      <c r="DM76" s="9"/>
      <c r="DN76" s="9"/>
      <c r="DO76" s="9"/>
      <c r="DP76" s="9">
        <v>2</v>
      </c>
      <c r="DQ76" s="9"/>
      <c r="DR76" s="9"/>
      <c r="DS76" s="9"/>
      <c r="DT76" s="9"/>
      <c r="DU76" s="9"/>
      <c r="DV76" s="9"/>
      <c r="DW76" s="9"/>
      <c r="DX76" s="9"/>
      <c r="DY76" s="9"/>
      <c r="DZ76" s="9"/>
      <c r="EA76" s="9"/>
      <c r="EB76" s="9"/>
      <c r="EC76" s="9"/>
      <c r="ED76" s="9"/>
      <c r="EE76" s="9"/>
      <c r="EF76" s="9"/>
      <c r="EG76" s="9"/>
      <c r="EH76" s="9"/>
      <c r="EI76" s="9"/>
      <c r="EJ76" s="9"/>
      <c r="EK76" s="9"/>
      <c r="EL76" s="9"/>
      <c r="EM76" s="9"/>
      <c r="EN76" s="9">
        <v>1</v>
      </c>
      <c r="EO76" s="9">
        <v>0</v>
      </c>
      <c r="EP76" s="9"/>
      <c r="EQ76" s="9">
        <v>1</v>
      </c>
      <c r="ER76" s="9">
        <v>0</v>
      </c>
      <c r="ES76" s="9"/>
      <c r="ET76" s="9">
        <v>1</v>
      </c>
      <c r="EU76" s="9">
        <v>0</v>
      </c>
      <c r="EV76" s="9"/>
      <c r="EW76" s="9">
        <v>1</v>
      </c>
      <c r="EX76" s="9">
        <v>1</v>
      </c>
      <c r="EY76" s="9"/>
      <c r="EZ76" s="9">
        <v>1</v>
      </c>
      <c r="FA76" s="9">
        <v>1</v>
      </c>
      <c r="FB76" s="9"/>
      <c r="FC76" s="9">
        <v>0</v>
      </c>
      <c r="FD76" s="9"/>
      <c r="FE76" s="9"/>
      <c r="FF76" s="9">
        <v>0</v>
      </c>
      <c r="FG76" s="9"/>
      <c r="FH76" s="9"/>
      <c r="FI76" s="9">
        <v>0</v>
      </c>
      <c r="FJ76" s="9"/>
      <c r="FK76" s="9"/>
      <c r="FL76" s="9">
        <v>0</v>
      </c>
      <c r="FM76" s="9"/>
      <c r="FN76" s="9"/>
      <c r="FO76" s="9">
        <v>0</v>
      </c>
      <c r="FP76" s="9"/>
      <c r="FQ76" s="9"/>
      <c r="FR76" s="9">
        <v>0</v>
      </c>
      <c r="FS76" s="9"/>
      <c r="FT76" s="9"/>
      <c r="FU76" s="9">
        <v>0</v>
      </c>
      <c r="FV76" s="9"/>
      <c r="FW76" s="9"/>
      <c r="FX76" s="9">
        <v>4</v>
      </c>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t="s">
        <v>4091</v>
      </c>
      <c r="HH76" s="9">
        <v>7</v>
      </c>
      <c r="HI76" s="9"/>
      <c r="HJ76" s="9"/>
      <c r="HK76" s="9"/>
      <c r="HL76" s="9"/>
      <c r="HM76" s="9"/>
      <c r="HN76" s="9"/>
      <c r="HO76" s="9"/>
      <c r="HP76" s="9">
        <v>0</v>
      </c>
      <c r="HQ76" s="9">
        <v>0</v>
      </c>
      <c r="HR76" s="9">
        <v>0</v>
      </c>
      <c r="HS76" s="9">
        <v>0</v>
      </c>
      <c r="HT76" s="9">
        <v>0</v>
      </c>
      <c r="HU76" s="9">
        <v>0</v>
      </c>
      <c r="HV76" s="9">
        <v>1</v>
      </c>
      <c r="HW76" s="9">
        <v>0</v>
      </c>
      <c r="HX76" t="s">
        <v>4255</v>
      </c>
      <c r="HY76" s="9"/>
      <c r="HZ76" s="9"/>
      <c r="IA76" s="9">
        <v>2</v>
      </c>
      <c r="IB76" s="9"/>
      <c r="IC76" s="9"/>
      <c r="ID76" s="9">
        <v>3</v>
      </c>
      <c r="IE76" s="9"/>
      <c r="IF76" s="9"/>
      <c r="IG76" s="9">
        <v>3</v>
      </c>
      <c r="IH76" s="9"/>
      <c r="II76" s="9"/>
      <c r="IJ76" s="9">
        <v>3</v>
      </c>
      <c r="IK76" s="9"/>
      <c r="IL76" s="9">
        <v>1</v>
      </c>
      <c r="IM76" s="9"/>
      <c r="IN76" s="9">
        <v>4</v>
      </c>
      <c r="IO76" s="9">
        <v>3</v>
      </c>
      <c r="IP76" s="9">
        <v>3</v>
      </c>
      <c r="IQ76" s="9">
        <v>5</v>
      </c>
      <c r="IR76" s="9">
        <v>4</v>
      </c>
      <c r="IS76" s="9"/>
      <c r="IT76" s="9">
        <v>1</v>
      </c>
      <c r="IU76" s="9">
        <v>2</v>
      </c>
      <c r="IV76" s="9">
        <v>2</v>
      </c>
      <c r="IW76" s="9">
        <v>2</v>
      </c>
      <c r="IX76" s="9">
        <v>2</v>
      </c>
      <c r="IY76" s="9">
        <v>2</v>
      </c>
      <c r="IZ76" s="9">
        <v>2</v>
      </c>
      <c r="JA76" s="9">
        <v>2</v>
      </c>
      <c r="JB76" s="9">
        <v>1</v>
      </c>
      <c r="JC76" s="9">
        <v>2</v>
      </c>
      <c r="JD76" s="9">
        <v>2</v>
      </c>
      <c r="JE76" s="9">
        <v>2</v>
      </c>
      <c r="JF76" s="9">
        <v>2</v>
      </c>
      <c r="JG76" s="9">
        <v>2</v>
      </c>
      <c r="JH76" s="9">
        <v>2</v>
      </c>
      <c r="JI76" s="9">
        <v>2</v>
      </c>
      <c r="JJ76" s="9">
        <v>1</v>
      </c>
      <c r="JK76" s="9">
        <v>1</v>
      </c>
      <c r="JL76" s="9">
        <v>1</v>
      </c>
      <c r="JM76" s="9">
        <v>3</v>
      </c>
      <c r="JN76" s="9">
        <v>3</v>
      </c>
      <c r="JO76" s="9">
        <v>2</v>
      </c>
      <c r="JP76" s="9">
        <v>3</v>
      </c>
      <c r="JQ76" s="9">
        <v>3</v>
      </c>
      <c r="JR76" s="9">
        <v>3</v>
      </c>
      <c r="JS76" s="9">
        <v>3</v>
      </c>
      <c r="JT76" s="9">
        <v>1</v>
      </c>
      <c r="JU76" s="9">
        <v>3</v>
      </c>
      <c r="JV76" s="9"/>
      <c r="JW76" s="9">
        <v>3</v>
      </c>
      <c r="JX76" s="9">
        <v>3</v>
      </c>
      <c r="JY76" s="9">
        <v>3</v>
      </c>
      <c r="JZ76" s="9">
        <v>3</v>
      </c>
      <c r="KA76" s="9">
        <v>2</v>
      </c>
      <c r="KB76" s="9">
        <v>2</v>
      </c>
      <c r="KC76" s="9">
        <v>1</v>
      </c>
      <c r="KD76" s="9">
        <v>3</v>
      </c>
      <c r="KE76" s="9">
        <v>2</v>
      </c>
      <c r="KF76" s="9"/>
      <c r="KG76" s="9"/>
      <c r="KH76" s="9"/>
      <c r="KI76" s="9"/>
      <c r="KJ76" s="9"/>
      <c r="KK76" s="9"/>
      <c r="KL76" s="9"/>
      <c r="KM76" s="9"/>
      <c r="KN76" s="9"/>
      <c r="KO76" s="9"/>
      <c r="KP76" s="9"/>
      <c r="KQ76" s="9"/>
      <c r="KR76" s="9"/>
      <c r="KS76" s="9"/>
      <c r="KT76" s="9"/>
      <c r="KU76" s="9"/>
      <c r="KV76" s="9">
        <v>0</v>
      </c>
      <c r="KW76" s="9"/>
      <c r="KX76" s="9"/>
      <c r="KY76" s="9"/>
      <c r="KZ76" s="9"/>
      <c r="LA76" s="9"/>
      <c r="LB76" s="9"/>
      <c r="LC76" s="9">
        <v>0</v>
      </c>
      <c r="LD76" s="9">
        <v>3</v>
      </c>
      <c r="LE76" s="9">
        <v>1</v>
      </c>
      <c r="LF76" s="9">
        <v>2</v>
      </c>
      <c r="LG76" s="9">
        <v>2</v>
      </c>
      <c r="LH76" s="9">
        <v>2</v>
      </c>
      <c r="LI76" s="9"/>
      <c r="LJ76" s="9">
        <v>1</v>
      </c>
      <c r="LK76" s="9">
        <v>2</v>
      </c>
      <c r="LL76" s="9">
        <v>2</v>
      </c>
      <c r="LM76" s="9">
        <v>2</v>
      </c>
      <c r="LN76" s="9"/>
      <c r="LO76" s="9">
        <v>1</v>
      </c>
      <c r="LP76" s="9">
        <v>2</v>
      </c>
      <c r="LQ76" s="9">
        <v>0</v>
      </c>
      <c r="LR76" s="9"/>
      <c r="LS76" s="9">
        <v>1</v>
      </c>
      <c r="LT76" s="9">
        <v>1</v>
      </c>
      <c r="LU76" s="9">
        <v>1</v>
      </c>
      <c r="LV76" s="9">
        <v>1</v>
      </c>
      <c r="LW76" s="9">
        <v>1</v>
      </c>
      <c r="LX76" s="9">
        <v>2</v>
      </c>
      <c r="LY76" s="9">
        <v>3</v>
      </c>
      <c r="LZ76" s="9">
        <v>2</v>
      </c>
      <c r="MA76" s="9">
        <v>1</v>
      </c>
      <c r="MB76" s="9"/>
      <c r="MC76" s="9">
        <v>1</v>
      </c>
      <c r="MD76" s="9">
        <v>2</v>
      </c>
      <c r="ME76" s="9">
        <v>2</v>
      </c>
      <c r="MF76" s="9">
        <v>1</v>
      </c>
      <c r="MG76" s="9">
        <v>3</v>
      </c>
      <c r="MH76" s="9">
        <v>3</v>
      </c>
      <c r="MI76" s="9">
        <v>3</v>
      </c>
      <c r="MJ76" s="9">
        <v>3</v>
      </c>
      <c r="MK76" s="9">
        <v>1</v>
      </c>
      <c r="ML76" s="9">
        <v>1</v>
      </c>
      <c r="MM76" s="9">
        <v>1</v>
      </c>
      <c r="MN76" s="9">
        <v>0</v>
      </c>
      <c r="MO76" s="9">
        <v>1</v>
      </c>
      <c r="MP76" s="9">
        <v>1</v>
      </c>
      <c r="MQ76" s="9">
        <v>1</v>
      </c>
      <c r="MR76" s="9">
        <v>0</v>
      </c>
      <c r="MS76" s="9">
        <v>1</v>
      </c>
      <c r="MT76" s="9">
        <v>240414952</v>
      </c>
      <c r="MU76" s="9">
        <v>240414952</v>
      </c>
      <c r="MV76" s="9">
        <v>1</v>
      </c>
      <c r="MW76" s="9"/>
      <c r="MX76" s="9"/>
      <c r="MY76" t="s">
        <v>4531</v>
      </c>
      <c r="MZ76" s="9"/>
      <c r="NA76" s="9">
        <v>199118061</v>
      </c>
      <c r="NB76" t="s">
        <v>4681</v>
      </c>
      <c r="NC76" t="s">
        <v>4821</v>
      </c>
      <c r="ND76" s="9"/>
      <c r="NE76" s="9"/>
      <c r="NF76" t="s">
        <v>4891</v>
      </c>
      <c r="NG76" s="9"/>
      <c r="NH76" s="9"/>
      <c r="NI76" s="9">
        <v>1</v>
      </c>
      <c r="NJ76" s="9">
        <v>89</v>
      </c>
      <c r="NK76" t="s">
        <v>4897</v>
      </c>
      <c r="NL76" s="9">
        <v>3</v>
      </c>
      <c r="NM76" s="9">
        <v>11</v>
      </c>
      <c r="NN76" s="9">
        <v>2022</v>
      </c>
      <c r="NO76" s="9">
        <v>1</v>
      </c>
      <c r="NP76" t="s">
        <v>4965</v>
      </c>
      <c r="NQ76" s="9">
        <v>0</v>
      </c>
      <c r="NR76" s="9">
        <v>1</v>
      </c>
      <c r="NS76" s="9">
        <v>1</v>
      </c>
      <c r="NT76" s="9">
        <v>0</v>
      </c>
      <c r="NU76" s="9">
        <v>0</v>
      </c>
      <c r="NV76" s="9">
        <v>0</v>
      </c>
      <c r="NW76" s="9">
        <v>4</v>
      </c>
      <c r="NX76" s="9">
        <v>0</v>
      </c>
      <c r="NY76" s="9">
        <v>1</v>
      </c>
      <c r="NZ76" s="9">
        <v>0</v>
      </c>
      <c r="OA76" s="9">
        <v>0</v>
      </c>
      <c r="OB76" s="9">
        <v>0</v>
      </c>
      <c r="OC76" s="9">
        <v>5</v>
      </c>
      <c r="OD76" s="9">
        <v>0</v>
      </c>
      <c r="OE76" s="9">
        <v>0</v>
      </c>
      <c r="OF76" s="9">
        <v>0</v>
      </c>
      <c r="OG76" s="9">
        <v>5</v>
      </c>
      <c r="OH76" s="9">
        <v>0</v>
      </c>
      <c r="OI76" s="9">
        <v>5</v>
      </c>
      <c r="OJ76" s="9">
        <v>5</v>
      </c>
      <c r="OK76" s="9">
        <v>5</v>
      </c>
      <c r="OL76" s="9">
        <v>0</v>
      </c>
      <c r="OM76" s="9"/>
      <c r="ON76" s="9">
        <v>0</v>
      </c>
      <c r="OO76" s="9">
        <v>0</v>
      </c>
      <c r="OP76" s="9">
        <v>1</v>
      </c>
      <c r="OQ76" s="9">
        <v>0</v>
      </c>
      <c r="OR76" s="9">
        <v>0</v>
      </c>
      <c r="OS76" s="9">
        <v>0</v>
      </c>
      <c r="OT76" s="9">
        <v>0</v>
      </c>
      <c r="OU76" s="9">
        <v>0</v>
      </c>
      <c r="OV76" s="9">
        <v>0</v>
      </c>
      <c r="OW76" s="9">
        <v>0</v>
      </c>
      <c r="OX76" s="9">
        <v>1</v>
      </c>
      <c r="OY76" s="9">
        <v>0</v>
      </c>
      <c r="OZ76" s="9">
        <v>0</v>
      </c>
      <c r="PA76" s="9">
        <v>0</v>
      </c>
      <c r="PB76" s="9">
        <v>0</v>
      </c>
      <c r="PC76" s="9">
        <v>0</v>
      </c>
      <c r="PD76" s="9">
        <v>10</v>
      </c>
      <c r="PE76" s="9">
        <v>0</v>
      </c>
      <c r="PF76" s="9">
        <v>0</v>
      </c>
      <c r="PG76" s="9">
        <v>1</v>
      </c>
      <c r="PH76" s="9">
        <v>0</v>
      </c>
      <c r="PI76" s="9">
        <v>0</v>
      </c>
      <c r="PJ76" s="9">
        <v>0</v>
      </c>
      <c r="PK76" s="9">
        <v>1</v>
      </c>
      <c r="PL76" s="9">
        <v>1</v>
      </c>
      <c r="PM76" s="9">
        <v>1</v>
      </c>
      <c r="PN76" s="9">
        <v>0</v>
      </c>
      <c r="PO76" s="9">
        <v>42.857143402099609</v>
      </c>
      <c r="PP76" s="9">
        <v>0</v>
      </c>
      <c r="PQ76" s="9">
        <v>0</v>
      </c>
      <c r="PR76" s="9">
        <v>1</v>
      </c>
      <c r="PS76" s="9">
        <v>1</v>
      </c>
      <c r="PT76" s="9">
        <v>1</v>
      </c>
      <c r="PU76" s="9">
        <v>1</v>
      </c>
      <c r="PV76" s="9">
        <v>0</v>
      </c>
      <c r="PW76" s="9">
        <v>1</v>
      </c>
      <c r="PX76" s="9">
        <v>83.333335876464844</v>
      </c>
      <c r="PY76" s="9">
        <v>0</v>
      </c>
      <c r="PZ76" s="9">
        <v>1</v>
      </c>
      <c r="QA76" s="9">
        <v>1</v>
      </c>
      <c r="QB76" s="9">
        <v>1</v>
      </c>
      <c r="QC76" s="9">
        <v>0</v>
      </c>
      <c r="QD76" s="9">
        <v>1</v>
      </c>
      <c r="QE76" s="9">
        <v>75</v>
      </c>
      <c r="QF76" s="9">
        <v>0</v>
      </c>
      <c r="QG76" s="9">
        <v>1</v>
      </c>
      <c r="QH76" s="9">
        <v>1</v>
      </c>
      <c r="QI76" s="9">
        <v>0</v>
      </c>
      <c r="QJ76" s="9">
        <v>0</v>
      </c>
      <c r="QK76" s="9">
        <v>0</v>
      </c>
      <c r="QL76" s="9">
        <v>0</v>
      </c>
      <c r="QM76" s="9">
        <v>0</v>
      </c>
      <c r="QN76" s="9">
        <v>1</v>
      </c>
      <c r="QO76" s="9">
        <v>1</v>
      </c>
      <c r="QP76" s="9">
        <v>28.571428298950195</v>
      </c>
      <c r="QQ76" s="9">
        <v>0</v>
      </c>
      <c r="QR76" s="9">
        <v>0</v>
      </c>
      <c r="QS76" s="9">
        <v>1</v>
      </c>
      <c r="QT76" s="9">
        <v>1</v>
      </c>
      <c r="QU76" s="9">
        <v>1</v>
      </c>
      <c r="QV76" s="9">
        <v>1</v>
      </c>
      <c r="QW76" s="9">
        <v>0</v>
      </c>
      <c r="QX76" s="9">
        <v>0.75</v>
      </c>
      <c r="QY76" s="9">
        <v>0</v>
      </c>
      <c r="QZ76" s="9"/>
      <c r="RA76" s="9"/>
      <c r="RB76" s="9"/>
      <c r="RC76" s="9"/>
      <c r="RD76" s="9"/>
      <c r="RE76" s="9"/>
      <c r="RF76" s="9"/>
      <c r="RG76" s="9"/>
      <c r="RH76" s="9"/>
      <c r="RI76" s="9"/>
      <c r="RJ76" s="9"/>
      <c r="RK76" s="9"/>
      <c r="RL76" s="9">
        <v>0</v>
      </c>
      <c r="RM76" s="9"/>
      <c r="RN76" s="9"/>
      <c r="RO76" s="9"/>
      <c r="RP76" s="9"/>
      <c r="RQ76" s="9"/>
      <c r="RR76" s="9"/>
      <c r="RS76" s="9"/>
      <c r="RT76" s="9"/>
      <c r="RU76" s="9"/>
      <c r="RV76" s="9"/>
      <c r="RW76" s="9"/>
      <c r="RX76" s="9"/>
      <c r="RY76" s="9"/>
      <c r="RZ76" s="9"/>
      <c r="SA76" s="9"/>
      <c r="SB76" s="9"/>
      <c r="SC76" s="9"/>
      <c r="SD76" s="9"/>
      <c r="SE76" s="9"/>
      <c r="SF76" s="9"/>
      <c r="SG76" s="9"/>
      <c r="SH76" s="9">
        <v>1</v>
      </c>
      <c r="SI76" s="9">
        <v>1</v>
      </c>
      <c r="SJ76" s="9">
        <v>1</v>
      </c>
      <c r="SK76" s="9">
        <v>0</v>
      </c>
      <c r="SL76" s="9">
        <v>0</v>
      </c>
      <c r="SM76" s="9">
        <v>0</v>
      </c>
      <c r="SN76" s="9">
        <v>0</v>
      </c>
      <c r="SO76" s="9">
        <v>0</v>
      </c>
      <c r="SP76" s="9">
        <v>0</v>
      </c>
      <c r="SQ76" s="9">
        <v>1</v>
      </c>
      <c r="SR76" s="9">
        <v>1</v>
      </c>
      <c r="SS76" s="9"/>
      <c r="ST76" s="9"/>
      <c r="SU76" s="9"/>
      <c r="SV76" s="9"/>
      <c r="SW76" s="9"/>
      <c r="SX76" s="9">
        <v>0</v>
      </c>
      <c r="SY76" s="9">
        <v>0</v>
      </c>
      <c r="SZ76" s="9">
        <v>1</v>
      </c>
      <c r="TA76" s="9"/>
      <c r="TB76" s="9"/>
      <c r="TC76" s="9"/>
      <c r="TD76" s="9"/>
      <c r="TE76" s="9"/>
      <c r="TF76" s="9"/>
      <c r="TG76" s="9"/>
      <c r="TH76" s="9"/>
      <c r="TI76" s="9"/>
      <c r="TJ76" s="9"/>
      <c r="TK76" s="9"/>
      <c r="TL76" s="9"/>
      <c r="TM76" s="9"/>
      <c r="TN76" s="9"/>
      <c r="TO76" s="9"/>
      <c r="TP76" s="9"/>
      <c r="TQ76" s="9"/>
      <c r="TR76" s="9">
        <v>0</v>
      </c>
      <c r="TS76" s="9">
        <v>0</v>
      </c>
      <c r="TT76" s="9">
        <v>0</v>
      </c>
      <c r="TU76" s="9">
        <v>0</v>
      </c>
      <c r="TV76" s="9">
        <v>0</v>
      </c>
      <c r="TW76" s="9">
        <v>0</v>
      </c>
      <c r="TX76" s="9">
        <v>1</v>
      </c>
      <c r="TY76" s="9">
        <v>0</v>
      </c>
      <c r="TZ76" s="9"/>
      <c r="UA76" s="9"/>
      <c r="UB76" s="9"/>
      <c r="UC76" s="9"/>
      <c r="UD76" s="9"/>
      <c r="UE76" s="9"/>
      <c r="UF76" s="9">
        <v>0</v>
      </c>
      <c r="UG76" s="9">
        <v>0</v>
      </c>
      <c r="UH76" s="9">
        <v>0</v>
      </c>
      <c r="UI76" s="9">
        <v>1</v>
      </c>
      <c r="UJ76" s="9">
        <v>0</v>
      </c>
      <c r="UK76" s="9">
        <v>1</v>
      </c>
      <c r="UL76" s="9">
        <v>0</v>
      </c>
      <c r="UM76" s="9"/>
      <c r="UN76" s="9"/>
      <c r="UO76" s="9"/>
      <c r="UP76" s="9"/>
      <c r="UQ76" s="9">
        <v>0</v>
      </c>
      <c r="UR76" s="9">
        <v>0</v>
      </c>
      <c r="US76" s="9">
        <v>0</v>
      </c>
      <c r="UT76" s="9">
        <v>0</v>
      </c>
      <c r="UU76" s="9">
        <v>0</v>
      </c>
      <c r="UV76" s="9">
        <v>1</v>
      </c>
      <c r="UW76" s="9">
        <v>0</v>
      </c>
      <c r="UX76" s="9">
        <v>0</v>
      </c>
      <c r="UY76" s="9">
        <v>0</v>
      </c>
      <c r="UZ76" s="9">
        <v>0</v>
      </c>
      <c r="VA76" s="9">
        <v>0</v>
      </c>
      <c r="VB76" s="9">
        <v>0</v>
      </c>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v>0</v>
      </c>
      <c r="WF76" s="9">
        <v>0</v>
      </c>
      <c r="WG76" s="9">
        <v>0</v>
      </c>
      <c r="WH76" s="9">
        <v>0</v>
      </c>
      <c r="WI76" s="9">
        <v>0</v>
      </c>
      <c r="WJ76" s="9">
        <v>0</v>
      </c>
      <c r="WK76" s="9">
        <v>1</v>
      </c>
      <c r="WL76" s="9">
        <v>0</v>
      </c>
      <c r="WM76" s="9">
        <v>0</v>
      </c>
      <c r="WN76" s="9"/>
      <c r="WO76" s="9"/>
      <c r="WP76" s="9"/>
      <c r="WQ76" s="9"/>
      <c r="WR76" s="9"/>
      <c r="WS76" s="9"/>
      <c r="WT76" s="9"/>
      <c r="WU76" s="9"/>
      <c r="WV76" s="9"/>
      <c r="WW76" s="9">
        <v>11.111110687255859</v>
      </c>
      <c r="WX76" s="9">
        <v>0</v>
      </c>
      <c r="WY76" s="9">
        <v>0</v>
      </c>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v>0</v>
      </c>
      <c r="YF76" s="9">
        <v>0</v>
      </c>
      <c r="YG76" s="9">
        <v>0</v>
      </c>
      <c r="YH76" s="9">
        <v>0</v>
      </c>
      <c r="YI76" s="9">
        <v>0</v>
      </c>
      <c r="YJ76" s="9">
        <v>0</v>
      </c>
      <c r="YK76" s="9">
        <v>1</v>
      </c>
      <c r="YL76" s="9">
        <v>0</v>
      </c>
      <c r="YM76" s="9">
        <v>0</v>
      </c>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v>0</v>
      </c>
      <c r="ZO76" s="9">
        <v>0</v>
      </c>
      <c r="ZP76" s="9">
        <v>0</v>
      </c>
      <c r="ZQ76" s="9">
        <v>0</v>
      </c>
      <c r="ZR76" s="9"/>
      <c r="ZS76" s="9"/>
      <c r="ZT76" s="9">
        <v>0</v>
      </c>
      <c r="ZU76" s="9">
        <v>0</v>
      </c>
      <c r="ZV76" s="9">
        <v>1</v>
      </c>
      <c r="ZW76" s="9">
        <v>0</v>
      </c>
      <c r="ZX76" s="9">
        <v>1</v>
      </c>
      <c r="ZY76" s="9">
        <v>1</v>
      </c>
      <c r="ZZ76" s="9">
        <v>1</v>
      </c>
      <c r="AAA76" s="9">
        <v>1</v>
      </c>
      <c r="AAB76" s="9">
        <v>1</v>
      </c>
      <c r="AAC76" s="9">
        <v>0</v>
      </c>
      <c r="AAD76" s="9">
        <v>1</v>
      </c>
      <c r="AAE76" s="9">
        <v>0</v>
      </c>
      <c r="AAF76" s="9">
        <v>0</v>
      </c>
      <c r="AAG76" s="9">
        <v>0</v>
      </c>
      <c r="AAH76" s="9"/>
      <c r="AAI76" s="9"/>
      <c r="AAJ76" s="9"/>
      <c r="AAK76" s="9"/>
      <c r="AAL76" s="9"/>
      <c r="AAM76" s="9"/>
      <c r="AAN76" s="9"/>
      <c r="AAO76" s="9"/>
      <c r="AAP76" s="9">
        <v>33.333332061767578</v>
      </c>
      <c r="AAQ76" s="9">
        <v>0</v>
      </c>
      <c r="AAR76" s="9">
        <v>0</v>
      </c>
      <c r="AAS76" s="9">
        <v>33.333332061767578</v>
      </c>
      <c r="AAT76" s="9">
        <v>0</v>
      </c>
      <c r="AAU76" s="9">
        <v>0</v>
      </c>
      <c r="AAV76" s="9"/>
      <c r="AAW76" s="9"/>
      <c r="AAX76" s="9"/>
      <c r="AAY76" s="9"/>
      <c r="AAZ76" s="9">
        <v>0</v>
      </c>
      <c r="ABA76" s="9">
        <v>1</v>
      </c>
      <c r="ABB76" s="9">
        <v>1</v>
      </c>
      <c r="ABC76" s="9">
        <v>1</v>
      </c>
      <c r="ABD76" s="9">
        <v>0</v>
      </c>
      <c r="ABE76" s="9">
        <v>0</v>
      </c>
      <c r="ABF76" s="9">
        <v>1</v>
      </c>
      <c r="ABG76" s="9">
        <v>1</v>
      </c>
      <c r="ABH76" s="9">
        <v>1</v>
      </c>
      <c r="ABI76" s="9">
        <v>1</v>
      </c>
      <c r="ABJ76" s="9">
        <v>1</v>
      </c>
      <c r="ABK76" s="9">
        <v>0</v>
      </c>
      <c r="ABL76" s="9">
        <v>0</v>
      </c>
      <c r="ABM76" s="9">
        <v>71.428573608398438</v>
      </c>
      <c r="ABN76" s="9">
        <v>0</v>
      </c>
      <c r="ABO76" s="9">
        <v>1</v>
      </c>
      <c r="ABP76" s="9">
        <v>0</v>
      </c>
      <c r="ABQ76" s="9">
        <v>1</v>
      </c>
      <c r="ABR76" s="9">
        <v>1</v>
      </c>
      <c r="ABS76" s="9">
        <v>1</v>
      </c>
      <c r="ABT76" s="9">
        <v>1</v>
      </c>
      <c r="ABU76" s="9">
        <v>0</v>
      </c>
      <c r="ABV76" s="9">
        <v>1</v>
      </c>
      <c r="ABW76" s="9">
        <v>0</v>
      </c>
      <c r="ABX76" s="9">
        <v>1</v>
      </c>
      <c r="ABY76" s="9">
        <v>1</v>
      </c>
      <c r="ABZ76" s="9">
        <v>0</v>
      </c>
      <c r="ACA76" s="9">
        <v>0</v>
      </c>
      <c r="ACB76" s="9">
        <v>0</v>
      </c>
      <c r="ACC76" s="9">
        <v>0</v>
      </c>
      <c r="ACD76" s="9">
        <v>0</v>
      </c>
      <c r="ACE76" s="9">
        <v>0</v>
      </c>
      <c r="ACF76" s="9">
        <v>0</v>
      </c>
      <c r="ACG76" s="9">
        <v>0</v>
      </c>
      <c r="ACH76" s="9">
        <v>1</v>
      </c>
      <c r="ACI76" s="9">
        <v>1</v>
      </c>
      <c r="ACJ76" s="9">
        <v>1</v>
      </c>
      <c r="ACK76" s="9">
        <v>0</v>
      </c>
      <c r="ACL76" s="9">
        <v>1</v>
      </c>
      <c r="ACM76" s="9">
        <v>1</v>
      </c>
      <c r="ACN76" s="9">
        <v>1</v>
      </c>
      <c r="ACO76" s="9">
        <v>0</v>
      </c>
      <c r="ACP76" s="9">
        <v>1</v>
      </c>
      <c r="ACQ76" s="9">
        <v>1</v>
      </c>
      <c r="ACR76" s="9">
        <v>1</v>
      </c>
    </row>
    <row r="77" spans="1:772">
      <c r="A77" t="s">
        <v>2644</v>
      </c>
      <c r="B77" t="s">
        <v>2772</v>
      </c>
      <c r="C77" t="s">
        <v>2905</v>
      </c>
      <c r="D77" t="s">
        <v>3040</v>
      </c>
      <c r="E77" s="9"/>
      <c r="F77" s="9">
        <v>1</v>
      </c>
      <c r="G77" s="9"/>
      <c r="H77" s="9">
        <v>1</v>
      </c>
      <c r="I77" t="s">
        <v>3177</v>
      </c>
      <c r="J77" s="9"/>
      <c r="K77" s="9">
        <v>5</v>
      </c>
      <c r="L77" s="9">
        <v>15</v>
      </c>
      <c r="M77" s="9">
        <v>90</v>
      </c>
      <c r="N77" s="9">
        <v>90</v>
      </c>
      <c r="O77" t="s">
        <v>3247</v>
      </c>
      <c r="P77" s="9">
        <v>1</v>
      </c>
      <c r="Q77" t="s">
        <v>3250</v>
      </c>
      <c r="R77" s="9">
        <v>3</v>
      </c>
      <c r="S77" s="9">
        <v>1</v>
      </c>
      <c r="T77" s="9">
        <v>2</v>
      </c>
      <c r="U77" s="9">
        <v>0</v>
      </c>
      <c r="V77" s="9">
        <v>1</v>
      </c>
      <c r="W77" t="s">
        <v>3332</v>
      </c>
      <c r="X77" s="9"/>
      <c r="Y77" t="s">
        <v>3468</v>
      </c>
      <c r="Z77" s="9"/>
      <c r="AA77" s="9">
        <v>0</v>
      </c>
      <c r="AB77" s="9">
        <v>0</v>
      </c>
      <c r="AC77" s="9">
        <v>11</v>
      </c>
      <c r="AD77" s="9">
        <v>0</v>
      </c>
      <c r="AE77" s="9">
        <v>3</v>
      </c>
      <c r="AF77" s="9">
        <v>0</v>
      </c>
      <c r="AG77" s="9">
        <v>0</v>
      </c>
      <c r="AH77" s="9">
        <v>0</v>
      </c>
      <c r="AI77" s="9">
        <v>1</v>
      </c>
      <c r="AJ77" s="9">
        <v>0</v>
      </c>
      <c r="AK77" s="9">
        <v>0</v>
      </c>
      <c r="AL77" s="9">
        <v>0</v>
      </c>
      <c r="AM77" s="9">
        <v>0</v>
      </c>
      <c r="AN77" s="9">
        <v>0</v>
      </c>
      <c r="AO77" s="9">
        <v>0</v>
      </c>
      <c r="AP77" s="9">
        <v>0</v>
      </c>
      <c r="AQ77" s="9">
        <v>1</v>
      </c>
      <c r="AR77" s="9">
        <v>0</v>
      </c>
      <c r="AS77" s="9">
        <v>0</v>
      </c>
      <c r="AT77" s="9">
        <v>0</v>
      </c>
      <c r="AU77" s="9">
        <v>0</v>
      </c>
      <c r="AV77" s="9">
        <v>0</v>
      </c>
      <c r="AW77" s="9">
        <v>0</v>
      </c>
      <c r="AX77" t="s">
        <v>3633</v>
      </c>
      <c r="AY77" s="9">
        <v>0</v>
      </c>
      <c r="AZ77" s="9">
        <v>2</v>
      </c>
      <c r="BA77" t="s">
        <v>3783</v>
      </c>
      <c r="BB77" s="9">
        <v>0</v>
      </c>
      <c r="BC77" s="9">
        <v>18</v>
      </c>
      <c r="BD77" s="9">
        <v>0</v>
      </c>
      <c r="BE77" s="9"/>
      <c r="BF77" s="9">
        <v>16</v>
      </c>
      <c r="BG77" s="9">
        <v>16</v>
      </c>
      <c r="BH77" s="9">
        <v>6</v>
      </c>
      <c r="BI77" s="9">
        <v>3</v>
      </c>
      <c r="BJ77" s="9">
        <v>0</v>
      </c>
      <c r="BK77" s="9">
        <v>1</v>
      </c>
      <c r="BL77" s="9">
        <v>0</v>
      </c>
      <c r="BM77" s="9">
        <v>0</v>
      </c>
      <c r="BN77" s="9">
        <v>0</v>
      </c>
      <c r="BO77" s="9">
        <v>0</v>
      </c>
      <c r="BP77" s="9">
        <v>0</v>
      </c>
      <c r="BQ77" s="9">
        <v>0</v>
      </c>
      <c r="BR77" s="9">
        <v>0</v>
      </c>
      <c r="BS77" s="9">
        <v>1</v>
      </c>
      <c r="BT77" s="9">
        <v>1</v>
      </c>
      <c r="BU77" s="9">
        <v>1</v>
      </c>
      <c r="BV77" s="9">
        <v>0</v>
      </c>
      <c r="BW77" s="9">
        <v>1</v>
      </c>
      <c r="BX77" s="9"/>
      <c r="BY77" s="9">
        <v>1</v>
      </c>
      <c r="BZ77" s="9">
        <v>1</v>
      </c>
      <c r="CA77" s="9">
        <v>0</v>
      </c>
      <c r="CB77" s="9">
        <v>1</v>
      </c>
      <c r="CC77" s="9">
        <v>1</v>
      </c>
      <c r="CD77" s="9">
        <v>1</v>
      </c>
      <c r="CE77" s="9">
        <v>0</v>
      </c>
      <c r="CF77" s="9">
        <v>1</v>
      </c>
      <c r="CG77" s="9"/>
      <c r="CH77" s="9">
        <v>3</v>
      </c>
      <c r="CI77" s="9">
        <v>3</v>
      </c>
      <c r="CJ77" s="9">
        <v>2</v>
      </c>
      <c r="CK77" s="9">
        <v>2</v>
      </c>
      <c r="CL77" s="9">
        <v>2</v>
      </c>
      <c r="CM77" s="9">
        <v>4</v>
      </c>
      <c r="CN77" s="9">
        <v>1</v>
      </c>
      <c r="CO77" s="9">
        <v>1</v>
      </c>
      <c r="CP77" s="9">
        <v>1</v>
      </c>
      <c r="CQ77" s="9">
        <v>1</v>
      </c>
      <c r="CR77" s="9">
        <v>1</v>
      </c>
      <c r="CS77" s="9">
        <v>1</v>
      </c>
      <c r="CT77" s="9">
        <v>1</v>
      </c>
      <c r="CU77" s="9">
        <v>1</v>
      </c>
      <c r="CV77" s="9">
        <v>1</v>
      </c>
      <c r="CW77" s="9">
        <v>1</v>
      </c>
      <c r="CX77" s="9">
        <v>1</v>
      </c>
      <c r="CY77" s="9">
        <v>1</v>
      </c>
      <c r="CZ77" s="9">
        <v>2</v>
      </c>
      <c r="DA77" s="9"/>
      <c r="DB77" s="9"/>
      <c r="DC77" s="9"/>
      <c r="DD77" s="9"/>
      <c r="DE77" s="9"/>
      <c r="DF77" s="9"/>
      <c r="DG77" s="9"/>
      <c r="DH77" s="9"/>
      <c r="DI77" s="9">
        <v>2</v>
      </c>
      <c r="DJ77" s="9"/>
      <c r="DK77" s="9"/>
      <c r="DL77" s="9"/>
      <c r="DM77" s="9"/>
      <c r="DN77" s="9"/>
      <c r="DO77" s="9"/>
      <c r="DP77" s="9">
        <v>2</v>
      </c>
      <c r="DQ77" s="9"/>
      <c r="DR77" s="9"/>
      <c r="DS77" s="9"/>
      <c r="DT77" s="9"/>
      <c r="DU77" s="9"/>
      <c r="DV77" s="9"/>
      <c r="DW77" s="9"/>
      <c r="DX77" s="9"/>
      <c r="DY77" s="9"/>
      <c r="DZ77" s="9"/>
      <c r="EA77" s="9"/>
      <c r="EB77" s="9"/>
      <c r="EC77" s="9"/>
      <c r="ED77" s="9"/>
      <c r="EE77" s="9"/>
      <c r="EF77" s="9"/>
      <c r="EG77" s="9"/>
      <c r="EH77" s="9"/>
      <c r="EI77" s="9"/>
      <c r="EJ77" s="9"/>
      <c r="EK77" s="9"/>
      <c r="EL77" s="9"/>
      <c r="EM77" s="9"/>
      <c r="EN77" s="9">
        <v>0</v>
      </c>
      <c r="EO77" s="9"/>
      <c r="EP77" s="9"/>
      <c r="EQ77" s="9">
        <v>1</v>
      </c>
      <c r="ER77" s="9">
        <v>0</v>
      </c>
      <c r="ES77" s="9"/>
      <c r="ET77" s="9">
        <v>0</v>
      </c>
      <c r="EU77" s="9"/>
      <c r="EV77" s="9"/>
      <c r="EW77" s="9">
        <v>1</v>
      </c>
      <c r="EX77" s="9">
        <v>1</v>
      </c>
      <c r="EY77" s="9"/>
      <c r="EZ77" s="9">
        <v>1</v>
      </c>
      <c r="FA77" s="9">
        <v>1</v>
      </c>
      <c r="FB77" s="9"/>
      <c r="FC77" s="9">
        <v>1</v>
      </c>
      <c r="FD77" s="9">
        <v>1</v>
      </c>
      <c r="FE77" s="9"/>
      <c r="FF77" s="9">
        <v>1</v>
      </c>
      <c r="FG77" s="9">
        <v>1</v>
      </c>
      <c r="FH77" s="9"/>
      <c r="FI77" s="9">
        <v>1</v>
      </c>
      <c r="FJ77" s="9">
        <v>0</v>
      </c>
      <c r="FK77" s="9"/>
      <c r="FL77" s="9">
        <v>0</v>
      </c>
      <c r="FM77" s="9"/>
      <c r="FN77" s="9"/>
      <c r="FO77" s="9">
        <v>0</v>
      </c>
      <c r="FP77" s="9"/>
      <c r="FQ77" s="9"/>
      <c r="FR77" s="9">
        <v>0</v>
      </c>
      <c r="FS77" s="9"/>
      <c r="FT77" s="9"/>
      <c r="FU77" s="9">
        <v>0</v>
      </c>
      <c r="FV77" s="9"/>
      <c r="FW77" s="9"/>
      <c r="FX77" s="9">
        <v>4</v>
      </c>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t="s">
        <v>4092</v>
      </c>
      <c r="HH77" s="9">
        <v>7</v>
      </c>
      <c r="HI77" s="9">
        <v>4</v>
      </c>
      <c r="HJ77" s="9">
        <v>8</v>
      </c>
      <c r="HK77" s="9"/>
      <c r="HL77" s="9"/>
      <c r="HM77" s="9"/>
      <c r="HN77" s="9"/>
      <c r="HO77" s="9"/>
      <c r="HP77" s="9">
        <v>0</v>
      </c>
      <c r="HQ77" s="9">
        <v>0</v>
      </c>
      <c r="HR77" s="9">
        <v>0</v>
      </c>
      <c r="HS77" s="9">
        <v>1</v>
      </c>
      <c r="HT77" s="9">
        <v>0</v>
      </c>
      <c r="HU77" s="9">
        <v>0</v>
      </c>
      <c r="HV77" s="9">
        <v>1</v>
      </c>
      <c r="HW77" s="9">
        <v>0</v>
      </c>
      <c r="HX77" t="s">
        <v>4256</v>
      </c>
      <c r="HY77" s="9"/>
      <c r="HZ77" s="9"/>
      <c r="IA77" s="9">
        <v>1</v>
      </c>
      <c r="IB77" s="9">
        <v>1</v>
      </c>
      <c r="IC77" s="9"/>
      <c r="ID77" s="9">
        <v>1</v>
      </c>
      <c r="IE77" s="9">
        <v>1</v>
      </c>
      <c r="IF77" s="9"/>
      <c r="IG77" s="9">
        <v>1</v>
      </c>
      <c r="IH77" s="9">
        <v>1</v>
      </c>
      <c r="II77" s="9"/>
      <c r="IJ77" s="9">
        <v>2</v>
      </c>
      <c r="IK77" s="9"/>
      <c r="IL77" s="9">
        <v>1</v>
      </c>
      <c r="IM77" s="9"/>
      <c r="IN77" s="9">
        <v>4</v>
      </c>
      <c r="IO77" s="9">
        <v>4</v>
      </c>
      <c r="IP77" s="9">
        <v>3</v>
      </c>
      <c r="IQ77" s="9">
        <v>3</v>
      </c>
      <c r="IR77" s="9">
        <v>4</v>
      </c>
      <c r="IS77" s="9"/>
      <c r="IT77" s="9">
        <v>1</v>
      </c>
      <c r="IU77" s="9">
        <v>1</v>
      </c>
      <c r="IV77" s="9">
        <v>2</v>
      </c>
      <c r="IW77" s="9">
        <v>2</v>
      </c>
      <c r="IX77" s="9">
        <v>2</v>
      </c>
      <c r="IY77" s="9">
        <v>1</v>
      </c>
      <c r="IZ77" s="9">
        <v>2</v>
      </c>
      <c r="JA77" s="9">
        <v>2</v>
      </c>
      <c r="JB77" s="9">
        <v>1</v>
      </c>
      <c r="JC77" s="9">
        <v>1</v>
      </c>
      <c r="JD77" s="9">
        <v>1</v>
      </c>
      <c r="JE77" s="9">
        <v>2</v>
      </c>
      <c r="JF77" s="9">
        <v>2</v>
      </c>
      <c r="JG77" s="9">
        <v>2</v>
      </c>
      <c r="JH77" s="9">
        <v>2</v>
      </c>
      <c r="JI77" s="9">
        <v>2</v>
      </c>
      <c r="JJ77" s="9">
        <v>1</v>
      </c>
      <c r="JK77" s="9">
        <v>1</v>
      </c>
      <c r="JL77" s="9">
        <v>1</v>
      </c>
      <c r="JM77" s="9">
        <v>2</v>
      </c>
      <c r="JN77" s="9">
        <v>1</v>
      </c>
      <c r="JO77" s="9">
        <v>2</v>
      </c>
      <c r="JP77" s="9">
        <v>2</v>
      </c>
      <c r="JQ77" s="9">
        <v>2</v>
      </c>
      <c r="JR77" s="9">
        <v>2</v>
      </c>
      <c r="JS77" s="9">
        <v>2</v>
      </c>
      <c r="JT77" s="9">
        <v>1</v>
      </c>
      <c r="JU77" s="9">
        <v>2</v>
      </c>
      <c r="JV77" s="9"/>
      <c r="JW77" s="9">
        <v>1</v>
      </c>
      <c r="JX77" s="9">
        <v>1</v>
      </c>
      <c r="JY77" s="9">
        <v>2</v>
      </c>
      <c r="JZ77" s="9">
        <v>1</v>
      </c>
      <c r="KA77" s="9">
        <v>2</v>
      </c>
      <c r="KB77" s="9">
        <v>1</v>
      </c>
      <c r="KC77" s="9">
        <v>1</v>
      </c>
      <c r="KD77" s="9">
        <v>1</v>
      </c>
      <c r="KE77" s="9">
        <v>2</v>
      </c>
      <c r="KF77" s="9"/>
      <c r="KG77" s="9"/>
      <c r="KH77" s="9"/>
      <c r="KI77" s="9"/>
      <c r="KJ77" s="9"/>
      <c r="KK77" s="9"/>
      <c r="KL77" s="9"/>
      <c r="KM77" s="9"/>
      <c r="KN77" s="9"/>
      <c r="KO77" s="9"/>
      <c r="KP77" s="9"/>
      <c r="KQ77" s="9"/>
      <c r="KR77" s="9"/>
      <c r="KS77" s="9"/>
      <c r="KT77" s="9"/>
      <c r="KU77" s="9"/>
      <c r="KV77" s="9">
        <v>0</v>
      </c>
      <c r="KW77" s="9"/>
      <c r="KX77" s="9"/>
      <c r="KY77" s="9"/>
      <c r="KZ77" s="9"/>
      <c r="LA77" s="9"/>
      <c r="LB77" s="9"/>
      <c r="LC77" s="9">
        <v>1</v>
      </c>
      <c r="LD77" s="9">
        <v>1</v>
      </c>
      <c r="LE77" s="9">
        <v>1</v>
      </c>
      <c r="LF77" s="9">
        <v>1</v>
      </c>
      <c r="LG77" s="9">
        <v>1</v>
      </c>
      <c r="LH77" s="9">
        <v>1</v>
      </c>
      <c r="LI77" s="9"/>
      <c r="LJ77" s="9">
        <v>1</v>
      </c>
      <c r="LK77" s="9">
        <v>3</v>
      </c>
      <c r="LL77" s="9">
        <v>3</v>
      </c>
      <c r="LM77" s="9">
        <v>3</v>
      </c>
      <c r="LN77" s="9"/>
      <c r="LO77" s="9">
        <v>1</v>
      </c>
      <c r="LP77" s="9">
        <v>1</v>
      </c>
      <c r="LQ77" s="9">
        <v>1</v>
      </c>
      <c r="LR77" s="9"/>
      <c r="LS77" s="9">
        <v>1</v>
      </c>
      <c r="LT77" s="9">
        <v>1</v>
      </c>
      <c r="LU77" s="9">
        <v>1</v>
      </c>
      <c r="LV77" s="9">
        <v>1</v>
      </c>
      <c r="LW77" s="9">
        <v>1</v>
      </c>
      <c r="LX77" s="9">
        <v>1</v>
      </c>
      <c r="LY77" s="9">
        <v>1</v>
      </c>
      <c r="LZ77" s="9">
        <v>2</v>
      </c>
      <c r="MA77" s="9">
        <v>1</v>
      </c>
      <c r="MB77" s="9"/>
      <c r="MC77" s="9">
        <v>0</v>
      </c>
      <c r="MD77" s="9">
        <v>2</v>
      </c>
      <c r="ME77" s="9">
        <v>2</v>
      </c>
      <c r="MF77" s="9">
        <v>2</v>
      </c>
      <c r="MG77" s="9">
        <v>3</v>
      </c>
      <c r="MH77" s="9">
        <v>3</v>
      </c>
      <c r="MI77" s="9">
        <v>3</v>
      </c>
      <c r="MJ77" s="9">
        <v>3</v>
      </c>
      <c r="MK77" s="9">
        <v>1</v>
      </c>
      <c r="ML77" s="9">
        <v>1</v>
      </c>
      <c r="MM77" s="9">
        <v>1</v>
      </c>
      <c r="MN77" s="9">
        <v>1</v>
      </c>
      <c r="MO77" s="9">
        <v>1</v>
      </c>
      <c r="MP77" s="9">
        <v>1</v>
      </c>
      <c r="MQ77" s="9">
        <v>1</v>
      </c>
      <c r="MR77" s="9">
        <v>1</v>
      </c>
      <c r="MS77" s="9">
        <v>1</v>
      </c>
      <c r="MT77" s="9">
        <v>509705524</v>
      </c>
      <c r="MU77" s="9">
        <v>509705524</v>
      </c>
      <c r="MV77" s="9">
        <v>1</v>
      </c>
      <c r="MW77" s="9"/>
      <c r="MX77" s="9"/>
      <c r="MY77" t="s">
        <v>4532</v>
      </c>
      <c r="MZ77" s="9"/>
      <c r="NA77" s="9">
        <v>201512908</v>
      </c>
      <c r="NB77" t="s">
        <v>4682</v>
      </c>
      <c r="NC77" t="s">
        <v>4822</v>
      </c>
      <c r="ND77" s="9"/>
      <c r="NE77" s="9"/>
      <c r="NF77" t="s">
        <v>4891</v>
      </c>
      <c r="NG77" s="9"/>
      <c r="NH77" s="9"/>
      <c r="NI77" s="9">
        <v>115</v>
      </c>
      <c r="NJ77" s="9">
        <v>90</v>
      </c>
      <c r="NK77" t="s">
        <v>4897</v>
      </c>
      <c r="NL77" s="9">
        <v>3</v>
      </c>
      <c r="NM77" s="9">
        <v>11</v>
      </c>
      <c r="NN77" s="9">
        <v>2022</v>
      </c>
      <c r="NO77" s="9">
        <v>1</v>
      </c>
      <c r="NP77" t="s">
        <v>4966</v>
      </c>
      <c r="NQ77" s="9">
        <v>1</v>
      </c>
      <c r="NR77" s="9">
        <v>1</v>
      </c>
      <c r="NS77" s="9">
        <v>1</v>
      </c>
      <c r="NT77" s="9">
        <v>0</v>
      </c>
      <c r="NU77" s="9">
        <v>0</v>
      </c>
      <c r="NV77" s="9">
        <v>0</v>
      </c>
      <c r="NW77" s="9">
        <v>11</v>
      </c>
      <c r="NX77" s="9">
        <v>0</v>
      </c>
      <c r="NY77" s="9">
        <v>3</v>
      </c>
      <c r="NZ77" s="9">
        <v>0</v>
      </c>
      <c r="OA77" s="9">
        <v>1</v>
      </c>
      <c r="OB77" s="9">
        <v>0</v>
      </c>
      <c r="OC77" s="9">
        <v>15</v>
      </c>
      <c r="OD77" s="9">
        <v>0</v>
      </c>
      <c r="OE77" s="9">
        <v>1</v>
      </c>
      <c r="OF77" s="9">
        <v>0</v>
      </c>
      <c r="OG77" s="9">
        <v>16</v>
      </c>
      <c r="OH77" s="9">
        <v>0</v>
      </c>
      <c r="OI77" s="9">
        <v>16</v>
      </c>
      <c r="OJ77" s="9">
        <v>16</v>
      </c>
      <c r="OK77" s="9">
        <v>6</v>
      </c>
      <c r="OL77" s="9">
        <v>3</v>
      </c>
      <c r="OM77" s="9">
        <v>0</v>
      </c>
      <c r="ON77" s="9">
        <v>1</v>
      </c>
      <c r="OO77" s="9">
        <v>0</v>
      </c>
      <c r="OP77" s="9">
        <v>1</v>
      </c>
      <c r="OQ77" s="9">
        <v>0</v>
      </c>
      <c r="OR77" s="9">
        <v>0</v>
      </c>
      <c r="OS77" s="9">
        <v>0</v>
      </c>
      <c r="OT77" s="9">
        <v>0</v>
      </c>
      <c r="OU77" s="9">
        <v>0</v>
      </c>
      <c r="OV77" s="9">
        <v>0</v>
      </c>
      <c r="OW77" s="9">
        <v>0</v>
      </c>
      <c r="OX77" s="9">
        <v>1</v>
      </c>
      <c r="OY77" s="9">
        <v>1</v>
      </c>
      <c r="OZ77" s="9">
        <v>0</v>
      </c>
      <c r="PA77" s="9">
        <v>0</v>
      </c>
      <c r="PB77" s="9">
        <v>0</v>
      </c>
      <c r="PC77" s="9">
        <v>0</v>
      </c>
      <c r="PD77" s="9">
        <v>20</v>
      </c>
      <c r="PE77" s="9">
        <v>0</v>
      </c>
      <c r="PF77" s="9">
        <v>0</v>
      </c>
      <c r="PG77" s="9">
        <v>1</v>
      </c>
      <c r="PH77" s="9">
        <v>1</v>
      </c>
      <c r="PI77" s="9">
        <v>1</v>
      </c>
      <c r="PJ77" s="9">
        <v>0</v>
      </c>
      <c r="PK77" s="9">
        <v>1</v>
      </c>
      <c r="PL77" s="9">
        <v>1</v>
      </c>
      <c r="PM77" s="9">
        <v>1</v>
      </c>
      <c r="PN77" s="9">
        <v>0</v>
      </c>
      <c r="PO77" s="9">
        <v>71.428573608398438</v>
      </c>
      <c r="PP77" s="9">
        <v>0</v>
      </c>
      <c r="PQ77" s="9">
        <v>1</v>
      </c>
      <c r="PR77" s="9">
        <v>0</v>
      </c>
      <c r="PS77" s="9">
        <v>0</v>
      </c>
      <c r="PT77" s="9">
        <v>0</v>
      </c>
      <c r="PU77" s="9">
        <v>0</v>
      </c>
      <c r="PV77" s="9">
        <v>0</v>
      </c>
      <c r="PW77" s="9">
        <v>0</v>
      </c>
      <c r="PX77" s="9">
        <v>0</v>
      </c>
      <c r="PY77" s="9">
        <v>0</v>
      </c>
      <c r="PZ77" s="9">
        <v>0</v>
      </c>
      <c r="QA77" s="9">
        <v>1</v>
      </c>
      <c r="QB77" s="9">
        <v>1</v>
      </c>
      <c r="QC77" s="9">
        <v>1</v>
      </c>
      <c r="QD77" s="9">
        <v>1</v>
      </c>
      <c r="QE77" s="9">
        <v>100</v>
      </c>
      <c r="QF77" s="9">
        <v>1</v>
      </c>
      <c r="QG77" s="9">
        <v>1</v>
      </c>
      <c r="QH77" s="9">
        <v>1</v>
      </c>
      <c r="QI77" s="9">
        <v>1</v>
      </c>
      <c r="QJ77" s="9">
        <v>1</v>
      </c>
      <c r="QK77" s="9">
        <v>1</v>
      </c>
      <c r="QL77" s="9">
        <v>1</v>
      </c>
      <c r="QM77" s="9">
        <v>1</v>
      </c>
      <c r="QN77" s="9">
        <v>1</v>
      </c>
      <c r="QO77" s="9">
        <v>1</v>
      </c>
      <c r="QP77" s="9">
        <v>100</v>
      </c>
      <c r="QQ77" s="9">
        <v>1</v>
      </c>
      <c r="QR77" s="9">
        <v>1</v>
      </c>
      <c r="QS77" s="9">
        <v>0</v>
      </c>
      <c r="QT77" s="9">
        <v>0</v>
      </c>
      <c r="QU77" s="9">
        <v>0</v>
      </c>
      <c r="QV77" s="9">
        <v>0</v>
      </c>
      <c r="QW77" s="9">
        <v>1</v>
      </c>
      <c r="QX77" s="9">
        <v>1</v>
      </c>
      <c r="QY77" s="9">
        <v>0</v>
      </c>
      <c r="QZ77" s="9"/>
      <c r="RA77" s="9"/>
      <c r="RB77" s="9"/>
      <c r="RC77" s="9"/>
      <c r="RD77" s="9"/>
      <c r="RE77" s="9"/>
      <c r="RF77" s="9"/>
      <c r="RG77" s="9"/>
      <c r="RH77" s="9"/>
      <c r="RI77" s="9"/>
      <c r="RJ77" s="9"/>
      <c r="RK77" s="9"/>
      <c r="RL77" s="9">
        <v>0</v>
      </c>
      <c r="RM77" s="9"/>
      <c r="RN77" s="9"/>
      <c r="RO77" s="9"/>
      <c r="RP77" s="9"/>
      <c r="RQ77" s="9"/>
      <c r="RR77" s="9"/>
      <c r="RS77" s="9"/>
      <c r="RT77" s="9"/>
      <c r="RU77" s="9"/>
      <c r="RV77" s="9"/>
      <c r="RW77" s="9"/>
      <c r="RX77" s="9"/>
      <c r="RY77" s="9"/>
      <c r="RZ77" s="9"/>
      <c r="SA77" s="9"/>
      <c r="SB77" s="9"/>
      <c r="SC77" s="9"/>
      <c r="SD77" s="9"/>
      <c r="SE77" s="9"/>
      <c r="SF77" s="9"/>
      <c r="SG77" s="9"/>
      <c r="SH77" s="9">
        <v>1</v>
      </c>
      <c r="SI77" s="9">
        <v>1</v>
      </c>
      <c r="SJ77" s="9">
        <v>1</v>
      </c>
      <c r="SK77" s="9">
        <v>1</v>
      </c>
      <c r="SL77" s="9">
        <v>1</v>
      </c>
      <c r="SM77" s="9">
        <v>1</v>
      </c>
      <c r="SN77" s="9">
        <v>0</v>
      </c>
      <c r="SO77" s="9">
        <v>0</v>
      </c>
      <c r="SP77" s="9">
        <v>0</v>
      </c>
      <c r="SQ77" s="9">
        <v>1</v>
      </c>
      <c r="SR77" s="9">
        <v>1</v>
      </c>
      <c r="SS77" s="9">
        <v>1</v>
      </c>
      <c r="ST77" s="9">
        <v>1</v>
      </c>
      <c r="SU77" s="9">
        <v>0</v>
      </c>
      <c r="SV77" s="9"/>
      <c r="SW77" s="9"/>
      <c r="SX77" s="9">
        <v>0</v>
      </c>
      <c r="SY77" s="9">
        <v>0</v>
      </c>
      <c r="SZ77" s="9">
        <v>1</v>
      </c>
      <c r="TA77" s="9"/>
      <c r="TB77" s="9"/>
      <c r="TC77" s="9"/>
      <c r="TD77" s="9"/>
      <c r="TE77" s="9"/>
      <c r="TF77" s="9"/>
      <c r="TG77" s="9"/>
      <c r="TH77" s="9"/>
      <c r="TI77" s="9"/>
      <c r="TJ77" s="9"/>
      <c r="TK77" s="9"/>
      <c r="TL77" s="9"/>
      <c r="TM77" s="9"/>
      <c r="TN77" s="9"/>
      <c r="TO77" s="9"/>
      <c r="TP77" s="9"/>
      <c r="TQ77" s="9"/>
      <c r="TR77" s="9">
        <v>0</v>
      </c>
      <c r="TS77" s="9">
        <v>0</v>
      </c>
      <c r="TT77" s="9">
        <v>0</v>
      </c>
      <c r="TU77" s="9">
        <v>1</v>
      </c>
      <c r="TV77" s="9">
        <v>0</v>
      </c>
      <c r="TW77" s="9">
        <v>0</v>
      </c>
      <c r="TX77" s="9">
        <v>1</v>
      </c>
      <c r="TY77" s="9">
        <v>0</v>
      </c>
      <c r="TZ77" s="9"/>
      <c r="UA77" s="9"/>
      <c r="UB77" s="9"/>
      <c r="UC77" s="9"/>
      <c r="UD77" s="9"/>
      <c r="UE77" s="9"/>
      <c r="UF77" s="9">
        <v>1</v>
      </c>
      <c r="UG77" s="9">
        <v>0</v>
      </c>
      <c r="UH77" s="9">
        <v>0</v>
      </c>
      <c r="UI77" s="9">
        <v>1</v>
      </c>
      <c r="UJ77" s="9">
        <v>0</v>
      </c>
      <c r="UK77" s="9">
        <v>1</v>
      </c>
      <c r="UL77" s="9">
        <v>1</v>
      </c>
      <c r="UM77" s="9">
        <v>1</v>
      </c>
      <c r="UN77" s="9">
        <v>1</v>
      </c>
      <c r="UO77" s="9">
        <v>0</v>
      </c>
      <c r="UP77" s="9">
        <v>1</v>
      </c>
      <c r="UQ77" s="9">
        <v>1</v>
      </c>
      <c r="UR77" s="9">
        <v>1</v>
      </c>
      <c r="US77" s="9"/>
      <c r="UT77" s="9">
        <v>1</v>
      </c>
      <c r="UU77" s="9">
        <v>1</v>
      </c>
      <c r="UV77" s="9">
        <v>1</v>
      </c>
      <c r="UW77" s="9">
        <v>0</v>
      </c>
      <c r="UX77" s="9">
        <v>0</v>
      </c>
      <c r="UY77" s="9">
        <v>0</v>
      </c>
      <c r="UZ77" s="9">
        <v>0</v>
      </c>
      <c r="VA77" s="9">
        <v>0</v>
      </c>
      <c r="VB77" s="9">
        <v>0</v>
      </c>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v>1</v>
      </c>
      <c r="WF77" s="9">
        <v>1</v>
      </c>
      <c r="WG77" s="9">
        <v>0</v>
      </c>
      <c r="WH77" s="9">
        <v>1</v>
      </c>
      <c r="WI77" s="9">
        <v>0</v>
      </c>
      <c r="WJ77" s="9">
        <v>1</v>
      </c>
      <c r="WK77" s="9">
        <v>1</v>
      </c>
      <c r="WL77" s="9">
        <v>1</v>
      </c>
      <c r="WM77" s="9">
        <v>0</v>
      </c>
      <c r="WN77" s="9"/>
      <c r="WO77" s="9"/>
      <c r="WP77" s="9"/>
      <c r="WQ77" s="9"/>
      <c r="WR77" s="9"/>
      <c r="WS77" s="9"/>
      <c r="WT77" s="9"/>
      <c r="WU77" s="9"/>
      <c r="WV77" s="9"/>
      <c r="WW77" s="9">
        <v>66.666664123535156</v>
      </c>
      <c r="WX77" s="9">
        <v>0</v>
      </c>
      <c r="WY77" s="9">
        <v>1</v>
      </c>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v>1</v>
      </c>
      <c r="YF77" s="9">
        <v>1</v>
      </c>
      <c r="YG77" s="9">
        <v>0</v>
      </c>
      <c r="YH77" s="9">
        <v>1</v>
      </c>
      <c r="YI77" s="9">
        <v>0</v>
      </c>
      <c r="YJ77" s="9">
        <v>1</v>
      </c>
      <c r="YK77" s="9">
        <v>1</v>
      </c>
      <c r="YL77" s="9">
        <v>1</v>
      </c>
      <c r="YM77" s="9">
        <v>0</v>
      </c>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v>0</v>
      </c>
      <c r="ZO77" s="9">
        <v>0</v>
      </c>
      <c r="ZP77" s="9">
        <v>0</v>
      </c>
      <c r="ZQ77" s="9">
        <v>0</v>
      </c>
      <c r="ZR77" s="9"/>
      <c r="ZS77" s="9"/>
      <c r="ZT77" s="9">
        <v>0</v>
      </c>
      <c r="ZU77" s="9">
        <v>0</v>
      </c>
      <c r="ZV77" s="9">
        <v>1</v>
      </c>
      <c r="ZW77" s="9">
        <v>1</v>
      </c>
      <c r="ZX77" s="9">
        <v>1</v>
      </c>
      <c r="ZY77" s="9">
        <v>1</v>
      </c>
      <c r="ZZ77" s="9">
        <v>1</v>
      </c>
      <c r="AAA77" s="9">
        <v>1</v>
      </c>
      <c r="AAB77" s="9">
        <v>1</v>
      </c>
      <c r="AAC77" s="9">
        <v>1</v>
      </c>
      <c r="AAD77" s="9">
        <v>1</v>
      </c>
      <c r="AAE77" s="9">
        <v>1</v>
      </c>
      <c r="AAF77" s="9">
        <v>1</v>
      </c>
      <c r="AAG77" s="9">
        <v>1</v>
      </c>
      <c r="AAH77" s="9"/>
      <c r="AAI77" s="9"/>
      <c r="AAJ77" s="9"/>
      <c r="AAK77" s="9"/>
      <c r="AAL77" s="9"/>
      <c r="AAM77" s="9"/>
      <c r="AAN77" s="9"/>
      <c r="AAO77" s="9"/>
      <c r="AAP77" s="9">
        <v>100</v>
      </c>
      <c r="AAQ77" s="9">
        <v>1</v>
      </c>
      <c r="AAR77" s="9">
        <v>1</v>
      </c>
      <c r="AAS77" s="9">
        <v>100</v>
      </c>
      <c r="AAT77" s="9">
        <v>1</v>
      </c>
      <c r="AAU77" s="9">
        <v>1</v>
      </c>
      <c r="AAV77" s="9"/>
      <c r="AAW77" s="9"/>
      <c r="AAX77" s="9"/>
      <c r="AAY77" s="9"/>
      <c r="AAZ77" s="9">
        <v>0</v>
      </c>
      <c r="ABA77" s="9">
        <v>1</v>
      </c>
      <c r="ABB77" s="9">
        <v>1</v>
      </c>
      <c r="ABC77" s="9">
        <v>1</v>
      </c>
      <c r="ABD77" s="9">
        <v>1</v>
      </c>
      <c r="ABE77" s="9">
        <v>1</v>
      </c>
      <c r="ABF77" s="9">
        <v>1</v>
      </c>
      <c r="ABG77" s="9">
        <v>1</v>
      </c>
      <c r="ABH77" s="9">
        <v>1</v>
      </c>
      <c r="ABI77" s="9">
        <v>1</v>
      </c>
      <c r="ABJ77" s="9">
        <v>1</v>
      </c>
      <c r="ABK77" s="9">
        <v>1</v>
      </c>
      <c r="ABL77" s="9">
        <v>1</v>
      </c>
      <c r="ABM77" s="9">
        <v>100</v>
      </c>
      <c r="ABN77" s="9">
        <v>1</v>
      </c>
      <c r="ABO77" s="9">
        <v>1</v>
      </c>
      <c r="ABP77" s="9">
        <v>0</v>
      </c>
      <c r="ABQ77" s="9">
        <v>1</v>
      </c>
      <c r="ABR77" s="9">
        <v>0</v>
      </c>
      <c r="ABS77" s="9">
        <v>0</v>
      </c>
      <c r="ABT77" s="9">
        <v>1</v>
      </c>
      <c r="ABU77" s="9">
        <v>0</v>
      </c>
      <c r="ABV77" s="9">
        <v>1</v>
      </c>
      <c r="ABW77" s="9">
        <v>0</v>
      </c>
      <c r="ABX77" s="9">
        <v>1</v>
      </c>
      <c r="ABY77" s="9">
        <v>0</v>
      </c>
      <c r="ABZ77" s="9">
        <v>0</v>
      </c>
      <c r="ACA77" s="9">
        <v>0</v>
      </c>
      <c r="ACB77" s="9">
        <v>0</v>
      </c>
      <c r="ACC77" s="9">
        <v>0</v>
      </c>
      <c r="ACD77" s="9">
        <v>0</v>
      </c>
      <c r="ACE77" s="9">
        <v>0</v>
      </c>
      <c r="ACF77" s="9">
        <v>0</v>
      </c>
      <c r="ACG77" s="9">
        <v>0</v>
      </c>
      <c r="ACH77" s="9">
        <v>1</v>
      </c>
      <c r="ACI77" s="9">
        <v>1</v>
      </c>
      <c r="ACJ77" s="9">
        <v>1</v>
      </c>
      <c r="ACK77" s="9">
        <v>1</v>
      </c>
      <c r="ACL77" s="9">
        <v>1</v>
      </c>
      <c r="ACM77" s="9">
        <v>1</v>
      </c>
      <c r="ACN77" s="9">
        <v>1</v>
      </c>
      <c r="ACO77" s="9">
        <v>1</v>
      </c>
      <c r="ACP77" s="9">
        <v>1</v>
      </c>
      <c r="ACQ77" s="9">
        <v>0</v>
      </c>
      <c r="ACR77" s="9">
        <v>0</v>
      </c>
    </row>
    <row r="78" spans="1:772">
      <c r="A78" t="s">
        <v>2645</v>
      </c>
      <c r="B78" t="s">
        <v>2773</v>
      </c>
      <c r="C78" t="s">
        <v>2906</v>
      </c>
      <c r="D78" t="s">
        <v>3041</v>
      </c>
      <c r="E78" s="9"/>
      <c r="F78" s="9">
        <v>4</v>
      </c>
      <c r="G78" s="9"/>
      <c r="H78" s="9">
        <v>1</v>
      </c>
      <c r="I78" t="s">
        <v>3178</v>
      </c>
      <c r="J78" s="9"/>
      <c r="K78" s="9">
        <v>5</v>
      </c>
      <c r="L78" s="9">
        <v>15</v>
      </c>
      <c r="M78" s="9">
        <v>91</v>
      </c>
      <c r="N78" s="9">
        <v>91</v>
      </c>
      <c r="O78" t="s">
        <v>3247</v>
      </c>
      <c r="P78" s="9">
        <v>2</v>
      </c>
      <c r="Q78" t="s">
        <v>3250</v>
      </c>
      <c r="R78" s="9">
        <v>1</v>
      </c>
      <c r="S78" s="9">
        <v>1</v>
      </c>
      <c r="T78" s="9">
        <v>1</v>
      </c>
      <c r="U78" s="9">
        <v>1</v>
      </c>
      <c r="V78" s="9">
        <v>1</v>
      </c>
      <c r="W78" t="s">
        <v>3333</v>
      </c>
      <c r="X78" s="9"/>
      <c r="Y78" t="s">
        <v>3469</v>
      </c>
      <c r="Z78" s="9"/>
      <c r="AA78" s="9">
        <v>0</v>
      </c>
      <c r="AB78" s="9">
        <v>0</v>
      </c>
      <c r="AC78" s="9">
        <v>7</v>
      </c>
      <c r="AD78" s="9">
        <v>0</v>
      </c>
      <c r="AE78" s="9">
        <v>1</v>
      </c>
      <c r="AF78" s="9">
        <v>0</v>
      </c>
      <c r="AG78" s="9">
        <v>0</v>
      </c>
      <c r="AH78" s="9">
        <v>0</v>
      </c>
      <c r="AI78" s="9">
        <v>0</v>
      </c>
      <c r="AJ78" s="9">
        <v>0</v>
      </c>
      <c r="AK78" s="9">
        <v>0</v>
      </c>
      <c r="AL78" s="9">
        <v>0</v>
      </c>
      <c r="AM78" s="9">
        <v>0</v>
      </c>
      <c r="AN78" s="9">
        <v>0</v>
      </c>
      <c r="AO78" s="9">
        <v>0</v>
      </c>
      <c r="AP78" s="9">
        <v>0</v>
      </c>
      <c r="AQ78" s="9">
        <v>0</v>
      </c>
      <c r="AR78" s="9">
        <v>0</v>
      </c>
      <c r="AS78" s="9">
        <v>0</v>
      </c>
      <c r="AT78" s="9">
        <v>0</v>
      </c>
      <c r="AU78" s="9">
        <v>0</v>
      </c>
      <c r="AV78" s="9">
        <v>0</v>
      </c>
      <c r="AW78" s="9">
        <v>0</v>
      </c>
      <c r="AX78" t="s">
        <v>3634</v>
      </c>
      <c r="AY78" s="9">
        <v>0</v>
      </c>
      <c r="AZ78" s="9">
        <v>0</v>
      </c>
      <c r="BA78" t="s">
        <v>3784</v>
      </c>
      <c r="BB78" s="9">
        <v>0</v>
      </c>
      <c r="BC78" s="9">
        <v>8</v>
      </c>
      <c r="BD78" s="9">
        <v>0</v>
      </c>
      <c r="BE78" s="9"/>
      <c r="BF78" s="9">
        <v>8</v>
      </c>
      <c r="BG78" s="9">
        <v>8</v>
      </c>
      <c r="BH78" s="9">
        <v>8</v>
      </c>
      <c r="BI78" s="9">
        <v>2</v>
      </c>
      <c r="BJ78" s="9">
        <v>0</v>
      </c>
      <c r="BK78" s="9">
        <v>1</v>
      </c>
      <c r="BL78" s="9">
        <v>1</v>
      </c>
      <c r="BM78" s="9">
        <v>1</v>
      </c>
      <c r="BN78" s="9">
        <v>1</v>
      </c>
      <c r="BO78" s="9">
        <v>1</v>
      </c>
      <c r="BP78" s="9">
        <v>1</v>
      </c>
      <c r="BQ78" s="9">
        <v>1</v>
      </c>
      <c r="BR78" s="9">
        <v>0</v>
      </c>
      <c r="BS78" s="9">
        <v>1</v>
      </c>
      <c r="BT78" s="9">
        <v>1</v>
      </c>
      <c r="BU78" s="9">
        <v>1</v>
      </c>
      <c r="BV78" s="9">
        <v>0</v>
      </c>
      <c r="BW78" s="9">
        <v>1</v>
      </c>
      <c r="BX78" s="9"/>
      <c r="BY78" s="9">
        <v>1</v>
      </c>
      <c r="BZ78" s="9">
        <v>1</v>
      </c>
      <c r="CA78" s="9">
        <v>1</v>
      </c>
      <c r="CB78" s="9">
        <v>1</v>
      </c>
      <c r="CC78" s="9">
        <v>1</v>
      </c>
      <c r="CD78" s="9">
        <v>1</v>
      </c>
      <c r="CE78" s="9">
        <v>1</v>
      </c>
      <c r="CF78" s="9">
        <v>1</v>
      </c>
      <c r="CG78" s="9"/>
      <c r="CH78" s="9">
        <v>1</v>
      </c>
      <c r="CI78" s="9">
        <v>2</v>
      </c>
      <c r="CJ78" s="9">
        <v>1</v>
      </c>
      <c r="CK78" s="9">
        <v>3</v>
      </c>
      <c r="CL78" s="9">
        <v>2</v>
      </c>
      <c r="CM78" s="9">
        <v>1</v>
      </c>
      <c r="CN78" s="9">
        <v>1</v>
      </c>
      <c r="CO78" s="9">
        <v>1</v>
      </c>
      <c r="CP78" s="9">
        <v>3</v>
      </c>
      <c r="CQ78" s="9">
        <v>1</v>
      </c>
      <c r="CR78" s="9">
        <v>1</v>
      </c>
      <c r="CS78" s="9">
        <v>1</v>
      </c>
      <c r="CT78" s="9">
        <v>1</v>
      </c>
      <c r="CU78" s="9">
        <v>0</v>
      </c>
      <c r="CV78" s="9">
        <v>0</v>
      </c>
      <c r="CW78" s="9">
        <v>1</v>
      </c>
      <c r="CX78" s="9">
        <v>1</v>
      </c>
      <c r="CY78" s="9">
        <v>1</v>
      </c>
      <c r="CZ78" s="9">
        <v>2</v>
      </c>
      <c r="DA78" s="9"/>
      <c r="DB78" s="9"/>
      <c r="DC78" s="9"/>
      <c r="DD78" s="9"/>
      <c r="DE78" s="9"/>
      <c r="DF78" s="9"/>
      <c r="DG78" s="9"/>
      <c r="DH78" s="9"/>
      <c r="DI78" s="9">
        <v>2</v>
      </c>
      <c r="DJ78" s="9"/>
      <c r="DK78" s="9"/>
      <c r="DL78" s="9"/>
      <c r="DM78" s="9"/>
      <c r="DN78" s="9"/>
      <c r="DO78" s="9"/>
      <c r="DP78" s="9">
        <v>2</v>
      </c>
      <c r="DQ78" s="9"/>
      <c r="DR78" s="9"/>
      <c r="DS78" s="9">
        <v>0</v>
      </c>
      <c r="DT78" s="9"/>
      <c r="DU78" s="9"/>
      <c r="DV78" s="9"/>
      <c r="DW78" s="9"/>
      <c r="DX78" s="9"/>
      <c r="DY78" s="9"/>
      <c r="DZ78" s="9"/>
      <c r="EA78" s="9"/>
      <c r="EB78" s="9"/>
      <c r="EC78" s="9"/>
      <c r="ED78" s="9"/>
      <c r="EE78" s="9"/>
      <c r="EF78" s="9"/>
      <c r="EG78" s="9"/>
      <c r="EH78" s="9"/>
      <c r="EI78" s="9"/>
      <c r="EJ78" s="9"/>
      <c r="EK78" s="9"/>
      <c r="EL78" s="9"/>
      <c r="EM78" s="9"/>
      <c r="EN78" s="9">
        <v>0</v>
      </c>
      <c r="EO78" s="9"/>
      <c r="EP78" s="9"/>
      <c r="EQ78" s="9">
        <v>0</v>
      </c>
      <c r="ER78" s="9"/>
      <c r="ES78" s="9"/>
      <c r="ET78" s="9">
        <v>1</v>
      </c>
      <c r="EU78" s="9">
        <v>0</v>
      </c>
      <c r="EV78" s="9"/>
      <c r="EW78" s="9">
        <v>1</v>
      </c>
      <c r="EX78" s="9">
        <v>0</v>
      </c>
      <c r="EY78" s="9"/>
      <c r="EZ78" s="9">
        <v>0</v>
      </c>
      <c r="FA78" s="9"/>
      <c r="FB78" s="9"/>
      <c r="FC78" s="9">
        <v>0</v>
      </c>
      <c r="FD78" s="9"/>
      <c r="FE78" s="9"/>
      <c r="FF78" s="9">
        <v>0</v>
      </c>
      <c r="FG78" s="9"/>
      <c r="FH78" s="9"/>
      <c r="FI78" s="9">
        <v>0</v>
      </c>
      <c r="FJ78" s="9"/>
      <c r="FK78" s="9"/>
      <c r="FL78" s="9">
        <v>0</v>
      </c>
      <c r="FM78" s="9"/>
      <c r="FN78" s="9"/>
      <c r="FO78" s="9">
        <v>0</v>
      </c>
      <c r="FP78" s="9"/>
      <c r="FQ78" s="9"/>
      <c r="FR78" s="9">
        <v>0</v>
      </c>
      <c r="FS78" s="9"/>
      <c r="FT78" s="9"/>
      <c r="FU78" s="9">
        <v>0</v>
      </c>
      <c r="FV78" s="9"/>
      <c r="FW78" s="9"/>
      <c r="FX78" s="9">
        <v>3</v>
      </c>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t="s">
        <v>4093</v>
      </c>
      <c r="HH78" s="9"/>
      <c r="HI78" s="9"/>
      <c r="HJ78" s="9"/>
      <c r="HK78" s="9"/>
      <c r="HL78" s="9"/>
      <c r="HM78" s="9"/>
      <c r="HN78" s="9"/>
      <c r="HO78" s="9"/>
      <c r="HP78" s="9"/>
      <c r="HQ78" s="9"/>
      <c r="HR78" s="9"/>
      <c r="HS78" s="9"/>
      <c r="HT78" s="9"/>
      <c r="HU78" s="9"/>
      <c r="HV78" s="9"/>
      <c r="HW78" s="9"/>
      <c r="HX78" t="s">
        <v>4257</v>
      </c>
      <c r="HY78" s="9"/>
      <c r="HZ78" s="9"/>
      <c r="IA78" s="9">
        <v>1</v>
      </c>
      <c r="IB78" s="9">
        <v>2</v>
      </c>
      <c r="IC78" s="9"/>
      <c r="ID78" s="9">
        <v>2</v>
      </c>
      <c r="IE78" s="9"/>
      <c r="IF78" s="9"/>
      <c r="IG78" s="9">
        <v>1</v>
      </c>
      <c r="IH78" s="9">
        <v>2</v>
      </c>
      <c r="II78" s="9"/>
      <c r="IJ78" s="9">
        <v>3</v>
      </c>
      <c r="IK78" s="9"/>
      <c r="IL78" s="9">
        <v>1</v>
      </c>
      <c r="IM78" s="9"/>
      <c r="IN78" s="9">
        <v>4</v>
      </c>
      <c r="IO78" s="9">
        <v>4</v>
      </c>
      <c r="IP78" s="9">
        <v>4</v>
      </c>
      <c r="IQ78" s="9">
        <v>4</v>
      </c>
      <c r="IR78" s="9">
        <v>4</v>
      </c>
      <c r="IS78" s="9"/>
      <c r="IT78" s="9">
        <v>2</v>
      </c>
      <c r="IU78" s="9">
        <v>2</v>
      </c>
      <c r="IV78" s="9">
        <v>2</v>
      </c>
      <c r="IW78" s="9">
        <v>2</v>
      </c>
      <c r="IX78" s="9">
        <v>2</v>
      </c>
      <c r="IY78" s="9">
        <v>2</v>
      </c>
      <c r="IZ78" s="9">
        <v>2</v>
      </c>
      <c r="JA78" s="9">
        <v>2</v>
      </c>
      <c r="JB78" s="9">
        <v>2</v>
      </c>
      <c r="JC78" s="9">
        <v>2</v>
      </c>
      <c r="JD78" s="9">
        <v>2</v>
      </c>
      <c r="JE78" s="9">
        <v>2</v>
      </c>
      <c r="JF78" s="9">
        <v>2</v>
      </c>
      <c r="JG78" s="9">
        <v>2</v>
      </c>
      <c r="JH78" s="9">
        <v>2</v>
      </c>
      <c r="JI78" s="9">
        <v>2</v>
      </c>
      <c r="JJ78" s="9">
        <v>1</v>
      </c>
      <c r="JK78" s="9">
        <v>2</v>
      </c>
      <c r="JL78" s="9">
        <v>1</v>
      </c>
      <c r="JM78" s="9">
        <v>3</v>
      </c>
      <c r="JN78" s="9">
        <v>3</v>
      </c>
      <c r="JO78" s="9">
        <v>3</v>
      </c>
      <c r="JP78" s="9">
        <v>3</v>
      </c>
      <c r="JQ78" s="9">
        <v>3</v>
      </c>
      <c r="JR78" s="9">
        <v>3</v>
      </c>
      <c r="JS78" s="9">
        <v>3</v>
      </c>
      <c r="JT78" s="9">
        <v>1</v>
      </c>
      <c r="JU78" s="9">
        <v>3</v>
      </c>
      <c r="JV78" s="9"/>
      <c r="JW78" s="9">
        <v>3</v>
      </c>
      <c r="JX78" s="9">
        <v>3</v>
      </c>
      <c r="JY78" s="9">
        <v>3</v>
      </c>
      <c r="JZ78" s="9">
        <v>1</v>
      </c>
      <c r="KA78" s="9">
        <v>1</v>
      </c>
      <c r="KB78" s="9">
        <v>3</v>
      </c>
      <c r="KC78" s="9">
        <v>1</v>
      </c>
      <c r="KD78" s="9">
        <v>3</v>
      </c>
      <c r="KE78" s="9">
        <v>3</v>
      </c>
      <c r="KF78" s="9"/>
      <c r="KG78" s="9">
        <v>1</v>
      </c>
      <c r="KH78" s="9">
        <v>3</v>
      </c>
      <c r="KI78" s="9">
        <v>3</v>
      </c>
      <c r="KJ78" s="9"/>
      <c r="KK78" s="9">
        <v>3</v>
      </c>
      <c r="KL78" s="9">
        <v>3</v>
      </c>
      <c r="KM78" s="9">
        <v>3</v>
      </c>
      <c r="KN78" s="9">
        <v>3</v>
      </c>
      <c r="KO78" s="9"/>
      <c r="KP78" s="9">
        <v>0</v>
      </c>
      <c r="KQ78" s="9">
        <v>0</v>
      </c>
      <c r="KR78" s="9">
        <v>0</v>
      </c>
      <c r="KS78" s="9">
        <v>0</v>
      </c>
      <c r="KT78" s="9">
        <v>0</v>
      </c>
      <c r="KU78" s="9">
        <v>0</v>
      </c>
      <c r="KV78" s="9">
        <v>0</v>
      </c>
      <c r="KW78" s="9"/>
      <c r="KX78" s="9"/>
      <c r="KY78" s="9"/>
      <c r="KZ78" s="9"/>
      <c r="LA78" s="9"/>
      <c r="LB78" s="9"/>
      <c r="LC78" s="9">
        <v>1</v>
      </c>
      <c r="LD78" s="9">
        <v>3</v>
      </c>
      <c r="LE78" s="9">
        <v>3</v>
      </c>
      <c r="LF78" s="9">
        <v>1</v>
      </c>
      <c r="LG78" s="9">
        <v>1</v>
      </c>
      <c r="LH78" s="9">
        <v>1</v>
      </c>
      <c r="LI78" s="9"/>
      <c r="LJ78" s="9">
        <v>1</v>
      </c>
      <c r="LK78" s="9">
        <v>3</v>
      </c>
      <c r="LL78" s="9">
        <v>3</v>
      </c>
      <c r="LM78" s="9">
        <v>3</v>
      </c>
      <c r="LN78" s="9"/>
      <c r="LO78" s="9">
        <v>1</v>
      </c>
      <c r="LP78" s="9">
        <v>1</v>
      </c>
      <c r="LQ78" s="9">
        <v>1</v>
      </c>
      <c r="LR78" s="9"/>
      <c r="LS78" s="9">
        <v>1</v>
      </c>
      <c r="LT78" s="9">
        <v>1</v>
      </c>
      <c r="LU78" s="9">
        <v>1</v>
      </c>
      <c r="LV78" s="9">
        <v>1</v>
      </c>
      <c r="LW78" s="9">
        <v>1</v>
      </c>
      <c r="LX78" s="9">
        <v>1</v>
      </c>
      <c r="LY78" s="9">
        <v>3</v>
      </c>
      <c r="LZ78" s="9">
        <v>2</v>
      </c>
      <c r="MA78" s="9">
        <v>1</v>
      </c>
      <c r="MB78" s="9"/>
      <c r="MC78" s="9">
        <v>1</v>
      </c>
      <c r="MD78" s="9">
        <v>2</v>
      </c>
      <c r="ME78" s="9">
        <v>2</v>
      </c>
      <c r="MF78" s="9">
        <v>1</v>
      </c>
      <c r="MG78" s="9">
        <v>3</v>
      </c>
      <c r="MH78" s="9">
        <v>3</v>
      </c>
      <c r="MI78" s="9">
        <v>3</v>
      </c>
      <c r="MJ78" s="9">
        <v>3</v>
      </c>
      <c r="MK78" s="9">
        <v>1</v>
      </c>
      <c r="ML78" s="9">
        <v>1</v>
      </c>
      <c r="MM78" s="9">
        <v>1</v>
      </c>
      <c r="MN78" s="9">
        <v>1</v>
      </c>
      <c r="MO78" s="9">
        <v>1</v>
      </c>
      <c r="MP78" s="9">
        <v>0</v>
      </c>
      <c r="MQ78" s="9">
        <v>0</v>
      </c>
      <c r="MR78" s="9">
        <v>1</v>
      </c>
      <c r="MS78" s="9">
        <v>0</v>
      </c>
      <c r="MT78" s="9"/>
      <c r="MU78" s="9"/>
      <c r="MV78" s="9">
        <v>1</v>
      </c>
      <c r="MW78" s="9"/>
      <c r="MX78" s="9"/>
      <c r="MY78" t="s">
        <v>4533</v>
      </c>
      <c r="MZ78" s="9"/>
      <c r="NA78" s="9">
        <v>199853115</v>
      </c>
      <c r="NB78" t="s">
        <v>4683</v>
      </c>
      <c r="NC78" t="s">
        <v>4823</v>
      </c>
      <c r="ND78" s="9"/>
      <c r="NE78" s="9"/>
      <c r="NF78" t="s">
        <v>4891</v>
      </c>
      <c r="NG78" s="9"/>
      <c r="NH78" s="9"/>
      <c r="NI78" s="9">
        <v>59</v>
      </c>
      <c r="NJ78" s="9">
        <v>91</v>
      </c>
      <c r="NK78" t="s">
        <v>4897</v>
      </c>
      <c r="NL78" s="9">
        <v>3</v>
      </c>
      <c r="NM78" s="9">
        <v>11</v>
      </c>
      <c r="NN78" s="9">
        <v>2022</v>
      </c>
      <c r="NO78" s="9">
        <v>0</v>
      </c>
      <c r="NP78" t="s">
        <v>4967</v>
      </c>
      <c r="NQ78" s="9">
        <v>0</v>
      </c>
      <c r="NR78" s="9">
        <v>1</v>
      </c>
      <c r="NS78" s="9">
        <v>1</v>
      </c>
      <c r="NT78" s="9">
        <v>1</v>
      </c>
      <c r="NU78" s="9">
        <v>0</v>
      </c>
      <c r="NV78" s="9">
        <v>0</v>
      </c>
      <c r="NW78" s="9">
        <v>7</v>
      </c>
      <c r="NX78" s="9">
        <v>0</v>
      </c>
      <c r="NY78" s="9">
        <v>1</v>
      </c>
      <c r="NZ78" s="9">
        <v>0</v>
      </c>
      <c r="OA78" s="9">
        <v>0</v>
      </c>
      <c r="OB78" s="9">
        <v>0</v>
      </c>
      <c r="OC78" s="9">
        <v>8</v>
      </c>
      <c r="OD78" s="9">
        <v>0</v>
      </c>
      <c r="OE78" s="9">
        <v>0</v>
      </c>
      <c r="OF78" s="9">
        <v>0</v>
      </c>
      <c r="OG78" s="9">
        <v>8</v>
      </c>
      <c r="OH78" s="9">
        <v>0</v>
      </c>
      <c r="OI78" s="9">
        <v>8</v>
      </c>
      <c r="OJ78" s="9">
        <v>8</v>
      </c>
      <c r="OK78" s="9">
        <v>8</v>
      </c>
      <c r="OL78" s="9">
        <v>2</v>
      </c>
      <c r="OM78" s="9">
        <v>0</v>
      </c>
      <c r="ON78" s="9">
        <v>1</v>
      </c>
      <c r="OO78" s="9">
        <v>0</v>
      </c>
      <c r="OP78" s="9">
        <v>1</v>
      </c>
      <c r="OQ78" s="9">
        <v>1</v>
      </c>
      <c r="OR78" s="9">
        <v>1</v>
      </c>
      <c r="OS78" s="9">
        <v>1</v>
      </c>
      <c r="OT78" s="9">
        <v>1</v>
      </c>
      <c r="OU78" s="9">
        <v>1</v>
      </c>
      <c r="OV78" s="9">
        <v>1</v>
      </c>
      <c r="OW78" s="9">
        <v>0</v>
      </c>
      <c r="OX78" s="9">
        <v>1</v>
      </c>
      <c r="OY78" s="9">
        <v>1</v>
      </c>
      <c r="OZ78" s="9">
        <v>0</v>
      </c>
      <c r="PA78" s="9">
        <v>75</v>
      </c>
      <c r="PB78" s="9">
        <v>0</v>
      </c>
      <c r="PC78" s="9">
        <v>1</v>
      </c>
      <c r="PD78" s="9">
        <v>80</v>
      </c>
      <c r="PE78" s="9">
        <v>0</v>
      </c>
      <c r="PF78" s="9">
        <v>1</v>
      </c>
      <c r="PG78" s="9">
        <v>1</v>
      </c>
      <c r="PH78" s="9">
        <v>1</v>
      </c>
      <c r="PI78" s="9">
        <v>1</v>
      </c>
      <c r="PJ78" s="9">
        <v>1</v>
      </c>
      <c r="PK78" s="9">
        <v>1</v>
      </c>
      <c r="PL78" s="9">
        <v>1</v>
      </c>
      <c r="PM78" s="9">
        <v>1</v>
      </c>
      <c r="PN78" s="9">
        <v>1</v>
      </c>
      <c r="PO78" s="9">
        <v>100</v>
      </c>
      <c r="PP78" s="9">
        <v>1</v>
      </c>
      <c r="PQ78" s="9">
        <v>1</v>
      </c>
      <c r="PR78" s="9">
        <v>1</v>
      </c>
      <c r="PS78" s="9">
        <v>0</v>
      </c>
      <c r="PT78" s="9">
        <v>1</v>
      </c>
      <c r="PU78" s="9">
        <v>0</v>
      </c>
      <c r="PV78" s="9">
        <v>0</v>
      </c>
      <c r="PW78" s="9">
        <v>1</v>
      </c>
      <c r="PX78" s="9">
        <v>50</v>
      </c>
      <c r="PY78" s="9">
        <v>0</v>
      </c>
      <c r="PZ78" s="9">
        <v>1</v>
      </c>
      <c r="QA78" s="9">
        <v>1</v>
      </c>
      <c r="QB78" s="9">
        <v>1</v>
      </c>
      <c r="QC78" s="9">
        <v>0</v>
      </c>
      <c r="QD78" s="9">
        <v>1</v>
      </c>
      <c r="QE78" s="9">
        <v>75</v>
      </c>
      <c r="QF78" s="9">
        <v>0</v>
      </c>
      <c r="QG78" s="9">
        <v>1</v>
      </c>
      <c r="QH78" s="9">
        <v>1</v>
      </c>
      <c r="QI78" s="9">
        <v>1</v>
      </c>
      <c r="QJ78" s="9">
        <v>1</v>
      </c>
      <c r="QK78" s="9">
        <v>0</v>
      </c>
      <c r="QL78" s="9">
        <v>0</v>
      </c>
      <c r="QM78" s="9">
        <v>1</v>
      </c>
      <c r="QN78" s="9">
        <v>1</v>
      </c>
      <c r="QO78" s="9">
        <v>1</v>
      </c>
      <c r="QP78" s="9">
        <v>71.428573608398438</v>
      </c>
      <c r="QQ78" s="9">
        <v>0</v>
      </c>
      <c r="QR78" s="9">
        <v>1</v>
      </c>
      <c r="QS78" s="9">
        <v>0</v>
      </c>
      <c r="QT78" s="9">
        <v>0.66666668653488159</v>
      </c>
      <c r="QU78" s="9">
        <v>1</v>
      </c>
      <c r="QV78" s="9">
        <v>1</v>
      </c>
      <c r="QW78" s="9">
        <v>0</v>
      </c>
      <c r="QX78" s="9">
        <v>0.75</v>
      </c>
      <c r="QY78" s="9">
        <v>0</v>
      </c>
      <c r="QZ78" s="9"/>
      <c r="RA78" s="9"/>
      <c r="RB78" s="9"/>
      <c r="RC78" s="9"/>
      <c r="RD78" s="9"/>
      <c r="RE78" s="9"/>
      <c r="RF78" s="9"/>
      <c r="RG78" s="9"/>
      <c r="RH78" s="9"/>
      <c r="RI78" s="9"/>
      <c r="RJ78" s="9"/>
      <c r="RK78" s="9"/>
      <c r="RL78" s="9">
        <v>0</v>
      </c>
      <c r="RM78" s="9"/>
      <c r="RN78" s="9">
        <v>0</v>
      </c>
      <c r="RO78" s="9"/>
      <c r="RP78" s="9"/>
      <c r="RQ78" s="9"/>
      <c r="RR78" s="9"/>
      <c r="RS78" s="9">
        <v>0</v>
      </c>
      <c r="RT78" s="9">
        <v>0</v>
      </c>
      <c r="RU78" s="9"/>
      <c r="RV78" s="9">
        <v>0</v>
      </c>
      <c r="RW78" s="9"/>
      <c r="RX78" s="9"/>
      <c r="RY78" s="9"/>
      <c r="RZ78" s="9"/>
      <c r="SA78" s="9"/>
      <c r="SB78" s="9"/>
      <c r="SC78" s="9"/>
      <c r="SD78" s="9"/>
      <c r="SE78" s="9"/>
      <c r="SF78" s="9"/>
      <c r="SG78" s="9"/>
      <c r="SH78" s="9">
        <v>1</v>
      </c>
      <c r="SI78" s="9">
        <v>1</v>
      </c>
      <c r="SJ78" s="9">
        <v>0</v>
      </c>
      <c r="SK78" s="9">
        <v>0</v>
      </c>
      <c r="SL78" s="9">
        <v>0</v>
      </c>
      <c r="SM78" s="9">
        <v>0</v>
      </c>
      <c r="SN78" s="9">
        <v>0</v>
      </c>
      <c r="SO78" s="9">
        <v>0</v>
      </c>
      <c r="SP78" s="9">
        <v>0</v>
      </c>
      <c r="SQ78" s="9">
        <v>0</v>
      </c>
      <c r="SR78" s="9"/>
      <c r="SS78" s="9"/>
      <c r="ST78" s="9"/>
      <c r="SU78" s="9"/>
      <c r="SV78" s="9"/>
      <c r="SW78" s="9"/>
      <c r="SX78" s="9">
        <v>0</v>
      </c>
      <c r="SY78" s="9">
        <v>1</v>
      </c>
      <c r="SZ78" s="9">
        <v>0</v>
      </c>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v>1</v>
      </c>
      <c r="UM78" s="9">
        <v>0</v>
      </c>
      <c r="UN78" s="9">
        <v>1</v>
      </c>
      <c r="UO78" s="9"/>
      <c r="UP78" s="9">
        <v>0</v>
      </c>
      <c r="UQ78" s="9"/>
      <c r="UR78" s="9">
        <v>0</v>
      </c>
      <c r="US78" s="9">
        <v>0</v>
      </c>
      <c r="UT78" s="9">
        <v>1</v>
      </c>
      <c r="UU78" s="9">
        <v>0</v>
      </c>
      <c r="UV78" s="9">
        <v>1</v>
      </c>
      <c r="UW78" s="9">
        <v>0</v>
      </c>
      <c r="UX78" s="9">
        <v>0</v>
      </c>
      <c r="UY78" s="9">
        <v>0</v>
      </c>
      <c r="UZ78" s="9">
        <v>0</v>
      </c>
      <c r="VA78" s="9">
        <v>0</v>
      </c>
      <c r="VB78" s="9">
        <v>0</v>
      </c>
      <c r="VC78" s="9">
        <v>0</v>
      </c>
      <c r="VD78" s="9">
        <v>0</v>
      </c>
      <c r="VE78" s="9">
        <v>0</v>
      </c>
      <c r="VF78" s="9">
        <v>0</v>
      </c>
      <c r="VG78" s="9">
        <v>0</v>
      </c>
      <c r="VH78" s="9">
        <v>0</v>
      </c>
      <c r="VI78" s="9">
        <v>0</v>
      </c>
      <c r="VJ78" s="9">
        <v>0</v>
      </c>
      <c r="VK78" s="9">
        <v>0</v>
      </c>
      <c r="VL78" s="9">
        <v>0</v>
      </c>
      <c r="VM78" s="9">
        <v>0</v>
      </c>
      <c r="VN78" s="9">
        <v>0</v>
      </c>
      <c r="VO78" s="9">
        <v>0</v>
      </c>
      <c r="VP78" s="9">
        <v>0</v>
      </c>
      <c r="VQ78" s="9">
        <v>0</v>
      </c>
      <c r="VR78" s="9">
        <v>0</v>
      </c>
      <c r="VS78" s="9">
        <v>1</v>
      </c>
      <c r="VT78" s="9">
        <v>0</v>
      </c>
      <c r="VU78" s="9">
        <v>1</v>
      </c>
      <c r="VV78" s="9">
        <v>0</v>
      </c>
      <c r="VW78" s="9">
        <v>0</v>
      </c>
      <c r="VX78" s="9">
        <v>0</v>
      </c>
      <c r="VY78" s="9">
        <v>0</v>
      </c>
      <c r="VZ78" s="9">
        <v>0</v>
      </c>
      <c r="WA78" s="9">
        <v>0</v>
      </c>
      <c r="WB78" s="9">
        <v>0</v>
      </c>
      <c r="WC78" s="9">
        <v>1</v>
      </c>
      <c r="WD78" s="9">
        <v>0</v>
      </c>
      <c r="WE78" s="9">
        <v>0</v>
      </c>
      <c r="WF78" s="9">
        <v>0</v>
      </c>
      <c r="WG78" s="9">
        <v>0</v>
      </c>
      <c r="WH78" s="9">
        <v>1</v>
      </c>
      <c r="WI78" s="9">
        <v>1</v>
      </c>
      <c r="WJ78" s="9">
        <v>0</v>
      </c>
      <c r="WK78" s="9">
        <v>1</v>
      </c>
      <c r="WL78" s="9">
        <v>0</v>
      </c>
      <c r="WM78" s="9">
        <v>0</v>
      </c>
      <c r="WN78" s="9">
        <v>1</v>
      </c>
      <c r="WO78" s="9">
        <v>0</v>
      </c>
      <c r="WP78" s="9">
        <v>0</v>
      </c>
      <c r="WQ78" s="9">
        <v>0</v>
      </c>
      <c r="WR78" s="9">
        <v>0</v>
      </c>
      <c r="WS78" s="9">
        <v>0</v>
      </c>
      <c r="WT78" s="9">
        <v>25</v>
      </c>
      <c r="WU78" s="9">
        <v>0</v>
      </c>
      <c r="WV78" s="9">
        <v>0</v>
      </c>
      <c r="WW78" s="9">
        <v>33.333332061767578</v>
      </c>
      <c r="WX78" s="9">
        <v>0</v>
      </c>
      <c r="WY78" s="9">
        <v>0</v>
      </c>
      <c r="WZ78" s="9">
        <v>33.333332061767578</v>
      </c>
      <c r="XA78" s="9">
        <v>0</v>
      </c>
      <c r="XB78" s="9">
        <v>0</v>
      </c>
      <c r="XC78" s="9">
        <v>0</v>
      </c>
      <c r="XD78" s="9">
        <v>0</v>
      </c>
      <c r="XE78" s="9">
        <v>0</v>
      </c>
      <c r="XF78" s="9">
        <v>0</v>
      </c>
      <c r="XG78" s="9">
        <v>0</v>
      </c>
      <c r="XH78" s="9">
        <v>0</v>
      </c>
      <c r="XI78" s="9">
        <v>0</v>
      </c>
      <c r="XJ78" s="9">
        <v>0</v>
      </c>
      <c r="XK78" s="9">
        <v>0</v>
      </c>
      <c r="XL78" s="9">
        <v>0</v>
      </c>
      <c r="XM78" s="9">
        <v>0</v>
      </c>
      <c r="XN78" s="9">
        <v>0</v>
      </c>
      <c r="XO78" s="9">
        <v>0</v>
      </c>
      <c r="XP78" s="9">
        <v>0</v>
      </c>
      <c r="XQ78" s="9">
        <v>0</v>
      </c>
      <c r="XR78" s="9">
        <v>0</v>
      </c>
      <c r="XS78" s="9">
        <v>1</v>
      </c>
      <c r="XT78" s="9">
        <v>0</v>
      </c>
      <c r="XU78" s="9">
        <v>1</v>
      </c>
      <c r="XV78" s="9">
        <v>0</v>
      </c>
      <c r="XW78" s="9">
        <v>0</v>
      </c>
      <c r="XX78" s="9">
        <v>0</v>
      </c>
      <c r="XY78" s="9">
        <v>0</v>
      </c>
      <c r="XZ78" s="9">
        <v>0</v>
      </c>
      <c r="YA78" s="9">
        <v>0</v>
      </c>
      <c r="YB78" s="9">
        <v>0</v>
      </c>
      <c r="YC78" s="9">
        <v>1</v>
      </c>
      <c r="YD78" s="9">
        <v>0</v>
      </c>
      <c r="YE78" s="9">
        <v>0</v>
      </c>
      <c r="YF78" s="9">
        <v>0</v>
      </c>
      <c r="YG78" s="9">
        <v>0</v>
      </c>
      <c r="YH78" s="9">
        <v>1</v>
      </c>
      <c r="YI78" s="9">
        <v>1</v>
      </c>
      <c r="YJ78" s="9">
        <v>0</v>
      </c>
      <c r="YK78" s="9">
        <v>1</v>
      </c>
      <c r="YL78" s="9">
        <v>0</v>
      </c>
      <c r="YM78" s="9">
        <v>0</v>
      </c>
      <c r="YN78" s="9">
        <v>1</v>
      </c>
      <c r="YO78" s="9">
        <v>0</v>
      </c>
      <c r="YP78" s="9">
        <v>0</v>
      </c>
      <c r="YQ78" s="9">
        <v>0</v>
      </c>
      <c r="YR78" s="9">
        <v>0</v>
      </c>
      <c r="YS78" s="9">
        <v>0</v>
      </c>
      <c r="YT78" s="9">
        <v>0</v>
      </c>
      <c r="YU78" s="9">
        <v>0</v>
      </c>
      <c r="YV78" s="9">
        <v>0</v>
      </c>
      <c r="YW78" s="9">
        <v>0</v>
      </c>
      <c r="YX78" s="9">
        <v>0</v>
      </c>
      <c r="YY78" s="9">
        <v>0</v>
      </c>
      <c r="YZ78" s="9">
        <v>0</v>
      </c>
      <c r="ZA78" s="9">
        <v>0</v>
      </c>
      <c r="ZB78" s="9">
        <v>0</v>
      </c>
      <c r="ZC78" s="9">
        <v>0</v>
      </c>
      <c r="ZD78" s="9">
        <v>0</v>
      </c>
      <c r="ZE78" s="9">
        <v>1</v>
      </c>
      <c r="ZF78" s="9">
        <v>0</v>
      </c>
      <c r="ZG78" s="9">
        <v>0</v>
      </c>
      <c r="ZH78" s="9">
        <v>0</v>
      </c>
      <c r="ZI78" s="9">
        <v>0</v>
      </c>
      <c r="ZJ78" s="9">
        <v>0</v>
      </c>
      <c r="ZK78" s="9">
        <v>0</v>
      </c>
      <c r="ZL78" s="9">
        <v>0</v>
      </c>
      <c r="ZM78" s="9">
        <v>0</v>
      </c>
      <c r="ZN78" s="9">
        <v>0</v>
      </c>
      <c r="ZO78" s="9">
        <v>0</v>
      </c>
      <c r="ZP78" s="9">
        <v>0</v>
      </c>
      <c r="ZQ78" s="9">
        <v>0</v>
      </c>
      <c r="ZR78" s="9"/>
      <c r="ZS78" s="9"/>
      <c r="ZT78" s="9">
        <v>0</v>
      </c>
      <c r="ZU78" s="9">
        <v>0</v>
      </c>
      <c r="ZV78" s="9">
        <v>1</v>
      </c>
      <c r="ZW78" s="9">
        <v>0</v>
      </c>
      <c r="ZX78" s="9">
        <v>0</v>
      </c>
      <c r="ZY78" s="9">
        <v>1</v>
      </c>
      <c r="ZZ78" s="9">
        <v>1</v>
      </c>
      <c r="AAA78" s="9">
        <v>1</v>
      </c>
      <c r="AAB78" s="9">
        <v>1</v>
      </c>
      <c r="AAC78" s="9">
        <v>0</v>
      </c>
      <c r="AAD78" s="9">
        <v>0</v>
      </c>
      <c r="AAE78" s="9">
        <v>1</v>
      </c>
      <c r="AAF78" s="9">
        <v>1</v>
      </c>
      <c r="AAG78" s="9">
        <v>1</v>
      </c>
      <c r="AAH78" s="9"/>
      <c r="AAI78" s="9"/>
      <c r="AAJ78" s="9"/>
      <c r="AAK78" s="9"/>
      <c r="AAL78" s="9"/>
      <c r="AAM78" s="9"/>
      <c r="AAN78" s="9"/>
      <c r="AAO78" s="9"/>
      <c r="AAP78" s="9">
        <v>66.666664123535156</v>
      </c>
      <c r="AAQ78" s="9">
        <v>0</v>
      </c>
      <c r="AAR78" s="9">
        <v>1</v>
      </c>
      <c r="AAS78" s="9">
        <v>66.666664123535156</v>
      </c>
      <c r="AAT78" s="9">
        <v>0</v>
      </c>
      <c r="AAU78" s="9">
        <v>1</v>
      </c>
      <c r="AAV78" s="9"/>
      <c r="AAW78" s="9"/>
      <c r="AAX78" s="9"/>
      <c r="AAY78" s="9"/>
      <c r="AAZ78" s="9">
        <v>0</v>
      </c>
      <c r="ABA78" s="9">
        <v>1</v>
      </c>
      <c r="ABB78" s="9">
        <v>1</v>
      </c>
      <c r="ABC78" s="9">
        <v>1</v>
      </c>
      <c r="ABD78" s="9">
        <v>1</v>
      </c>
      <c r="ABE78" s="9">
        <v>1</v>
      </c>
      <c r="ABF78" s="9">
        <v>1</v>
      </c>
      <c r="ABG78" s="9">
        <v>1</v>
      </c>
      <c r="ABH78" s="9">
        <v>1</v>
      </c>
      <c r="ABI78" s="9">
        <v>1</v>
      </c>
      <c r="ABJ78" s="9">
        <v>1</v>
      </c>
      <c r="ABK78" s="9">
        <v>1</v>
      </c>
      <c r="ABL78" s="9">
        <v>0</v>
      </c>
      <c r="ABM78" s="9">
        <v>85.714286804199219</v>
      </c>
      <c r="ABN78" s="9">
        <v>0</v>
      </c>
      <c r="ABO78" s="9">
        <v>1</v>
      </c>
      <c r="ABP78" s="9">
        <v>0</v>
      </c>
      <c r="ABQ78" s="9">
        <v>1</v>
      </c>
      <c r="ABR78" s="9">
        <v>1</v>
      </c>
      <c r="ABS78" s="9">
        <v>1</v>
      </c>
      <c r="ABT78" s="9">
        <v>1</v>
      </c>
      <c r="ABU78" s="9">
        <v>0</v>
      </c>
      <c r="ABV78" s="9">
        <v>1</v>
      </c>
      <c r="ABW78" s="9">
        <v>0</v>
      </c>
      <c r="ABX78" s="9">
        <v>1</v>
      </c>
      <c r="ABY78" s="9">
        <v>1</v>
      </c>
      <c r="ABZ78" s="9">
        <v>0</v>
      </c>
      <c r="ACA78" s="9">
        <v>0</v>
      </c>
      <c r="ACB78" s="9">
        <v>0</v>
      </c>
      <c r="ACC78" s="9">
        <v>0</v>
      </c>
      <c r="ACD78" s="9">
        <v>0</v>
      </c>
      <c r="ACE78" s="9">
        <v>0</v>
      </c>
      <c r="ACF78" s="9">
        <v>0</v>
      </c>
      <c r="ACG78" s="9">
        <v>0</v>
      </c>
      <c r="ACH78" s="9">
        <v>1</v>
      </c>
      <c r="ACI78" s="9">
        <v>1</v>
      </c>
      <c r="ACJ78" s="9">
        <v>1</v>
      </c>
      <c r="ACK78" s="9">
        <v>1</v>
      </c>
      <c r="ACL78" s="9">
        <v>1</v>
      </c>
      <c r="ACM78" s="9">
        <v>0</v>
      </c>
      <c r="ACN78" s="9">
        <v>0</v>
      </c>
      <c r="ACO78" s="9">
        <v>1</v>
      </c>
      <c r="ACP78" s="9">
        <v>1</v>
      </c>
      <c r="ACQ78" s="9">
        <v>1</v>
      </c>
      <c r="ACR78" s="9">
        <v>1</v>
      </c>
    </row>
    <row r="79" spans="1:772">
      <c r="A79" t="s">
        <v>2646</v>
      </c>
      <c r="B79" t="s">
        <v>2774</v>
      </c>
      <c r="C79" t="s">
        <v>2907</v>
      </c>
      <c r="D79" t="s">
        <v>3042</v>
      </c>
      <c r="E79" s="9"/>
      <c r="F79" s="9">
        <v>1</v>
      </c>
      <c r="G79" s="9"/>
      <c r="H79" s="9">
        <v>1</v>
      </c>
      <c r="I79" t="s">
        <v>3179</v>
      </c>
      <c r="J79" s="9"/>
      <c r="K79" s="9">
        <v>5</v>
      </c>
      <c r="L79" s="9">
        <v>15</v>
      </c>
      <c r="M79" s="9">
        <v>92</v>
      </c>
      <c r="N79" s="9">
        <v>92</v>
      </c>
      <c r="O79" t="s">
        <v>3247</v>
      </c>
      <c r="P79" s="9">
        <v>1</v>
      </c>
      <c r="Q79" t="s">
        <v>3250</v>
      </c>
      <c r="R79" s="9">
        <v>6</v>
      </c>
      <c r="S79" s="9">
        <v>1</v>
      </c>
      <c r="T79" s="9">
        <v>1</v>
      </c>
      <c r="U79" s="9">
        <v>1</v>
      </c>
      <c r="V79" s="9">
        <v>0</v>
      </c>
      <c r="W79" t="s">
        <v>3334</v>
      </c>
      <c r="X79" s="9">
        <v>546011597</v>
      </c>
      <c r="Y79" t="s">
        <v>3470</v>
      </c>
      <c r="Z79" s="9"/>
      <c r="AA79" s="9">
        <v>3</v>
      </c>
      <c r="AB79" s="9">
        <v>0</v>
      </c>
      <c r="AC79" s="9">
        <v>89</v>
      </c>
      <c r="AD79" s="9">
        <v>0</v>
      </c>
      <c r="AE79" s="9">
        <v>30</v>
      </c>
      <c r="AF79" s="9">
        <v>0</v>
      </c>
      <c r="AG79" s="9">
        <v>66</v>
      </c>
      <c r="AH79" s="9">
        <v>0</v>
      </c>
      <c r="AI79" s="9">
        <v>6</v>
      </c>
      <c r="AJ79" s="9">
        <v>0</v>
      </c>
      <c r="AK79" s="9">
        <v>0</v>
      </c>
      <c r="AL79" s="9">
        <v>0</v>
      </c>
      <c r="AM79" s="9">
        <v>2</v>
      </c>
      <c r="AN79" s="9">
        <v>0</v>
      </c>
      <c r="AO79" s="9">
        <v>12</v>
      </c>
      <c r="AP79" s="9">
        <v>0</v>
      </c>
      <c r="AQ79" s="9">
        <v>130</v>
      </c>
      <c r="AR79" s="9">
        <v>0</v>
      </c>
      <c r="AS79" s="9">
        <v>3</v>
      </c>
      <c r="AT79" s="9">
        <v>0</v>
      </c>
      <c r="AU79" s="9">
        <v>1</v>
      </c>
      <c r="AV79" s="9">
        <v>0</v>
      </c>
      <c r="AW79" s="9">
        <v>15</v>
      </c>
      <c r="AX79" t="s">
        <v>3635</v>
      </c>
      <c r="AY79" s="9">
        <v>0</v>
      </c>
      <c r="AZ79" s="9">
        <v>10</v>
      </c>
      <c r="BA79" t="s">
        <v>3785</v>
      </c>
      <c r="BB79" s="9">
        <v>0</v>
      </c>
      <c r="BC79" s="9">
        <v>367</v>
      </c>
      <c r="BD79" s="9">
        <v>0</v>
      </c>
      <c r="BE79" s="9"/>
      <c r="BF79" s="9">
        <v>275</v>
      </c>
      <c r="BG79" s="9">
        <v>250</v>
      </c>
      <c r="BH79" s="9">
        <v>20</v>
      </c>
      <c r="BI79" s="9">
        <v>52</v>
      </c>
      <c r="BJ79" s="9">
        <v>0</v>
      </c>
      <c r="BK79" s="9">
        <v>1</v>
      </c>
      <c r="BL79" s="9">
        <v>1</v>
      </c>
      <c r="BM79" s="9">
        <v>1</v>
      </c>
      <c r="BN79" s="9">
        <v>1</v>
      </c>
      <c r="BO79" s="9">
        <v>1</v>
      </c>
      <c r="BP79" s="9">
        <v>1</v>
      </c>
      <c r="BQ79" s="9">
        <v>1</v>
      </c>
      <c r="BR79" s="9">
        <v>1</v>
      </c>
      <c r="BS79" s="9">
        <v>1</v>
      </c>
      <c r="BT79" s="9">
        <v>1</v>
      </c>
      <c r="BU79" s="9">
        <v>1</v>
      </c>
      <c r="BV79" s="9">
        <v>0</v>
      </c>
      <c r="BW79" s="9">
        <v>1</v>
      </c>
      <c r="BX79" s="9"/>
      <c r="BY79" s="9">
        <v>1</v>
      </c>
      <c r="BZ79" s="9">
        <v>1</v>
      </c>
      <c r="CA79" s="9">
        <v>1</v>
      </c>
      <c r="CB79" s="9">
        <v>1</v>
      </c>
      <c r="CC79" s="9">
        <v>1</v>
      </c>
      <c r="CD79" s="9">
        <v>1</v>
      </c>
      <c r="CE79" s="9">
        <v>1</v>
      </c>
      <c r="CF79" s="9">
        <v>1</v>
      </c>
      <c r="CG79" s="9"/>
      <c r="CH79" s="9">
        <v>1</v>
      </c>
      <c r="CI79" s="9">
        <v>1</v>
      </c>
      <c r="CJ79" s="9">
        <v>1</v>
      </c>
      <c r="CK79" s="9">
        <v>1</v>
      </c>
      <c r="CL79" s="9">
        <v>1</v>
      </c>
      <c r="CM79" s="9">
        <v>4</v>
      </c>
      <c r="CN79" s="9">
        <v>1</v>
      </c>
      <c r="CO79" s="9">
        <v>1</v>
      </c>
      <c r="CP79" s="9">
        <v>1</v>
      </c>
      <c r="CQ79" s="9">
        <v>1</v>
      </c>
      <c r="CR79" s="9">
        <v>1</v>
      </c>
      <c r="CS79" s="9">
        <v>1</v>
      </c>
      <c r="CT79" s="9">
        <v>1</v>
      </c>
      <c r="CU79" s="9">
        <v>1</v>
      </c>
      <c r="CV79" s="9">
        <v>1</v>
      </c>
      <c r="CW79" s="9">
        <v>1</v>
      </c>
      <c r="CX79" s="9">
        <v>1</v>
      </c>
      <c r="CY79" s="9">
        <v>1</v>
      </c>
      <c r="CZ79" s="9">
        <v>1</v>
      </c>
      <c r="DA79" s="9"/>
      <c r="DB79" s="9"/>
      <c r="DC79" s="9"/>
      <c r="DD79" s="9"/>
      <c r="DE79" s="9"/>
      <c r="DF79" s="9"/>
      <c r="DG79" s="9"/>
      <c r="DH79" s="9"/>
      <c r="DI79" s="9">
        <v>1</v>
      </c>
      <c r="DJ79" s="9"/>
      <c r="DK79" s="9">
        <v>1</v>
      </c>
      <c r="DL79" s="9">
        <v>2</v>
      </c>
      <c r="DM79" s="9">
        <v>2</v>
      </c>
      <c r="DN79" s="9">
        <v>1</v>
      </c>
      <c r="DO79" s="9">
        <v>1</v>
      </c>
      <c r="DP79" s="9">
        <v>1</v>
      </c>
      <c r="DQ79" s="9">
        <v>1</v>
      </c>
      <c r="DR79" s="9">
        <v>1</v>
      </c>
      <c r="DS79" s="9">
        <v>1</v>
      </c>
      <c r="DT79" s="9">
        <v>122</v>
      </c>
      <c r="DU79" s="9">
        <v>3</v>
      </c>
      <c r="DV79" s="9">
        <v>20</v>
      </c>
      <c r="DW79" s="9">
        <v>1</v>
      </c>
      <c r="DX79" s="9">
        <v>1</v>
      </c>
      <c r="DY79" s="9">
        <v>1</v>
      </c>
      <c r="DZ79" s="9">
        <v>0</v>
      </c>
      <c r="EA79" s="9"/>
      <c r="EB79" s="9">
        <v>1</v>
      </c>
      <c r="EC79" s="9"/>
      <c r="ED79" s="9">
        <v>0</v>
      </c>
      <c r="EE79" s="9">
        <v>0</v>
      </c>
      <c r="EF79" s="9">
        <v>1</v>
      </c>
      <c r="EG79" s="9">
        <v>1</v>
      </c>
      <c r="EH79" s="9">
        <v>1</v>
      </c>
      <c r="EI79" s="9">
        <v>0</v>
      </c>
      <c r="EJ79" s="9">
        <v>1</v>
      </c>
      <c r="EK79" s="9">
        <v>1</v>
      </c>
      <c r="EL79" s="9"/>
      <c r="EM79" s="9"/>
      <c r="EN79" s="9">
        <v>0</v>
      </c>
      <c r="EO79" s="9"/>
      <c r="EP79" s="9"/>
      <c r="EQ79" s="9">
        <v>0</v>
      </c>
      <c r="ER79" s="9"/>
      <c r="ES79" s="9"/>
      <c r="ET79" s="9">
        <v>0</v>
      </c>
      <c r="EU79" s="9"/>
      <c r="EV79" s="9"/>
      <c r="EW79" s="9">
        <v>1</v>
      </c>
      <c r="EX79" s="9">
        <v>0</v>
      </c>
      <c r="EY79" s="9"/>
      <c r="EZ79" s="9">
        <v>1</v>
      </c>
      <c r="FA79" s="9">
        <v>0</v>
      </c>
      <c r="FB79" s="9"/>
      <c r="FC79" s="9">
        <v>1</v>
      </c>
      <c r="FD79" s="9">
        <v>0</v>
      </c>
      <c r="FE79" s="9"/>
      <c r="FF79" s="9">
        <v>1</v>
      </c>
      <c r="FG79" s="9">
        <v>0</v>
      </c>
      <c r="FH79" s="9"/>
      <c r="FI79" s="9">
        <v>0</v>
      </c>
      <c r="FJ79" s="9"/>
      <c r="FK79" s="9"/>
      <c r="FL79" s="9">
        <v>1</v>
      </c>
      <c r="FM79" s="9">
        <v>0</v>
      </c>
      <c r="FN79" s="9"/>
      <c r="FO79" s="9">
        <v>0</v>
      </c>
      <c r="FP79" s="9"/>
      <c r="FQ79" s="9"/>
      <c r="FR79" s="9">
        <v>0</v>
      </c>
      <c r="FS79" s="9"/>
      <c r="FT79" s="9"/>
      <c r="FU79" s="9">
        <v>0</v>
      </c>
      <c r="FV79" s="9"/>
      <c r="FW79" s="9"/>
      <c r="FX79" s="9">
        <v>4</v>
      </c>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t="s">
        <v>4094</v>
      </c>
      <c r="HH79" s="9">
        <v>7</v>
      </c>
      <c r="HI79" s="9"/>
      <c r="HJ79" s="9"/>
      <c r="HK79" s="9"/>
      <c r="HL79" s="9"/>
      <c r="HM79" s="9"/>
      <c r="HN79" s="9"/>
      <c r="HO79" s="9"/>
      <c r="HP79" s="9">
        <v>0</v>
      </c>
      <c r="HQ79" s="9">
        <v>0</v>
      </c>
      <c r="HR79" s="9">
        <v>0</v>
      </c>
      <c r="HS79" s="9">
        <v>0</v>
      </c>
      <c r="HT79" s="9">
        <v>0</v>
      </c>
      <c r="HU79" s="9">
        <v>0</v>
      </c>
      <c r="HV79" s="9">
        <v>1</v>
      </c>
      <c r="HW79" s="9">
        <v>0</v>
      </c>
      <c r="HX79" t="s">
        <v>4258</v>
      </c>
      <c r="HY79" s="9"/>
      <c r="HZ79" s="9"/>
      <c r="IA79" s="9">
        <v>2</v>
      </c>
      <c r="IB79" s="9"/>
      <c r="IC79" s="9"/>
      <c r="ID79" s="9">
        <v>2</v>
      </c>
      <c r="IE79" s="9"/>
      <c r="IF79" s="9"/>
      <c r="IG79" s="9">
        <v>2</v>
      </c>
      <c r="IH79" s="9"/>
      <c r="II79" s="9"/>
      <c r="IJ79" s="9">
        <v>2</v>
      </c>
      <c r="IK79" s="9"/>
      <c r="IL79" s="9">
        <v>1</v>
      </c>
      <c r="IM79" s="9"/>
      <c r="IN79" s="9">
        <v>3</v>
      </c>
      <c r="IO79" s="9">
        <v>4</v>
      </c>
      <c r="IP79" s="9">
        <v>1</v>
      </c>
      <c r="IQ79" s="9">
        <v>3</v>
      </c>
      <c r="IR79" s="9">
        <v>1</v>
      </c>
      <c r="IS79" s="9"/>
      <c r="IT79" s="9">
        <v>1</v>
      </c>
      <c r="IU79" s="9">
        <v>1</v>
      </c>
      <c r="IV79" s="9">
        <v>1</v>
      </c>
      <c r="IW79" s="9">
        <v>1</v>
      </c>
      <c r="IX79" s="9">
        <v>2</v>
      </c>
      <c r="IY79" s="9">
        <v>2</v>
      </c>
      <c r="IZ79" s="9">
        <v>1</v>
      </c>
      <c r="JA79" s="9">
        <v>2</v>
      </c>
      <c r="JB79" s="9">
        <v>1</v>
      </c>
      <c r="JC79" s="9">
        <v>1</v>
      </c>
      <c r="JD79" s="9">
        <v>1</v>
      </c>
      <c r="JE79" s="9">
        <v>1</v>
      </c>
      <c r="JF79" s="9">
        <v>1</v>
      </c>
      <c r="JG79" s="9">
        <v>2</v>
      </c>
      <c r="JH79" s="9">
        <v>1</v>
      </c>
      <c r="JI79" s="9">
        <v>2</v>
      </c>
      <c r="JJ79" s="9">
        <v>1</v>
      </c>
      <c r="JK79" s="9">
        <v>1</v>
      </c>
      <c r="JL79" s="9">
        <v>2</v>
      </c>
      <c r="JM79" s="9">
        <v>1</v>
      </c>
      <c r="JN79" s="9">
        <v>1</v>
      </c>
      <c r="JO79" s="9">
        <v>1</v>
      </c>
      <c r="JP79" s="9">
        <v>1</v>
      </c>
      <c r="JQ79" s="9">
        <v>1</v>
      </c>
      <c r="JR79" s="9">
        <v>1</v>
      </c>
      <c r="JS79" s="9">
        <v>1</v>
      </c>
      <c r="JT79" s="9">
        <v>1</v>
      </c>
      <c r="JU79" s="9">
        <v>1</v>
      </c>
      <c r="JV79" s="9"/>
      <c r="JW79" s="9">
        <v>1</v>
      </c>
      <c r="JX79" s="9">
        <v>1</v>
      </c>
      <c r="JY79" s="9">
        <v>1</v>
      </c>
      <c r="JZ79" s="9">
        <v>1</v>
      </c>
      <c r="KA79" s="9">
        <v>1</v>
      </c>
      <c r="KB79" s="9">
        <v>1</v>
      </c>
      <c r="KC79" s="9">
        <v>1</v>
      </c>
      <c r="KD79" s="9">
        <v>1</v>
      </c>
      <c r="KE79" s="9">
        <v>1</v>
      </c>
      <c r="KF79" s="9"/>
      <c r="KG79" s="9">
        <v>1</v>
      </c>
      <c r="KH79" s="9">
        <v>1</v>
      </c>
      <c r="KI79" s="9">
        <v>1</v>
      </c>
      <c r="KJ79" s="9"/>
      <c r="KK79" s="9">
        <v>1</v>
      </c>
      <c r="KL79" s="9">
        <v>2</v>
      </c>
      <c r="KM79" s="9">
        <v>1</v>
      </c>
      <c r="KN79" s="9">
        <v>1</v>
      </c>
      <c r="KO79" s="9"/>
      <c r="KP79" s="9">
        <v>1</v>
      </c>
      <c r="KQ79" s="9">
        <v>0</v>
      </c>
      <c r="KR79" s="9">
        <v>1</v>
      </c>
      <c r="KS79" s="9">
        <v>0</v>
      </c>
      <c r="KT79" s="9">
        <v>0</v>
      </c>
      <c r="KU79" s="9">
        <v>1</v>
      </c>
      <c r="KV79" s="9">
        <v>1</v>
      </c>
      <c r="KW79" s="9">
        <v>1</v>
      </c>
      <c r="KX79" s="9">
        <v>1</v>
      </c>
      <c r="KY79" s="9">
        <v>1</v>
      </c>
      <c r="KZ79" s="9">
        <v>1</v>
      </c>
      <c r="LA79" s="9">
        <v>1</v>
      </c>
      <c r="LB79" s="9"/>
      <c r="LC79" s="9">
        <v>1</v>
      </c>
      <c r="LD79" s="9">
        <v>1</v>
      </c>
      <c r="LE79" s="9">
        <v>1</v>
      </c>
      <c r="LF79" s="9">
        <v>1</v>
      </c>
      <c r="LG79" s="9">
        <v>1</v>
      </c>
      <c r="LH79" s="9">
        <v>1</v>
      </c>
      <c r="LI79" s="9"/>
      <c r="LJ79" s="9">
        <v>1</v>
      </c>
      <c r="LK79" s="9">
        <v>1</v>
      </c>
      <c r="LL79" s="9">
        <v>1</v>
      </c>
      <c r="LM79" s="9">
        <v>1</v>
      </c>
      <c r="LN79" s="9"/>
      <c r="LO79" s="9">
        <v>1</v>
      </c>
      <c r="LP79" s="9">
        <v>1</v>
      </c>
      <c r="LQ79" s="9">
        <v>1</v>
      </c>
      <c r="LR79" s="9"/>
      <c r="LS79" s="9">
        <v>1</v>
      </c>
      <c r="LT79" s="9">
        <v>1</v>
      </c>
      <c r="LU79" s="9">
        <v>2</v>
      </c>
      <c r="LV79" s="9">
        <v>1</v>
      </c>
      <c r="LW79" s="9">
        <v>1</v>
      </c>
      <c r="LX79" s="9">
        <v>1</v>
      </c>
      <c r="LY79" s="9">
        <v>1</v>
      </c>
      <c r="LZ79" s="9">
        <v>2</v>
      </c>
      <c r="MA79" s="9">
        <v>1</v>
      </c>
      <c r="MB79" s="9"/>
      <c r="MC79" s="9">
        <v>0</v>
      </c>
      <c r="MD79" s="9">
        <v>2</v>
      </c>
      <c r="ME79" s="9">
        <v>1</v>
      </c>
      <c r="MF79" s="9">
        <v>1</v>
      </c>
      <c r="MG79" s="9">
        <v>3</v>
      </c>
      <c r="MH79" s="9">
        <v>3</v>
      </c>
      <c r="MI79" s="9">
        <v>3</v>
      </c>
      <c r="MJ79" s="9">
        <v>3</v>
      </c>
      <c r="MK79" s="9">
        <v>1</v>
      </c>
      <c r="ML79" s="9">
        <v>1</v>
      </c>
      <c r="MM79" s="9">
        <v>1</v>
      </c>
      <c r="MN79" s="9">
        <v>1</v>
      </c>
      <c r="MO79" s="9">
        <v>1</v>
      </c>
      <c r="MP79" s="9">
        <v>0</v>
      </c>
      <c r="MQ79" s="9">
        <v>1</v>
      </c>
      <c r="MR79" s="9">
        <v>1</v>
      </c>
      <c r="MS79" s="9">
        <v>0</v>
      </c>
      <c r="MT79" s="9"/>
      <c r="MU79" s="9"/>
      <c r="MV79" s="9">
        <v>1</v>
      </c>
      <c r="MW79" s="9"/>
      <c r="MX79" s="9"/>
      <c r="MY79" t="s">
        <v>4534</v>
      </c>
      <c r="MZ79" s="9"/>
      <c r="NA79" s="9">
        <v>201513289</v>
      </c>
      <c r="NB79" t="s">
        <v>4684</v>
      </c>
      <c r="NC79" t="s">
        <v>4824</v>
      </c>
      <c r="ND79" s="9"/>
      <c r="NE79" s="9"/>
      <c r="NF79" t="s">
        <v>4891</v>
      </c>
      <c r="NG79" s="9"/>
      <c r="NH79" s="9"/>
      <c r="NI79" s="9">
        <v>122</v>
      </c>
      <c r="NJ79" s="9">
        <v>92</v>
      </c>
      <c r="NK79" t="s">
        <v>4897</v>
      </c>
      <c r="NL79" s="9">
        <v>3</v>
      </c>
      <c r="NM79" s="9">
        <v>11</v>
      </c>
      <c r="NN79" s="9">
        <v>2022</v>
      </c>
      <c r="NO79" s="9">
        <v>1</v>
      </c>
      <c r="NP79" t="s">
        <v>4968</v>
      </c>
      <c r="NQ79" s="9">
        <v>1</v>
      </c>
      <c r="NR79" s="9">
        <v>0</v>
      </c>
      <c r="NS79" s="9">
        <v>1</v>
      </c>
      <c r="NT79" s="9">
        <v>1</v>
      </c>
      <c r="NU79" s="9">
        <v>3</v>
      </c>
      <c r="NV79" s="9">
        <v>0</v>
      </c>
      <c r="NW79" s="9">
        <v>89</v>
      </c>
      <c r="NX79" s="9">
        <v>0</v>
      </c>
      <c r="NY79" s="9">
        <v>30</v>
      </c>
      <c r="NZ79" s="9">
        <v>0</v>
      </c>
      <c r="OA79" s="9">
        <v>78</v>
      </c>
      <c r="OB79" s="9">
        <v>0</v>
      </c>
      <c r="OC79" s="9">
        <v>200</v>
      </c>
      <c r="OD79" s="9">
        <v>0</v>
      </c>
      <c r="OE79" s="9">
        <v>157</v>
      </c>
      <c r="OF79" s="9">
        <v>0</v>
      </c>
      <c r="OG79" s="9">
        <v>357</v>
      </c>
      <c r="OH79" s="9">
        <v>0</v>
      </c>
      <c r="OI79" s="9">
        <v>275</v>
      </c>
      <c r="OJ79" s="9">
        <v>250</v>
      </c>
      <c r="OK79" s="9">
        <v>20</v>
      </c>
      <c r="OL79" s="9">
        <v>52</v>
      </c>
      <c r="OM79" s="9">
        <v>0</v>
      </c>
      <c r="ON79" s="9">
        <v>1</v>
      </c>
      <c r="OO79" s="9">
        <v>0</v>
      </c>
      <c r="OP79" s="9">
        <v>1</v>
      </c>
      <c r="OQ79" s="9">
        <v>1</v>
      </c>
      <c r="OR79" s="9">
        <v>1</v>
      </c>
      <c r="OS79" s="9">
        <v>1</v>
      </c>
      <c r="OT79" s="9">
        <v>1</v>
      </c>
      <c r="OU79" s="9">
        <v>1</v>
      </c>
      <c r="OV79" s="9">
        <v>1</v>
      </c>
      <c r="OW79" s="9">
        <v>1</v>
      </c>
      <c r="OX79" s="9">
        <v>1</v>
      </c>
      <c r="OY79" s="9">
        <v>1</v>
      </c>
      <c r="OZ79" s="9">
        <v>0</v>
      </c>
      <c r="PA79" s="9">
        <v>87.5</v>
      </c>
      <c r="PB79" s="9">
        <v>0</v>
      </c>
      <c r="PC79" s="9">
        <v>1</v>
      </c>
      <c r="PD79" s="9">
        <v>90</v>
      </c>
      <c r="PE79" s="9">
        <v>0</v>
      </c>
      <c r="PF79" s="9">
        <v>1</v>
      </c>
      <c r="PG79" s="9">
        <v>1</v>
      </c>
      <c r="PH79" s="9">
        <v>1</v>
      </c>
      <c r="PI79" s="9">
        <v>1</v>
      </c>
      <c r="PJ79" s="9">
        <v>1</v>
      </c>
      <c r="PK79" s="9">
        <v>1</v>
      </c>
      <c r="PL79" s="9">
        <v>1</v>
      </c>
      <c r="PM79" s="9">
        <v>1</v>
      </c>
      <c r="PN79" s="9">
        <v>1</v>
      </c>
      <c r="PO79" s="9">
        <v>100</v>
      </c>
      <c r="PP79" s="9">
        <v>1</v>
      </c>
      <c r="PQ79" s="9">
        <v>1</v>
      </c>
      <c r="PR79" s="9">
        <v>1</v>
      </c>
      <c r="PS79" s="9">
        <v>1</v>
      </c>
      <c r="PT79" s="9">
        <v>1</v>
      </c>
      <c r="PU79" s="9">
        <v>1</v>
      </c>
      <c r="PV79" s="9">
        <v>1</v>
      </c>
      <c r="PW79" s="9">
        <v>0</v>
      </c>
      <c r="PX79" s="9">
        <v>83.333335876464844</v>
      </c>
      <c r="PY79" s="9">
        <v>0</v>
      </c>
      <c r="PZ79" s="9">
        <v>1</v>
      </c>
      <c r="QA79" s="9">
        <v>1</v>
      </c>
      <c r="QB79" s="9">
        <v>1</v>
      </c>
      <c r="QC79" s="9">
        <v>1</v>
      </c>
      <c r="QD79" s="9">
        <v>1</v>
      </c>
      <c r="QE79" s="9">
        <v>100</v>
      </c>
      <c r="QF79" s="9">
        <v>1</v>
      </c>
      <c r="QG79" s="9">
        <v>1</v>
      </c>
      <c r="QH79" s="9">
        <v>1</v>
      </c>
      <c r="QI79" s="9">
        <v>1</v>
      </c>
      <c r="QJ79" s="9">
        <v>1</v>
      </c>
      <c r="QK79" s="9">
        <v>1</v>
      </c>
      <c r="QL79" s="9">
        <v>1</v>
      </c>
      <c r="QM79" s="9">
        <v>1</v>
      </c>
      <c r="QN79" s="9">
        <v>1</v>
      </c>
      <c r="QO79" s="9">
        <v>1</v>
      </c>
      <c r="QP79" s="9">
        <v>100</v>
      </c>
      <c r="QQ79" s="9">
        <v>1</v>
      </c>
      <c r="QR79" s="9">
        <v>1</v>
      </c>
      <c r="QS79" s="9">
        <v>1</v>
      </c>
      <c r="QT79" s="9">
        <v>1</v>
      </c>
      <c r="QU79" s="9">
        <v>1</v>
      </c>
      <c r="QV79" s="9">
        <v>1</v>
      </c>
      <c r="QW79" s="9">
        <v>1</v>
      </c>
      <c r="QX79" s="9">
        <v>1</v>
      </c>
      <c r="QY79" s="9">
        <v>1</v>
      </c>
      <c r="QZ79" s="9">
        <v>0</v>
      </c>
      <c r="RA79" s="9">
        <v>0</v>
      </c>
      <c r="RB79" s="9">
        <v>0</v>
      </c>
      <c r="RC79" s="9">
        <v>0</v>
      </c>
      <c r="RD79" s="9">
        <v>0</v>
      </c>
      <c r="RE79" s="9">
        <v>0</v>
      </c>
      <c r="RF79" s="9">
        <v>0</v>
      </c>
      <c r="RG79" s="9"/>
      <c r="RH79" s="9"/>
      <c r="RI79" s="9">
        <v>0</v>
      </c>
      <c r="RJ79" s="9">
        <v>0</v>
      </c>
      <c r="RK79" s="9">
        <v>0</v>
      </c>
      <c r="RL79" s="9">
        <v>1</v>
      </c>
      <c r="RM79" s="9">
        <v>1</v>
      </c>
      <c r="RN79" s="9">
        <v>1</v>
      </c>
      <c r="RO79" s="9">
        <v>0</v>
      </c>
      <c r="RP79" s="9">
        <v>0</v>
      </c>
      <c r="RQ79" s="9">
        <v>20</v>
      </c>
      <c r="RR79" s="9">
        <v>1</v>
      </c>
      <c r="RS79" s="9">
        <v>1</v>
      </c>
      <c r="RT79" s="9">
        <v>1</v>
      </c>
      <c r="RU79" s="9">
        <v>0</v>
      </c>
      <c r="RV79" s="9">
        <v>1</v>
      </c>
      <c r="RW79" s="9">
        <v>0</v>
      </c>
      <c r="RX79" s="9">
        <v>0</v>
      </c>
      <c r="RY79" s="9">
        <v>1</v>
      </c>
      <c r="RZ79" s="9">
        <v>1</v>
      </c>
      <c r="SA79" s="9">
        <v>1</v>
      </c>
      <c r="SB79" s="9">
        <v>60</v>
      </c>
      <c r="SC79" s="9">
        <v>0</v>
      </c>
      <c r="SD79" s="9">
        <v>1</v>
      </c>
      <c r="SE79" s="9">
        <v>0</v>
      </c>
      <c r="SF79" s="9">
        <v>1</v>
      </c>
      <c r="SG79" s="9">
        <v>1</v>
      </c>
      <c r="SH79" s="9">
        <v>0</v>
      </c>
      <c r="SI79" s="9">
        <v>1</v>
      </c>
      <c r="SJ79" s="9">
        <v>1</v>
      </c>
      <c r="SK79" s="9">
        <v>1</v>
      </c>
      <c r="SL79" s="9">
        <v>1</v>
      </c>
      <c r="SM79" s="9">
        <v>0</v>
      </c>
      <c r="SN79" s="9">
        <v>1</v>
      </c>
      <c r="SO79" s="9">
        <v>0</v>
      </c>
      <c r="SP79" s="9"/>
      <c r="SQ79" s="9">
        <v>0</v>
      </c>
      <c r="SR79" s="9">
        <v>0</v>
      </c>
      <c r="SS79" s="9">
        <v>0</v>
      </c>
      <c r="ST79" s="9">
        <v>0</v>
      </c>
      <c r="SU79" s="9"/>
      <c r="SV79" s="9">
        <v>0</v>
      </c>
      <c r="SW79" s="9"/>
      <c r="SX79" s="9">
        <v>0</v>
      </c>
      <c r="SY79" s="9">
        <v>0</v>
      </c>
      <c r="SZ79" s="9">
        <v>1</v>
      </c>
      <c r="TA79" s="9"/>
      <c r="TB79" s="9"/>
      <c r="TC79" s="9"/>
      <c r="TD79" s="9"/>
      <c r="TE79" s="9"/>
      <c r="TF79" s="9"/>
      <c r="TG79" s="9"/>
      <c r="TH79" s="9"/>
      <c r="TI79" s="9"/>
      <c r="TJ79" s="9"/>
      <c r="TK79" s="9"/>
      <c r="TL79" s="9"/>
      <c r="TM79" s="9"/>
      <c r="TN79" s="9"/>
      <c r="TO79" s="9"/>
      <c r="TP79" s="9"/>
      <c r="TQ79" s="9"/>
      <c r="TR79" s="9">
        <v>0</v>
      </c>
      <c r="TS79" s="9">
        <v>0</v>
      </c>
      <c r="TT79" s="9">
        <v>0</v>
      </c>
      <c r="TU79" s="9">
        <v>0</v>
      </c>
      <c r="TV79" s="9">
        <v>0</v>
      </c>
      <c r="TW79" s="9">
        <v>0</v>
      </c>
      <c r="TX79" s="9">
        <v>1</v>
      </c>
      <c r="TY79" s="9">
        <v>0</v>
      </c>
      <c r="TZ79" s="9"/>
      <c r="UA79" s="9"/>
      <c r="UB79" s="9"/>
      <c r="UC79" s="9"/>
      <c r="UD79" s="9"/>
      <c r="UE79" s="9"/>
      <c r="UF79" s="9">
        <v>0</v>
      </c>
      <c r="UG79" s="9">
        <v>0</v>
      </c>
      <c r="UH79" s="9">
        <v>0</v>
      </c>
      <c r="UI79" s="9">
        <v>1</v>
      </c>
      <c r="UJ79" s="9">
        <v>0</v>
      </c>
      <c r="UK79" s="9">
        <v>1</v>
      </c>
      <c r="UL79" s="9">
        <v>0</v>
      </c>
      <c r="UM79" s="9">
        <v>0</v>
      </c>
      <c r="UN79" s="9">
        <v>0</v>
      </c>
      <c r="UO79" s="9">
        <v>0</v>
      </c>
      <c r="UP79" s="9"/>
      <c r="UQ79" s="9"/>
      <c r="UR79" s="9"/>
      <c r="US79" s="9"/>
      <c r="UT79" s="9">
        <v>0</v>
      </c>
      <c r="UU79" s="9"/>
      <c r="UV79" s="9">
        <v>1</v>
      </c>
      <c r="UW79" s="9">
        <v>0</v>
      </c>
      <c r="UX79" s="9">
        <v>0</v>
      </c>
      <c r="UY79" s="9">
        <v>1</v>
      </c>
      <c r="UZ79" s="9">
        <v>0</v>
      </c>
      <c r="VA79" s="9">
        <v>1</v>
      </c>
      <c r="VB79" s="9">
        <v>1</v>
      </c>
      <c r="VC79" s="9">
        <v>1</v>
      </c>
      <c r="VD79" s="9">
        <v>1</v>
      </c>
      <c r="VE79" s="9">
        <v>1</v>
      </c>
      <c r="VF79" s="9">
        <v>1</v>
      </c>
      <c r="VG79" s="9">
        <v>0</v>
      </c>
      <c r="VH79" s="9">
        <v>0</v>
      </c>
      <c r="VI79" s="9">
        <v>1</v>
      </c>
      <c r="VJ79" s="9">
        <v>0</v>
      </c>
      <c r="VK79" s="9">
        <v>1</v>
      </c>
      <c r="VL79" s="9">
        <v>1</v>
      </c>
      <c r="VM79" s="9">
        <v>1</v>
      </c>
      <c r="VN79" s="9">
        <v>1</v>
      </c>
      <c r="VO79" s="9">
        <v>1</v>
      </c>
      <c r="VP79" s="9">
        <v>0</v>
      </c>
      <c r="VQ79" s="9">
        <v>1</v>
      </c>
      <c r="VR79" s="9">
        <v>0</v>
      </c>
      <c r="VS79" s="9">
        <v>1</v>
      </c>
      <c r="VT79" s="9">
        <v>1</v>
      </c>
      <c r="VU79" s="9">
        <v>0</v>
      </c>
      <c r="VV79" s="9">
        <v>1</v>
      </c>
      <c r="VW79" s="9">
        <v>1</v>
      </c>
      <c r="VX79" s="9">
        <v>1</v>
      </c>
      <c r="VY79" s="9">
        <v>1</v>
      </c>
      <c r="VZ79" s="9">
        <v>1</v>
      </c>
      <c r="WA79" s="9">
        <v>1</v>
      </c>
      <c r="WB79" s="9">
        <v>1</v>
      </c>
      <c r="WC79" s="9">
        <v>1</v>
      </c>
      <c r="WD79" s="9">
        <v>1</v>
      </c>
      <c r="WE79" s="9">
        <v>1</v>
      </c>
      <c r="WF79" s="9">
        <v>1</v>
      </c>
      <c r="WG79" s="9">
        <v>1</v>
      </c>
      <c r="WH79" s="9">
        <v>1</v>
      </c>
      <c r="WI79" s="9">
        <v>1</v>
      </c>
      <c r="WJ79" s="9">
        <v>1</v>
      </c>
      <c r="WK79" s="9">
        <v>1</v>
      </c>
      <c r="WL79" s="9">
        <v>1</v>
      </c>
      <c r="WM79" s="9">
        <v>1</v>
      </c>
      <c r="WN79" s="9">
        <v>1</v>
      </c>
      <c r="WO79" s="9">
        <v>1</v>
      </c>
      <c r="WP79" s="9">
        <v>1</v>
      </c>
      <c r="WQ79" s="9">
        <v>68.75</v>
      </c>
      <c r="WR79" s="9">
        <v>0</v>
      </c>
      <c r="WS79" s="9">
        <v>1</v>
      </c>
      <c r="WT79" s="9">
        <v>91.666664123535156</v>
      </c>
      <c r="WU79" s="9">
        <v>0</v>
      </c>
      <c r="WV79" s="9">
        <v>1</v>
      </c>
      <c r="WW79" s="9">
        <v>100</v>
      </c>
      <c r="WX79" s="9">
        <v>1</v>
      </c>
      <c r="WY79" s="9">
        <v>1</v>
      </c>
      <c r="WZ79" s="9">
        <v>100</v>
      </c>
      <c r="XA79" s="9">
        <v>1</v>
      </c>
      <c r="XB79" s="9">
        <v>1</v>
      </c>
      <c r="XC79" s="9">
        <v>1</v>
      </c>
      <c r="XD79" s="9">
        <v>1</v>
      </c>
      <c r="XE79" s="9">
        <v>1</v>
      </c>
      <c r="XF79" s="9">
        <v>1</v>
      </c>
      <c r="XG79" s="9">
        <v>0</v>
      </c>
      <c r="XH79" s="9">
        <v>0</v>
      </c>
      <c r="XI79" s="9">
        <v>1</v>
      </c>
      <c r="XJ79" s="9">
        <v>0</v>
      </c>
      <c r="XK79" s="9">
        <v>1</v>
      </c>
      <c r="XL79" s="9">
        <v>1</v>
      </c>
      <c r="XM79" s="9">
        <v>1</v>
      </c>
      <c r="XN79" s="9">
        <v>1</v>
      </c>
      <c r="XO79" s="9">
        <v>1</v>
      </c>
      <c r="XP79" s="9">
        <v>0</v>
      </c>
      <c r="XQ79" s="9">
        <v>1</v>
      </c>
      <c r="XR79" s="9">
        <v>0</v>
      </c>
      <c r="XS79" s="9">
        <v>1</v>
      </c>
      <c r="XT79" s="9">
        <v>1</v>
      </c>
      <c r="XU79" s="9">
        <v>0</v>
      </c>
      <c r="XV79" s="9">
        <v>1</v>
      </c>
      <c r="XW79" s="9">
        <v>1</v>
      </c>
      <c r="XX79" s="9">
        <v>1</v>
      </c>
      <c r="XY79" s="9">
        <v>1</v>
      </c>
      <c r="XZ79" s="9">
        <v>1</v>
      </c>
      <c r="YA79" s="9">
        <v>1</v>
      </c>
      <c r="YB79" s="9">
        <v>1</v>
      </c>
      <c r="YC79" s="9">
        <v>1</v>
      </c>
      <c r="YD79" s="9">
        <v>1</v>
      </c>
      <c r="YE79" s="9">
        <v>1</v>
      </c>
      <c r="YF79" s="9">
        <v>1</v>
      </c>
      <c r="YG79" s="9">
        <v>1</v>
      </c>
      <c r="YH79" s="9">
        <v>1</v>
      </c>
      <c r="YI79" s="9">
        <v>1</v>
      </c>
      <c r="YJ79" s="9">
        <v>1</v>
      </c>
      <c r="YK79" s="9">
        <v>1</v>
      </c>
      <c r="YL79" s="9">
        <v>1</v>
      </c>
      <c r="YM79" s="9">
        <v>1</v>
      </c>
      <c r="YN79" s="9">
        <v>1</v>
      </c>
      <c r="YO79" s="9">
        <v>1</v>
      </c>
      <c r="YP79" s="9">
        <v>1</v>
      </c>
      <c r="YQ79" s="9">
        <v>1</v>
      </c>
      <c r="YR79" s="9">
        <v>0</v>
      </c>
      <c r="YS79" s="9">
        <v>1</v>
      </c>
      <c r="YT79" s="9">
        <v>1</v>
      </c>
      <c r="YU79" s="9">
        <v>75</v>
      </c>
      <c r="YV79" s="9">
        <v>0</v>
      </c>
      <c r="YW79" s="9">
        <v>1</v>
      </c>
      <c r="YX79" s="9">
        <v>1</v>
      </c>
      <c r="YY79" s="9">
        <v>0</v>
      </c>
      <c r="YZ79" s="9">
        <v>1</v>
      </c>
      <c r="ZA79" s="9">
        <v>0</v>
      </c>
      <c r="ZB79" s="9">
        <v>1</v>
      </c>
      <c r="ZC79" s="9">
        <v>0</v>
      </c>
      <c r="ZD79" s="9">
        <v>1</v>
      </c>
      <c r="ZE79" s="9">
        <v>0</v>
      </c>
      <c r="ZF79" s="9">
        <v>1</v>
      </c>
      <c r="ZG79" s="9">
        <v>0</v>
      </c>
      <c r="ZH79" s="9">
        <v>0</v>
      </c>
      <c r="ZI79" s="9">
        <v>1</v>
      </c>
      <c r="ZJ79" s="9">
        <v>66.666664123535156</v>
      </c>
      <c r="ZK79" s="9">
        <v>0</v>
      </c>
      <c r="ZL79" s="9">
        <v>66.666664123535156</v>
      </c>
      <c r="ZM79" s="9">
        <v>0</v>
      </c>
      <c r="ZN79" s="9">
        <v>1</v>
      </c>
      <c r="ZO79" s="9">
        <v>1</v>
      </c>
      <c r="ZP79" s="9">
        <v>1</v>
      </c>
      <c r="ZQ79" s="9">
        <v>1</v>
      </c>
      <c r="ZR79" s="9">
        <v>1</v>
      </c>
      <c r="ZS79" s="9">
        <v>1</v>
      </c>
      <c r="ZT79" s="9">
        <v>1</v>
      </c>
      <c r="ZU79" s="9">
        <v>1</v>
      </c>
      <c r="ZV79" s="9">
        <v>1</v>
      </c>
      <c r="ZW79" s="9">
        <v>1</v>
      </c>
      <c r="ZX79" s="9">
        <v>1</v>
      </c>
      <c r="ZY79" s="9">
        <v>1</v>
      </c>
      <c r="ZZ79" s="9">
        <v>1</v>
      </c>
      <c r="AAA79" s="9">
        <v>1</v>
      </c>
      <c r="AAB79" s="9">
        <v>1</v>
      </c>
      <c r="AAC79" s="9">
        <v>1</v>
      </c>
      <c r="AAD79" s="9">
        <v>1</v>
      </c>
      <c r="AAE79" s="9">
        <v>1</v>
      </c>
      <c r="AAF79" s="9">
        <v>1</v>
      </c>
      <c r="AAG79" s="9">
        <v>1</v>
      </c>
      <c r="AAH79" s="9">
        <v>1</v>
      </c>
      <c r="AAI79" s="9">
        <v>1</v>
      </c>
      <c r="AAJ79" s="9">
        <v>1</v>
      </c>
      <c r="AAK79" s="9">
        <v>1</v>
      </c>
      <c r="AAL79" s="9">
        <v>1</v>
      </c>
      <c r="AAM79" s="9">
        <v>1</v>
      </c>
      <c r="AAN79" s="9">
        <v>1</v>
      </c>
      <c r="AAO79" s="9">
        <v>1</v>
      </c>
      <c r="AAP79" s="9">
        <v>100</v>
      </c>
      <c r="AAQ79" s="9">
        <v>1</v>
      </c>
      <c r="AAR79" s="9">
        <v>1</v>
      </c>
      <c r="AAS79" s="9">
        <v>100</v>
      </c>
      <c r="AAT79" s="9">
        <v>1</v>
      </c>
      <c r="AAU79" s="9">
        <v>1</v>
      </c>
      <c r="AAV79" s="9">
        <v>0</v>
      </c>
      <c r="AAW79" s="9">
        <v>0</v>
      </c>
      <c r="AAX79" s="9">
        <v>0</v>
      </c>
      <c r="AAY79" s="9">
        <v>1</v>
      </c>
      <c r="AAZ79" s="9">
        <v>1</v>
      </c>
      <c r="ABA79" s="9">
        <v>1</v>
      </c>
      <c r="ABB79" s="9">
        <v>1</v>
      </c>
      <c r="ABC79" s="9">
        <v>1</v>
      </c>
      <c r="ABD79" s="9">
        <v>1</v>
      </c>
      <c r="ABE79" s="9">
        <v>1</v>
      </c>
      <c r="ABF79" s="9">
        <v>1</v>
      </c>
      <c r="ABG79" s="9">
        <v>1</v>
      </c>
      <c r="ABH79" s="9">
        <v>0</v>
      </c>
      <c r="ABI79" s="9">
        <v>1</v>
      </c>
      <c r="ABJ79" s="9">
        <v>1</v>
      </c>
      <c r="ABK79" s="9">
        <v>1</v>
      </c>
      <c r="ABL79" s="9">
        <v>1</v>
      </c>
      <c r="ABM79" s="9">
        <v>85.714286804199219</v>
      </c>
      <c r="ABN79" s="9">
        <v>0</v>
      </c>
      <c r="ABO79" s="9">
        <v>1</v>
      </c>
      <c r="ABP79" s="9">
        <v>0</v>
      </c>
      <c r="ABQ79" s="9">
        <v>1</v>
      </c>
      <c r="ABR79" s="9">
        <v>0</v>
      </c>
      <c r="ABS79" s="9">
        <v>0</v>
      </c>
      <c r="ABT79" s="9">
        <v>1</v>
      </c>
      <c r="ABU79" s="9">
        <v>0</v>
      </c>
      <c r="ABV79" s="9">
        <v>1</v>
      </c>
      <c r="ABW79" s="9">
        <v>1</v>
      </c>
      <c r="ABX79" s="9">
        <v>1</v>
      </c>
      <c r="ABY79" s="9">
        <v>1</v>
      </c>
      <c r="ABZ79" s="9">
        <v>0</v>
      </c>
      <c r="ACA79" s="9">
        <v>0</v>
      </c>
      <c r="ACB79" s="9">
        <v>0</v>
      </c>
      <c r="ACC79" s="9">
        <v>0</v>
      </c>
      <c r="ACD79" s="9">
        <v>0</v>
      </c>
      <c r="ACE79" s="9">
        <v>0</v>
      </c>
      <c r="ACF79" s="9">
        <v>0</v>
      </c>
      <c r="ACG79" s="9">
        <v>0</v>
      </c>
      <c r="ACH79" s="9">
        <v>1</v>
      </c>
      <c r="ACI79" s="9">
        <v>1</v>
      </c>
      <c r="ACJ79" s="9">
        <v>1</v>
      </c>
      <c r="ACK79" s="9">
        <v>1</v>
      </c>
      <c r="ACL79" s="9">
        <v>1</v>
      </c>
      <c r="ACM79" s="9">
        <v>0</v>
      </c>
      <c r="ACN79" s="9">
        <v>1</v>
      </c>
      <c r="ACO79" s="9">
        <v>1</v>
      </c>
      <c r="ACP79" s="9">
        <v>1</v>
      </c>
      <c r="ACQ79" s="9">
        <v>1</v>
      </c>
      <c r="ACR79" s="9">
        <v>1</v>
      </c>
    </row>
    <row r="80" spans="1:772">
      <c r="A80" t="s">
        <v>2647</v>
      </c>
      <c r="B80" t="s">
        <v>2775</v>
      </c>
      <c r="C80" t="s">
        <v>2908</v>
      </c>
      <c r="D80" t="s">
        <v>3043</v>
      </c>
      <c r="E80" s="9"/>
      <c r="F80" s="9">
        <v>3</v>
      </c>
      <c r="G80" s="9"/>
      <c r="H80" s="9">
        <v>1</v>
      </c>
      <c r="I80" t="s">
        <v>3180</v>
      </c>
      <c r="J80" s="9"/>
      <c r="K80" s="9">
        <v>5</v>
      </c>
      <c r="L80" s="9">
        <v>15</v>
      </c>
      <c r="M80" s="9">
        <v>93</v>
      </c>
      <c r="N80" s="9">
        <v>93</v>
      </c>
      <c r="O80" t="s">
        <v>3247</v>
      </c>
      <c r="P80" s="9">
        <v>2</v>
      </c>
      <c r="Q80" t="s">
        <v>3250</v>
      </c>
      <c r="R80" s="9">
        <v>3</v>
      </c>
      <c r="S80" s="9">
        <v>1</v>
      </c>
      <c r="T80" s="9">
        <v>2</v>
      </c>
      <c r="U80" s="9">
        <v>0</v>
      </c>
      <c r="V80" s="9">
        <v>1</v>
      </c>
      <c r="W80" t="s">
        <v>3335</v>
      </c>
      <c r="X80" s="9"/>
      <c r="Y80" t="s">
        <v>3471</v>
      </c>
      <c r="Z80" s="9"/>
      <c r="AA80" s="9">
        <v>0</v>
      </c>
      <c r="AB80" s="9">
        <v>0</v>
      </c>
      <c r="AC80" s="9">
        <v>6</v>
      </c>
      <c r="AD80" s="9">
        <v>0</v>
      </c>
      <c r="AE80" s="9">
        <v>1</v>
      </c>
      <c r="AF80" s="9">
        <v>0</v>
      </c>
      <c r="AG80" s="9">
        <v>0</v>
      </c>
      <c r="AH80" s="9">
        <v>0</v>
      </c>
      <c r="AI80" s="9">
        <v>0</v>
      </c>
      <c r="AJ80" s="9">
        <v>0</v>
      </c>
      <c r="AK80" s="9">
        <v>0</v>
      </c>
      <c r="AL80" s="9">
        <v>0</v>
      </c>
      <c r="AM80" s="9">
        <v>0</v>
      </c>
      <c r="AN80" s="9">
        <v>0</v>
      </c>
      <c r="AO80" s="9">
        <v>0</v>
      </c>
      <c r="AP80" s="9">
        <v>0</v>
      </c>
      <c r="AQ80" s="9">
        <v>0</v>
      </c>
      <c r="AR80" s="9">
        <v>0</v>
      </c>
      <c r="AS80" s="9">
        <v>0</v>
      </c>
      <c r="AT80" s="9">
        <v>0</v>
      </c>
      <c r="AU80" s="9">
        <v>0</v>
      </c>
      <c r="AV80" s="9">
        <v>0</v>
      </c>
      <c r="AW80" s="9">
        <v>0</v>
      </c>
      <c r="AX80" t="s">
        <v>3636</v>
      </c>
      <c r="AY80" s="9">
        <v>0</v>
      </c>
      <c r="AZ80" s="9">
        <v>0</v>
      </c>
      <c r="BA80" t="s">
        <v>3786</v>
      </c>
      <c r="BB80" s="9">
        <v>0</v>
      </c>
      <c r="BC80" s="9">
        <v>7</v>
      </c>
      <c r="BD80" s="9">
        <v>0</v>
      </c>
      <c r="BE80" s="9"/>
      <c r="BF80" s="9">
        <v>7</v>
      </c>
      <c r="BG80" s="9">
        <v>7</v>
      </c>
      <c r="BH80" s="9">
        <v>6</v>
      </c>
      <c r="BI80" s="9">
        <v>2</v>
      </c>
      <c r="BJ80" s="9">
        <v>0</v>
      </c>
      <c r="BK80" s="9">
        <v>1</v>
      </c>
      <c r="BL80" s="9">
        <v>1</v>
      </c>
      <c r="BM80" s="9">
        <v>1</v>
      </c>
      <c r="BN80" s="9">
        <v>1</v>
      </c>
      <c r="BO80" s="9">
        <v>1</v>
      </c>
      <c r="BP80" s="9">
        <v>1</v>
      </c>
      <c r="BQ80" s="9">
        <v>0</v>
      </c>
      <c r="BR80" s="9">
        <v>0</v>
      </c>
      <c r="BS80" s="9">
        <v>1</v>
      </c>
      <c r="BT80" s="9">
        <v>1</v>
      </c>
      <c r="BU80" s="9">
        <v>0</v>
      </c>
      <c r="BV80" s="9">
        <v>0</v>
      </c>
      <c r="BW80" s="9">
        <v>1</v>
      </c>
      <c r="BX80" s="9"/>
      <c r="BY80" s="9">
        <v>1</v>
      </c>
      <c r="BZ80" s="9">
        <v>1</v>
      </c>
      <c r="CA80" s="9">
        <v>1</v>
      </c>
      <c r="CB80" s="9">
        <v>1</v>
      </c>
      <c r="CC80" s="9">
        <v>1</v>
      </c>
      <c r="CD80" s="9">
        <v>1</v>
      </c>
      <c r="CE80" s="9">
        <v>1</v>
      </c>
      <c r="CF80" s="9">
        <v>1</v>
      </c>
      <c r="CG80" s="9"/>
      <c r="CH80" s="9">
        <v>4</v>
      </c>
      <c r="CI80" s="9">
        <v>1</v>
      </c>
      <c r="CJ80" s="9">
        <v>1</v>
      </c>
      <c r="CK80" s="9">
        <v>1</v>
      </c>
      <c r="CL80" s="9">
        <v>1</v>
      </c>
      <c r="CM80" s="9">
        <v>3</v>
      </c>
      <c r="CN80" s="9">
        <v>1</v>
      </c>
      <c r="CO80" s="9">
        <v>1</v>
      </c>
      <c r="CP80" s="9">
        <v>4</v>
      </c>
      <c r="CQ80" s="9">
        <v>1</v>
      </c>
      <c r="CR80" s="9">
        <v>1</v>
      </c>
      <c r="CS80" s="9">
        <v>1</v>
      </c>
      <c r="CT80" s="9">
        <v>0</v>
      </c>
      <c r="CU80" s="9">
        <v>0</v>
      </c>
      <c r="CV80" s="9">
        <v>0</v>
      </c>
      <c r="CW80" s="9">
        <v>0</v>
      </c>
      <c r="CX80" s="9">
        <v>0</v>
      </c>
      <c r="CY80" s="9">
        <v>0</v>
      </c>
      <c r="CZ80" s="9">
        <v>2</v>
      </c>
      <c r="DA80" s="9"/>
      <c r="DB80" s="9"/>
      <c r="DC80" s="9"/>
      <c r="DD80" s="9"/>
      <c r="DE80" s="9"/>
      <c r="DF80" s="9"/>
      <c r="DG80" s="9"/>
      <c r="DH80" s="9"/>
      <c r="DI80" s="9">
        <v>2</v>
      </c>
      <c r="DJ80" s="9"/>
      <c r="DK80" s="9"/>
      <c r="DL80" s="9"/>
      <c r="DM80" s="9"/>
      <c r="DN80" s="9"/>
      <c r="DO80" s="9"/>
      <c r="DP80" s="9">
        <v>2</v>
      </c>
      <c r="DQ80" s="9"/>
      <c r="DR80" s="9"/>
      <c r="DS80" s="9"/>
      <c r="DT80" s="9"/>
      <c r="DU80" s="9"/>
      <c r="DV80" s="9"/>
      <c r="DW80" s="9"/>
      <c r="DX80" s="9"/>
      <c r="DY80" s="9"/>
      <c r="DZ80" s="9"/>
      <c r="EA80" s="9"/>
      <c r="EB80" s="9"/>
      <c r="EC80" s="9"/>
      <c r="ED80" s="9"/>
      <c r="EE80" s="9"/>
      <c r="EF80" s="9"/>
      <c r="EG80" s="9"/>
      <c r="EH80" s="9"/>
      <c r="EI80" s="9"/>
      <c r="EJ80" s="9"/>
      <c r="EK80" s="9"/>
      <c r="EL80" s="9"/>
      <c r="EM80" s="9"/>
      <c r="EN80" s="9">
        <v>0</v>
      </c>
      <c r="EO80" s="9"/>
      <c r="EP80" s="9"/>
      <c r="EQ80" s="9">
        <v>0</v>
      </c>
      <c r="ER80" s="9"/>
      <c r="ES80" s="9"/>
      <c r="ET80" s="9">
        <v>0</v>
      </c>
      <c r="EU80" s="9"/>
      <c r="EV80" s="9"/>
      <c r="EW80" s="9">
        <v>0</v>
      </c>
      <c r="EX80" s="9"/>
      <c r="EY80" s="9"/>
      <c r="EZ80" s="9">
        <v>1</v>
      </c>
      <c r="FA80" s="9">
        <v>1</v>
      </c>
      <c r="FB80" s="9"/>
      <c r="FC80" s="9">
        <v>1</v>
      </c>
      <c r="FD80" s="9">
        <v>1</v>
      </c>
      <c r="FE80" s="9"/>
      <c r="FF80" s="9">
        <v>1</v>
      </c>
      <c r="FG80" s="9">
        <v>1</v>
      </c>
      <c r="FH80" s="9"/>
      <c r="FI80" s="9">
        <v>1</v>
      </c>
      <c r="FJ80" s="9">
        <v>1</v>
      </c>
      <c r="FK80" s="9"/>
      <c r="FL80" s="9">
        <v>0</v>
      </c>
      <c r="FM80" s="9"/>
      <c r="FN80" s="9"/>
      <c r="FO80" s="9">
        <v>0</v>
      </c>
      <c r="FP80" s="9"/>
      <c r="FQ80" s="9"/>
      <c r="FR80" s="9">
        <v>0</v>
      </c>
      <c r="FS80" s="9"/>
      <c r="FT80" s="9"/>
      <c r="FU80" s="9">
        <v>0</v>
      </c>
      <c r="FV80" s="9"/>
      <c r="FW80" s="9"/>
      <c r="FX80" s="9">
        <v>3</v>
      </c>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t="s">
        <v>4095</v>
      </c>
      <c r="HH80" s="9"/>
      <c r="HI80" s="9"/>
      <c r="HJ80" s="9"/>
      <c r="HK80" s="9"/>
      <c r="HL80" s="9"/>
      <c r="HM80" s="9"/>
      <c r="HN80" s="9"/>
      <c r="HO80" s="9"/>
      <c r="HP80" s="9"/>
      <c r="HQ80" s="9"/>
      <c r="HR80" s="9"/>
      <c r="HS80" s="9"/>
      <c r="HT80" s="9"/>
      <c r="HU80" s="9"/>
      <c r="HV80" s="9"/>
      <c r="HW80" s="9"/>
      <c r="HX80" t="s">
        <v>4259</v>
      </c>
      <c r="HY80" s="9"/>
      <c r="HZ80" s="9"/>
      <c r="IA80" s="9">
        <v>2</v>
      </c>
      <c r="IB80" s="9"/>
      <c r="IC80" s="9"/>
      <c r="ID80" s="9">
        <v>3</v>
      </c>
      <c r="IE80" s="9"/>
      <c r="IF80" s="9"/>
      <c r="IG80" s="9">
        <v>3</v>
      </c>
      <c r="IH80" s="9"/>
      <c r="II80" s="9"/>
      <c r="IJ80" s="9">
        <v>3</v>
      </c>
      <c r="IK80" s="9"/>
      <c r="IL80" s="9">
        <v>1</v>
      </c>
      <c r="IM80" s="9"/>
      <c r="IN80" s="9">
        <v>3</v>
      </c>
      <c r="IO80" s="9">
        <v>1</v>
      </c>
      <c r="IP80" s="9">
        <v>3</v>
      </c>
      <c r="IQ80" s="9">
        <v>3</v>
      </c>
      <c r="IR80" s="9">
        <v>3</v>
      </c>
      <c r="IS80" s="9"/>
      <c r="IT80" s="9">
        <v>2</v>
      </c>
      <c r="IU80" s="9">
        <v>2</v>
      </c>
      <c r="IV80" s="9">
        <v>2</v>
      </c>
      <c r="IW80" s="9">
        <v>2</v>
      </c>
      <c r="IX80" s="9">
        <v>2</v>
      </c>
      <c r="IY80" s="9">
        <v>2</v>
      </c>
      <c r="IZ80" s="9">
        <v>2</v>
      </c>
      <c r="JA80" s="9">
        <v>2</v>
      </c>
      <c r="JB80" s="9">
        <v>2</v>
      </c>
      <c r="JC80" s="9">
        <v>2</v>
      </c>
      <c r="JD80" s="9">
        <v>2</v>
      </c>
      <c r="JE80" s="9">
        <v>2</v>
      </c>
      <c r="JF80" s="9">
        <v>2</v>
      </c>
      <c r="JG80" s="9">
        <v>2</v>
      </c>
      <c r="JH80" s="9">
        <v>2</v>
      </c>
      <c r="JI80" s="9">
        <v>2</v>
      </c>
      <c r="JJ80" s="9">
        <v>1</v>
      </c>
      <c r="JK80" s="9">
        <v>1</v>
      </c>
      <c r="JL80" s="9">
        <v>1</v>
      </c>
      <c r="JM80" s="9">
        <v>3</v>
      </c>
      <c r="JN80" s="9">
        <v>3</v>
      </c>
      <c r="JO80" s="9">
        <v>3</v>
      </c>
      <c r="JP80" s="9">
        <v>3</v>
      </c>
      <c r="JQ80" s="9">
        <v>3</v>
      </c>
      <c r="JR80" s="9">
        <v>3</v>
      </c>
      <c r="JS80" s="9">
        <v>3</v>
      </c>
      <c r="JT80" s="9">
        <v>1</v>
      </c>
      <c r="JU80" s="9">
        <v>3</v>
      </c>
      <c r="JV80" s="9"/>
      <c r="JW80" s="9">
        <v>1</v>
      </c>
      <c r="JX80" s="9">
        <v>3</v>
      </c>
      <c r="JY80" s="9">
        <v>3</v>
      </c>
      <c r="JZ80" s="9">
        <v>3</v>
      </c>
      <c r="KA80" s="9">
        <v>2</v>
      </c>
      <c r="KB80" s="9">
        <v>2</v>
      </c>
      <c r="KC80" s="9">
        <v>1</v>
      </c>
      <c r="KD80" s="9">
        <v>3</v>
      </c>
      <c r="KE80" s="9">
        <v>3</v>
      </c>
      <c r="KF80" s="9"/>
      <c r="KG80" s="9"/>
      <c r="KH80" s="9"/>
      <c r="KI80" s="9"/>
      <c r="KJ80" s="9"/>
      <c r="KK80" s="9"/>
      <c r="KL80" s="9"/>
      <c r="KM80" s="9"/>
      <c r="KN80" s="9"/>
      <c r="KO80" s="9"/>
      <c r="KP80" s="9"/>
      <c r="KQ80" s="9"/>
      <c r="KR80" s="9"/>
      <c r="KS80" s="9"/>
      <c r="KT80" s="9"/>
      <c r="KU80" s="9"/>
      <c r="KV80" s="9">
        <v>0</v>
      </c>
      <c r="KW80" s="9"/>
      <c r="KX80" s="9"/>
      <c r="KY80" s="9"/>
      <c r="KZ80" s="9"/>
      <c r="LA80" s="9"/>
      <c r="LB80" s="9"/>
      <c r="LC80" s="9">
        <v>1</v>
      </c>
      <c r="LD80" s="9">
        <v>1</v>
      </c>
      <c r="LE80" s="9">
        <v>3</v>
      </c>
      <c r="LF80" s="9">
        <v>1</v>
      </c>
      <c r="LG80" s="9">
        <v>1</v>
      </c>
      <c r="LH80" s="9">
        <v>1</v>
      </c>
      <c r="LI80" s="9"/>
      <c r="LJ80" s="9">
        <v>1</v>
      </c>
      <c r="LK80" s="9">
        <v>3</v>
      </c>
      <c r="LL80" s="9">
        <v>3</v>
      </c>
      <c r="LM80" s="9">
        <v>3</v>
      </c>
      <c r="LN80" s="9"/>
      <c r="LO80" s="9">
        <v>1</v>
      </c>
      <c r="LP80" s="9">
        <v>1</v>
      </c>
      <c r="LQ80" s="9">
        <v>1</v>
      </c>
      <c r="LR80" s="9"/>
      <c r="LS80" s="9">
        <v>1</v>
      </c>
      <c r="LT80" s="9">
        <v>1</v>
      </c>
      <c r="LU80" s="9">
        <v>1</v>
      </c>
      <c r="LV80" s="9">
        <v>1</v>
      </c>
      <c r="LW80" s="9">
        <v>1</v>
      </c>
      <c r="LX80" s="9">
        <v>1</v>
      </c>
      <c r="LY80" s="9">
        <v>3</v>
      </c>
      <c r="LZ80" s="9">
        <v>2</v>
      </c>
      <c r="MA80" s="9">
        <v>1</v>
      </c>
      <c r="MB80" s="9"/>
      <c r="MC80" s="9">
        <v>1</v>
      </c>
      <c r="MD80" s="9">
        <v>2</v>
      </c>
      <c r="ME80" s="9">
        <v>2</v>
      </c>
      <c r="MF80" s="9">
        <v>1</v>
      </c>
      <c r="MG80" s="9">
        <v>3</v>
      </c>
      <c r="MH80" s="9">
        <v>3</v>
      </c>
      <c r="MI80" s="9">
        <v>3</v>
      </c>
      <c r="MJ80" s="9">
        <v>3</v>
      </c>
      <c r="MK80" s="9">
        <v>1</v>
      </c>
      <c r="ML80" s="9">
        <v>1</v>
      </c>
      <c r="MM80" s="9">
        <v>1</v>
      </c>
      <c r="MN80" s="9">
        <v>0</v>
      </c>
      <c r="MO80" s="9">
        <v>1</v>
      </c>
      <c r="MP80" s="9">
        <v>0</v>
      </c>
      <c r="MQ80" s="9">
        <v>0</v>
      </c>
      <c r="MR80" s="9">
        <v>1</v>
      </c>
      <c r="MS80" s="9">
        <v>0</v>
      </c>
      <c r="MT80" s="9"/>
      <c r="MU80" s="9"/>
      <c r="MV80" s="9">
        <v>1</v>
      </c>
      <c r="MW80" s="9"/>
      <c r="MX80" s="9"/>
      <c r="MY80" t="s">
        <v>4535</v>
      </c>
      <c r="MZ80" s="9"/>
      <c r="NA80" s="9">
        <v>199857615</v>
      </c>
      <c r="NB80" t="s">
        <v>4685</v>
      </c>
      <c r="NC80" t="s">
        <v>4825</v>
      </c>
      <c r="ND80" s="9"/>
      <c r="NE80" s="9"/>
      <c r="NF80" t="s">
        <v>4891</v>
      </c>
      <c r="NG80" s="9"/>
      <c r="NH80" s="9"/>
      <c r="NI80" s="9">
        <v>61</v>
      </c>
      <c r="NJ80" s="9">
        <v>93</v>
      </c>
      <c r="NK80" t="s">
        <v>4897</v>
      </c>
      <c r="NL80" s="9">
        <v>3</v>
      </c>
      <c r="NM80" s="9">
        <v>11</v>
      </c>
      <c r="NN80" s="9">
        <v>2022</v>
      </c>
      <c r="NO80" s="9">
        <v>0</v>
      </c>
      <c r="NP80" t="s">
        <v>4969</v>
      </c>
      <c r="NQ80" s="9">
        <v>1</v>
      </c>
      <c r="NR80" s="9">
        <v>1</v>
      </c>
      <c r="NS80" s="9">
        <v>1</v>
      </c>
      <c r="NT80" s="9">
        <v>0</v>
      </c>
      <c r="NU80" s="9">
        <v>0</v>
      </c>
      <c r="NV80" s="9">
        <v>0</v>
      </c>
      <c r="NW80" s="9">
        <v>6</v>
      </c>
      <c r="NX80" s="9">
        <v>0</v>
      </c>
      <c r="NY80" s="9">
        <v>1</v>
      </c>
      <c r="NZ80" s="9">
        <v>0</v>
      </c>
      <c r="OA80" s="9">
        <v>0</v>
      </c>
      <c r="OB80" s="9">
        <v>0</v>
      </c>
      <c r="OC80" s="9">
        <v>7</v>
      </c>
      <c r="OD80" s="9">
        <v>0</v>
      </c>
      <c r="OE80" s="9">
        <v>0</v>
      </c>
      <c r="OF80" s="9">
        <v>0</v>
      </c>
      <c r="OG80" s="9">
        <v>7</v>
      </c>
      <c r="OH80" s="9">
        <v>0</v>
      </c>
      <c r="OI80" s="9">
        <v>7</v>
      </c>
      <c r="OJ80" s="9">
        <v>7</v>
      </c>
      <c r="OK80" s="9">
        <v>6</v>
      </c>
      <c r="OL80" s="9">
        <v>2</v>
      </c>
      <c r="OM80" s="9">
        <v>0</v>
      </c>
      <c r="ON80" s="9">
        <v>1</v>
      </c>
      <c r="OO80" s="9">
        <v>0</v>
      </c>
      <c r="OP80" s="9">
        <v>1</v>
      </c>
      <c r="OQ80" s="9">
        <v>1</v>
      </c>
      <c r="OR80" s="9">
        <v>1</v>
      </c>
      <c r="OS80" s="9">
        <v>1</v>
      </c>
      <c r="OT80" s="9">
        <v>1</v>
      </c>
      <c r="OU80" s="9">
        <v>1</v>
      </c>
      <c r="OV80" s="9">
        <v>0</v>
      </c>
      <c r="OW80" s="9">
        <v>0</v>
      </c>
      <c r="OX80" s="9">
        <v>1</v>
      </c>
      <c r="OY80" s="9">
        <v>0</v>
      </c>
      <c r="OZ80" s="9">
        <v>0</v>
      </c>
      <c r="PA80" s="9">
        <v>62.5</v>
      </c>
      <c r="PB80" s="9">
        <v>0</v>
      </c>
      <c r="PC80" s="9">
        <v>1</v>
      </c>
      <c r="PD80" s="9">
        <v>60</v>
      </c>
      <c r="PE80" s="9">
        <v>0</v>
      </c>
      <c r="PF80" s="9">
        <v>1</v>
      </c>
      <c r="PG80" s="9">
        <v>1</v>
      </c>
      <c r="PH80" s="9">
        <v>1</v>
      </c>
      <c r="PI80" s="9">
        <v>1</v>
      </c>
      <c r="PJ80" s="9">
        <v>1</v>
      </c>
      <c r="PK80" s="9">
        <v>1</v>
      </c>
      <c r="PL80" s="9">
        <v>1</v>
      </c>
      <c r="PM80" s="9">
        <v>1</v>
      </c>
      <c r="PN80" s="9">
        <v>1</v>
      </c>
      <c r="PO80" s="9">
        <v>100</v>
      </c>
      <c r="PP80" s="9">
        <v>1</v>
      </c>
      <c r="PQ80" s="9">
        <v>1</v>
      </c>
      <c r="PR80" s="9">
        <v>0</v>
      </c>
      <c r="PS80" s="9">
        <v>1</v>
      </c>
      <c r="PT80" s="9">
        <v>1</v>
      </c>
      <c r="PU80" s="9">
        <v>1</v>
      </c>
      <c r="PV80" s="9">
        <v>1</v>
      </c>
      <c r="PW80" s="9">
        <v>0</v>
      </c>
      <c r="PX80" s="9">
        <v>66.666664123535156</v>
      </c>
      <c r="PY80" s="9">
        <v>0</v>
      </c>
      <c r="PZ80" s="9">
        <v>1</v>
      </c>
      <c r="QA80" s="9">
        <v>1</v>
      </c>
      <c r="QB80" s="9">
        <v>1</v>
      </c>
      <c r="QC80" s="9">
        <v>0</v>
      </c>
      <c r="QD80" s="9">
        <v>1</v>
      </c>
      <c r="QE80" s="9">
        <v>75</v>
      </c>
      <c r="QF80" s="9">
        <v>0</v>
      </c>
      <c r="QG80" s="9">
        <v>1</v>
      </c>
      <c r="QH80" s="9">
        <v>1</v>
      </c>
      <c r="QI80" s="9">
        <v>1</v>
      </c>
      <c r="QJ80" s="9">
        <v>0</v>
      </c>
      <c r="QK80" s="9">
        <v>0</v>
      </c>
      <c r="QL80" s="9">
        <v>0</v>
      </c>
      <c r="QM80" s="9">
        <v>0</v>
      </c>
      <c r="QN80" s="9">
        <v>0</v>
      </c>
      <c r="QO80" s="9">
        <v>0</v>
      </c>
      <c r="QP80" s="9">
        <v>14.285714149475098</v>
      </c>
      <c r="QQ80" s="9">
        <v>0</v>
      </c>
      <c r="QR80" s="9">
        <v>0</v>
      </c>
      <c r="QS80" s="9">
        <v>0</v>
      </c>
      <c r="QT80" s="9">
        <v>0.66666668653488159</v>
      </c>
      <c r="QU80" s="9">
        <v>0</v>
      </c>
      <c r="QV80" s="9">
        <v>0.5</v>
      </c>
      <c r="QW80" s="9">
        <v>0</v>
      </c>
      <c r="QX80" s="9">
        <v>0.75</v>
      </c>
      <c r="QY80" s="9">
        <v>0</v>
      </c>
      <c r="QZ80" s="9"/>
      <c r="RA80" s="9"/>
      <c r="RB80" s="9"/>
      <c r="RC80" s="9"/>
      <c r="RD80" s="9"/>
      <c r="RE80" s="9"/>
      <c r="RF80" s="9"/>
      <c r="RG80" s="9"/>
      <c r="RH80" s="9"/>
      <c r="RI80" s="9"/>
      <c r="RJ80" s="9"/>
      <c r="RK80" s="9"/>
      <c r="RL80" s="9">
        <v>0</v>
      </c>
      <c r="RM80" s="9"/>
      <c r="RN80" s="9"/>
      <c r="RO80" s="9"/>
      <c r="RP80" s="9"/>
      <c r="RQ80" s="9"/>
      <c r="RR80" s="9"/>
      <c r="RS80" s="9"/>
      <c r="RT80" s="9"/>
      <c r="RU80" s="9"/>
      <c r="RV80" s="9"/>
      <c r="RW80" s="9"/>
      <c r="RX80" s="9"/>
      <c r="RY80" s="9"/>
      <c r="RZ80" s="9"/>
      <c r="SA80" s="9"/>
      <c r="SB80" s="9"/>
      <c r="SC80" s="9"/>
      <c r="SD80" s="9"/>
      <c r="SE80" s="9"/>
      <c r="SF80" s="9"/>
      <c r="SG80" s="9"/>
      <c r="SH80" s="9">
        <v>0</v>
      </c>
      <c r="SI80" s="9">
        <v>0</v>
      </c>
      <c r="SJ80" s="9">
        <v>1</v>
      </c>
      <c r="SK80" s="9">
        <v>1</v>
      </c>
      <c r="SL80" s="9">
        <v>1</v>
      </c>
      <c r="SM80" s="9">
        <v>1</v>
      </c>
      <c r="SN80" s="9">
        <v>0</v>
      </c>
      <c r="SO80" s="9">
        <v>0</v>
      </c>
      <c r="SP80" s="9"/>
      <c r="SQ80" s="9"/>
      <c r="SR80" s="9">
        <v>1</v>
      </c>
      <c r="SS80" s="9">
        <v>1</v>
      </c>
      <c r="ST80" s="9">
        <v>1</v>
      </c>
      <c r="SU80" s="9">
        <v>1</v>
      </c>
      <c r="SV80" s="9"/>
      <c r="SW80" s="9"/>
      <c r="SX80" s="9">
        <v>0</v>
      </c>
      <c r="SY80" s="9">
        <v>1</v>
      </c>
      <c r="SZ80" s="9">
        <v>0</v>
      </c>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v>0</v>
      </c>
      <c r="UM80" s="9"/>
      <c r="UN80" s="9"/>
      <c r="UO80" s="9"/>
      <c r="UP80" s="9"/>
      <c r="UQ80" s="9">
        <v>0</v>
      </c>
      <c r="UR80" s="9">
        <v>0</v>
      </c>
      <c r="US80" s="9">
        <v>0</v>
      </c>
      <c r="UT80" s="9">
        <v>0</v>
      </c>
      <c r="UU80" s="9">
        <v>0</v>
      </c>
      <c r="UV80" s="9">
        <v>1</v>
      </c>
      <c r="UW80" s="9">
        <v>0</v>
      </c>
      <c r="UX80" s="9">
        <v>1</v>
      </c>
      <c r="UY80" s="9">
        <v>0</v>
      </c>
      <c r="UZ80" s="9">
        <v>0</v>
      </c>
      <c r="VA80" s="9">
        <v>0</v>
      </c>
      <c r="VB80" s="9">
        <v>1</v>
      </c>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v>1</v>
      </c>
      <c r="WF80" s="9">
        <v>0</v>
      </c>
      <c r="WG80" s="9">
        <v>0</v>
      </c>
      <c r="WH80" s="9">
        <v>0</v>
      </c>
      <c r="WI80" s="9">
        <v>0</v>
      </c>
      <c r="WJ80" s="9">
        <v>0</v>
      </c>
      <c r="WK80" s="9">
        <v>1</v>
      </c>
      <c r="WL80" s="9">
        <v>0</v>
      </c>
      <c r="WM80" s="9">
        <v>0</v>
      </c>
      <c r="WN80" s="9"/>
      <c r="WO80" s="9"/>
      <c r="WP80" s="9"/>
      <c r="WQ80" s="9"/>
      <c r="WR80" s="9"/>
      <c r="WS80" s="9"/>
      <c r="WT80" s="9"/>
      <c r="WU80" s="9"/>
      <c r="WV80" s="9"/>
      <c r="WW80" s="9">
        <v>22.222221374511719</v>
      </c>
      <c r="WX80" s="9">
        <v>0</v>
      </c>
      <c r="WY80" s="9">
        <v>0</v>
      </c>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v>1</v>
      </c>
      <c r="YF80" s="9">
        <v>0</v>
      </c>
      <c r="YG80" s="9">
        <v>0</v>
      </c>
      <c r="YH80" s="9">
        <v>0</v>
      </c>
      <c r="YI80" s="9">
        <v>0</v>
      </c>
      <c r="YJ80" s="9">
        <v>0</v>
      </c>
      <c r="YK80" s="9">
        <v>1</v>
      </c>
      <c r="YL80" s="9">
        <v>0</v>
      </c>
      <c r="YM80" s="9">
        <v>0</v>
      </c>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v>0</v>
      </c>
      <c r="ZO80" s="9">
        <v>0</v>
      </c>
      <c r="ZP80" s="9">
        <v>0</v>
      </c>
      <c r="ZQ80" s="9">
        <v>0</v>
      </c>
      <c r="ZR80" s="9"/>
      <c r="ZS80" s="9"/>
      <c r="ZT80" s="9">
        <v>0</v>
      </c>
      <c r="ZU80" s="9">
        <v>0</v>
      </c>
      <c r="ZV80" s="9">
        <v>1</v>
      </c>
      <c r="ZW80" s="9">
        <v>1</v>
      </c>
      <c r="ZX80" s="9">
        <v>0</v>
      </c>
      <c r="ZY80" s="9">
        <v>1</v>
      </c>
      <c r="ZZ80" s="9">
        <v>1</v>
      </c>
      <c r="AAA80" s="9">
        <v>1</v>
      </c>
      <c r="AAB80" s="9">
        <v>1</v>
      </c>
      <c r="AAC80" s="9">
        <v>1</v>
      </c>
      <c r="AAD80" s="9">
        <v>0</v>
      </c>
      <c r="AAE80" s="9">
        <v>1</v>
      </c>
      <c r="AAF80" s="9">
        <v>1</v>
      </c>
      <c r="AAG80" s="9">
        <v>1</v>
      </c>
      <c r="AAH80" s="9"/>
      <c r="AAI80" s="9"/>
      <c r="AAJ80" s="9"/>
      <c r="AAK80" s="9"/>
      <c r="AAL80" s="9"/>
      <c r="AAM80" s="9"/>
      <c r="AAN80" s="9"/>
      <c r="AAO80" s="9"/>
      <c r="AAP80" s="9">
        <v>83.333335876464844</v>
      </c>
      <c r="AAQ80" s="9">
        <v>0</v>
      </c>
      <c r="AAR80" s="9">
        <v>1</v>
      </c>
      <c r="AAS80" s="9">
        <v>83.333335876464844</v>
      </c>
      <c r="AAT80" s="9">
        <v>0</v>
      </c>
      <c r="AAU80" s="9">
        <v>1</v>
      </c>
      <c r="AAV80" s="9"/>
      <c r="AAW80" s="9"/>
      <c r="AAX80" s="9"/>
      <c r="AAY80" s="9"/>
      <c r="AAZ80" s="9">
        <v>0</v>
      </c>
      <c r="ABA80" s="9">
        <v>1</v>
      </c>
      <c r="ABB80" s="9">
        <v>1</v>
      </c>
      <c r="ABC80" s="9">
        <v>1</v>
      </c>
      <c r="ABD80" s="9">
        <v>1</v>
      </c>
      <c r="ABE80" s="9">
        <v>1</v>
      </c>
      <c r="ABF80" s="9">
        <v>1</v>
      </c>
      <c r="ABG80" s="9">
        <v>1</v>
      </c>
      <c r="ABH80" s="9">
        <v>1</v>
      </c>
      <c r="ABI80" s="9">
        <v>1</v>
      </c>
      <c r="ABJ80" s="9">
        <v>1</v>
      </c>
      <c r="ABK80" s="9">
        <v>1</v>
      </c>
      <c r="ABL80" s="9">
        <v>0</v>
      </c>
      <c r="ABM80" s="9">
        <v>85.714286804199219</v>
      </c>
      <c r="ABN80" s="9">
        <v>0</v>
      </c>
      <c r="ABO80" s="9">
        <v>1</v>
      </c>
      <c r="ABP80" s="9">
        <v>0</v>
      </c>
      <c r="ABQ80" s="9">
        <v>1</v>
      </c>
      <c r="ABR80" s="9">
        <v>1</v>
      </c>
      <c r="ABS80" s="9">
        <v>1</v>
      </c>
      <c r="ABT80" s="9">
        <v>1</v>
      </c>
      <c r="ABU80" s="9">
        <v>0</v>
      </c>
      <c r="ABV80" s="9">
        <v>1</v>
      </c>
      <c r="ABW80" s="9">
        <v>0</v>
      </c>
      <c r="ABX80" s="9">
        <v>1</v>
      </c>
      <c r="ABY80" s="9">
        <v>1</v>
      </c>
      <c r="ABZ80" s="9">
        <v>0</v>
      </c>
      <c r="ACA80" s="9">
        <v>0</v>
      </c>
      <c r="ACB80" s="9">
        <v>0</v>
      </c>
      <c r="ACC80" s="9">
        <v>0</v>
      </c>
      <c r="ACD80" s="9">
        <v>0</v>
      </c>
      <c r="ACE80" s="9">
        <v>0</v>
      </c>
      <c r="ACF80" s="9">
        <v>0</v>
      </c>
      <c r="ACG80" s="9">
        <v>0</v>
      </c>
      <c r="ACH80" s="9">
        <v>1</v>
      </c>
      <c r="ACI80" s="9">
        <v>1</v>
      </c>
      <c r="ACJ80" s="9">
        <v>1</v>
      </c>
      <c r="ACK80" s="9">
        <v>0</v>
      </c>
      <c r="ACL80" s="9">
        <v>1</v>
      </c>
      <c r="ACM80" s="9">
        <v>0</v>
      </c>
      <c r="ACN80" s="9">
        <v>0</v>
      </c>
      <c r="ACO80" s="9">
        <v>1</v>
      </c>
      <c r="ACP80" s="9">
        <v>1</v>
      </c>
      <c r="ACQ80" s="9">
        <v>1</v>
      </c>
      <c r="ACR80" s="9">
        <v>1</v>
      </c>
    </row>
    <row r="81" spans="1:772">
      <c r="A81" t="s">
        <v>2648</v>
      </c>
      <c r="B81" t="s">
        <v>2776</v>
      </c>
      <c r="C81" t="s">
        <v>2909</v>
      </c>
      <c r="D81" t="s">
        <v>3044</v>
      </c>
      <c r="E81" s="9"/>
      <c r="F81" s="9">
        <v>8</v>
      </c>
      <c r="G81" s="9"/>
      <c r="H81" s="9">
        <v>1</v>
      </c>
      <c r="I81" t="s">
        <v>3181</v>
      </c>
      <c r="J81" s="9"/>
      <c r="K81" s="9">
        <v>5</v>
      </c>
      <c r="L81" s="9">
        <v>15</v>
      </c>
      <c r="M81" s="9">
        <v>94</v>
      </c>
      <c r="N81" s="9">
        <v>94</v>
      </c>
      <c r="O81" t="s">
        <v>3247</v>
      </c>
      <c r="P81" s="9">
        <v>1</v>
      </c>
      <c r="Q81" t="s">
        <v>3250</v>
      </c>
      <c r="R81" s="9">
        <v>7</v>
      </c>
      <c r="S81" s="9">
        <v>1</v>
      </c>
      <c r="T81" s="9">
        <v>1</v>
      </c>
      <c r="U81" s="9">
        <v>1</v>
      </c>
      <c r="V81" s="9">
        <v>1</v>
      </c>
      <c r="W81" t="s">
        <v>3336</v>
      </c>
      <c r="X81" s="9"/>
      <c r="Y81" t="s">
        <v>3472</v>
      </c>
      <c r="Z81" s="9"/>
      <c r="AA81" s="9">
        <v>4</v>
      </c>
      <c r="AB81" s="9">
        <v>0</v>
      </c>
      <c r="AC81" s="9">
        <v>93</v>
      </c>
      <c r="AD81" s="9">
        <v>0</v>
      </c>
      <c r="AE81" s="9">
        <v>30</v>
      </c>
      <c r="AF81" s="9">
        <v>0</v>
      </c>
      <c r="AG81" s="9">
        <v>11</v>
      </c>
      <c r="AH81" s="9">
        <v>0</v>
      </c>
      <c r="AI81" s="9">
        <v>11</v>
      </c>
      <c r="AJ81" s="9">
        <v>0</v>
      </c>
      <c r="AK81" s="9">
        <v>3</v>
      </c>
      <c r="AL81" s="9">
        <v>0</v>
      </c>
      <c r="AM81" s="9">
        <v>4</v>
      </c>
      <c r="AN81" s="9">
        <v>0</v>
      </c>
      <c r="AO81" s="9">
        <v>6</v>
      </c>
      <c r="AP81" s="9">
        <v>0</v>
      </c>
      <c r="AQ81" s="9">
        <v>15</v>
      </c>
      <c r="AR81" s="9">
        <v>0</v>
      </c>
      <c r="AS81" s="9">
        <v>2</v>
      </c>
      <c r="AT81" s="9">
        <v>0</v>
      </c>
      <c r="AU81" s="9">
        <v>0</v>
      </c>
      <c r="AV81" s="9">
        <v>0</v>
      </c>
      <c r="AW81" s="9">
        <v>0</v>
      </c>
      <c r="AX81" t="s">
        <v>3637</v>
      </c>
      <c r="AY81" s="9">
        <v>0</v>
      </c>
      <c r="AZ81" s="9">
        <v>0</v>
      </c>
      <c r="BA81" t="s">
        <v>3787</v>
      </c>
      <c r="BB81" s="9">
        <v>0</v>
      </c>
      <c r="BC81" s="9">
        <v>179</v>
      </c>
      <c r="BD81" s="9">
        <v>0</v>
      </c>
      <c r="BE81" s="9"/>
      <c r="BF81" s="9">
        <v>112</v>
      </c>
      <c r="BG81" s="9">
        <v>80</v>
      </c>
      <c r="BH81" s="9">
        <v>65</v>
      </c>
      <c r="BI81" s="9">
        <v>16</v>
      </c>
      <c r="BJ81" s="9">
        <v>0</v>
      </c>
      <c r="BK81" s="9">
        <v>1</v>
      </c>
      <c r="BL81" s="9">
        <v>1</v>
      </c>
      <c r="BM81" s="9">
        <v>1</v>
      </c>
      <c r="BN81" s="9">
        <v>1</v>
      </c>
      <c r="BO81" s="9">
        <v>1</v>
      </c>
      <c r="BP81" s="9">
        <v>0</v>
      </c>
      <c r="BQ81" s="9">
        <v>1</v>
      </c>
      <c r="BR81" s="9">
        <v>0</v>
      </c>
      <c r="BS81" s="9">
        <v>1</v>
      </c>
      <c r="BT81" s="9">
        <v>1</v>
      </c>
      <c r="BU81" s="9">
        <v>1</v>
      </c>
      <c r="BV81" s="9">
        <v>0</v>
      </c>
      <c r="BW81" s="9">
        <v>1</v>
      </c>
      <c r="BX81" s="9"/>
      <c r="BY81" s="9">
        <v>0</v>
      </c>
      <c r="BZ81" s="9">
        <v>1</v>
      </c>
      <c r="CA81" s="9">
        <v>1</v>
      </c>
      <c r="CB81" s="9">
        <v>0</v>
      </c>
      <c r="CC81" s="9">
        <v>1</v>
      </c>
      <c r="CD81" s="9">
        <v>1</v>
      </c>
      <c r="CE81" s="9">
        <v>1</v>
      </c>
      <c r="CF81" s="9">
        <v>1</v>
      </c>
      <c r="CG81" s="9"/>
      <c r="CH81" s="9">
        <v>1</v>
      </c>
      <c r="CI81" s="9">
        <v>1</v>
      </c>
      <c r="CJ81" s="9">
        <v>1</v>
      </c>
      <c r="CK81" s="9">
        <v>1</v>
      </c>
      <c r="CL81" s="9">
        <v>1</v>
      </c>
      <c r="CM81" s="9">
        <v>3</v>
      </c>
      <c r="CN81" s="9">
        <v>1</v>
      </c>
      <c r="CO81" s="9">
        <v>1</v>
      </c>
      <c r="CP81" s="9">
        <v>2</v>
      </c>
      <c r="CQ81" s="9">
        <v>1</v>
      </c>
      <c r="CR81" s="9">
        <v>1</v>
      </c>
      <c r="CS81" s="9">
        <v>1</v>
      </c>
      <c r="CT81" s="9">
        <v>1</v>
      </c>
      <c r="CU81" s="9">
        <v>1</v>
      </c>
      <c r="CV81" s="9">
        <v>1</v>
      </c>
      <c r="CW81" s="9">
        <v>1</v>
      </c>
      <c r="CX81" s="9">
        <v>1</v>
      </c>
      <c r="CY81" s="9">
        <v>1</v>
      </c>
      <c r="CZ81" s="9">
        <v>1</v>
      </c>
      <c r="DA81" s="9"/>
      <c r="DB81" s="9"/>
      <c r="DC81" s="9"/>
      <c r="DD81" s="9"/>
      <c r="DE81" s="9"/>
      <c r="DF81" s="9"/>
      <c r="DG81" s="9"/>
      <c r="DH81" s="9"/>
      <c r="DI81" s="9">
        <v>1</v>
      </c>
      <c r="DJ81" s="9"/>
      <c r="DK81" s="9">
        <v>3</v>
      </c>
      <c r="DL81" s="9">
        <v>1</v>
      </c>
      <c r="DM81" s="9">
        <v>1</v>
      </c>
      <c r="DN81" s="9">
        <v>1</v>
      </c>
      <c r="DO81" s="9">
        <v>1</v>
      </c>
      <c r="DP81" s="9">
        <v>1</v>
      </c>
      <c r="DQ81" s="9">
        <v>1</v>
      </c>
      <c r="DR81" s="9">
        <v>0</v>
      </c>
      <c r="DS81" s="9">
        <v>1</v>
      </c>
      <c r="DT81" s="9">
        <v>93</v>
      </c>
      <c r="DU81" s="9">
        <v>5</v>
      </c>
      <c r="DV81" s="9">
        <v>56</v>
      </c>
      <c r="DW81" s="9">
        <v>0</v>
      </c>
      <c r="DX81" s="9">
        <v>1</v>
      </c>
      <c r="DY81" s="9">
        <v>1</v>
      </c>
      <c r="DZ81" s="9">
        <v>0</v>
      </c>
      <c r="EA81" s="9"/>
      <c r="EB81" s="9">
        <v>1</v>
      </c>
      <c r="EC81" s="9"/>
      <c r="ED81" s="9">
        <v>0</v>
      </c>
      <c r="EE81" s="9">
        <v>4</v>
      </c>
      <c r="EF81" s="9">
        <v>4</v>
      </c>
      <c r="EG81" s="9">
        <v>4</v>
      </c>
      <c r="EH81" s="9">
        <v>4</v>
      </c>
      <c r="EI81" s="9">
        <v>0</v>
      </c>
      <c r="EJ81" s="9">
        <v>1</v>
      </c>
      <c r="EK81" s="9">
        <v>1</v>
      </c>
      <c r="EL81" s="9"/>
      <c r="EM81" s="9"/>
      <c r="EN81" s="9">
        <v>0</v>
      </c>
      <c r="EO81" s="9"/>
      <c r="EP81" s="9"/>
      <c r="EQ81" s="9">
        <v>0</v>
      </c>
      <c r="ER81" s="9"/>
      <c r="ES81" s="9"/>
      <c r="ET81" s="9">
        <v>1</v>
      </c>
      <c r="EU81" s="9">
        <v>0</v>
      </c>
      <c r="EV81" s="9"/>
      <c r="EW81" s="9">
        <v>0</v>
      </c>
      <c r="EX81" s="9"/>
      <c r="EY81" s="9"/>
      <c r="EZ81" s="9">
        <v>1</v>
      </c>
      <c r="FA81" s="9">
        <v>0</v>
      </c>
      <c r="FB81" s="9"/>
      <c r="FC81" s="9">
        <v>1</v>
      </c>
      <c r="FD81" s="9">
        <v>0</v>
      </c>
      <c r="FE81" s="9"/>
      <c r="FF81" s="9">
        <v>1</v>
      </c>
      <c r="FG81" s="9">
        <v>0</v>
      </c>
      <c r="FH81" s="9"/>
      <c r="FI81" s="9">
        <v>1</v>
      </c>
      <c r="FJ81" s="9">
        <v>0</v>
      </c>
      <c r="FK81" s="9"/>
      <c r="FL81" s="9">
        <v>0</v>
      </c>
      <c r="FM81" s="9"/>
      <c r="FN81" s="9"/>
      <c r="FO81" s="9">
        <v>1</v>
      </c>
      <c r="FP81" s="9">
        <v>1</v>
      </c>
      <c r="FQ81" s="9"/>
      <c r="FR81" s="9">
        <v>1</v>
      </c>
      <c r="FS81" s="9">
        <v>0</v>
      </c>
      <c r="FT81" s="9"/>
      <c r="FU81" s="9">
        <v>0</v>
      </c>
      <c r="FV81" s="9"/>
      <c r="FW81" s="9"/>
      <c r="FX81" s="9">
        <v>0</v>
      </c>
      <c r="FY81" s="9">
        <v>7</v>
      </c>
      <c r="FZ81" s="9">
        <v>15</v>
      </c>
      <c r="GA81" s="9">
        <v>13</v>
      </c>
      <c r="GB81" s="9"/>
      <c r="GC81" s="9"/>
      <c r="GD81" s="9"/>
      <c r="GE81" s="9"/>
      <c r="GF81" s="9"/>
      <c r="GG81" s="9"/>
      <c r="GH81" s="9"/>
      <c r="GI81" s="9"/>
      <c r="GJ81" s="9"/>
      <c r="GK81" s="9"/>
      <c r="GL81" s="9"/>
      <c r="GM81" s="9"/>
      <c r="GN81" s="9"/>
      <c r="GO81" s="9"/>
      <c r="GP81" s="9">
        <v>0</v>
      </c>
      <c r="GQ81" s="9">
        <v>0</v>
      </c>
      <c r="GR81" s="9">
        <v>0</v>
      </c>
      <c r="GS81" s="9">
        <v>0</v>
      </c>
      <c r="GT81" s="9">
        <v>0</v>
      </c>
      <c r="GU81" s="9">
        <v>0</v>
      </c>
      <c r="GV81" s="9">
        <v>1</v>
      </c>
      <c r="GW81" s="9">
        <v>0</v>
      </c>
      <c r="GX81" s="9">
        <v>0</v>
      </c>
      <c r="GY81" s="9">
        <v>0</v>
      </c>
      <c r="GZ81" s="9">
        <v>0</v>
      </c>
      <c r="HA81" s="9">
        <v>0</v>
      </c>
      <c r="HB81" s="9">
        <v>1</v>
      </c>
      <c r="HC81" s="9">
        <v>0</v>
      </c>
      <c r="HD81" s="9">
        <v>1</v>
      </c>
      <c r="HE81" s="9">
        <v>0</v>
      </c>
      <c r="HF81" s="9">
        <v>0</v>
      </c>
      <c r="HG81" t="s">
        <v>4096</v>
      </c>
      <c r="HH81" s="9"/>
      <c r="HI81" s="9"/>
      <c r="HJ81" s="9"/>
      <c r="HK81" s="9"/>
      <c r="HL81" s="9"/>
      <c r="HM81" s="9"/>
      <c r="HN81" s="9"/>
      <c r="HO81" s="9"/>
      <c r="HP81" s="9"/>
      <c r="HQ81" s="9"/>
      <c r="HR81" s="9"/>
      <c r="HS81" s="9"/>
      <c r="HT81" s="9"/>
      <c r="HU81" s="9"/>
      <c r="HV81" s="9"/>
      <c r="HW81" s="9"/>
      <c r="HX81" t="s">
        <v>4260</v>
      </c>
      <c r="HY81" s="9"/>
      <c r="HZ81" s="9"/>
      <c r="IA81" s="9">
        <v>2</v>
      </c>
      <c r="IB81" s="9"/>
      <c r="IC81" s="9"/>
      <c r="ID81" s="9">
        <v>2</v>
      </c>
      <c r="IE81" s="9"/>
      <c r="IF81" s="9"/>
      <c r="IG81" s="9">
        <v>2</v>
      </c>
      <c r="IH81" s="9"/>
      <c r="II81" s="9"/>
      <c r="IJ81" s="9">
        <v>2</v>
      </c>
      <c r="IK81" s="9"/>
      <c r="IL81" s="9">
        <v>1</v>
      </c>
      <c r="IM81" s="9"/>
      <c r="IN81" s="9">
        <v>3</v>
      </c>
      <c r="IO81" s="9">
        <v>1</v>
      </c>
      <c r="IP81" s="9">
        <v>3</v>
      </c>
      <c r="IQ81" s="9">
        <v>5</v>
      </c>
      <c r="IR81" s="9">
        <v>5</v>
      </c>
      <c r="IS81" s="9"/>
      <c r="IT81" s="9">
        <v>1</v>
      </c>
      <c r="IU81" s="9">
        <v>2</v>
      </c>
      <c r="IV81" s="9">
        <v>2</v>
      </c>
      <c r="IW81" s="9">
        <v>2</v>
      </c>
      <c r="IX81" s="9">
        <v>2</v>
      </c>
      <c r="IY81" s="9">
        <v>1</v>
      </c>
      <c r="IZ81" s="9">
        <v>1</v>
      </c>
      <c r="JA81" s="9">
        <v>1</v>
      </c>
      <c r="JB81" s="9">
        <v>1</v>
      </c>
      <c r="JC81" s="9">
        <v>1</v>
      </c>
      <c r="JD81" s="9">
        <v>1</v>
      </c>
      <c r="JE81" s="9">
        <v>1</v>
      </c>
      <c r="JF81" s="9">
        <v>1</v>
      </c>
      <c r="JG81" s="9">
        <v>1</v>
      </c>
      <c r="JH81" s="9">
        <v>2</v>
      </c>
      <c r="JI81" s="9">
        <v>2</v>
      </c>
      <c r="JJ81" s="9">
        <v>1</v>
      </c>
      <c r="JK81" s="9">
        <v>2</v>
      </c>
      <c r="JL81" s="9">
        <v>1</v>
      </c>
      <c r="JM81" s="9">
        <v>1</v>
      </c>
      <c r="JN81" s="9">
        <v>1</v>
      </c>
      <c r="JO81" s="9">
        <v>1</v>
      </c>
      <c r="JP81" s="9">
        <v>1</v>
      </c>
      <c r="JQ81" s="9">
        <v>1</v>
      </c>
      <c r="JR81" s="9">
        <v>2</v>
      </c>
      <c r="JS81" s="9">
        <v>1</v>
      </c>
      <c r="JT81" s="9">
        <v>1</v>
      </c>
      <c r="JU81" s="9">
        <v>1</v>
      </c>
      <c r="JV81" s="9"/>
      <c r="JW81" s="9">
        <v>1</v>
      </c>
      <c r="JX81" s="9">
        <v>1</v>
      </c>
      <c r="JY81" s="9">
        <v>2</v>
      </c>
      <c r="JZ81" s="9">
        <v>2</v>
      </c>
      <c r="KA81" s="9">
        <v>1</v>
      </c>
      <c r="KB81" s="9">
        <v>1</v>
      </c>
      <c r="KC81" s="9">
        <v>1</v>
      </c>
      <c r="KD81" s="9">
        <v>1</v>
      </c>
      <c r="KE81" s="9">
        <v>1</v>
      </c>
      <c r="KF81" s="9"/>
      <c r="KG81" s="9">
        <v>1</v>
      </c>
      <c r="KH81" s="9">
        <v>1</v>
      </c>
      <c r="KI81" s="9">
        <v>1</v>
      </c>
      <c r="KJ81" s="9"/>
      <c r="KK81" s="9">
        <v>1</v>
      </c>
      <c r="KL81" s="9">
        <v>1</v>
      </c>
      <c r="KM81" s="9">
        <v>1</v>
      </c>
      <c r="KN81" s="9">
        <v>3</v>
      </c>
      <c r="KO81" s="9"/>
      <c r="KP81" s="9">
        <v>1</v>
      </c>
      <c r="KQ81" s="9">
        <v>0</v>
      </c>
      <c r="KR81" s="9">
        <v>1</v>
      </c>
      <c r="KS81" s="9">
        <v>1</v>
      </c>
      <c r="KT81" s="9">
        <v>1</v>
      </c>
      <c r="KU81" s="9">
        <v>1</v>
      </c>
      <c r="KV81" s="9">
        <v>1</v>
      </c>
      <c r="KW81" s="9">
        <v>1</v>
      </c>
      <c r="KX81" s="9">
        <v>0</v>
      </c>
      <c r="KY81" s="9"/>
      <c r="KZ81" s="9"/>
      <c r="LA81" s="9"/>
      <c r="LB81" s="9"/>
      <c r="LC81" s="9">
        <v>1</v>
      </c>
      <c r="LD81" s="9">
        <v>1</v>
      </c>
      <c r="LE81" s="9">
        <v>1</v>
      </c>
      <c r="LF81" s="9">
        <v>1</v>
      </c>
      <c r="LG81" s="9">
        <v>1</v>
      </c>
      <c r="LH81" s="9">
        <v>1</v>
      </c>
      <c r="LI81" s="9"/>
      <c r="LJ81" s="9">
        <v>1</v>
      </c>
      <c r="LK81" s="9">
        <v>1</v>
      </c>
      <c r="LL81" s="9">
        <v>1</v>
      </c>
      <c r="LM81" s="9">
        <v>2</v>
      </c>
      <c r="LN81" s="9"/>
      <c r="LO81" s="9">
        <v>1</v>
      </c>
      <c r="LP81" s="9">
        <v>1</v>
      </c>
      <c r="LQ81" s="9">
        <v>1</v>
      </c>
      <c r="LR81" s="9"/>
      <c r="LS81" s="9">
        <v>1</v>
      </c>
      <c r="LT81" s="9">
        <v>1</v>
      </c>
      <c r="LU81" s="9">
        <v>1</v>
      </c>
      <c r="LV81" s="9">
        <v>1</v>
      </c>
      <c r="LW81" s="9">
        <v>1</v>
      </c>
      <c r="LX81" s="9">
        <v>1</v>
      </c>
      <c r="LY81" s="9">
        <v>3</v>
      </c>
      <c r="LZ81" s="9">
        <v>2</v>
      </c>
      <c r="MA81" s="9">
        <v>1</v>
      </c>
      <c r="MB81" s="9"/>
      <c r="MC81" s="9">
        <v>1</v>
      </c>
      <c r="MD81" s="9">
        <v>2</v>
      </c>
      <c r="ME81" s="9">
        <v>2</v>
      </c>
      <c r="MF81" s="9">
        <v>1</v>
      </c>
      <c r="MG81" s="9">
        <v>2</v>
      </c>
      <c r="MH81" s="9">
        <v>3</v>
      </c>
      <c r="MI81" s="9">
        <v>3</v>
      </c>
      <c r="MJ81" s="9">
        <v>3</v>
      </c>
      <c r="MK81" s="9">
        <v>1</v>
      </c>
      <c r="ML81" s="9">
        <v>1</v>
      </c>
      <c r="MM81" s="9">
        <v>1</v>
      </c>
      <c r="MN81" s="9">
        <v>1</v>
      </c>
      <c r="MO81" s="9">
        <v>1</v>
      </c>
      <c r="MP81" s="9">
        <v>0</v>
      </c>
      <c r="MQ81" s="9">
        <v>1</v>
      </c>
      <c r="MR81" s="9">
        <v>1</v>
      </c>
      <c r="MS81" s="9">
        <v>1</v>
      </c>
      <c r="MT81" s="9">
        <v>543232391</v>
      </c>
      <c r="MU81" s="9">
        <v>543232391</v>
      </c>
      <c r="MV81" s="9">
        <v>1</v>
      </c>
      <c r="MW81" s="9"/>
      <c r="MX81" s="9"/>
      <c r="MY81" t="s">
        <v>4536</v>
      </c>
      <c r="MZ81" s="9"/>
      <c r="NA81" s="9">
        <v>200281524</v>
      </c>
      <c r="NB81" t="s">
        <v>4686</v>
      </c>
      <c r="NC81" t="s">
        <v>4826</v>
      </c>
      <c r="ND81" s="9"/>
      <c r="NE81" s="9"/>
      <c r="NF81" t="s">
        <v>4891</v>
      </c>
      <c r="NG81" s="9"/>
      <c r="NH81" s="9"/>
      <c r="NI81" s="9">
        <v>85</v>
      </c>
      <c r="NJ81" s="9">
        <v>94</v>
      </c>
      <c r="NK81" t="s">
        <v>4897</v>
      </c>
      <c r="NL81" s="9">
        <v>3</v>
      </c>
      <c r="NM81" s="9">
        <v>11</v>
      </c>
      <c r="NN81" s="9">
        <v>2022</v>
      </c>
      <c r="NO81" s="9">
        <v>1</v>
      </c>
      <c r="NP81" t="s">
        <v>4970</v>
      </c>
      <c r="NQ81" s="9">
        <v>1</v>
      </c>
      <c r="NR81" s="9">
        <v>0</v>
      </c>
      <c r="NS81" s="9">
        <v>1</v>
      </c>
      <c r="NT81" s="9">
        <v>1</v>
      </c>
      <c r="NU81" s="9">
        <v>4</v>
      </c>
      <c r="NV81" s="9">
        <v>0</v>
      </c>
      <c r="NW81" s="9">
        <v>93</v>
      </c>
      <c r="NX81" s="9">
        <v>0</v>
      </c>
      <c r="NY81" s="9">
        <v>30</v>
      </c>
      <c r="NZ81" s="9">
        <v>0</v>
      </c>
      <c r="OA81" s="9">
        <v>31</v>
      </c>
      <c r="OB81" s="9">
        <v>0</v>
      </c>
      <c r="OC81" s="9">
        <v>158</v>
      </c>
      <c r="OD81" s="9">
        <v>0</v>
      </c>
      <c r="OE81" s="9">
        <v>21</v>
      </c>
      <c r="OF81" s="9">
        <v>0</v>
      </c>
      <c r="OG81" s="9">
        <v>179</v>
      </c>
      <c r="OH81" s="9">
        <v>0</v>
      </c>
      <c r="OI81" s="9">
        <v>112</v>
      </c>
      <c r="OJ81" s="9">
        <v>80</v>
      </c>
      <c r="OK81" s="9">
        <v>65</v>
      </c>
      <c r="OL81" s="9">
        <v>16</v>
      </c>
      <c r="OM81" s="9">
        <v>0</v>
      </c>
      <c r="ON81" s="9">
        <v>1</v>
      </c>
      <c r="OO81" s="9">
        <v>0</v>
      </c>
      <c r="OP81" s="9">
        <v>1</v>
      </c>
      <c r="OQ81" s="9">
        <v>1</v>
      </c>
      <c r="OR81" s="9">
        <v>1</v>
      </c>
      <c r="OS81" s="9">
        <v>1</v>
      </c>
      <c r="OT81" s="9">
        <v>1</v>
      </c>
      <c r="OU81" s="9">
        <v>0</v>
      </c>
      <c r="OV81" s="9">
        <v>1</v>
      </c>
      <c r="OW81" s="9">
        <v>0</v>
      </c>
      <c r="OX81" s="9">
        <v>1</v>
      </c>
      <c r="OY81" s="9">
        <v>1</v>
      </c>
      <c r="OZ81" s="9">
        <v>0</v>
      </c>
      <c r="PA81" s="9">
        <v>62.5</v>
      </c>
      <c r="PB81" s="9">
        <v>0</v>
      </c>
      <c r="PC81" s="9">
        <v>1</v>
      </c>
      <c r="PD81" s="9">
        <v>70</v>
      </c>
      <c r="PE81" s="9">
        <v>0</v>
      </c>
      <c r="PF81" s="9">
        <v>1</v>
      </c>
      <c r="PG81" s="9">
        <v>1</v>
      </c>
      <c r="PH81" s="9">
        <v>0</v>
      </c>
      <c r="PI81" s="9">
        <v>1</v>
      </c>
      <c r="PJ81" s="9">
        <v>1</v>
      </c>
      <c r="PK81" s="9">
        <v>0</v>
      </c>
      <c r="PL81" s="9">
        <v>1</v>
      </c>
      <c r="PM81" s="9">
        <v>1</v>
      </c>
      <c r="PN81" s="9">
        <v>1</v>
      </c>
      <c r="PO81" s="9">
        <v>71.428573608398438</v>
      </c>
      <c r="PP81" s="9">
        <v>0</v>
      </c>
      <c r="PQ81" s="9">
        <v>1</v>
      </c>
      <c r="PR81" s="9">
        <v>1</v>
      </c>
      <c r="PS81" s="9">
        <v>1</v>
      </c>
      <c r="PT81" s="9">
        <v>1</v>
      </c>
      <c r="PU81" s="9">
        <v>1</v>
      </c>
      <c r="PV81" s="9">
        <v>1</v>
      </c>
      <c r="PW81" s="9">
        <v>0</v>
      </c>
      <c r="PX81" s="9">
        <v>83.333335876464844</v>
      </c>
      <c r="PY81" s="9">
        <v>0</v>
      </c>
      <c r="PZ81" s="9">
        <v>1</v>
      </c>
      <c r="QA81" s="9">
        <v>1</v>
      </c>
      <c r="QB81" s="9">
        <v>1</v>
      </c>
      <c r="QC81" s="9">
        <v>0</v>
      </c>
      <c r="QD81" s="9">
        <v>1</v>
      </c>
      <c r="QE81" s="9">
        <v>75</v>
      </c>
      <c r="QF81" s="9">
        <v>0</v>
      </c>
      <c r="QG81" s="9">
        <v>1</v>
      </c>
      <c r="QH81" s="9">
        <v>1</v>
      </c>
      <c r="QI81" s="9">
        <v>1</v>
      </c>
      <c r="QJ81" s="9">
        <v>1</v>
      </c>
      <c r="QK81" s="9">
        <v>1</v>
      </c>
      <c r="QL81" s="9">
        <v>1</v>
      </c>
      <c r="QM81" s="9">
        <v>1</v>
      </c>
      <c r="QN81" s="9">
        <v>1</v>
      </c>
      <c r="QO81" s="9">
        <v>1</v>
      </c>
      <c r="QP81" s="9">
        <v>100</v>
      </c>
      <c r="QQ81" s="9">
        <v>1</v>
      </c>
      <c r="QR81" s="9">
        <v>1</v>
      </c>
      <c r="QS81" s="9">
        <v>1</v>
      </c>
      <c r="QT81" s="9">
        <v>1</v>
      </c>
      <c r="QU81" s="9">
        <v>1</v>
      </c>
      <c r="QV81" s="9">
        <v>1</v>
      </c>
      <c r="QW81" s="9">
        <v>0</v>
      </c>
      <c r="QX81" s="9">
        <v>0.75</v>
      </c>
      <c r="QY81" s="9">
        <v>1</v>
      </c>
      <c r="QZ81" s="9">
        <v>0</v>
      </c>
      <c r="RA81" s="9">
        <v>0</v>
      </c>
      <c r="RB81" s="9">
        <v>0</v>
      </c>
      <c r="RC81" s="9">
        <v>0</v>
      </c>
      <c r="RD81" s="9">
        <v>0</v>
      </c>
      <c r="RE81" s="9">
        <v>0</v>
      </c>
      <c r="RF81" s="9">
        <v>0</v>
      </c>
      <c r="RG81" s="9"/>
      <c r="RH81" s="9"/>
      <c r="RI81" s="9">
        <v>0</v>
      </c>
      <c r="RJ81" s="9">
        <v>0</v>
      </c>
      <c r="RK81" s="9">
        <v>0</v>
      </c>
      <c r="RL81" s="9">
        <v>1</v>
      </c>
      <c r="RM81" s="9">
        <v>1</v>
      </c>
      <c r="RN81" s="9">
        <v>1</v>
      </c>
      <c r="RO81" s="9">
        <v>0</v>
      </c>
      <c r="RP81" s="9">
        <v>0</v>
      </c>
      <c r="RQ81" s="9">
        <v>56</v>
      </c>
      <c r="RR81" s="9">
        <v>0</v>
      </c>
      <c r="RS81" s="9">
        <v>1</v>
      </c>
      <c r="RT81" s="9">
        <v>1</v>
      </c>
      <c r="RU81" s="9">
        <v>0</v>
      </c>
      <c r="RV81" s="9">
        <v>1</v>
      </c>
      <c r="RW81" s="9">
        <v>0</v>
      </c>
      <c r="RX81" s="9">
        <v>0</v>
      </c>
      <c r="RY81" s="9">
        <v>0</v>
      </c>
      <c r="RZ81" s="9">
        <v>0</v>
      </c>
      <c r="SA81" s="9">
        <v>0</v>
      </c>
      <c r="SB81" s="9">
        <v>0</v>
      </c>
      <c r="SC81" s="9">
        <v>0</v>
      </c>
      <c r="SD81" s="9">
        <v>0</v>
      </c>
      <c r="SE81" s="9">
        <v>0</v>
      </c>
      <c r="SF81" s="9">
        <v>1</v>
      </c>
      <c r="SG81" s="9">
        <v>1</v>
      </c>
      <c r="SH81" s="9">
        <v>1</v>
      </c>
      <c r="SI81" s="9">
        <v>0</v>
      </c>
      <c r="SJ81" s="9">
        <v>1</v>
      </c>
      <c r="SK81" s="9">
        <v>1</v>
      </c>
      <c r="SL81" s="9">
        <v>1</v>
      </c>
      <c r="SM81" s="9">
        <v>1</v>
      </c>
      <c r="SN81" s="9">
        <v>0</v>
      </c>
      <c r="SO81" s="9">
        <v>1</v>
      </c>
      <c r="SP81" s="9">
        <v>0</v>
      </c>
      <c r="SQ81" s="9"/>
      <c r="SR81" s="9">
        <v>0</v>
      </c>
      <c r="SS81" s="9">
        <v>0</v>
      </c>
      <c r="ST81" s="9">
        <v>0</v>
      </c>
      <c r="SU81" s="9">
        <v>0</v>
      </c>
      <c r="SV81" s="9"/>
      <c r="SW81" s="9">
        <v>1</v>
      </c>
      <c r="SX81" s="9">
        <v>0</v>
      </c>
      <c r="SY81" s="9">
        <v>0</v>
      </c>
      <c r="SZ81" s="9">
        <v>0</v>
      </c>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v>0</v>
      </c>
      <c r="UM81" s="9">
        <v>0</v>
      </c>
      <c r="UN81" s="9">
        <v>0</v>
      </c>
      <c r="UO81" s="9">
        <v>0</v>
      </c>
      <c r="UP81" s="9"/>
      <c r="UQ81" s="9"/>
      <c r="UR81" s="9"/>
      <c r="US81" s="9"/>
      <c r="UT81" s="9">
        <v>0</v>
      </c>
      <c r="UU81" s="9"/>
      <c r="UV81" s="9">
        <v>1</v>
      </c>
      <c r="UW81" s="9">
        <v>0</v>
      </c>
      <c r="UX81" s="9">
        <v>1</v>
      </c>
      <c r="UY81" s="9">
        <v>0</v>
      </c>
      <c r="UZ81" s="9">
        <v>0</v>
      </c>
      <c r="VA81" s="9">
        <v>0</v>
      </c>
      <c r="VB81" s="9">
        <v>1</v>
      </c>
      <c r="VC81" s="9">
        <v>1</v>
      </c>
      <c r="VD81" s="9">
        <v>0</v>
      </c>
      <c r="VE81" s="9">
        <v>0</v>
      </c>
      <c r="VF81" s="9">
        <v>0</v>
      </c>
      <c r="VG81" s="9">
        <v>0</v>
      </c>
      <c r="VH81" s="9">
        <v>1</v>
      </c>
      <c r="VI81" s="9">
        <v>1</v>
      </c>
      <c r="VJ81" s="9">
        <v>1</v>
      </c>
      <c r="VK81" s="9">
        <v>1</v>
      </c>
      <c r="VL81" s="9">
        <v>1</v>
      </c>
      <c r="VM81" s="9">
        <v>1</v>
      </c>
      <c r="VN81" s="9">
        <v>1</v>
      </c>
      <c r="VO81" s="9">
        <v>1</v>
      </c>
      <c r="VP81" s="9">
        <v>1</v>
      </c>
      <c r="VQ81" s="9">
        <v>0</v>
      </c>
      <c r="VR81" s="9">
        <v>0</v>
      </c>
      <c r="VS81" s="9">
        <v>1</v>
      </c>
      <c r="VT81" s="9">
        <v>0</v>
      </c>
      <c r="VU81" s="9">
        <v>1</v>
      </c>
      <c r="VV81" s="9">
        <v>1</v>
      </c>
      <c r="VW81" s="9">
        <v>1</v>
      </c>
      <c r="VX81" s="9">
        <v>1</v>
      </c>
      <c r="VY81" s="9">
        <v>1</v>
      </c>
      <c r="VZ81" s="9">
        <v>1</v>
      </c>
      <c r="WA81" s="9">
        <v>0</v>
      </c>
      <c r="WB81" s="9">
        <v>1</v>
      </c>
      <c r="WC81" s="9">
        <v>1</v>
      </c>
      <c r="WD81" s="9">
        <v>1</v>
      </c>
      <c r="WE81" s="9">
        <v>1</v>
      </c>
      <c r="WF81" s="9">
        <v>1</v>
      </c>
      <c r="WG81" s="9">
        <v>0</v>
      </c>
      <c r="WH81" s="9">
        <v>0</v>
      </c>
      <c r="WI81" s="9">
        <v>1</v>
      </c>
      <c r="WJ81" s="9">
        <v>1</v>
      </c>
      <c r="WK81" s="9">
        <v>1</v>
      </c>
      <c r="WL81" s="9">
        <v>1</v>
      </c>
      <c r="WM81" s="9">
        <v>1</v>
      </c>
      <c r="WN81" s="9">
        <v>1</v>
      </c>
      <c r="WO81" s="9">
        <v>1</v>
      </c>
      <c r="WP81" s="9">
        <v>1</v>
      </c>
      <c r="WQ81" s="9">
        <v>62.5</v>
      </c>
      <c r="WR81" s="9">
        <v>0</v>
      </c>
      <c r="WS81" s="9">
        <v>1</v>
      </c>
      <c r="WT81" s="9">
        <v>83.333335876464844</v>
      </c>
      <c r="WU81" s="9">
        <v>0</v>
      </c>
      <c r="WV81" s="9">
        <v>1</v>
      </c>
      <c r="WW81" s="9">
        <v>77.777778625488281</v>
      </c>
      <c r="WX81" s="9">
        <v>0</v>
      </c>
      <c r="WY81" s="9">
        <v>1</v>
      </c>
      <c r="WZ81" s="9">
        <v>100</v>
      </c>
      <c r="XA81" s="9">
        <v>1</v>
      </c>
      <c r="XB81" s="9">
        <v>1</v>
      </c>
      <c r="XC81" s="9">
        <v>1</v>
      </c>
      <c r="XD81" s="9">
        <v>0</v>
      </c>
      <c r="XE81" s="9">
        <v>0</v>
      </c>
      <c r="XF81" s="9">
        <v>0</v>
      </c>
      <c r="XG81" s="9">
        <v>0</v>
      </c>
      <c r="XH81" s="9">
        <v>1</v>
      </c>
      <c r="XI81" s="9">
        <v>1</v>
      </c>
      <c r="XJ81" s="9">
        <v>1</v>
      </c>
      <c r="XK81" s="9">
        <v>1</v>
      </c>
      <c r="XL81" s="9">
        <v>1</v>
      </c>
      <c r="XM81" s="9">
        <v>1</v>
      </c>
      <c r="XN81" s="9">
        <v>1</v>
      </c>
      <c r="XO81" s="9">
        <v>1</v>
      </c>
      <c r="XP81" s="9">
        <v>1</v>
      </c>
      <c r="XQ81" s="9">
        <v>0</v>
      </c>
      <c r="XR81" s="9">
        <v>0</v>
      </c>
      <c r="XS81" s="9">
        <v>1</v>
      </c>
      <c r="XT81" s="9">
        <v>0</v>
      </c>
      <c r="XU81" s="9">
        <v>1</v>
      </c>
      <c r="XV81" s="9">
        <v>1</v>
      </c>
      <c r="XW81" s="9">
        <v>1</v>
      </c>
      <c r="XX81" s="9">
        <v>1</v>
      </c>
      <c r="XY81" s="9">
        <v>1</v>
      </c>
      <c r="XZ81" s="9">
        <v>1</v>
      </c>
      <c r="YA81" s="9">
        <v>0</v>
      </c>
      <c r="YB81" s="9">
        <v>1</v>
      </c>
      <c r="YC81" s="9">
        <v>1</v>
      </c>
      <c r="YD81" s="9">
        <v>1</v>
      </c>
      <c r="YE81" s="9">
        <v>1</v>
      </c>
      <c r="YF81" s="9">
        <v>1</v>
      </c>
      <c r="YG81" s="9">
        <v>0</v>
      </c>
      <c r="YH81" s="9">
        <v>0</v>
      </c>
      <c r="YI81" s="9">
        <v>1</v>
      </c>
      <c r="YJ81" s="9">
        <v>1</v>
      </c>
      <c r="YK81" s="9">
        <v>1</v>
      </c>
      <c r="YL81" s="9">
        <v>1</v>
      </c>
      <c r="YM81" s="9">
        <v>1</v>
      </c>
      <c r="YN81" s="9">
        <v>1</v>
      </c>
      <c r="YO81" s="9">
        <v>1</v>
      </c>
      <c r="YP81" s="9">
        <v>1</v>
      </c>
      <c r="YQ81" s="9">
        <v>1</v>
      </c>
      <c r="YR81" s="9">
        <v>1</v>
      </c>
      <c r="YS81" s="9">
        <v>1</v>
      </c>
      <c r="YT81" s="9">
        <v>0</v>
      </c>
      <c r="YU81" s="9">
        <v>75</v>
      </c>
      <c r="YV81" s="9">
        <v>0</v>
      </c>
      <c r="YW81" s="9">
        <v>1</v>
      </c>
      <c r="YX81" s="9">
        <v>1</v>
      </c>
      <c r="YY81" s="9">
        <v>0</v>
      </c>
      <c r="YZ81" s="9">
        <v>1</v>
      </c>
      <c r="ZA81" s="9">
        <v>1</v>
      </c>
      <c r="ZB81" s="9">
        <v>1</v>
      </c>
      <c r="ZC81" s="9">
        <v>1</v>
      </c>
      <c r="ZD81" s="9">
        <v>1</v>
      </c>
      <c r="ZE81" s="9">
        <v>0</v>
      </c>
      <c r="ZF81" s="9">
        <v>0</v>
      </c>
      <c r="ZG81" s="9">
        <v>1</v>
      </c>
      <c r="ZH81" s="9">
        <v>0</v>
      </c>
      <c r="ZI81" s="9">
        <v>1</v>
      </c>
      <c r="ZJ81" s="9">
        <v>100</v>
      </c>
      <c r="ZK81" s="9">
        <v>1</v>
      </c>
      <c r="ZL81" s="9">
        <v>66.666664123535156</v>
      </c>
      <c r="ZM81" s="9">
        <v>0</v>
      </c>
      <c r="ZN81" s="9">
        <v>1</v>
      </c>
      <c r="ZO81" s="9">
        <v>1</v>
      </c>
      <c r="ZP81" s="9">
        <v>0</v>
      </c>
      <c r="ZQ81" s="9">
        <v>1</v>
      </c>
      <c r="ZR81" s="9"/>
      <c r="ZS81" s="9"/>
      <c r="ZT81" s="9">
        <v>1</v>
      </c>
      <c r="ZU81" s="9">
        <v>0</v>
      </c>
      <c r="ZV81" s="9">
        <v>1</v>
      </c>
      <c r="ZW81" s="9">
        <v>1</v>
      </c>
      <c r="ZX81" s="9">
        <v>1</v>
      </c>
      <c r="ZY81" s="9">
        <v>1</v>
      </c>
      <c r="ZZ81" s="9">
        <v>1</v>
      </c>
      <c r="AAA81" s="9">
        <v>1</v>
      </c>
      <c r="AAB81" s="9">
        <v>1</v>
      </c>
      <c r="AAC81" s="9">
        <v>1</v>
      </c>
      <c r="AAD81" s="9">
        <v>1</v>
      </c>
      <c r="AAE81" s="9">
        <v>1</v>
      </c>
      <c r="AAF81" s="9">
        <v>1</v>
      </c>
      <c r="AAG81" s="9">
        <v>1</v>
      </c>
      <c r="AAH81" s="9">
        <v>1</v>
      </c>
      <c r="AAI81" s="9">
        <v>1</v>
      </c>
      <c r="AAJ81" s="9">
        <v>1</v>
      </c>
      <c r="AAK81" s="9">
        <v>1</v>
      </c>
      <c r="AAL81" s="9">
        <v>1</v>
      </c>
      <c r="AAM81" s="9">
        <v>1</v>
      </c>
      <c r="AAN81" s="9">
        <v>1</v>
      </c>
      <c r="AAO81" s="9">
        <v>0</v>
      </c>
      <c r="AAP81" s="9">
        <v>100</v>
      </c>
      <c r="AAQ81" s="9">
        <v>1</v>
      </c>
      <c r="AAR81" s="9">
        <v>1</v>
      </c>
      <c r="AAS81" s="9">
        <v>90</v>
      </c>
      <c r="AAT81" s="9">
        <v>0</v>
      </c>
      <c r="AAU81" s="9">
        <v>1</v>
      </c>
      <c r="AAV81" s="9">
        <v>0</v>
      </c>
      <c r="AAW81" s="9">
        <v>0</v>
      </c>
      <c r="AAX81" s="9">
        <v>1</v>
      </c>
      <c r="AAY81" s="9">
        <v>0</v>
      </c>
      <c r="AAZ81" s="9">
        <v>1</v>
      </c>
      <c r="ABA81" s="9">
        <v>1</v>
      </c>
      <c r="ABB81" s="9">
        <v>1</v>
      </c>
      <c r="ABC81" s="9">
        <v>1</v>
      </c>
      <c r="ABD81" s="9">
        <v>1</v>
      </c>
      <c r="ABE81" s="9">
        <v>1</v>
      </c>
      <c r="ABF81" s="9">
        <v>1</v>
      </c>
      <c r="ABG81" s="9">
        <v>1</v>
      </c>
      <c r="ABH81" s="9">
        <v>1</v>
      </c>
      <c r="ABI81" s="9">
        <v>1</v>
      </c>
      <c r="ABJ81" s="9">
        <v>1</v>
      </c>
      <c r="ABK81" s="9">
        <v>1</v>
      </c>
      <c r="ABL81" s="9">
        <v>0</v>
      </c>
      <c r="ABM81" s="9">
        <v>85.714286804199219</v>
      </c>
      <c r="ABN81" s="9">
        <v>0</v>
      </c>
      <c r="ABO81" s="9">
        <v>1</v>
      </c>
      <c r="ABP81" s="9">
        <v>0</v>
      </c>
      <c r="ABQ81" s="9">
        <v>1</v>
      </c>
      <c r="ABR81" s="9">
        <v>1</v>
      </c>
      <c r="ABS81" s="9">
        <v>1</v>
      </c>
      <c r="ABT81" s="9">
        <v>1</v>
      </c>
      <c r="ABU81" s="9">
        <v>0</v>
      </c>
      <c r="ABV81" s="9">
        <v>1</v>
      </c>
      <c r="ABW81" s="9">
        <v>0</v>
      </c>
      <c r="ABX81" s="9">
        <v>1</v>
      </c>
      <c r="ABY81" s="9">
        <v>1</v>
      </c>
      <c r="ABZ81" s="9">
        <v>1</v>
      </c>
      <c r="ACA81" s="9">
        <v>0</v>
      </c>
      <c r="ACB81" s="9">
        <v>0</v>
      </c>
      <c r="ACC81" s="9">
        <v>0</v>
      </c>
      <c r="ACD81" s="9">
        <v>0</v>
      </c>
      <c r="ACE81" s="9">
        <v>0</v>
      </c>
      <c r="ACF81" s="9">
        <v>0</v>
      </c>
      <c r="ACG81" s="9">
        <v>0</v>
      </c>
      <c r="ACH81" s="9">
        <v>1</v>
      </c>
      <c r="ACI81" s="9">
        <v>1</v>
      </c>
      <c r="ACJ81" s="9">
        <v>1</v>
      </c>
      <c r="ACK81" s="9">
        <v>1</v>
      </c>
      <c r="ACL81" s="9">
        <v>1</v>
      </c>
      <c r="ACM81" s="9">
        <v>0</v>
      </c>
      <c r="ACN81" s="9">
        <v>1</v>
      </c>
      <c r="ACO81" s="9">
        <v>1</v>
      </c>
      <c r="ACP81" s="9">
        <v>1</v>
      </c>
      <c r="ACQ81" s="9">
        <v>1</v>
      </c>
      <c r="ACR81" s="9">
        <v>1</v>
      </c>
    </row>
    <row r="82" spans="1:772">
      <c r="A82" t="s">
        <v>2649</v>
      </c>
      <c r="B82" t="s">
        <v>2777</v>
      </c>
      <c r="C82" t="s">
        <v>2910</v>
      </c>
      <c r="D82" t="s">
        <v>3045</v>
      </c>
      <c r="E82" s="9"/>
      <c r="F82" s="9">
        <v>3</v>
      </c>
      <c r="G82" s="9"/>
      <c r="H82" s="9">
        <v>1</v>
      </c>
      <c r="I82" t="s">
        <v>3182</v>
      </c>
      <c r="J82" s="9"/>
      <c r="K82" s="9">
        <v>6</v>
      </c>
      <c r="L82" s="9">
        <v>16</v>
      </c>
      <c r="M82" s="9">
        <v>96</v>
      </c>
      <c r="N82" s="9">
        <v>96</v>
      </c>
      <c r="O82" t="s">
        <v>3247</v>
      </c>
      <c r="P82" s="9">
        <v>2</v>
      </c>
      <c r="Q82" t="s">
        <v>3250</v>
      </c>
      <c r="R82" s="9">
        <v>3</v>
      </c>
      <c r="S82" s="9">
        <v>1</v>
      </c>
      <c r="T82" s="9">
        <v>1</v>
      </c>
      <c r="U82" s="9">
        <v>1</v>
      </c>
      <c r="V82" s="9">
        <v>1</v>
      </c>
      <c r="W82" t="s">
        <v>3337</v>
      </c>
      <c r="X82" s="9"/>
      <c r="Y82" t="s">
        <v>3473</v>
      </c>
      <c r="Z82" s="9"/>
      <c r="AA82" s="9">
        <v>0</v>
      </c>
      <c r="AB82" s="9">
        <v>0</v>
      </c>
      <c r="AC82" s="9">
        <v>18</v>
      </c>
      <c r="AD82" s="9">
        <v>0</v>
      </c>
      <c r="AE82" s="9">
        <v>2</v>
      </c>
      <c r="AF82" s="9">
        <v>0</v>
      </c>
      <c r="AG82" s="9">
        <v>0</v>
      </c>
      <c r="AH82" s="9">
        <v>0</v>
      </c>
      <c r="AI82" s="9">
        <v>0</v>
      </c>
      <c r="AJ82" s="9">
        <v>0</v>
      </c>
      <c r="AK82" s="9">
        <v>0</v>
      </c>
      <c r="AL82" s="9">
        <v>0</v>
      </c>
      <c r="AM82" s="9">
        <v>0</v>
      </c>
      <c r="AN82" s="9">
        <v>0</v>
      </c>
      <c r="AO82" s="9">
        <v>0</v>
      </c>
      <c r="AP82" s="9">
        <v>0</v>
      </c>
      <c r="AQ82" s="9">
        <v>2</v>
      </c>
      <c r="AR82" s="9">
        <v>0</v>
      </c>
      <c r="AS82" s="9">
        <v>0</v>
      </c>
      <c r="AT82" s="9">
        <v>0</v>
      </c>
      <c r="AU82" s="9">
        <v>1</v>
      </c>
      <c r="AV82" s="9">
        <v>0</v>
      </c>
      <c r="AW82" s="9">
        <v>0</v>
      </c>
      <c r="AX82" t="s">
        <v>3638</v>
      </c>
      <c r="AY82" s="9">
        <v>0</v>
      </c>
      <c r="AZ82" s="9">
        <v>3</v>
      </c>
      <c r="BA82" t="s">
        <v>3788</v>
      </c>
      <c r="BB82" s="9">
        <v>0</v>
      </c>
      <c r="BC82" s="9">
        <v>26</v>
      </c>
      <c r="BD82" s="9">
        <v>0</v>
      </c>
      <c r="BE82" s="9"/>
      <c r="BF82" s="9">
        <v>26</v>
      </c>
      <c r="BG82" s="9">
        <v>26</v>
      </c>
      <c r="BH82" s="9">
        <v>26</v>
      </c>
      <c r="BI82" s="9">
        <v>0</v>
      </c>
      <c r="BJ82" s="9"/>
      <c r="BK82" s="9">
        <v>2</v>
      </c>
      <c r="BL82" s="9"/>
      <c r="BM82" s="9"/>
      <c r="BN82" s="9"/>
      <c r="BO82" s="9"/>
      <c r="BP82" s="9"/>
      <c r="BQ82" s="9"/>
      <c r="BR82" s="9"/>
      <c r="BS82" s="9">
        <v>0</v>
      </c>
      <c r="BT82" s="9"/>
      <c r="BU82" s="9"/>
      <c r="BV82" s="9">
        <v>0</v>
      </c>
      <c r="BW82" s="9">
        <v>1</v>
      </c>
      <c r="BX82" s="9"/>
      <c r="BY82" s="9">
        <v>0</v>
      </c>
      <c r="BZ82" s="9">
        <v>0</v>
      </c>
      <c r="CA82" s="9">
        <v>1</v>
      </c>
      <c r="CB82" s="9">
        <v>1</v>
      </c>
      <c r="CC82" s="9">
        <v>1</v>
      </c>
      <c r="CD82" s="9">
        <v>1</v>
      </c>
      <c r="CE82" s="9">
        <v>1</v>
      </c>
      <c r="CF82" s="9">
        <v>1</v>
      </c>
      <c r="CG82" s="9"/>
      <c r="CH82" s="9">
        <v>3</v>
      </c>
      <c r="CI82" s="9">
        <v>2</v>
      </c>
      <c r="CJ82" s="9">
        <v>1</v>
      </c>
      <c r="CK82" s="9">
        <v>1</v>
      </c>
      <c r="CL82" s="9">
        <v>1</v>
      </c>
      <c r="CM82" s="9">
        <v>3</v>
      </c>
      <c r="CN82" s="9">
        <v>1</v>
      </c>
      <c r="CO82" s="9">
        <v>1</v>
      </c>
      <c r="CP82" s="9">
        <v>1</v>
      </c>
      <c r="CQ82" s="9">
        <v>1</v>
      </c>
      <c r="CR82" s="9">
        <v>1</v>
      </c>
      <c r="CS82" s="9">
        <v>1</v>
      </c>
      <c r="CT82" s="9">
        <v>1</v>
      </c>
      <c r="CU82" s="9">
        <v>1</v>
      </c>
      <c r="CV82" s="9">
        <v>1</v>
      </c>
      <c r="CW82" s="9">
        <v>0</v>
      </c>
      <c r="CX82" s="9">
        <v>1</v>
      </c>
      <c r="CY82" s="9">
        <v>1</v>
      </c>
      <c r="CZ82" s="9">
        <v>2</v>
      </c>
      <c r="DA82" s="9"/>
      <c r="DB82" s="9"/>
      <c r="DC82" s="9"/>
      <c r="DD82" s="9"/>
      <c r="DE82" s="9"/>
      <c r="DF82" s="9"/>
      <c r="DG82" s="9"/>
      <c r="DH82" s="9"/>
      <c r="DI82" s="9">
        <v>2</v>
      </c>
      <c r="DJ82" s="9"/>
      <c r="DK82" s="9"/>
      <c r="DL82" s="9"/>
      <c r="DM82" s="9"/>
      <c r="DN82" s="9"/>
      <c r="DO82" s="9"/>
      <c r="DP82" s="9">
        <v>2</v>
      </c>
      <c r="DQ82" s="9"/>
      <c r="DR82" s="9"/>
      <c r="DS82" s="9">
        <v>0</v>
      </c>
      <c r="DT82" s="9"/>
      <c r="DU82" s="9"/>
      <c r="DV82" s="9"/>
      <c r="DW82" s="9"/>
      <c r="DX82" s="9"/>
      <c r="DY82" s="9"/>
      <c r="DZ82" s="9"/>
      <c r="EA82" s="9"/>
      <c r="EB82" s="9"/>
      <c r="EC82" s="9"/>
      <c r="ED82" s="9"/>
      <c r="EE82" s="9"/>
      <c r="EF82" s="9"/>
      <c r="EG82" s="9"/>
      <c r="EH82" s="9"/>
      <c r="EI82" s="9"/>
      <c r="EJ82" s="9"/>
      <c r="EK82" s="9"/>
      <c r="EL82" s="9"/>
      <c r="EM82" s="9"/>
      <c r="EN82" s="9">
        <v>0</v>
      </c>
      <c r="EO82" s="9"/>
      <c r="EP82" s="9"/>
      <c r="EQ82" s="9">
        <v>0</v>
      </c>
      <c r="ER82" s="9"/>
      <c r="ES82" s="9"/>
      <c r="ET82" s="9">
        <v>0</v>
      </c>
      <c r="EU82" s="9"/>
      <c r="EV82" s="9"/>
      <c r="EW82" s="9">
        <v>0</v>
      </c>
      <c r="EX82" s="9"/>
      <c r="EY82" s="9"/>
      <c r="EZ82" s="9">
        <v>1</v>
      </c>
      <c r="FA82" s="9">
        <v>1</v>
      </c>
      <c r="FB82" s="9"/>
      <c r="FC82" s="9">
        <v>1</v>
      </c>
      <c r="FD82" s="9">
        <v>1</v>
      </c>
      <c r="FE82" s="9"/>
      <c r="FF82" s="9">
        <v>1</v>
      </c>
      <c r="FG82" s="9">
        <v>1</v>
      </c>
      <c r="FH82" s="9"/>
      <c r="FI82" s="9">
        <v>1</v>
      </c>
      <c r="FJ82" s="9">
        <v>1</v>
      </c>
      <c r="FK82" s="9"/>
      <c r="FL82" s="9">
        <v>0</v>
      </c>
      <c r="FM82" s="9"/>
      <c r="FN82" s="9"/>
      <c r="FO82" s="9">
        <v>0</v>
      </c>
      <c r="FP82" s="9"/>
      <c r="FQ82" s="9"/>
      <c r="FR82" s="9">
        <v>0</v>
      </c>
      <c r="FS82" s="9"/>
      <c r="FT82" s="9"/>
      <c r="FU82" s="9">
        <v>0</v>
      </c>
      <c r="FV82" s="9"/>
      <c r="FW82" s="9"/>
      <c r="FX82" s="9">
        <v>0</v>
      </c>
      <c r="FY82" s="9">
        <v>2</v>
      </c>
      <c r="FZ82" s="9"/>
      <c r="GA82" s="9"/>
      <c r="GB82" s="9"/>
      <c r="GC82" s="9"/>
      <c r="GD82" s="9"/>
      <c r="GE82" s="9"/>
      <c r="GF82" s="9"/>
      <c r="GG82" s="9"/>
      <c r="GH82" s="9"/>
      <c r="GI82" s="9"/>
      <c r="GJ82" s="9"/>
      <c r="GK82" s="9"/>
      <c r="GL82" s="9"/>
      <c r="GM82" s="9"/>
      <c r="GN82" s="9"/>
      <c r="GO82" s="9"/>
      <c r="GP82" s="9">
        <v>0</v>
      </c>
      <c r="GQ82" s="9">
        <v>1</v>
      </c>
      <c r="GR82" s="9">
        <v>0</v>
      </c>
      <c r="GS82" s="9">
        <v>0</v>
      </c>
      <c r="GT82" s="9">
        <v>0</v>
      </c>
      <c r="GU82" s="9">
        <v>0</v>
      </c>
      <c r="GV82" s="9">
        <v>0</v>
      </c>
      <c r="GW82" s="9">
        <v>0</v>
      </c>
      <c r="GX82" s="9">
        <v>0</v>
      </c>
      <c r="GY82" s="9">
        <v>0</v>
      </c>
      <c r="GZ82" s="9">
        <v>0</v>
      </c>
      <c r="HA82" s="9">
        <v>0</v>
      </c>
      <c r="HB82" s="9">
        <v>0</v>
      </c>
      <c r="HC82" s="9">
        <v>0</v>
      </c>
      <c r="HD82" s="9">
        <v>0</v>
      </c>
      <c r="HE82" s="9">
        <v>0</v>
      </c>
      <c r="HF82" s="9">
        <v>0</v>
      </c>
      <c r="HG82" t="s">
        <v>4097</v>
      </c>
      <c r="HH82" s="9"/>
      <c r="HI82" s="9"/>
      <c r="HJ82" s="9"/>
      <c r="HK82" s="9"/>
      <c r="HL82" s="9"/>
      <c r="HM82" s="9"/>
      <c r="HN82" s="9"/>
      <c r="HO82" s="9"/>
      <c r="HP82" s="9"/>
      <c r="HQ82" s="9"/>
      <c r="HR82" s="9"/>
      <c r="HS82" s="9"/>
      <c r="HT82" s="9"/>
      <c r="HU82" s="9"/>
      <c r="HV82" s="9"/>
      <c r="HW82" s="9"/>
      <c r="HX82" t="s">
        <v>4261</v>
      </c>
      <c r="HY82" s="9"/>
      <c r="HZ82" s="9"/>
      <c r="IA82" s="9">
        <v>2</v>
      </c>
      <c r="IB82" s="9"/>
      <c r="IC82" s="9"/>
      <c r="ID82" s="9">
        <v>2</v>
      </c>
      <c r="IE82" s="9"/>
      <c r="IF82" s="9"/>
      <c r="IG82" s="9">
        <v>2</v>
      </c>
      <c r="IH82" s="9"/>
      <c r="II82" s="9"/>
      <c r="IJ82" s="9">
        <v>3</v>
      </c>
      <c r="IK82" s="9"/>
      <c r="IL82" s="9">
        <v>1</v>
      </c>
      <c r="IM82" s="9"/>
      <c r="IN82" s="9">
        <v>4</v>
      </c>
      <c r="IO82" s="9">
        <v>3</v>
      </c>
      <c r="IP82" s="9">
        <v>4</v>
      </c>
      <c r="IQ82" s="9">
        <v>5</v>
      </c>
      <c r="IR82" s="9">
        <v>4</v>
      </c>
      <c r="IS82" s="9"/>
      <c r="IT82" s="9">
        <v>2</v>
      </c>
      <c r="IU82" s="9">
        <v>2</v>
      </c>
      <c r="IV82" s="9">
        <v>2</v>
      </c>
      <c r="IW82" s="9">
        <v>2</v>
      </c>
      <c r="IX82" s="9">
        <v>2</v>
      </c>
      <c r="IY82" s="9">
        <v>2</v>
      </c>
      <c r="IZ82" s="9">
        <v>2</v>
      </c>
      <c r="JA82" s="9">
        <v>2</v>
      </c>
      <c r="JB82" s="9">
        <v>2</v>
      </c>
      <c r="JC82" s="9">
        <v>2</v>
      </c>
      <c r="JD82" s="9">
        <v>2</v>
      </c>
      <c r="JE82" s="9">
        <v>2</v>
      </c>
      <c r="JF82" s="9">
        <v>2</v>
      </c>
      <c r="JG82" s="9">
        <v>2</v>
      </c>
      <c r="JH82" s="9">
        <v>2</v>
      </c>
      <c r="JI82" s="9">
        <v>2</v>
      </c>
      <c r="JJ82" s="9">
        <v>1</v>
      </c>
      <c r="JK82" s="9">
        <v>2</v>
      </c>
      <c r="JL82" s="9">
        <v>1</v>
      </c>
      <c r="JM82" s="9">
        <v>1</v>
      </c>
      <c r="JN82" s="9">
        <v>2</v>
      </c>
      <c r="JO82" s="9">
        <v>2</v>
      </c>
      <c r="JP82" s="9">
        <v>3</v>
      </c>
      <c r="JQ82" s="9">
        <v>3</v>
      </c>
      <c r="JR82" s="9">
        <v>3</v>
      </c>
      <c r="JS82" s="9">
        <v>1</v>
      </c>
      <c r="JT82" s="9">
        <v>1</v>
      </c>
      <c r="JU82" s="9">
        <v>1</v>
      </c>
      <c r="JV82" s="9"/>
      <c r="JW82" s="9">
        <v>1</v>
      </c>
      <c r="JX82" s="9">
        <v>1</v>
      </c>
      <c r="JY82" s="9">
        <v>3</v>
      </c>
      <c r="JZ82" s="9">
        <v>1</v>
      </c>
      <c r="KA82" s="9">
        <v>1</v>
      </c>
      <c r="KB82" s="9">
        <v>1</v>
      </c>
      <c r="KC82" s="9">
        <v>1</v>
      </c>
      <c r="KD82" s="9">
        <v>1</v>
      </c>
      <c r="KE82" s="9">
        <v>1</v>
      </c>
      <c r="KF82" s="9"/>
      <c r="KG82" s="9">
        <v>1</v>
      </c>
      <c r="KH82" s="9">
        <v>1</v>
      </c>
      <c r="KI82" s="9">
        <v>2</v>
      </c>
      <c r="KJ82" s="9"/>
      <c r="KK82" s="9">
        <v>3</v>
      </c>
      <c r="KL82" s="9">
        <v>3</v>
      </c>
      <c r="KM82" s="9">
        <v>3</v>
      </c>
      <c r="KN82" s="9">
        <v>3</v>
      </c>
      <c r="KO82" s="9"/>
      <c r="KP82" s="9">
        <v>1</v>
      </c>
      <c r="KQ82" s="9">
        <v>0</v>
      </c>
      <c r="KR82" s="9">
        <v>0</v>
      </c>
      <c r="KS82" s="9">
        <v>0</v>
      </c>
      <c r="KT82" s="9">
        <v>0</v>
      </c>
      <c r="KU82" s="9">
        <v>0</v>
      </c>
      <c r="KV82" s="9">
        <v>1</v>
      </c>
      <c r="KW82" s="9">
        <v>1</v>
      </c>
      <c r="KX82" s="9">
        <v>0</v>
      </c>
      <c r="KY82" s="9"/>
      <c r="KZ82" s="9"/>
      <c r="LA82" s="9"/>
      <c r="LB82" s="9"/>
      <c r="LC82" s="9">
        <v>1</v>
      </c>
      <c r="LD82" s="9">
        <v>1</v>
      </c>
      <c r="LE82" s="9">
        <v>1</v>
      </c>
      <c r="LF82" s="9">
        <v>1</v>
      </c>
      <c r="LG82" s="9">
        <v>1</v>
      </c>
      <c r="LH82" s="9">
        <v>1</v>
      </c>
      <c r="LI82" s="9"/>
      <c r="LJ82" s="9">
        <v>1</v>
      </c>
      <c r="LK82" s="9">
        <v>3</v>
      </c>
      <c r="LL82" s="9">
        <v>3</v>
      </c>
      <c r="LM82" s="9">
        <v>3</v>
      </c>
      <c r="LN82" s="9"/>
      <c r="LO82" s="9">
        <v>1</v>
      </c>
      <c r="LP82" s="9">
        <v>1</v>
      </c>
      <c r="LQ82" s="9">
        <v>1</v>
      </c>
      <c r="LR82" s="9"/>
      <c r="LS82" s="9">
        <v>1</v>
      </c>
      <c r="LT82" s="9">
        <v>1</v>
      </c>
      <c r="LU82" s="9">
        <v>1</v>
      </c>
      <c r="LV82" s="9">
        <v>1</v>
      </c>
      <c r="LW82" s="9">
        <v>1</v>
      </c>
      <c r="LX82" s="9">
        <v>1</v>
      </c>
      <c r="LY82" s="9">
        <v>1</v>
      </c>
      <c r="LZ82" s="9">
        <v>1</v>
      </c>
      <c r="MA82" s="9">
        <v>1</v>
      </c>
      <c r="MB82" s="9"/>
      <c r="MC82" s="9">
        <v>1</v>
      </c>
      <c r="MD82" s="9">
        <v>1</v>
      </c>
      <c r="ME82" s="9">
        <v>1</v>
      </c>
      <c r="MF82" s="9">
        <v>2</v>
      </c>
      <c r="MG82" s="9">
        <v>3</v>
      </c>
      <c r="MH82" s="9">
        <v>3</v>
      </c>
      <c r="MI82" s="9">
        <v>3</v>
      </c>
      <c r="MJ82" s="9">
        <v>3</v>
      </c>
      <c r="MK82" s="9">
        <v>1</v>
      </c>
      <c r="ML82" s="9">
        <v>1</v>
      </c>
      <c r="MM82" s="9">
        <v>1</v>
      </c>
      <c r="MN82" s="9">
        <v>1</v>
      </c>
      <c r="MO82" s="9">
        <v>1</v>
      </c>
      <c r="MP82" s="9">
        <v>0</v>
      </c>
      <c r="MQ82" s="9">
        <v>0</v>
      </c>
      <c r="MR82" s="9">
        <v>1</v>
      </c>
      <c r="MS82" s="9">
        <v>0</v>
      </c>
      <c r="MT82" s="9"/>
      <c r="MU82" s="9"/>
      <c r="MV82" s="9">
        <v>1</v>
      </c>
      <c r="MW82" s="9"/>
      <c r="MX82" s="9"/>
      <c r="MY82" t="s">
        <v>4537</v>
      </c>
      <c r="MZ82" s="9"/>
      <c r="NA82" s="9">
        <v>199664813</v>
      </c>
      <c r="NB82" t="s">
        <v>4687</v>
      </c>
      <c r="NC82" t="s">
        <v>4827</v>
      </c>
      <c r="ND82" s="9"/>
      <c r="NE82" s="9"/>
      <c r="NF82" t="s">
        <v>4891</v>
      </c>
      <c r="NG82" s="9"/>
      <c r="NH82" s="9"/>
      <c r="NI82" s="9">
        <v>33</v>
      </c>
      <c r="NJ82" s="9">
        <v>96</v>
      </c>
      <c r="NK82" t="s">
        <v>4897</v>
      </c>
      <c r="NL82" s="9">
        <v>3</v>
      </c>
      <c r="NM82" s="9">
        <v>11</v>
      </c>
      <c r="NN82" s="9">
        <v>2022</v>
      </c>
      <c r="NO82" s="9">
        <v>0</v>
      </c>
      <c r="NP82" t="s">
        <v>4971</v>
      </c>
      <c r="NQ82" s="9">
        <v>1</v>
      </c>
      <c r="NR82" s="9">
        <v>1</v>
      </c>
      <c r="NS82" s="9">
        <v>1</v>
      </c>
      <c r="NT82" s="9">
        <v>1</v>
      </c>
      <c r="NU82" s="9">
        <v>0</v>
      </c>
      <c r="NV82" s="9">
        <v>0</v>
      </c>
      <c r="NW82" s="9">
        <v>18</v>
      </c>
      <c r="NX82" s="9">
        <v>0</v>
      </c>
      <c r="NY82" s="9">
        <v>2</v>
      </c>
      <c r="NZ82" s="9">
        <v>0</v>
      </c>
      <c r="OA82" s="9">
        <v>1</v>
      </c>
      <c r="OB82" s="9">
        <v>0</v>
      </c>
      <c r="OC82" s="9">
        <v>21</v>
      </c>
      <c r="OD82" s="9">
        <v>0</v>
      </c>
      <c r="OE82" s="9">
        <v>2</v>
      </c>
      <c r="OF82" s="9">
        <v>0</v>
      </c>
      <c r="OG82" s="9">
        <v>23</v>
      </c>
      <c r="OH82" s="9">
        <v>0</v>
      </c>
      <c r="OI82" s="9">
        <v>26</v>
      </c>
      <c r="OJ82" s="9">
        <v>26</v>
      </c>
      <c r="OK82" s="9">
        <v>26</v>
      </c>
      <c r="OL82" s="9">
        <v>0</v>
      </c>
      <c r="OM82" s="9"/>
      <c r="ON82" s="9">
        <v>0</v>
      </c>
      <c r="OO82" s="9">
        <v>0</v>
      </c>
      <c r="OP82" s="9">
        <v>0</v>
      </c>
      <c r="OQ82" s="9">
        <v>0</v>
      </c>
      <c r="OR82" s="9">
        <v>0</v>
      </c>
      <c r="OS82" s="9">
        <v>0</v>
      </c>
      <c r="OT82" s="9">
        <v>0</v>
      </c>
      <c r="OU82" s="9">
        <v>0</v>
      </c>
      <c r="OV82" s="9">
        <v>0</v>
      </c>
      <c r="OW82" s="9">
        <v>0</v>
      </c>
      <c r="OX82" s="9">
        <v>0</v>
      </c>
      <c r="OY82" s="9">
        <v>0</v>
      </c>
      <c r="OZ82" s="9">
        <v>0</v>
      </c>
      <c r="PA82" s="9">
        <v>0</v>
      </c>
      <c r="PB82" s="9">
        <v>0</v>
      </c>
      <c r="PC82" s="9">
        <v>0</v>
      </c>
      <c r="PD82" s="9">
        <v>0</v>
      </c>
      <c r="PE82" s="9">
        <v>0</v>
      </c>
      <c r="PF82" s="9">
        <v>0</v>
      </c>
      <c r="PG82" s="9">
        <v>1</v>
      </c>
      <c r="PH82" s="9">
        <v>0</v>
      </c>
      <c r="PI82" s="9">
        <v>0</v>
      </c>
      <c r="PJ82" s="9">
        <v>1</v>
      </c>
      <c r="PK82" s="9">
        <v>1</v>
      </c>
      <c r="PL82" s="9">
        <v>1</v>
      </c>
      <c r="PM82" s="9">
        <v>1</v>
      </c>
      <c r="PN82" s="9">
        <v>1</v>
      </c>
      <c r="PO82" s="9">
        <v>71.428573608398438</v>
      </c>
      <c r="PP82" s="9">
        <v>0</v>
      </c>
      <c r="PQ82" s="9">
        <v>1</v>
      </c>
      <c r="PR82" s="9">
        <v>0</v>
      </c>
      <c r="PS82" s="9">
        <v>0</v>
      </c>
      <c r="PT82" s="9">
        <v>1</v>
      </c>
      <c r="PU82" s="9">
        <v>1</v>
      </c>
      <c r="PV82" s="9">
        <v>1</v>
      </c>
      <c r="PW82" s="9">
        <v>0</v>
      </c>
      <c r="PX82" s="9">
        <v>50</v>
      </c>
      <c r="PY82" s="9">
        <v>0</v>
      </c>
      <c r="PZ82" s="9">
        <v>1</v>
      </c>
      <c r="QA82" s="9">
        <v>1</v>
      </c>
      <c r="QB82" s="9">
        <v>1</v>
      </c>
      <c r="QC82" s="9">
        <v>1</v>
      </c>
      <c r="QD82" s="9">
        <v>1</v>
      </c>
      <c r="QE82" s="9">
        <v>100</v>
      </c>
      <c r="QF82" s="9">
        <v>1</v>
      </c>
      <c r="QG82" s="9">
        <v>1</v>
      </c>
      <c r="QH82" s="9">
        <v>1</v>
      </c>
      <c r="QI82" s="9">
        <v>1</v>
      </c>
      <c r="QJ82" s="9">
        <v>1</v>
      </c>
      <c r="QK82" s="9">
        <v>1</v>
      </c>
      <c r="QL82" s="9">
        <v>1</v>
      </c>
      <c r="QM82" s="9">
        <v>0</v>
      </c>
      <c r="QN82" s="9">
        <v>1</v>
      </c>
      <c r="QO82" s="9">
        <v>1</v>
      </c>
      <c r="QP82" s="9">
        <v>85.714286804199219</v>
      </c>
      <c r="QQ82" s="9">
        <v>0</v>
      </c>
      <c r="QR82" s="9">
        <v>1</v>
      </c>
      <c r="QS82" s="9">
        <v>0</v>
      </c>
      <c r="QT82" s="9">
        <v>0.3333333432674408</v>
      </c>
      <c r="QU82" s="9">
        <v>0</v>
      </c>
      <c r="QV82" s="9">
        <v>0.5</v>
      </c>
      <c r="QW82" s="9">
        <v>1</v>
      </c>
      <c r="QX82" s="9">
        <v>1</v>
      </c>
      <c r="QY82" s="9">
        <v>0</v>
      </c>
      <c r="QZ82" s="9"/>
      <c r="RA82" s="9"/>
      <c r="RB82" s="9"/>
      <c r="RC82" s="9"/>
      <c r="RD82" s="9"/>
      <c r="RE82" s="9"/>
      <c r="RF82" s="9"/>
      <c r="RG82" s="9"/>
      <c r="RH82" s="9"/>
      <c r="RI82" s="9"/>
      <c r="RJ82" s="9"/>
      <c r="RK82" s="9"/>
      <c r="RL82" s="9">
        <v>0</v>
      </c>
      <c r="RM82" s="9"/>
      <c r="RN82" s="9">
        <v>0</v>
      </c>
      <c r="RO82" s="9"/>
      <c r="RP82" s="9"/>
      <c r="RQ82" s="9"/>
      <c r="RR82" s="9"/>
      <c r="RS82" s="9">
        <v>0</v>
      </c>
      <c r="RT82" s="9">
        <v>0</v>
      </c>
      <c r="RU82" s="9"/>
      <c r="RV82" s="9">
        <v>0</v>
      </c>
      <c r="RW82" s="9"/>
      <c r="RX82" s="9"/>
      <c r="RY82" s="9"/>
      <c r="RZ82" s="9"/>
      <c r="SA82" s="9"/>
      <c r="SB82" s="9"/>
      <c r="SC82" s="9"/>
      <c r="SD82" s="9"/>
      <c r="SE82" s="9"/>
      <c r="SF82" s="9"/>
      <c r="SG82" s="9"/>
      <c r="SH82" s="9">
        <v>0</v>
      </c>
      <c r="SI82" s="9">
        <v>0</v>
      </c>
      <c r="SJ82" s="9">
        <v>1</v>
      </c>
      <c r="SK82" s="9">
        <v>1</v>
      </c>
      <c r="SL82" s="9">
        <v>1</v>
      </c>
      <c r="SM82" s="9">
        <v>1</v>
      </c>
      <c r="SN82" s="9">
        <v>0</v>
      </c>
      <c r="SO82" s="9">
        <v>0</v>
      </c>
      <c r="SP82" s="9"/>
      <c r="SQ82" s="9"/>
      <c r="SR82" s="9">
        <v>1</v>
      </c>
      <c r="SS82" s="9">
        <v>1</v>
      </c>
      <c r="ST82" s="9">
        <v>1</v>
      </c>
      <c r="SU82" s="9">
        <v>1</v>
      </c>
      <c r="SV82" s="9"/>
      <c r="SW82" s="9"/>
      <c r="SX82" s="9">
        <v>0</v>
      </c>
      <c r="SY82" s="9">
        <v>0</v>
      </c>
      <c r="SZ82" s="9">
        <v>0</v>
      </c>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v>0</v>
      </c>
      <c r="UM82" s="9">
        <v>0</v>
      </c>
      <c r="UN82" s="9">
        <v>0</v>
      </c>
      <c r="UO82" s="9"/>
      <c r="UP82" s="9"/>
      <c r="UQ82" s="9"/>
      <c r="UR82" s="9"/>
      <c r="US82" s="9">
        <v>0</v>
      </c>
      <c r="UT82" s="9">
        <v>0</v>
      </c>
      <c r="UU82" s="9">
        <v>0</v>
      </c>
      <c r="UV82" s="9">
        <v>1</v>
      </c>
      <c r="UW82" s="9">
        <v>0</v>
      </c>
      <c r="UX82" s="9">
        <v>0</v>
      </c>
      <c r="UY82" s="9">
        <v>0</v>
      </c>
      <c r="UZ82" s="9">
        <v>0</v>
      </c>
      <c r="VA82" s="9">
        <v>0</v>
      </c>
      <c r="VB82" s="9">
        <v>0</v>
      </c>
      <c r="VC82" s="9">
        <v>0</v>
      </c>
      <c r="VD82" s="9">
        <v>0</v>
      </c>
      <c r="VE82" s="9">
        <v>0</v>
      </c>
      <c r="VF82" s="9">
        <v>0</v>
      </c>
      <c r="VG82" s="9">
        <v>0</v>
      </c>
      <c r="VH82" s="9">
        <v>0</v>
      </c>
      <c r="VI82" s="9">
        <v>0</v>
      </c>
      <c r="VJ82" s="9">
        <v>0</v>
      </c>
      <c r="VK82" s="9">
        <v>0</v>
      </c>
      <c r="VL82" s="9">
        <v>0</v>
      </c>
      <c r="VM82" s="9">
        <v>0</v>
      </c>
      <c r="VN82" s="9">
        <v>0</v>
      </c>
      <c r="VO82" s="9">
        <v>0</v>
      </c>
      <c r="VP82" s="9">
        <v>0</v>
      </c>
      <c r="VQ82" s="9">
        <v>0</v>
      </c>
      <c r="VR82" s="9">
        <v>0</v>
      </c>
      <c r="VS82" s="9">
        <v>1</v>
      </c>
      <c r="VT82" s="9">
        <v>0</v>
      </c>
      <c r="VU82" s="9">
        <v>1</v>
      </c>
      <c r="VV82" s="9">
        <v>1</v>
      </c>
      <c r="VW82" s="9">
        <v>0</v>
      </c>
      <c r="VX82" s="9">
        <v>0</v>
      </c>
      <c r="VY82" s="9">
        <v>0</v>
      </c>
      <c r="VZ82" s="9">
        <v>0</v>
      </c>
      <c r="WA82" s="9">
        <v>0</v>
      </c>
      <c r="WB82" s="9">
        <v>1</v>
      </c>
      <c r="WC82" s="9">
        <v>1</v>
      </c>
      <c r="WD82" s="9">
        <v>1</v>
      </c>
      <c r="WE82" s="9">
        <v>1</v>
      </c>
      <c r="WF82" s="9">
        <v>1</v>
      </c>
      <c r="WG82" s="9">
        <v>0</v>
      </c>
      <c r="WH82" s="9">
        <v>1</v>
      </c>
      <c r="WI82" s="9">
        <v>1</v>
      </c>
      <c r="WJ82" s="9">
        <v>1</v>
      </c>
      <c r="WK82" s="9">
        <v>1</v>
      </c>
      <c r="WL82" s="9">
        <v>1</v>
      </c>
      <c r="WM82" s="9">
        <v>1</v>
      </c>
      <c r="WN82" s="9">
        <v>1</v>
      </c>
      <c r="WO82" s="9">
        <v>1</v>
      </c>
      <c r="WP82" s="9">
        <v>0</v>
      </c>
      <c r="WQ82" s="9">
        <v>0</v>
      </c>
      <c r="WR82" s="9">
        <v>0</v>
      </c>
      <c r="WS82" s="9">
        <v>0</v>
      </c>
      <c r="WT82" s="9">
        <v>50</v>
      </c>
      <c r="WU82" s="9">
        <v>0</v>
      </c>
      <c r="WV82" s="9">
        <v>1</v>
      </c>
      <c r="WW82" s="9">
        <v>88.888885498046875</v>
      </c>
      <c r="WX82" s="9">
        <v>0</v>
      </c>
      <c r="WY82" s="9">
        <v>1</v>
      </c>
      <c r="WZ82" s="9">
        <v>66.666664123535156</v>
      </c>
      <c r="XA82" s="9">
        <v>0</v>
      </c>
      <c r="XB82" s="9">
        <v>1</v>
      </c>
      <c r="XC82" s="9">
        <v>0</v>
      </c>
      <c r="XD82" s="9">
        <v>0</v>
      </c>
      <c r="XE82" s="9">
        <v>0</v>
      </c>
      <c r="XF82" s="9">
        <v>0</v>
      </c>
      <c r="XG82" s="9">
        <v>0</v>
      </c>
      <c r="XH82" s="9">
        <v>0</v>
      </c>
      <c r="XI82" s="9">
        <v>0</v>
      </c>
      <c r="XJ82" s="9">
        <v>0</v>
      </c>
      <c r="XK82" s="9">
        <v>0</v>
      </c>
      <c r="XL82" s="9">
        <v>0</v>
      </c>
      <c r="XM82" s="9">
        <v>0</v>
      </c>
      <c r="XN82" s="9">
        <v>0</v>
      </c>
      <c r="XO82" s="9">
        <v>0</v>
      </c>
      <c r="XP82" s="9">
        <v>0</v>
      </c>
      <c r="XQ82" s="9">
        <v>0</v>
      </c>
      <c r="XR82" s="9">
        <v>0</v>
      </c>
      <c r="XS82" s="9">
        <v>1</v>
      </c>
      <c r="XT82" s="9">
        <v>0</v>
      </c>
      <c r="XU82" s="9">
        <v>1</v>
      </c>
      <c r="XV82" s="9">
        <v>1</v>
      </c>
      <c r="XW82" s="9">
        <v>0</v>
      </c>
      <c r="XX82" s="9">
        <v>0</v>
      </c>
      <c r="XY82" s="9">
        <v>0</v>
      </c>
      <c r="XZ82" s="9">
        <v>0</v>
      </c>
      <c r="YA82" s="9">
        <v>0</v>
      </c>
      <c r="YB82" s="9">
        <v>1</v>
      </c>
      <c r="YC82" s="9">
        <v>1</v>
      </c>
      <c r="YD82" s="9">
        <v>1</v>
      </c>
      <c r="YE82" s="9">
        <v>1</v>
      </c>
      <c r="YF82" s="9">
        <v>1</v>
      </c>
      <c r="YG82" s="9">
        <v>0</v>
      </c>
      <c r="YH82" s="9">
        <v>1</v>
      </c>
      <c r="YI82" s="9">
        <v>1</v>
      </c>
      <c r="YJ82" s="9">
        <v>1</v>
      </c>
      <c r="YK82" s="9">
        <v>1</v>
      </c>
      <c r="YL82" s="9">
        <v>1</v>
      </c>
      <c r="YM82" s="9">
        <v>1</v>
      </c>
      <c r="YN82" s="9">
        <v>1</v>
      </c>
      <c r="YO82" s="9">
        <v>1</v>
      </c>
      <c r="YP82" s="9">
        <v>0</v>
      </c>
      <c r="YQ82" s="9">
        <v>0</v>
      </c>
      <c r="YR82" s="9">
        <v>0</v>
      </c>
      <c r="YS82" s="9">
        <v>0</v>
      </c>
      <c r="YT82" s="9">
        <v>0</v>
      </c>
      <c r="YU82" s="9">
        <v>0</v>
      </c>
      <c r="YV82" s="9">
        <v>0</v>
      </c>
      <c r="YW82" s="9">
        <v>0</v>
      </c>
      <c r="YX82" s="9">
        <v>1</v>
      </c>
      <c r="YY82" s="9">
        <v>0</v>
      </c>
      <c r="YZ82" s="9">
        <v>0</v>
      </c>
      <c r="ZA82" s="9">
        <v>0</v>
      </c>
      <c r="ZB82" s="9">
        <v>1</v>
      </c>
      <c r="ZC82" s="9">
        <v>0</v>
      </c>
      <c r="ZD82" s="9">
        <v>0</v>
      </c>
      <c r="ZE82" s="9">
        <v>1</v>
      </c>
      <c r="ZF82" s="9">
        <v>0</v>
      </c>
      <c r="ZG82" s="9">
        <v>0</v>
      </c>
      <c r="ZH82" s="9">
        <v>0</v>
      </c>
      <c r="ZI82" s="9">
        <v>0</v>
      </c>
      <c r="ZJ82" s="9">
        <v>33.333332061767578</v>
      </c>
      <c r="ZK82" s="9">
        <v>0</v>
      </c>
      <c r="ZL82" s="9">
        <v>33.333332061767578</v>
      </c>
      <c r="ZM82" s="9">
        <v>0</v>
      </c>
      <c r="ZN82" s="9">
        <v>1</v>
      </c>
      <c r="ZO82" s="9">
        <v>1</v>
      </c>
      <c r="ZP82" s="9">
        <v>0</v>
      </c>
      <c r="ZQ82" s="9">
        <v>1</v>
      </c>
      <c r="ZR82" s="9"/>
      <c r="ZS82" s="9"/>
      <c r="ZT82" s="9">
        <v>1</v>
      </c>
      <c r="ZU82" s="9">
        <v>0</v>
      </c>
      <c r="ZV82" s="9">
        <v>1</v>
      </c>
      <c r="ZW82" s="9">
        <v>1</v>
      </c>
      <c r="ZX82" s="9">
        <v>1</v>
      </c>
      <c r="ZY82" s="9">
        <v>1</v>
      </c>
      <c r="ZZ82" s="9">
        <v>1</v>
      </c>
      <c r="AAA82" s="9">
        <v>1</v>
      </c>
      <c r="AAB82" s="9">
        <v>1</v>
      </c>
      <c r="AAC82" s="9">
        <v>1</v>
      </c>
      <c r="AAD82" s="9">
        <v>1</v>
      </c>
      <c r="AAE82" s="9">
        <v>1</v>
      </c>
      <c r="AAF82" s="9">
        <v>1</v>
      </c>
      <c r="AAG82" s="9">
        <v>1</v>
      </c>
      <c r="AAH82" s="9"/>
      <c r="AAI82" s="9"/>
      <c r="AAJ82" s="9"/>
      <c r="AAK82" s="9"/>
      <c r="AAL82" s="9"/>
      <c r="AAM82" s="9"/>
      <c r="AAN82" s="9"/>
      <c r="AAO82" s="9"/>
      <c r="AAP82" s="9">
        <v>100</v>
      </c>
      <c r="AAQ82" s="9">
        <v>1</v>
      </c>
      <c r="AAR82" s="9">
        <v>1</v>
      </c>
      <c r="AAS82" s="9">
        <v>100</v>
      </c>
      <c r="AAT82" s="9">
        <v>1</v>
      </c>
      <c r="AAU82" s="9">
        <v>1</v>
      </c>
      <c r="AAV82" s="9">
        <v>0</v>
      </c>
      <c r="AAW82" s="9">
        <v>0</v>
      </c>
      <c r="AAX82" s="9">
        <v>1</v>
      </c>
      <c r="AAY82" s="9">
        <v>0</v>
      </c>
      <c r="AAZ82" s="9">
        <v>1</v>
      </c>
      <c r="ABA82" s="9">
        <v>1</v>
      </c>
      <c r="ABB82" s="9">
        <v>1</v>
      </c>
      <c r="ABC82" s="9">
        <v>1</v>
      </c>
      <c r="ABD82" s="9">
        <v>1</v>
      </c>
      <c r="ABE82" s="9">
        <v>1</v>
      </c>
      <c r="ABF82" s="9">
        <v>1</v>
      </c>
      <c r="ABG82" s="9">
        <v>1</v>
      </c>
      <c r="ABH82" s="9">
        <v>1</v>
      </c>
      <c r="ABI82" s="9">
        <v>1</v>
      </c>
      <c r="ABJ82" s="9">
        <v>1</v>
      </c>
      <c r="ABK82" s="9">
        <v>1</v>
      </c>
      <c r="ABL82" s="9">
        <v>1</v>
      </c>
      <c r="ABM82" s="9">
        <v>100</v>
      </c>
      <c r="ABN82" s="9">
        <v>1</v>
      </c>
      <c r="ABO82" s="9">
        <v>1</v>
      </c>
      <c r="ABP82" s="9">
        <v>1</v>
      </c>
      <c r="ABQ82" s="9">
        <v>1</v>
      </c>
      <c r="ABR82" s="9">
        <v>1</v>
      </c>
      <c r="ABS82" s="9">
        <v>1</v>
      </c>
      <c r="ABT82" s="9">
        <v>1</v>
      </c>
      <c r="ABU82" s="9">
        <v>1</v>
      </c>
      <c r="ABV82" s="9">
        <v>1</v>
      </c>
      <c r="ABW82" s="9">
        <v>1</v>
      </c>
      <c r="ABX82" s="9">
        <v>1</v>
      </c>
      <c r="ABY82" s="9">
        <v>0</v>
      </c>
      <c r="ABZ82" s="9">
        <v>0</v>
      </c>
      <c r="ACA82" s="9">
        <v>0</v>
      </c>
      <c r="ACB82" s="9">
        <v>0</v>
      </c>
      <c r="ACC82" s="9">
        <v>0</v>
      </c>
      <c r="ACD82" s="9">
        <v>0</v>
      </c>
      <c r="ACE82" s="9">
        <v>0</v>
      </c>
      <c r="ACF82" s="9">
        <v>0</v>
      </c>
      <c r="ACG82" s="9">
        <v>0</v>
      </c>
      <c r="ACH82" s="9">
        <v>1</v>
      </c>
      <c r="ACI82" s="9">
        <v>1</v>
      </c>
      <c r="ACJ82" s="9">
        <v>1</v>
      </c>
      <c r="ACK82" s="9">
        <v>1</v>
      </c>
      <c r="ACL82" s="9">
        <v>1</v>
      </c>
      <c r="ACM82" s="9">
        <v>0</v>
      </c>
      <c r="ACN82" s="9">
        <v>0</v>
      </c>
      <c r="ACO82" s="9">
        <v>1</v>
      </c>
      <c r="ACP82" s="9">
        <v>1</v>
      </c>
      <c r="ACQ82" s="9">
        <v>1</v>
      </c>
      <c r="ACR82" s="9">
        <v>1</v>
      </c>
    </row>
    <row r="83" spans="1:772">
      <c r="A83" t="s">
        <v>2650</v>
      </c>
      <c r="B83" t="s">
        <v>2778</v>
      </c>
      <c r="C83" t="s">
        <v>2911</v>
      </c>
      <c r="D83" t="s">
        <v>3046</v>
      </c>
      <c r="E83" s="9"/>
      <c r="F83" s="9">
        <v>9</v>
      </c>
      <c r="G83" s="9"/>
      <c r="H83" s="9">
        <v>1</v>
      </c>
      <c r="I83" t="s">
        <v>3183</v>
      </c>
      <c r="J83" s="9"/>
      <c r="K83" s="9">
        <v>6</v>
      </c>
      <c r="L83" s="9">
        <v>16</v>
      </c>
      <c r="M83" s="9">
        <v>97</v>
      </c>
      <c r="N83" s="9">
        <v>97</v>
      </c>
      <c r="O83" t="s">
        <v>3247</v>
      </c>
      <c r="P83" s="9">
        <v>1</v>
      </c>
      <c r="Q83" t="s">
        <v>3250</v>
      </c>
      <c r="R83" s="9">
        <v>6</v>
      </c>
      <c r="S83" s="9">
        <v>1</v>
      </c>
      <c r="T83" s="9">
        <v>1</v>
      </c>
      <c r="U83" s="9">
        <v>1</v>
      </c>
      <c r="V83" s="9">
        <v>0</v>
      </c>
      <c r="W83" t="s">
        <v>3338</v>
      </c>
      <c r="X83" s="9">
        <v>244481741</v>
      </c>
      <c r="Y83" t="s">
        <v>3474</v>
      </c>
      <c r="Z83" s="9"/>
      <c r="AA83" s="9">
        <v>4</v>
      </c>
      <c r="AB83" s="9">
        <v>0</v>
      </c>
      <c r="AC83" s="9">
        <v>160</v>
      </c>
      <c r="AD83" s="9">
        <v>0</v>
      </c>
      <c r="AE83" s="9">
        <v>23</v>
      </c>
      <c r="AF83" s="9">
        <v>0</v>
      </c>
      <c r="AG83" s="9">
        <v>2</v>
      </c>
      <c r="AH83" s="9">
        <v>0</v>
      </c>
      <c r="AI83" s="9">
        <v>7</v>
      </c>
      <c r="AJ83" s="9">
        <v>0</v>
      </c>
      <c r="AK83" s="9">
        <v>1</v>
      </c>
      <c r="AL83" s="9">
        <v>0</v>
      </c>
      <c r="AM83" s="9">
        <v>1</v>
      </c>
      <c r="AN83" s="9">
        <v>0</v>
      </c>
      <c r="AO83" s="9">
        <v>10</v>
      </c>
      <c r="AP83" s="9">
        <v>0</v>
      </c>
      <c r="AQ83" s="9">
        <v>25</v>
      </c>
      <c r="AR83" s="9">
        <v>0</v>
      </c>
      <c r="AS83" s="9">
        <v>0</v>
      </c>
      <c r="AT83" s="9">
        <v>0</v>
      </c>
      <c r="AU83" s="9">
        <v>4</v>
      </c>
      <c r="AV83" s="9">
        <v>0</v>
      </c>
      <c r="AW83" s="9">
        <v>0</v>
      </c>
      <c r="AX83" t="s">
        <v>3639</v>
      </c>
      <c r="AY83" s="9">
        <v>0</v>
      </c>
      <c r="AZ83" s="9">
        <v>8</v>
      </c>
      <c r="BA83" t="s">
        <v>3789</v>
      </c>
      <c r="BB83" s="9">
        <v>0</v>
      </c>
      <c r="BC83" s="9">
        <v>245</v>
      </c>
      <c r="BD83" s="9">
        <v>0</v>
      </c>
      <c r="BE83" s="9"/>
      <c r="BF83" s="9">
        <v>245</v>
      </c>
      <c r="BG83" s="9">
        <v>245</v>
      </c>
      <c r="BH83" s="9">
        <v>205</v>
      </c>
      <c r="BI83" s="9">
        <v>0</v>
      </c>
      <c r="BJ83" s="9"/>
      <c r="BK83" s="9">
        <v>1</v>
      </c>
      <c r="BL83" s="9">
        <v>1</v>
      </c>
      <c r="BM83" s="9">
        <v>1</v>
      </c>
      <c r="BN83" s="9">
        <v>1</v>
      </c>
      <c r="BO83" s="9">
        <v>1</v>
      </c>
      <c r="BP83" s="9">
        <v>1</v>
      </c>
      <c r="BQ83" s="9">
        <v>1</v>
      </c>
      <c r="BR83" s="9">
        <v>0</v>
      </c>
      <c r="BS83" s="9">
        <v>1</v>
      </c>
      <c r="BT83" s="9">
        <v>1</v>
      </c>
      <c r="BU83" s="9">
        <v>1</v>
      </c>
      <c r="BV83" s="9">
        <v>0</v>
      </c>
      <c r="BW83" s="9">
        <v>1</v>
      </c>
      <c r="BX83" s="9"/>
      <c r="BY83" s="9">
        <v>0</v>
      </c>
      <c r="BZ83" s="9">
        <v>0</v>
      </c>
      <c r="CA83" s="9">
        <v>1</v>
      </c>
      <c r="CB83" s="9">
        <v>1</v>
      </c>
      <c r="CC83" s="9">
        <v>1</v>
      </c>
      <c r="CD83" s="9">
        <v>1</v>
      </c>
      <c r="CE83" s="9">
        <v>1</v>
      </c>
      <c r="CF83" s="9">
        <v>1</v>
      </c>
      <c r="CG83" s="9"/>
      <c r="CH83" s="9">
        <v>1</v>
      </c>
      <c r="CI83" s="9">
        <v>2</v>
      </c>
      <c r="CJ83" s="9">
        <v>2</v>
      </c>
      <c r="CK83" s="9">
        <v>2</v>
      </c>
      <c r="CL83" s="9">
        <v>2</v>
      </c>
      <c r="CM83" s="9">
        <v>1</v>
      </c>
      <c r="CN83" s="9">
        <v>1</v>
      </c>
      <c r="CO83" s="9">
        <v>1</v>
      </c>
      <c r="CP83" s="9">
        <v>2</v>
      </c>
      <c r="CQ83" s="9">
        <v>1</v>
      </c>
      <c r="CR83" s="9">
        <v>1</v>
      </c>
      <c r="CS83" s="9">
        <v>1</v>
      </c>
      <c r="CT83" s="9">
        <v>1</v>
      </c>
      <c r="CU83" s="9">
        <v>1</v>
      </c>
      <c r="CV83" s="9">
        <v>1</v>
      </c>
      <c r="CW83" s="9">
        <v>1</v>
      </c>
      <c r="CX83" s="9">
        <v>1</v>
      </c>
      <c r="CY83" s="9">
        <v>1</v>
      </c>
      <c r="CZ83" s="9">
        <v>2</v>
      </c>
      <c r="DA83" s="9"/>
      <c r="DB83" s="9"/>
      <c r="DC83" s="9"/>
      <c r="DD83" s="9"/>
      <c r="DE83" s="9"/>
      <c r="DF83" s="9"/>
      <c r="DG83" s="9"/>
      <c r="DH83" s="9"/>
      <c r="DI83" s="9">
        <v>2</v>
      </c>
      <c r="DJ83" s="9"/>
      <c r="DK83" s="9"/>
      <c r="DL83" s="9"/>
      <c r="DM83" s="9"/>
      <c r="DN83" s="9"/>
      <c r="DO83" s="9"/>
      <c r="DP83" s="9">
        <v>1</v>
      </c>
      <c r="DQ83" s="9">
        <v>1</v>
      </c>
      <c r="DR83" s="9">
        <v>1</v>
      </c>
      <c r="DS83" s="9">
        <v>1</v>
      </c>
      <c r="DT83" s="9">
        <v>142</v>
      </c>
      <c r="DU83" s="9">
        <v>4</v>
      </c>
      <c r="DV83" s="9">
        <v>15</v>
      </c>
      <c r="DW83" s="9">
        <v>0</v>
      </c>
      <c r="DX83" s="9">
        <v>1</v>
      </c>
      <c r="DY83" s="9">
        <v>1</v>
      </c>
      <c r="DZ83" s="9">
        <v>0</v>
      </c>
      <c r="EA83" s="9"/>
      <c r="EB83" s="9">
        <v>1</v>
      </c>
      <c r="EC83" s="9"/>
      <c r="ED83" s="9">
        <v>1</v>
      </c>
      <c r="EE83" s="9">
        <v>1</v>
      </c>
      <c r="EF83" s="9">
        <v>1</v>
      </c>
      <c r="EG83" s="9">
        <v>1</v>
      </c>
      <c r="EH83" s="9">
        <v>1</v>
      </c>
      <c r="EI83" s="9">
        <v>0</v>
      </c>
      <c r="EJ83" s="9">
        <v>1</v>
      </c>
      <c r="EK83" s="9">
        <v>0</v>
      </c>
      <c r="EL83" s="9"/>
      <c r="EM83" s="9"/>
      <c r="EN83" s="9">
        <v>1</v>
      </c>
      <c r="EO83" s="9">
        <v>0</v>
      </c>
      <c r="EP83" s="9"/>
      <c r="EQ83" s="9">
        <v>1</v>
      </c>
      <c r="ER83" s="9">
        <v>0</v>
      </c>
      <c r="ES83" s="9"/>
      <c r="ET83" s="9">
        <v>0</v>
      </c>
      <c r="EU83" s="9"/>
      <c r="EV83" s="9"/>
      <c r="EW83" s="9">
        <v>1</v>
      </c>
      <c r="EX83" s="9">
        <v>0</v>
      </c>
      <c r="EY83" s="9"/>
      <c r="EZ83" s="9">
        <v>1</v>
      </c>
      <c r="FA83" s="9">
        <v>0</v>
      </c>
      <c r="FB83" s="9"/>
      <c r="FC83" s="9">
        <v>1</v>
      </c>
      <c r="FD83" s="9">
        <v>1</v>
      </c>
      <c r="FE83" s="9"/>
      <c r="FF83" s="9">
        <v>0</v>
      </c>
      <c r="FG83" s="9"/>
      <c r="FH83" s="9"/>
      <c r="FI83" s="9">
        <v>0</v>
      </c>
      <c r="FJ83" s="9"/>
      <c r="FK83" s="9"/>
      <c r="FL83" s="9">
        <v>0</v>
      </c>
      <c r="FM83" s="9"/>
      <c r="FN83" s="9"/>
      <c r="FO83" s="9">
        <v>1</v>
      </c>
      <c r="FP83" s="9">
        <v>0</v>
      </c>
      <c r="FQ83" s="9"/>
      <c r="FR83" s="9">
        <v>1</v>
      </c>
      <c r="FS83" s="9">
        <v>1</v>
      </c>
      <c r="FT83" s="9"/>
      <c r="FU83" s="9">
        <v>0</v>
      </c>
      <c r="FV83" s="9"/>
      <c r="FW83" s="9"/>
      <c r="FX83" s="9">
        <v>4</v>
      </c>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t="s">
        <v>4098</v>
      </c>
      <c r="HH83" s="9">
        <v>1</v>
      </c>
      <c r="HI83" s="9"/>
      <c r="HJ83" s="9"/>
      <c r="HK83" s="9"/>
      <c r="HL83" s="9"/>
      <c r="HM83" s="9"/>
      <c r="HN83" s="9"/>
      <c r="HO83" s="9"/>
      <c r="HP83" s="9">
        <v>1</v>
      </c>
      <c r="HQ83" s="9">
        <v>0</v>
      </c>
      <c r="HR83" s="9">
        <v>0</v>
      </c>
      <c r="HS83" s="9">
        <v>0</v>
      </c>
      <c r="HT83" s="9">
        <v>0</v>
      </c>
      <c r="HU83" s="9">
        <v>0</v>
      </c>
      <c r="HV83" s="9">
        <v>0</v>
      </c>
      <c r="HW83" s="9">
        <v>0</v>
      </c>
      <c r="HX83" t="s">
        <v>4262</v>
      </c>
      <c r="HY83" s="9"/>
      <c r="HZ83" s="9"/>
      <c r="IA83" s="9">
        <v>1</v>
      </c>
      <c r="IB83" s="9">
        <v>2</v>
      </c>
      <c r="IC83" s="9"/>
      <c r="ID83" s="9">
        <v>1</v>
      </c>
      <c r="IE83" s="9">
        <v>2</v>
      </c>
      <c r="IF83" s="9"/>
      <c r="IG83" s="9">
        <v>2</v>
      </c>
      <c r="IH83" s="9"/>
      <c r="II83" s="9"/>
      <c r="IJ83" s="9">
        <v>2</v>
      </c>
      <c r="IK83" s="9"/>
      <c r="IL83" s="9">
        <v>1</v>
      </c>
      <c r="IM83" s="9"/>
      <c r="IN83" s="9">
        <v>5</v>
      </c>
      <c r="IO83" s="9">
        <v>3</v>
      </c>
      <c r="IP83" s="9">
        <v>3</v>
      </c>
      <c r="IQ83" s="9">
        <v>5</v>
      </c>
      <c r="IR83" s="9">
        <v>5</v>
      </c>
      <c r="IS83" s="9"/>
      <c r="IT83" s="9">
        <v>1</v>
      </c>
      <c r="IU83" s="9">
        <v>1</v>
      </c>
      <c r="IV83" s="9">
        <v>1</v>
      </c>
      <c r="IW83" s="9">
        <v>1</v>
      </c>
      <c r="IX83" s="9">
        <v>1</v>
      </c>
      <c r="IY83" s="9">
        <v>1</v>
      </c>
      <c r="IZ83" s="9">
        <v>1</v>
      </c>
      <c r="JA83" s="9">
        <v>1</v>
      </c>
      <c r="JB83" s="9">
        <v>1</v>
      </c>
      <c r="JC83" s="9">
        <v>1</v>
      </c>
      <c r="JD83" s="9">
        <v>1</v>
      </c>
      <c r="JE83" s="9">
        <v>1</v>
      </c>
      <c r="JF83" s="9">
        <v>1</v>
      </c>
      <c r="JG83" s="9">
        <v>1</v>
      </c>
      <c r="JH83" s="9">
        <v>1</v>
      </c>
      <c r="JI83" s="9">
        <v>1</v>
      </c>
      <c r="JJ83" s="9">
        <v>1</v>
      </c>
      <c r="JK83" s="9">
        <v>1</v>
      </c>
      <c r="JL83" s="9">
        <v>1</v>
      </c>
      <c r="JM83" s="9">
        <v>1</v>
      </c>
      <c r="JN83" s="9">
        <v>1</v>
      </c>
      <c r="JO83" s="9">
        <v>1</v>
      </c>
      <c r="JP83" s="9">
        <v>1</v>
      </c>
      <c r="JQ83" s="9">
        <v>1</v>
      </c>
      <c r="JR83" s="9">
        <v>1</v>
      </c>
      <c r="JS83" s="9">
        <v>1</v>
      </c>
      <c r="JT83" s="9">
        <v>1</v>
      </c>
      <c r="JU83" s="9">
        <v>1</v>
      </c>
      <c r="JV83" s="9"/>
      <c r="JW83" s="9">
        <v>1</v>
      </c>
      <c r="JX83" s="9">
        <v>1</v>
      </c>
      <c r="JY83" s="9">
        <v>1</v>
      </c>
      <c r="JZ83" s="9">
        <v>1</v>
      </c>
      <c r="KA83" s="9">
        <v>1</v>
      </c>
      <c r="KB83" s="9">
        <v>1</v>
      </c>
      <c r="KC83" s="9">
        <v>1</v>
      </c>
      <c r="KD83" s="9">
        <v>1</v>
      </c>
      <c r="KE83" s="9">
        <v>1</v>
      </c>
      <c r="KF83" s="9"/>
      <c r="KG83" s="9">
        <v>1</v>
      </c>
      <c r="KH83" s="9">
        <v>1</v>
      </c>
      <c r="KI83" s="9">
        <v>1</v>
      </c>
      <c r="KJ83" s="9"/>
      <c r="KK83" s="9">
        <v>1</v>
      </c>
      <c r="KL83" s="9">
        <v>1</v>
      </c>
      <c r="KM83" s="9">
        <v>1</v>
      </c>
      <c r="KN83" s="9">
        <v>1</v>
      </c>
      <c r="KO83" s="9"/>
      <c r="KP83" s="9">
        <v>1</v>
      </c>
      <c r="KQ83" s="9">
        <v>1</v>
      </c>
      <c r="KR83" s="9">
        <v>1</v>
      </c>
      <c r="KS83" s="9">
        <v>1</v>
      </c>
      <c r="KT83" s="9">
        <v>1</v>
      </c>
      <c r="KU83" s="9">
        <v>1</v>
      </c>
      <c r="KV83" s="9">
        <v>1</v>
      </c>
      <c r="KW83" s="9">
        <v>1</v>
      </c>
      <c r="KX83" s="9">
        <v>1</v>
      </c>
      <c r="KY83" s="9">
        <v>1</v>
      </c>
      <c r="KZ83" s="9">
        <v>1</v>
      </c>
      <c r="LA83" s="9">
        <v>1</v>
      </c>
      <c r="LB83" s="9"/>
      <c r="LC83" s="9">
        <v>1</v>
      </c>
      <c r="LD83" s="9">
        <v>1</v>
      </c>
      <c r="LE83" s="9">
        <v>1</v>
      </c>
      <c r="LF83" s="9">
        <v>1</v>
      </c>
      <c r="LG83" s="9">
        <v>1</v>
      </c>
      <c r="LH83" s="9">
        <v>1</v>
      </c>
      <c r="LI83" s="9"/>
      <c r="LJ83" s="9">
        <v>1</v>
      </c>
      <c r="LK83" s="9">
        <v>1</v>
      </c>
      <c r="LL83" s="9">
        <v>1</v>
      </c>
      <c r="LM83" s="9">
        <v>1</v>
      </c>
      <c r="LN83" s="9"/>
      <c r="LO83" s="9">
        <v>1</v>
      </c>
      <c r="LP83" s="9">
        <v>1</v>
      </c>
      <c r="LQ83" s="9">
        <v>1</v>
      </c>
      <c r="LR83" s="9"/>
      <c r="LS83" s="9">
        <v>1</v>
      </c>
      <c r="LT83" s="9">
        <v>1</v>
      </c>
      <c r="LU83" s="9">
        <v>1</v>
      </c>
      <c r="LV83" s="9">
        <v>1</v>
      </c>
      <c r="LW83" s="9">
        <v>1</v>
      </c>
      <c r="LX83" s="9">
        <v>1</v>
      </c>
      <c r="LY83" s="9">
        <v>3</v>
      </c>
      <c r="LZ83" s="9">
        <v>2</v>
      </c>
      <c r="MA83" s="9">
        <v>1</v>
      </c>
      <c r="MB83" s="9"/>
      <c r="MC83" s="9">
        <v>1</v>
      </c>
      <c r="MD83" s="9">
        <v>2</v>
      </c>
      <c r="ME83" s="9">
        <v>2</v>
      </c>
      <c r="MF83" s="9">
        <v>1</v>
      </c>
      <c r="MG83" s="9">
        <v>2</v>
      </c>
      <c r="MH83" s="9">
        <v>3</v>
      </c>
      <c r="MI83" s="9">
        <v>3</v>
      </c>
      <c r="MJ83" s="9">
        <v>3</v>
      </c>
      <c r="MK83" s="9">
        <v>1</v>
      </c>
      <c r="ML83" s="9">
        <v>1</v>
      </c>
      <c r="MM83" s="9">
        <v>1</v>
      </c>
      <c r="MN83" s="9">
        <v>1</v>
      </c>
      <c r="MO83" s="9">
        <v>1</v>
      </c>
      <c r="MP83" s="9">
        <v>0</v>
      </c>
      <c r="MQ83" s="9">
        <v>1</v>
      </c>
      <c r="MR83" s="9">
        <v>1</v>
      </c>
      <c r="MS83" s="9">
        <v>0</v>
      </c>
      <c r="MT83" s="9"/>
      <c r="MU83" s="9"/>
      <c r="MV83" s="9">
        <v>1</v>
      </c>
      <c r="MW83" s="9"/>
      <c r="MX83" s="9"/>
      <c r="MY83" t="s">
        <v>4538</v>
      </c>
      <c r="MZ83" s="9"/>
      <c r="NA83" s="9">
        <v>202386694</v>
      </c>
      <c r="NB83" t="s">
        <v>4688</v>
      </c>
      <c r="NC83" t="s">
        <v>4828</v>
      </c>
      <c r="ND83" s="9"/>
      <c r="NE83" s="9"/>
      <c r="NF83" t="s">
        <v>4891</v>
      </c>
      <c r="NG83" s="9"/>
      <c r="NH83" s="9"/>
      <c r="NI83" s="9">
        <v>136</v>
      </c>
      <c r="NJ83" s="9">
        <v>97</v>
      </c>
      <c r="NK83" t="s">
        <v>4897</v>
      </c>
      <c r="NL83" s="9">
        <v>3</v>
      </c>
      <c r="NM83" s="9">
        <v>11</v>
      </c>
      <c r="NN83" s="9">
        <v>2022</v>
      </c>
      <c r="NO83" s="9">
        <v>1</v>
      </c>
      <c r="NP83" t="s">
        <v>4972</v>
      </c>
      <c r="NQ83" s="9">
        <v>1</v>
      </c>
      <c r="NR83" s="9">
        <v>0</v>
      </c>
      <c r="NS83" s="9">
        <v>1</v>
      </c>
      <c r="NT83" s="9">
        <v>1</v>
      </c>
      <c r="NU83" s="9">
        <v>4</v>
      </c>
      <c r="NV83" s="9">
        <v>0</v>
      </c>
      <c r="NW83" s="9">
        <v>160</v>
      </c>
      <c r="NX83" s="9">
        <v>0</v>
      </c>
      <c r="NY83" s="9">
        <v>23</v>
      </c>
      <c r="NZ83" s="9">
        <v>0</v>
      </c>
      <c r="OA83" s="9">
        <v>15</v>
      </c>
      <c r="OB83" s="9">
        <v>0</v>
      </c>
      <c r="OC83" s="9">
        <v>202</v>
      </c>
      <c r="OD83" s="9">
        <v>0</v>
      </c>
      <c r="OE83" s="9">
        <v>35</v>
      </c>
      <c r="OF83" s="9">
        <v>0</v>
      </c>
      <c r="OG83" s="9">
        <v>237</v>
      </c>
      <c r="OH83" s="9">
        <v>0</v>
      </c>
      <c r="OI83" s="9">
        <v>245</v>
      </c>
      <c r="OJ83" s="9">
        <v>245</v>
      </c>
      <c r="OK83" s="9">
        <v>205</v>
      </c>
      <c r="OL83" s="9">
        <v>0</v>
      </c>
      <c r="OM83" s="9"/>
      <c r="ON83" s="9">
        <v>0</v>
      </c>
      <c r="OO83" s="9">
        <v>0</v>
      </c>
      <c r="OP83" s="9">
        <v>1</v>
      </c>
      <c r="OQ83" s="9">
        <v>1</v>
      </c>
      <c r="OR83" s="9">
        <v>1</v>
      </c>
      <c r="OS83" s="9">
        <v>1</v>
      </c>
      <c r="OT83" s="9">
        <v>1</v>
      </c>
      <c r="OU83" s="9">
        <v>1</v>
      </c>
      <c r="OV83" s="9">
        <v>1</v>
      </c>
      <c r="OW83" s="9">
        <v>0</v>
      </c>
      <c r="OX83" s="9">
        <v>1</v>
      </c>
      <c r="OY83" s="9">
        <v>1</v>
      </c>
      <c r="OZ83" s="9">
        <v>0</v>
      </c>
      <c r="PA83" s="9">
        <v>75</v>
      </c>
      <c r="PB83" s="9">
        <v>0</v>
      </c>
      <c r="PC83" s="9">
        <v>1</v>
      </c>
      <c r="PD83" s="9">
        <v>80</v>
      </c>
      <c r="PE83" s="9">
        <v>0</v>
      </c>
      <c r="PF83" s="9">
        <v>1</v>
      </c>
      <c r="PG83" s="9">
        <v>1</v>
      </c>
      <c r="PH83" s="9">
        <v>0</v>
      </c>
      <c r="PI83" s="9">
        <v>0</v>
      </c>
      <c r="PJ83" s="9">
        <v>1</v>
      </c>
      <c r="PK83" s="9">
        <v>1</v>
      </c>
      <c r="PL83" s="9">
        <v>1</v>
      </c>
      <c r="PM83" s="9">
        <v>1</v>
      </c>
      <c r="PN83" s="9">
        <v>1</v>
      </c>
      <c r="PO83" s="9">
        <v>71.428573608398438</v>
      </c>
      <c r="PP83" s="9">
        <v>0</v>
      </c>
      <c r="PQ83" s="9">
        <v>1</v>
      </c>
      <c r="PR83" s="9">
        <v>1</v>
      </c>
      <c r="PS83" s="9">
        <v>0</v>
      </c>
      <c r="PT83" s="9">
        <v>0</v>
      </c>
      <c r="PU83" s="9">
        <v>0</v>
      </c>
      <c r="PV83" s="9">
        <v>0</v>
      </c>
      <c r="PW83" s="9">
        <v>1</v>
      </c>
      <c r="PX83" s="9">
        <v>33.333332061767578</v>
      </c>
      <c r="PY83" s="9">
        <v>0</v>
      </c>
      <c r="PZ83" s="9">
        <v>0</v>
      </c>
      <c r="QA83" s="9">
        <v>1</v>
      </c>
      <c r="QB83" s="9">
        <v>1</v>
      </c>
      <c r="QC83" s="9">
        <v>0</v>
      </c>
      <c r="QD83" s="9">
        <v>1</v>
      </c>
      <c r="QE83" s="9">
        <v>75</v>
      </c>
      <c r="QF83" s="9">
        <v>0</v>
      </c>
      <c r="QG83" s="9">
        <v>1</v>
      </c>
      <c r="QH83" s="9">
        <v>1</v>
      </c>
      <c r="QI83" s="9">
        <v>1</v>
      </c>
      <c r="QJ83" s="9">
        <v>1</v>
      </c>
      <c r="QK83" s="9">
        <v>1</v>
      </c>
      <c r="QL83" s="9">
        <v>1</v>
      </c>
      <c r="QM83" s="9">
        <v>1</v>
      </c>
      <c r="QN83" s="9">
        <v>1</v>
      </c>
      <c r="QO83" s="9">
        <v>1</v>
      </c>
      <c r="QP83" s="9">
        <v>100</v>
      </c>
      <c r="QQ83" s="9">
        <v>1</v>
      </c>
      <c r="QR83" s="9">
        <v>1</v>
      </c>
      <c r="QS83" s="9">
        <v>0</v>
      </c>
      <c r="QT83" s="9">
        <v>0.3333333432674408</v>
      </c>
      <c r="QU83" s="9">
        <v>0</v>
      </c>
      <c r="QV83" s="9">
        <v>0.5</v>
      </c>
      <c r="QW83" s="9">
        <v>0</v>
      </c>
      <c r="QX83" s="9">
        <v>0.75</v>
      </c>
      <c r="QY83" s="9">
        <v>0</v>
      </c>
      <c r="QZ83" s="9"/>
      <c r="RA83" s="9"/>
      <c r="RB83" s="9"/>
      <c r="RC83" s="9"/>
      <c r="RD83" s="9"/>
      <c r="RE83" s="9"/>
      <c r="RF83" s="9"/>
      <c r="RG83" s="9"/>
      <c r="RH83" s="9"/>
      <c r="RI83" s="9"/>
      <c r="RJ83" s="9"/>
      <c r="RK83" s="9"/>
      <c r="RL83" s="9">
        <v>1</v>
      </c>
      <c r="RM83" s="9">
        <v>1</v>
      </c>
      <c r="RN83" s="9">
        <v>1</v>
      </c>
      <c r="RO83" s="9">
        <v>0</v>
      </c>
      <c r="RP83" s="9">
        <v>0</v>
      </c>
      <c r="RQ83" s="9">
        <v>15</v>
      </c>
      <c r="RR83" s="9">
        <v>0</v>
      </c>
      <c r="RS83" s="9">
        <v>1</v>
      </c>
      <c r="RT83" s="9">
        <v>1</v>
      </c>
      <c r="RU83" s="9">
        <v>0</v>
      </c>
      <c r="RV83" s="9">
        <v>1</v>
      </c>
      <c r="RW83" s="9">
        <v>1</v>
      </c>
      <c r="RX83" s="9">
        <v>1</v>
      </c>
      <c r="RY83" s="9">
        <v>1</v>
      </c>
      <c r="RZ83" s="9">
        <v>1</v>
      </c>
      <c r="SA83" s="9">
        <v>1</v>
      </c>
      <c r="SB83" s="9">
        <v>100</v>
      </c>
      <c r="SC83" s="9">
        <v>1</v>
      </c>
      <c r="SD83" s="9">
        <v>1</v>
      </c>
      <c r="SE83" s="9">
        <v>0</v>
      </c>
      <c r="SF83" s="9">
        <v>1</v>
      </c>
      <c r="SG83" s="9">
        <v>0</v>
      </c>
      <c r="SH83" s="9">
        <v>1</v>
      </c>
      <c r="SI83" s="9">
        <v>1</v>
      </c>
      <c r="SJ83" s="9">
        <v>1</v>
      </c>
      <c r="SK83" s="9">
        <v>1</v>
      </c>
      <c r="SL83" s="9">
        <v>0</v>
      </c>
      <c r="SM83" s="9">
        <v>0</v>
      </c>
      <c r="SN83" s="9">
        <v>0</v>
      </c>
      <c r="SO83" s="9">
        <v>1</v>
      </c>
      <c r="SP83" s="9">
        <v>0</v>
      </c>
      <c r="SQ83" s="9">
        <v>0</v>
      </c>
      <c r="SR83" s="9">
        <v>0</v>
      </c>
      <c r="SS83" s="9">
        <v>1</v>
      </c>
      <c r="ST83" s="9"/>
      <c r="SU83" s="9"/>
      <c r="SV83" s="9"/>
      <c r="SW83" s="9">
        <v>1</v>
      </c>
      <c r="SX83" s="9">
        <v>0</v>
      </c>
      <c r="SY83" s="9">
        <v>0</v>
      </c>
      <c r="SZ83" s="9">
        <v>1</v>
      </c>
      <c r="TA83" s="9"/>
      <c r="TB83" s="9"/>
      <c r="TC83" s="9"/>
      <c r="TD83" s="9"/>
      <c r="TE83" s="9"/>
      <c r="TF83" s="9"/>
      <c r="TG83" s="9"/>
      <c r="TH83" s="9"/>
      <c r="TI83" s="9"/>
      <c r="TJ83" s="9"/>
      <c r="TK83" s="9"/>
      <c r="TL83" s="9"/>
      <c r="TM83" s="9"/>
      <c r="TN83" s="9"/>
      <c r="TO83" s="9"/>
      <c r="TP83" s="9"/>
      <c r="TQ83" s="9"/>
      <c r="TR83" s="9">
        <v>1</v>
      </c>
      <c r="TS83" s="9">
        <v>0</v>
      </c>
      <c r="TT83" s="9">
        <v>0</v>
      </c>
      <c r="TU83" s="9">
        <v>0</v>
      </c>
      <c r="TV83" s="9">
        <v>0</v>
      </c>
      <c r="TW83" s="9">
        <v>0</v>
      </c>
      <c r="TX83" s="9">
        <v>0</v>
      </c>
      <c r="TY83" s="9">
        <v>0</v>
      </c>
      <c r="TZ83" s="9"/>
      <c r="UA83" s="9"/>
      <c r="UB83" s="9"/>
      <c r="UC83" s="9"/>
      <c r="UD83" s="9"/>
      <c r="UE83" s="9"/>
      <c r="UF83" s="9">
        <v>1</v>
      </c>
      <c r="UG83" s="9">
        <v>0</v>
      </c>
      <c r="UH83" s="9">
        <v>0</v>
      </c>
      <c r="UI83" s="9">
        <v>0</v>
      </c>
      <c r="UJ83" s="9">
        <v>0</v>
      </c>
      <c r="UK83" s="9">
        <v>0</v>
      </c>
      <c r="UL83" s="9">
        <v>1</v>
      </c>
      <c r="UM83" s="9">
        <v>1</v>
      </c>
      <c r="UN83" s="9">
        <v>0</v>
      </c>
      <c r="UO83" s="9">
        <v>0</v>
      </c>
      <c r="UP83" s="9">
        <v>0</v>
      </c>
      <c r="UQ83" s="9">
        <v>0</v>
      </c>
      <c r="UR83" s="9"/>
      <c r="US83" s="9"/>
      <c r="UT83" s="9">
        <v>1</v>
      </c>
      <c r="UU83" s="9">
        <v>0</v>
      </c>
      <c r="UV83" s="9">
        <v>1</v>
      </c>
      <c r="UW83" s="9">
        <v>0</v>
      </c>
      <c r="UX83" s="9">
        <v>0</v>
      </c>
      <c r="UY83" s="9">
        <v>0</v>
      </c>
      <c r="UZ83" s="9">
        <v>0</v>
      </c>
      <c r="VA83" s="9">
        <v>0</v>
      </c>
      <c r="VB83" s="9">
        <v>0</v>
      </c>
      <c r="VC83" s="9">
        <v>1</v>
      </c>
      <c r="VD83" s="9">
        <v>1</v>
      </c>
      <c r="VE83" s="9">
        <v>1</v>
      </c>
      <c r="VF83" s="9">
        <v>1</v>
      </c>
      <c r="VG83" s="9">
        <v>1</v>
      </c>
      <c r="VH83" s="9">
        <v>1</v>
      </c>
      <c r="VI83" s="9">
        <v>1</v>
      </c>
      <c r="VJ83" s="9">
        <v>1</v>
      </c>
      <c r="VK83" s="9">
        <v>1</v>
      </c>
      <c r="VL83" s="9">
        <v>1</v>
      </c>
      <c r="VM83" s="9">
        <v>1</v>
      </c>
      <c r="VN83" s="9">
        <v>1</v>
      </c>
      <c r="VO83" s="9">
        <v>1</v>
      </c>
      <c r="VP83" s="9">
        <v>1</v>
      </c>
      <c r="VQ83" s="9">
        <v>1</v>
      </c>
      <c r="VR83" s="9">
        <v>1</v>
      </c>
      <c r="VS83" s="9">
        <v>1</v>
      </c>
      <c r="VT83" s="9">
        <v>1</v>
      </c>
      <c r="VU83" s="9">
        <v>1</v>
      </c>
      <c r="VV83" s="9">
        <v>1</v>
      </c>
      <c r="VW83" s="9">
        <v>1</v>
      </c>
      <c r="VX83" s="9">
        <v>1</v>
      </c>
      <c r="VY83" s="9">
        <v>1</v>
      </c>
      <c r="VZ83" s="9">
        <v>1</v>
      </c>
      <c r="WA83" s="9">
        <v>1</v>
      </c>
      <c r="WB83" s="9">
        <v>1</v>
      </c>
      <c r="WC83" s="9">
        <v>1</v>
      </c>
      <c r="WD83" s="9">
        <v>1</v>
      </c>
      <c r="WE83" s="9">
        <v>1</v>
      </c>
      <c r="WF83" s="9">
        <v>1</v>
      </c>
      <c r="WG83" s="9">
        <v>1</v>
      </c>
      <c r="WH83" s="9">
        <v>1</v>
      </c>
      <c r="WI83" s="9">
        <v>1</v>
      </c>
      <c r="WJ83" s="9">
        <v>1</v>
      </c>
      <c r="WK83" s="9">
        <v>1</v>
      </c>
      <c r="WL83" s="9">
        <v>1</v>
      </c>
      <c r="WM83" s="9">
        <v>1</v>
      </c>
      <c r="WN83" s="9">
        <v>1</v>
      </c>
      <c r="WO83" s="9">
        <v>1</v>
      </c>
      <c r="WP83" s="9">
        <v>1</v>
      </c>
      <c r="WQ83" s="9">
        <v>100</v>
      </c>
      <c r="WR83" s="9">
        <v>1</v>
      </c>
      <c r="WS83" s="9">
        <v>1</v>
      </c>
      <c r="WT83" s="9">
        <v>100</v>
      </c>
      <c r="WU83" s="9">
        <v>1</v>
      </c>
      <c r="WV83" s="9">
        <v>1</v>
      </c>
      <c r="WW83" s="9">
        <v>100</v>
      </c>
      <c r="WX83" s="9">
        <v>1</v>
      </c>
      <c r="WY83" s="9">
        <v>1</v>
      </c>
      <c r="WZ83" s="9">
        <v>100</v>
      </c>
      <c r="XA83" s="9">
        <v>1</v>
      </c>
      <c r="XB83" s="9">
        <v>1</v>
      </c>
      <c r="XC83" s="9">
        <v>1</v>
      </c>
      <c r="XD83" s="9">
        <v>1</v>
      </c>
      <c r="XE83" s="9">
        <v>1</v>
      </c>
      <c r="XF83" s="9">
        <v>1</v>
      </c>
      <c r="XG83" s="9">
        <v>1</v>
      </c>
      <c r="XH83" s="9">
        <v>1</v>
      </c>
      <c r="XI83" s="9">
        <v>1</v>
      </c>
      <c r="XJ83" s="9">
        <v>1</v>
      </c>
      <c r="XK83" s="9">
        <v>1</v>
      </c>
      <c r="XL83" s="9">
        <v>1</v>
      </c>
      <c r="XM83" s="9">
        <v>1</v>
      </c>
      <c r="XN83" s="9">
        <v>1</v>
      </c>
      <c r="XO83" s="9">
        <v>1</v>
      </c>
      <c r="XP83" s="9">
        <v>1</v>
      </c>
      <c r="XQ83" s="9">
        <v>1</v>
      </c>
      <c r="XR83" s="9">
        <v>1</v>
      </c>
      <c r="XS83" s="9">
        <v>1</v>
      </c>
      <c r="XT83" s="9">
        <v>1</v>
      </c>
      <c r="XU83" s="9">
        <v>1</v>
      </c>
      <c r="XV83" s="9">
        <v>1</v>
      </c>
      <c r="XW83" s="9">
        <v>1</v>
      </c>
      <c r="XX83" s="9">
        <v>1</v>
      </c>
      <c r="XY83" s="9">
        <v>1</v>
      </c>
      <c r="XZ83" s="9">
        <v>1</v>
      </c>
      <c r="YA83" s="9">
        <v>1</v>
      </c>
      <c r="YB83" s="9">
        <v>1</v>
      </c>
      <c r="YC83" s="9">
        <v>1</v>
      </c>
      <c r="YD83" s="9">
        <v>1</v>
      </c>
      <c r="YE83" s="9">
        <v>1</v>
      </c>
      <c r="YF83" s="9">
        <v>1</v>
      </c>
      <c r="YG83" s="9">
        <v>1</v>
      </c>
      <c r="YH83" s="9">
        <v>1</v>
      </c>
      <c r="YI83" s="9">
        <v>1</v>
      </c>
      <c r="YJ83" s="9">
        <v>1</v>
      </c>
      <c r="YK83" s="9">
        <v>1</v>
      </c>
      <c r="YL83" s="9">
        <v>1</v>
      </c>
      <c r="YM83" s="9">
        <v>1</v>
      </c>
      <c r="YN83" s="9">
        <v>1</v>
      </c>
      <c r="YO83" s="9">
        <v>1</v>
      </c>
      <c r="YP83" s="9">
        <v>1</v>
      </c>
      <c r="YQ83" s="9">
        <v>1</v>
      </c>
      <c r="YR83" s="9">
        <v>1</v>
      </c>
      <c r="YS83" s="9">
        <v>1</v>
      </c>
      <c r="YT83" s="9">
        <v>1</v>
      </c>
      <c r="YU83" s="9">
        <v>100</v>
      </c>
      <c r="YV83" s="9">
        <v>1</v>
      </c>
      <c r="YW83" s="9">
        <v>1</v>
      </c>
      <c r="YX83" s="9">
        <v>1</v>
      </c>
      <c r="YY83" s="9">
        <v>1</v>
      </c>
      <c r="YZ83" s="9">
        <v>1</v>
      </c>
      <c r="ZA83" s="9">
        <v>1</v>
      </c>
      <c r="ZB83" s="9">
        <v>1</v>
      </c>
      <c r="ZC83" s="9">
        <v>1</v>
      </c>
      <c r="ZD83" s="9">
        <v>1</v>
      </c>
      <c r="ZE83" s="9">
        <v>0</v>
      </c>
      <c r="ZF83" s="9">
        <v>1</v>
      </c>
      <c r="ZG83" s="9">
        <v>0</v>
      </c>
      <c r="ZH83" s="9">
        <v>0</v>
      </c>
      <c r="ZI83" s="9">
        <v>1</v>
      </c>
      <c r="ZJ83" s="9">
        <v>100</v>
      </c>
      <c r="ZK83" s="9">
        <v>1</v>
      </c>
      <c r="ZL83" s="9">
        <v>100</v>
      </c>
      <c r="ZM83" s="9">
        <v>1</v>
      </c>
      <c r="ZN83" s="9">
        <v>1</v>
      </c>
      <c r="ZO83" s="9">
        <v>1</v>
      </c>
      <c r="ZP83" s="9">
        <v>1</v>
      </c>
      <c r="ZQ83" s="9">
        <v>1</v>
      </c>
      <c r="ZR83" s="9">
        <v>1</v>
      </c>
      <c r="ZS83" s="9">
        <v>1</v>
      </c>
      <c r="ZT83" s="9">
        <v>1</v>
      </c>
      <c r="ZU83" s="9">
        <v>1</v>
      </c>
      <c r="ZV83" s="9">
        <v>1</v>
      </c>
      <c r="ZW83" s="9">
        <v>1</v>
      </c>
      <c r="ZX83" s="9">
        <v>1</v>
      </c>
      <c r="ZY83" s="9">
        <v>1</v>
      </c>
      <c r="ZZ83" s="9">
        <v>1</v>
      </c>
      <c r="AAA83" s="9">
        <v>1</v>
      </c>
      <c r="AAB83" s="9">
        <v>1</v>
      </c>
      <c r="AAC83" s="9">
        <v>1</v>
      </c>
      <c r="AAD83" s="9">
        <v>1</v>
      </c>
      <c r="AAE83" s="9">
        <v>1</v>
      </c>
      <c r="AAF83" s="9">
        <v>1</v>
      </c>
      <c r="AAG83" s="9">
        <v>1</v>
      </c>
      <c r="AAH83" s="9">
        <v>1</v>
      </c>
      <c r="AAI83" s="9">
        <v>1</v>
      </c>
      <c r="AAJ83" s="9">
        <v>1</v>
      </c>
      <c r="AAK83" s="9">
        <v>1</v>
      </c>
      <c r="AAL83" s="9">
        <v>1</v>
      </c>
      <c r="AAM83" s="9">
        <v>1</v>
      </c>
      <c r="AAN83" s="9">
        <v>1</v>
      </c>
      <c r="AAO83" s="9">
        <v>1</v>
      </c>
      <c r="AAP83" s="9">
        <v>100</v>
      </c>
      <c r="AAQ83" s="9">
        <v>1</v>
      </c>
      <c r="AAR83" s="9">
        <v>1</v>
      </c>
      <c r="AAS83" s="9">
        <v>100</v>
      </c>
      <c r="AAT83" s="9">
        <v>1</v>
      </c>
      <c r="AAU83" s="9">
        <v>1</v>
      </c>
      <c r="AAV83" s="9">
        <v>0</v>
      </c>
      <c r="AAW83" s="9">
        <v>0</v>
      </c>
      <c r="AAX83" s="9">
        <v>0</v>
      </c>
      <c r="AAY83" s="9">
        <v>1</v>
      </c>
      <c r="AAZ83" s="9">
        <v>1</v>
      </c>
      <c r="ABA83" s="9">
        <v>1</v>
      </c>
      <c r="ABB83" s="9">
        <v>1</v>
      </c>
      <c r="ABC83" s="9">
        <v>1</v>
      </c>
      <c r="ABD83" s="9">
        <v>1</v>
      </c>
      <c r="ABE83" s="9">
        <v>1</v>
      </c>
      <c r="ABF83" s="9">
        <v>1</v>
      </c>
      <c r="ABG83" s="9">
        <v>1</v>
      </c>
      <c r="ABH83" s="9">
        <v>1</v>
      </c>
      <c r="ABI83" s="9">
        <v>1</v>
      </c>
      <c r="ABJ83" s="9">
        <v>1</v>
      </c>
      <c r="ABK83" s="9">
        <v>1</v>
      </c>
      <c r="ABL83" s="9">
        <v>0</v>
      </c>
      <c r="ABM83" s="9">
        <v>85.714286804199219</v>
      </c>
      <c r="ABN83" s="9">
        <v>0</v>
      </c>
      <c r="ABO83" s="9">
        <v>1</v>
      </c>
      <c r="ABP83" s="9">
        <v>0</v>
      </c>
      <c r="ABQ83" s="9">
        <v>1</v>
      </c>
      <c r="ABR83" s="9">
        <v>1</v>
      </c>
      <c r="ABS83" s="9">
        <v>1</v>
      </c>
      <c r="ABT83" s="9">
        <v>1</v>
      </c>
      <c r="ABU83" s="9">
        <v>0</v>
      </c>
      <c r="ABV83" s="9">
        <v>1</v>
      </c>
      <c r="ABW83" s="9">
        <v>0</v>
      </c>
      <c r="ABX83" s="9">
        <v>1</v>
      </c>
      <c r="ABY83" s="9">
        <v>1</v>
      </c>
      <c r="ABZ83" s="9">
        <v>1</v>
      </c>
      <c r="ACA83" s="9">
        <v>0</v>
      </c>
      <c r="ACB83" s="9">
        <v>0</v>
      </c>
      <c r="ACC83" s="9">
        <v>0</v>
      </c>
      <c r="ACD83" s="9">
        <v>0</v>
      </c>
      <c r="ACE83" s="9">
        <v>0</v>
      </c>
      <c r="ACF83" s="9">
        <v>0</v>
      </c>
      <c r="ACG83" s="9">
        <v>0</v>
      </c>
      <c r="ACH83" s="9">
        <v>1</v>
      </c>
      <c r="ACI83" s="9">
        <v>1</v>
      </c>
      <c r="ACJ83" s="9">
        <v>1</v>
      </c>
      <c r="ACK83" s="9">
        <v>1</v>
      </c>
      <c r="ACL83" s="9">
        <v>1</v>
      </c>
      <c r="ACM83" s="9">
        <v>0</v>
      </c>
      <c r="ACN83" s="9">
        <v>1</v>
      </c>
      <c r="ACO83" s="9">
        <v>1</v>
      </c>
      <c r="ACP83" s="9">
        <v>1</v>
      </c>
      <c r="ACQ83" s="9">
        <v>1</v>
      </c>
      <c r="ACR83" s="9">
        <v>1</v>
      </c>
    </row>
    <row r="84" spans="1:772">
      <c r="A84" t="s">
        <v>2651</v>
      </c>
      <c r="B84" t="s">
        <v>2779</v>
      </c>
      <c r="C84" t="s">
        <v>2912</v>
      </c>
      <c r="D84" t="s">
        <v>3047</v>
      </c>
      <c r="E84" s="9"/>
      <c r="F84" s="9">
        <v>8</v>
      </c>
      <c r="G84" s="9"/>
      <c r="H84" s="9">
        <v>1</v>
      </c>
      <c r="I84" t="s">
        <v>3184</v>
      </c>
      <c r="J84" s="9"/>
      <c r="K84" s="9">
        <v>6</v>
      </c>
      <c r="L84" s="9">
        <v>16</v>
      </c>
      <c r="M84" s="9">
        <v>98</v>
      </c>
      <c r="N84" s="9">
        <v>98</v>
      </c>
      <c r="O84" t="s">
        <v>3247</v>
      </c>
      <c r="P84" s="9">
        <v>1</v>
      </c>
      <c r="Q84" t="s">
        <v>3250</v>
      </c>
      <c r="R84" s="9">
        <v>3</v>
      </c>
      <c r="S84" s="9">
        <v>1</v>
      </c>
      <c r="T84" s="9">
        <v>2</v>
      </c>
      <c r="U84" s="9">
        <v>0</v>
      </c>
      <c r="V84" s="9">
        <v>1</v>
      </c>
      <c r="W84" t="s">
        <v>3339</v>
      </c>
      <c r="X84" s="9"/>
      <c r="Y84" t="s">
        <v>3475</v>
      </c>
      <c r="Z84" s="9"/>
      <c r="AA84" s="9">
        <v>0</v>
      </c>
      <c r="AB84" s="9">
        <v>0</v>
      </c>
      <c r="AC84" s="9">
        <v>15</v>
      </c>
      <c r="AD84" s="9">
        <v>0</v>
      </c>
      <c r="AE84" s="9">
        <v>3</v>
      </c>
      <c r="AF84" s="9">
        <v>0</v>
      </c>
      <c r="AG84" s="9">
        <v>0</v>
      </c>
      <c r="AH84" s="9">
        <v>0</v>
      </c>
      <c r="AI84" s="9">
        <v>1</v>
      </c>
      <c r="AJ84" s="9">
        <v>0</v>
      </c>
      <c r="AK84" s="9">
        <v>0</v>
      </c>
      <c r="AL84" s="9">
        <v>0</v>
      </c>
      <c r="AM84" s="9">
        <v>0</v>
      </c>
      <c r="AN84" s="9">
        <v>0</v>
      </c>
      <c r="AO84" s="9">
        <v>0</v>
      </c>
      <c r="AP84" s="9">
        <v>0</v>
      </c>
      <c r="AQ84" s="9">
        <v>8</v>
      </c>
      <c r="AR84" s="9">
        <v>0</v>
      </c>
      <c r="AS84" s="9">
        <v>0</v>
      </c>
      <c r="AT84" s="9">
        <v>0</v>
      </c>
      <c r="AU84" s="9">
        <v>0</v>
      </c>
      <c r="AV84" s="9">
        <v>0</v>
      </c>
      <c r="AW84" s="9">
        <v>0</v>
      </c>
      <c r="AX84" t="s">
        <v>3640</v>
      </c>
      <c r="AY84" s="9">
        <v>0</v>
      </c>
      <c r="AZ84" s="9">
        <v>0</v>
      </c>
      <c r="BA84" t="s">
        <v>3790</v>
      </c>
      <c r="BB84" s="9">
        <v>0</v>
      </c>
      <c r="BC84" s="9">
        <v>27</v>
      </c>
      <c r="BD84" s="9">
        <v>0</v>
      </c>
      <c r="BE84" s="9"/>
      <c r="BF84" s="9">
        <v>20</v>
      </c>
      <c r="BG84" s="9">
        <v>18</v>
      </c>
      <c r="BH84" s="9">
        <v>12</v>
      </c>
      <c r="BI84" s="9">
        <v>3</v>
      </c>
      <c r="BJ84" s="9">
        <v>0</v>
      </c>
      <c r="BK84" s="9">
        <v>1</v>
      </c>
      <c r="BL84" s="9">
        <v>1</v>
      </c>
      <c r="BM84" s="9">
        <v>1</v>
      </c>
      <c r="BN84" s="9">
        <v>1</v>
      </c>
      <c r="BO84" s="9">
        <v>1</v>
      </c>
      <c r="BP84" s="9">
        <v>1</v>
      </c>
      <c r="BQ84" s="9">
        <v>0</v>
      </c>
      <c r="BR84" s="9">
        <v>0</v>
      </c>
      <c r="BS84" s="9">
        <v>1</v>
      </c>
      <c r="BT84" s="9">
        <v>1</v>
      </c>
      <c r="BU84" s="9">
        <v>0</v>
      </c>
      <c r="BV84" s="9">
        <v>0</v>
      </c>
      <c r="BW84" s="9">
        <v>1</v>
      </c>
      <c r="BX84" s="9"/>
      <c r="BY84" s="9">
        <v>1</v>
      </c>
      <c r="BZ84" s="9">
        <v>0</v>
      </c>
      <c r="CA84" s="9">
        <v>0</v>
      </c>
      <c r="CB84" s="9">
        <v>1</v>
      </c>
      <c r="CC84" s="9">
        <v>1</v>
      </c>
      <c r="CD84" s="9">
        <v>1</v>
      </c>
      <c r="CE84" s="9">
        <v>1</v>
      </c>
      <c r="CF84" s="9">
        <v>1</v>
      </c>
      <c r="CG84" s="9"/>
      <c r="CH84" s="9">
        <v>1</v>
      </c>
      <c r="CI84" s="9">
        <v>3</v>
      </c>
      <c r="CJ84" s="9">
        <v>2</v>
      </c>
      <c r="CK84" s="9">
        <v>1</v>
      </c>
      <c r="CL84" s="9">
        <v>4</v>
      </c>
      <c r="CM84" s="9">
        <v>4</v>
      </c>
      <c r="CN84" s="9">
        <v>1</v>
      </c>
      <c r="CO84" s="9">
        <v>1</v>
      </c>
      <c r="CP84" s="9">
        <v>4</v>
      </c>
      <c r="CQ84" s="9">
        <v>1</v>
      </c>
      <c r="CR84" s="9">
        <v>1</v>
      </c>
      <c r="CS84" s="9">
        <v>1</v>
      </c>
      <c r="CT84" s="9">
        <v>0</v>
      </c>
      <c r="CU84" s="9">
        <v>1</v>
      </c>
      <c r="CV84" s="9">
        <v>1</v>
      </c>
      <c r="CW84" s="9">
        <v>1</v>
      </c>
      <c r="CX84" s="9">
        <v>1</v>
      </c>
      <c r="CY84" s="9">
        <v>1</v>
      </c>
      <c r="CZ84" s="9">
        <v>2</v>
      </c>
      <c r="DA84" s="9"/>
      <c r="DB84" s="9"/>
      <c r="DC84" s="9"/>
      <c r="DD84" s="9"/>
      <c r="DE84" s="9"/>
      <c r="DF84" s="9"/>
      <c r="DG84" s="9"/>
      <c r="DH84" s="9"/>
      <c r="DI84" s="9">
        <v>2</v>
      </c>
      <c r="DJ84" s="9"/>
      <c r="DK84" s="9"/>
      <c r="DL84" s="9"/>
      <c r="DM84" s="9"/>
      <c r="DN84" s="9"/>
      <c r="DO84" s="9"/>
      <c r="DP84" s="9">
        <v>2</v>
      </c>
      <c r="DQ84" s="9"/>
      <c r="DR84" s="9"/>
      <c r="DS84" s="9"/>
      <c r="DT84" s="9"/>
      <c r="DU84" s="9"/>
      <c r="DV84" s="9"/>
      <c r="DW84" s="9"/>
      <c r="DX84" s="9"/>
      <c r="DY84" s="9"/>
      <c r="DZ84" s="9"/>
      <c r="EA84" s="9"/>
      <c r="EB84" s="9"/>
      <c r="EC84" s="9"/>
      <c r="ED84" s="9"/>
      <c r="EE84" s="9"/>
      <c r="EF84" s="9"/>
      <c r="EG84" s="9"/>
      <c r="EH84" s="9"/>
      <c r="EI84" s="9"/>
      <c r="EJ84" s="9"/>
      <c r="EK84" s="9"/>
      <c r="EL84" s="9"/>
      <c r="EM84" s="9"/>
      <c r="EN84" s="9">
        <v>1</v>
      </c>
      <c r="EO84" s="9">
        <v>0</v>
      </c>
      <c r="EP84" s="9"/>
      <c r="EQ84" s="9">
        <v>0</v>
      </c>
      <c r="ER84" s="9"/>
      <c r="ES84" s="9"/>
      <c r="ET84" s="9">
        <v>0</v>
      </c>
      <c r="EU84" s="9"/>
      <c r="EV84" s="9"/>
      <c r="EW84" s="9">
        <v>1</v>
      </c>
      <c r="EX84" s="9">
        <v>0</v>
      </c>
      <c r="EY84" s="9"/>
      <c r="EZ84" s="9">
        <v>1</v>
      </c>
      <c r="FA84" s="9">
        <v>0</v>
      </c>
      <c r="FB84" s="9"/>
      <c r="FC84" s="9">
        <v>0</v>
      </c>
      <c r="FD84" s="9"/>
      <c r="FE84" s="9"/>
      <c r="FF84" s="9">
        <v>1</v>
      </c>
      <c r="FG84" s="9">
        <v>0</v>
      </c>
      <c r="FH84" s="9"/>
      <c r="FI84" s="9">
        <v>1</v>
      </c>
      <c r="FJ84" s="9">
        <v>0</v>
      </c>
      <c r="FK84" s="9"/>
      <c r="FL84" s="9">
        <v>0</v>
      </c>
      <c r="FM84" s="9"/>
      <c r="FN84" s="9"/>
      <c r="FO84" s="9">
        <v>0</v>
      </c>
      <c r="FP84" s="9"/>
      <c r="FQ84" s="9"/>
      <c r="FR84" s="9">
        <v>0</v>
      </c>
      <c r="FS84" s="9"/>
      <c r="FT84" s="9"/>
      <c r="FU84" s="9">
        <v>0</v>
      </c>
      <c r="FV84" s="9"/>
      <c r="FW84" s="9"/>
      <c r="FX84" s="9">
        <v>3</v>
      </c>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t="s">
        <v>4099</v>
      </c>
      <c r="HH84" s="9"/>
      <c r="HI84" s="9"/>
      <c r="HJ84" s="9"/>
      <c r="HK84" s="9"/>
      <c r="HL84" s="9"/>
      <c r="HM84" s="9"/>
      <c r="HN84" s="9"/>
      <c r="HO84" s="9"/>
      <c r="HP84" s="9"/>
      <c r="HQ84" s="9"/>
      <c r="HR84" s="9"/>
      <c r="HS84" s="9"/>
      <c r="HT84" s="9"/>
      <c r="HU84" s="9"/>
      <c r="HV84" s="9"/>
      <c r="HW84" s="9"/>
      <c r="HX84" t="s">
        <v>4263</v>
      </c>
      <c r="HY84" s="9"/>
      <c r="HZ84" s="9"/>
      <c r="IA84" s="9">
        <v>2</v>
      </c>
      <c r="IB84" s="9"/>
      <c r="IC84" s="9"/>
      <c r="ID84" s="9">
        <v>2</v>
      </c>
      <c r="IE84" s="9"/>
      <c r="IF84" s="9"/>
      <c r="IG84" s="9">
        <v>2</v>
      </c>
      <c r="IH84" s="9"/>
      <c r="II84" s="9"/>
      <c r="IJ84" s="9">
        <v>3</v>
      </c>
      <c r="IK84" s="9"/>
      <c r="IL84" s="9">
        <v>1</v>
      </c>
      <c r="IM84" s="9"/>
      <c r="IN84" s="9">
        <v>3</v>
      </c>
      <c r="IO84" s="9">
        <v>3</v>
      </c>
      <c r="IP84" s="9">
        <v>3</v>
      </c>
      <c r="IQ84" s="9">
        <v>5</v>
      </c>
      <c r="IR84" s="9">
        <v>3</v>
      </c>
      <c r="IS84" s="9"/>
      <c r="IT84" s="9">
        <v>2</v>
      </c>
      <c r="IU84" s="9">
        <v>2</v>
      </c>
      <c r="IV84" s="9">
        <v>2</v>
      </c>
      <c r="IW84" s="9">
        <v>2</v>
      </c>
      <c r="IX84" s="9">
        <v>2</v>
      </c>
      <c r="IY84" s="9">
        <v>2</v>
      </c>
      <c r="IZ84" s="9">
        <v>2</v>
      </c>
      <c r="JA84" s="9">
        <v>2</v>
      </c>
      <c r="JB84" s="9">
        <v>2</v>
      </c>
      <c r="JC84" s="9">
        <v>2</v>
      </c>
      <c r="JD84" s="9">
        <v>2</v>
      </c>
      <c r="JE84" s="9">
        <v>2</v>
      </c>
      <c r="JF84" s="9">
        <v>2</v>
      </c>
      <c r="JG84" s="9">
        <v>2</v>
      </c>
      <c r="JH84" s="9">
        <v>2</v>
      </c>
      <c r="JI84" s="9">
        <v>2</v>
      </c>
      <c r="JJ84" s="9">
        <v>1</v>
      </c>
      <c r="JK84" s="9">
        <v>2</v>
      </c>
      <c r="JL84" s="9">
        <v>1</v>
      </c>
      <c r="JM84" s="9">
        <v>2</v>
      </c>
      <c r="JN84" s="9">
        <v>3</v>
      </c>
      <c r="JO84" s="9">
        <v>3</v>
      </c>
      <c r="JP84" s="9">
        <v>3</v>
      </c>
      <c r="JQ84" s="9">
        <v>3</v>
      </c>
      <c r="JR84" s="9">
        <v>3</v>
      </c>
      <c r="JS84" s="9">
        <v>3</v>
      </c>
      <c r="JT84" s="9">
        <v>1</v>
      </c>
      <c r="JU84" s="9">
        <v>3</v>
      </c>
      <c r="JV84" s="9"/>
      <c r="JW84" s="9">
        <v>2</v>
      </c>
      <c r="JX84" s="9">
        <v>1</v>
      </c>
      <c r="JY84" s="9">
        <v>2</v>
      </c>
      <c r="JZ84" s="9">
        <v>3</v>
      </c>
      <c r="KA84" s="9">
        <v>1</v>
      </c>
      <c r="KB84" s="9">
        <v>2</v>
      </c>
      <c r="KC84" s="9">
        <v>1</v>
      </c>
      <c r="KD84" s="9">
        <v>3</v>
      </c>
      <c r="KE84" s="9">
        <v>3</v>
      </c>
      <c r="KF84" s="9"/>
      <c r="KG84" s="9"/>
      <c r="KH84" s="9"/>
      <c r="KI84" s="9"/>
      <c r="KJ84" s="9"/>
      <c r="KK84" s="9"/>
      <c r="KL84" s="9"/>
      <c r="KM84" s="9"/>
      <c r="KN84" s="9"/>
      <c r="KO84" s="9"/>
      <c r="KP84" s="9"/>
      <c r="KQ84" s="9"/>
      <c r="KR84" s="9"/>
      <c r="KS84" s="9"/>
      <c r="KT84" s="9"/>
      <c r="KU84" s="9"/>
      <c r="KV84" s="9">
        <v>0</v>
      </c>
      <c r="KW84" s="9"/>
      <c r="KX84" s="9"/>
      <c r="KY84" s="9"/>
      <c r="KZ84" s="9"/>
      <c r="LA84" s="9"/>
      <c r="LB84" s="9"/>
      <c r="LC84" s="9">
        <v>1</v>
      </c>
      <c r="LD84" s="9">
        <v>1</v>
      </c>
      <c r="LE84" s="9">
        <v>1</v>
      </c>
      <c r="LF84" s="9">
        <v>1</v>
      </c>
      <c r="LG84" s="9">
        <v>1</v>
      </c>
      <c r="LH84" s="9">
        <v>1</v>
      </c>
      <c r="LI84" s="9"/>
      <c r="LJ84" s="9">
        <v>1</v>
      </c>
      <c r="LK84" s="9">
        <v>3</v>
      </c>
      <c r="LL84" s="9">
        <v>1</v>
      </c>
      <c r="LM84" s="9">
        <v>3</v>
      </c>
      <c r="LN84" s="9"/>
      <c r="LO84" s="9">
        <v>1</v>
      </c>
      <c r="LP84" s="9">
        <v>1</v>
      </c>
      <c r="LQ84" s="9">
        <v>1</v>
      </c>
      <c r="LR84" s="9"/>
      <c r="LS84" s="9">
        <v>1</v>
      </c>
      <c r="LT84" s="9">
        <v>1</v>
      </c>
      <c r="LU84" s="9">
        <v>1</v>
      </c>
      <c r="LV84" s="9">
        <v>1</v>
      </c>
      <c r="LW84" s="9">
        <v>1</v>
      </c>
      <c r="LX84" s="9">
        <v>1</v>
      </c>
      <c r="LY84" s="9">
        <v>3</v>
      </c>
      <c r="LZ84" s="9">
        <v>2</v>
      </c>
      <c r="MA84" s="9">
        <v>1</v>
      </c>
      <c r="MB84" s="9"/>
      <c r="MC84" s="9">
        <v>0</v>
      </c>
      <c r="MD84" s="9">
        <v>2</v>
      </c>
      <c r="ME84" s="9">
        <v>2</v>
      </c>
      <c r="MF84" s="9">
        <v>1</v>
      </c>
      <c r="MG84" s="9">
        <v>3</v>
      </c>
      <c r="MH84" s="9">
        <v>3</v>
      </c>
      <c r="MI84" s="9">
        <v>3</v>
      </c>
      <c r="MJ84" s="9">
        <v>3</v>
      </c>
      <c r="MK84" s="9">
        <v>1</v>
      </c>
      <c r="ML84" s="9">
        <v>1</v>
      </c>
      <c r="MM84" s="9">
        <v>1</v>
      </c>
      <c r="MN84" s="9">
        <v>1</v>
      </c>
      <c r="MO84" s="9">
        <v>1</v>
      </c>
      <c r="MP84" s="9">
        <v>0</v>
      </c>
      <c r="MQ84" s="9">
        <v>1</v>
      </c>
      <c r="MR84" s="9">
        <v>1</v>
      </c>
      <c r="MS84" s="9">
        <v>1</v>
      </c>
      <c r="MT84" s="9">
        <v>244088853</v>
      </c>
      <c r="MU84" s="9">
        <v>244088853</v>
      </c>
      <c r="MV84" s="9">
        <v>1</v>
      </c>
      <c r="MW84" s="9"/>
      <c r="MX84" s="9"/>
      <c r="MY84" t="s">
        <v>4539</v>
      </c>
      <c r="MZ84" s="9"/>
      <c r="NA84" s="9">
        <v>199724142</v>
      </c>
      <c r="NB84" t="s">
        <v>4689</v>
      </c>
      <c r="NC84" t="s">
        <v>4829</v>
      </c>
      <c r="ND84" s="9"/>
      <c r="NE84" s="9"/>
      <c r="NF84" t="s">
        <v>4891</v>
      </c>
      <c r="NG84" s="9"/>
      <c r="NH84" s="9"/>
      <c r="NI84" s="9">
        <v>50</v>
      </c>
      <c r="NJ84" s="9">
        <v>98</v>
      </c>
      <c r="NK84" t="s">
        <v>4897</v>
      </c>
      <c r="NL84" s="9">
        <v>3</v>
      </c>
      <c r="NM84" s="9">
        <v>11</v>
      </c>
      <c r="NN84" s="9">
        <v>2022</v>
      </c>
      <c r="NO84" s="9">
        <v>1</v>
      </c>
      <c r="NP84" t="s">
        <v>4973</v>
      </c>
      <c r="NQ84" s="9">
        <v>1</v>
      </c>
      <c r="NR84" s="9">
        <v>1</v>
      </c>
      <c r="NS84" s="9">
        <v>1</v>
      </c>
      <c r="NT84" s="9">
        <v>0</v>
      </c>
      <c r="NU84" s="9">
        <v>0</v>
      </c>
      <c r="NV84" s="9">
        <v>0</v>
      </c>
      <c r="NW84" s="9">
        <v>15</v>
      </c>
      <c r="NX84" s="9">
        <v>0</v>
      </c>
      <c r="NY84" s="9">
        <v>3</v>
      </c>
      <c r="NZ84" s="9">
        <v>0</v>
      </c>
      <c r="OA84" s="9">
        <v>1</v>
      </c>
      <c r="OB84" s="9">
        <v>0</v>
      </c>
      <c r="OC84" s="9">
        <v>19</v>
      </c>
      <c r="OD84" s="9">
        <v>0</v>
      </c>
      <c r="OE84" s="9">
        <v>8</v>
      </c>
      <c r="OF84" s="9">
        <v>0</v>
      </c>
      <c r="OG84" s="9">
        <v>27</v>
      </c>
      <c r="OH84" s="9">
        <v>0</v>
      </c>
      <c r="OI84" s="9">
        <v>20</v>
      </c>
      <c r="OJ84" s="9">
        <v>18</v>
      </c>
      <c r="OK84" s="9">
        <v>12</v>
      </c>
      <c r="OL84" s="9">
        <v>3</v>
      </c>
      <c r="OM84" s="9">
        <v>0</v>
      </c>
      <c r="ON84" s="9">
        <v>1</v>
      </c>
      <c r="OO84" s="9">
        <v>0</v>
      </c>
      <c r="OP84" s="9">
        <v>1</v>
      </c>
      <c r="OQ84" s="9">
        <v>1</v>
      </c>
      <c r="OR84" s="9">
        <v>1</v>
      </c>
      <c r="OS84" s="9">
        <v>1</v>
      </c>
      <c r="OT84" s="9">
        <v>1</v>
      </c>
      <c r="OU84" s="9">
        <v>1</v>
      </c>
      <c r="OV84" s="9">
        <v>0</v>
      </c>
      <c r="OW84" s="9">
        <v>0</v>
      </c>
      <c r="OX84" s="9">
        <v>1</v>
      </c>
      <c r="OY84" s="9">
        <v>0</v>
      </c>
      <c r="OZ84" s="9">
        <v>0</v>
      </c>
      <c r="PA84" s="9">
        <v>62.5</v>
      </c>
      <c r="PB84" s="9">
        <v>0</v>
      </c>
      <c r="PC84" s="9">
        <v>1</v>
      </c>
      <c r="PD84" s="9">
        <v>60</v>
      </c>
      <c r="PE84" s="9">
        <v>0</v>
      </c>
      <c r="PF84" s="9">
        <v>1</v>
      </c>
      <c r="PG84" s="9">
        <v>1</v>
      </c>
      <c r="PH84" s="9">
        <v>1</v>
      </c>
      <c r="PI84" s="9">
        <v>0</v>
      </c>
      <c r="PJ84" s="9">
        <v>0</v>
      </c>
      <c r="PK84" s="9">
        <v>1</v>
      </c>
      <c r="PL84" s="9">
        <v>1</v>
      </c>
      <c r="PM84" s="9">
        <v>1</v>
      </c>
      <c r="PN84" s="9">
        <v>1</v>
      </c>
      <c r="PO84" s="9">
        <v>71.428573608398438</v>
      </c>
      <c r="PP84" s="9">
        <v>0</v>
      </c>
      <c r="PQ84" s="9">
        <v>1</v>
      </c>
      <c r="PR84" s="9">
        <v>1</v>
      </c>
      <c r="PS84" s="9">
        <v>0</v>
      </c>
      <c r="PT84" s="9">
        <v>0</v>
      </c>
      <c r="PU84" s="9">
        <v>1</v>
      </c>
      <c r="PV84" s="9">
        <v>0</v>
      </c>
      <c r="PW84" s="9">
        <v>0</v>
      </c>
      <c r="PX84" s="9">
        <v>33.333332061767578</v>
      </c>
      <c r="PY84" s="9">
        <v>0</v>
      </c>
      <c r="PZ84" s="9">
        <v>0</v>
      </c>
      <c r="QA84" s="9">
        <v>1</v>
      </c>
      <c r="QB84" s="9">
        <v>1</v>
      </c>
      <c r="QC84" s="9">
        <v>0</v>
      </c>
      <c r="QD84" s="9">
        <v>1</v>
      </c>
      <c r="QE84" s="9">
        <v>75</v>
      </c>
      <c r="QF84" s="9">
        <v>0</v>
      </c>
      <c r="QG84" s="9">
        <v>1</v>
      </c>
      <c r="QH84" s="9">
        <v>1</v>
      </c>
      <c r="QI84" s="9">
        <v>1</v>
      </c>
      <c r="QJ84" s="9">
        <v>0</v>
      </c>
      <c r="QK84" s="9">
        <v>1</v>
      </c>
      <c r="QL84" s="9">
        <v>1</v>
      </c>
      <c r="QM84" s="9">
        <v>1</v>
      </c>
      <c r="QN84" s="9">
        <v>1</v>
      </c>
      <c r="QO84" s="9">
        <v>1</v>
      </c>
      <c r="QP84" s="9">
        <v>85.714286804199219</v>
      </c>
      <c r="QQ84" s="9">
        <v>0</v>
      </c>
      <c r="QR84" s="9">
        <v>1</v>
      </c>
      <c r="QS84" s="9">
        <v>0</v>
      </c>
      <c r="QT84" s="9">
        <v>0.3333333432674408</v>
      </c>
      <c r="QU84" s="9">
        <v>0</v>
      </c>
      <c r="QV84" s="9">
        <v>0.5</v>
      </c>
      <c r="QW84" s="9">
        <v>0</v>
      </c>
      <c r="QX84" s="9">
        <v>0.75</v>
      </c>
      <c r="QY84" s="9">
        <v>0</v>
      </c>
      <c r="QZ84" s="9"/>
      <c r="RA84" s="9"/>
      <c r="RB84" s="9"/>
      <c r="RC84" s="9"/>
      <c r="RD84" s="9"/>
      <c r="RE84" s="9"/>
      <c r="RF84" s="9"/>
      <c r="RG84" s="9"/>
      <c r="RH84" s="9"/>
      <c r="RI84" s="9"/>
      <c r="RJ84" s="9"/>
      <c r="RK84" s="9"/>
      <c r="RL84" s="9">
        <v>0</v>
      </c>
      <c r="RM84" s="9"/>
      <c r="RN84" s="9"/>
      <c r="RO84" s="9"/>
      <c r="RP84" s="9"/>
      <c r="RQ84" s="9"/>
      <c r="RR84" s="9"/>
      <c r="RS84" s="9"/>
      <c r="RT84" s="9"/>
      <c r="RU84" s="9"/>
      <c r="RV84" s="9"/>
      <c r="RW84" s="9"/>
      <c r="RX84" s="9"/>
      <c r="RY84" s="9"/>
      <c r="RZ84" s="9"/>
      <c r="SA84" s="9"/>
      <c r="SB84" s="9"/>
      <c r="SC84" s="9"/>
      <c r="SD84" s="9"/>
      <c r="SE84" s="9"/>
      <c r="SF84" s="9"/>
      <c r="SG84" s="9"/>
      <c r="SH84" s="9">
        <v>1</v>
      </c>
      <c r="SI84" s="9">
        <v>1</v>
      </c>
      <c r="SJ84" s="9">
        <v>1</v>
      </c>
      <c r="SK84" s="9">
        <v>0</v>
      </c>
      <c r="SL84" s="9">
        <v>1</v>
      </c>
      <c r="SM84" s="9">
        <v>1</v>
      </c>
      <c r="SN84" s="9">
        <v>0</v>
      </c>
      <c r="SO84" s="9">
        <v>0</v>
      </c>
      <c r="SP84" s="9">
        <v>0</v>
      </c>
      <c r="SQ84" s="9">
        <v>0</v>
      </c>
      <c r="SR84" s="9">
        <v>0</v>
      </c>
      <c r="SS84" s="9"/>
      <c r="ST84" s="9">
        <v>0</v>
      </c>
      <c r="SU84" s="9">
        <v>0</v>
      </c>
      <c r="SV84" s="9"/>
      <c r="SW84" s="9"/>
      <c r="SX84" s="9">
        <v>0</v>
      </c>
      <c r="SY84" s="9">
        <v>1</v>
      </c>
      <c r="SZ84" s="9">
        <v>0</v>
      </c>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v>0</v>
      </c>
      <c r="UM84" s="9">
        <v>0</v>
      </c>
      <c r="UN84" s="9">
        <v>0</v>
      </c>
      <c r="UO84" s="9"/>
      <c r="UP84" s="9"/>
      <c r="UQ84" s="9"/>
      <c r="UR84" s="9"/>
      <c r="US84" s="9">
        <v>0</v>
      </c>
      <c r="UT84" s="9">
        <v>0</v>
      </c>
      <c r="UU84" s="9">
        <v>0</v>
      </c>
      <c r="UV84" s="9">
        <v>1</v>
      </c>
      <c r="UW84" s="9">
        <v>0</v>
      </c>
      <c r="UX84" s="9">
        <v>0</v>
      </c>
      <c r="UY84" s="9">
        <v>0</v>
      </c>
      <c r="UZ84" s="9">
        <v>0</v>
      </c>
      <c r="VA84" s="9">
        <v>0</v>
      </c>
      <c r="VB84" s="9">
        <v>0</v>
      </c>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v>0</v>
      </c>
      <c r="WF84" s="9">
        <v>1</v>
      </c>
      <c r="WG84" s="9">
        <v>0</v>
      </c>
      <c r="WH84" s="9">
        <v>0</v>
      </c>
      <c r="WI84" s="9">
        <v>1</v>
      </c>
      <c r="WJ84" s="9">
        <v>0</v>
      </c>
      <c r="WK84" s="9">
        <v>1</v>
      </c>
      <c r="WL84" s="9">
        <v>0</v>
      </c>
      <c r="WM84" s="9">
        <v>0</v>
      </c>
      <c r="WN84" s="9"/>
      <c r="WO84" s="9"/>
      <c r="WP84" s="9"/>
      <c r="WQ84" s="9"/>
      <c r="WR84" s="9"/>
      <c r="WS84" s="9"/>
      <c r="WT84" s="9"/>
      <c r="WU84" s="9"/>
      <c r="WV84" s="9"/>
      <c r="WW84" s="9">
        <v>33.333332061767578</v>
      </c>
      <c r="WX84" s="9">
        <v>0</v>
      </c>
      <c r="WY84" s="9">
        <v>0</v>
      </c>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v>0</v>
      </c>
      <c r="YF84" s="9">
        <v>1</v>
      </c>
      <c r="YG84" s="9">
        <v>0</v>
      </c>
      <c r="YH84" s="9">
        <v>0</v>
      </c>
      <c r="YI84" s="9">
        <v>1</v>
      </c>
      <c r="YJ84" s="9">
        <v>0</v>
      </c>
      <c r="YK84" s="9">
        <v>1</v>
      </c>
      <c r="YL84" s="9">
        <v>0</v>
      </c>
      <c r="YM84" s="9">
        <v>0</v>
      </c>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v>0</v>
      </c>
      <c r="ZO84" s="9">
        <v>0</v>
      </c>
      <c r="ZP84" s="9">
        <v>0</v>
      </c>
      <c r="ZQ84" s="9">
        <v>0</v>
      </c>
      <c r="ZR84" s="9"/>
      <c r="ZS84" s="9"/>
      <c r="ZT84" s="9">
        <v>0</v>
      </c>
      <c r="ZU84" s="9">
        <v>0</v>
      </c>
      <c r="ZV84" s="9">
        <v>1</v>
      </c>
      <c r="ZW84" s="9">
        <v>1</v>
      </c>
      <c r="ZX84" s="9">
        <v>1</v>
      </c>
      <c r="ZY84" s="9">
        <v>1</v>
      </c>
      <c r="ZZ84" s="9">
        <v>1</v>
      </c>
      <c r="AAA84" s="9">
        <v>1</v>
      </c>
      <c r="AAB84" s="9">
        <v>1</v>
      </c>
      <c r="AAC84" s="9">
        <v>1</v>
      </c>
      <c r="AAD84" s="9">
        <v>1</v>
      </c>
      <c r="AAE84" s="9">
        <v>1</v>
      </c>
      <c r="AAF84" s="9">
        <v>1</v>
      </c>
      <c r="AAG84" s="9">
        <v>1</v>
      </c>
      <c r="AAH84" s="9"/>
      <c r="AAI84" s="9"/>
      <c r="AAJ84" s="9"/>
      <c r="AAK84" s="9"/>
      <c r="AAL84" s="9"/>
      <c r="AAM84" s="9"/>
      <c r="AAN84" s="9"/>
      <c r="AAO84" s="9"/>
      <c r="AAP84" s="9">
        <v>100</v>
      </c>
      <c r="AAQ84" s="9">
        <v>1</v>
      </c>
      <c r="AAR84" s="9">
        <v>1</v>
      </c>
      <c r="AAS84" s="9">
        <v>100</v>
      </c>
      <c r="AAT84" s="9">
        <v>1</v>
      </c>
      <c r="AAU84" s="9">
        <v>1</v>
      </c>
      <c r="AAV84" s="9"/>
      <c r="AAW84" s="9"/>
      <c r="AAX84" s="9"/>
      <c r="AAY84" s="9"/>
      <c r="AAZ84" s="9">
        <v>0</v>
      </c>
      <c r="ABA84" s="9">
        <v>1</v>
      </c>
      <c r="ABB84" s="9">
        <v>1</v>
      </c>
      <c r="ABC84" s="9">
        <v>1</v>
      </c>
      <c r="ABD84" s="9">
        <v>1</v>
      </c>
      <c r="ABE84" s="9">
        <v>1</v>
      </c>
      <c r="ABF84" s="9">
        <v>1</v>
      </c>
      <c r="ABG84" s="9">
        <v>1</v>
      </c>
      <c r="ABH84" s="9">
        <v>1</v>
      </c>
      <c r="ABI84" s="9">
        <v>1</v>
      </c>
      <c r="ABJ84" s="9">
        <v>1</v>
      </c>
      <c r="ABK84" s="9">
        <v>1</v>
      </c>
      <c r="ABL84" s="9">
        <v>0</v>
      </c>
      <c r="ABM84" s="9">
        <v>85.714286804199219</v>
      </c>
      <c r="ABN84" s="9">
        <v>0</v>
      </c>
      <c r="ABO84" s="9">
        <v>1</v>
      </c>
      <c r="ABP84" s="9">
        <v>0</v>
      </c>
      <c r="ABQ84" s="9">
        <v>1</v>
      </c>
      <c r="ABR84" s="9">
        <v>0</v>
      </c>
      <c r="ABS84" s="9">
        <v>0</v>
      </c>
      <c r="ABT84" s="9">
        <v>1</v>
      </c>
      <c r="ABU84" s="9">
        <v>0</v>
      </c>
      <c r="ABV84" s="9">
        <v>1</v>
      </c>
      <c r="ABW84" s="9">
        <v>0</v>
      </c>
      <c r="ABX84" s="9">
        <v>1</v>
      </c>
      <c r="ABY84" s="9">
        <v>1</v>
      </c>
      <c r="ABZ84" s="9">
        <v>0</v>
      </c>
      <c r="ACA84" s="9">
        <v>0</v>
      </c>
      <c r="ACB84" s="9">
        <v>0</v>
      </c>
      <c r="ACC84" s="9">
        <v>0</v>
      </c>
      <c r="ACD84" s="9">
        <v>0</v>
      </c>
      <c r="ACE84" s="9">
        <v>0</v>
      </c>
      <c r="ACF84" s="9">
        <v>0</v>
      </c>
      <c r="ACG84" s="9">
        <v>0</v>
      </c>
      <c r="ACH84" s="9">
        <v>1</v>
      </c>
      <c r="ACI84" s="9">
        <v>1</v>
      </c>
      <c r="ACJ84" s="9">
        <v>1</v>
      </c>
      <c r="ACK84" s="9">
        <v>1</v>
      </c>
      <c r="ACL84" s="9">
        <v>1</v>
      </c>
      <c r="ACM84" s="9">
        <v>0</v>
      </c>
      <c r="ACN84" s="9">
        <v>1</v>
      </c>
      <c r="ACO84" s="9">
        <v>1</v>
      </c>
      <c r="ACP84" s="9">
        <v>1</v>
      </c>
      <c r="ACQ84" s="9">
        <v>1</v>
      </c>
      <c r="ACR84" s="9">
        <v>1</v>
      </c>
    </row>
    <row r="85" spans="1:772">
      <c r="A85" t="s">
        <v>2652</v>
      </c>
      <c r="B85" t="s">
        <v>2780</v>
      </c>
      <c r="C85" t="s">
        <v>2913</v>
      </c>
      <c r="D85" t="s">
        <v>3048</v>
      </c>
      <c r="E85" s="9"/>
      <c r="F85" s="9">
        <v>6</v>
      </c>
      <c r="G85" s="9"/>
      <c r="H85" s="9">
        <v>1</v>
      </c>
      <c r="I85" t="s">
        <v>3185</v>
      </c>
      <c r="J85" s="9"/>
      <c r="K85" s="9">
        <v>6</v>
      </c>
      <c r="L85" s="9">
        <v>16</v>
      </c>
      <c r="M85" s="9">
        <v>99</v>
      </c>
      <c r="N85" s="9">
        <v>99</v>
      </c>
      <c r="O85" t="s">
        <v>3247</v>
      </c>
      <c r="P85" s="9">
        <v>2</v>
      </c>
      <c r="Q85" t="s">
        <v>3250</v>
      </c>
      <c r="R85" s="9">
        <v>2</v>
      </c>
      <c r="S85" s="9">
        <v>4</v>
      </c>
      <c r="T85" s="9">
        <v>1</v>
      </c>
      <c r="U85" s="9">
        <v>1</v>
      </c>
      <c r="V85" s="9">
        <v>1</v>
      </c>
      <c r="W85" t="s">
        <v>3340</v>
      </c>
      <c r="X85" s="9"/>
      <c r="Y85" t="s">
        <v>3476</v>
      </c>
      <c r="Z85" s="9"/>
      <c r="AA85" s="9">
        <v>0</v>
      </c>
      <c r="AB85" s="9">
        <v>0</v>
      </c>
      <c r="AC85" s="9">
        <v>32</v>
      </c>
      <c r="AD85" s="9">
        <v>0</v>
      </c>
      <c r="AE85" s="9">
        <v>3</v>
      </c>
      <c r="AF85" s="9">
        <v>0</v>
      </c>
      <c r="AG85" s="9">
        <v>0</v>
      </c>
      <c r="AH85" s="9">
        <v>0</v>
      </c>
      <c r="AI85" s="9">
        <v>3</v>
      </c>
      <c r="AJ85" s="9">
        <v>0</v>
      </c>
      <c r="AK85" s="9">
        <v>0</v>
      </c>
      <c r="AL85" s="9">
        <v>0</v>
      </c>
      <c r="AM85" s="9">
        <v>0</v>
      </c>
      <c r="AN85" s="9">
        <v>0</v>
      </c>
      <c r="AO85" s="9">
        <v>0</v>
      </c>
      <c r="AP85" s="9">
        <v>0</v>
      </c>
      <c r="AQ85" s="9">
        <v>2</v>
      </c>
      <c r="AR85" s="9">
        <v>0</v>
      </c>
      <c r="AS85" s="9">
        <v>0</v>
      </c>
      <c r="AT85" s="9">
        <v>0</v>
      </c>
      <c r="AU85" s="9">
        <v>0</v>
      </c>
      <c r="AV85" s="9">
        <v>0</v>
      </c>
      <c r="AW85" s="9">
        <v>0</v>
      </c>
      <c r="AX85" t="s">
        <v>3641</v>
      </c>
      <c r="AY85" s="9">
        <v>0</v>
      </c>
      <c r="AZ85" s="9">
        <v>0</v>
      </c>
      <c r="BA85" t="s">
        <v>3791</v>
      </c>
      <c r="BB85" s="9">
        <v>0</v>
      </c>
      <c r="BC85" s="9">
        <v>40</v>
      </c>
      <c r="BD85" s="9">
        <v>0</v>
      </c>
      <c r="BE85" s="9"/>
      <c r="BF85" s="9">
        <v>25</v>
      </c>
      <c r="BG85" s="9">
        <v>20</v>
      </c>
      <c r="BH85" s="9">
        <v>5</v>
      </c>
      <c r="BI85" s="9">
        <v>6</v>
      </c>
      <c r="BJ85" s="9">
        <v>0</v>
      </c>
      <c r="BK85" s="9">
        <v>2</v>
      </c>
      <c r="BL85" s="9"/>
      <c r="BM85" s="9"/>
      <c r="BN85" s="9"/>
      <c r="BO85" s="9"/>
      <c r="BP85" s="9"/>
      <c r="BQ85" s="9"/>
      <c r="BR85" s="9"/>
      <c r="BS85" s="9">
        <v>0</v>
      </c>
      <c r="BT85" s="9"/>
      <c r="BU85" s="9"/>
      <c r="BV85" s="9">
        <v>0</v>
      </c>
      <c r="BW85" s="9">
        <v>1</v>
      </c>
      <c r="BX85" s="9"/>
      <c r="BY85" s="9">
        <v>1</v>
      </c>
      <c r="BZ85" s="9">
        <v>0</v>
      </c>
      <c r="CA85" s="9">
        <v>0</v>
      </c>
      <c r="CB85" s="9">
        <v>1</v>
      </c>
      <c r="CC85" s="9">
        <v>1</v>
      </c>
      <c r="CD85" s="9">
        <v>1</v>
      </c>
      <c r="CE85" s="9">
        <v>1</v>
      </c>
      <c r="CF85" s="9">
        <v>1</v>
      </c>
      <c r="CG85" s="9"/>
      <c r="CH85" s="9">
        <v>3</v>
      </c>
      <c r="CI85" s="9">
        <v>3</v>
      </c>
      <c r="CJ85" s="9">
        <v>1</v>
      </c>
      <c r="CK85" s="9">
        <v>2</v>
      </c>
      <c r="CL85" s="9">
        <v>2</v>
      </c>
      <c r="CM85" s="9">
        <v>3</v>
      </c>
      <c r="CN85" s="9">
        <v>1</v>
      </c>
      <c r="CO85" s="9">
        <v>1</v>
      </c>
      <c r="CP85" s="9">
        <v>3</v>
      </c>
      <c r="CQ85" s="9">
        <v>1</v>
      </c>
      <c r="CR85" s="9">
        <v>1</v>
      </c>
      <c r="CS85" s="9">
        <v>1</v>
      </c>
      <c r="CT85" s="9">
        <v>1</v>
      </c>
      <c r="CU85" s="9">
        <v>1</v>
      </c>
      <c r="CV85" s="9">
        <v>1</v>
      </c>
      <c r="CW85" s="9">
        <v>0</v>
      </c>
      <c r="CX85" s="9">
        <v>1</v>
      </c>
      <c r="CY85" s="9">
        <v>1</v>
      </c>
      <c r="CZ85" s="9">
        <v>2</v>
      </c>
      <c r="DA85" s="9"/>
      <c r="DB85" s="9"/>
      <c r="DC85" s="9"/>
      <c r="DD85" s="9"/>
      <c r="DE85" s="9"/>
      <c r="DF85" s="9"/>
      <c r="DG85" s="9"/>
      <c r="DH85" s="9"/>
      <c r="DI85" s="9">
        <v>2</v>
      </c>
      <c r="DJ85" s="9"/>
      <c r="DK85" s="9"/>
      <c r="DL85" s="9"/>
      <c r="DM85" s="9"/>
      <c r="DN85" s="9"/>
      <c r="DO85" s="9"/>
      <c r="DP85" s="9">
        <v>2</v>
      </c>
      <c r="DQ85" s="9"/>
      <c r="DR85" s="9"/>
      <c r="DS85" s="9">
        <v>0</v>
      </c>
      <c r="DT85" s="9"/>
      <c r="DU85" s="9"/>
      <c r="DV85" s="9"/>
      <c r="DW85" s="9"/>
      <c r="DX85" s="9"/>
      <c r="DY85" s="9"/>
      <c r="DZ85" s="9"/>
      <c r="EA85" s="9"/>
      <c r="EB85" s="9"/>
      <c r="EC85" s="9"/>
      <c r="ED85" s="9"/>
      <c r="EE85" s="9"/>
      <c r="EF85" s="9"/>
      <c r="EG85" s="9"/>
      <c r="EH85" s="9"/>
      <c r="EI85" s="9"/>
      <c r="EJ85" s="9"/>
      <c r="EK85" s="9"/>
      <c r="EL85" s="9"/>
      <c r="EM85" s="9"/>
      <c r="EN85" s="9">
        <v>1</v>
      </c>
      <c r="EO85" s="9">
        <v>0</v>
      </c>
      <c r="EP85" s="9"/>
      <c r="EQ85" s="9">
        <v>0</v>
      </c>
      <c r="ER85" s="9"/>
      <c r="ES85" s="9"/>
      <c r="ET85" s="9">
        <v>0</v>
      </c>
      <c r="EU85" s="9"/>
      <c r="EV85" s="9"/>
      <c r="EW85" s="9">
        <v>0</v>
      </c>
      <c r="EX85" s="9"/>
      <c r="EY85" s="9"/>
      <c r="EZ85" s="9">
        <v>1</v>
      </c>
      <c r="FA85" s="9">
        <v>1</v>
      </c>
      <c r="FB85" s="9"/>
      <c r="FC85" s="9">
        <v>1</v>
      </c>
      <c r="FD85" s="9">
        <v>1</v>
      </c>
      <c r="FE85" s="9"/>
      <c r="FF85" s="9">
        <v>0</v>
      </c>
      <c r="FG85" s="9"/>
      <c r="FH85" s="9"/>
      <c r="FI85" s="9">
        <v>0</v>
      </c>
      <c r="FJ85" s="9"/>
      <c r="FK85" s="9"/>
      <c r="FL85" s="9">
        <v>0</v>
      </c>
      <c r="FM85" s="9"/>
      <c r="FN85" s="9"/>
      <c r="FO85" s="9">
        <v>0</v>
      </c>
      <c r="FP85" s="9"/>
      <c r="FQ85" s="9"/>
      <c r="FR85" s="9">
        <v>0</v>
      </c>
      <c r="FS85" s="9"/>
      <c r="FT85" s="9"/>
      <c r="FU85" s="9">
        <v>0</v>
      </c>
      <c r="FV85" s="9"/>
      <c r="FW85" s="9"/>
      <c r="FX85" s="9">
        <v>3</v>
      </c>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t="s">
        <v>4100</v>
      </c>
      <c r="HH85" s="9"/>
      <c r="HI85" s="9"/>
      <c r="HJ85" s="9"/>
      <c r="HK85" s="9"/>
      <c r="HL85" s="9"/>
      <c r="HM85" s="9"/>
      <c r="HN85" s="9"/>
      <c r="HO85" s="9"/>
      <c r="HP85" s="9"/>
      <c r="HQ85" s="9"/>
      <c r="HR85" s="9"/>
      <c r="HS85" s="9"/>
      <c r="HT85" s="9"/>
      <c r="HU85" s="9"/>
      <c r="HV85" s="9"/>
      <c r="HW85" s="9"/>
      <c r="HX85" t="s">
        <v>4264</v>
      </c>
      <c r="HY85" s="9"/>
      <c r="HZ85" s="9"/>
      <c r="IA85" s="9">
        <v>2</v>
      </c>
      <c r="IB85" s="9"/>
      <c r="IC85" s="9"/>
      <c r="ID85" s="9">
        <v>2</v>
      </c>
      <c r="IE85" s="9"/>
      <c r="IF85" s="9"/>
      <c r="IG85" s="9">
        <v>3</v>
      </c>
      <c r="IH85" s="9"/>
      <c r="II85" s="9"/>
      <c r="IJ85" s="9">
        <v>3</v>
      </c>
      <c r="IK85" s="9"/>
      <c r="IL85" s="9">
        <v>1</v>
      </c>
      <c r="IM85" s="9"/>
      <c r="IN85" s="9">
        <v>3</v>
      </c>
      <c r="IO85" s="9">
        <v>3</v>
      </c>
      <c r="IP85" s="9">
        <v>3</v>
      </c>
      <c r="IQ85" s="9">
        <v>3</v>
      </c>
      <c r="IR85" s="9">
        <v>3</v>
      </c>
      <c r="IS85" s="9"/>
      <c r="IT85" s="9">
        <v>2</v>
      </c>
      <c r="IU85" s="9">
        <v>2</v>
      </c>
      <c r="IV85" s="9">
        <v>2</v>
      </c>
      <c r="IW85" s="9">
        <v>2</v>
      </c>
      <c r="IX85" s="9">
        <v>2</v>
      </c>
      <c r="IY85" s="9">
        <v>2</v>
      </c>
      <c r="IZ85" s="9">
        <v>2</v>
      </c>
      <c r="JA85" s="9">
        <v>2</v>
      </c>
      <c r="JB85" s="9">
        <v>2</v>
      </c>
      <c r="JC85" s="9">
        <v>2</v>
      </c>
      <c r="JD85" s="9">
        <v>2</v>
      </c>
      <c r="JE85" s="9">
        <v>2</v>
      </c>
      <c r="JF85" s="9">
        <v>2</v>
      </c>
      <c r="JG85" s="9">
        <v>2</v>
      </c>
      <c r="JH85" s="9">
        <v>2</v>
      </c>
      <c r="JI85" s="9">
        <v>2</v>
      </c>
      <c r="JJ85" s="9">
        <v>1</v>
      </c>
      <c r="JK85" s="9">
        <v>1</v>
      </c>
      <c r="JL85" s="9">
        <v>1</v>
      </c>
      <c r="JM85" s="9">
        <v>2</v>
      </c>
      <c r="JN85" s="9">
        <v>1</v>
      </c>
      <c r="JO85" s="9">
        <v>3</v>
      </c>
      <c r="JP85" s="9">
        <v>3</v>
      </c>
      <c r="JQ85" s="9">
        <v>3</v>
      </c>
      <c r="JR85" s="9">
        <v>3</v>
      </c>
      <c r="JS85" s="9">
        <v>3</v>
      </c>
      <c r="JT85" s="9">
        <v>1</v>
      </c>
      <c r="JU85" s="9">
        <v>3</v>
      </c>
      <c r="JV85" s="9"/>
      <c r="JW85" s="9">
        <v>2</v>
      </c>
      <c r="JX85" s="9">
        <v>3</v>
      </c>
      <c r="JY85" s="9">
        <v>3</v>
      </c>
      <c r="JZ85" s="9">
        <v>3</v>
      </c>
      <c r="KA85" s="9">
        <v>2</v>
      </c>
      <c r="KB85" s="9">
        <v>2</v>
      </c>
      <c r="KC85" s="9">
        <v>1</v>
      </c>
      <c r="KD85" s="9">
        <v>3</v>
      </c>
      <c r="KE85" s="9">
        <v>3</v>
      </c>
      <c r="KF85" s="9"/>
      <c r="KG85" s="9">
        <v>1</v>
      </c>
      <c r="KH85" s="9">
        <v>3</v>
      </c>
      <c r="KI85" s="9">
        <v>3</v>
      </c>
      <c r="KJ85" s="9"/>
      <c r="KK85" s="9">
        <v>3</v>
      </c>
      <c r="KL85" s="9">
        <v>1</v>
      </c>
      <c r="KM85" s="9">
        <v>3</v>
      </c>
      <c r="KN85" s="9">
        <v>3</v>
      </c>
      <c r="KO85" s="9"/>
      <c r="KP85" s="9">
        <v>0</v>
      </c>
      <c r="KQ85" s="9">
        <v>0</v>
      </c>
      <c r="KR85" s="9">
        <v>0</v>
      </c>
      <c r="KS85" s="9">
        <v>0</v>
      </c>
      <c r="KT85" s="9">
        <v>0</v>
      </c>
      <c r="KU85" s="9">
        <v>0</v>
      </c>
      <c r="KV85" s="9">
        <v>0</v>
      </c>
      <c r="KW85" s="9"/>
      <c r="KX85" s="9"/>
      <c r="KY85" s="9"/>
      <c r="KZ85" s="9"/>
      <c r="LA85" s="9"/>
      <c r="LB85" s="9"/>
      <c r="LC85" s="9">
        <v>1</v>
      </c>
      <c r="LD85" s="9">
        <v>1</v>
      </c>
      <c r="LE85" s="9">
        <v>1</v>
      </c>
      <c r="LF85" s="9">
        <v>1</v>
      </c>
      <c r="LG85" s="9">
        <v>1</v>
      </c>
      <c r="LH85" s="9">
        <v>1</v>
      </c>
      <c r="LI85" s="9"/>
      <c r="LJ85" s="9">
        <v>1</v>
      </c>
      <c r="LK85" s="9">
        <v>3</v>
      </c>
      <c r="LL85" s="9">
        <v>1</v>
      </c>
      <c r="LM85" s="9">
        <v>3</v>
      </c>
      <c r="LN85" s="9"/>
      <c r="LO85" s="9">
        <v>1</v>
      </c>
      <c r="LP85" s="9">
        <v>1</v>
      </c>
      <c r="LQ85" s="9">
        <v>1</v>
      </c>
      <c r="LR85" s="9"/>
      <c r="LS85" s="9">
        <v>1</v>
      </c>
      <c r="LT85" s="9">
        <v>1</v>
      </c>
      <c r="LU85" s="9">
        <v>1</v>
      </c>
      <c r="LV85" s="9">
        <v>1</v>
      </c>
      <c r="LW85" s="9">
        <v>1</v>
      </c>
      <c r="LX85" s="9">
        <v>1</v>
      </c>
      <c r="LY85" s="9">
        <v>3</v>
      </c>
      <c r="LZ85" s="9">
        <v>1</v>
      </c>
      <c r="MA85" s="9">
        <v>2</v>
      </c>
      <c r="MB85" s="9"/>
      <c r="MC85" s="9"/>
      <c r="MD85" s="9"/>
      <c r="ME85" s="9"/>
      <c r="MF85" s="9"/>
      <c r="MG85" s="9"/>
      <c r="MH85" s="9"/>
      <c r="MI85" s="9"/>
      <c r="MJ85" s="9"/>
      <c r="MK85" s="9"/>
      <c r="ML85" s="9"/>
      <c r="MM85" s="9"/>
      <c r="MN85" s="9"/>
      <c r="MO85" s="9"/>
      <c r="MP85" s="9"/>
      <c r="MQ85" s="9">
        <v>0</v>
      </c>
      <c r="MR85" s="9">
        <v>1</v>
      </c>
      <c r="MS85" s="9">
        <v>1</v>
      </c>
      <c r="MT85" s="9">
        <v>241423908</v>
      </c>
      <c r="MU85" s="9">
        <v>241423908</v>
      </c>
      <c r="MV85" s="9">
        <v>1</v>
      </c>
      <c r="MW85" s="9"/>
      <c r="MX85" s="9"/>
      <c r="MY85" t="s">
        <v>4540</v>
      </c>
      <c r="MZ85" s="9"/>
      <c r="NA85" s="9">
        <v>200200540</v>
      </c>
      <c r="NB85" t="s">
        <v>4690</v>
      </c>
      <c r="NC85" t="s">
        <v>4830</v>
      </c>
      <c r="ND85" s="9"/>
      <c r="NE85" s="9"/>
      <c r="NF85" t="s">
        <v>4891</v>
      </c>
      <c r="NG85" s="9"/>
      <c r="NH85" s="9"/>
      <c r="NI85" s="9">
        <v>80</v>
      </c>
      <c r="NJ85" s="9">
        <v>99</v>
      </c>
      <c r="NK85" t="s">
        <v>4897</v>
      </c>
      <c r="NL85" s="9">
        <v>3</v>
      </c>
      <c r="NM85" s="9">
        <v>11</v>
      </c>
      <c r="NN85" s="9">
        <v>2022</v>
      </c>
      <c r="NO85" s="9">
        <v>0</v>
      </c>
      <c r="NP85" t="s">
        <v>4974</v>
      </c>
      <c r="NQ85" s="9">
        <v>1</v>
      </c>
      <c r="NR85" s="9">
        <v>1</v>
      </c>
      <c r="NS85" s="9">
        <v>0</v>
      </c>
      <c r="NT85" s="9">
        <v>1</v>
      </c>
      <c r="NU85" s="9">
        <v>0</v>
      </c>
      <c r="NV85" s="9">
        <v>0</v>
      </c>
      <c r="NW85" s="9">
        <v>32</v>
      </c>
      <c r="NX85" s="9">
        <v>0</v>
      </c>
      <c r="NY85" s="9">
        <v>3</v>
      </c>
      <c r="NZ85" s="9">
        <v>0</v>
      </c>
      <c r="OA85" s="9">
        <v>3</v>
      </c>
      <c r="OB85" s="9">
        <v>0</v>
      </c>
      <c r="OC85" s="9">
        <v>38</v>
      </c>
      <c r="OD85" s="9">
        <v>0</v>
      </c>
      <c r="OE85" s="9">
        <v>2</v>
      </c>
      <c r="OF85" s="9">
        <v>0</v>
      </c>
      <c r="OG85" s="9">
        <v>40</v>
      </c>
      <c r="OH85" s="9">
        <v>0</v>
      </c>
      <c r="OI85" s="9">
        <v>25</v>
      </c>
      <c r="OJ85" s="9">
        <v>20</v>
      </c>
      <c r="OK85" s="9">
        <v>5</v>
      </c>
      <c r="OL85" s="9">
        <v>6</v>
      </c>
      <c r="OM85" s="9">
        <v>0</v>
      </c>
      <c r="ON85" s="9">
        <v>1</v>
      </c>
      <c r="OO85" s="9">
        <v>0</v>
      </c>
      <c r="OP85" s="9">
        <v>0</v>
      </c>
      <c r="OQ85" s="9">
        <v>0</v>
      </c>
      <c r="OR85" s="9">
        <v>0</v>
      </c>
      <c r="OS85" s="9">
        <v>0</v>
      </c>
      <c r="OT85" s="9">
        <v>0</v>
      </c>
      <c r="OU85" s="9">
        <v>0</v>
      </c>
      <c r="OV85" s="9">
        <v>0</v>
      </c>
      <c r="OW85" s="9">
        <v>0</v>
      </c>
      <c r="OX85" s="9">
        <v>0</v>
      </c>
      <c r="OY85" s="9">
        <v>0</v>
      </c>
      <c r="OZ85" s="9">
        <v>0</v>
      </c>
      <c r="PA85" s="9">
        <v>0</v>
      </c>
      <c r="PB85" s="9">
        <v>0</v>
      </c>
      <c r="PC85" s="9">
        <v>0</v>
      </c>
      <c r="PD85" s="9">
        <v>0</v>
      </c>
      <c r="PE85" s="9">
        <v>0</v>
      </c>
      <c r="PF85" s="9">
        <v>0</v>
      </c>
      <c r="PG85" s="9">
        <v>1</v>
      </c>
      <c r="PH85" s="9">
        <v>1</v>
      </c>
      <c r="PI85" s="9">
        <v>0</v>
      </c>
      <c r="PJ85" s="9">
        <v>0</v>
      </c>
      <c r="PK85" s="9">
        <v>1</v>
      </c>
      <c r="PL85" s="9">
        <v>1</v>
      </c>
      <c r="PM85" s="9">
        <v>1</v>
      </c>
      <c r="PN85" s="9">
        <v>1</v>
      </c>
      <c r="PO85" s="9">
        <v>71.428573608398438</v>
      </c>
      <c r="PP85" s="9">
        <v>0</v>
      </c>
      <c r="PQ85" s="9">
        <v>1</v>
      </c>
      <c r="PR85" s="9">
        <v>0</v>
      </c>
      <c r="PS85" s="9">
        <v>0</v>
      </c>
      <c r="PT85" s="9">
        <v>1</v>
      </c>
      <c r="PU85" s="9">
        <v>0</v>
      </c>
      <c r="PV85" s="9">
        <v>0</v>
      </c>
      <c r="PW85" s="9">
        <v>0</v>
      </c>
      <c r="PX85" s="9">
        <v>16.666666030883789</v>
      </c>
      <c r="PY85" s="9">
        <v>0</v>
      </c>
      <c r="PZ85" s="9">
        <v>0</v>
      </c>
      <c r="QA85" s="9">
        <v>1</v>
      </c>
      <c r="QB85" s="9">
        <v>1</v>
      </c>
      <c r="QC85" s="9">
        <v>0</v>
      </c>
      <c r="QD85" s="9">
        <v>1</v>
      </c>
      <c r="QE85" s="9">
        <v>75</v>
      </c>
      <c r="QF85" s="9">
        <v>0</v>
      </c>
      <c r="QG85" s="9">
        <v>1</v>
      </c>
      <c r="QH85" s="9">
        <v>1</v>
      </c>
      <c r="QI85" s="9">
        <v>1</v>
      </c>
      <c r="QJ85" s="9">
        <v>1</v>
      </c>
      <c r="QK85" s="9">
        <v>1</v>
      </c>
      <c r="QL85" s="9">
        <v>1</v>
      </c>
      <c r="QM85" s="9">
        <v>0</v>
      </c>
      <c r="QN85" s="9">
        <v>1</v>
      </c>
      <c r="QO85" s="9">
        <v>1</v>
      </c>
      <c r="QP85" s="9">
        <v>85.714286804199219</v>
      </c>
      <c r="QQ85" s="9">
        <v>0</v>
      </c>
      <c r="QR85" s="9">
        <v>1</v>
      </c>
      <c r="QS85" s="9">
        <v>0</v>
      </c>
      <c r="QT85" s="9">
        <v>0.3333333432674408</v>
      </c>
      <c r="QU85" s="9">
        <v>0</v>
      </c>
      <c r="QV85" s="9">
        <v>0.5</v>
      </c>
      <c r="QW85" s="9">
        <v>0</v>
      </c>
      <c r="QX85" s="9">
        <v>0.75</v>
      </c>
      <c r="QY85" s="9">
        <v>0</v>
      </c>
      <c r="QZ85" s="9"/>
      <c r="RA85" s="9"/>
      <c r="RB85" s="9"/>
      <c r="RC85" s="9"/>
      <c r="RD85" s="9"/>
      <c r="RE85" s="9"/>
      <c r="RF85" s="9"/>
      <c r="RG85" s="9"/>
      <c r="RH85" s="9"/>
      <c r="RI85" s="9"/>
      <c r="RJ85" s="9"/>
      <c r="RK85" s="9"/>
      <c r="RL85" s="9">
        <v>0</v>
      </c>
      <c r="RM85" s="9"/>
      <c r="RN85" s="9">
        <v>0</v>
      </c>
      <c r="RO85" s="9"/>
      <c r="RP85" s="9"/>
      <c r="RQ85" s="9"/>
      <c r="RR85" s="9"/>
      <c r="RS85" s="9">
        <v>0</v>
      </c>
      <c r="RT85" s="9">
        <v>0</v>
      </c>
      <c r="RU85" s="9"/>
      <c r="RV85" s="9">
        <v>0</v>
      </c>
      <c r="RW85" s="9"/>
      <c r="RX85" s="9"/>
      <c r="RY85" s="9"/>
      <c r="RZ85" s="9"/>
      <c r="SA85" s="9"/>
      <c r="SB85" s="9"/>
      <c r="SC85" s="9"/>
      <c r="SD85" s="9"/>
      <c r="SE85" s="9"/>
      <c r="SF85" s="9"/>
      <c r="SG85" s="9"/>
      <c r="SH85" s="9">
        <v>1</v>
      </c>
      <c r="SI85" s="9">
        <v>0</v>
      </c>
      <c r="SJ85" s="9">
        <v>1</v>
      </c>
      <c r="SK85" s="9">
        <v>1</v>
      </c>
      <c r="SL85" s="9">
        <v>0</v>
      </c>
      <c r="SM85" s="9">
        <v>0</v>
      </c>
      <c r="SN85" s="9">
        <v>0</v>
      </c>
      <c r="SO85" s="9">
        <v>0</v>
      </c>
      <c r="SP85" s="9">
        <v>0</v>
      </c>
      <c r="SQ85" s="9"/>
      <c r="SR85" s="9">
        <v>1</v>
      </c>
      <c r="SS85" s="9">
        <v>1</v>
      </c>
      <c r="ST85" s="9"/>
      <c r="SU85" s="9"/>
      <c r="SV85" s="9"/>
      <c r="SW85" s="9"/>
      <c r="SX85" s="9">
        <v>0</v>
      </c>
      <c r="SY85" s="9">
        <v>1</v>
      </c>
      <c r="SZ85" s="9">
        <v>0</v>
      </c>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v>0</v>
      </c>
      <c r="UM85" s="9">
        <v>0</v>
      </c>
      <c r="UN85" s="9"/>
      <c r="UO85" s="9"/>
      <c r="UP85" s="9"/>
      <c r="UQ85" s="9"/>
      <c r="UR85" s="9">
        <v>0</v>
      </c>
      <c r="US85" s="9">
        <v>0</v>
      </c>
      <c r="UT85" s="9">
        <v>0</v>
      </c>
      <c r="UU85" s="9">
        <v>0</v>
      </c>
      <c r="UV85" s="9">
        <v>1</v>
      </c>
      <c r="UW85" s="9">
        <v>0</v>
      </c>
      <c r="UX85" s="9">
        <v>0</v>
      </c>
      <c r="UY85" s="9">
        <v>0</v>
      </c>
      <c r="UZ85" s="9">
        <v>0</v>
      </c>
      <c r="VA85" s="9">
        <v>0</v>
      </c>
      <c r="VB85" s="9">
        <v>0</v>
      </c>
      <c r="VC85" s="9">
        <v>0</v>
      </c>
      <c r="VD85" s="9">
        <v>0</v>
      </c>
      <c r="VE85" s="9">
        <v>0</v>
      </c>
      <c r="VF85" s="9">
        <v>0</v>
      </c>
      <c r="VG85" s="9">
        <v>0</v>
      </c>
      <c r="VH85" s="9">
        <v>0</v>
      </c>
      <c r="VI85" s="9">
        <v>0</v>
      </c>
      <c r="VJ85" s="9">
        <v>0</v>
      </c>
      <c r="VK85" s="9">
        <v>0</v>
      </c>
      <c r="VL85" s="9">
        <v>0</v>
      </c>
      <c r="VM85" s="9">
        <v>0</v>
      </c>
      <c r="VN85" s="9">
        <v>0</v>
      </c>
      <c r="VO85" s="9">
        <v>0</v>
      </c>
      <c r="VP85" s="9">
        <v>0</v>
      </c>
      <c r="VQ85" s="9">
        <v>0</v>
      </c>
      <c r="VR85" s="9">
        <v>0</v>
      </c>
      <c r="VS85" s="9">
        <v>1</v>
      </c>
      <c r="VT85" s="9">
        <v>1</v>
      </c>
      <c r="VU85" s="9">
        <v>1</v>
      </c>
      <c r="VV85" s="9">
        <v>0</v>
      </c>
      <c r="VW85" s="9">
        <v>1</v>
      </c>
      <c r="VX85" s="9">
        <v>0</v>
      </c>
      <c r="VY85" s="9">
        <v>0</v>
      </c>
      <c r="VZ85" s="9">
        <v>0</v>
      </c>
      <c r="WA85" s="9">
        <v>0</v>
      </c>
      <c r="WB85" s="9">
        <v>0</v>
      </c>
      <c r="WC85" s="9">
        <v>1</v>
      </c>
      <c r="WD85" s="9">
        <v>0</v>
      </c>
      <c r="WE85" s="9">
        <v>0</v>
      </c>
      <c r="WF85" s="9">
        <v>0</v>
      </c>
      <c r="WG85" s="9">
        <v>0</v>
      </c>
      <c r="WH85" s="9">
        <v>0</v>
      </c>
      <c r="WI85" s="9">
        <v>0</v>
      </c>
      <c r="WJ85" s="9">
        <v>0</v>
      </c>
      <c r="WK85" s="9">
        <v>1</v>
      </c>
      <c r="WL85" s="9">
        <v>0</v>
      </c>
      <c r="WM85" s="9">
        <v>0</v>
      </c>
      <c r="WN85" s="9">
        <v>1</v>
      </c>
      <c r="WO85" s="9">
        <v>0</v>
      </c>
      <c r="WP85" s="9">
        <v>0</v>
      </c>
      <c r="WQ85" s="9">
        <v>0</v>
      </c>
      <c r="WR85" s="9">
        <v>0</v>
      </c>
      <c r="WS85" s="9">
        <v>0</v>
      </c>
      <c r="WT85" s="9">
        <v>41.666667938232422</v>
      </c>
      <c r="WU85" s="9">
        <v>0</v>
      </c>
      <c r="WV85" s="9">
        <v>0</v>
      </c>
      <c r="WW85" s="9">
        <v>11.111110687255859</v>
      </c>
      <c r="WX85" s="9">
        <v>0</v>
      </c>
      <c r="WY85" s="9">
        <v>0</v>
      </c>
      <c r="WZ85" s="9">
        <v>33.333332061767578</v>
      </c>
      <c r="XA85" s="9">
        <v>0</v>
      </c>
      <c r="XB85" s="9">
        <v>0</v>
      </c>
      <c r="XC85" s="9">
        <v>0</v>
      </c>
      <c r="XD85" s="9">
        <v>0</v>
      </c>
      <c r="XE85" s="9">
        <v>0</v>
      </c>
      <c r="XF85" s="9">
        <v>0</v>
      </c>
      <c r="XG85" s="9">
        <v>0</v>
      </c>
      <c r="XH85" s="9">
        <v>0</v>
      </c>
      <c r="XI85" s="9">
        <v>0</v>
      </c>
      <c r="XJ85" s="9">
        <v>0</v>
      </c>
      <c r="XK85" s="9">
        <v>0</v>
      </c>
      <c r="XL85" s="9">
        <v>0</v>
      </c>
      <c r="XM85" s="9">
        <v>0</v>
      </c>
      <c r="XN85" s="9">
        <v>0</v>
      </c>
      <c r="XO85" s="9">
        <v>0</v>
      </c>
      <c r="XP85" s="9">
        <v>0</v>
      </c>
      <c r="XQ85" s="9">
        <v>0</v>
      </c>
      <c r="XR85" s="9">
        <v>0</v>
      </c>
      <c r="XS85" s="9">
        <v>1</v>
      </c>
      <c r="XT85" s="9">
        <v>1</v>
      </c>
      <c r="XU85" s="9">
        <v>1</v>
      </c>
      <c r="XV85" s="9">
        <v>0</v>
      </c>
      <c r="XW85" s="9">
        <v>1</v>
      </c>
      <c r="XX85" s="9">
        <v>0</v>
      </c>
      <c r="XY85" s="9">
        <v>0</v>
      </c>
      <c r="XZ85" s="9">
        <v>0</v>
      </c>
      <c r="YA85" s="9">
        <v>0</v>
      </c>
      <c r="YB85" s="9">
        <v>0</v>
      </c>
      <c r="YC85" s="9">
        <v>1</v>
      </c>
      <c r="YD85" s="9">
        <v>0</v>
      </c>
      <c r="YE85" s="9">
        <v>0</v>
      </c>
      <c r="YF85" s="9">
        <v>0</v>
      </c>
      <c r="YG85" s="9">
        <v>0</v>
      </c>
      <c r="YH85" s="9">
        <v>0</v>
      </c>
      <c r="YI85" s="9">
        <v>0</v>
      </c>
      <c r="YJ85" s="9">
        <v>0</v>
      </c>
      <c r="YK85" s="9">
        <v>1</v>
      </c>
      <c r="YL85" s="9">
        <v>0</v>
      </c>
      <c r="YM85" s="9">
        <v>0</v>
      </c>
      <c r="YN85" s="9">
        <v>1</v>
      </c>
      <c r="YO85" s="9">
        <v>0</v>
      </c>
      <c r="YP85" s="9">
        <v>0</v>
      </c>
      <c r="YQ85" s="9">
        <v>0</v>
      </c>
      <c r="YR85" s="9">
        <v>1</v>
      </c>
      <c r="YS85" s="9">
        <v>0</v>
      </c>
      <c r="YT85" s="9">
        <v>0</v>
      </c>
      <c r="YU85" s="9">
        <v>25</v>
      </c>
      <c r="YV85" s="9">
        <v>0</v>
      </c>
      <c r="YW85" s="9">
        <v>0</v>
      </c>
      <c r="YX85" s="9">
        <v>0</v>
      </c>
      <c r="YY85" s="9">
        <v>0</v>
      </c>
      <c r="YZ85" s="9">
        <v>0</v>
      </c>
      <c r="ZA85" s="9">
        <v>0</v>
      </c>
      <c r="ZB85" s="9">
        <v>0</v>
      </c>
      <c r="ZC85" s="9">
        <v>0</v>
      </c>
      <c r="ZD85" s="9">
        <v>0</v>
      </c>
      <c r="ZE85" s="9">
        <v>1</v>
      </c>
      <c r="ZF85" s="9">
        <v>0</v>
      </c>
      <c r="ZG85" s="9">
        <v>0</v>
      </c>
      <c r="ZH85" s="9">
        <v>0</v>
      </c>
      <c r="ZI85" s="9">
        <v>0</v>
      </c>
      <c r="ZJ85" s="9">
        <v>33.333332061767578</v>
      </c>
      <c r="ZK85" s="9">
        <v>0</v>
      </c>
      <c r="ZL85" s="9">
        <v>33.333332061767578</v>
      </c>
      <c r="ZM85" s="9">
        <v>0</v>
      </c>
      <c r="ZN85" s="9">
        <v>0</v>
      </c>
      <c r="ZO85" s="9">
        <v>0</v>
      </c>
      <c r="ZP85" s="9">
        <v>0</v>
      </c>
      <c r="ZQ85" s="9">
        <v>0</v>
      </c>
      <c r="ZR85" s="9"/>
      <c r="ZS85" s="9"/>
      <c r="ZT85" s="9">
        <v>0</v>
      </c>
      <c r="ZU85" s="9">
        <v>0</v>
      </c>
      <c r="ZV85" s="9">
        <v>1</v>
      </c>
      <c r="ZW85" s="9">
        <v>1</v>
      </c>
      <c r="ZX85" s="9">
        <v>1</v>
      </c>
      <c r="ZY85" s="9">
        <v>1</v>
      </c>
      <c r="ZZ85" s="9">
        <v>1</v>
      </c>
      <c r="AAA85" s="9">
        <v>1</v>
      </c>
      <c r="AAB85" s="9">
        <v>1</v>
      </c>
      <c r="AAC85" s="9">
        <v>1</v>
      </c>
      <c r="AAD85" s="9">
        <v>1</v>
      </c>
      <c r="AAE85" s="9">
        <v>1</v>
      </c>
      <c r="AAF85" s="9">
        <v>1</v>
      </c>
      <c r="AAG85" s="9">
        <v>1</v>
      </c>
      <c r="AAH85" s="9"/>
      <c r="AAI85" s="9"/>
      <c r="AAJ85" s="9"/>
      <c r="AAK85" s="9"/>
      <c r="AAL85" s="9"/>
      <c r="AAM85" s="9"/>
      <c r="AAN85" s="9"/>
      <c r="AAO85" s="9"/>
      <c r="AAP85" s="9">
        <v>100</v>
      </c>
      <c r="AAQ85" s="9">
        <v>1</v>
      </c>
      <c r="AAR85" s="9">
        <v>1</v>
      </c>
      <c r="AAS85" s="9">
        <v>100</v>
      </c>
      <c r="AAT85" s="9">
        <v>1</v>
      </c>
      <c r="AAU85" s="9">
        <v>1</v>
      </c>
      <c r="AAV85" s="9"/>
      <c r="AAW85" s="9"/>
      <c r="AAX85" s="9"/>
      <c r="AAY85" s="9"/>
      <c r="AAZ85" s="9">
        <v>0</v>
      </c>
      <c r="ABA85" s="9">
        <v>1</v>
      </c>
      <c r="ABB85" s="9">
        <v>1</v>
      </c>
      <c r="ABC85" s="9">
        <v>1</v>
      </c>
      <c r="ABD85" s="9">
        <v>1</v>
      </c>
      <c r="ABE85" s="9">
        <v>1</v>
      </c>
      <c r="ABF85" s="9">
        <v>1</v>
      </c>
      <c r="ABG85" s="9">
        <v>1</v>
      </c>
      <c r="ABH85" s="9">
        <v>1</v>
      </c>
      <c r="ABI85" s="9">
        <v>1</v>
      </c>
      <c r="ABJ85" s="9">
        <v>1</v>
      </c>
      <c r="ABK85" s="9">
        <v>1</v>
      </c>
      <c r="ABL85" s="9">
        <v>0</v>
      </c>
      <c r="ABM85" s="9">
        <v>85.714286804199219</v>
      </c>
      <c r="ABN85" s="9">
        <v>0</v>
      </c>
      <c r="ABO85" s="9">
        <v>1</v>
      </c>
      <c r="ABP85" s="9">
        <v>1</v>
      </c>
      <c r="ABQ85" s="9">
        <v>0</v>
      </c>
      <c r="ABR85" s="9"/>
      <c r="ABS85" s="9"/>
      <c r="ABT85" s="9"/>
      <c r="ABU85" s="9"/>
      <c r="ABV85" s="9"/>
      <c r="ABW85" s="9"/>
      <c r="ABX85" s="9"/>
      <c r="ABY85" s="9"/>
      <c r="ABZ85" s="9"/>
      <c r="ACA85" s="9"/>
      <c r="ACB85" s="9"/>
      <c r="ACC85" s="9"/>
      <c r="ACD85" s="9"/>
      <c r="ACE85" s="9"/>
      <c r="ACF85" s="9"/>
      <c r="ACG85" s="9"/>
      <c r="ACH85" s="9"/>
      <c r="ACI85" s="9"/>
      <c r="ACJ85" s="9"/>
      <c r="ACK85" s="9"/>
      <c r="ACL85" s="9"/>
      <c r="ACM85" s="9"/>
      <c r="ACN85" s="9">
        <v>0</v>
      </c>
      <c r="ACO85" s="9">
        <v>1</v>
      </c>
      <c r="ACP85" s="9"/>
      <c r="ACQ85" s="9"/>
      <c r="ACR85" s="9"/>
    </row>
    <row r="86" spans="1:772">
      <c r="A86" t="s">
        <v>2653</v>
      </c>
      <c r="B86" t="s">
        <v>2781</v>
      </c>
      <c r="C86" t="s">
        <v>2914</v>
      </c>
      <c r="D86" t="s">
        <v>3049</v>
      </c>
      <c r="E86" s="9"/>
      <c r="F86" s="9">
        <v>7</v>
      </c>
      <c r="G86" s="9"/>
      <c r="H86" s="9">
        <v>1</v>
      </c>
      <c r="I86" t="s">
        <v>3186</v>
      </c>
      <c r="J86" s="9"/>
      <c r="K86" s="9">
        <v>6</v>
      </c>
      <c r="L86" s="9">
        <v>16</v>
      </c>
      <c r="M86" s="9">
        <v>100</v>
      </c>
      <c r="N86" s="9">
        <v>100</v>
      </c>
      <c r="O86" t="s">
        <v>3247</v>
      </c>
      <c r="P86" s="9">
        <v>2</v>
      </c>
      <c r="Q86" t="s">
        <v>3250</v>
      </c>
      <c r="R86" s="9">
        <v>1</v>
      </c>
      <c r="S86" s="9">
        <v>1</v>
      </c>
      <c r="T86" s="9">
        <v>2</v>
      </c>
      <c r="U86" s="9">
        <v>0</v>
      </c>
      <c r="V86" s="9">
        <v>1</v>
      </c>
      <c r="W86" t="s">
        <v>3341</v>
      </c>
      <c r="X86" s="9"/>
      <c r="Y86" t="s">
        <v>3477</v>
      </c>
      <c r="Z86" s="9"/>
      <c r="AA86" s="9">
        <v>0</v>
      </c>
      <c r="AB86" s="9">
        <v>0</v>
      </c>
      <c r="AC86" s="9">
        <v>2</v>
      </c>
      <c r="AD86" s="9">
        <v>0</v>
      </c>
      <c r="AE86" s="9">
        <v>1</v>
      </c>
      <c r="AF86" s="9">
        <v>0</v>
      </c>
      <c r="AG86" s="9">
        <v>0</v>
      </c>
      <c r="AH86" s="9">
        <v>0</v>
      </c>
      <c r="AI86" s="9">
        <v>0</v>
      </c>
      <c r="AJ86" s="9">
        <v>0</v>
      </c>
      <c r="AK86" s="9">
        <v>0</v>
      </c>
      <c r="AL86" s="9">
        <v>0</v>
      </c>
      <c r="AM86" s="9">
        <v>0</v>
      </c>
      <c r="AN86" s="9">
        <v>0</v>
      </c>
      <c r="AO86" s="9">
        <v>0</v>
      </c>
      <c r="AP86" s="9">
        <v>0</v>
      </c>
      <c r="AQ86" s="9">
        <v>0</v>
      </c>
      <c r="AR86" s="9">
        <v>0</v>
      </c>
      <c r="AS86" s="9">
        <v>0</v>
      </c>
      <c r="AT86" s="9">
        <v>0</v>
      </c>
      <c r="AU86" s="9">
        <v>0</v>
      </c>
      <c r="AV86" s="9">
        <v>0</v>
      </c>
      <c r="AW86" s="9">
        <v>0</v>
      </c>
      <c r="AX86" t="s">
        <v>3642</v>
      </c>
      <c r="AY86" s="9">
        <v>0</v>
      </c>
      <c r="AZ86" s="9">
        <v>0</v>
      </c>
      <c r="BA86" t="s">
        <v>3792</v>
      </c>
      <c r="BB86" s="9">
        <v>0</v>
      </c>
      <c r="BC86" s="9">
        <v>3</v>
      </c>
      <c r="BD86" s="9">
        <v>0</v>
      </c>
      <c r="BE86" s="9"/>
      <c r="BF86" s="9">
        <v>3</v>
      </c>
      <c r="BG86" s="9">
        <v>3</v>
      </c>
      <c r="BH86" s="9">
        <v>3</v>
      </c>
      <c r="BI86" s="9">
        <v>0</v>
      </c>
      <c r="BJ86" s="9"/>
      <c r="BK86" s="9">
        <v>1</v>
      </c>
      <c r="BL86" s="9">
        <v>1</v>
      </c>
      <c r="BM86" s="9">
        <v>1</v>
      </c>
      <c r="BN86" s="9">
        <v>1</v>
      </c>
      <c r="BO86" s="9">
        <v>1</v>
      </c>
      <c r="BP86" s="9">
        <v>1</v>
      </c>
      <c r="BQ86" s="9">
        <v>0</v>
      </c>
      <c r="BR86" s="9">
        <v>0</v>
      </c>
      <c r="BS86" s="9">
        <v>0</v>
      </c>
      <c r="BT86" s="9"/>
      <c r="BU86" s="9"/>
      <c r="BV86" s="9">
        <v>0</v>
      </c>
      <c r="BW86" s="9">
        <v>1</v>
      </c>
      <c r="BX86" s="9"/>
      <c r="BY86" s="9">
        <v>0</v>
      </c>
      <c r="BZ86" s="9">
        <v>0</v>
      </c>
      <c r="CA86" s="9">
        <v>1</v>
      </c>
      <c r="CB86" s="9">
        <v>1</v>
      </c>
      <c r="CC86" s="9">
        <v>1</v>
      </c>
      <c r="CD86" s="9">
        <v>1</v>
      </c>
      <c r="CE86" s="9">
        <v>1</v>
      </c>
      <c r="CF86" s="9">
        <v>1</v>
      </c>
      <c r="CG86" s="9"/>
      <c r="CH86" s="9">
        <v>1</v>
      </c>
      <c r="CI86" s="9">
        <v>4</v>
      </c>
      <c r="CJ86" s="9">
        <v>1</v>
      </c>
      <c r="CK86" s="9">
        <v>2</v>
      </c>
      <c r="CL86" s="9">
        <v>4</v>
      </c>
      <c r="CM86" s="9">
        <v>4</v>
      </c>
      <c r="CN86" s="9">
        <v>1</v>
      </c>
      <c r="CO86" s="9">
        <v>1</v>
      </c>
      <c r="CP86" s="9">
        <v>4</v>
      </c>
      <c r="CQ86" s="9">
        <v>1</v>
      </c>
      <c r="CR86" s="9">
        <v>1</v>
      </c>
      <c r="CS86" s="9">
        <v>1</v>
      </c>
      <c r="CT86" s="9">
        <v>0</v>
      </c>
      <c r="CU86" s="9">
        <v>1</v>
      </c>
      <c r="CV86" s="9">
        <v>1</v>
      </c>
      <c r="CW86" s="9">
        <v>1</v>
      </c>
      <c r="CX86" s="9">
        <v>1</v>
      </c>
      <c r="CY86" s="9">
        <v>1</v>
      </c>
      <c r="CZ86" s="9">
        <v>2</v>
      </c>
      <c r="DA86" s="9"/>
      <c r="DB86" s="9"/>
      <c r="DC86" s="9"/>
      <c r="DD86" s="9"/>
      <c r="DE86" s="9"/>
      <c r="DF86" s="9"/>
      <c r="DG86" s="9"/>
      <c r="DH86" s="9"/>
      <c r="DI86" s="9">
        <v>2</v>
      </c>
      <c r="DJ86" s="9"/>
      <c r="DK86" s="9"/>
      <c r="DL86" s="9"/>
      <c r="DM86" s="9"/>
      <c r="DN86" s="9"/>
      <c r="DO86" s="9"/>
      <c r="DP86" s="9">
        <v>2</v>
      </c>
      <c r="DQ86" s="9"/>
      <c r="DR86" s="9"/>
      <c r="DS86" s="9"/>
      <c r="DT86" s="9"/>
      <c r="DU86" s="9"/>
      <c r="DV86" s="9"/>
      <c r="DW86" s="9"/>
      <c r="DX86" s="9"/>
      <c r="DY86" s="9"/>
      <c r="DZ86" s="9"/>
      <c r="EA86" s="9"/>
      <c r="EB86" s="9"/>
      <c r="EC86" s="9"/>
      <c r="ED86" s="9"/>
      <c r="EE86" s="9"/>
      <c r="EF86" s="9"/>
      <c r="EG86" s="9"/>
      <c r="EH86" s="9"/>
      <c r="EI86" s="9"/>
      <c r="EJ86" s="9"/>
      <c r="EK86" s="9"/>
      <c r="EL86" s="9"/>
      <c r="EM86" s="9"/>
      <c r="EN86" s="9">
        <v>1</v>
      </c>
      <c r="EO86" s="9">
        <v>0</v>
      </c>
      <c r="EP86" s="9"/>
      <c r="EQ86" s="9">
        <v>0</v>
      </c>
      <c r="ER86" s="9"/>
      <c r="ES86" s="9"/>
      <c r="ET86" s="9">
        <v>1</v>
      </c>
      <c r="EU86" s="9">
        <v>0</v>
      </c>
      <c r="EV86" s="9"/>
      <c r="EW86" s="9">
        <v>1</v>
      </c>
      <c r="EX86" s="9">
        <v>1</v>
      </c>
      <c r="EY86" s="9"/>
      <c r="EZ86" s="9">
        <v>1</v>
      </c>
      <c r="FA86" s="9">
        <v>1</v>
      </c>
      <c r="FB86" s="9"/>
      <c r="FC86" s="9">
        <v>0</v>
      </c>
      <c r="FD86" s="9"/>
      <c r="FE86" s="9"/>
      <c r="FF86" s="9">
        <v>0</v>
      </c>
      <c r="FG86" s="9"/>
      <c r="FH86" s="9"/>
      <c r="FI86" s="9">
        <v>0</v>
      </c>
      <c r="FJ86" s="9"/>
      <c r="FK86" s="9"/>
      <c r="FL86" s="9">
        <v>0</v>
      </c>
      <c r="FM86" s="9"/>
      <c r="FN86" s="9"/>
      <c r="FO86" s="9">
        <v>0</v>
      </c>
      <c r="FP86" s="9"/>
      <c r="FQ86" s="9"/>
      <c r="FR86" s="9">
        <v>0</v>
      </c>
      <c r="FS86" s="9"/>
      <c r="FT86" s="9"/>
      <c r="FU86" s="9">
        <v>0</v>
      </c>
      <c r="FV86" s="9"/>
      <c r="FW86" s="9"/>
      <c r="FX86" s="9">
        <v>4</v>
      </c>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t="s">
        <v>4101</v>
      </c>
      <c r="HH86" s="9">
        <v>8</v>
      </c>
      <c r="HI86" s="9"/>
      <c r="HJ86" s="9"/>
      <c r="HK86" s="9"/>
      <c r="HL86" s="9"/>
      <c r="HM86" s="9"/>
      <c r="HN86" s="9"/>
      <c r="HO86" s="9"/>
      <c r="HP86" s="9">
        <v>0</v>
      </c>
      <c r="HQ86" s="9">
        <v>1</v>
      </c>
      <c r="HR86" s="9">
        <v>0</v>
      </c>
      <c r="HS86" s="9">
        <v>0</v>
      </c>
      <c r="HT86" s="9">
        <v>0</v>
      </c>
      <c r="HU86" s="9">
        <v>0</v>
      </c>
      <c r="HV86" s="9">
        <v>0</v>
      </c>
      <c r="HW86" s="9">
        <v>0</v>
      </c>
      <c r="HX86" t="s">
        <v>4265</v>
      </c>
      <c r="HY86" s="9"/>
      <c r="HZ86" s="9"/>
      <c r="IA86" s="9">
        <v>1</v>
      </c>
      <c r="IB86" s="9">
        <v>2</v>
      </c>
      <c r="IC86" s="9"/>
      <c r="ID86" s="9">
        <v>2</v>
      </c>
      <c r="IE86" s="9"/>
      <c r="IF86" s="9"/>
      <c r="IG86" s="9">
        <v>3</v>
      </c>
      <c r="IH86" s="9"/>
      <c r="II86" s="9"/>
      <c r="IJ86" s="9">
        <v>3</v>
      </c>
      <c r="IK86" s="9"/>
      <c r="IL86" s="9">
        <v>1</v>
      </c>
      <c r="IM86" s="9"/>
      <c r="IN86" s="9">
        <v>4</v>
      </c>
      <c r="IO86" s="9">
        <v>4</v>
      </c>
      <c r="IP86" s="9">
        <v>4</v>
      </c>
      <c r="IQ86" s="9">
        <v>5</v>
      </c>
      <c r="IR86" s="9">
        <v>5</v>
      </c>
      <c r="IS86" s="9"/>
      <c r="IT86" s="9">
        <v>2</v>
      </c>
      <c r="IU86" s="9">
        <v>2</v>
      </c>
      <c r="IV86" s="9">
        <v>2</v>
      </c>
      <c r="IW86" s="9">
        <v>2</v>
      </c>
      <c r="IX86" s="9">
        <v>2</v>
      </c>
      <c r="IY86" s="9">
        <v>2</v>
      </c>
      <c r="IZ86" s="9">
        <v>2</v>
      </c>
      <c r="JA86" s="9">
        <v>2</v>
      </c>
      <c r="JB86" s="9">
        <v>2</v>
      </c>
      <c r="JC86" s="9">
        <v>2</v>
      </c>
      <c r="JD86" s="9">
        <v>2</v>
      </c>
      <c r="JE86" s="9">
        <v>2</v>
      </c>
      <c r="JF86" s="9">
        <v>2</v>
      </c>
      <c r="JG86" s="9">
        <v>2</v>
      </c>
      <c r="JH86" s="9">
        <v>2</v>
      </c>
      <c r="JI86" s="9">
        <v>2</v>
      </c>
      <c r="JJ86" s="9">
        <v>1</v>
      </c>
      <c r="JK86" s="9">
        <v>3</v>
      </c>
      <c r="JL86" s="9">
        <v>1</v>
      </c>
      <c r="JM86" s="9">
        <v>3</v>
      </c>
      <c r="JN86" s="9">
        <v>3</v>
      </c>
      <c r="JO86" s="9">
        <v>3</v>
      </c>
      <c r="JP86" s="9">
        <v>3</v>
      </c>
      <c r="JQ86" s="9">
        <v>3</v>
      </c>
      <c r="JR86" s="9">
        <v>3</v>
      </c>
      <c r="JS86" s="9">
        <v>3</v>
      </c>
      <c r="JT86" s="9">
        <v>1</v>
      </c>
      <c r="JU86" s="9">
        <v>3</v>
      </c>
      <c r="JV86" s="9"/>
      <c r="JW86" s="9">
        <v>3</v>
      </c>
      <c r="JX86" s="9">
        <v>3</v>
      </c>
      <c r="JY86" s="9">
        <v>3</v>
      </c>
      <c r="JZ86" s="9">
        <v>3</v>
      </c>
      <c r="KA86" s="9">
        <v>2</v>
      </c>
      <c r="KB86" s="9">
        <v>3</v>
      </c>
      <c r="KC86" s="9">
        <v>2</v>
      </c>
      <c r="KD86" s="9">
        <v>3</v>
      </c>
      <c r="KE86" s="9">
        <v>3</v>
      </c>
      <c r="KF86" s="9"/>
      <c r="KG86" s="9"/>
      <c r="KH86" s="9"/>
      <c r="KI86" s="9"/>
      <c r="KJ86" s="9"/>
      <c r="KK86" s="9"/>
      <c r="KL86" s="9"/>
      <c r="KM86" s="9"/>
      <c r="KN86" s="9"/>
      <c r="KO86" s="9"/>
      <c r="KP86" s="9"/>
      <c r="KQ86" s="9"/>
      <c r="KR86" s="9"/>
      <c r="KS86" s="9"/>
      <c r="KT86" s="9"/>
      <c r="KU86" s="9"/>
      <c r="KV86" s="9">
        <v>0</v>
      </c>
      <c r="KW86" s="9"/>
      <c r="KX86" s="9"/>
      <c r="KY86" s="9"/>
      <c r="KZ86" s="9"/>
      <c r="LA86" s="9"/>
      <c r="LB86" s="9"/>
      <c r="LC86" s="9">
        <v>3</v>
      </c>
      <c r="LD86" s="9">
        <v>1</v>
      </c>
      <c r="LE86" s="9">
        <v>1</v>
      </c>
      <c r="LF86" s="9">
        <v>1</v>
      </c>
      <c r="LG86" s="9">
        <v>2</v>
      </c>
      <c r="LH86" s="9">
        <v>1</v>
      </c>
      <c r="LI86" s="9"/>
      <c r="LJ86" s="9">
        <v>1</v>
      </c>
      <c r="LK86" s="9">
        <v>3</v>
      </c>
      <c r="LL86" s="9">
        <v>3</v>
      </c>
      <c r="LM86" s="9">
        <v>3</v>
      </c>
      <c r="LN86" s="9"/>
      <c r="LO86" s="9">
        <v>1</v>
      </c>
      <c r="LP86" s="9">
        <v>1</v>
      </c>
      <c r="LQ86" s="9">
        <v>1</v>
      </c>
      <c r="LR86" s="9"/>
      <c r="LS86" s="9">
        <v>1</v>
      </c>
      <c r="LT86" s="9">
        <v>1</v>
      </c>
      <c r="LU86" s="9">
        <v>1</v>
      </c>
      <c r="LV86" s="9">
        <v>1</v>
      </c>
      <c r="LW86" s="9">
        <v>1</v>
      </c>
      <c r="LX86" s="9">
        <v>1</v>
      </c>
      <c r="LY86" s="9">
        <v>3</v>
      </c>
      <c r="LZ86" s="9">
        <v>2</v>
      </c>
      <c r="MA86" s="9">
        <v>1</v>
      </c>
      <c r="MB86" s="9"/>
      <c r="MC86" s="9">
        <v>1</v>
      </c>
      <c r="MD86" s="9">
        <v>2</v>
      </c>
      <c r="ME86" s="9">
        <v>2</v>
      </c>
      <c r="MF86" s="9">
        <v>1</v>
      </c>
      <c r="MG86" s="9">
        <v>3</v>
      </c>
      <c r="MH86" s="9">
        <v>3</v>
      </c>
      <c r="MI86" s="9">
        <v>3</v>
      </c>
      <c r="MJ86" s="9">
        <v>3</v>
      </c>
      <c r="MK86" s="9">
        <v>1</v>
      </c>
      <c r="ML86" s="9">
        <v>1</v>
      </c>
      <c r="MM86" s="9">
        <v>1</v>
      </c>
      <c r="MN86" s="9">
        <v>1</v>
      </c>
      <c r="MO86" s="9">
        <v>1</v>
      </c>
      <c r="MP86" s="9">
        <v>0</v>
      </c>
      <c r="MQ86" s="9">
        <v>0</v>
      </c>
      <c r="MR86" s="9">
        <v>0</v>
      </c>
      <c r="MS86" s="9">
        <v>1</v>
      </c>
      <c r="MT86" s="9">
        <v>203500863</v>
      </c>
      <c r="MU86" s="9">
        <v>203500863</v>
      </c>
      <c r="MV86" s="9">
        <v>1</v>
      </c>
      <c r="MW86" s="9"/>
      <c r="MX86" s="9"/>
      <c r="MY86" t="s">
        <v>4541</v>
      </c>
      <c r="MZ86" s="9"/>
      <c r="NA86" s="9">
        <v>199653043</v>
      </c>
      <c r="NB86" t="s">
        <v>4691</v>
      </c>
      <c r="NC86" t="s">
        <v>4831</v>
      </c>
      <c r="ND86" s="9"/>
      <c r="NE86" s="9"/>
      <c r="NF86" t="s">
        <v>4891</v>
      </c>
      <c r="NG86" s="9"/>
      <c r="NH86" s="9"/>
      <c r="NI86" s="9">
        <v>30</v>
      </c>
      <c r="NJ86" s="9">
        <v>100</v>
      </c>
      <c r="NK86" t="s">
        <v>4897</v>
      </c>
      <c r="NL86" s="9">
        <v>3</v>
      </c>
      <c r="NM86" s="9">
        <v>11</v>
      </c>
      <c r="NN86" s="9">
        <v>2022</v>
      </c>
      <c r="NO86" s="9">
        <v>0</v>
      </c>
      <c r="NP86" t="s">
        <v>4975</v>
      </c>
      <c r="NQ86" s="9">
        <v>0</v>
      </c>
      <c r="NR86" s="9">
        <v>1</v>
      </c>
      <c r="NS86" s="9">
        <v>1</v>
      </c>
      <c r="NT86" s="9">
        <v>0</v>
      </c>
      <c r="NU86" s="9">
        <v>0</v>
      </c>
      <c r="NV86" s="9">
        <v>0</v>
      </c>
      <c r="NW86" s="9">
        <v>2</v>
      </c>
      <c r="NX86" s="9">
        <v>0</v>
      </c>
      <c r="NY86" s="9">
        <v>1</v>
      </c>
      <c r="NZ86" s="9">
        <v>0</v>
      </c>
      <c r="OA86" s="9">
        <v>0</v>
      </c>
      <c r="OB86" s="9">
        <v>0</v>
      </c>
      <c r="OC86" s="9">
        <v>3</v>
      </c>
      <c r="OD86" s="9">
        <v>0</v>
      </c>
      <c r="OE86" s="9">
        <v>0</v>
      </c>
      <c r="OF86" s="9">
        <v>0</v>
      </c>
      <c r="OG86" s="9">
        <v>3</v>
      </c>
      <c r="OH86" s="9">
        <v>0</v>
      </c>
      <c r="OI86" s="9">
        <v>3</v>
      </c>
      <c r="OJ86" s="9">
        <v>3</v>
      </c>
      <c r="OK86" s="9">
        <v>3</v>
      </c>
      <c r="OL86" s="9">
        <v>0</v>
      </c>
      <c r="OM86" s="9"/>
      <c r="ON86" s="9">
        <v>0</v>
      </c>
      <c r="OO86" s="9">
        <v>0</v>
      </c>
      <c r="OP86" s="9">
        <v>1</v>
      </c>
      <c r="OQ86" s="9">
        <v>1</v>
      </c>
      <c r="OR86" s="9">
        <v>1</v>
      </c>
      <c r="OS86" s="9">
        <v>1</v>
      </c>
      <c r="OT86" s="9">
        <v>1</v>
      </c>
      <c r="OU86" s="9">
        <v>1</v>
      </c>
      <c r="OV86" s="9">
        <v>0</v>
      </c>
      <c r="OW86" s="9">
        <v>0</v>
      </c>
      <c r="OX86" s="9">
        <v>0</v>
      </c>
      <c r="OY86" s="9">
        <v>0</v>
      </c>
      <c r="OZ86" s="9">
        <v>0</v>
      </c>
      <c r="PA86" s="9">
        <v>62.5</v>
      </c>
      <c r="PB86" s="9">
        <v>0</v>
      </c>
      <c r="PC86" s="9">
        <v>1</v>
      </c>
      <c r="PD86" s="9">
        <v>50</v>
      </c>
      <c r="PE86" s="9">
        <v>0</v>
      </c>
      <c r="PF86" s="9">
        <v>1</v>
      </c>
      <c r="PG86" s="9">
        <v>1</v>
      </c>
      <c r="PH86" s="9">
        <v>0</v>
      </c>
      <c r="PI86" s="9">
        <v>0</v>
      </c>
      <c r="PJ86" s="9">
        <v>1</v>
      </c>
      <c r="PK86" s="9">
        <v>1</v>
      </c>
      <c r="PL86" s="9">
        <v>1</v>
      </c>
      <c r="PM86" s="9">
        <v>1</v>
      </c>
      <c r="PN86" s="9">
        <v>1</v>
      </c>
      <c r="PO86" s="9">
        <v>71.428573608398438</v>
      </c>
      <c r="PP86" s="9">
        <v>0</v>
      </c>
      <c r="PQ86" s="9">
        <v>1</v>
      </c>
      <c r="PR86" s="9">
        <v>1</v>
      </c>
      <c r="PS86" s="9">
        <v>0</v>
      </c>
      <c r="PT86" s="9">
        <v>1</v>
      </c>
      <c r="PU86" s="9">
        <v>0</v>
      </c>
      <c r="PV86" s="9">
        <v>0</v>
      </c>
      <c r="PW86" s="9">
        <v>0</v>
      </c>
      <c r="PX86" s="9">
        <v>33.333332061767578</v>
      </c>
      <c r="PY86" s="9">
        <v>0</v>
      </c>
      <c r="PZ86" s="9">
        <v>0</v>
      </c>
      <c r="QA86" s="9">
        <v>1</v>
      </c>
      <c r="QB86" s="9">
        <v>1</v>
      </c>
      <c r="QC86" s="9">
        <v>0</v>
      </c>
      <c r="QD86" s="9">
        <v>1</v>
      </c>
      <c r="QE86" s="9">
        <v>75</v>
      </c>
      <c r="QF86" s="9">
        <v>0</v>
      </c>
      <c r="QG86" s="9">
        <v>1</v>
      </c>
      <c r="QH86" s="9">
        <v>1</v>
      </c>
      <c r="QI86" s="9">
        <v>1</v>
      </c>
      <c r="QJ86" s="9">
        <v>0</v>
      </c>
      <c r="QK86" s="9">
        <v>1</v>
      </c>
      <c r="QL86" s="9">
        <v>1</v>
      </c>
      <c r="QM86" s="9">
        <v>1</v>
      </c>
      <c r="QN86" s="9">
        <v>1</v>
      </c>
      <c r="QO86" s="9">
        <v>1</v>
      </c>
      <c r="QP86" s="9">
        <v>85.714286804199219</v>
      </c>
      <c r="QQ86" s="9">
        <v>0</v>
      </c>
      <c r="QR86" s="9">
        <v>1</v>
      </c>
      <c r="QS86" s="9">
        <v>0</v>
      </c>
      <c r="QT86" s="9">
        <v>0.66666668653488159</v>
      </c>
      <c r="QU86" s="9">
        <v>1</v>
      </c>
      <c r="QV86" s="9">
        <v>1</v>
      </c>
      <c r="QW86" s="9">
        <v>0</v>
      </c>
      <c r="QX86" s="9">
        <v>0.75</v>
      </c>
      <c r="QY86" s="9">
        <v>0</v>
      </c>
      <c r="QZ86" s="9"/>
      <c r="RA86" s="9"/>
      <c r="RB86" s="9"/>
      <c r="RC86" s="9"/>
      <c r="RD86" s="9"/>
      <c r="RE86" s="9"/>
      <c r="RF86" s="9"/>
      <c r="RG86" s="9"/>
      <c r="RH86" s="9"/>
      <c r="RI86" s="9"/>
      <c r="RJ86" s="9"/>
      <c r="RK86" s="9"/>
      <c r="RL86" s="9">
        <v>0</v>
      </c>
      <c r="RM86" s="9"/>
      <c r="RN86" s="9"/>
      <c r="RO86" s="9"/>
      <c r="RP86" s="9"/>
      <c r="RQ86" s="9"/>
      <c r="RR86" s="9"/>
      <c r="RS86" s="9"/>
      <c r="RT86" s="9"/>
      <c r="RU86" s="9"/>
      <c r="RV86" s="9"/>
      <c r="RW86" s="9"/>
      <c r="RX86" s="9"/>
      <c r="RY86" s="9"/>
      <c r="RZ86" s="9"/>
      <c r="SA86" s="9"/>
      <c r="SB86" s="9"/>
      <c r="SC86" s="9"/>
      <c r="SD86" s="9"/>
      <c r="SE86" s="9"/>
      <c r="SF86" s="9"/>
      <c r="SG86" s="9"/>
      <c r="SH86" s="9">
        <v>1</v>
      </c>
      <c r="SI86" s="9">
        <v>1</v>
      </c>
      <c r="SJ86" s="9">
        <v>1</v>
      </c>
      <c r="SK86" s="9">
        <v>0</v>
      </c>
      <c r="SL86" s="9">
        <v>0</v>
      </c>
      <c r="SM86" s="9">
        <v>0</v>
      </c>
      <c r="SN86" s="9">
        <v>0</v>
      </c>
      <c r="SO86" s="9">
        <v>0</v>
      </c>
      <c r="SP86" s="9">
        <v>0</v>
      </c>
      <c r="SQ86" s="9">
        <v>1</v>
      </c>
      <c r="SR86" s="9">
        <v>1</v>
      </c>
      <c r="SS86" s="9"/>
      <c r="ST86" s="9"/>
      <c r="SU86" s="9"/>
      <c r="SV86" s="9"/>
      <c r="SW86" s="9"/>
      <c r="SX86" s="9">
        <v>0</v>
      </c>
      <c r="SY86" s="9">
        <v>0</v>
      </c>
      <c r="SZ86" s="9">
        <v>1</v>
      </c>
      <c r="TA86" s="9"/>
      <c r="TB86" s="9"/>
      <c r="TC86" s="9"/>
      <c r="TD86" s="9"/>
      <c r="TE86" s="9"/>
      <c r="TF86" s="9"/>
      <c r="TG86" s="9"/>
      <c r="TH86" s="9"/>
      <c r="TI86" s="9"/>
      <c r="TJ86" s="9"/>
      <c r="TK86" s="9"/>
      <c r="TL86" s="9"/>
      <c r="TM86" s="9"/>
      <c r="TN86" s="9"/>
      <c r="TO86" s="9"/>
      <c r="TP86" s="9"/>
      <c r="TQ86" s="9"/>
      <c r="TR86" s="9">
        <v>0</v>
      </c>
      <c r="TS86" s="9">
        <v>1</v>
      </c>
      <c r="TT86" s="9">
        <v>0</v>
      </c>
      <c r="TU86" s="9">
        <v>0</v>
      </c>
      <c r="TV86" s="9">
        <v>0</v>
      </c>
      <c r="TW86" s="9">
        <v>0</v>
      </c>
      <c r="TX86" s="9">
        <v>0</v>
      </c>
      <c r="TY86" s="9">
        <v>0</v>
      </c>
      <c r="TZ86" s="9"/>
      <c r="UA86" s="9"/>
      <c r="UB86" s="9"/>
      <c r="UC86" s="9"/>
      <c r="UD86" s="9"/>
      <c r="UE86" s="9"/>
      <c r="UF86" s="9">
        <v>0</v>
      </c>
      <c r="UG86" s="9">
        <v>1</v>
      </c>
      <c r="UH86" s="9">
        <v>0</v>
      </c>
      <c r="UI86" s="9">
        <v>0</v>
      </c>
      <c r="UJ86" s="9">
        <v>0</v>
      </c>
      <c r="UK86" s="9">
        <v>0</v>
      </c>
      <c r="UL86" s="9">
        <v>1</v>
      </c>
      <c r="UM86" s="9">
        <v>0</v>
      </c>
      <c r="UN86" s="9"/>
      <c r="UO86" s="9"/>
      <c r="UP86" s="9">
        <v>0</v>
      </c>
      <c r="UQ86" s="9"/>
      <c r="UR86" s="9">
        <v>0</v>
      </c>
      <c r="US86" s="9">
        <v>0</v>
      </c>
      <c r="UT86" s="9">
        <v>1</v>
      </c>
      <c r="UU86" s="9">
        <v>0</v>
      </c>
      <c r="UV86" s="9">
        <v>1</v>
      </c>
      <c r="UW86" s="9">
        <v>0</v>
      </c>
      <c r="UX86" s="9">
        <v>0</v>
      </c>
      <c r="UY86" s="9">
        <v>0</v>
      </c>
      <c r="UZ86" s="9">
        <v>0</v>
      </c>
      <c r="VA86" s="9">
        <v>0</v>
      </c>
      <c r="VB86" s="9">
        <v>0</v>
      </c>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v>0</v>
      </c>
      <c r="WF86" s="9">
        <v>0</v>
      </c>
      <c r="WG86" s="9">
        <v>0</v>
      </c>
      <c r="WH86" s="9">
        <v>0</v>
      </c>
      <c r="WI86" s="9">
        <v>0</v>
      </c>
      <c r="WJ86" s="9">
        <v>0</v>
      </c>
      <c r="WK86" s="9">
        <v>0</v>
      </c>
      <c r="WL86" s="9">
        <v>0</v>
      </c>
      <c r="WM86" s="9">
        <v>0</v>
      </c>
      <c r="WN86" s="9"/>
      <c r="WO86" s="9"/>
      <c r="WP86" s="9"/>
      <c r="WQ86" s="9"/>
      <c r="WR86" s="9"/>
      <c r="WS86" s="9"/>
      <c r="WT86" s="9"/>
      <c r="WU86" s="9"/>
      <c r="WV86" s="9"/>
      <c r="WW86" s="9">
        <v>0</v>
      </c>
      <c r="WX86" s="9">
        <v>0</v>
      </c>
      <c r="WY86" s="9">
        <v>0</v>
      </c>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v>0</v>
      </c>
      <c r="YF86" s="9">
        <v>0</v>
      </c>
      <c r="YG86" s="9">
        <v>0</v>
      </c>
      <c r="YH86" s="9">
        <v>0</v>
      </c>
      <c r="YI86" s="9">
        <v>0</v>
      </c>
      <c r="YJ86" s="9">
        <v>0</v>
      </c>
      <c r="YK86" s="9">
        <v>0</v>
      </c>
      <c r="YL86" s="9">
        <v>0</v>
      </c>
      <c r="YM86" s="9">
        <v>0</v>
      </c>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v>0</v>
      </c>
      <c r="ZO86" s="9">
        <v>0</v>
      </c>
      <c r="ZP86" s="9">
        <v>0</v>
      </c>
      <c r="ZQ86" s="9">
        <v>0</v>
      </c>
      <c r="ZR86" s="9"/>
      <c r="ZS86" s="9"/>
      <c r="ZT86" s="9">
        <v>0</v>
      </c>
      <c r="ZU86" s="9">
        <v>0</v>
      </c>
      <c r="ZV86" s="9">
        <v>0</v>
      </c>
      <c r="ZW86" s="9">
        <v>1</v>
      </c>
      <c r="ZX86" s="9">
        <v>1</v>
      </c>
      <c r="ZY86" s="9">
        <v>1</v>
      </c>
      <c r="ZZ86" s="9">
        <v>1</v>
      </c>
      <c r="AAA86" s="9">
        <v>1</v>
      </c>
      <c r="AAB86" s="9">
        <v>0</v>
      </c>
      <c r="AAC86" s="9">
        <v>1</v>
      </c>
      <c r="AAD86" s="9">
        <v>1</v>
      </c>
      <c r="AAE86" s="9">
        <v>1</v>
      </c>
      <c r="AAF86" s="9">
        <v>0</v>
      </c>
      <c r="AAG86" s="9">
        <v>1</v>
      </c>
      <c r="AAH86" s="9"/>
      <c r="AAI86" s="9"/>
      <c r="AAJ86" s="9"/>
      <c r="AAK86" s="9"/>
      <c r="AAL86" s="9"/>
      <c r="AAM86" s="9"/>
      <c r="AAN86" s="9"/>
      <c r="AAO86" s="9"/>
      <c r="AAP86" s="9">
        <v>66.666664123535156</v>
      </c>
      <c r="AAQ86" s="9">
        <v>0</v>
      </c>
      <c r="AAR86" s="9">
        <v>1</v>
      </c>
      <c r="AAS86" s="9">
        <v>66.666664123535156</v>
      </c>
      <c r="AAT86" s="9">
        <v>0</v>
      </c>
      <c r="AAU86" s="9">
        <v>1</v>
      </c>
      <c r="AAV86" s="9"/>
      <c r="AAW86" s="9"/>
      <c r="AAX86" s="9"/>
      <c r="AAY86" s="9"/>
      <c r="AAZ86" s="9">
        <v>0</v>
      </c>
      <c r="ABA86" s="9">
        <v>1</v>
      </c>
      <c r="ABB86" s="9">
        <v>1</v>
      </c>
      <c r="ABC86" s="9">
        <v>1</v>
      </c>
      <c r="ABD86" s="9">
        <v>1</v>
      </c>
      <c r="ABE86" s="9">
        <v>1</v>
      </c>
      <c r="ABF86" s="9">
        <v>1</v>
      </c>
      <c r="ABG86" s="9">
        <v>1</v>
      </c>
      <c r="ABH86" s="9">
        <v>1</v>
      </c>
      <c r="ABI86" s="9">
        <v>1</v>
      </c>
      <c r="ABJ86" s="9">
        <v>1</v>
      </c>
      <c r="ABK86" s="9">
        <v>1</v>
      </c>
      <c r="ABL86" s="9">
        <v>0</v>
      </c>
      <c r="ABM86" s="9">
        <v>85.714286804199219</v>
      </c>
      <c r="ABN86" s="9">
        <v>0</v>
      </c>
      <c r="ABO86" s="9">
        <v>1</v>
      </c>
      <c r="ABP86" s="9">
        <v>0</v>
      </c>
      <c r="ABQ86" s="9">
        <v>1</v>
      </c>
      <c r="ABR86" s="9">
        <v>1</v>
      </c>
      <c r="ABS86" s="9">
        <v>1</v>
      </c>
      <c r="ABT86" s="9">
        <v>1</v>
      </c>
      <c r="ABU86" s="9">
        <v>0</v>
      </c>
      <c r="ABV86" s="9">
        <v>1</v>
      </c>
      <c r="ABW86" s="9">
        <v>0</v>
      </c>
      <c r="ABX86" s="9">
        <v>1</v>
      </c>
      <c r="ABY86" s="9">
        <v>1</v>
      </c>
      <c r="ABZ86" s="9">
        <v>0</v>
      </c>
      <c r="ACA86" s="9">
        <v>0</v>
      </c>
      <c r="ACB86" s="9">
        <v>0</v>
      </c>
      <c r="ACC86" s="9">
        <v>0</v>
      </c>
      <c r="ACD86" s="9">
        <v>0</v>
      </c>
      <c r="ACE86" s="9">
        <v>0</v>
      </c>
      <c r="ACF86" s="9">
        <v>0</v>
      </c>
      <c r="ACG86" s="9">
        <v>0</v>
      </c>
      <c r="ACH86" s="9">
        <v>1</v>
      </c>
      <c r="ACI86" s="9">
        <v>1</v>
      </c>
      <c r="ACJ86" s="9">
        <v>1</v>
      </c>
      <c r="ACK86" s="9">
        <v>1</v>
      </c>
      <c r="ACL86" s="9">
        <v>1</v>
      </c>
      <c r="ACM86" s="9">
        <v>0</v>
      </c>
      <c r="ACN86" s="9">
        <v>0</v>
      </c>
      <c r="ACO86" s="9">
        <v>0</v>
      </c>
      <c r="ACP86" s="9">
        <v>1</v>
      </c>
      <c r="ACQ86" s="9">
        <v>1</v>
      </c>
      <c r="ACR86" s="9">
        <v>1</v>
      </c>
    </row>
    <row r="87" spans="1:772">
      <c r="A87" t="s">
        <v>2654</v>
      </c>
      <c r="B87" t="s">
        <v>2782</v>
      </c>
      <c r="C87" t="s">
        <v>2915</v>
      </c>
      <c r="D87" t="s">
        <v>3050</v>
      </c>
      <c r="E87" s="9"/>
      <c r="F87" s="9">
        <v>6</v>
      </c>
      <c r="G87" s="9"/>
      <c r="H87" s="9">
        <v>1</v>
      </c>
      <c r="I87" t="s">
        <v>3187</v>
      </c>
      <c r="J87" s="9"/>
      <c r="K87" s="9">
        <v>6</v>
      </c>
      <c r="L87" s="9">
        <v>16</v>
      </c>
      <c r="M87" s="9">
        <v>101</v>
      </c>
      <c r="N87" s="9">
        <v>101</v>
      </c>
      <c r="O87" t="s">
        <v>3247</v>
      </c>
      <c r="P87" s="9">
        <v>2</v>
      </c>
      <c r="Q87" t="s">
        <v>3250</v>
      </c>
      <c r="R87" s="9">
        <v>1</v>
      </c>
      <c r="S87" s="9">
        <v>1</v>
      </c>
      <c r="T87" s="9">
        <v>2</v>
      </c>
      <c r="U87" s="9">
        <v>0</v>
      </c>
      <c r="V87" s="9">
        <v>1</v>
      </c>
      <c r="W87" t="s">
        <v>3342</v>
      </c>
      <c r="X87" s="9"/>
      <c r="Y87" t="s">
        <v>3478</v>
      </c>
      <c r="Z87" s="9"/>
      <c r="AA87" s="9">
        <v>0</v>
      </c>
      <c r="AB87" s="9">
        <v>0</v>
      </c>
      <c r="AC87" s="9">
        <v>2</v>
      </c>
      <c r="AD87" s="9">
        <v>0</v>
      </c>
      <c r="AE87" s="9">
        <v>0</v>
      </c>
      <c r="AF87" s="9">
        <v>0</v>
      </c>
      <c r="AG87" s="9">
        <v>0</v>
      </c>
      <c r="AH87" s="9">
        <v>0</v>
      </c>
      <c r="AI87" s="9">
        <v>0</v>
      </c>
      <c r="AJ87" s="9">
        <v>0</v>
      </c>
      <c r="AK87" s="9">
        <v>0</v>
      </c>
      <c r="AL87" s="9">
        <v>0</v>
      </c>
      <c r="AM87" s="9">
        <v>0</v>
      </c>
      <c r="AN87" s="9">
        <v>0</v>
      </c>
      <c r="AO87" s="9">
        <v>0</v>
      </c>
      <c r="AP87" s="9">
        <v>0</v>
      </c>
      <c r="AQ87" s="9">
        <v>1</v>
      </c>
      <c r="AR87" s="9">
        <v>0</v>
      </c>
      <c r="AS87" s="9">
        <v>0</v>
      </c>
      <c r="AT87" s="9">
        <v>0</v>
      </c>
      <c r="AU87" s="9">
        <v>0</v>
      </c>
      <c r="AV87" s="9">
        <v>0</v>
      </c>
      <c r="AW87" s="9">
        <v>0</v>
      </c>
      <c r="AX87" t="s">
        <v>3643</v>
      </c>
      <c r="AY87" s="9">
        <v>0</v>
      </c>
      <c r="AZ87" s="9">
        <v>0</v>
      </c>
      <c r="BA87" t="s">
        <v>3793</v>
      </c>
      <c r="BB87" s="9">
        <v>0</v>
      </c>
      <c r="BC87" s="9">
        <v>3</v>
      </c>
      <c r="BD87" s="9">
        <v>0</v>
      </c>
      <c r="BE87" s="9"/>
      <c r="BF87" s="9">
        <v>3</v>
      </c>
      <c r="BG87" s="9">
        <v>3</v>
      </c>
      <c r="BH87" s="9">
        <v>3</v>
      </c>
      <c r="BI87" s="9">
        <v>0</v>
      </c>
      <c r="BJ87" s="9"/>
      <c r="BK87" s="9">
        <v>1</v>
      </c>
      <c r="BL87" s="9">
        <v>1</v>
      </c>
      <c r="BM87" s="9">
        <v>1</v>
      </c>
      <c r="BN87" s="9">
        <v>1</v>
      </c>
      <c r="BO87" s="9">
        <v>1</v>
      </c>
      <c r="BP87" s="9">
        <v>1</v>
      </c>
      <c r="BQ87" s="9">
        <v>1</v>
      </c>
      <c r="BR87" s="9">
        <v>1</v>
      </c>
      <c r="BS87" s="9">
        <v>1</v>
      </c>
      <c r="BT87" s="9">
        <v>1</v>
      </c>
      <c r="BU87" s="9">
        <v>0</v>
      </c>
      <c r="BV87" s="9">
        <v>0</v>
      </c>
      <c r="BW87" s="9">
        <v>1</v>
      </c>
      <c r="BX87" s="9"/>
      <c r="BY87" s="9">
        <v>1</v>
      </c>
      <c r="BZ87" s="9">
        <v>1</v>
      </c>
      <c r="CA87" s="9">
        <v>0</v>
      </c>
      <c r="CB87" s="9">
        <v>1</v>
      </c>
      <c r="CC87" s="9">
        <v>1</v>
      </c>
      <c r="CD87" s="9">
        <v>1</v>
      </c>
      <c r="CE87" s="9">
        <v>1</v>
      </c>
      <c r="CF87" s="9">
        <v>1</v>
      </c>
      <c r="CG87" s="9"/>
      <c r="CH87" s="9">
        <v>1</v>
      </c>
      <c r="CI87" s="9">
        <v>1</v>
      </c>
      <c r="CJ87" s="9">
        <v>1</v>
      </c>
      <c r="CK87" s="9">
        <v>1</v>
      </c>
      <c r="CL87" s="9">
        <v>1</v>
      </c>
      <c r="CM87" s="9">
        <v>1</v>
      </c>
      <c r="CN87" s="9">
        <v>1</v>
      </c>
      <c r="CO87" s="9">
        <v>1</v>
      </c>
      <c r="CP87" s="9">
        <v>4</v>
      </c>
      <c r="CQ87" s="9">
        <v>1</v>
      </c>
      <c r="CR87" s="9">
        <v>1</v>
      </c>
      <c r="CS87" s="9">
        <v>1</v>
      </c>
      <c r="CT87" s="9">
        <v>1</v>
      </c>
      <c r="CU87" s="9">
        <v>1</v>
      </c>
      <c r="CV87" s="9">
        <v>1</v>
      </c>
      <c r="CW87" s="9">
        <v>1</v>
      </c>
      <c r="CX87" s="9">
        <v>1</v>
      </c>
      <c r="CY87" s="9">
        <v>1</v>
      </c>
      <c r="CZ87" s="9">
        <v>2</v>
      </c>
      <c r="DA87" s="9"/>
      <c r="DB87" s="9"/>
      <c r="DC87" s="9"/>
      <c r="DD87" s="9"/>
      <c r="DE87" s="9"/>
      <c r="DF87" s="9"/>
      <c r="DG87" s="9"/>
      <c r="DH87" s="9"/>
      <c r="DI87" s="9">
        <v>2</v>
      </c>
      <c r="DJ87" s="9"/>
      <c r="DK87" s="9"/>
      <c r="DL87" s="9"/>
      <c r="DM87" s="9"/>
      <c r="DN87" s="9"/>
      <c r="DO87" s="9"/>
      <c r="DP87" s="9">
        <v>2</v>
      </c>
      <c r="DQ87" s="9"/>
      <c r="DR87" s="9"/>
      <c r="DS87" s="9"/>
      <c r="DT87" s="9"/>
      <c r="DU87" s="9"/>
      <c r="DV87" s="9"/>
      <c r="DW87" s="9"/>
      <c r="DX87" s="9"/>
      <c r="DY87" s="9"/>
      <c r="DZ87" s="9"/>
      <c r="EA87" s="9"/>
      <c r="EB87" s="9"/>
      <c r="EC87" s="9"/>
      <c r="ED87" s="9"/>
      <c r="EE87" s="9"/>
      <c r="EF87" s="9"/>
      <c r="EG87" s="9"/>
      <c r="EH87" s="9"/>
      <c r="EI87" s="9"/>
      <c r="EJ87" s="9"/>
      <c r="EK87" s="9"/>
      <c r="EL87" s="9"/>
      <c r="EM87" s="9"/>
      <c r="EN87" s="9">
        <v>0</v>
      </c>
      <c r="EO87" s="9"/>
      <c r="EP87" s="9"/>
      <c r="EQ87" s="9">
        <v>0</v>
      </c>
      <c r="ER87" s="9"/>
      <c r="ES87" s="9"/>
      <c r="ET87" s="9">
        <v>0</v>
      </c>
      <c r="EU87" s="9"/>
      <c r="EV87" s="9"/>
      <c r="EW87" s="9">
        <v>0</v>
      </c>
      <c r="EX87" s="9"/>
      <c r="EY87" s="9"/>
      <c r="EZ87" s="9">
        <v>1</v>
      </c>
      <c r="FA87" s="9">
        <v>1</v>
      </c>
      <c r="FB87" s="9"/>
      <c r="FC87" s="9">
        <v>1</v>
      </c>
      <c r="FD87" s="9">
        <v>1</v>
      </c>
      <c r="FE87" s="9"/>
      <c r="FF87" s="9">
        <v>1</v>
      </c>
      <c r="FG87" s="9">
        <v>1</v>
      </c>
      <c r="FH87" s="9"/>
      <c r="FI87" s="9">
        <v>0</v>
      </c>
      <c r="FJ87" s="9"/>
      <c r="FK87" s="9"/>
      <c r="FL87" s="9">
        <v>0</v>
      </c>
      <c r="FM87" s="9"/>
      <c r="FN87" s="9"/>
      <c r="FO87" s="9">
        <v>0</v>
      </c>
      <c r="FP87" s="9"/>
      <c r="FQ87" s="9"/>
      <c r="FR87" s="9">
        <v>0</v>
      </c>
      <c r="FS87" s="9"/>
      <c r="FT87" s="9"/>
      <c r="FU87" s="9">
        <v>0</v>
      </c>
      <c r="FV87" s="9"/>
      <c r="FW87" s="9"/>
      <c r="FX87" s="9">
        <v>4</v>
      </c>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t="s">
        <v>4102</v>
      </c>
      <c r="HH87" s="9">
        <v>2</v>
      </c>
      <c r="HI87" s="9"/>
      <c r="HJ87" s="9"/>
      <c r="HK87" s="9"/>
      <c r="HL87" s="9"/>
      <c r="HM87" s="9"/>
      <c r="HN87" s="9"/>
      <c r="HO87" s="9"/>
      <c r="HP87" s="9">
        <v>0</v>
      </c>
      <c r="HQ87" s="9">
        <v>1</v>
      </c>
      <c r="HR87" s="9">
        <v>0</v>
      </c>
      <c r="HS87" s="9">
        <v>0</v>
      </c>
      <c r="HT87" s="9">
        <v>0</v>
      </c>
      <c r="HU87" s="9">
        <v>0</v>
      </c>
      <c r="HV87" s="9">
        <v>0</v>
      </c>
      <c r="HW87" s="9">
        <v>0</v>
      </c>
      <c r="HX87" t="s">
        <v>4266</v>
      </c>
      <c r="HY87" s="9"/>
      <c r="HZ87" s="9"/>
      <c r="IA87" s="9">
        <v>2</v>
      </c>
      <c r="IB87" s="9"/>
      <c r="IC87" s="9"/>
      <c r="ID87" s="9">
        <v>2</v>
      </c>
      <c r="IE87" s="9"/>
      <c r="IF87" s="9"/>
      <c r="IG87" s="9">
        <v>2</v>
      </c>
      <c r="IH87" s="9"/>
      <c r="II87" s="9"/>
      <c r="IJ87" s="9">
        <v>3</v>
      </c>
      <c r="IK87" s="9"/>
      <c r="IL87" s="9">
        <v>1</v>
      </c>
      <c r="IM87" s="9"/>
      <c r="IN87" s="9">
        <v>3</v>
      </c>
      <c r="IO87" s="9">
        <v>3</v>
      </c>
      <c r="IP87" s="9">
        <v>3</v>
      </c>
      <c r="IQ87" s="9">
        <v>5</v>
      </c>
      <c r="IR87" s="9">
        <v>3</v>
      </c>
      <c r="IS87" s="9"/>
      <c r="IT87" s="9">
        <v>2</v>
      </c>
      <c r="IU87" s="9">
        <v>2</v>
      </c>
      <c r="IV87" s="9">
        <v>2</v>
      </c>
      <c r="IW87" s="9">
        <v>2</v>
      </c>
      <c r="IX87" s="9">
        <v>2</v>
      </c>
      <c r="IY87" s="9">
        <v>2</v>
      </c>
      <c r="IZ87" s="9">
        <v>2</v>
      </c>
      <c r="JA87" s="9">
        <v>2</v>
      </c>
      <c r="JB87" s="9">
        <v>2</v>
      </c>
      <c r="JC87" s="9">
        <v>2</v>
      </c>
      <c r="JD87" s="9">
        <v>2</v>
      </c>
      <c r="JE87" s="9">
        <v>2</v>
      </c>
      <c r="JF87" s="9">
        <v>2</v>
      </c>
      <c r="JG87" s="9">
        <v>2</v>
      </c>
      <c r="JH87" s="9">
        <v>2</v>
      </c>
      <c r="JI87" s="9">
        <v>2</v>
      </c>
      <c r="JJ87" s="9">
        <v>1</v>
      </c>
      <c r="JK87" s="9">
        <v>1</v>
      </c>
      <c r="JL87" s="9">
        <v>1</v>
      </c>
      <c r="JM87" s="9">
        <v>3</v>
      </c>
      <c r="JN87" s="9">
        <v>3</v>
      </c>
      <c r="JO87" s="9">
        <v>3</v>
      </c>
      <c r="JP87" s="9">
        <v>3</v>
      </c>
      <c r="JQ87" s="9">
        <v>3</v>
      </c>
      <c r="JR87" s="9">
        <v>3</v>
      </c>
      <c r="JS87" s="9">
        <v>3</v>
      </c>
      <c r="JT87" s="9">
        <v>3</v>
      </c>
      <c r="JU87" s="9">
        <v>3</v>
      </c>
      <c r="JV87" s="9"/>
      <c r="JW87" s="9">
        <v>1</v>
      </c>
      <c r="JX87" s="9">
        <v>3</v>
      </c>
      <c r="JY87" s="9">
        <v>3</v>
      </c>
      <c r="JZ87" s="9">
        <v>3</v>
      </c>
      <c r="KA87" s="9">
        <v>1</v>
      </c>
      <c r="KB87" s="9">
        <v>3</v>
      </c>
      <c r="KC87" s="9">
        <v>1</v>
      </c>
      <c r="KD87" s="9">
        <v>3</v>
      </c>
      <c r="KE87" s="9">
        <v>3</v>
      </c>
      <c r="KF87" s="9"/>
      <c r="KG87" s="9"/>
      <c r="KH87" s="9"/>
      <c r="KI87" s="9"/>
      <c r="KJ87" s="9"/>
      <c r="KK87" s="9"/>
      <c r="KL87" s="9"/>
      <c r="KM87" s="9"/>
      <c r="KN87" s="9"/>
      <c r="KO87" s="9"/>
      <c r="KP87" s="9"/>
      <c r="KQ87" s="9"/>
      <c r="KR87" s="9"/>
      <c r="KS87" s="9"/>
      <c r="KT87" s="9"/>
      <c r="KU87" s="9"/>
      <c r="KV87" s="9">
        <v>0</v>
      </c>
      <c r="KW87" s="9"/>
      <c r="KX87" s="9"/>
      <c r="KY87" s="9"/>
      <c r="KZ87" s="9"/>
      <c r="LA87" s="9"/>
      <c r="LB87" s="9"/>
      <c r="LC87" s="9">
        <v>0</v>
      </c>
      <c r="LD87" s="9">
        <v>1</v>
      </c>
      <c r="LE87" s="9">
        <v>1</v>
      </c>
      <c r="LF87" s="9">
        <v>1</v>
      </c>
      <c r="LG87" s="9">
        <v>1</v>
      </c>
      <c r="LH87" s="9">
        <v>1</v>
      </c>
      <c r="LI87" s="9"/>
      <c r="LJ87" s="9">
        <v>1</v>
      </c>
      <c r="LK87" s="9">
        <v>3</v>
      </c>
      <c r="LL87" s="9">
        <v>3</v>
      </c>
      <c r="LM87" s="9">
        <v>3</v>
      </c>
      <c r="LN87" s="9"/>
      <c r="LO87" s="9">
        <v>1</v>
      </c>
      <c r="LP87" s="9">
        <v>3</v>
      </c>
      <c r="LQ87" s="9"/>
      <c r="LR87" s="9"/>
      <c r="LS87" s="9">
        <v>1</v>
      </c>
      <c r="LT87" s="9">
        <v>1</v>
      </c>
      <c r="LU87" s="9">
        <v>1</v>
      </c>
      <c r="LV87" s="9">
        <v>1</v>
      </c>
      <c r="LW87" s="9">
        <v>1</v>
      </c>
      <c r="LX87" s="9">
        <v>1</v>
      </c>
      <c r="LY87" s="9">
        <v>3</v>
      </c>
      <c r="LZ87" s="9">
        <v>2</v>
      </c>
      <c r="MA87" s="9">
        <v>1</v>
      </c>
      <c r="MB87" s="9"/>
      <c r="MC87" s="9">
        <v>1</v>
      </c>
      <c r="MD87" s="9">
        <v>2</v>
      </c>
      <c r="ME87" s="9">
        <v>1</v>
      </c>
      <c r="MF87" s="9">
        <v>1</v>
      </c>
      <c r="MG87" s="9">
        <v>3</v>
      </c>
      <c r="MH87" s="9">
        <v>3</v>
      </c>
      <c r="MI87" s="9">
        <v>3</v>
      </c>
      <c r="MJ87" s="9">
        <v>3</v>
      </c>
      <c r="MK87" s="9">
        <v>1</v>
      </c>
      <c r="ML87" s="9">
        <v>1</v>
      </c>
      <c r="MM87" s="9">
        <v>1</v>
      </c>
      <c r="MN87" s="9">
        <v>1</v>
      </c>
      <c r="MO87" s="9">
        <v>1</v>
      </c>
      <c r="MP87" s="9">
        <v>0</v>
      </c>
      <c r="MQ87" s="9">
        <v>0</v>
      </c>
      <c r="MR87" s="9">
        <v>1</v>
      </c>
      <c r="MS87" s="9">
        <v>1</v>
      </c>
      <c r="MT87" s="9">
        <v>246691649</v>
      </c>
      <c r="MU87" s="9">
        <v>246691649</v>
      </c>
      <c r="MV87" s="9">
        <v>1</v>
      </c>
      <c r="MW87" s="9"/>
      <c r="MX87" s="9"/>
      <c r="MY87" t="s">
        <v>4542</v>
      </c>
      <c r="MZ87" s="9"/>
      <c r="NA87" s="9">
        <v>200259516</v>
      </c>
      <c r="NB87" t="s">
        <v>4692</v>
      </c>
      <c r="NC87" t="s">
        <v>4832</v>
      </c>
      <c r="ND87" s="9"/>
      <c r="NE87" s="9"/>
      <c r="NF87" t="s">
        <v>4891</v>
      </c>
      <c r="NG87" s="9"/>
      <c r="NH87" s="9"/>
      <c r="NI87" s="9">
        <v>83</v>
      </c>
      <c r="NJ87" s="9">
        <v>101</v>
      </c>
      <c r="NK87" t="s">
        <v>4897</v>
      </c>
      <c r="NL87" s="9">
        <v>3</v>
      </c>
      <c r="NM87" s="9">
        <v>11</v>
      </c>
      <c r="NN87" s="9">
        <v>2022</v>
      </c>
      <c r="NO87" s="9">
        <v>0</v>
      </c>
      <c r="NP87" t="s">
        <v>4975</v>
      </c>
      <c r="NQ87" s="9">
        <v>0</v>
      </c>
      <c r="NR87" s="9">
        <v>1</v>
      </c>
      <c r="NS87" s="9">
        <v>1</v>
      </c>
      <c r="NT87" s="9">
        <v>0</v>
      </c>
      <c r="NU87" s="9">
        <v>0</v>
      </c>
      <c r="NV87" s="9">
        <v>0</v>
      </c>
      <c r="NW87" s="9">
        <v>2</v>
      </c>
      <c r="NX87" s="9">
        <v>0</v>
      </c>
      <c r="NY87" s="9">
        <v>0</v>
      </c>
      <c r="NZ87" s="9">
        <v>0</v>
      </c>
      <c r="OA87" s="9">
        <v>0</v>
      </c>
      <c r="OB87" s="9">
        <v>0</v>
      </c>
      <c r="OC87" s="9">
        <v>2</v>
      </c>
      <c r="OD87" s="9">
        <v>0</v>
      </c>
      <c r="OE87" s="9">
        <v>1</v>
      </c>
      <c r="OF87" s="9">
        <v>0</v>
      </c>
      <c r="OG87" s="9">
        <v>3</v>
      </c>
      <c r="OH87" s="9">
        <v>0</v>
      </c>
      <c r="OI87" s="9">
        <v>3</v>
      </c>
      <c r="OJ87" s="9">
        <v>3</v>
      </c>
      <c r="OK87" s="9">
        <v>3</v>
      </c>
      <c r="OL87" s="9">
        <v>0</v>
      </c>
      <c r="OM87" s="9"/>
      <c r="ON87" s="9">
        <v>0</v>
      </c>
      <c r="OO87" s="9">
        <v>0</v>
      </c>
      <c r="OP87" s="9">
        <v>1</v>
      </c>
      <c r="OQ87" s="9">
        <v>1</v>
      </c>
      <c r="OR87" s="9">
        <v>1</v>
      </c>
      <c r="OS87" s="9">
        <v>1</v>
      </c>
      <c r="OT87" s="9">
        <v>1</v>
      </c>
      <c r="OU87" s="9">
        <v>1</v>
      </c>
      <c r="OV87" s="9">
        <v>1</v>
      </c>
      <c r="OW87" s="9">
        <v>1</v>
      </c>
      <c r="OX87" s="9">
        <v>1</v>
      </c>
      <c r="OY87" s="9">
        <v>0</v>
      </c>
      <c r="OZ87" s="9">
        <v>0</v>
      </c>
      <c r="PA87" s="9">
        <v>87.5</v>
      </c>
      <c r="PB87" s="9">
        <v>0</v>
      </c>
      <c r="PC87" s="9">
        <v>1</v>
      </c>
      <c r="PD87" s="9">
        <v>80</v>
      </c>
      <c r="PE87" s="9">
        <v>0</v>
      </c>
      <c r="PF87" s="9">
        <v>1</v>
      </c>
      <c r="PG87" s="9">
        <v>1</v>
      </c>
      <c r="PH87" s="9">
        <v>1</v>
      </c>
      <c r="PI87" s="9">
        <v>1</v>
      </c>
      <c r="PJ87" s="9">
        <v>0</v>
      </c>
      <c r="PK87" s="9">
        <v>1</v>
      </c>
      <c r="PL87" s="9">
        <v>1</v>
      </c>
      <c r="PM87" s="9">
        <v>1</v>
      </c>
      <c r="PN87" s="9">
        <v>1</v>
      </c>
      <c r="PO87" s="9">
        <v>85.714286804199219</v>
      </c>
      <c r="PP87" s="9">
        <v>0</v>
      </c>
      <c r="PQ87" s="9">
        <v>1</v>
      </c>
      <c r="PR87" s="9">
        <v>1</v>
      </c>
      <c r="PS87" s="9">
        <v>1</v>
      </c>
      <c r="PT87" s="9">
        <v>1</v>
      </c>
      <c r="PU87" s="9">
        <v>1</v>
      </c>
      <c r="PV87" s="9">
        <v>1</v>
      </c>
      <c r="PW87" s="9">
        <v>1</v>
      </c>
      <c r="PX87" s="9">
        <v>100</v>
      </c>
      <c r="PY87" s="9">
        <v>1</v>
      </c>
      <c r="PZ87" s="9">
        <v>1</v>
      </c>
      <c r="QA87" s="9">
        <v>1</v>
      </c>
      <c r="QB87" s="9">
        <v>1</v>
      </c>
      <c r="QC87" s="9">
        <v>0</v>
      </c>
      <c r="QD87" s="9">
        <v>1</v>
      </c>
      <c r="QE87" s="9">
        <v>75</v>
      </c>
      <c r="QF87" s="9">
        <v>0</v>
      </c>
      <c r="QG87" s="9">
        <v>1</v>
      </c>
      <c r="QH87" s="9">
        <v>1</v>
      </c>
      <c r="QI87" s="9">
        <v>1</v>
      </c>
      <c r="QJ87" s="9">
        <v>1</v>
      </c>
      <c r="QK87" s="9">
        <v>1</v>
      </c>
      <c r="QL87" s="9">
        <v>1</v>
      </c>
      <c r="QM87" s="9">
        <v>1</v>
      </c>
      <c r="QN87" s="9">
        <v>1</v>
      </c>
      <c r="QO87" s="9">
        <v>1</v>
      </c>
      <c r="QP87" s="9">
        <v>100</v>
      </c>
      <c r="QQ87" s="9">
        <v>1</v>
      </c>
      <c r="QR87" s="9">
        <v>1</v>
      </c>
      <c r="QS87" s="9">
        <v>1</v>
      </c>
      <c r="QT87" s="9">
        <v>1</v>
      </c>
      <c r="QU87" s="9">
        <v>1</v>
      </c>
      <c r="QV87" s="9">
        <v>1</v>
      </c>
      <c r="QW87" s="9">
        <v>0</v>
      </c>
      <c r="QX87" s="9">
        <v>0.75</v>
      </c>
      <c r="QY87" s="9">
        <v>0</v>
      </c>
      <c r="QZ87" s="9"/>
      <c r="RA87" s="9"/>
      <c r="RB87" s="9"/>
      <c r="RC87" s="9"/>
      <c r="RD87" s="9"/>
      <c r="RE87" s="9"/>
      <c r="RF87" s="9"/>
      <c r="RG87" s="9"/>
      <c r="RH87" s="9"/>
      <c r="RI87" s="9"/>
      <c r="RJ87" s="9"/>
      <c r="RK87" s="9"/>
      <c r="RL87" s="9">
        <v>0</v>
      </c>
      <c r="RM87" s="9"/>
      <c r="RN87" s="9"/>
      <c r="RO87" s="9"/>
      <c r="RP87" s="9"/>
      <c r="RQ87" s="9"/>
      <c r="RR87" s="9"/>
      <c r="RS87" s="9"/>
      <c r="RT87" s="9"/>
      <c r="RU87" s="9"/>
      <c r="RV87" s="9"/>
      <c r="RW87" s="9"/>
      <c r="RX87" s="9"/>
      <c r="RY87" s="9"/>
      <c r="RZ87" s="9"/>
      <c r="SA87" s="9"/>
      <c r="SB87" s="9"/>
      <c r="SC87" s="9"/>
      <c r="SD87" s="9"/>
      <c r="SE87" s="9"/>
      <c r="SF87" s="9"/>
      <c r="SG87" s="9"/>
      <c r="SH87" s="9">
        <v>0</v>
      </c>
      <c r="SI87" s="9">
        <v>0</v>
      </c>
      <c r="SJ87" s="9">
        <v>1</v>
      </c>
      <c r="SK87" s="9">
        <v>1</v>
      </c>
      <c r="SL87" s="9">
        <v>1</v>
      </c>
      <c r="SM87" s="9">
        <v>0</v>
      </c>
      <c r="SN87" s="9">
        <v>0</v>
      </c>
      <c r="SO87" s="9">
        <v>0</v>
      </c>
      <c r="SP87" s="9"/>
      <c r="SQ87" s="9"/>
      <c r="SR87" s="9">
        <v>1</v>
      </c>
      <c r="SS87" s="9">
        <v>1</v>
      </c>
      <c r="ST87" s="9">
        <v>1</v>
      </c>
      <c r="SU87" s="9"/>
      <c r="SV87" s="9"/>
      <c r="SW87" s="9"/>
      <c r="SX87" s="9">
        <v>0</v>
      </c>
      <c r="SY87" s="9">
        <v>0</v>
      </c>
      <c r="SZ87" s="9">
        <v>1</v>
      </c>
      <c r="TA87" s="9"/>
      <c r="TB87" s="9"/>
      <c r="TC87" s="9"/>
      <c r="TD87" s="9"/>
      <c r="TE87" s="9"/>
      <c r="TF87" s="9"/>
      <c r="TG87" s="9"/>
      <c r="TH87" s="9"/>
      <c r="TI87" s="9"/>
      <c r="TJ87" s="9"/>
      <c r="TK87" s="9"/>
      <c r="TL87" s="9"/>
      <c r="TM87" s="9"/>
      <c r="TN87" s="9"/>
      <c r="TO87" s="9"/>
      <c r="TP87" s="9"/>
      <c r="TQ87" s="9"/>
      <c r="TR87" s="9">
        <v>0</v>
      </c>
      <c r="TS87" s="9">
        <v>1</v>
      </c>
      <c r="TT87" s="9">
        <v>0</v>
      </c>
      <c r="TU87" s="9">
        <v>0</v>
      </c>
      <c r="TV87" s="9">
        <v>0</v>
      </c>
      <c r="TW87" s="9">
        <v>0</v>
      </c>
      <c r="TX87" s="9">
        <v>0</v>
      </c>
      <c r="TY87" s="9">
        <v>0</v>
      </c>
      <c r="TZ87" s="9"/>
      <c r="UA87" s="9"/>
      <c r="UB87" s="9"/>
      <c r="UC87" s="9"/>
      <c r="UD87" s="9"/>
      <c r="UE87" s="9"/>
      <c r="UF87" s="9">
        <v>0</v>
      </c>
      <c r="UG87" s="9">
        <v>1</v>
      </c>
      <c r="UH87" s="9">
        <v>0</v>
      </c>
      <c r="UI87" s="9">
        <v>0</v>
      </c>
      <c r="UJ87" s="9">
        <v>0</v>
      </c>
      <c r="UK87" s="9">
        <v>0</v>
      </c>
      <c r="UL87" s="9">
        <v>0</v>
      </c>
      <c r="UM87" s="9">
        <v>0</v>
      </c>
      <c r="UN87" s="9">
        <v>0</v>
      </c>
      <c r="UO87" s="9"/>
      <c r="UP87" s="9"/>
      <c r="UQ87" s="9"/>
      <c r="UR87" s="9"/>
      <c r="US87" s="9">
        <v>0</v>
      </c>
      <c r="UT87" s="9">
        <v>0</v>
      </c>
      <c r="UU87" s="9">
        <v>0</v>
      </c>
      <c r="UV87" s="9">
        <v>1</v>
      </c>
      <c r="UW87" s="9">
        <v>0</v>
      </c>
      <c r="UX87" s="9">
        <v>0</v>
      </c>
      <c r="UY87" s="9">
        <v>0</v>
      </c>
      <c r="UZ87" s="9">
        <v>0</v>
      </c>
      <c r="VA87" s="9">
        <v>0</v>
      </c>
      <c r="VB87" s="9">
        <v>0</v>
      </c>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v>1</v>
      </c>
      <c r="WF87" s="9">
        <v>0</v>
      </c>
      <c r="WG87" s="9">
        <v>0</v>
      </c>
      <c r="WH87" s="9">
        <v>0</v>
      </c>
      <c r="WI87" s="9">
        <v>1</v>
      </c>
      <c r="WJ87" s="9">
        <v>0</v>
      </c>
      <c r="WK87" s="9">
        <v>1</v>
      </c>
      <c r="WL87" s="9">
        <v>0</v>
      </c>
      <c r="WM87" s="9">
        <v>0</v>
      </c>
      <c r="WN87" s="9"/>
      <c r="WO87" s="9"/>
      <c r="WP87" s="9"/>
      <c r="WQ87" s="9"/>
      <c r="WR87" s="9"/>
      <c r="WS87" s="9"/>
      <c r="WT87" s="9"/>
      <c r="WU87" s="9"/>
      <c r="WV87" s="9"/>
      <c r="WW87" s="9">
        <v>33.333332061767578</v>
      </c>
      <c r="WX87" s="9">
        <v>0</v>
      </c>
      <c r="WY87" s="9">
        <v>0</v>
      </c>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v>1</v>
      </c>
      <c r="YF87" s="9">
        <v>0</v>
      </c>
      <c r="YG87" s="9">
        <v>0</v>
      </c>
      <c r="YH87" s="9">
        <v>0</v>
      </c>
      <c r="YI87" s="9">
        <v>1</v>
      </c>
      <c r="YJ87" s="9">
        <v>0</v>
      </c>
      <c r="YK87" s="9">
        <v>1</v>
      </c>
      <c r="YL87" s="9">
        <v>0</v>
      </c>
      <c r="YM87" s="9">
        <v>0</v>
      </c>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v>0</v>
      </c>
      <c r="ZO87" s="9">
        <v>0</v>
      </c>
      <c r="ZP87" s="9">
        <v>0</v>
      </c>
      <c r="ZQ87" s="9">
        <v>0</v>
      </c>
      <c r="ZR87" s="9"/>
      <c r="ZS87" s="9"/>
      <c r="ZT87" s="9">
        <v>0</v>
      </c>
      <c r="ZU87" s="9">
        <v>0</v>
      </c>
      <c r="ZV87" s="9">
        <v>1</v>
      </c>
      <c r="ZW87" s="9">
        <v>1</v>
      </c>
      <c r="ZX87" s="9">
        <v>1</v>
      </c>
      <c r="ZY87" s="9">
        <v>1</v>
      </c>
      <c r="ZZ87" s="9">
        <v>1</v>
      </c>
      <c r="AAA87" s="9">
        <v>1</v>
      </c>
      <c r="AAB87" s="9">
        <v>1</v>
      </c>
      <c r="AAC87" s="9">
        <v>1</v>
      </c>
      <c r="AAD87" s="9">
        <v>1</v>
      </c>
      <c r="AAE87" s="9">
        <v>1</v>
      </c>
      <c r="AAF87" s="9">
        <v>1</v>
      </c>
      <c r="AAG87" s="9">
        <v>1</v>
      </c>
      <c r="AAH87" s="9"/>
      <c r="AAI87" s="9"/>
      <c r="AAJ87" s="9"/>
      <c r="AAK87" s="9"/>
      <c r="AAL87" s="9"/>
      <c r="AAM87" s="9"/>
      <c r="AAN87" s="9"/>
      <c r="AAO87" s="9"/>
      <c r="AAP87" s="9">
        <v>100</v>
      </c>
      <c r="AAQ87" s="9">
        <v>1</v>
      </c>
      <c r="AAR87" s="9">
        <v>1</v>
      </c>
      <c r="AAS87" s="9">
        <v>100</v>
      </c>
      <c r="AAT87" s="9">
        <v>1</v>
      </c>
      <c r="AAU87" s="9">
        <v>1</v>
      </c>
      <c r="AAV87" s="9"/>
      <c r="AAW87" s="9"/>
      <c r="AAX87" s="9"/>
      <c r="AAY87" s="9"/>
      <c r="AAZ87" s="9">
        <v>0</v>
      </c>
      <c r="ABA87" s="9">
        <v>1</v>
      </c>
      <c r="ABB87" s="9">
        <v>1</v>
      </c>
      <c r="ABC87" s="9">
        <v>0</v>
      </c>
      <c r="ABD87" s="9">
        <v>0</v>
      </c>
      <c r="ABE87" s="9">
        <v>0</v>
      </c>
      <c r="ABF87" s="9">
        <v>1</v>
      </c>
      <c r="ABG87" s="9">
        <v>1</v>
      </c>
      <c r="ABH87" s="9">
        <v>1</v>
      </c>
      <c r="ABI87" s="9">
        <v>1</v>
      </c>
      <c r="ABJ87" s="9">
        <v>1</v>
      </c>
      <c r="ABK87" s="9">
        <v>1</v>
      </c>
      <c r="ABL87" s="9">
        <v>0</v>
      </c>
      <c r="ABM87" s="9">
        <v>85.714286804199219</v>
      </c>
      <c r="ABN87" s="9">
        <v>0</v>
      </c>
      <c r="ABO87" s="9">
        <v>1</v>
      </c>
      <c r="ABP87" s="9">
        <v>0</v>
      </c>
      <c r="ABQ87" s="9">
        <v>1</v>
      </c>
      <c r="ABR87" s="9">
        <v>1</v>
      </c>
      <c r="ABS87" s="9">
        <v>1</v>
      </c>
      <c r="ABT87" s="9">
        <v>1</v>
      </c>
      <c r="ABU87" s="9">
        <v>0</v>
      </c>
      <c r="ABV87" s="9">
        <v>1</v>
      </c>
      <c r="ABW87" s="9">
        <v>1</v>
      </c>
      <c r="ABX87" s="9">
        <v>1</v>
      </c>
      <c r="ABY87" s="9">
        <v>1</v>
      </c>
      <c r="ABZ87" s="9">
        <v>0</v>
      </c>
      <c r="ACA87" s="9">
        <v>0</v>
      </c>
      <c r="ACB87" s="9">
        <v>0</v>
      </c>
      <c r="ACC87" s="9">
        <v>0</v>
      </c>
      <c r="ACD87" s="9">
        <v>0</v>
      </c>
      <c r="ACE87" s="9">
        <v>0</v>
      </c>
      <c r="ACF87" s="9">
        <v>0</v>
      </c>
      <c r="ACG87" s="9">
        <v>0</v>
      </c>
      <c r="ACH87" s="9">
        <v>1</v>
      </c>
      <c r="ACI87" s="9">
        <v>1</v>
      </c>
      <c r="ACJ87" s="9">
        <v>1</v>
      </c>
      <c r="ACK87" s="9">
        <v>1</v>
      </c>
      <c r="ACL87" s="9">
        <v>1</v>
      </c>
      <c r="ACM87" s="9">
        <v>0</v>
      </c>
      <c r="ACN87" s="9">
        <v>0</v>
      </c>
      <c r="ACO87" s="9">
        <v>1</v>
      </c>
      <c r="ACP87" s="9">
        <v>1</v>
      </c>
      <c r="ACQ87" s="9">
        <v>1</v>
      </c>
      <c r="ACR87" s="9">
        <v>1</v>
      </c>
    </row>
    <row r="88" spans="1:772">
      <c r="A88" t="s">
        <v>2655</v>
      </c>
      <c r="B88" t="s">
        <v>2783</v>
      </c>
      <c r="C88" t="s">
        <v>2916</v>
      </c>
      <c r="D88" t="s">
        <v>3051</v>
      </c>
      <c r="E88" s="9"/>
      <c r="F88" s="9">
        <v>1</v>
      </c>
      <c r="G88" s="9"/>
      <c r="H88" s="9">
        <v>1</v>
      </c>
      <c r="I88" t="s">
        <v>3188</v>
      </c>
      <c r="J88" s="9"/>
      <c r="K88" s="9">
        <v>6</v>
      </c>
      <c r="L88" s="9">
        <v>17</v>
      </c>
      <c r="M88" s="9">
        <v>103</v>
      </c>
      <c r="N88" s="9">
        <v>103</v>
      </c>
      <c r="O88" t="s">
        <v>3247</v>
      </c>
      <c r="P88" s="9">
        <v>2</v>
      </c>
      <c r="Q88" t="s">
        <v>3250</v>
      </c>
      <c r="R88" s="9">
        <v>1</v>
      </c>
      <c r="S88" s="9">
        <v>1</v>
      </c>
      <c r="T88" s="9">
        <v>2</v>
      </c>
      <c r="U88" s="9">
        <v>0</v>
      </c>
      <c r="V88" s="9">
        <v>1</v>
      </c>
      <c r="W88" t="s">
        <v>3343</v>
      </c>
      <c r="X88" s="9"/>
      <c r="Y88" t="s">
        <v>3479</v>
      </c>
      <c r="Z88" s="9"/>
      <c r="AA88" s="9">
        <v>0</v>
      </c>
      <c r="AB88" s="9">
        <v>0</v>
      </c>
      <c r="AC88" s="9">
        <v>3</v>
      </c>
      <c r="AD88" s="9">
        <v>0</v>
      </c>
      <c r="AE88" s="9">
        <v>0</v>
      </c>
      <c r="AF88" s="9">
        <v>0</v>
      </c>
      <c r="AG88" s="9">
        <v>0</v>
      </c>
      <c r="AH88" s="9">
        <v>0</v>
      </c>
      <c r="AI88" s="9">
        <v>0</v>
      </c>
      <c r="AJ88" s="9">
        <v>0</v>
      </c>
      <c r="AK88" s="9">
        <v>0</v>
      </c>
      <c r="AL88" s="9">
        <v>0</v>
      </c>
      <c r="AM88" s="9">
        <v>0</v>
      </c>
      <c r="AN88" s="9">
        <v>0</v>
      </c>
      <c r="AO88" s="9">
        <v>0</v>
      </c>
      <c r="AP88" s="9">
        <v>0</v>
      </c>
      <c r="AQ88" s="9">
        <v>0</v>
      </c>
      <c r="AR88" s="9">
        <v>0</v>
      </c>
      <c r="AS88" s="9">
        <v>0</v>
      </c>
      <c r="AT88" s="9">
        <v>0</v>
      </c>
      <c r="AU88" s="9">
        <v>0</v>
      </c>
      <c r="AV88" s="9">
        <v>0</v>
      </c>
      <c r="AW88" s="9">
        <v>0</v>
      </c>
      <c r="AX88" t="s">
        <v>3644</v>
      </c>
      <c r="AY88" s="9">
        <v>0</v>
      </c>
      <c r="AZ88" s="9">
        <v>0</v>
      </c>
      <c r="BA88" t="s">
        <v>3794</v>
      </c>
      <c r="BB88" s="9">
        <v>0</v>
      </c>
      <c r="BC88" s="9">
        <v>3</v>
      </c>
      <c r="BD88" s="9">
        <v>0</v>
      </c>
      <c r="BE88" s="9"/>
      <c r="BF88" s="9">
        <v>3</v>
      </c>
      <c r="BG88" s="9">
        <v>3</v>
      </c>
      <c r="BH88" s="9">
        <v>1</v>
      </c>
      <c r="BI88" s="9">
        <v>1</v>
      </c>
      <c r="BJ88" s="9">
        <v>0</v>
      </c>
      <c r="BK88" s="9">
        <v>1</v>
      </c>
      <c r="BL88" s="9">
        <v>1</v>
      </c>
      <c r="BM88" s="9">
        <v>1</v>
      </c>
      <c r="BN88" s="9">
        <v>1</v>
      </c>
      <c r="BO88" s="9">
        <v>1</v>
      </c>
      <c r="BP88" s="9">
        <v>1</v>
      </c>
      <c r="BQ88" s="9">
        <v>1</v>
      </c>
      <c r="BR88" s="9">
        <v>1</v>
      </c>
      <c r="BS88" s="9">
        <v>1</v>
      </c>
      <c r="BT88" s="9">
        <v>1</v>
      </c>
      <c r="BU88" s="9">
        <v>1</v>
      </c>
      <c r="BV88" s="9">
        <v>0</v>
      </c>
      <c r="BW88" s="9">
        <v>1</v>
      </c>
      <c r="BX88" s="9"/>
      <c r="BY88" s="9">
        <v>1</v>
      </c>
      <c r="BZ88" s="9">
        <v>1</v>
      </c>
      <c r="CA88" s="9">
        <v>1</v>
      </c>
      <c r="CB88" s="9">
        <v>1</v>
      </c>
      <c r="CC88" s="9">
        <v>1</v>
      </c>
      <c r="CD88" s="9">
        <v>1</v>
      </c>
      <c r="CE88" s="9">
        <v>1</v>
      </c>
      <c r="CF88" s="9">
        <v>1</v>
      </c>
      <c r="CG88" s="9"/>
      <c r="CH88" s="9">
        <v>1</v>
      </c>
      <c r="CI88" s="9">
        <v>1</v>
      </c>
      <c r="CJ88" s="9">
        <v>1</v>
      </c>
      <c r="CK88" s="9">
        <v>1</v>
      </c>
      <c r="CL88" s="9">
        <v>1</v>
      </c>
      <c r="CM88" s="9">
        <v>1</v>
      </c>
      <c r="CN88" s="9">
        <v>1</v>
      </c>
      <c r="CO88" s="9">
        <v>1</v>
      </c>
      <c r="CP88" s="9">
        <v>1</v>
      </c>
      <c r="CQ88" s="9">
        <v>1</v>
      </c>
      <c r="CR88" s="9">
        <v>1</v>
      </c>
      <c r="CS88" s="9">
        <v>1</v>
      </c>
      <c r="CT88" s="9">
        <v>1</v>
      </c>
      <c r="CU88" s="9">
        <v>1</v>
      </c>
      <c r="CV88" s="9">
        <v>1</v>
      </c>
      <c r="CW88" s="9">
        <v>1</v>
      </c>
      <c r="CX88" s="9">
        <v>1</v>
      </c>
      <c r="CY88" s="9">
        <v>1</v>
      </c>
      <c r="CZ88" s="9">
        <v>2</v>
      </c>
      <c r="DA88" s="9"/>
      <c r="DB88" s="9"/>
      <c r="DC88" s="9"/>
      <c r="DD88" s="9"/>
      <c r="DE88" s="9"/>
      <c r="DF88" s="9"/>
      <c r="DG88" s="9"/>
      <c r="DH88" s="9"/>
      <c r="DI88" s="9">
        <v>2</v>
      </c>
      <c r="DJ88" s="9"/>
      <c r="DK88" s="9"/>
      <c r="DL88" s="9"/>
      <c r="DM88" s="9"/>
      <c r="DN88" s="9"/>
      <c r="DO88" s="9"/>
      <c r="DP88" s="9">
        <v>2</v>
      </c>
      <c r="DQ88" s="9"/>
      <c r="DR88" s="9"/>
      <c r="DS88" s="9"/>
      <c r="DT88" s="9"/>
      <c r="DU88" s="9"/>
      <c r="DV88" s="9"/>
      <c r="DW88" s="9"/>
      <c r="DX88" s="9"/>
      <c r="DY88" s="9"/>
      <c r="DZ88" s="9"/>
      <c r="EA88" s="9"/>
      <c r="EB88" s="9"/>
      <c r="EC88" s="9"/>
      <c r="ED88" s="9"/>
      <c r="EE88" s="9"/>
      <c r="EF88" s="9"/>
      <c r="EG88" s="9"/>
      <c r="EH88" s="9"/>
      <c r="EI88" s="9"/>
      <c r="EJ88" s="9"/>
      <c r="EK88" s="9"/>
      <c r="EL88" s="9"/>
      <c r="EM88" s="9"/>
      <c r="EN88" s="9">
        <v>0</v>
      </c>
      <c r="EO88" s="9"/>
      <c r="EP88" s="9"/>
      <c r="EQ88" s="9">
        <v>0</v>
      </c>
      <c r="ER88" s="9"/>
      <c r="ES88" s="9"/>
      <c r="ET88" s="9">
        <v>0</v>
      </c>
      <c r="EU88" s="9"/>
      <c r="EV88" s="9"/>
      <c r="EW88" s="9">
        <v>1</v>
      </c>
      <c r="EX88" s="9">
        <v>0</v>
      </c>
      <c r="EY88" s="9"/>
      <c r="EZ88" s="9">
        <v>1</v>
      </c>
      <c r="FA88" s="9">
        <v>0</v>
      </c>
      <c r="FB88" s="9"/>
      <c r="FC88" s="9">
        <v>1</v>
      </c>
      <c r="FD88" s="9">
        <v>1</v>
      </c>
      <c r="FE88" s="9"/>
      <c r="FF88" s="9">
        <v>1</v>
      </c>
      <c r="FG88" s="9">
        <v>0</v>
      </c>
      <c r="FH88" s="9"/>
      <c r="FI88" s="9">
        <v>1</v>
      </c>
      <c r="FJ88" s="9">
        <v>0</v>
      </c>
      <c r="FK88" s="9"/>
      <c r="FL88" s="9">
        <v>0</v>
      </c>
      <c r="FM88" s="9"/>
      <c r="FN88" s="9"/>
      <c r="FO88" s="9">
        <v>0</v>
      </c>
      <c r="FP88" s="9"/>
      <c r="FQ88" s="9"/>
      <c r="FR88" s="9">
        <v>0</v>
      </c>
      <c r="FS88" s="9"/>
      <c r="FT88" s="9"/>
      <c r="FU88" s="9">
        <v>0</v>
      </c>
      <c r="FV88" s="9"/>
      <c r="FW88" s="9"/>
      <c r="FX88" s="9">
        <v>4</v>
      </c>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t="s">
        <v>4103</v>
      </c>
      <c r="HH88" s="9">
        <v>7</v>
      </c>
      <c r="HI88" s="9">
        <v>8</v>
      </c>
      <c r="HJ88" s="9"/>
      <c r="HK88" s="9"/>
      <c r="HL88" s="9"/>
      <c r="HM88" s="9"/>
      <c r="HN88" s="9"/>
      <c r="HO88" s="9"/>
      <c r="HP88" s="9">
        <v>0</v>
      </c>
      <c r="HQ88" s="9">
        <v>1</v>
      </c>
      <c r="HR88" s="9">
        <v>0</v>
      </c>
      <c r="HS88" s="9">
        <v>0</v>
      </c>
      <c r="HT88" s="9">
        <v>0</v>
      </c>
      <c r="HU88" s="9">
        <v>0</v>
      </c>
      <c r="HV88" s="9">
        <v>1</v>
      </c>
      <c r="HW88" s="9">
        <v>0</v>
      </c>
      <c r="HX88" t="s">
        <v>4267</v>
      </c>
      <c r="HY88" s="9"/>
      <c r="HZ88" s="9"/>
      <c r="IA88" s="9">
        <v>2</v>
      </c>
      <c r="IB88" s="9"/>
      <c r="IC88" s="9"/>
      <c r="ID88" s="9">
        <v>2</v>
      </c>
      <c r="IE88" s="9"/>
      <c r="IF88" s="9"/>
      <c r="IG88" s="9">
        <v>2</v>
      </c>
      <c r="IH88" s="9"/>
      <c r="II88" s="9"/>
      <c r="IJ88" s="9">
        <v>2</v>
      </c>
      <c r="IK88" s="9"/>
      <c r="IL88" s="9">
        <v>1</v>
      </c>
      <c r="IM88" s="9"/>
      <c r="IN88" s="9">
        <v>4</v>
      </c>
      <c r="IO88" s="9">
        <v>4</v>
      </c>
      <c r="IP88" s="9">
        <v>3</v>
      </c>
      <c r="IQ88" s="9">
        <v>3</v>
      </c>
      <c r="IR88" s="9">
        <v>4</v>
      </c>
      <c r="IS88" s="9"/>
      <c r="IT88" s="9">
        <v>1</v>
      </c>
      <c r="IU88" s="9">
        <v>2</v>
      </c>
      <c r="IV88" s="9">
        <v>2</v>
      </c>
      <c r="IW88" s="9">
        <v>2</v>
      </c>
      <c r="IX88" s="9">
        <v>2</v>
      </c>
      <c r="IY88" s="9">
        <v>2</v>
      </c>
      <c r="IZ88" s="9">
        <v>2</v>
      </c>
      <c r="JA88" s="9">
        <v>2</v>
      </c>
      <c r="JB88" s="9">
        <v>2</v>
      </c>
      <c r="JC88" s="9">
        <v>2</v>
      </c>
      <c r="JD88" s="9">
        <v>2</v>
      </c>
      <c r="JE88" s="9">
        <v>2</v>
      </c>
      <c r="JF88" s="9">
        <v>2</v>
      </c>
      <c r="JG88" s="9">
        <v>2</v>
      </c>
      <c r="JH88" s="9">
        <v>2</v>
      </c>
      <c r="JI88" s="9">
        <v>2</v>
      </c>
      <c r="JJ88" s="9">
        <v>1</v>
      </c>
      <c r="JK88" s="9">
        <v>1</v>
      </c>
      <c r="JL88" s="9">
        <v>1</v>
      </c>
      <c r="JM88" s="9">
        <v>2</v>
      </c>
      <c r="JN88" s="9">
        <v>2</v>
      </c>
      <c r="JO88" s="9">
        <v>2</v>
      </c>
      <c r="JP88" s="9">
        <v>2</v>
      </c>
      <c r="JQ88" s="9">
        <v>2</v>
      </c>
      <c r="JR88" s="9">
        <v>2</v>
      </c>
      <c r="JS88" s="9">
        <v>2</v>
      </c>
      <c r="JT88" s="9">
        <v>2</v>
      </c>
      <c r="JU88" s="9">
        <v>2</v>
      </c>
      <c r="JV88" s="9"/>
      <c r="JW88" s="9">
        <v>2</v>
      </c>
      <c r="JX88" s="9">
        <v>2</v>
      </c>
      <c r="JY88" s="9">
        <v>2</v>
      </c>
      <c r="JZ88" s="9">
        <v>2</v>
      </c>
      <c r="KA88" s="9">
        <v>1</v>
      </c>
      <c r="KB88" s="9">
        <v>2</v>
      </c>
      <c r="KC88" s="9">
        <v>1</v>
      </c>
      <c r="KD88" s="9">
        <v>2</v>
      </c>
      <c r="KE88" s="9">
        <v>2</v>
      </c>
      <c r="KF88" s="9"/>
      <c r="KG88" s="9"/>
      <c r="KH88" s="9"/>
      <c r="KI88" s="9"/>
      <c r="KJ88" s="9"/>
      <c r="KK88" s="9"/>
      <c r="KL88" s="9"/>
      <c r="KM88" s="9"/>
      <c r="KN88" s="9"/>
      <c r="KO88" s="9"/>
      <c r="KP88" s="9"/>
      <c r="KQ88" s="9"/>
      <c r="KR88" s="9"/>
      <c r="KS88" s="9"/>
      <c r="KT88" s="9"/>
      <c r="KU88" s="9"/>
      <c r="KV88" s="9">
        <v>0</v>
      </c>
      <c r="KW88" s="9"/>
      <c r="KX88" s="9"/>
      <c r="KY88" s="9"/>
      <c r="KZ88" s="9"/>
      <c r="LA88" s="9"/>
      <c r="LB88" s="9"/>
      <c r="LC88" s="9">
        <v>0</v>
      </c>
      <c r="LD88" s="9">
        <v>2</v>
      </c>
      <c r="LE88" s="9">
        <v>2</v>
      </c>
      <c r="LF88" s="9">
        <v>1</v>
      </c>
      <c r="LG88" s="9">
        <v>2</v>
      </c>
      <c r="LH88" s="9">
        <v>1</v>
      </c>
      <c r="LI88" s="9"/>
      <c r="LJ88" s="9">
        <v>1</v>
      </c>
      <c r="LK88" s="9">
        <v>3</v>
      </c>
      <c r="LL88" s="9">
        <v>3</v>
      </c>
      <c r="LM88" s="9">
        <v>3</v>
      </c>
      <c r="LN88" s="9"/>
      <c r="LO88" s="9">
        <v>1</v>
      </c>
      <c r="LP88" s="9">
        <v>2</v>
      </c>
      <c r="LQ88" s="9">
        <v>3</v>
      </c>
      <c r="LR88" s="9"/>
      <c r="LS88" s="9">
        <v>2</v>
      </c>
      <c r="LT88" s="9">
        <v>1</v>
      </c>
      <c r="LU88" s="9">
        <v>1</v>
      </c>
      <c r="LV88" s="9">
        <v>2</v>
      </c>
      <c r="LW88" s="9">
        <v>2</v>
      </c>
      <c r="LX88" s="9">
        <v>1</v>
      </c>
      <c r="LY88" s="9">
        <v>3</v>
      </c>
      <c r="LZ88" s="9">
        <v>1</v>
      </c>
      <c r="MA88" s="9">
        <v>1</v>
      </c>
      <c r="MB88" s="9"/>
      <c r="MC88" s="9">
        <v>1</v>
      </c>
      <c r="MD88" s="9">
        <v>2</v>
      </c>
      <c r="ME88" s="9">
        <v>2</v>
      </c>
      <c r="MF88" s="9">
        <v>1</v>
      </c>
      <c r="MG88" s="9">
        <v>3</v>
      </c>
      <c r="MH88" s="9">
        <v>3</v>
      </c>
      <c r="MI88" s="9">
        <v>3</v>
      </c>
      <c r="MJ88" s="9">
        <v>3</v>
      </c>
      <c r="MK88" s="9">
        <v>1</v>
      </c>
      <c r="ML88" s="9">
        <v>1</v>
      </c>
      <c r="MM88" s="9">
        <v>1</v>
      </c>
      <c r="MN88" s="9">
        <v>1</v>
      </c>
      <c r="MO88" s="9">
        <v>1</v>
      </c>
      <c r="MP88" s="9">
        <v>0</v>
      </c>
      <c r="MQ88" s="9">
        <v>0</v>
      </c>
      <c r="MR88" s="9">
        <v>1</v>
      </c>
      <c r="MS88" s="9">
        <v>0</v>
      </c>
      <c r="MT88" s="9"/>
      <c r="MU88" s="9"/>
      <c r="MV88" s="9">
        <v>1</v>
      </c>
      <c r="MW88" s="9"/>
      <c r="MX88" s="9"/>
      <c r="MY88" t="s">
        <v>4543</v>
      </c>
      <c r="MZ88" s="9"/>
      <c r="NA88" s="9">
        <v>201512579</v>
      </c>
      <c r="NB88" t="s">
        <v>4693</v>
      </c>
      <c r="NC88" t="s">
        <v>4833</v>
      </c>
      <c r="ND88" s="9"/>
      <c r="NE88" s="9"/>
      <c r="NF88" t="s">
        <v>4891</v>
      </c>
      <c r="NG88" s="9"/>
      <c r="NH88" s="9"/>
      <c r="NI88" s="9">
        <v>113</v>
      </c>
      <c r="NJ88" s="9">
        <v>103</v>
      </c>
      <c r="NK88" t="s">
        <v>4897</v>
      </c>
      <c r="NL88" s="9">
        <v>3</v>
      </c>
      <c r="NM88" s="9">
        <v>11</v>
      </c>
      <c r="NN88" s="9">
        <v>2022</v>
      </c>
      <c r="NO88" s="9">
        <v>0</v>
      </c>
      <c r="NP88" t="s">
        <v>4975</v>
      </c>
      <c r="NQ88" s="9">
        <v>0</v>
      </c>
      <c r="NR88" s="9">
        <v>1</v>
      </c>
      <c r="NS88" s="9">
        <v>1</v>
      </c>
      <c r="NT88" s="9">
        <v>0</v>
      </c>
      <c r="NU88" s="9">
        <v>0</v>
      </c>
      <c r="NV88" s="9">
        <v>0</v>
      </c>
      <c r="NW88" s="9">
        <v>3</v>
      </c>
      <c r="NX88" s="9">
        <v>0</v>
      </c>
      <c r="NY88" s="9">
        <v>0</v>
      </c>
      <c r="NZ88" s="9">
        <v>0</v>
      </c>
      <c r="OA88" s="9">
        <v>0</v>
      </c>
      <c r="OB88" s="9">
        <v>0</v>
      </c>
      <c r="OC88" s="9">
        <v>3</v>
      </c>
      <c r="OD88" s="9">
        <v>0</v>
      </c>
      <c r="OE88" s="9">
        <v>0</v>
      </c>
      <c r="OF88" s="9">
        <v>0</v>
      </c>
      <c r="OG88" s="9">
        <v>3</v>
      </c>
      <c r="OH88" s="9">
        <v>0</v>
      </c>
      <c r="OI88" s="9">
        <v>3</v>
      </c>
      <c r="OJ88" s="9">
        <v>3</v>
      </c>
      <c r="OK88" s="9">
        <v>1</v>
      </c>
      <c r="OL88" s="9">
        <v>1</v>
      </c>
      <c r="OM88" s="9">
        <v>0</v>
      </c>
      <c r="ON88" s="9">
        <v>1</v>
      </c>
      <c r="OO88" s="9">
        <v>0</v>
      </c>
      <c r="OP88" s="9">
        <v>1</v>
      </c>
      <c r="OQ88" s="9">
        <v>1</v>
      </c>
      <c r="OR88" s="9">
        <v>1</v>
      </c>
      <c r="OS88" s="9">
        <v>1</v>
      </c>
      <c r="OT88" s="9">
        <v>1</v>
      </c>
      <c r="OU88" s="9">
        <v>1</v>
      </c>
      <c r="OV88" s="9">
        <v>1</v>
      </c>
      <c r="OW88" s="9">
        <v>1</v>
      </c>
      <c r="OX88" s="9">
        <v>1</v>
      </c>
      <c r="OY88" s="9">
        <v>1</v>
      </c>
      <c r="OZ88" s="9">
        <v>0</v>
      </c>
      <c r="PA88" s="9">
        <v>87.5</v>
      </c>
      <c r="PB88" s="9">
        <v>0</v>
      </c>
      <c r="PC88" s="9">
        <v>1</v>
      </c>
      <c r="PD88" s="9">
        <v>90</v>
      </c>
      <c r="PE88" s="9">
        <v>0</v>
      </c>
      <c r="PF88" s="9">
        <v>1</v>
      </c>
      <c r="PG88" s="9">
        <v>1</v>
      </c>
      <c r="PH88" s="9">
        <v>1</v>
      </c>
      <c r="PI88" s="9">
        <v>1</v>
      </c>
      <c r="PJ88" s="9">
        <v>1</v>
      </c>
      <c r="PK88" s="9">
        <v>1</v>
      </c>
      <c r="PL88" s="9">
        <v>1</v>
      </c>
      <c r="PM88" s="9">
        <v>1</v>
      </c>
      <c r="PN88" s="9">
        <v>1</v>
      </c>
      <c r="PO88" s="9">
        <v>100</v>
      </c>
      <c r="PP88" s="9">
        <v>1</v>
      </c>
      <c r="PQ88" s="9">
        <v>1</v>
      </c>
      <c r="PR88" s="9">
        <v>1</v>
      </c>
      <c r="PS88" s="9">
        <v>1</v>
      </c>
      <c r="PT88" s="9">
        <v>1</v>
      </c>
      <c r="PU88" s="9">
        <v>1</v>
      </c>
      <c r="PV88" s="9">
        <v>1</v>
      </c>
      <c r="PW88" s="9">
        <v>1</v>
      </c>
      <c r="PX88" s="9">
        <v>100</v>
      </c>
      <c r="PY88" s="9">
        <v>1</v>
      </c>
      <c r="PZ88" s="9">
        <v>1</v>
      </c>
      <c r="QA88" s="9">
        <v>1</v>
      </c>
      <c r="QB88" s="9">
        <v>1</v>
      </c>
      <c r="QC88" s="9">
        <v>1</v>
      </c>
      <c r="QD88" s="9">
        <v>1</v>
      </c>
      <c r="QE88" s="9">
        <v>100</v>
      </c>
      <c r="QF88" s="9">
        <v>1</v>
      </c>
      <c r="QG88" s="9">
        <v>1</v>
      </c>
      <c r="QH88" s="9">
        <v>1</v>
      </c>
      <c r="QI88" s="9">
        <v>1</v>
      </c>
      <c r="QJ88" s="9">
        <v>1</v>
      </c>
      <c r="QK88" s="9">
        <v>1</v>
      </c>
      <c r="QL88" s="9">
        <v>1</v>
      </c>
      <c r="QM88" s="9">
        <v>1</v>
      </c>
      <c r="QN88" s="9">
        <v>1</v>
      </c>
      <c r="QO88" s="9">
        <v>1</v>
      </c>
      <c r="QP88" s="9">
        <v>100</v>
      </c>
      <c r="QQ88" s="9">
        <v>1</v>
      </c>
      <c r="QR88" s="9">
        <v>1</v>
      </c>
      <c r="QS88" s="9">
        <v>1</v>
      </c>
      <c r="QT88" s="9">
        <v>1</v>
      </c>
      <c r="QU88" s="9">
        <v>1</v>
      </c>
      <c r="QV88" s="9">
        <v>1</v>
      </c>
      <c r="QW88" s="9">
        <v>1</v>
      </c>
      <c r="QX88" s="9">
        <v>1</v>
      </c>
      <c r="QY88" s="9">
        <v>0</v>
      </c>
      <c r="QZ88" s="9"/>
      <c r="RA88" s="9"/>
      <c r="RB88" s="9"/>
      <c r="RC88" s="9"/>
      <c r="RD88" s="9"/>
      <c r="RE88" s="9"/>
      <c r="RF88" s="9"/>
      <c r="RG88" s="9"/>
      <c r="RH88" s="9"/>
      <c r="RI88" s="9"/>
      <c r="RJ88" s="9"/>
      <c r="RK88" s="9"/>
      <c r="RL88" s="9">
        <v>0</v>
      </c>
      <c r="RM88" s="9"/>
      <c r="RN88" s="9"/>
      <c r="RO88" s="9"/>
      <c r="RP88" s="9"/>
      <c r="RQ88" s="9"/>
      <c r="RR88" s="9"/>
      <c r="RS88" s="9"/>
      <c r="RT88" s="9"/>
      <c r="RU88" s="9"/>
      <c r="RV88" s="9"/>
      <c r="RW88" s="9"/>
      <c r="RX88" s="9"/>
      <c r="RY88" s="9"/>
      <c r="RZ88" s="9"/>
      <c r="SA88" s="9"/>
      <c r="SB88" s="9"/>
      <c r="SC88" s="9"/>
      <c r="SD88" s="9"/>
      <c r="SE88" s="9"/>
      <c r="SF88" s="9"/>
      <c r="SG88" s="9"/>
      <c r="SH88" s="9">
        <v>0</v>
      </c>
      <c r="SI88" s="9">
        <v>1</v>
      </c>
      <c r="SJ88" s="9">
        <v>1</v>
      </c>
      <c r="SK88" s="9">
        <v>1</v>
      </c>
      <c r="SL88" s="9">
        <v>1</v>
      </c>
      <c r="SM88" s="9">
        <v>1</v>
      </c>
      <c r="SN88" s="9">
        <v>0</v>
      </c>
      <c r="SO88" s="9">
        <v>0</v>
      </c>
      <c r="SP88" s="9"/>
      <c r="SQ88" s="9">
        <v>0</v>
      </c>
      <c r="SR88" s="9">
        <v>0</v>
      </c>
      <c r="SS88" s="9">
        <v>1</v>
      </c>
      <c r="ST88" s="9">
        <v>0</v>
      </c>
      <c r="SU88" s="9">
        <v>0</v>
      </c>
      <c r="SV88" s="9"/>
      <c r="SW88" s="9"/>
      <c r="SX88" s="9">
        <v>0</v>
      </c>
      <c r="SY88" s="9">
        <v>0</v>
      </c>
      <c r="SZ88" s="9">
        <v>1</v>
      </c>
      <c r="TA88" s="9"/>
      <c r="TB88" s="9"/>
      <c r="TC88" s="9"/>
      <c r="TD88" s="9"/>
      <c r="TE88" s="9"/>
      <c r="TF88" s="9"/>
      <c r="TG88" s="9"/>
      <c r="TH88" s="9"/>
      <c r="TI88" s="9"/>
      <c r="TJ88" s="9"/>
      <c r="TK88" s="9"/>
      <c r="TL88" s="9"/>
      <c r="TM88" s="9"/>
      <c r="TN88" s="9"/>
      <c r="TO88" s="9"/>
      <c r="TP88" s="9"/>
      <c r="TQ88" s="9"/>
      <c r="TR88" s="9">
        <v>0</v>
      </c>
      <c r="TS88" s="9">
        <v>1</v>
      </c>
      <c r="TT88" s="9">
        <v>0</v>
      </c>
      <c r="TU88" s="9">
        <v>0</v>
      </c>
      <c r="TV88" s="9">
        <v>0</v>
      </c>
      <c r="TW88" s="9">
        <v>0</v>
      </c>
      <c r="TX88" s="9">
        <v>1</v>
      </c>
      <c r="TY88" s="9">
        <v>0</v>
      </c>
      <c r="TZ88" s="9"/>
      <c r="UA88" s="9"/>
      <c r="UB88" s="9"/>
      <c r="UC88" s="9"/>
      <c r="UD88" s="9"/>
      <c r="UE88" s="9"/>
      <c r="UF88" s="9">
        <v>0</v>
      </c>
      <c r="UG88" s="9">
        <v>1</v>
      </c>
      <c r="UH88" s="9">
        <v>0</v>
      </c>
      <c r="UI88" s="9">
        <v>1</v>
      </c>
      <c r="UJ88" s="9">
        <v>0</v>
      </c>
      <c r="UK88" s="9">
        <v>1</v>
      </c>
      <c r="UL88" s="9">
        <v>0</v>
      </c>
      <c r="UM88" s="9">
        <v>0</v>
      </c>
      <c r="UN88" s="9">
        <v>0</v>
      </c>
      <c r="UO88" s="9">
        <v>0</v>
      </c>
      <c r="UP88" s="9"/>
      <c r="UQ88" s="9"/>
      <c r="UR88" s="9"/>
      <c r="US88" s="9"/>
      <c r="UT88" s="9">
        <v>0</v>
      </c>
      <c r="UU88" s="9"/>
      <c r="UV88" s="9">
        <v>1</v>
      </c>
      <c r="UW88" s="9">
        <v>0</v>
      </c>
      <c r="UX88" s="9">
        <v>0</v>
      </c>
      <c r="UY88" s="9">
        <v>0</v>
      </c>
      <c r="UZ88" s="9">
        <v>0</v>
      </c>
      <c r="VA88" s="9">
        <v>0</v>
      </c>
      <c r="VB88" s="9">
        <v>0</v>
      </c>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v>0</v>
      </c>
      <c r="WF88" s="9">
        <v>0</v>
      </c>
      <c r="WG88" s="9">
        <v>0</v>
      </c>
      <c r="WH88" s="9">
        <v>0</v>
      </c>
      <c r="WI88" s="9">
        <v>1</v>
      </c>
      <c r="WJ88" s="9">
        <v>0</v>
      </c>
      <c r="WK88" s="9">
        <v>1</v>
      </c>
      <c r="WL88" s="9">
        <v>0</v>
      </c>
      <c r="WM88" s="9">
        <v>0</v>
      </c>
      <c r="WN88" s="9"/>
      <c r="WO88" s="9"/>
      <c r="WP88" s="9"/>
      <c r="WQ88" s="9"/>
      <c r="WR88" s="9"/>
      <c r="WS88" s="9"/>
      <c r="WT88" s="9"/>
      <c r="WU88" s="9"/>
      <c r="WV88" s="9"/>
      <c r="WW88" s="9">
        <v>22.222221374511719</v>
      </c>
      <c r="WX88" s="9">
        <v>0</v>
      </c>
      <c r="WY88" s="9">
        <v>0</v>
      </c>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v>0</v>
      </c>
      <c r="YF88" s="9">
        <v>0</v>
      </c>
      <c r="YG88" s="9">
        <v>0</v>
      </c>
      <c r="YH88" s="9">
        <v>0</v>
      </c>
      <c r="YI88" s="9">
        <v>1</v>
      </c>
      <c r="YJ88" s="9">
        <v>0</v>
      </c>
      <c r="YK88" s="9">
        <v>1</v>
      </c>
      <c r="YL88" s="9">
        <v>0</v>
      </c>
      <c r="YM88" s="9">
        <v>0</v>
      </c>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v>0</v>
      </c>
      <c r="ZO88" s="9">
        <v>0</v>
      </c>
      <c r="ZP88" s="9">
        <v>0</v>
      </c>
      <c r="ZQ88" s="9">
        <v>0</v>
      </c>
      <c r="ZR88" s="9"/>
      <c r="ZS88" s="9"/>
      <c r="ZT88" s="9">
        <v>0</v>
      </c>
      <c r="ZU88" s="9">
        <v>0</v>
      </c>
      <c r="ZV88" s="9">
        <v>1</v>
      </c>
      <c r="ZW88" s="9">
        <v>1</v>
      </c>
      <c r="ZX88" s="9">
        <v>1</v>
      </c>
      <c r="ZY88" s="9">
        <v>1</v>
      </c>
      <c r="ZZ88" s="9">
        <v>1</v>
      </c>
      <c r="AAA88" s="9">
        <v>1</v>
      </c>
      <c r="AAB88" s="9">
        <v>1</v>
      </c>
      <c r="AAC88" s="9">
        <v>0</v>
      </c>
      <c r="AAD88" s="9">
        <v>0</v>
      </c>
      <c r="AAE88" s="9">
        <v>1</v>
      </c>
      <c r="AAF88" s="9">
        <v>0</v>
      </c>
      <c r="AAG88" s="9">
        <v>1</v>
      </c>
      <c r="AAH88" s="9"/>
      <c r="AAI88" s="9"/>
      <c r="AAJ88" s="9"/>
      <c r="AAK88" s="9"/>
      <c r="AAL88" s="9"/>
      <c r="AAM88" s="9"/>
      <c r="AAN88" s="9"/>
      <c r="AAO88" s="9"/>
      <c r="AAP88" s="9">
        <v>50</v>
      </c>
      <c r="AAQ88" s="9">
        <v>0</v>
      </c>
      <c r="AAR88" s="9">
        <v>1</v>
      </c>
      <c r="AAS88" s="9">
        <v>50</v>
      </c>
      <c r="AAT88" s="9">
        <v>0</v>
      </c>
      <c r="AAU88" s="9">
        <v>1</v>
      </c>
      <c r="AAV88" s="9"/>
      <c r="AAW88" s="9"/>
      <c r="AAX88" s="9"/>
      <c r="AAY88" s="9"/>
      <c r="AAZ88" s="9">
        <v>0</v>
      </c>
      <c r="ABA88" s="9">
        <v>1</v>
      </c>
      <c r="ABB88" s="9">
        <v>1</v>
      </c>
      <c r="ABC88" s="9">
        <v>1</v>
      </c>
      <c r="ABD88" s="9">
        <v>0</v>
      </c>
      <c r="ABE88" s="9">
        <v>0</v>
      </c>
      <c r="ABF88" s="9">
        <v>0</v>
      </c>
      <c r="ABG88" s="9">
        <v>1</v>
      </c>
      <c r="ABH88" s="9">
        <v>1</v>
      </c>
      <c r="ABI88" s="9">
        <v>0</v>
      </c>
      <c r="ABJ88" s="9">
        <v>0</v>
      </c>
      <c r="ABK88" s="9">
        <v>1</v>
      </c>
      <c r="ABL88" s="9">
        <v>0</v>
      </c>
      <c r="ABM88" s="9">
        <v>42.857143402099609</v>
      </c>
      <c r="ABN88" s="9">
        <v>0</v>
      </c>
      <c r="ABO88" s="9">
        <v>0</v>
      </c>
      <c r="ABP88" s="9">
        <v>1</v>
      </c>
      <c r="ABQ88" s="9">
        <v>1</v>
      </c>
      <c r="ABR88" s="9">
        <v>1</v>
      </c>
      <c r="ABS88" s="9">
        <v>1</v>
      </c>
      <c r="ABT88" s="9">
        <v>1</v>
      </c>
      <c r="ABU88" s="9">
        <v>0</v>
      </c>
      <c r="ABV88" s="9">
        <v>1</v>
      </c>
      <c r="ABW88" s="9">
        <v>0</v>
      </c>
      <c r="ABX88" s="9">
        <v>1</v>
      </c>
      <c r="ABY88" s="9">
        <v>1</v>
      </c>
      <c r="ABZ88" s="9">
        <v>0</v>
      </c>
      <c r="ACA88" s="9">
        <v>0</v>
      </c>
      <c r="ACB88" s="9">
        <v>0</v>
      </c>
      <c r="ACC88" s="9">
        <v>0</v>
      </c>
      <c r="ACD88" s="9">
        <v>0</v>
      </c>
      <c r="ACE88" s="9">
        <v>0</v>
      </c>
      <c r="ACF88" s="9">
        <v>0</v>
      </c>
      <c r="ACG88" s="9">
        <v>0</v>
      </c>
      <c r="ACH88" s="9">
        <v>1</v>
      </c>
      <c r="ACI88" s="9">
        <v>1</v>
      </c>
      <c r="ACJ88" s="9">
        <v>1</v>
      </c>
      <c r="ACK88" s="9">
        <v>1</v>
      </c>
      <c r="ACL88" s="9">
        <v>1</v>
      </c>
      <c r="ACM88" s="9">
        <v>0</v>
      </c>
      <c r="ACN88" s="9">
        <v>0</v>
      </c>
      <c r="ACO88" s="9">
        <v>1</v>
      </c>
      <c r="ACP88" s="9">
        <v>1</v>
      </c>
      <c r="ACQ88" s="9">
        <v>1</v>
      </c>
      <c r="ACR88" s="9">
        <v>1</v>
      </c>
    </row>
    <row r="89" spans="1:772">
      <c r="A89" t="s">
        <v>2656</v>
      </c>
      <c r="B89" t="s">
        <v>2784</v>
      </c>
      <c r="C89" t="s">
        <v>2917</v>
      </c>
      <c r="D89" t="s">
        <v>3052</v>
      </c>
      <c r="E89" s="9"/>
      <c r="F89" s="9">
        <v>6</v>
      </c>
      <c r="G89" s="9"/>
      <c r="H89" s="9">
        <v>1</v>
      </c>
      <c r="I89" t="s">
        <v>3189</v>
      </c>
      <c r="J89" s="9"/>
      <c r="K89" s="9">
        <v>6</v>
      </c>
      <c r="L89" s="9">
        <v>17</v>
      </c>
      <c r="M89" s="9">
        <v>104</v>
      </c>
      <c r="N89" s="9">
        <v>104</v>
      </c>
      <c r="O89" t="s">
        <v>3247</v>
      </c>
      <c r="P89" s="9">
        <v>2</v>
      </c>
      <c r="Q89" t="s">
        <v>3250</v>
      </c>
      <c r="R89" s="9">
        <v>1</v>
      </c>
      <c r="S89" s="9">
        <v>1</v>
      </c>
      <c r="T89" s="9">
        <v>2</v>
      </c>
      <c r="U89" s="9">
        <v>0</v>
      </c>
      <c r="V89" s="9">
        <v>1</v>
      </c>
      <c r="W89" t="s">
        <v>3344</v>
      </c>
      <c r="X89" s="9"/>
      <c r="Y89" t="s">
        <v>3480</v>
      </c>
      <c r="Z89" s="9"/>
      <c r="AA89" s="9">
        <v>0</v>
      </c>
      <c r="AB89" s="9">
        <v>0</v>
      </c>
      <c r="AC89" s="9">
        <v>3</v>
      </c>
      <c r="AD89" s="9">
        <v>0</v>
      </c>
      <c r="AE89" s="9">
        <v>1</v>
      </c>
      <c r="AF89" s="9">
        <v>0</v>
      </c>
      <c r="AG89" s="9">
        <v>0</v>
      </c>
      <c r="AH89" s="9">
        <v>0</v>
      </c>
      <c r="AI89" s="9">
        <v>0</v>
      </c>
      <c r="AJ89" s="9">
        <v>0</v>
      </c>
      <c r="AK89" s="9">
        <v>0</v>
      </c>
      <c r="AL89" s="9">
        <v>0</v>
      </c>
      <c r="AM89" s="9">
        <v>0</v>
      </c>
      <c r="AN89" s="9">
        <v>0</v>
      </c>
      <c r="AO89" s="9">
        <v>0</v>
      </c>
      <c r="AP89" s="9">
        <v>0</v>
      </c>
      <c r="AQ89" s="9">
        <v>1</v>
      </c>
      <c r="AR89" s="9">
        <v>0</v>
      </c>
      <c r="AS89" s="9">
        <v>0</v>
      </c>
      <c r="AT89" s="9">
        <v>0</v>
      </c>
      <c r="AU89" s="9">
        <v>0</v>
      </c>
      <c r="AV89" s="9">
        <v>0</v>
      </c>
      <c r="AW89" s="9">
        <v>0</v>
      </c>
      <c r="AX89" t="s">
        <v>3645</v>
      </c>
      <c r="AY89" s="9">
        <v>0</v>
      </c>
      <c r="AZ89" s="9">
        <v>1</v>
      </c>
      <c r="BA89" t="s">
        <v>3795</v>
      </c>
      <c r="BB89" s="9">
        <v>0</v>
      </c>
      <c r="BC89" s="9">
        <v>6</v>
      </c>
      <c r="BD89" s="9">
        <v>0</v>
      </c>
      <c r="BE89" s="9"/>
      <c r="BF89" s="9">
        <v>6</v>
      </c>
      <c r="BG89" s="9">
        <v>6</v>
      </c>
      <c r="BH89" s="9">
        <v>6</v>
      </c>
      <c r="BI89" s="9">
        <v>1</v>
      </c>
      <c r="BJ89" s="9">
        <v>0</v>
      </c>
      <c r="BK89" s="9">
        <v>2</v>
      </c>
      <c r="BL89" s="9"/>
      <c r="BM89" s="9"/>
      <c r="BN89" s="9"/>
      <c r="BO89" s="9"/>
      <c r="BP89" s="9"/>
      <c r="BQ89" s="9"/>
      <c r="BR89" s="9"/>
      <c r="BS89" s="9">
        <v>1</v>
      </c>
      <c r="BT89" s="9">
        <v>1</v>
      </c>
      <c r="BU89" s="9">
        <v>1</v>
      </c>
      <c r="BV89" s="9">
        <v>1</v>
      </c>
      <c r="BW89" s="9">
        <v>0</v>
      </c>
      <c r="BX89" s="9"/>
      <c r="BY89" s="9"/>
      <c r="BZ89" s="9"/>
      <c r="CA89" s="9"/>
      <c r="CB89" s="9"/>
      <c r="CC89" s="9"/>
      <c r="CD89" s="9"/>
      <c r="CE89" s="9"/>
      <c r="CF89" s="9">
        <v>1</v>
      </c>
      <c r="CG89" s="9"/>
      <c r="CH89" s="9">
        <v>0</v>
      </c>
      <c r="CI89" s="9">
        <v>2</v>
      </c>
      <c r="CJ89" s="9">
        <v>2</v>
      </c>
      <c r="CK89" s="9">
        <v>2</v>
      </c>
      <c r="CL89" s="9">
        <v>2</v>
      </c>
      <c r="CM89" s="9">
        <v>4</v>
      </c>
      <c r="CN89" s="9">
        <v>1</v>
      </c>
      <c r="CO89" s="9">
        <v>1</v>
      </c>
      <c r="CP89" s="9">
        <v>4</v>
      </c>
      <c r="CQ89" s="9">
        <v>1</v>
      </c>
      <c r="CR89" s="9">
        <v>1</v>
      </c>
      <c r="CS89" s="9">
        <v>1</v>
      </c>
      <c r="CT89" s="9">
        <v>1</v>
      </c>
      <c r="CU89" s="9">
        <v>1</v>
      </c>
      <c r="CV89" s="9">
        <v>0</v>
      </c>
      <c r="CW89" s="9">
        <v>1</v>
      </c>
      <c r="CX89" s="9">
        <v>1</v>
      </c>
      <c r="CY89" s="9">
        <v>1</v>
      </c>
      <c r="CZ89" s="9">
        <v>2</v>
      </c>
      <c r="DA89" s="9"/>
      <c r="DB89" s="9"/>
      <c r="DC89" s="9"/>
      <c r="DD89" s="9"/>
      <c r="DE89" s="9"/>
      <c r="DF89" s="9"/>
      <c r="DG89" s="9"/>
      <c r="DH89" s="9"/>
      <c r="DI89" s="9">
        <v>2</v>
      </c>
      <c r="DJ89" s="9"/>
      <c r="DK89" s="9"/>
      <c r="DL89" s="9"/>
      <c r="DM89" s="9"/>
      <c r="DN89" s="9"/>
      <c r="DO89" s="9"/>
      <c r="DP89" s="9">
        <v>2</v>
      </c>
      <c r="DQ89" s="9"/>
      <c r="DR89" s="9"/>
      <c r="DS89" s="9"/>
      <c r="DT89" s="9"/>
      <c r="DU89" s="9"/>
      <c r="DV89" s="9"/>
      <c r="DW89" s="9"/>
      <c r="DX89" s="9"/>
      <c r="DY89" s="9"/>
      <c r="DZ89" s="9"/>
      <c r="EA89" s="9"/>
      <c r="EB89" s="9"/>
      <c r="EC89" s="9"/>
      <c r="ED89" s="9"/>
      <c r="EE89" s="9"/>
      <c r="EF89" s="9"/>
      <c r="EG89" s="9"/>
      <c r="EH89" s="9"/>
      <c r="EI89" s="9"/>
      <c r="EJ89" s="9"/>
      <c r="EK89" s="9"/>
      <c r="EL89" s="9"/>
      <c r="EM89" s="9"/>
      <c r="EN89" s="9">
        <v>0</v>
      </c>
      <c r="EO89" s="9"/>
      <c r="EP89" s="9"/>
      <c r="EQ89" s="9">
        <v>0</v>
      </c>
      <c r="ER89" s="9"/>
      <c r="ES89" s="9"/>
      <c r="ET89" s="9">
        <v>0</v>
      </c>
      <c r="EU89" s="9"/>
      <c r="EV89" s="9"/>
      <c r="EW89" s="9">
        <v>0</v>
      </c>
      <c r="EX89" s="9"/>
      <c r="EY89" s="9"/>
      <c r="EZ89" s="9">
        <v>1</v>
      </c>
      <c r="FA89" s="9">
        <v>0</v>
      </c>
      <c r="FB89" s="9"/>
      <c r="FC89" s="9">
        <v>1</v>
      </c>
      <c r="FD89" s="9">
        <v>1</v>
      </c>
      <c r="FE89" s="9"/>
      <c r="FF89" s="9">
        <v>1</v>
      </c>
      <c r="FG89" s="9">
        <v>1</v>
      </c>
      <c r="FH89" s="9"/>
      <c r="FI89" s="9">
        <v>1</v>
      </c>
      <c r="FJ89" s="9">
        <v>1</v>
      </c>
      <c r="FK89" s="9"/>
      <c r="FL89" s="9">
        <v>0</v>
      </c>
      <c r="FM89" s="9"/>
      <c r="FN89" s="9"/>
      <c r="FO89" s="9">
        <v>0</v>
      </c>
      <c r="FP89" s="9"/>
      <c r="FQ89" s="9"/>
      <c r="FR89" s="9">
        <v>0</v>
      </c>
      <c r="FS89" s="9"/>
      <c r="FT89" s="9"/>
      <c r="FU89" s="9">
        <v>0</v>
      </c>
      <c r="FV89" s="9"/>
      <c r="FW89" s="9"/>
      <c r="FX89" s="9">
        <v>4</v>
      </c>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t="s">
        <v>4104</v>
      </c>
      <c r="HH89" s="9">
        <v>2</v>
      </c>
      <c r="HI89" s="9">
        <v>8</v>
      </c>
      <c r="HJ89" s="9"/>
      <c r="HK89" s="9"/>
      <c r="HL89" s="9"/>
      <c r="HM89" s="9"/>
      <c r="HN89" s="9"/>
      <c r="HO89" s="9"/>
      <c r="HP89" s="9">
        <v>0</v>
      </c>
      <c r="HQ89" s="9">
        <v>1</v>
      </c>
      <c r="HR89" s="9">
        <v>0</v>
      </c>
      <c r="HS89" s="9">
        <v>0</v>
      </c>
      <c r="HT89" s="9">
        <v>0</v>
      </c>
      <c r="HU89" s="9">
        <v>0</v>
      </c>
      <c r="HV89" s="9">
        <v>0</v>
      </c>
      <c r="HW89" s="9">
        <v>0</v>
      </c>
      <c r="HX89" t="s">
        <v>4268</v>
      </c>
      <c r="HY89" s="9"/>
      <c r="HZ89" s="9"/>
      <c r="IA89" s="9">
        <v>2</v>
      </c>
      <c r="IB89" s="9"/>
      <c r="IC89" s="9"/>
      <c r="ID89" s="9">
        <v>2</v>
      </c>
      <c r="IE89" s="9"/>
      <c r="IF89" s="9"/>
      <c r="IG89" s="9">
        <v>2</v>
      </c>
      <c r="IH89" s="9"/>
      <c r="II89" s="9"/>
      <c r="IJ89" s="9">
        <v>3</v>
      </c>
      <c r="IK89" s="9"/>
      <c r="IL89" s="9">
        <v>1</v>
      </c>
      <c r="IM89" s="9"/>
      <c r="IN89" s="9">
        <v>3</v>
      </c>
      <c r="IO89" s="9">
        <v>3</v>
      </c>
      <c r="IP89" s="9">
        <v>3</v>
      </c>
      <c r="IQ89" s="9">
        <v>3</v>
      </c>
      <c r="IR89" s="9">
        <v>4</v>
      </c>
      <c r="IS89" s="9"/>
      <c r="IT89" s="9">
        <v>1</v>
      </c>
      <c r="IU89" s="9">
        <v>2</v>
      </c>
      <c r="IV89" s="9">
        <v>2</v>
      </c>
      <c r="IW89" s="9">
        <v>2</v>
      </c>
      <c r="IX89" s="9">
        <v>2</v>
      </c>
      <c r="IY89" s="9">
        <v>2</v>
      </c>
      <c r="IZ89" s="9">
        <v>2</v>
      </c>
      <c r="JA89" s="9">
        <v>2</v>
      </c>
      <c r="JB89" s="9">
        <v>2</v>
      </c>
      <c r="JC89" s="9">
        <v>2</v>
      </c>
      <c r="JD89" s="9">
        <v>2</v>
      </c>
      <c r="JE89" s="9">
        <v>2</v>
      </c>
      <c r="JF89" s="9">
        <v>2</v>
      </c>
      <c r="JG89" s="9">
        <v>2</v>
      </c>
      <c r="JH89" s="9">
        <v>2</v>
      </c>
      <c r="JI89" s="9">
        <v>2</v>
      </c>
      <c r="JJ89" s="9">
        <v>1</v>
      </c>
      <c r="JK89" s="9">
        <v>3</v>
      </c>
      <c r="JL89" s="9">
        <v>1</v>
      </c>
      <c r="JM89" s="9">
        <v>2</v>
      </c>
      <c r="JN89" s="9">
        <v>1</v>
      </c>
      <c r="JO89" s="9">
        <v>1</v>
      </c>
      <c r="JP89" s="9">
        <v>2</v>
      </c>
      <c r="JQ89" s="9">
        <v>3</v>
      </c>
      <c r="JR89" s="9">
        <v>3</v>
      </c>
      <c r="JS89" s="9">
        <v>3</v>
      </c>
      <c r="JT89" s="9">
        <v>1</v>
      </c>
      <c r="JU89" s="9">
        <v>2</v>
      </c>
      <c r="JV89" s="9"/>
      <c r="JW89" s="9">
        <v>3</v>
      </c>
      <c r="JX89" s="9">
        <v>3</v>
      </c>
      <c r="JY89" s="9">
        <v>3</v>
      </c>
      <c r="JZ89" s="9">
        <v>3</v>
      </c>
      <c r="KA89" s="9">
        <v>1</v>
      </c>
      <c r="KB89" s="9">
        <v>2</v>
      </c>
      <c r="KC89" s="9">
        <v>1</v>
      </c>
      <c r="KD89" s="9">
        <v>3</v>
      </c>
      <c r="KE89" s="9">
        <v>3</v>
      </c>
      <c r="KF89" s="9"/>
      <c r="KG89" s="9"/>
      <c r="KH89" s="9"/>
      <c r="KI89" s="9"/>
      <c r="KJ89" s="9"/>
      <c r="KK89" s="9"/>
      <c r="KL89" s="9"/>
      <c r="KM89" s="9"/>
      <c r="KN89" s="9"/>
      <c r="KO89" s="9"/>
      <c r="KP89" s="9"/>
      <c r="KQ89" s="9"/>
      <c r="KR89" s="9"/>
      <c r="KS89" s="9"/>
      <c r="KT89" s="9"/>
      <c r="KU89" s="9"/>
      <c r="KV89" s="9">
        <v>0</v>
      </c>
      <c r="KW89" s="9"/>
      <c r="KX89" s="9"/>
      <c r="KY89" s="9"/>
      <c r="KZ89" s="9"/>
      <c r="LA89" s="9"/>
      <c r="LB89" s="9"/>
      <c r="LC89" s="9">
        <v>1</v>
      </c>
      <c r="LD89" s="9">
        <v>1</v>
      </c>
      <c r="LE89" s="9">
        <v>1</v>
      </c>
      <c r="LF89" s="9">
        <v>1</v>
      </c>
      <c r="LG89" s="9">
        <v>2</v>
      </c>
      <c r="LH89" s="9">
        <v>1</v>
      </c>
      <c r="LI89" s="9"/>
      <c r="LJ89" s="9">
        <v>1</v>
      </c>
      <c r="LK89" s="9">
        <v>3</v>
      </c>
      <c r="LL89" s="9">
        <v>3</v>
      </c>
      <c r="LM89" s="9">
        <v>3</v>
      </c>
      <c r="LN89" s="9"/>
      <c r="LO89" s="9">
        <v>1</v>
      </c>
      <c r="LP89" s="9">
        <v>1</v>
      </c>
      <c r="LQ89" s="9">
        <v>1</v>
      </c>
      <c r="LR89" s="9"/>
      <c r="LS89" s="9">
        <v>1</v>
      </c>
      <c r="LT89" s="9">
        <v>1</v>
      </c>
      <c r="LU89" s="9">
        <v>2</v>
      </c>
      <c r="LV89" s="9">
        <v>2</v>
      </c>
      <c r="LW89" s="9">
        <v>1</v>
      </c>
      <c r="LX89" s="9">
        <v>1</v>
      </c>
      <c r="LY89" s="9">
        <v>3</v>
      </c>
      <c r="LZ89" s="9">
        <v>2</v>
      </c>
      <c r="MA89" s="9">
        <v>1</v>
      </c>
      <c r="MB89" s="9"/>
      <c r="MC89" s="9">
        <v>1</v>
      </c>
      <c r="MD89" s="9">
        <v>3</v>
      </c>
      <c r="ME89" s="9">
        <v>2</v>
      </c>
      <c r="MF89" s="9">
        <v>1</v>
      </c>
      <c r="MG89" s="9">
        <v>3</v>
      </c>
      <c r="MH89" s="9">
        <v>3</v>
      </c>
      <c r="MI89" s="9">
        <v>3</v>
      </c>
      <c r="MJ89" s="9">
        <v>3</v>
      </c>
      <c r="MK89" s="9">
        <v>1</v>
      </c>
      <c r="ML89" s="9">
        <v>1</v>
      </c>
      <c r="MM89" s="9">
        <v>1</v>
      </c>
      <c r="MN89" s="9">
        <v>1</v>
      </c>
      <c r="MO89" s="9">
        <v>1</v>
      </c>
      <c r="MP89" s="9">
        <v>0</v>
      </c>
      <c r="MQ89" s="9">
        <v>0</v>
      </c>
      <c r="MR89" s="9">
        <v>1</v>
      </c>
      <c r="MS89" s="9">
        <v>1</v>
      </c>
      <c r="MT89" s="9">
        <v>244685471</v>
      </c>
      <c r="MU89" s="9">
        <v>244685471</v>
      </c>
      <c r="MV89" s="9">
        <v>1</v>
      </c>
      <c r="MW89" s="9"/>
      <c r="MX89" s="9"/>
      <c r="MY89" t="s">
        <v>4544</v>
      </c>
      <c r="MZ89" s="9"/>
      <c r="NA89" s="9">
        <v>200200491</v>
      </c>
      <c r="NB89" t="s">
        <v>4694</v>
      </c>
      <c r="NC89" t="s">
        <v>4834</v>
      </c>
      <c r="ND89" s="9"/>
      <c r="NE89" s="9"/>
      <c r="NF89" t="s">
        <v>4891</v>
      </c>
      <c r="NG89" s="9"/>
      <c r="NH89" s="9"/>
      <c r="NI89" s="9">
        <v>76</v>
      </c>
      <c r="NJ89" s="9">
        <v>104</v>
      </c>
      <c r="NK89" t="s">
        <v>4897</v>
      </c>
      <c r="NL89" s="9">
        <v>3</v>
      </c>
      <c r="NM89" s="9">
        <v>11</v>
      </c>
      <c r="NN89" s="9">
        <v>2022</v>
      </c>
      <c r="NO89" s="9">
        <v>0</v>
      </c>
      <c r="NP89" t="s">
        <v>4975</v>
      </c>
      <c r="NQ89" s="9">
        <v>0</v>
      </c>
      <c r="NR89" s="9">
        <v>1</v>
      </c>
      <c r="NS89" s="9">
        <v>1</v>
      </c>
      <c r="NT89" s="9">
        <v>0</v>
      </c>
      <c r="NU89" s="9">
        <v>0</v>
      </c>
      <c r="NV89" s="9">
        <v>0</v>
      </c>
      <c r="NW89" s="9">
        <v>3</v>
      </c>
      <c r="NX89" s="9">
        <v>0</v>
      </c>
      <c r="NY89" s="9">
        <v>1</v>
      </c>
      <c r="NZ89" s="9">
        <v>0</v>
      </c>
      <c r="OA89" s="9">
        <v>0</v>
      </c>
      <c r="OB89" s="9">
        <v>0</v>
      </c>
      <c r="OC89" s="9">
        <v>4</v>
      </c>
      <c r="OD89" s="9">
        <v>0</v>
      </c>
      <c r="OE89" s="9">
        <v>1</v>
      </c>
      <c r="OF89" s="9">
        <v>0</v>
      </c>
      <c r="OG89" s="9">
        <v>5</v>
      </c>
      <c r="OH89" s="9">
        <v>0</v>
      </c>
      <c r="OI89" s="9">
        <v>6</v>
      </c>
      <c r="OJ89" s="9">
        <v>6</v>
      </c>
      <c r="OK89" s="9">
        <v>6</v>
      </c>
      <c r="OL89" s="9">
        <v>1</v>
      </c>
      <c r="OM89" s="9">
        <v>0</v>
      </c>
      <c r="ON89" s="9">
        <v>1</v>
      </c>
      <c r="OO89" s="9">
        <v>0</v>
      </c>
      <c r="OP89" s="9">
        <v>1</v>
      </c>
      <c r="OQ89" s="9">
        <v>0</v>
      </c>
      <c r="OR89" s="9">
        <v>0</v>
      </c>
      <c r="OS89" s="9">
        <v>0</v>
      </c>
      <c r="OT89" s="9">
        <v>0</v>
      </c>
      <c r="OU89" s="9">
        <v>0</v>
      </c>
      <c r="OV89" s="9">
        <v>0</v>
      </c>
      <c r="OW89" s="9">
        <v>0</v>
      </c>
      <c r="OX89" s="9">
        <v>1</v>
      </c>
      <c r="OY89" s="9">
        <v>1</v>
      </c>
      <c r="OZ89" s="9">
        <v>1</v>
      </c>
      <c r="PA89" s="9">
        <v>12.5</v>
      </c>
      <c r="PB89" s="9">
        <v>0</v>
      </c>
      <c r="PC89" s="9">
        <v>0</v>
      </c>
      <c r="PD89" s="9">
        <v>30</v>
      </c>
      <c r="PE89" s="9">
        <v>0</v>
      </c>
      <c r="PF89" s="9">
        <v>0</v>
      </c>
      <c r="PG89" s="9">
        <v>0</v>
      </c>
      <c r="PH89" s="9">
        <v>0</v>
      </c>
      <c r="PI89" s="9">
        <v>0</v>
      </c>
      <c r="PJ89" s="9">
        <v>0</v>
      </c>
      <c r="PK89" s="9">
        <v>0</v>
      </c>
      <c r="PL89" s="9">
        <v>0</v>
      </c>
      <c r="PM89" s="9">
        <v>0</v>
      </c>
      <c r="PN89" s="9">
        <v>0</v>
      </c>
      <c r="PO89" s="9">
        <v>0</v>
      </c>
      <c r="PP89" s="9">
        <v>0</v>
      </c>
      <c r="PQ89" s="9">
        <v>0</v>
      </c>
      <c r="PR89" s="9">
        <v>0</v>
      </c>
      <c r="PS89" s="9">
        <v>0</v>
      </c>
      <c r="PT89" s="9">
        <v>0</v>
      </c>
      <c r="PU89" s="9">
        <v>0</v>
      </c>
      <c r="PV89" s="9">
        <v>0</v>
      </c>
      <c r="PW89" s="9">
        <v>0</v>
      </c>
      <c r="PX89" s="9">
        <v>0</v>
      </c>
      <c r="PY89" s="9">
        <v>0</v>
      </c>
      <c r="PZ89" s="9">
        <v>0</v>
      </c>
      <c r="QA89" s="9">
        <v>1</v>
      </c>
      <c r="QB89" s="9">
        <v>1</v>
      </c>
      <c r="QC89" s="9">
        <v>0</v>
      </c>
      <c r="QD89" s="9">
        <v>1</v>
      </c>
      <c r="QE89" s="9">
        <v>75</v>
      </c>
      <c r="QF89" s="9">
        <v>0</v>
      </c>
      <c r="QG89" s="9">
        <v>1</v>
      </c>
      <c r="QH89" s="9">
        <v>1</v>
      </c>
      <c r="QI89" s="9">
        <v>1</v>
      </c>
      <c r="QJ89" s="9">
        <v>1</v>
      </c>
      <c r="QK89" s="9">
        <v>1</v>
      </c>
      <c r="QL89" s="9">
        <v>0</v>
      </c>
      <c r="QM89" s="9">
        <v>1</v>
      </c>
      <c r="QN89" s="9">
        <v>1</v>
      </c>
      <c r="QO89" s="9">
        <v>1</v>
      </c>
      <c r="QP89" s="9">
        <v>85.714286804199219</v>
      </c>
      <c r="QQ89" s="9">
        <v>0</v>
      </c>
      <c r="QR89" s="9">
        <v>1</v>
      </c>
      <c r="QS89" s="9">
        <v>0</v>
      </c>
      <c r="QT89" s="9">
        <v>0</v>
      </c>
      <c r="QU89" s="9">
        <v>0</v>
      </c>
      <c r="QV89" s="9">
        <v>0</v>
      </c>
      <c r="QW89" s="9">
        <v>0</v>
      </c>
      <c r="QX89" s="9">
        <v>0.75</v>
      </c>
      <c r="QY89" s="9">
        <v>0</v>
      </c>
      <c r="QZ89" s="9"/>
      <c r="RA89" s="9"/>
      <c r="RB89" s="9"/>
      <c r="RC89" s="9"/>
      <c r="RD89" s="9"/>
      <c r="RE89" s="9"/>
      <c r="RF89" s="9"/>
      <c r="RG89" s="9"/>
      <c r="RH89" s="9"/>
      <c r="RI89" s="9"/>
      <c r="RJ89" s="9"/>
      <c r="RK89" s="9"/>
      <c r="RL89" s="9">
        <v>0</v>
      </c>
      <c r="RM89" s="9"/>
      <c r="RN89" s="9"/>
      <c r="RO89" s="9"/>
      <c r="RP89" s="9"/>
      <c r="RQ89" s="9"/>
      <c r="RR89" s="9"/>
      <c r="RS89" s="9"/>
      <c r="RT89" s="9"/>
      <c r="RU89" s="9"/>
      <c r="RV89" s="9"/>
      <c r="RW89" s="9"/>
      <c r="RX89" s="9"/>
      <c r="RY89" s="9"/>
      <c r="RZ89" s="9"/>
      <c r="SA89" s="9"/>
      <c r="SB89" s="9"/>
      <c r="SC89" s="9"/>
      <c r="SD89" s="9"/>
      <c r="SE89" s="9"/>
      <c r="SF89" s="9"/>
      <c r="SG89" s="9"/>
      <c r="SH89" s="9">
        <v>0</v>
      </c>
      <c r="SI89" s="9">
        <v>0</v>
      </c>
      <c r="SJ89" s="9">
        <v>1</v>
      </c>
      <c r="SK89" s="9">
        <v>1</v>
      </c>
      <c r="SL89" s="9">
        <v>1</v>
      </c>
      <c r="SM89" s="9">
        <v>1</v>
      </c>
      <c r="SN89" s="9">
        <v>0</v>
      </c>
      <c r="SO89" s="9">
        <v>0</v>
      </c>
      <c r="SP89" s="9"/>
      <c r="SQ89" s="9"/>
      <c r="SR89" s="9">
        <v>0</v>
      </c>
      <c r="SS89" s="9">
        <v>1</v>
      </c>
      <c r="ST89" s="9">
        <v>1</v>
      </c>
      <c r="SU89" s="9">
        <v>1</v>
      </c>
      <c r="SV89" s="9"/>
      <c r="SW89" s="9"/>
      <c r="SX89" s="9">
        <v>0</v>
      </c>
      <c r="SY89" s="9">
        <v>0</v>
      </c>
      <c r="SZ89" s="9">
        <v>1</v>
      </c>
      <c r="TA89" s="9"/>
      <c r="TB89" s="9"/>
      <c r="TC89" s="9"/>
      <c r="TD89" s="9"/>
      <c r="TE89" s="9"/>
      <c r="TF89" s="9"/>
      <c r="TG89" s="9"/>
      <c r="TH89" s="9"/>
      <c r="TI89" s="9"/>
      <c r="TJ89" s="9"/>
      <c r="TK89" s="9"/>
      <c r="TL89" s="9"/>
      <c r="TM89" s="9"/>
      <c r="TN89" s="9"/>
      <c r="TO89" s="9"/>
      <c r="TP89" s="9"/>
      <c r="TQ89" s="9"/>
      <c r="TR89" s="9">
        <v>0</v>
      </c>
      <c r="TS89" s="9">
        <v>1</v>
      </c>
      <c r="TT89" s="9">
        <v>0</v>
      </c>
      <c r="TU89" s="9">
        <v>0</v>
      </c>
      <c r="TV89" s="9">
        <v>0</v>
      </c>
      <c r="TW89" s="9">
        <v>0</v>
      </c>
      <c r="TX89" s="9">
        <v>0</v>
      </c>
      <c r="TY89" s="9">
        <v>0</v>
      </c>
      <c r="TZ89" s="9"/>
      <c r="UA89" s="9"/>
      <c r="UB89" s="9"/>
      <c r="UC89" s="9"/>
      <c r="UD89" s="9"/>
      <c r="UE89" s="9"/>
      <c r="UF89" s="9">
        <v>0</v>
      </c>
      <c r="UG89" s="9">
        <v>1</v>
      </c>
      <c r="UH89" s="9">
        <v>0</v>
      </c>
      <c r="UI89" s="9">
        <v>0</v>
      </c>
      <c r="UJ89" s="9">
        <v>0</v>
      </c>
      <c r="UK89" s="9">
        <v>0</v>
      </c>
      <c r="UL89" s="9">
        <v>0</v>
      </c>
      <c r="UM89" s="9">
        <v>0</v>
      </c>
      <c r="UN89" s="9">
        <v>0</v>
      </c>
      <c r="UO89" s="9"/>
      <c r="UP89" s="9"/>
      <c r="UQ89" s="9"/>
      <c r="UR89" s="9"/>
      <c r="US89" s="9">
        <v>0</v>
      </c>
      <c r="UT89" s="9">
        <v>0</v>
      </c>
      <c r="UU89" s="9">
        <v>0</v>
      </c>
      <c r="UV89" s="9">
        <v>1</v>
      </c>
      <c r="UW89" s="9">
        <v>0</v>
      </c>
      <c r="UX89" s="9">
        <v>0</v>
      </c>
      <c r="UY89" s="9">
        <v>0</v>
      </c>
      <c r="UZ89" s="9">
        <v>0</v>
      </c>
      <c r="VA89" s="9">
        <v>0</v>
      </c>
      <c r="VB89" s="9">
        <v>0</v>
      </c>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v>0</v>
      </c>
      <c r="WF89" s="9">
        <v>0</v>
      </c>
      <c r="WG89" s="9">
        <v>0</v>
      </c>
      <c r="WH89" s="9">
        <v>0</v>
      </c>
      <c r="WI89" s="9">
        <v>1</v>
      </c>
      <c r="WJ89" s="9">
        <v>0</v>
      </c>
      <c r="WK89" s="9">
        <v>1</v>
      </c>
      <c r="WL89" s="9">
        <v>0</v>
      </c>
      <c r="WM89" s="9">
        <v>0</v>
      </c>
      <c r="WN89" s="9"/>
      <c r="WO89" s="9"/>
      <c r="WP89" s="9"/>
      <c r="WQ89" s="9"/>
      <c r="WR89" s="9"/>
      <c r="WS89" s="9"/>
      <c r="WT89" s="9"/>
      <c r="WU89" s="9"/>
      <c r="WV89" s="9"/>
      <c r="WW89" s="9">
        <v>22.222221374511719</v>
      </c>
      <c r="WX89" s="9">
        <v>0</v>
      </c>
      <c r="WY89" s="9">
        <v>0</v>
      </c>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v>0</v>
      </c>
      <c r="YF89" s="9">
        <v>0</v>
      </c>
      <c r="YG89" s="9">
        <v>0</v>
      </c>
      <c r="YH89" s="9">
        <v>0</v>
      </c>
      <c r="YI89" s="9">
        <v>1</v>
      </c>
      <c r="YJ89" s="9">
        <v>0</v>
      </c>
      <c r="YK89" s="9">
        <v>1</v>
      </c>
      <c r="YL89" s="9">
        <v>0</v>
      </c>
      <c r="YM89" s="9">
        <v>0</v>
      </c>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v>0</v>
      </c>
      <c r="ZO89" s="9">
        <v>0</v>
      </c>
      <c r="ZP89" s="9">
        <v>0</v>
      </c>
      <c r="ZQ89" s="9">
        <v>0</v>
      </c>
      <c r="ZR89" s="9"/>
      <c r="ZS89" s="9"/>
      <c r="ZT89" s="9">
        <v>0</v>
      </c>
      <c r="ZU89" s="9">
        <v>0</v>
      </c>
      <c r="ZV89" s="9">
        <v>1</v>
      </c>
      <c r="ZW89" s="9">
        <v>1</v>
      </c>
      <c r="ZX89" s="9">
        <v>1</v>
      </c>
      <c r="ZY89" s="9">
        <v>1</v>
      </c>
      <c r="ZZ89" s="9">
        <v>1</v>
      </c>
      <c r="AAA89" s="9">
        <v>1</v>
      </c>
      <c r="AAB89" s="9">
        <v>1</v>
      </c>
      <c r="AAC89" s="9">
        <v>1</v>
      </c>
      <c r="AAD89" s="9">
        <v>1</v>
      </c>
      <c r="AAE89" s="9">
        <v>1</v>
      </c>
      <c r="AAF89" s="9">
        <v>0</v>
      </c>
      <c r="AAG89" s="9">
        <v>1</v>
      </c>
      <c r="AAH89" s="9"/>
      <c r="AAI89" s="9"/>
      <c r="AAJ89" s="9"/>
      <c r="AAK89" s="9"/>
      <c r="AAL89" s="9"/>
      <c r="AAM89" s="9"/>
      <c r="AAN89" s="9"/>
      <c r="AAO89" s="9"/>
      <c r="AAP89" s="9">
        <v>83.333335876464844</v>
      </c>
      <c r="AAQ89" s="9">
        <v>0</v>
      </c>
      <c r="AAR89" s="9">
        <v>1</v>
      </c>
      <c r="AAS89" s="9">
        <v>83.333335876464844</v>
      </c>
      <c r="AAT89" s="9">
        <v>0</v>
      </c>
      <c r="AAU89" s="9">
        <v>1</v>
      </c>
      <c r="AAV89" s="9"/>
      <c r="AAW89" s="9"/>
      <c r="AAX89" s="9"/>
      <c r="AAY89" s="9"/>
      <c r="AAZ89" s="9">
        <v>0</v>
      </c>
      <c r="ABA89" s="9">
        <v>1</v>
      </c>
      <c r="ABB89" s="9">
        <v>1</v>
      </c>
      <c r="ABC89" s="9">
        <v>1</v>
      </c>
      <c r="ABD89" s="9">
        <v>1</v>
      </c>
      <c r="ABE89" s="9">
        <v>1</v>
      </c>
      <c r="ABF89" s="9">
        <v>1</v>
      </c>
      <c r="ABG89" s="9">
        <v>1</v>
      </c>
      <c r="ABH89" s="9">
        <v>0</v>
      </c>
      <c r="ABI89" s="9">
        <v>0</v>
      </c>
      <c r="ABJ89" s="9">
        <v>1</v>
      </c>
      <c r="ABK89" s="9">
        <v>1</v>
      </c>
      <c r="ABL89" s="9">
        <v>0</v>
      </c>
      <c r="ABM89" s="9">
        <v>57.142856597900391</v>
      </c>
      <c r="ABN89" s="9">
        <v>0</v>
      </c>
      <c r="ABO89" s="9">
        <v>1</v>
      </c>
      <c r="ABP89" s="9">
        <v>0</v>
      </c>
      <c r="ABQ89" s="9">
        <v>1</v>
      </c>
      <c r="ABR89" s="9">
        <v>1</v>
      </c>
      <c r="ABS89" s="9">
        <v>1</v>
      </c>
      <c r="ABT89" s="9">
        <v>0</v>
      </c>
      <c r="ABU89" s="9">
        <v>0</v>
      </c>
      <c r="ABV89" s="9">
        <v>1</v>
      </c>
      <c r="ABW89" s="9">
        <v>0</v>
      </c>
      <c r="ABX89" s="9">
        <v>1</v>
      </c>
      <c r="ABY89" s="9">
        <v>1</v>
      </c>
      <c r="ABZ89" s="9">
        <v>0</v>
      </c>
      <c r="ACA89" s="9">
        <v>0</v>
      </c>
      <c r="ACB89" s="9">
        <v>0</v>
      </c>
      <c r="ACC89" s="9">
        <v>0</v>
      </c>
      <c r="ACD89" s="9">
        <v>0</v>
      </c>
      <c r="ACE89" s="9">
        <v>0</v>
      </c>
      <c r="ACF89" s="9">
        <v>0</v>
      </c>
      <c r="ACG89" s="9">
        <v>0</v>
      </c>
      <c r="ACH89" s="9">
        <v>1</v>
      </c>
      <c r="ACI89" s="9">
        <v>1</v>
      </c>
      <c r="ACJ89" s="9">
        <v>1</v>
      </c>
      <c r="ACK89" s="9">
        <v>1</v>
      </c>
      <c r="ACL89" s="9">
        <v>1</v>
      </c>
      <c r="ACM89" s="9">
        <v>0</v>
      </c>
      <c r="ACN89" s="9">
        <v>0</v>
      </c>
      <c r="ACO89" s="9">
        <v>1</v>
      </c>
      <c r="ACP89" s="9">
        <v>1</v>
      </c>
      <c r="ACQ89" s="9">
        <v>1</v>
      </c>
      <c r="ACR89" s="9">
        <v>1</v>
      </c>
    </row>
    <row r="90" spans="1:772">
      <c r="A90" t="s">
        <v>2656</v>
      </c>
      <c r="B90" t="s">
        <v>2784</v>
      </c>
      <c r="C90" t="s">
        <v>2917</v>
      </c>
      <c r="D90" t="s">
        <v>3053</v>
      </c>
      <c r="E90" s="9"/>
      <c r="F90" s="9">
        <v>3</v>
      </c>
      <c r="G90" s="9"/>
      <c r="H90" s="9">
        <v>1</v>
      </c>
      <c r="I90" t="s">
        <v>3190</v>
      </c>
      <c r="J90" s="9"/>
      <c r="K90" s="9">
        <v>6</v>
      </c>
      <c r="L90" s="9">
        <v>17</v>
      </c>
      <c r="M90" s="9">
        <v>105</v>
      </c>
      <c r="N90" s="9">
        <v>105</v>
      </c>
      <c r="O90" t="s">
        <v>3247</v>
      </c>
      <c r="P90" s="9">
        <v>2</v>
      </c>
      <c r="Q90" t="s">
        <v>3250</v>
      </c>
      <c r="R90" s="9">
        <v>2</v>
      </c>
      <c r="S90" s="9">
        <v>4</v>
      </c>
      <c r="T90" s="9">
        <v>2</v>
      </c>
      <c r="U90" s="9">
        <v>0</v>
      </c>
      <c r="V90" s="9">
        <v>1</v>
      </c>
      <c r="W90" t="s">
        <v>3345</v>
      </c>
      <c r="X90" s="9"/>
      <c r="Y90" t="s">
        <v>3480</v>
      </c>
      <c r="Z90" s="9"/>
      <c r="AA90" s="9">
        <v>0</v>
      </c>
      <c r="AB90" s="9">
        <v>0</v>
      </c>
      <c r="AC90" s="9">
        <v>12</v>
      </c>
      <c r="AD90" s="9">
        <v>0</v>
      </c>
      <c r="AE90" s="9">
        <v>3</v>
      </c>
      <c r="AF90" s="9">
        <v>0</v>
      </c>
      <c r="AG90" s="9">
        <v>0</v>
      </c>
      <c r="AH90" s="9">
        <v>0</v>
      </c>
      <c r="AI90" s="9">
        <v>0</v>
      </c>
      <c r="AJ90" s="9">
        <v>0</v>
      </c>
      <c r="AK90" s="9">
        <v>0</v>
      </c>
      <c r="AL90" s="9">
        <v>0</v>
      </c>
      <c r="AM90" s="9">
        <v>2</v>
      </c>
      <c r="AN90" s="9">
        <v>0</v>
      </c>
      <c r="AO90" s="9">
        <v>4</v>
      </c>
      <c r="AP90" s="9">
        <v>0</v>
      </c>
      <c r="AQ90" s="9">
        <v>1</v>
      </c>
      <c r="AR90" s="9">
        <v>0</v>
      </c>
      <c r="AS90" s="9">
        <v>0</v>
      </c>
      <c r="AT90" s="9">
        <v>0</v>
      </c>
      <c r="AU90" s="9">
        <v>0</v>
      </c>
      <c r="AV90" s="9">
        <v>0</v>
      </c>
      <c r="AW90" s="9">
        <v>0</v>
      </c>
      <c r="AX90" t="s">
        <v>3646</v>
      </c>
      <c r="AY90" s="9">
        <v>0</v>
      </c>
      <c r="AZ90" s="9">
        <v>4</v>
      </c>
      <c r="BA90" t="s">
        <v>3796</v>
      </c>
      <c r="BB90" s="9">
        <v>0</v>
      </c>
      <c r="BC90" s="9">
        <v>26</v>
      </c>
      <c r="BD90" s="9">
        <v>0</v>
      </c>
      <c r="BE90" s="9"/>
      <c r="BF90" s="9">
        <v>26</v>
      </c>
      <c r="BG90" s="9">
        <v>24</v>
      </c>
      <c r="BH90" s="9">
        <v>18</v>
      </c>
      <c r="BI90" s="9">
        <v>3</v>
      </c>
      <c r="BJ90" s="9">
        <v>0</v>
      </c>
      <c r="BK90" s="9">
        <v>2</v>
      </c>
      <c r="BL90" s="9"/>
      <c r="BM90" s="9"/>
      <c r="BN90" s="9"/>
      <c r="BO90" s="9"/>
      <c r="BP90" s="9"/>
      <c r="BQ90" s="9"/>
      <c r="BR90" s="9"/>
      <c r="BS90" s="9">
        <v>1</v>
      </c>
      <c r="BT90" s="9">
        <v>1</v>
      </c>
      <c r="BU90" s="9">
        <v>0</v>
      </c>
      <c r="BV90" s="9">
        <v>0</v>
      </c>
      <c r="BW90" s="9">
        <v>1</v>
      </c>
      <c r="BX90" s="9"/>
      <c r="BY90" s="9">
        <v>0</v>
      </c>
      <c r="BZ90" s="9">
        <v>0</v>
      </c>
      <c r="CA90" s="9">
        <v>1</v>
      </c>
      <c r="CB90" s="9">
        <v>1</v>
      </c>
      <c r="CC90" s="9">
        <v>1</v>
      </c>
      <c r="CD90" s="9">
        <v>1</v>
      </c>
      <c r="CE90" s="9">
        <v>1</v>
      </c>
      <c r="CF90" s="9">
        <v>1</v>
      </c>
      <c r="CG90" s="9"/>
      <c r="CH90" s="9">
        <v>1</v>
      </c>
      <c r="CI90" s="9">
        <v>3</v>
      </c>
      <c r="CJ90" s="9">
        <v>1</v>
      </c>
      <c r="CK90" s="9">
        <v>1</v>
      </c>
      <c r="CL90" s="9">
        <v>4</v>
      </c>
      <c r="CM90" s="9">
        <v>1</v>
      </c>
      <c r="CN90" s="9">
        <v>1</v>
      </c>
      <c r="CO90" s="9">
        <v>1</v>
      </c>
      <c r="CP90" s="9">
        <v>4</v>
      </c>
      <c r="CQ90" s="9">
        <v>1</v>
      </c>
      <c r="CR90" s="9">
        <v>2</v>
      </c>
      <c r="CS90" s="9"/>
      <c r="CT90" s="9"/>
      <c r="CU90" s="9"/>
      <c r="CV90" s="9"/>
      <c r="CW90" s="9"/>
      <c r="CX90" s="9"/>
      <c r="CY90" s="9"/>
      <c r="CZ90" s="9">
        <v>2</v>
      </c>
      <c r="DA90" s="9"/>
      <c r="DB90" s="9"/>
      <c r="DC90" s="9"/>
      <c r="DD90" s="9"/>
      <c r="DE90" s="9"/>
      <c r="DF90" s="9"/>
      <c r="DG90" s="9"/>
      <c r="DH90" s="9"/>
      <c r="DI90" s="9">
        <v>2</v>
      </c>
      <c r="DJ90" s="9"/>
      <c r="DK90" s="9"/>
      <c r="DL90" s="9"/>
      <c r="DM90" s="9"/>
      <c r="DN90" s="9"/>
      <c r="DO90" s="9"/>
      <c r="DP90" s="9">
        <v>2</v>
      </c>
      <c r="DQ90" s="9"/>
      <c r="DR90" s="9"/>
      <c r="DS90" s="9"/>
      <c r="DT90" s="9"/>
      <c r="DU90" s="9"/>
      <c r="DV90" s="9"/>
      <c r="DW90" s="9"/>
      <c r="DX90" s="9"/>
      <c r="DY90" s="9"/>
      <c r="DZ90" s="9"/>
      <c r="EA90" s="9"/>
      <c r="EB90" s="9"/>
      <c r="EC90" s="9"/>
      <c r="ED90" s="9"/>
      <c r="EE90" s="9"/>
      <c r="EF90" s="9"/>
      <c r="EG90" s="9"/>
      <c r="EH90" s="9"/>
      <c r="EI90" s="9"/>
      <c r="EJ90" s="9"/>
      <c r="EK90" s="9"/>
      <c r="EL90" s="9"/>
      <c r="EM90" s="9"/>
      <c r="EN90" s="9">
        <v>0</v>
      </c>
      <c r="EO90" s="9"/>
      <c r="EP90" s="9"/>
      <c r="EQ90" s="9">
        <v>0</v>
      </c>
      <c r="ER90" s="9"/>
      <c r="ES90" s="9"/>
      <c r="ET90" s="9">
        <v>0</v>
      </c>
      <c r="EU90" s="9"/>
      <c r="EV90" s="9"/>
      <c r="EW90" s="9">
        <v>0</v>
      </c>
      <c r="EX90" s="9"/>
      <c r="EY90" s="9"/>
      <c r="EZ90" s="9">
        <v>1</v>
      </c>
      <c r="FA90" s="9">
        <v>1</v>
      </c>
      <c r="FB90" s="9"/>
      <c r="FC90" s="9">
        <v>1</v>
      </c>
      <c r="FD90" s="9">
        <v>1</v>
      </c>
      <c r="FE90" s="9"/>
      <c r="FF90" s="9">
        <v>1</v>
      </c>
      <c r="FG90" s="9">
        <v>1</v>
      </c>
      <c r="FH90" s="9"/>
      <c r="FI90" s="9">
        <v>1</v>
      </c>
      <c r="FJ90" s="9">
        <v>1</v>
      </c>
      <c r="FK90" s="9"/>
      <c r="FL90" s="9">
        <v>0</v>
      </c>
      <c r="FM90" s="9"/>
      <c r="FN90" s="9"/>
      <c r="FO90" s="9">
        <v>0</v>
      </c>
      <c r="FP90" s="9"/>
      <c r="FQ90" s="9"/>
      <c r="FR90" s="9">
        <v>0</v>
      </c>
      <c r="FS90" s="9"/>
      <c r="FT90" s="9"/>
      <c r="FU90" s="9">
        <v>0</v>
      </c>
      <c r="FV90" s="9"/>
      <c r="FW90" s="9"/>
      <c r="FX90" s="9">
        <v>0</v>
      </c>
      <c r="FY90" s="9">
        <v>2</v>
      </c>
      <c r="FZ90" s="9"/>
      <c r="GA90" s="9"/>
      <c r="GB90" s="9"/>
      <c r="GC90" s="9"/>
      <c r="GD90" s="9"/>
      <c r="GE90" s="9"/>
      <c r="GF90" s="9"/>
      <c r="GG90" s="9"/>
      <c r="GH90" s="9"/>
      <c r="GI90" s="9"/>
      <c r="GJ90" s="9"/>
      <c r="GK90" s="9"/>
      <c r="GL90" s="9"/>
      <c r="GM90" s="9"/>
      <c r="GN90" s="9"/>
      <c r="GO90" s="9"/>
      <c r="GP90" s="9">
        <v>0</v>
      </c>
      <c r="GQ90" s="9">
        <v>1</v>
      </c>
      <c r="GR90" s="9">
        <v>0</v>
      </c>
      <c r="GS90" s="9">
        <v>0</v>
      </c>
      <c r="GT90" s="9">
        <v>0</v>
      </c>
      <c r="GU90" s="9">
        <v>0</v>
      </c>
      <c r="GV90" s="9">
        <v>0</v>
      </c>
      <c r="GW90" s="9">
        <v>0</v>
      </c>
      <c r="GX90" s="9">
        <v>0</v>
      </c>
      <c r="GY90" s="9">
        <v>0</v>
      </c>
      <c r="GZ90" s="9">
        <v>0</v>
      </c>
      <c r="HA90" s="9">
        <v>0</v>
      </c>
      <c r="HB90" s="9">
        <v>0</v>
      </c>
      <c r="HC90" s="9">
        <v>0</v>
      </c>
      <c r="HD90" s="9">
        <v>0</v>
      </c>
      <c r="HE90" s="9">
        <v>0</v>
      </c>
      <c r="HF90" s="9">
        <v>0</v>
      </c>
      <c r="HG90" t="s">
        <v>4105</v>
      </c>
      <c r="HH90" s="9"/>
      <c r="HI90" s="9"/>
      <c r="HJ90" s="9"/>
      <c r="HK90" s="9"/>
      <c r="HL90" s="9"/>
      <c r="HM90" s="9"/>
      <c r="HN90" s="9"/>
      <c r="HO90" s="9"/>
      <c r="HP90" s="9"/>
      <c r="HQ90" s="9"/>
      <c r="HR90" s="9"/>
      <c r="HS90" s="9"/>
      <c r="HT90" s="9"/>
      <c r="HU90" s="9"/>
      <c r="HV90" s="9"/>
      <c r="HW90" s="9"/>
      <c r="HX90" t="s">
        <v>4269</v>
      </c>
      <c r="HY90" s="9"/>
      <c r="HZ90" s="9"/>
      <c r="IA90" s="9">
        <v>2</v>
      </c>
      <c r="IB90" s="9"/>
      <c r="IC90" s="9"/>
      <c r="ID90" s="9">
        <v>2</v>
      </c>
      <c r="IE90" s="9"/>
      <c r="IF90" s="9"/>
      <c r="IG90" s="9">
        <v>3</v>
      </c>
      <c r="IH90" s="9"/>
      <c r="II90" s="9"/>
      <c r="IJ90" s="9">
        <v>3</v>
      </c>
      <c r="IK90" s="9"/>
      <c r="IL90" s="9">
        <v>1</v>
      </c>
      <c r="IM90" s="9"/>
      <c r="IN90" s="9">
        <v>1</v>
      </c>
      <c r="IO90" s="9">
        <v>3</v>
      </c>
      <c r="IP90" s="9">
        <v>3</v>
      </c>
      <c r="IQ90" s="9">
        <v>3</v>
      </c>
      <c r="IR90" s="9">
        <v>3</v>
      </c>
      <c r="IS90" s="9"/>
      <c r="IT90" s="9">
        <v>2</v>
      </c>
      <c r="IU90" s="9">
        <v>2</v>
      </c>
      <c r="IV90" s="9">
        <v>2</v>
      </c>
      <c r="IW90" s="9">
        <v>2</v>
      </c>
      <c r="IX90" s="9">
        <v>2</v>
      </c>
      <c r="IY90" s="9">
        <v>2</v>
      </c>
      <c r="IZ90" s="9">
        <v>2</v>
      </c>
      <c r="JA90" s="9">
        <v>2</v>
      </c>
      <c r="JB90" s="9">
        <v>2</v>
      </c>
      <c r="JC90" s="9">
        <v>2</v>
      </c>
      <c r="JD90" s="9">
        <v>2</v>
      </c>
      <c r="JE90" s="9">
        <v>2</v>
      </c>
      <c r="JF90" s="9">
        <v>2</v>
      </c>
      <c r="JG90" s="9">
        <v>2</v>
      </c>
      <c r="JH90" s="9">
        <v>2</v>
      </c>
      <c r="JI90" s="9">
        <v>2</v>
      </c>
      <c r="JJ90" s="9">
        <v>1</v>
      </c>
      <c r="JK90" s="9">
        <v>2</v>
      </c>
      <c r="JL90" s="9">
        <v>1</v>
      </c>
      <c r="JM90" s="9">
        <v>3</v>
      </c>
      <c r="JN90" s="9">
        <v>1</v>
      </c>
      <c r="JO90" s="9">
        <v>1</v>
      </c>
      <c r="JP90" s="9">
        <v>3</v>
      </c>
      <c r="JQ90" s="9">
        <v>3</v>
      </c>
      <c r="JR90" s="9">
        <v>3</v>
      </c>
      <c r="JS90" s="9">
        <v>3</v>
      </c>
      <c r="JT90" s="9">
        <v>1</v>
      </c>
      <c r="JU90" s="9">
        <v>1</v>
      </c>
      <c r="JV90" s="9"/>
      <c r="JW90" s="9">
        <v>1</v>
      </c>
      <c r="JX90" s="9">
        <v>3</v>
      </c>
      <c r="JY90" s="9">
        <v>3</v>
      </c>
      <c r="JZ90" s="9">
        <v>3</v>
      </c>
      <c r="KA90" s="9">
        <v>1</v>
      </c>
      <c r="KB90" s="9">
        <v>2</v>
      </c>
      <c r="KC90" s="9">
        <v>1</v>
      </c>
      <c r="KD90" s="9">
        <v>3</v>
      </c>
      <c r="KE90" s="9">
        <v>3</v>
      </c>
      <c r="KF90" s="9"/>
      <c r="KG90" s="9"/>
      <c r="KH90" s="9"/>
      <c r="KI90" s="9"/>
      <c r="KJ90" s="9"/>
      <c r="KK90" s="9"/>
      <c r="KL90" s="9"/>
      <c r="KM90" s="9"/>
      <c r="KN90" s="9"/>
      <c r="KO90" s="9"/>
      <c r="KP90" s="9"/>
      <c r="KQ90" s="9"/>
      <c r="KR90" s="9"/>
      <c r="KS90" s="9"/>
      <c r="KT90" s="9"/>
      <c r="KU90" s="9"/>
      <c r="KV90" s="9">
        <v>0</v>
      </c>
      <c r="KW90" s="9"/>
      <c r="KX90" s="9"/>
      <c r="KY90" s="9"/>
      <c r="KZ90" s="9"/>
      <c r="LA90" s="9"/>
      <c r="LB90" s="9"/>
      <c r="LC90" s="9">
        <v>1</v>
      </c>
      <c r="LD90" s="9">
        <v>1</v>
      </c>
      <c r="LE90" s="9">
        <v>1</v>
      </c>
      <c r="LF90" s="9">
        <v>1</v>
      </c>
      <c r="LG90" s="9">
        <v>1</v>
      </c>
      <c r="LH90" s="9">
        <v>1</v>
      </c>
      <c r="LI90" s="9"/>
      <c r="LJ90" s="9">
        <v>1</v>
      </c>
      <c r="LK90" s="9">
        <v>3</v>
      </c>
      <c r="LL90" s="9">
        <v>3</v>
      </c>
      <c r="LM90" s="9">
        <v>3</v>
      </c>
      <c r="LN90" s="9"/>
      <c r="LO90" s="9">
        <v>1</v>
      </c>
      <c r="LP90" s="9">
        <v>3</v>
      </c>
      <c r="LQ90" s="9"/>
      <c r="LR90" s="9"/>
      <c r="LS90" s="9">
        <v>2</v>
      </c>
      <c r="LT90" s="9">
        <v>1</v>
      </c>
      <c r="LU90" s="9">
        <v>2</v>
      </c>
      <c r="LV90" s="9">
        <v>1</v>
      </c>
      <c r="LW90" s="9">
        <v>1</v>
      </c>
      <c r="LX90" s="9">
        <v>2</v>
      </c>
      <c r="LY90" s="9">
        <v>3</v>
      </c>
      <c r="LZ90" s="9">
        <v>1</v>
      </c>
      <c r="MA90" s="9">
        <v>2</v>
      </c>
      <c r="MB90" s="9"/>
      <c r="MC90" s="9"/>
      <c r="MD90" s="9"/>
      <c r="ME90" s="9"/>
      <c r="MF90" s="9"/>
      <c r="MG90" s="9"/>
      <c r="MH90" s="9"/>
      <c r="MI90" s="9"/>
      <c r="MJ90" s="9"/>
      <c r="MK90" s="9"/>
      <c r="ML90" s="9"/>
      <c r="MM90" s="9"/>
      <c r="MN90" s="9"/>
      <c r="MO90" s="9"/>
      <c r="MP90" s="9"/>
      <c r="MQ90" s="9">
        <v>0</v>
      </c>
      <c r="MR90" s="9">
        <v>1</v>
      </c>
      <c r="MS90" s="9">
        <v>0</v>
      </c>
      <c r="MT90" s="9"/>
      <c r="MU90" s="9"/>
      <c r="MV90" s="9">
        <v>1</v>
      </c>
      <c r="MW90" s="9"/>
      <c r="MX90" s="9"/>
      <c r="MY90" t="s">
        <v>4545</v>
      </c>
      <c r="MZ90" s="9"/>
      <c r="NA90" s="9">
        <v>199664831</v>
      </c>
      <c r="NB90" t="s">
        <v>4695</v>
      </c>
      <c r="NC90" t="s">
        <v>4835</v>
      </c>
      <c r="ND90" s="9"/>
      <c r="NE90" s="9"/>
      <c r="NF90" t="s">
        <v>4891</v>
      </c>
      <c r="NG90" s="9"/>
      <c r="NH90" s="9"/>
      <c r="NI90" s="9">
        <v>38</v>
      </c>
      <c r="NJ90" s="9">
        <v>105</v>
      </c>
      <c r="NK90" t="s">
        <v>4897</v>
      </c>
      <c r="NL90" s="9">
        <v>3</v>
      </c>
      <c r="NM90" s="9">
        <v>11</v>
      </c>
      <c r="NN90" s="9">
        <v>2022</v>
      </c>
      <c r="NO90" s="9">
        <v>0</v>
      </c>
      <c r="NP90" t="s">
        <v>4976</v>
      </c>
      <c r="NQ90" s="9">
        <v>1</v>
      </c>
      <c r="NR90" s="9">
        <v>1</v>
      </c>
      <c r="NS90" s="9">
        <v>0</v>
      </c>
      <c r="NT90" s="9">
        <v>0</v>
      </c>
      <c r="NU90" s="9">
        <v>0</v>
      </c>
      <c r="NV90" s="9">
        <v>0</v>
      </c>
      <c r="NW90" s="9">
        <v>12</v>
      </c>
      <c r="NX90" s="9">
        <v>0</v>
      </c>
      <c r="NY90" s="9">
        <v>3</v>
      </c>
      <c r="NZ90" s="9">
        <v>0</v>
      </c>
      <c r="OA90" s="9">
        <v>2</v>
      </c>
      <c r="OB90" s="9">
        <v>0</v>
      </c>
      <c r="OC90" s="9">
        <v>17</v>
      </c>
      <c r="OD90" s="9">
        <v>0</v>
      </c>
      <c r="OE90" s="9">
        <v>5</v>
      </c>
      <c r="OF90" s="9">
        <v>0</v>
      </c>
      <c r="OG90" s="9">
        <v>22</v>
      </c>
      <c r="OH90" s="9">
        <v>0</v>
      </c>
      <c r="OI90" s="9">
        <v>26</v>
      </c>
      <c r="OJ90" s="9">
        <v>24</v>
      </c>
      <c r="OK90" s="9">
        <v>18</v>
      </c>
      <c r="OL90" s="9">
        <v>3</v>
      </c>
      <c r="OM90" s="9">
        <v>0</v>
      </c>
      <c r="ON90" s="9">
        <v>1</v>
      </c>
      <c r="OO90" s="9">
        <v>0</v>
      </c>
      <c r="OP90" s="9">
        <v>1</v>
      </c>
      <c r="OQ90" s="9">
        <v>0</v>
      </c>
      <c r="OR90" s="9">
        <v>0</v>
      </c>
      <c r="OS90" s="9">
        <v>0</v>
      </c>
      <c r="OT90" s="9">
        <v>0</v>
      </c>
      <c r="OU90" s="9">
        <v>0</v>
      </c>
      <c r="OV90" s="9">
        <v>0</v>
      </c>
      <c r="OW90" s="9">
        <v>0</v>
      </c>
      <c r="OX90" s="9">
        <v>1</v>
      </c>
      <c r="OY90" s="9">
        <v>0</v>
      </c>
      <c r="OZ90" s="9">
        <v>0</v>
      </c>
      <c r="PA90" s="9">
        <v>0</v>
      </c>
      <c r="PB90" s="9">
        <v>0</v>
      </c>
      <c r="PC90" s="9">
        <v>0</v>
      </c>
      <c r="PD90" s="9">
        <v>10</v>
      </c>
      <c r="PE90" s="9">
        <v>0</v>
      </c>
      <c r="PF90" s="9">
        <v>0</v>
      </c>
      <c r="PG90" s="9">
        <v>1</v>
      </c>
      <c r="PH90" s="9">
        <v>0</v>
      </c>
      <c r="PI90" s="9">
        <v>0</v>
      </c>
      <c r="PJ90" s="9">
        <v>1</v>
      </c>
      <c r="PK90" s="9">
        <v>1</v>
      </c>
      <c r="PL90" s="9">
        <v>1</v>
      </c>
      <c r="PM90" s="9">
        <v>1</v>
      </c>
      <c r="PN90" s="9">
        <v>1</v>
      </c>
      <c r="PO90" s="9">
        <v>71.428573608398438</v>
      </c>
      <c r="PP90" s="9">
        <v>0</v>
      </c>
      <c r="PQ90" s="9">
        <v>1</v>
      </c>
      <c r="PR90" s="9">
        <v>1</v>
      </c>
      <c r="PS90" s="9">
        <v>0</v>
      </c>
      <c r="PT90" s="9">
        <v>1</v>
      </c>
      <c r="PU90" s="9">
        <v>1</v>
      </c>
      <c r="PV90" s="9">
        <v>0</v>
      </c>
      <c r="PW90" s="9">
        <v>1</v>
      </c>
      <c r="PX90" s="9">
        <v>66.666664123535156</v>
      </c>
      <c r="PY90" s="9">
        <v>0</v>
      </c>
      <c r="PZ90" s="9">
        <v>1</v>
      </c>
      <c r="QA90" s="9">
        <v>1</v>
      </c>
      <c r="QB90" s="9">
        <v>1</v>
      </c>
      <c r="QC90" s="9">
        <v>0</v>
      </c>
      <c r="QD90" s="9">
        <v>1</v>
      </c>
      <c r="QE90" s="9">
        <v>75</v>
      </c>
      <c r="QF90" s="9">
        <v>0</v>
      </c>
      <c r="QG90" s="9">
        <v>1</v>
      </c>
      <c r="QH90" s="9">
        <v>0</v>
      </c>
      <c r="QI90" s="9">
        <v>0</v>
      </c>
      <c r="QJ90" s="9">
        <v>0</v>
      </c>
      <c r="QK90" s="9">
        <v>0</v>
      </c>
      <c r="QL90" s="9">
        <v>0</v>
      </c>
      <c r="QM90" s="9">
        <v>0</v>
      </c>
      <c r="QN90" s="9">
        <v>0</v>
      </c>
      <c r="QO90" s="9">
        <v>0</v>
      </c>
      <c r="QP90" s="9">
        <v>0</v>
      </c>
      <c r="QQ90" s="9">
        <v>0</v>
      </c>
      <c r="QR90" s="9">
        <v>0</v>
      </c>
      <c r="QS90" s="9">
        <v>0</v>
      </c>
      <c r="QT90" s="9">
        <v>0.66666668653488159</v>
      </c>
      <c r="QU90" s="9">
        <v>1</v>
      </c>
      <c r="QV90" s="9">
        <v>1</v>
      </c>
      <c r="QW90" s="9">
        <v>0</v>
      </c>
      <c r="QX90" s="9">
        <v>0.75</v>
      </c>
      <c r="QY90" s="9">
        <v>0</v>
      </c>
      <c r="QZ90" s="9"/>
      <c r="RA90" s="9"/>
      <c r="RB90" s="9"/>
      <c r="RC90" s="9"/>
      <c r="RD90" s="9"/>
      <c r="RE90" s="9"/>
      <c r="RF90" s="9"/>
      <c r="RG90" s="9"/>
      <c r="RH90" s="9"/>
      <c r="RI90" s="9"/>
      <c r="RJ90" s="9"/>
      <c r="RK90" s="9"/>
      <c r="RL90" s="9">
        <v>0</v>
      </c>
      <c r="RM90" s="9"/>
      <c r="RN90" s="9"/>
      <c r="RO90" s="9"/>
      <c r="RP90" s="9"/>
      <c r="RQ90" s="9"/>
      <c r="RR90" s="9"/>
      <c r="RS90" s="9"/>
      <c r="RT90" s="9"/>
      <c r="RU90" s="9"/>
      <c r="RV90" s="9"/>
      <c r="RW90" s="9"/>
      <c r="RX90" s="9"/>
      <c r="RY90" s="9"/>
      <c r="RZ90" s="9"/>
      <c r="SA90" s="9"/>
      <c r="SB90" s="9"/>
      <c r="SC90" s="9"/>
      <c r="SD90" s="9"/>
      <c r="SE90" s="9"/>
      <c r="SF90" s="9"/>
      <c r="SG90" s="9"/>
      <c r="SH90" s="9">
        <v>0</v>
      </c>
      <c r="SI90" s="9">
        <v>0</v>
      </c>
      <c r="SJ90" s="9">
        <v>1</v>
      </c>
      <c r="SK90" s="9">
        <v>1</v>
      </c>
      <c r="SL90" s="9">
        <v>1</v>
      </c>
      <c r="SM90" s="9">
        <v>1</v>
      </c>
      <c r="SN90" s="9">
        <v>0</v>
      </c>
      <c r="SO90" s="9">
        <v>0</v>
      </c>
      <c r="SP90" s="9"/>
      <c r="SQ90" s="9"/>
      <c r="SR90" s="9">
        <v>1</v>
      </c>
      <c r="SS90" s="9">
        <v>1</v>
      </c>
      <c r="ST90" s="9">
        <v>1</v>
      </c>
      <c r="SU90" s="9">
        <v>1</v>
      </c>
      <c r="SV90" s="9"/>
      <c r="SW90" s="9"/>
      <c r="SX90" s="9">
        <v>0</v>
      </c>
      <c r="SY90" s="9">
        <v>0</v>
      </c>
      <c r="SZ90" s="9">
        <v>0</v>
      </c>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v>0</v>
      </c>
      <c r="UM90" s="9">
        <v>0</v>
      </c>
      <c r="UN90" s="9"/>
      <c r="UO90" s="9"/>
      <c r="UP90" s="9"/>
      <c r="UQ90" s="9"/>
      <c r="UR90" s="9">
        <v>0</v>
      </c>
      <c r="US90" s="9">
        <v>0</v>
      </c>
      <c r="UT90" s="9">
        <v>0</v>
      </c>
      <c r="UU90" s="9">
        <v>0</v>
      </c>
      <c r="UV90" s="9">
        <v>1</v>
      </c>
      <c r="UW90" s="9">
        <v>1</v>
      </c>
      <c r="UX90" s="9">
        <v>0</v>
      </c>
      <c r="UY90" s="9">
        <v>0</v>
      </c>
      <c r="UZ90" s="9">
        <v>0</v>
      </c>
      <c r="VA90" s="9">
        <v>0</v>
      </c>
      <c r="VB90" s="9">
        <v>1</v>
      </c>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v>1</v>
      </c>
      <c r="WF90" s="9">
        <v>0</v>
      </c>
      <c r="WG90" s="9">
        <v>0</v>
      </c>
      <c r="WH90" s="9">
        <v>0</v>
      </c>
      <c r="WI90" s="9">
        <v>1</v>
      </c>
      <c r="WJ90" s="9">
        <v>0</v>
      </c>
      <c r="WK90" s="9">
        <v>1</v>
      </c>
      <c r="WL90" s="9">
        <v>0</v>
      </c>
      <c r="WM90" s="9">
        <v>0</v>
      </c>
      <c r="WN90" s="9"/>
      <c r="WO90" s="9"/>
      <c r="WP90" s="9"/>
      <c r="WQ90" s="9"/>
      <c r="WR90" s="9"/>
      <c r="WS90" s="9"/>
      <c r="WT90" s="9"/>
      <c r="WU90" s="9"/>
      <c r="WV90" s="9"/>
      <c r="WW90" s="9">
        <v>33.333332061767578</v>
      </c>
      <c r="WX90" s="9">
        <v>0</v>
      </c>
      <c r="WY90" s="9">
        <v>0</v>
      </c>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v>1</v>
      </c>
      <c r="YF90" s="9">
        <v>0</v>
      </c>
      <c r="YG90" s="9">
        <v>0</v>
      </c>
      <c r="YH90" s="9">
        <v>0</v>
      </c>
      <c r="YI90" s="9">
        <v>1</v>
      </c>
      <c r="YJ90" s="9">
        <v>0</v>
      </c>
      <c r="YK90" s="9">
        <v>1</v>
      </c>
      <c r="YL90" s="9">
        <v>0</v>
      </c>
      <c r="YM90" s="9">
        <v>0</v>
      </c>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v>0</v>
      </c>
      <c r="ZO90" s="9">
        <v>0</v>
      </c>
      <c r="ZP90" s="9">
        <v>0</v>
      </c>
      <c r="ZQ90" s="9">
        <v>0</v>
      </c>
      <c r="ZR90" s="9"/>
      <c r="ZS90" s="9"/>
      <c r="ZT90" s="9">
        <v>0</v>
      </c>
      <c r="ZU90" s="9">
        <v>0</v>
      </c>
      <c r="ZV90" s="9">
        <v>1</v>
      </c>
      <c r="ZW90" s="9">
        <v>1</v>
      </c>
      <c r="ZX90" s="9">
        <v>1</v>
      </c>
      <c r="ZY90" s="9">
        <v>1</v>
      </c>
      <c r="ZZ90" s="9">
        <v>1</v>
      </c>
      <c r="AAA90" s="9">
        <v>1</v>
      </c>
      <c r="AAB90" s="9">
        <v>1</v>
      </c>
      <c r="AAC90" s="9">
        <v>1</v>
      </c>
      <c r="AAD90" s="9">
        <v>1</v>
      </c>
      <c r="AAE90" s="9">
        <v>1</v>
      </c>
      <c r="AAF90" s="9">
        <v>1</v>
      </c>
      <c r="AAG90" s="9">
        <v>1</v>
      </c>
      <c r="AAH90" s="9"/>
      <c r="AAI90" s="9"/>
      <c r="AAJ90" s="9"/>
      <c r="AAK90" s="9"/>
      <c r="AAL90" s="9"/>
      <c r="AAM90" s="9"/>
      <c r="AAN90" s="9"/>
      <c r="AAO90" s="9"/>
      <c r="AAP90" s="9">
        <v>100</v>
      </c>
      <c r="AAQ90" s="9">
        <v>1</v>
      </c>
      <c r="AAR90" s="9">
        <v>1</v>
      </c>
      <c r="AAS90" s="9">
        <v>100</v>
      </c>
      <c r="AAT90" s="9">
        <v>1</v>
      </c>
      <c r="AAU90" s="9">
        <v>1</v>
      </c>
      <c r="AAV90" s="9"/>
      <c r="AAW90" s="9"/>
      <c r="AAX90" s="9"/>
      <c r="AAY90" s="9"/>
      <c r="AAZ90" s="9">
        <v>0</v>
      </c>
      <c r="ABA90" s="9">
        <v>1</v>
      </c>
      <c r="ABB90" s="9">
        <v>1</v>
      </c>
      <c r="ABC90" s="9">
        <v>0</v>
      </c>
      <c r="ABD90" s="9">
        <v>0</v>
      </c>
      <c r="ABE90" s="9">
        <v>0</v>
      </c>
      <c r="ABF90" s="9">
        <v>0</v>
      </c>
      <c r="ABG90" s="9">
        <v>1</v>
      </c>
      <c r="ABH90" s="9">
        <v>0</v>
      </c>
      <c r="ABI90" s="9">
        <v>1</v>
      </c>
      <c r="ABJ90" s="9">
        <v>1</v>
      </c>
      <c r="ABK90" s="9">
        <v>0</v>
      </c>
      <c r="ABL90" s="9">
        <v>0</v>
      </c>
      <c r="ABM90" s="9">
        <v>42.857143402099609</v>
      </c>
      <c r="ABN90" s="9">
        <v>0</v>
      </c>
      <c r="ABO90" s="9">
        <v>0</v>
      </c>
      <c r="ABP90" s="9">
        <v>1</v>
      </c>
      <c r="ABQ90" s="9">
        <v>0</v>
      </c>
      <c r="ABR90" s="9"/>
      <c r="ABS90" s="9"/>
      <c r="ABT90" s="9"/>
      <c r="ABU90" s="9"/>
      <c r="ABV90" s="9"/>
      <c r="ABW90" s="9"/>
      <c r="ABX90" s="9"/>
      <c r="ABY90" s="9"/>
      <c r="ABZ90" s="9"/>
      <c r="ACA90" s="9"/>
      <c r="ACB90" s="9"/>
      <c r="ACC90" s="9"/>
      <c r="ACD90" s="9"/>
      <c r="ACE90" s="9"/>
      <c r="ACF90" s="9"/>
      <c r="ACG90" s="9"/>
      <c r="ACH90" s="9"/>
      <c r="ACI90" s="9"/>
      <c r="ACJ90" s="9"/>
      <c r="ACK90" s="9"/>
      <c r="ACL90" s="9"/>
      <c r="ACM90" s="9"/>
      <c r="ACN90" s="9">
        <v>0</v>
      </c>
      <c r="ACO90" s="9">
        <v>1</v>
      </c>
      <c r="ACP90" s="9"/>
      <c r="ACQ90" s="9"/>
      <c r="ACR90" s="9"/>
    </row>
    <row r="91" spans="1:772">
      <c r="A91" t="s">
        <v>2657</v>
      </c>
      <c r="B91" t="s">
        <v>2785</v>
      </c>
      <c r="C91" t="s">
        <v>2918</v>
      </c>
      <c r="D91" t="s">
        <v>3054</v>
      </c>
      <c r="E91" s="9"/>
      <c r="F91" s="9">
        <v>8</v>
      </c>
      <c r="G91" s="9"/>
      <c r="H91" s="9">
        <v>1</v>
      </c>
      <c r="I91" t="s">
        <v>3191</v>
      </c>
      <c r="J91" s="9"/>
      <c r="K91" s="9">
        <v>6</v>
      </c>
      <c r="L91" s="9">
        <v>17</v>
      </c>
      <c r="M91" s="9">
        <v>106</v>
      </c>
      <c r="N91" s="9">
        <v>106</v>
      </c>
      <c r="O91" t="s">
        <v>3247</v>
      </c>
      <c r="P91" s="9">
        <v>1</v>
      </c>
      <c r="Q91" t="s">
        <v>3250</v>
      </c>
      <c r="R91" s="9">
        <v>6</v>
      </c>
      <c r="S91" s="9">
        <v>1</v>
      </c>
      <c r="T91" s="9">
        <v>1</v>
      </c>
      <c r="U91" s="9">
        <v>1</v>
      </c>
      <c r="V91" s="9">
        <v>1</v>
      </c>
      <c r="W91" t="s">
        <v>3346</v>
      </c>
      <c r="X91" s="9"/>
      <c r="Y91" t="s">
        <v>3481</v>
      </c>
      <c r="Z91" s="9"/>
      <c r="AA91" s="9">
        <v>2</v>
      </c>
      <c r="AB91" s="9">
        <v>0</v>
      </c>
      <c r="AC91" s="9">
        <v>185</v>
      </c>
      <c r="AD91" s="9">
        <v>0</v>
      </c>
      <c r="AE91" s="9">
        <v>29</v>
      </c>
      <c r="AF91" s="9">
        <v>0</v>
      </c>
      <c r="AG91" s="9">
        <v>10</v>
      </c>
      <c r="AH91" s="9">
        <v>0</v>
      </c>
      <c r="AI91" s="9">
        <v>10</v>
      </c>
      <c r="AJ91" s="9">
        <v>0</v>
      </c>
      <c r="AK91" s="9">
        <v>1</v>
      </c>
      <c r="AL91" s="9">
        <v>0</v>
      </c>
      <c r="AM91" s="9">
        <v>2</v>
      </c>
      <c r="AN91" s="9">
        <v>0</v>
      </c>
      <c r="AO91" s="9">
        <v>6</v>
      </c>
      <c r="AP91" s="9">
        <v>0</v>
      </c>
      <c r="AQ91" s="9">
        <v>56</v>
      </c>
      <c r="AR91" s="9">
        <v>0</v>
      </c>
      <c r="AS91" s="9">
        <v>2</v>
      </c>
      <c r="AT91" s="9">
        <v>0</v>
      </c>
      <c r="AU91" s="9">
        <v>3</v>
      </c>
      <c r="AV91" s="9">
        <v>0</v>
      </c>
      <c r="AW91" s="9">
        <v>0</v>
      </c>
      <c r="AX91" t="s">
        <v>3647</v>
      </c>
      <c r="AY91" s="9">
        <v>0</v>
      </c>
      <c r="AZ91" s="9">
        <v>0</v>
      </c>
      <c r="BA91" t="s">
        <v>3797</v>
      </c>
      <c r="BB91" s="9">
        <v>0</v>
      </c>
      <c r="BC91" s="9">
        <v>306</v>
      </c>
      <c r="BD91" s="9">
        <v>0</v>
      </c>
      <c r="BE91" s="9"/>
      <c r="BF91" s="9">
        <v>185</v>
      </c>
      <c r="BG91" s="9">
        <v>155</v>
      </c>
      <c r="BH91" s="9">
        <v>115</v>
      </c>
      <c r="BI91" s="9">
        <v>5</v>
      </c>
      <c r="BJ91" s="9">
        <v>0</v>
      </c>
      <c r="BK91" s="9">
        <v>1</v>
      </c>
      <c r="BL91" s="9">
        <v>1</v>
      </c>
      <c r="BM91" s="9">
        <v>1</v>
      </c>
      <c r="BN91" s="9">
        <v>1</v>
      </c>
      <c r="BO91" s="9">
        <v>1</v>
      </c>
      <c r="BP91" s="9">
        <v>1</v>
      </c>
      <c r="BQ91" s="9">
        <v>1</v>
      </c>
      <c r="BR91" s="9">
        <v>0</v>
      </c>
      <c r="BS91" s="9">
        <v>1</v>
      </c>
      <c r="BT91" s="9">
        <v>1</v>
      </c>
      <c r="BU91" s="9">
        <v>1</v>
      </c>
      <c r="BV91" s="9">
        <v>0</v>
      </c>
      <c r="BW91" s="9">
        <v>1</v>
      </c>
      <c r="BX91" s="9"/>
      <c r="BY91" s="9">
        <v>0</v>
      </c>
      <c r="BZ91" s="9">
        <v>0</v>
      </c>
      <c r="CA91" s="9">
        <v>1</v>
      </c>
      <c r="CB91" s="9">
        <v>1</v>
      </c>
      <c r="CC91" s="9">
        <v>1</v>
      </c>
      <c r="CD91" s="9">
        <v>1</v>
      </c>
      <c r="CE91" s="9">
        <v>1</v>
      </c>
      <c r="CF91" s="9">
        <v>1</v>
      </c>
      <c r="CG91" s="9"/>
      <c r="CH91" s="9">
        <v>1</v>
      </c>
      <c r="CI91" s="9">
        <v>1</v>
      </c>
      <c r="CJ91" s="9">
        <v>1</v>
      </c>
      <c r="CK91" s="9">
        <v>1</v>
      </c>
      <c r="CL91" s="9">
        <v>1</v>
      </c>
      <c r="CM91" s="9">
        <v>1</v>
      </c>
      <c r="CN91" s="9">
        <v>1</v>
      </c>
      <c r="CO91" s="9">
        <v>1</v>
      </c>
      <c r="CP91" s="9">
        <v>1</v>
      </c>
      <c r="CQ91" s="9">
        <v>1</v>
      </c>
      <c r="CR91" s="9">
        <v>1</v>
      </c>
      <c r="CS91" s="9">
        <v>1</v>
      </c>
      <c r="CT91" s="9">
        <v>1</v>
      </c>
      <c r="CU91" s="9">
        <v>1</v>
      </c>
      <c r="CV91" s="9">
        <v>1</v>
      </c>
      <c r="CW91" s="9">
        <v>1</v>
      </c>
      <c r="CX91" s="9">
        <v>1</v>
      </c>
      <c r="CY91" s="9">
        <v>1</v>
      </c>
      <c r="CZ91" s="9">
        <v>1</v>
      </c>
      <c r="DA91" s="9"/>
      <c r="DB91" s="9"/>
      <c r="DC91" s="9"/>
      <c r="DD91" s="9"/>
      <c r="DE91" s="9"/>
      <c r="DF91" s="9"/>
      <c r="DG91" s="9"/>
      <c r="DH91" s="9"/>
      <c r="DI91" s="9">
        <v>2</v>
      </c>
      <c r="DJ91" s="9"/>
      <c r="DK91" s="9">
        <v>2</v>
      </c>
      <c r="DL91" s="9">
        <v>2</v>
      </c>
      <c r="DM91" s="9">
        <v>2</v>
      </c>
      <c r="DN91" s="9">
        <v>2</v>
      </c>
      <c r="DO91" s="9">
        <v>2</v>
      </c>
      <c r="DP91" s="9">
        <v>1</v>
      </c>
      <c r="DQ91" s="9">
        <v>1</v>
      </c>
      <c r="DR91" s="9">
        <v>1</v>
      </c>
      <c r="DS91" s="9">
        <v>1</v>
      </c>
      <c r="DT91" s="9">
        <v>185</v>
      </c>
      <c r="DU91" s="9">
        <v>7</v>
      </c>
      <c r="DV91" s="9">
        <v>75</v>
      </c>
      <c r="DW91" s="9">
        <v>6</v>
      </c>
      <c r="DX91" s="9">
        <v>1</v>
      </c>
      <c r="DY91" s="9">
        <v>1</v>
      </c>
      <c r="DZ91" s="9">
        <v>0</v>
      </c>
      <c r="EA91" s="9"/>
      <c r="EB91" s="9">
        <v>2</v>
      </c>
      <c r="EC91" s="9"/>
      <c r="ED91" s="9"/>
      <c r="EE91" s="9"/>
      <c r="EF91" s="9"/>
      <c r="EG91" s="9"/>
      <c r="EH91" s="9"/>
      <c r="EI91" s="9">
        <v>0</v>
      </c>
      <c r="EJ91" s="9"/>
      <c r="EK91" s="9"/>
      <c r="EL91" s="9"/>
      <c r="EM91" s="9"/>
      <c r="EN91" s="9">
        <v>0</v>
      </c>
      <c r="EO91" s="9"/>
      <c r="EP91" s="9"/>
      <c r="EQ91" s="9">
        <v>0</v>
      </c>
      <c r="ER91" s="9"/>
      <c r="ES91" s="9"/>
      <c r="ET91" s="9">
        <v>0</v>
      </c>
      <c r="EU91" s="9"/>
      <c r="EV91" s="9"/>
      <c r="EW91" s="9">
        <v>1</v>
      </c>
      <c r="EX91" s="9">
        <v>0</v>
      </c>
      <c r="EY91" s="9"/>
      <c r="EZ91" s="9">
        <v>0</v>
      </c>
      <c r="FA91" s="9"/>
      <c r="FB91" s="9"/>
      <c r="FC91" s="9">
        <v>1</v>
      </c>
      <c r="FD91" s="9">
        <v>0</v>
      </c>
      <c r="FE91" s="9"/>
      <c r="FF91" s="9">
        <v>0</v>
      </c>
      <c r="FG91" s="9"/>
      <c r="FH91" s="9"/>
      <c r="FI91" s="9">
        <v>0</v>
      </c>
      <c r="FJ91" s="9"/>
      <c r="FK91" s="9"/>
      <c r="FL91" s="9">
        <v>0</v>
      </c>
      <c r="FM91" s="9"/>
      <c r="FN91" s="9"/>
      <c r="FO91" s="9">
        <v>0</v>
      </c>
      <c r="FP91" s="9"/>
      <c r="FQ91" s="9"/>
      <c r="FR91" s="9">
        <v>0</v>
      </c>
      <c r="FS91" s="9"/>
      <c r="FT91" s="9"/>
      <c r="FU91" s="9">
        <v>0</v>
      </c>
      <c r="FV91" s="9"/>
      <c r="FW91" s="9"/>
      <c r="FX91" s="9">
        <v>3</v>
      </c>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t="s">
        <v>4106</v>
      </c>
      <c r="HH91" s="9"/>
      <c r="HI91" s="9"/>
      <c r="HJ91" s="9"/>
      <c r="HK91" s="9"/>
      <c r="HL91" s="9"/>
      <c r="HM91" s="9"/>
      <c r="HN91" s="9"/>
      <c r="HO91" s="9"/>
      <c r="HP91" s="9"/>
      <c r="HQ91" s="9"/>
      <c r="HR91" s="9"/>
      <c r="HS91" s="9"/>
      <c r="HT91" s="9"/>
      <c r="HU91" s="9"/>
      <c r="HV91" s="9"/>
      <c r="HW91" s="9"/>
      <c r="HX91" t="s">
        <v>4270</v>
      </c>
      <c r="HY91" s="9"/>
      <c r="HZ91" s="9"/>
      <c r="IA91" s="9">
        <v>2</v>
      </c>
      <c r="IB91" s="9"/>
      <c r="IC91" s="9"/>
      <c r="ID91" s="9">
        <v>2</v>
      </c>
      <c r="IE91" s="9"/>
      <c r="IF91" s="9"/>
      <c r="IG91" s="9">
        <v>2</v>
      </c>
      <c r="IH91" s="9"/>
      <c r="II91" s="9"/>
      <c r="IJ91" s="9">
        <v>2</v>
      </c>
      <c r="IK91" s="9"/>
      <c r="IL91" s="9">
        <v>0</v>
      </c>
      <c r="IM91" s="9"/>
      <c r="IN91" s="9"/>
      <c r="IO91" s="9"/>
      <c r="IP91" s="9"/>
      <c r="IQ91" s="9"/>
      <c r="IR91" s="9"/>
      <c r="IS91" s="9"/>
      <c r="IT91" s="9">
        <v>1</v>
      </c>
      <c r="IU91" s="9">
        <v>2</v>
      </c>
      <c r="IV91" s="9">
        <v>2</v>
      </c>
      <c r="IW91" s="9">
        <v>2</v>
      </c>
      <c r="IX91" s="9">
        <v>2</v>
      </c>
      <c r="IY91" s="9">
        <v>1</v>
      </c>
      <c r="IZ91" s="9">
        <v>1</v>
      </c>
      <c r="JA91" s="9">
        <v>1</v>
      </c>
      <c r="JB91" s="9">
        <v>1</v>
      </c>
      <c r="JC91" s="9">
        <v>1</v>
      </c>
      <c r="JD91" s="9">
        <v>1</v>
      </c>
      <c r="JE91" s="9">
        <v>1</v>
      </c>
      <c r="JF91" s="9">
        <v>1</v>
      </c>
      <c r="JG91" s="9">
        <v>2</v>
      </c>
      <c r="JH91" s="9">
        <v>2</v>
      </c>
      <c r="JI91" s="9">
        <v>2</v>
      </c>
      <c r="JJ91" s="9">
        <v>1</v>
      </c>
      <c r="JK91" s="9">
        <v>1</v>
      </c>
      <c r="JL91" s="9">
        <v>1</v>
      </c>
      <c r="JM91" s="9">
        <v>1</v>
      </c>
      <c r="JN91" s="9">
        <v>1</v>
      </c>
      <c r="JO91" s="9">
        <v>1</v>
      </c>
      <c r="JP91" s="9">
        <v>1</v>
      </c>
      <c r="JQ91" s="9">
        <v>1</v>
      </c>
      <c r="JR91" s="9">
        <v>1</v>
      </c>
      <c r="JS91" s="9">
        <v>1</v>
      </c>
      <c r="JT91" s="9">
        <v>1</v>
      </c>
      <c r="JU91" s="9">
        <v>1</v>
      </c>
      <c r="JV91" s="9"/>
      <c r="JW91" s="9">
        <v>1</v>
      </c>
      <c r="JX91" s="9">
        <v>1</v>
      </c>
      <c r="JY91" s="9">
        <v>1</v>
      </c>
      <c r="JZ91" s="9">
        <v>1</v>
      </c>
      <c r="KA91" s="9">
        <v>1</v>
      </c>
      <c r="KB91" s="9">
        <v>1</v>
      </c>
      <c r="KC91" s="9">
        <v>1</v>
      </c>
      <c r="KD91" s="9">
        <v>1</v>
      </c>
      <c r="KE91" s="9">
        <v>1</v>
      </c>
      <c r="KF91" s="9"/>
      <c r="KG91" s="9">
        <v>1</v>
      </c>
      <c r="KH91" s="9">
        <v>1</v>
      </c>
      <c r="KI91" s="9">
        <v>1</v>
      </c>
      <c r="KJ91" s="9"/>
      <c r="KK91" s="9">
        <v>1</v>
      </c>
      <c r="KL91" s="9">
        <v>1</v>
      </c>
      <c r="KM91" s="9">
        <v>1</v>
      </c>
      <c r="KN91" s="9">
        <v>1</v>
      </c>
      <c r="KO91" s="9"/>
      <c r="KP91" s="9">
        <v>1</v>
      </c>
      <c r="KQ91" s="9">
        <v>0</v>
      </c>
      <c r="KR91" s="9">
        <v>1</v>
      </c>
      <c r="KS91" s="9">
        <v>0</v>
      </c>
      <c r="KT91" s="9">
        <v>0</v>
      </c>
      <c r="KU91" s="9">
        <v>1</v>
      </c>
      <c r="KV91" s="9">
        <v>1</v>
      </c>
      <c r="KW91" s="9">
        <v>0</v>
      </c>
      <c r="KX91" s="9">
        <v>1</v>
      </c>
      <c r="KY91" s="9">
        <v>0</v>
      </c>
      <c r="KZ91" s="9"/>
      <c r="LA91" s="9"/>
      <c r="LB91" s="9"/>
      <c r="LC91" s="9">
        <v>1</v>
      </c>
      <c r="LD91" s="9">
        <v>1</v>
      </c>
      <c r="LE91" s="9">
        <v>1</v>
      </c>
      <c r="LF91" s="9">
        <v>1</v>
      </c>
      <c r="LG91" s="9">
        <v>1</v>
      </c>
      <c r="LH91" s="9">
        <v>1</v>
      </c>
      <c r="LI91" s="9"/>
      <c r="LJ91" s="9">
        <v>1</v>
      </c>
      <c r="LK91" s="9">
        <v>1</v>
      </c>
      <c r="LL91" s="9">
        <v>1</v>
      </c>
      <c r="LM91" s="9">
        <v>3</v>
      </c>
      <c r="LN91" s="9"/>
      <c r="LO91" s="9">
        <v>1</v>
      </c>
      <c r="LP91" s="9">
        <v>1</v>
      </c>
      <c r="LQ91" s="9">
        <v>1</v>
      </c>
      <c r="LR91" s="9"/>
      <c r="LS91" s="9">
        <v>1</v>
      </c>
      <c r="LT91" s="9">
        <v>1</v>
      </c>
      <c r="LU91" s="9">
        <v>1</v>
      </c>
      <c r="LV91" s="9">
        <v>1</v>
      </c>
      <c r="LW91" s="9">
        <v>1</v>
      </c>
      <c r="LX91" s="9">
        <v>1</v>
      </c>
      <c r="LY91" s="9">
        <v>1</v>
      </c>
      <c r="LZ91" s="9">
        <v>2</v>
      </c>
      <c r="MA91" s="9">
        <v>1</v>
      </c>
      <c r="MB91" s="9"/>
      <c r="MC91" s="9">
        <v>0</v>
      </c>
      <c r="MD91" s="9">
        <v>2</v>
      </c>
      <c r="ME91" s="9">
        <v>1</v>
      </c>
      <c r="MF91" s="9">
        <v>2</v>
      </c>
      <c r="MG91" s="9">
        <v>3</v>
      </c>
      <c r="MH91" s="9">
        <v>3</v>
      </c>
      <c r="MI91" s="9">
        <v>3</v>
      </c>
      <c r="MJ91" s="9">
        <v>3</v>
      </c>
      <c r="MK91" s="9">
        <v>1</v>
      </c>
      <c r="ML91" s="9">
        <v>1</v>
      </c>
      <c r="MM91" s="9">
        <v>1</v>
      </c>
      <c r="MN91" s="9">
        <v>1</v>
      </c>
      <c r="MO91" s="9">
        <v>1</v>
      </c>
      <c r="MP91" s="9">
        <v>0</v>
      </c>
      <c r="MQ91" s="9">
        <v>1</v>
      </c>
      <c r="MR91" s="9">
        <v>1</v>
      </c>
      <c r="MS91" s="9">
        <v>1</v>
      </c>
      <c r="MT91" s="9">
        <v>243183885</v>
      </c>
      <c r="MU91" s="9">
        <v>243183885</v>
      </c>
      <c r="MV91" s="9">
        <v>1</v>
      </c>
      <c r="MW91" s="9"/>
      <c r="MX91" s="9"/>
      <c r="MY91" t="s">
        <v>4546</v>
      </c>
      <c r="MZ91" s="9"/>
      <c r="NA91" s="9">
        <v>201408992</v>
      </c>
      <c r="NB91" t="s">
        <v>4696</v>
      </c>
      <c r="NC91" t="s">
        <v>4836</v>
      </c>
      <c r="ND91" s="9"/>
      <c r="NE91" s="9"/>
      <c r="NF91" t="s">
        <v>4891</v>
      </c>
      <c r="NG91" s="9"/>
      <c r="NH91" s="9"/>
      <c r="NI91" s="9">
        <v>108</v>
      </c>
      <c r="NJ91" s="9">
        <v>106</v>
      </c>
      <c r="NK91" t="s">
        <v>4897</v>
      </c>
      <c r="NL91" s="9">
        <v>3</v>
      </c>
      <c r="NM91" s="9">
        <v>11</v>
      </c>
      <c r="NN91" s="9">
        <v>2022</v>
      </c>
      <c r="NO91" s="9">
        <v>1</v>
      </c>
      <c r="NP91" t="s">
        <v>4977</v>
      </c>
      <c r="NQ91" s="9">
        <v>1</v>
      </c>
      <c r="NR91" s="9">
        <v>0</v>
      </c>
      <c r="NS91" s="9">
        <v>1</v>
      </c>
      <c r="NT91" s="9">
        <v>1</v>
      </c>
      <c r="NU91" s="9">
        <v>2</v>
      </c>
      <c r="NV91" s="9">
        <v>0</v>
      </c>
      <c r="NW91" s="9">
        <v>185</v>
      </c>
      <c r="NX91" s="9">
        <v>0</v>
      </c>
      <c r="NY91" s="9">
        <v>29</v>
      </c>
      <c r="NZ91" s="9">
        <v>0</v>
      </c>
      <c r="OA91" s="9">
        <v>28</v>
      </c>
      <c r="OB91" s="9">
        <v>0</v>
      </c>
      <c r="OC91" s="9">
        <v>244</v>
      </c>
      <c r="OD91" s="9">
        <v>0</v>
      </c>
      <c r="OE91" s="9">
        <v>62</v>
      </c>
      <c r="OF91" s="9">
        <v>0</v>
      </c>
      <c r="OG91" s="9">
        <v>306</v>
      </c>
      <c r="OH91" s="9">
        <v>0</v>
      </c>
      <c r="OI91" s="9">
        <v>185</v>
      </c>
      <c r="OJ91" s="9">
        <v>155</v>
      </c>
      <c r="OK91" s="9">
        <v>115</v>
      </c>
      <c r="OL91" s="9">
        <v>5</v>
      </c>
      <c r="OM91" s="9">
        <v>0</v>
      </c>
      <c r="ON91" s="9">
        <v>1</v>
      </c>
      <c r="OO91" s="9">
        <v>0</v>
      </c>
      <c r="OP91" s="9">
        <v>1</v>
      </c>
      <c r="OQ91" s="9">
        <v>1</v>
      </c>
      <c r="OR91" s="9">
        <v>1</v>
      </c>
      <c r="OS91" s="9">
        <v>1</v>
      </c>
      <c r="OT91" s="9">
        <v>1</v>
      </c>
      <c r="OU91" s="9">
        <v>1</v>
      </c>
      <c r="OV91" s="9">
        <v>1</v>
      </c>
      <c r="OW91" s="9">
        <v>0</v>
      </c>
      <c r="OX91" s="9">
        <v>1</v>
      </c>
      <c r="OY91" s="9">
        <v>1</v>
      </c>
      <c r="OZ91" s="9">
        <v>0</v>
      </c>
      <c r="PA91" s="9">
        <v>75</v>
      </c>
      <c r="PB91" s="9">
        <v>0</v>
      </c>
      <c r="PC91" s="9">
        <v>1</v>
      </c>
      <c r="PD91" s="9">
        <v>80</v>
      </c>
      <c r="PE91" s="9">
        <v>0</v>
      </c>
      <c r="PF91" s="9">
        <v>1</v>
      </c>
      <c r="PG91" s="9">
        <v>1</v>
      </c>
      <c r="PH91" s="9">
        <v>0</v>
      </c>
      <c r="PI91" s="9">
        <v>0</v>
      </c>
      <c r="PJ91" s="9">
        <v>1</v>
      </c>
      <c r="PK91" s="9">
        <v>1</v>
      </c>
      <c r="PL91" s="9">
        <v>1</v>
      </c>
      <c r="PM91" s="9">
        <v>1</v>
      </c>
      <c r="PN91" s="9">
        <v>1</v>
      </c>
      <c r="PO91" s="9">
        <v>71.428573608398438</v>
      </c>
      <c r="PP91" s="9">
        <v>0</v>
      </c>
      <c r="PQ91" s="9">
        <v>1</v>
      </c>
      <c r="PR91" s="9">
        <v>1</v>
      </c>
      <c r="PS91" s="9">
        <v>1</v>
      </c>
      <c r="PT91" s="9">
        <v>1</v>
      </c>
      <c r="PU91" s="9">
        <v>1</v>
      </c>
      <c r="PV91" s="9">
        <v>1</v>
      </c>
      <c r="PW91" s="9">
        <v>1</v>
      </c>
      <c r="PX91" s="9">
        <v>100</v>
      </c>
      <c r="PY91" s="9">
        <v>1</v>
      </c>
      <c r="PZ91" s="9">
        <v>1</v>
      </c>
      <c r="QA91" s="9">
        <v>1</v>
      </c>
      <c r="QB91" s="9">
        <v>1</v>
      </c>
      <c r="QC91" s="9">
        <v>1</v>
      </c>
      <c r="QD91" s="9">
        <v>1</v>
      </c>
      <c r="QE91" s="9">
        <v>100</v>
      </c>
      <c r="QF91" s="9">
        <v>1</v>
      </c>
      <c r="QG91" s="9">
        <v>1</v>
      </c>
      <c r="QH91" s="9">
        <v>1</v>
      </c>
      <c r="QI91" s="9">
        <v>1</v>
      </c>
      <c r="QJ91" s="9">
        <v>1</v>
      </c>
      <c r="QK91" s="9">
        <v>1</v>
      </c>
      <c r="QL91" s="9">
        <v>1</v>
      </c>
      <c r="QM91" s="9">
        <v>1</v>
      </c>
      <c r="QN91" s="9">
        <v>1</v>
      </c>
      <c r="QO91" s="9">
        <v>1</v>
      </c>
      <c r="QP91" s="9">
        <v>100</v>
      </c>
      <c r="QQ91" s="9">
        <v>1</v>
      </c>
      <c r="QR91" s="9">
        <v>1</v>
      </c>
      <c r="QS91" s="9">
        <v>1</v>
      </c>
      <c r="QT91" s="9">
        <v>1</v>
      </c>
      <c r="QU91" s="9">
        <v>1</v>
      </c>
      <c r="QV91" s="9">
        <v>1</v>
      </c>
      <c r="QW91" s="9">
        <v>1</v>
      </c>
      <c r="QX91" s="9">
        <v>1</v>
      </c>
      <c r="QY91" s="9">
        <v>1</v>
      </c>
      <c r="QZ91" s="9">
        <v>0</v>
      </c>
      <c r="RA91" s="9">
        <v>0</v>
      </c>
      <c r="RB91" s="9">
        <v>0</v>
      </c>
      <c r="RC91" s="9">
        <v>0</v>
      </c>
      <c r="RD91" s="9">
        <v>0</v>
      </c>
      <c r="RE91" s="9">
        <v>0</v>
      </c>
      <c r="RF91" s="9">
        <v>0</v>
      </c>
      <c r="RG91" s="9"/>
      <c r="RH91" s="9"/>
      <c r="RI91" s="9">
        <v>0</v>
      </c>
      <c r="RJ91" s="9">
        <v>0</v>
      </c>
      <c r="RK91" s="9">
        <v>0</v>
      </c>
      <c r="RL91" s="9">
        <v>1</v>
      </c>
      <c r="RM91" s="9">
        <v>1</v>
      </c>
      <c r="RN91" s="9">
        <v>1</v>
      </c>
      <c r="RO91" s="9">
        <v>0</v>
      </c>
      <c r="RP91" s="9">
        <v>0</v>
      </c>
      <c r="RQ91" s="9">
        <v>75</v>
      </c>
      <c r="RR91" s="9">
        <v>0</v>
      </c>
      <c r="RS91" s="9">
        <v>1</v>
      </c>
      <c r="RT91" s="9">
        <v>1</v>
      </c>
      <c r="RU91" s="9">
        <v>0</v>
      </c>
      <c r="RV91" s="9">
        <v>0</v>
      </c>
      <c r="RW91" s="9"/>
      <c r="RX91" s="9"/>
      <c r="RY91" s="9"/>
      <c r="RZ91" s="9"/>
      <c r="SA91" s="9"/>
      <c r="SB91" s="9"/>
      <c r="SC91" s="9"/>
      <c r="SD91" s="9"/>
      <c r="SE91" s="9"/>
      <c r="SF91" s="9"/>
      <c r="SG91" s="9"/>
      <c r="SH91" s="9">
        <v>0</v>
      </c>
      <c r="SI91" s="9">
        <v>1</v>
      </c>
      <c r="SJ91" s="9">
        <v>0</v>
      </c>
      <c r="SK91" s="9">
        <v>1</v>
      </c>
      <c r="SL91" s="9">
        <v>0</v>
      </c>
      <c r="SM91" s="9">
        <v>0</v>
      </c>
      <c r="SN91" s="9">
        <v>0</v>
      </c>
      <c r="SO91" s="9">
        <v>0</v>
      </c>
      <c r="SP91" s="9"/>
      <c r="SQ91" s="9">
        <v>0</v>
      </c>
      <c r="SR91" s="9"/>
      <c r="SS91" s="9">
        <v>0</v>
      </c>
      <c r="ST91" s="9"/>
      <c r="SU91" s="9"/>
      <c r="SV91" s="9"/>
      <c r="SW91" s="9"/>
      <c r="SX91" s="9">
        <v>0</v>
      </c>
      <c r="SY91" s="9">
        <v>1</v>
      </c>
      <c r="SZ91" s="9">
        <v>0</v>
      </c>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v>0</v>
      </c>
      <c r="UM91" s="9">
        <v>0</v>
      </c>
      <c r="UN91" s="9">
        <v>0</v>
      </c>
      <c r="UO91" s="9">
        <v>0</v>
      </c>
      <c r="UP91" s="9"/>
      <c r="UQ91" s="9"/>
      <c r="UR91" s="9"/>
      <c r="US91" s="9"/>
      <c r="UT91" s="9">
        <v>0</v>
      </c>
      <c r="UU91" s="9"/>
      <c r="UV91" s="9">
        <v>0</v>
      </c>
      <c r="UW91" s="9"/>
      <c r="UX91" s="9"/>
      <c r="UY91" s="9"/>
      <c r="UZ91" s="9"/>
      <c r="VA91" s="9"/>
      <c r="VB91" s="9"/>
      <c r="VC91" s="9">
        <v>1</v>
      </c>
      <c r="VD91" s="9">
        <v>0</v>
      </c>
      <c r="VE91" s="9">
        <v>0</v>
      </c>
      <c r="VF91" s="9">
        <v>0</v>
      </c>
      <c r="VG91" s="9">
        <v>0</v>
      </c>
      <c r="VH91" s="9">
        <v>1</v>
      </c>
      <c r="VI91" s="9">
        <v>1</v>
      </c>
      <c r="VJ91" s="9">
        <v>1</v>
      </c>
      <c r="VK91" s="9">
        <v>1</v>
      </c>
      <c r="VL91" s="9">
        <v>1</v>
      </c>
      <c r="VM91" s="9">
        <v>1</v>
      </c>
      <c r="VN91" s="9">
        <v>1</v>
      </c>
      <c r="VO91" s="9">
        <v>1</v>
      </c>
      <c r="VP91" s="9">
        <v>0</v>
      </c>
      <c r="VQ91" s="9">
        <v>0</v>
      </c>
      <c r="VR91" s="9">
        <v>0</v>
      </c>
      <c r="VS91" s="9">
        <v>1</v>
      </c>
      <c r="VT91" s="9">
        <v>1</v>
      </c>
      <c r="VU91" s="9">
        <v>1</v>
      </c>
      <c r="VV91" s="9">
        <v>1</v>
      </c>
      <c r="VW91" s="9">
        <v>1</v>
      </c>
      <c r="VX91" s="9">
        <v>1</v>
      </c>
      <c r="VY91" s="9">
        <v>1</v>
      </c>
      <c r="VZ91" s="9">
        <v>1</v>
      </c>
      <c r="WA91" s="9">
        <v>1</v>
      </c>
      <c r="WB91" s="9">
        <v>1</v>
      </c>
      <c r="WC91" s="9">
        <v>1</v>
      </c>
      <c r="WD91" s="9">
        <v>1</v>
      </c>
      <c r="WE91" s="9">
        <v>1</v>
      </c>
      <c r="WF91" s="9">
        <v>1</v>
      </c>
      <c r="WG91" s="9">
        <v>1</v>
      </c>
      <c r="WH91" s="9">
        <v>1</v>
      </c>
      <c r="WI91" s="9">
        <v>1</v>
      </c>
      <c r="WJ91" s="9">
        <v>1</v>
      </c>
      <c r="WK91" s="9">
        <v>1</v>
      </c>
      <c r="WL91" s="9">
        <v>1</v>
      </c>
      <c r="WM91" s="9">
        <v>1</v>
      </c>
      <c r="WN91" s="9">
        <v>1</v>
      </c>
      <c r="WO91" s="9">
        <v>1</v>
      </c>
      <c r="WP91" s="9">
        <v>1</v>
      </c>
      <c r="WQ91" s="9">
        <v>56.25</v>
      </c>
      <c r="WR91" s="9">
        <v>0</v>
      </c>
      <c r="WS91" s="9">
        <v>1</v>
      </c>
      <c r="WT91" s="9">
        <v>100</v>
      </c>
      <c r="WU91" s="9">
        <v>1</v>
      </c>
      <c r="WV91" s="9">
        <v>1</v>
      </c>
      <c r="WW91" s="9">
        <v>100</v>
      </c>
      <c r="WX91" s="9">
        <v>1</v>
      </c>
      <c r="WY91" s="9">
        <v>1</v>
      </c>
      <c r="WZ91" s="9">
        <v>100</v>
      </c>
      <c r="XA91" s="9">
        <v>1</v>
      </c>
      <c r="XB91" s="9">
        <v>1</v>
      </c>
      <c r="XC91" s="9">
        <v>1</v>
      </c>
      <c r="XD91" s="9">
        <v>0</v>
      </c>
      <c r="XE91" s="9">
        <v>0</v>
      </c>
      <c r="XF91" s="9">
        <v>0</v>
      </c>
      <c r="XG91" s="9">
        <v>0</v>
      </c>
      <c r="XH91" s="9">
        <v>1</v>
      </c>
      <c r="XI91" s="9">
        <v>1</v>
      </c>
      <c r="XJ91" s="9">
        <v>1</v>
      </c>
      <c r="XK91" s="9">
        <v>1</v>
      </c>
      <c r="XL91" s="9">
        <v>1</v>
      </c>
      <c r="XM91" s="9">
        <v>1</v>
      </c>
      <c r="XN91" s="9">
        <v>1</v>
      </c>
      <c r="XO91" s="9">
        <v>1</v>
      </c>
      <c r="XP91" s="9">
        <v>0</v>
      </c>
      <c r="XQ91" s="9">
        <v>0</v>
      </c>
      <c r="XR91" s="9">
        <v>0</v>
      </c>
      <c r="XS91" s="9">
        <v>1</v>
      </c>
      <c r="XT91" s="9">
        <v>1</v>
      </c>
      <c r="XU91" s="9">
        <v>1</v>
      </c>
      <c r="XV91" s="9">
        <v>1</v>
      </c>
      <c r="XW91" s="9">
        <v>1</v>
      </c>
      <c r="XX91" s="9">
        <v>1</v>
      </c>
      <c r="XY91" s="9">
        <v>1</v>
      </c>
      <c r="XZ91" s="9">
        <v>1</v>
      </c>
      <c r="YA91" s="9">
        <v>1</v>
      </c>
      <c r="YB91" s="9">
        <v>1</v>
      </c>
      <c r="YC91" s="9">
        <v>1</v>
      </c>
      <c r="YD91" s="9">
        <v>1</v>
      </c>
      <c r="YE91" s="9">
        <v>1</v>
      </c>
      <c r="YF91" s="9">
        <v>1</v>
      </c>
      <c r="YG91" s="9">
        <v>1</v>
      </c>
      <c r="YH91" s="9">
        <v>1</v>
      </c>
      <c r="YI91" s="9">
        <v>1</v>
      </c>
      <c r="YJ91" s="9">
        <v>1</v>
      </c>
      <c r="YK91" s="9">
        <v>1</v>
      </c>
      <c r="YL91" s="9">
        <v>1</v>
      </c>
      <c r="YM91" s="9">
        <v>1</v>
      </c>
      <c r="YN91" s="9">
        <v>1</v>
      </c>
      <c r="YO91" s="9">
        <v>1</v>
      </c>
      <c r="YP91" s="9">
        <v>1</v>
      </c>
      <c r="YQ91" s="9">
        <v>1</v>
      </c>
      <c r="YR91" s="9">
        <v>1</v>
      </c>
      <c r="YS91" s="9">
        <v>1</v>
      </c>
      <c r="YT91" s="9">
        <v>1</v>
      </c>
      <c r="YU91" s="9">
        <v>100</v>
      </c>
      <c r="YV91" s="9">
        <v>1</v>
      </c>
      <c r="YW91" s="9">
        <v>1</v>
      </c>
      <c r="YX91" s="9">
        <v>1</v>
      </c>
      <c r="YY91" s="9">
        <v>0</v>
      </c>
      <c r="YZ91" s="9">
        <v>1</v>
      </c>
      <c r="ZA91" s="9">
        <v>0</v>
      </c>
      <c r="ZB91" s="9">
        <v>1</v>
      </c>
      <c r="ZC91" s="9">
        <v>0</v>
      </c>
      <c r="ZD91" s="9">
        <v>1</v>
      </c>
      <c r="ZE91" s="9">
        <v>0</v>
      </c>
      <c r="ZF91" s="9">
        <v>1</v>
      </c>
      <c r="ZG91" s="9">
        <v>0</v>
      </c>
      <c r="ZH91" s="9">
        <v>0</v>
      </c>
      <c r="ZI91" s="9">
        <v>1</v>
      </c>
      <c r="ZJ91" s="9">
        <v>100</v>
      </c>
      <c r="ZK91" s="9">
        <v>1</v>
      </c>
      <c r="ZL91" s="9">
        <v>100</v>
      </c>
      <c r="ZM91" s="9">
        <v>1</v>
      </c>
      <c r="ZN91" s="9">
        <v>1</v>
      </c>
      <c r="ZO91" s="9">
        <v>0</v>
      </c>
      <c r="ZP91" s="9">
        <v>0</v>
      </c>
      <c r="ZQ91" s="9">
        <v>0</v>
      </c>
      <c r="ZR91" s="9"/>
      <c r="ZS91" s="9"/>
      <c r="ZT91" s="9">
        <v>0</v>
      </c>
      <c r="ZU91" s="9">
        <v>0</v>
      </c>
      <c r="ZV91" s="9">
        <v>1</v>
      </c>
      <c r="ZW91" s="9">
        <v>1</v>
      </c>
      <c r="ZX91" s="9">
        <v>1</v>
      </c>
      <c r="ZY91" s="9">
        <v>1</v>
      </c>
      <c r="ZZ91" s="9">
        <v>1</v>
      </c>
      <c r="AAA91" s="9">
        <v>1</v>
      </c>
      <c r="AAB91" s="9">
        <v>1</v>
      </c>
      <c r="AAC91" s="9">
        <v>1</v>
      </c>
      <c r="AAD91" s="9">
        <v>1</v>
      </c>
      <c r="AAE91" s="9">
        <v>1</v>
      </c>
      <c r="AAF91" s="9">
        <v>1</v>
      </c>
      <c r="AAG91" s="9">
        <v>1</v>
      </c>
      <c r="AAH91" s="9">
        <v>1</v>
      </c>
      <c r="AAI91" s="9">
        <v>1</v>
      </c>
      <c r="AAJ91" s="9">
        <v>1</v>
      </c>
      <c r="AAK91" s="9">
        <v>0</v>
      </c>
      <c r="AAL91" s="9">
        <v>1</v>
      </c>
      <c r="AAM91" s="9">
        <v>1</v>
      </c>
      <c r="AAN91" s="9">
        <v>1</v>
      </c>
      <c r="AAO91" s="9">
        <v>0</v>
      </c>
      <c r="AAP91" s="9">
        <v>100</v>
      </c>
      <c r="AAQ91" s="9">
        <v>1</v>
      </c>
      <c r="AAR91" s="9">
        <v>1</v>
      </c>
      <c r="AAS91" s="9">
        <v>90</v>
      </c>
      <c r="AAT91" s="9">
        <v>0</v>
      </c>
      <c r="AAU91" s="9">
        <v>1</v>
      </c>
      <c r="AAV91" s="9">
        <v>1</v>
      </c>
      <c r="AAW91" s="9">
        <v>0</v>
      </c>
      <c r="AAX91" s="9">
        <v>0</v>
      </c>
      <c r="AAY91" s="9">
        <v>0</v>
      </c>
      <c r="AAZ91" s="9">
        <v>0</v>
      </c>
      <c r="ABA91" s="9">
        <v>1</v>
      </c>
      <c r="ABB91" s="9">
        <v>1</v>
      </c>
      <c r="ABC91" s="9">
        <v>1</v>
      </c>
      <c r="ABD91" s="9">
        <v>1</v>
      </c>
      <c r="ABE91" s="9">
        <v>1</v>
      </c>
      <c r="ABF91" s="9">
        <v>1</v>
      </c>
      <c r="ABG91" s="9">
        <v>1</v>
      </c>
      <c r="ABH91" s="9">
        <v>1</v>
      </c>
      <c r="ABI91" s="9">
        <v>1</v>
      </c>
      <c r="ABJ91" s="9">
        <v>1</v>
      </c>
      <c r="ABK91" s="9">
        <v>1</v>
      </c>
      <c r="ABL91" s="9">
        <v>1</v>
      </c>
      <c r="ABM91" s="9">
        <v>100</v>
      </c>
      <c r="ABN91" s="9">
        <v>1</v>
      </c>
      <c r="ABO91" s="9">
        <v>1</v>
      </c>
      <c r="ABP91" s="9">
        <v>0</v>
      </c>
      <c r="ABQ91" s="9">
        <v>1</v>
      </c>
      <c r="ABR91" s="9">
        <v>0</v>
      </c>
      <c r="ABS91" s="9">
        <v>0</v>
      </c>
      <c r="ABT91" s="9">
        <v>1</v>
      </c>
      <c r="ABU91" s="9">
        <v>0</v>
      </c>
      <c r="ABV91" s="9">
        <v>1</v>
      </c>
      <c r="ABW91" s="9">
        <v>1</v>
      </c>
      <c r="ABX91" s="9">
        <v>1</v>
      </c>
      <c r="ABY91" s="9">
        <v>0</v>
      </c>
      <c r="ABZ91" s="9">
        <v>0</v>
      </c>
      <c r="ACA91" s="9">
        <v>0</v>
      </c>
      <c r="ACB91" s="9">
        <v>0</v>
      </c>
      <c r="ACC91" s="9">
        <v>0</v>
      </c>
      <c r="ACD91" s="9">
        <v>0</v>
      </c>
      <c r="ACE91" s="9">
        <v>0</v>
      </c>
      <c r="ACF91" s="9">
        <v>0</v>
      </c>
      <c r="ACG91" s="9">
        <v>0</v>
      </c>
      <c r="ACH91" s="9">
        <v>1</v>
      </c>
      <c r="ACI91" s="9">
        <v>1</v>
      </c>
      <c r="ACJ91" s="9">
        <v>1</v>
      </c>
      <c r="ACK91" s="9">
        <v>1</v>
      </c>
      <c r="ACL91" s="9">
        <v>1</v>
      </c>
      <c r="ACM91" s="9">
        <v>0</v>
      </c>
      <c r="ACN91" s="9">
        <v>1</v>
      </c>
      <c r="ACO91" s="9">
        <v>1</v>
      </c>
      <c r="ACP91" s="9">
        <v>1</v>
      </c>
      <c r="ACQ91" s="9">
        <v>1</v>
      </c>
      <c r="ACR91" s="9">
        <v>1</v>
      </c>
    </row>
    <row r="92" spans="1:772">
      <c r="A92" t="s">
        <v>2658</v>
      </c>
      <c r="B92" t="s">
        <v>2786</v>
      </c>
      <c r="C92" t="s">
        <v>2918</v>
      </c>
      <c r="D92" t="s">
        <v>3055</v>
      </c>
      <c r="E92" s="9"/>
      <c r="F92" s="9">
        <v>2</v>
      </c>
      <c r="G92" s="9"/>
      <c r="H92" s="9">
        <v>1</v>
      </c>
      <c r="I92" t="s">
        <v>3192</v>
      </c>
      <c r="J92" s="9"/>
      <c r="K92" s="9">
        <v>6</v>
      </c>
      <c r="L92" s="9">
        <v>18</v>
      </c>
      <c r="M92" s="9">
        <v>108</v>
      </c>
      <c r="N92" s="9">
        <v>108</v>
      </c>
      <c r="O92" t="s">
        <v>3247</v>
      </c>
      <c r="P92" s="9">
        <v>1</v>
      </c>
      <c r="Q92" t="s">
        <v>3250</v>
      </c>
      <c r="R92" s="9">
        <v>6</v>
      </c>
      <c r="S92" s="9">
        <v>1</v>
      </c>
      <c r="T92" s="9">
        <v>1</v>
      </c>
      <c r="U92" s="9">
        <v>1</v>
      </c>
      <c r="V92" s="9">
        <v>0</v>
      </c>
      <c r="W92" t="s">
        <v>3347</v>
      </c>
      <c r="X92" s="9">
        <v>240728423</v>
      </c>
      <c r="Y92" t="s">
        <v>3482</v>
      </c>
      <c r="Z92" s="9"/>
      <c r="AA92" s="9">
        <v>8</v>
      </c>
      <c r="AB92" s="9">
        <v>0</v>
      </c>
      <c r="AC92" s="9">
        <v>130</v>
      </c>
      <c r="AD92" s="9">
        <v>0</v>
      </c>
      <c r="AE92" s="9">
        <v>17</v>
      </c>
      <c r="AF92" s="9">
        <v>0</v>
      </c>
      <c r="AG92" s="9">
        <v>12</v>
      </c>
      <c r="AH92" s="9">
        <v>0</v>
      </c>
      <c r="AI92" s="9">
        <v>7</v>
      </c>
      <c r="AJ92" s="9">
        <v>0</v>
      </c>
      <c r="AK92" s="9">
        <v>0</v>
      </c>
      <c r="AL92" s="9">
        <v>0</v>
      </c>
      <c r="AM92" s="9">
        <v>1</v>
      </c>
      <c r="AN92" s="9">
        <v>0</v>
      </c>
      <c r="AO92" s="9">
        <v>24</v>
      </c>
      <c r="AP92" s="9">
        <v>0</v>
      </c>
      <c r="AQ92" s="9">
        <v>9</v>
      </c>
      <c r="AR92" s="9">
        <v>0</v>
      </c>
      <c r="AS92" s="9">
        <v>1</v>
      </c>
      <c r="AT92" s="9">
        <v>0</v>
      </c>
      <c r="AU92" s="9">
        <v>2</v>
      </c>
      <c r="AV92" s="9">
        <v>0</v>
      </c>
      <c r="AW92" s="9">
        <v>0</v>
      </c>
      <c r="AX92" t="s">
        <v>3648</v>
      </c>
      <c r="AY92" s="9">
        <v>0</v>
      </c>
      <c r="AZ92" s="9">
        <v>0</v>
      </c>
      <c r="BA92" t="s">
        <v>3798</v>
      </c>
      <c r="BB92" s="9">
        <v>0</v>
      </c>
      <c r="BC92" s="9">
        <v>211</v>
      </c>
      <c r="BD92" s="9">
        <v>0</v>
      </c>
      <c r="BE92" s="9"/>
      <c r="BF92" s="9">
        <v>210</v>
      </c>
      <c r="BG92" s="9">
        <v>210</v>
      </c>
      <c r="BH92" s="9">
        <v>41</v>
      </c>
      <c r="BI92" s="9">
        <v>0</v>
      </c>
      <c r="BJ92" s="9"/>
      <c r="BK92" s="9">
        <v>1</v>
      </c>
      <c r="BL92" s="9">
        <v>1</v>
      </c>
      <c r="BM92" s="9">
        <v>1</v>
      </c>
      <c r="BN92" s="9">
        <v>1</v>
      </c>
      <c r="BO92" s="9">
        <v>1</v>
      </c>
      <c r="BP92" s="9">
        <v>1</v>
      </c>
      <c r="BQ92" s="9">
        <v>1</v>
      </c>
      <c r="BR92" s="9">
        <v>0</v>
      </c>
      <c r="BS92" s="9">
        <v>1</v>
      </c>
      <c r="BT92" s="9">
        <v>1</v>
      </c>
      <c r="BU92" s="9">
        <v>1</v>
      </c>
      <c r="BV92" s="9">
        <v>1</v>
      </c>
      <c r="BW92" s="9">
        <v>1</v>
      </c>
      <c r="BX92" s="9"/>
      <c r="BY92" s="9">
        <v>1</v>
      </c>
      <c r="BZ92" s="9">
        <v>1</v>
      </c>
      <c r="CA92" s="9">
        <v>1</v>
      </c>
      <c r="CB92" s="9">
        <v>1</v>
      </c>
      <c r="CC92" s="9">
        <v>1</v>
      </c>
      <c r="CD92" s="9">
        <v>1</v>
      </c>
      <c r="CE92" s="9">
        <v>1</v>
      </c>
      <c r="CF92" s="9">
        <v>1</v>
      </c>
      <c r="CG92" s="9"/>
      <c r="CH92" s="9">
        <v>1</v>
      </c>
      <c r="CI92" s="9">
        <v>2</v>
      </c>
      <c r="CJ92" s="9">
        <v>1</v>
      </c>
      <c r="CK92" s="9">
        <v>2</v>
      </c>
      <c r="CL92" s="9">
        <v>2</v>
      </c>
      <c r="CM92" s="9">
        <v>3</v>
      </c>
      <c r="CN92" s="9">
        <v>1</v>
      </c>
      <c r="CO92" s="9">
        <v>1</v>
      </c>
      <c r="CP92" s="9">
        <v>2</v>
      </c>
      <c r="CQ92" s="9">
        <v>2</v>
      </c>
      <c r="CR92" s="9">
        <v>1</v>
      </c>
      <c r="CS92" s="9">
        <v>1</v>
      </c>
      <c r="CT92" s="9">
        <v>1</v>
      </c>
      <c r="CU92" s="9">
        <v>1</v>
      </c>
      <c r="CV92" s="9">
        <v>1</v>
      </c>
      <c r="CW92" s="9">
        <v>1</v>
      </c>
      <c r="CX92" s="9">
        <v>1</v>
      </c>
      <c r="CY92" s="9">
        <v>1</v>
      </c>
      <c r="CZ92" s="9">
        <v>2</v>
      </c>
      <c r="DA92" s="9"/>
      <c r="DB92" s="9"/>
      <c r="DC92" s="9"/>
      <c r="DD92" s="9"/>
      <c r="DE92" s="9"/>
      <c r="DF92" s="9"/>
      <c r="DG92" s="9"/>
      <c r="DH92" s="9"/>
      <c r="DI92" s="9">
        <v>1</v>
      </c>
      <c r="DJ92" s="9"/>
      <c r="DK92" s="9"/>
      <c r="DL92" s="9"/>
      <c r="DM92" s="9"/>
      <c r="DN92" s="9"/>
      <c r="DO92" s="9"/>
      <c r="DP92" s="9">
        <v>1</v>
      </c>
      <c r="DQ92" s="9">
        <v>1</v>
      </c>
      <c r="DR92" s="9">
        <v>1</v>
      </c>
      <c r="DS92" s="9">
        <v>1</v>
      </c>
      <c r="DT92" s="9">
        <v>100</v>
      </c>
      <c r="DU92" s="9">
        <v>13</v>
      </c>
      <c r="DV92" s="9">
        <v>63</v>
      </c>
      <c r="DW92" s="9">
        <v>0</v>
      </c>
      <c r="DX92" s="9">
        <v>1</v>
      </c>
      <c r="DY92" s="9">
        <v>1</v>
      </c>
      <c r="DZ92" s="9">
        <v>0</v>
      </c>
      <c r="EA92" s="9"/>
      <c r="EB92" s="9">
        <v>1</v>
      </c>
      <c r="EC92" s="9"/>
      <c r="ED92" s="9">
        <v>1</v>
      </c>
      <c r="EE92" s="9">
        <v>0</v>
      </c>
      <c r="EF92" s="9">
        <v>0</v>
      </c>
      <c r="EG92" s="9">
        <v>1</v>
      </c>
      <c r="EH92" s="9">
        <v>1</v>
      </c>
      <c r="EI92" s="9">
        <v>0</v>
      </c>
      <c r="EJ92" s="9">
        <v>1</v>
      </c>
      <c r="EK92" s="9">
        <v>1</v>
      </c>
      <c r="EL92" s="9"/>
      <c r="EM92" s="9"/>
      <c r="EN92" s="9">
        <v>0</v>
      </c>
      <c r="EO92" s="9"/>
      <c r="EP92" s="9"/>
      <c r="EQ92" s="9">
        <v>0</v>
      </c>
      <c r="ER92" s="9"/>
      <c r="ES92" s="9"/>
      <c r="ET92" s="9">
        <v>1</v>
      </c>
      <c r="EU92" s="9">
        <v>0</v>
      </c>
      <c r="EV92" s="9"/>
      <c r="EW92" s="9">
        <v>0</v>
      </c>
      <c r="EX92" s="9"/>
      <c r="EY92" s="9"/>
      <c r="EZ92" s="9">
        <v>1</v>
      </c>
      <c r="FA92" s="9">
        <v>1</v>
      </c>
      <c r="FB92" s="9"/>
      <c r="FC92" s="9">
        <v>1</v>
      </c>
      <c r="FD92" s="9">
        <v>0</v>
      </c>
      <c r="FE92" s="9"/>
      <c r="FF92" s="9">
        <v>1</v>
      </c>
      <c r="FG92" s="9">
        <v>0</v>
      </c>
      <c r="FH92" s="9"/>
      <c r="FI92" s="9">
        <v>1</v>
      </c>
      <c r="FJ92" s="9">
        <v>1</v>
      </c>
      <c r="FK92" s="9"/>
      <c r="FL92" s="9">
        <v>0</v>
      </c>
      <c r="FM92" s="9"/>
      <c r="FN92" s="9"/>
      <c r="FO92" s="9">
        <v>0</v>
      </c>
      <c r="FP92" s="9"/>
      <c r="FQ92" s="9"/>
      <c r="FR92" s="9">
        <v>1</v>
      </c>
      <c r="FS92" s="9">
        <v>0</v>
      </c>
      <c r="FT92" s="9"/>
      <c r="FU92" s="9">
        <v>0</v>
      </c>
      <c r="FV92" s="9"/>
      <c r="FW92" s="9"/>
      <c r="FX92" s="9">
        <v>4</v>
      </c>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t="s">
        <v>4107</v>
      </c>
      <c r="HH92" s="9">
        <v>2</v>
      </c>
      <c r="HI92" s="9"/>
      <c r="HJ92" s="9"/>
      <c r="HK92" s="9"/>
      <c r="HL92" s="9"/>
      <c r="HM92" s="9"/>
      <c r="HN92" s="9"/>
      <c r="HO92" s="9"/>
      <c r="HP92" s="9">
        <v>0</v>
      </c>
      <c r="HQ92" s="9">
        <v>1</v>
      </c>
      <c r="HR92" s="9">
        <v>0</v>
      </c>
      <c r="HS92" s="9">
        <v>0</v>
      </c>
      <c r="HT92" s="9">
        <v>0</v>
      </c>
      <c r="HU92" s="9">
        <v>0</v>
      </c>
      <c r="HV92" s="9">
        <v>0</v>
      </c>
      <c r="HW92" s="9">
        <v>0</v>
      </c>
      <c r="HX92" t="s">
        <v>4271</v>
      </c>
      <c r="HY92" s="9"/>
      <c r="HZ92" s="9"/>
      <c r="IA92" s="9">
        <v>2</v>
      </c>
      <c r="IB92" s="9"/>
      <c r="IC92" s="9"/>
      <c r="ID92" s="9">
        <v>1</v>
      </c>
      <c r="IE92" s="9">
        <v>2</v>
      </c>
      <c r="IF92" s="9"/>
      <c r="IG92" s="9">
        <v>2</v>
      </c>
      <c r="IH92" s="9"/>
      <c r="II92" s="9"/>
      <c r="IJ92" s="9">
        <v>1</v>
      </c>
      <c r="IK92" s="9">
        <v>2</v>
      </c>
      <c r="IL92" s="9">
        <v>1</v>
      </c>
      <c r="IM92" s="9"/>
      <c r="IN92" s="9">
        <v>4</v>
      </c>
      <c r="IO92" s="9">
        <v>4</v>
      </c>
      <c r="IP92" s="9">
        <v>3</v>
      </c>
      <c r="IQ92" s="9">
        <v>3</v>
      </c>
      <c r="IR92" s="9">
        <v>4</v>
      </c>
      <c r="IS92" s="9"/>
      <c r="IT92" s="9">
        <v>1</v>
      </c>
      <c r="IU92" s="9">
        <v>2</v>
      </c>
      <c r="IV92" s="9">
        <v>2</v>
      </c>
      <c r="IW92" s="9">
        <v>2</v>
      </c>
      <c r="IX92" s="9">
        <v>2</v>
      </c>
      <c r="IY92" s="9">
        <v>1</v>
      </c>
      <c r="IZ92" s="9">
        <v>1</v>
      </c>
      <c r="JA92" s="9">
        <v>1</v>
      </c>
      <c r="JB92" s="9">
        <v>1</v>
      </c>
      <c r="JC92" s="9">
        <v>2</v>
      </c>
      <c r="JD92" s="9">
        <v>1</v>
      </c>
      <c r="JE92" s="9">
        <v>1</v>
      </c>
      <c r="JF92" s="9">
        <v>2</v>
      </c>
      <c r="JG92" s="9">
        <v>1</v>
      </c>
      <c r="JH92" s="9">
        <v>2</v>
      </c>
      <c r="JI92" s="9">
        <v>2</v>
      </c>
      <c r="JJ92" s="9">
        <v>1</v>
      </c>
      <c r="JK92" s="9">
        <v>1</v>
      </c>
      <c r="JL92" s="9">
        <v>1</v>
      </c>
      <c r="JM92" s="9">
        <v>1</v>
      </c>
      <c r="JN92" s="9">
        <v>1</v>
      </c>
      <c r="JO92" s="9">
        <v>1</v>
      </c>
      <c r="JP92" s="9">
        <v>1</v>
      </c>
      <c r="JQ92" s="9">
        <v>1</v>
      </c>
      <c r="JR92" s="9">
        <v>2</v>
      </c>
      <c r="JS92" s="9">
        <v>2</v>
      </c>
      <c r="JT92" s="9">
        <v>1</v>
      </c>
      <c r="JU92" s="9">
        <v>1</v>
      </c>
      <c r="JV92" s="9"/>
      <c r="JW92" s="9">
        <v>1</v>
      </c>
      <c r="JX92" s="9">
        <v>1</v>
      </c>
      <c r="JY92" s="9">
        <v>2</v>
      </c>
      <c r="JZ92" s="9">
        <v>1</v>
      </c>
      <c r="KA92" s="9">
        <v>1</v>
      </c>
      <c r="KB92" s="9">
        <v>2</v>
      </c>
      <c r="KC92" s="9">
        <v>1</v>
      </c>
      <c r="KD92" s="9">
        <v>2</v>
      </c>
      <c r="KE92" s="9">
        <v>1</v>
      </c>
      <c r="KF92" s="9"/>
      <c r="KG92" s="9">
        <v>1</v>
      </c>
      <c r="KH92" s="9">
        <v>1</v>
      </c>
      <c r="KI92" s="9">
        <v>1</v>
      </c>
      <c r="KJ92" s="9"/>
      <c r="KK92" s="9">
        <v>1</v>
      </c>
      <c r="KL92" s="9">
        <v>1</v>
      </c>
      <c r="KM92" s="9">
        <v>1</v>
      </c>
      <c r="KN92" s="9">
        <v>1</v>
      </c>
      <c r="KO92" s="9"/>
      <c r="KP92" s="9">
        <v>1</v>
      </c>
      <c r="KQ92" s="9">
        <v>0</v>
      </c>
      <c r="KR92" s="9">
        <v>1</v>
      </c>
      <c r="KS92" s="9">
        <v>1</v>
      </c>
      <c r="KT92" s="9">
        <v>1</v>
      </c>
      <c r="KU92" s="9">
        <v>0</v>
      </c>
      <c r="KV92" s="9">
        <v>1</v>
      </c>
      <c r="KW92" s="9">
        <v>1</v>
      </c>
      <c r="KX92" s="9">
        <v>1</v>
      </c>
      <c r="KY92" s="9">
        <v>1</v>
      </c>
      <c r="KZ92" s="9">
        <v>1</v>
      </c>
      <c r="LA92" s="9">
        <v>1</v>
      </c>
      <c r="LB92" s="9"/>
      <c r="LC92" s="9">
        <v>1</v>
      </c>
      <c r="LD92" s="9">
        <v>1</v>
      </c>
      <c r="LE92" s="9">
        <v>1</v>
      </c>
      <c r="LF92" s="9">
        <v>1</v>
      </c>
      <c r="LG92" s="9">
        <v>1</v>
      </c>
      <c r="LH92" s="9">
        <v>1</v>
      </c>
      <c r="LI92" s="9"/>
      <c r="LJ92" s="9">
        <v>1</v>
      </c>
      <c r="LK92" s="9">
        <v>1</v>
      </c>
      <c r="LL92" s="9">
        <v>1</v>
      </c>
      <c r="LM92" s="9">
        <v>1</v>
      </c>
      <c r="LN92" s="9"/>
      <c r="LO92" s="9">
        <v>1</v>
      </c>
      <c r="LP92" s="9">
        <v>1</v>
      </c>
      <c r="LQ92" s="9">
        <v>1</v>
      </c>
      <c r="LR92" s="9"/>
      <c r="LS92" s="9">
        <v>1</v>
      </c>
      <c r="LT92" s="9">
        <v>1</v>
      </c>
      <c r="LU92" s="9">
        <v>1</v>
      </c>
      <c r="LV92" s="9">
        <v>1</v>
      </c>
      <c r="LW92" s="9">
        <v>1</v>
      </c>
      <c r="LX92" s="9">
        <v>1</v>
      </c>
      <c r="LY92" s="9">
        <v>3</v>
      </c>
      <c r="LZ92" s="9">
        <v>2</v>
      </c>
      <c r="MA92" s="9">
        <v>1</v>
      </c>
      <c r="MB92" s="9"/>
      <c r="MC92" s="9">
        <v>0</v>
      </c>
      <c r="MD92" s="9">
        <v>2</v>
      </c>
      <c r="ME92" s="9">
        <v>2</v>
      </c>
      <c r="MF92" s="9">
        <v>1</v>
      </c>
      <c r="MG92" s="9">
        <v>3</v>
      </c>
      <c r="MH92" s="9">
        <v>3</v>
      </c>
      <c r="MI92" s="9">
        <v>3</v>
      </c>
      <c r="MJ92" s="9">
        <v>3</v>
      </c>
      <c r="MK92" s="9">
        <v>1</v>
      </c>
      <c r="ML92" s="9">
        <v>1</v>
      </c>
      <c r="MM92" s="9">
        <v>1</v>
      </c>
      <c r="MN92" s="9">
        <v>1</v>
      </c>
      <c r="MO92" s="9">
        <v>1</v>
      </c>
      <c r="MP92" s="9">
        <v>0</v>
      </c>
      <c r="MQ92" s="9">
        <v>1</v>
      </c>
      <c r="MR92" s="9">
        <v>1</v>
      </c>
      <c r="MS92" s="9">
        <v>0</v>
      </c>
      <c r="MT92" s="9"/>
      <c r="MU92" s="9"/>
      <c r="MV92" s="9">
        <v>1</v>
      </c>
      <c r="MW92" s="9"/>
      <c r="MX92" s="9"/>
      <c r="MY92" t="s">
        <v>4547</v>
      </c>
      <c r="MZ92" s="9"/>
      <c r="NA92" s="9">
        <v>201503859</v>
      </c>
      <c r="NB92" t="s">
        <v>4697</v>
      </c>
      <c r="NC92" t="s">
        <v>4836</v>
      </c>
      <c r="ND92" s="9"/>
      <c r="NE92" s="9"/>
      <c r="NF92" t="s">
        <v>4891</v>
      </c>
      <c r="NG92" s="9"/>
      <c r="NH92" s="9"/>
      <c r="NI92" s="9">
        <v>110</v>
      </c>
      <c r="NJ92" s="9">
        <v>108</v>
      </c>
      <c r="NK92" t="s">
        <v>4897</v>
      </c>
      <c r="NL92" s="9">
        <v>3</v>
      </c>
      <c r="NM92" s="9">
        <v>11</v>
      </c>
      <c r="NN92" s="9">
        <v>2022</v>
      </c>
      <c r="NO92" s="9">
        <v>1</v>
      </c>
      <c r="NP92" t="s">
        <v>4977</v>
      </c>
      <c r="NQ92" s="9">
        <v>1</v>
      </c>
      <c r="NR92" s="9">
        <v>0</v>
      </c>
      <c r="NS92" s="9">
        <v>1</v>
      </c>
      <c r="NT92" s="9">
        <v>1</v>
      </c>
      <c r="NU92" s="9">
        <v>8</v>
      </c>
      <c r="NV92" s="9">
        <v>0</v>
      </c>
      <c r="NW92" s="9">
        <v>130</v>
      </c>
      <c r="NX92" s="9">
        <v>0</v>
      </c>
      <c r="NY92" s="9">
        <v>17</v>
      </c>
      <c r="NZ92" s="9">
        <v>0</v>
      </c>
      <c r="OA92" s="9">
        <v>23</v>
      </c>
      <c r="OB92" s="9">
        <v>0</v>
      </c>
      <c r="OC92" s="9">
        <v>178</v>
      </c>
      <c r="OD92" s="9">
        <v>0</v>
      </c>
      <c r="OE92" s="9">
        <v>33</v>
      </c>
      <c r="OF92" s="9">
        <v>0</v>
      </c>
      <c r="OG92" s="9">
        <v>211</v>
      </c>
      <c r="OH92" s="9">
        <v>0</v>
      </c>
      <c r="OI92" s="9">
        <v>210</v>
      </c>
      <c r="OJ92" s="9">
        <v>210</v>
      </c>
      <c r="OK92" s="9">
        <v>41</v>
      </c>
      <c r="OL92" s="9">
        <v>0</v>
      </c>
      <c r="OM92" s="9"/>
      <c r="ON92" s="9">
        <v>0</v>
      </c>
      <c r="OO92" s="9">
        <v>0</v>
      </c>
      <c r="OP92" s="9">
        <v>1</v>
      </c>
      <c r="OQ92" s="9">
        <v>1</v>
      </c>
      <c r="OR92" s="9">
        <v>1</v>
      </c>
      <c r="OS92" s="9">
        <v>1</v>
      </c>
      <c r="OT92" s="9">
        <v>1</v>
      </c>
      <c r="OU92" s="9">
        <v>1</v>
      </c>
      <c r="OV92" s="9">
        <v>1</v>
      </c>
      <c r="OW92" s="9">
        <v>0</v>
      </c>
      <c r="OX92" s="9">
        <v>1</v>
      </c>
      <c r="OY92" s="9">
        <v>1</v>
      </c>
      <c r="OZ92" s="9">
        <v>1</v>
      </c>
      <c r="PA92" s="9">
        <v>87.5</v>
      </c>
      <c r="PB92" s="9">
        <v>0</v>
      </c>
      <c r="PC92" s="9">
        <v>1</v>
      </c>
      <c r="PD92" s="9">
        <v>90</v>
      </c>
      <c r="PE92" s="9">
        <v>0</v>
      </c>
      <c r="PF92" s="9">
        <v>1</v>
      </c>
      <c r="PG92" s="9">
        <v>1</v>
      </c>
      <c r="PH92" s="9">
        <v>1</v>
      </c>
      <c r="PI92" s="9">
        <v>1</v>
      </c>
      <c r="PJ92" s="9">
        <v>1</v>
      </c>
      <c r="PK92" s="9">
        <v>1</v>
      </c>
      <c r="PL92" s="9">
        <v>1</v>
      </c>
      <c r="PM92" s="9">
        <v>1</v>
      </c>
      <c r="PN92" s="9">
        <v>1</v>
      </c>
      <c r="PO92" s="9">
        <v>100</v>
      </c>
      <c r="PP92" s="9">
        <v>1</v>
      </c>
      <c r="PQ92" s="9">
        <v>1</v>
      </c>
      <c r="PR92" s="9">
        <v>1</v>
      </c>
      <c r="PS92" s="9">
        <v>0</v>
      </c>
      <c r="PT92" s="9">
        <v>1</v>
      </c>
      <c r="PU92" s="9">
        <v>0</v>
      </c>
      <c r="PV92" s="9">
        <v>0</v>
      </c>
      <c r="PW92" s="9">
        <v>0</v>
      </c>
      <c r="PX92" s="9">
        <v>33.333332061767578</v>
      </c>
      <c r="PY92" s="9">
        <v>0</v>
      </c>
      <c r="PZ92" s="9">
        <v>0</v>
      </c>
      <c r="QA92" s="9">
        <v>1</v>
      </c>
      <c r="QB92" s="9">
        <v>1</v>
      </c>
      <c r="QC92" s="9">
        <v>0</v>
      </c>
      <c r="QD92" s="9">
        <v>0</v>
      </c>
      <c r="QE92" s="9">
        <v>50</v>
      </c>
      <c r="QF92" s="9">
        <v>0</v>
      </c>
      <c r="QG92" s="9">
        <v>1</v>
      </c>
      <c r="QH92" s="9">
        <v>1</v>
      </c>
      <c r="QI92" s="9">
        <v>1</v>
      </c>
      <c r="QJ92" s="9">
        <v>1</v>
      </c>
      <c r="QK92" s="9">
        <v>1</v>
      </c>
      <c r="QL92" s="9">
        <v>1</v>
      </c>
      <c r="QM92" s="9">
        <v>1</v>
      </c>
      <c r="QN92" s="9">
        <v>1</v>
      </c>
      <c r="QO92" s="9">
        <v>1</v>
      </c>
      <c r="QP92" s="9">
        <v>100</v>
      </c>
      <c r="QQ92" s="9">
        <v>1</v>
      </c>
      <c r="QR92" s="9">
        <v>1</v>
      </c>
      <c r="QS92" s="9">
        <v>0</v>
      </c>
      <c r="QT92" s="9">
        <v>0.66666668653488159</v>
      </c>
      <c r="QU92" s="9">
        <v>1</v>
      </c>
      <c r="QV92" s="9">
        <v>1</v>
      </c>
      <c r="QW92" s="9">
        <v>0</v>
      </c>
      <c r="QX92" s="9">
        <v>0.5</v>
      </c>
      <c r="QY92" s="9">
        <v>0</v>
      </c>
      <c r="QZ92" s="9"/>
      <c r="RA92" s="9"/>
      <c r="RB92" s="9"/>
      <c r="RC92" s="9"/>
      <c r="RD92" s="9"/>
      <c r="RE92" s="9"/>
      <c r="RF92" s="9"/>
      <c r="RG92" s="9"/>
      <c r="RH92" s="9"/>
      <c r="RI92" s="9"/>
      <c r="RJ92" s="9"/>
      <c r="RK92" s="9"/>
      <c r="RL92" s="9">
        <v>1</v>
      </c>
      <c r="RM92" s="9">
        <v>1</v>
      </c>
      <c r="RN92" s="9">
        <v>1</v>
      </c>
      <c r="RO92" s="9">
        <v>0</v>
      </c>
      <c r="RP92" s="9">
        <v>0</v>
      </c>
      <c r="RQ92" s="9">
        <v>63</v>
      </c>
      <c r="RR92" s="9">
        <v>0</v>
      </c>
      <c r="RS92" s="9">
        <v>1</v>
      </c>
      <c r="RT92" s="9">
        <v>1</v>
      </c>
      <c r="RU92" s="9">
        <v>0</v>
      </c>
      <c r="RV92" s="9">
        <v>1</v>
      </c>
      <c r="RW92" s="9">
        <v>1</v>
      </c>
      <c r="RX92" s="9">
        <v>0</v>
      </c>
      <c r="RY92" s="9">
        <v>0</v>
      </c>
      <c r="RZ92" s="9">
        <v>1</v>
      </c>
      <c r="SA92" s="9">
        <v>1</v>
      </c>
      <c r="SB92" s="9">
        <v>60</v>
      </c>
      <c r="SC92" s="9">
        <v>0</v>
      </c>
      <c r="SD92" s="9">
        <v>1</v>
      </c>
      <c r="SE92" s="9">
        <v>0</v>
      </c>
      <c r="SF92" s="9">
        <v>1</v>
      </c>
      <c r="SG92" s="9">
        <v>1</v>
      </c>
      <c r="SH92" s="9">
        <v>1</v>
      </c>
      <c r="SI92" s="9">
        <v>0</v>
      </c>
      <c r="SJ92" s="9">
        <v>1</v>
      </c>
      <c r="SK92" s="9">
        <v>1</v>
      </c>
      <c r="SL92" s="9">
        <v>1</v>
      </c>
      <c r="SM92" s="9">
        <v>1</v>
      </c>
      <c r="SN92" s="9">
        <v>0</v>
      </c>
      <c r="SO92" s="9">
        <v>1</v>
      </c>
      <c r="SP92" s="9">
        <v>0</v>
      </c>
      <c r="SQ92" s="9"/>
      <c r="SR92" s="9">
        <v>1</v>
      </c>
      <c r="SS92" s="9">
        <v>0</v>
      </c>
      <c r="ST92" s="9">
        <v>0</v>
      </c>
      <c r="SU92" s="9">
        <v>1</v>
      </c>
      <c r="SV92" s="9"/>
      <c r="SW92" s="9">
        <v>0</v>
      </c>
      <c r="SX92" s="9">
        <v>0</v>
      </c>
      <c r="SY92" s="9">
        <v>0</v>
      </c>
      <c r="SZ92" s="9">
        <v>1</v>
      </c>
      <c r="TA92" s="9"/>
      <c r="TB92" s="9"/>
      <c r="TC92" s="9"/>
      <c r="TD92" s="9"/>
      <c r="TE92" s="9"/>
      <c r="TF92" s="9"/>
      <c r="TG92" s="9"/>
      <c r="TH92" s="9"/>
      <c r="TI92" s="9"/>
      <c r="TJ92" s="9"/>
      <c r="TK92" s="9"/>
      <c r="TL92" s="9"/>
      <c r="TM92" s="9"/>
      <c r="TN92" s="9"/>
      <c r="TO92" s="9"/>
      <c r="TP92" s="9"/>
      <c r="TQ92" s="9"/>
      <c r="TR92" s="9">
        <v>0</v>
      </c>
      <c r="TS92" s="9">
        <v>1</v>
      </c>
      <c r="TT92" s="9">
        <v>0</v>
      </c>
      <c r="TU92" s="9">
        <v>0</v>
      </c>
      <c r="TV92" s="9">
        <v>0</v>
      </c>
      <c r="TW92" s="9">
        <v>0</v>
      </c>
      <c r="TX92" s="9">
        <v>0</v>
      </c>
      <c r="TY92" s="9">
        <v>0</v>
      </c>
      <c r="TZ92" s="9"/>
      <c r="UA92" s="9"/>
      <c r="UB92" s="9"/>
      <c r="UC92" s="9"/>
      <c r="UD92" s="9"/>
      <c r="UE92" s="9"/>
      <c r="UF92" s="9">
        <v>0</v>
      </c>
      <c r="UG92" s="9">
        <v>1</v>
      </c>
      <c r="UH92" s="9">
        <v>0</v>
      </c>
      <c r="UI92" s="9">
        <v>0</v>
      </c>
      <c r="UJ92" s="9">
        <v>0</v>
      </c>
      <c r="UK92" s="9">
        <v>0</v>
      </c>
      <c r="UL92" s="9">
        <v>0</v>
      </c>
      <c r="UM92" s="9">
        <v>1</v>
      </c>
      <c r="UN92" s="9">
        <v>0</v>
      </c>
      <c r="UO92" s="9">
        <v>1</v>
      </c>
      <c r="UP92" s="9"/>
      <c r="UQ92" s="9">
        <v>0</v>
      </c>
      <c r="UR92" s="9"/>
      <c r="US92" s="9">
        <v>0</v>
      </c>
      <c r="UT92" s="9">
        <v>1</v>
      </c>
      <c r="UU92" s="9">
        <v>0</v>
      </c>
      <c r="UV92" s="9">
        <v>1</v>
      </c>
      <c r="UW92" s="9">
        <v>0</v>
      </c>
      <c r="UX92" s="9">
        <v>0</v>
      </c>
      <c r="UY92" s="9">
        <v>0</v>
      </c>
      <c r="UZ92" s="9">
        <v>0</v>
      </c>
      <c r="VA92" s="9">
        <v>0</v>
      </c>
      <c r="VB92" s="9">
        <v>0</v>
      </c>
      <c r="VC92" s="9">
        <v>1</v>
      </c>
      <c r="VD92" s="9">
        <v>0</v>
      </c>
      <c r="VE92" s="9">
        <v>0</v>
      </c>
      <c r="VF92" s="9">
        <v>0</v>
      </c>
      <c r="VG92" s="9">
        <v>0</v>
      </c>
      <c r="VH92" s="9">
        <v>1</v>
      </c>
      <c r="VI92" s="9">
        <v>1</v>
      </c>
      <c r="VJ92" s="9">
        <v>1</v>
      </c>
      <c r="VK92" s="9">
        <v>1</v>
      </c>
      <c r="VL92" s="9">
        <v>0</v>
      </c>
      <c r="VM92" s="9">
        <v>1</v>
      </c>
      <c r="VN92" s="9">
        <v>1</v>
      </c>
      <c r="VO92" s="9">
        <v>0</v>
      </c>
      <c r="VP92" s="9">
        <v>1</v>
      </c>
      <c r="VQ92" s="9">
        <v>0</v>
      </c>
      <c r="VR92" s="9">
        <v>0</v>
      </c>
      <c r="VS92" s="9">
        <v>1</v>
      </c>
      <c r="VT92" s="9">
        <v>1</v>
      </c>
      <c r="VU92" s="9">
        <v>1</v>
      </c>
      <c r="VV92" s="9">
        <v>1</v>
      </c>
      <c r="VW92" s="9">
        <v>1</v>
      </c>
      <c r="VX92" s="9">
        <v>1</v>
      </c>
      <c r="VY92" s="9">
        <v>1</v>
      </c>
      <c r="VZ92" s="9">
        <v>1</v>
      </c>
      <c r="WA92" s="9">
        <v>0</v>
      </c>
      <c r="WB92" s="9">
        <v>0</v>
      </c>
      <c r="WC92" s="9">
        <v>1</v>
      </c>
      <c r="WD92" s="9">
        <v>1</v>
      </c>
      <c r="WE92" s="9">
        <v>1</v>
      </c>
      <c r="WF92" s="9">
        <v>1</v>
      </c>
      <c r="WG92" s="9">
        <v>0</v>
      </c>
      <c r="WH92" s="9">
        <v>1</v>
      </c>
      <c r="WI92" s="9">
        <v>1</v>
      </c>
      <c r="WJ92" s="9">
        <v>0</v>
      </c>
      <c r="WK92" s="9">
        <v>1</v>
      </c>
      <c r="WL92" s="9">
        <v>0</v>
      </c>
      <c r="WM92" s="9">
        <v>1</v>
      </c>
      <c r="WN92" s="9">
        <v>1</v>
      </c>
      <c r="WO92" s="9">
        <v>1</v>
      </c>
      <c r="WP92" s="9">
        <v>1</v>
      </c>
      <c r="WQ92" s="9">
        <v>50</v>
      </c>
      <c r="WR92" s="9">
        <v>0</v>
      </c>
      <c r="WS92" s="9">
        <v>1</v>
      </c>
      <c r="WT92" s="9">
        <v>83.333335876464844</v>
      </c>
      <c r="WU92" s="9">
        <v>0</v>
      </c>
      <c r="WV92" s="9">
        <v>1</v>
      </c>
      <c r="WW92" s="9">
        <v>66.666664123535156</v>
      </c>
      <c r="WX92" s="9">
        <v>0</v>
      </c>
      <c r="WY92" s="9">
        <v>1</v>
      </c>
      <c r="WZ92" s="9">
        <v>100</v>
      </c>
      <c r="XA92" s="9">
        <v>1</v>
      </c>
      <c r="XB92" s="9">
        <v>1</v>
      </c>
      <c r="XC92" s="9">
        <v>1</v>
      </c>
      <c r="XD92" s="9">
        <v>0</v>
      </c>
      <c r="XE92" s="9">
        <v>0</v>
      </c>
      <c r="XF92" s="9">
        <v>0</v>
      </c>
      <c r="XG92" s="9">
        <v>0</v>
      </c>
      <c r="XH92" s="9">
        <v>1</v>
      </c>
      <c r="XI92" s="9">
        <v>1</v>
      </c>
      <c r="XJ92" s="9">
        <v>1</v>
      </c>
      <c r="XK92" s="9">
        <v>1</v>
      </c>
      <c r="XL92" s="9">
        <v>0</v>
      </c>
      <c r="XM92" s="9">
        <v>1</v>
      </c>
      <c r="XN92" s="9">
        <v>1</v>
      </c>
      <c r="XO92" s="9">
        <v>0</v>
      </c>
      <c r="XP92" s="9">
        <v>1</v>
      </c>
      <c r="XQ92" s="9">
        <v>0</v>
      </c>
      <c r="XR92" s="9">
        <v>0</v>
      </c>
      <c r="XS92" s="9">
        <v>1</v>
      </c>
      <c r="XT92" s="9">
        <v>1</v>
      </c>
      <c r="XU92" s="9">
        <v>1</v>
      </c>
      <c r="XV92" s="9">
        <v>1</v>
      </c>
      <c r="XW92" s="9">
        <v>1</v>
      </c>
      <c r="XX92" s="9">
        <v>1</v>
      </c>
      <c r="XY92" s="9">
        <v>1</v>
      </c>
      <c r="XZ92" s="9">
        <v>1</v>
      </c>
      <c r="YA92" s="9">
        <v>0</v>
      </c>
      <c r="YB92" s="9">
        <v>0</v>
      </c>
      <c r="YC92" s="9">
        <v>1</v>
      </c>
      <c r="YD92" s="9">
        <v>1</v>
      </c>
      <c r="YE92" s="9">
        <v>1</v>
      </c>
      <c r="YF92" s="9">
        <v>1</v>
      </c>
      <c r="YG92" s="9">
        <v>0</v>
      </c>
      <c r="YH92" s="9">
        <v>1</v>
      </c>
      <c r="YI92" s="9">
        <v>1</v>
      </c>
      <c r="YJ92" s="9">
        <v>0</v>
      </c>
      <c r="YK92" s="9">
        <v>1</v>
      </c>
      <c r="YL92" s="9">
        <v>0</v>
      </c>
      <c r="YM92" s="9">
        <v>1</v>
      </c>
      <c r="YN92" s="9">
        <v>1</v>
      </c>
      <c r="YO92" s="9">
        <v>1</v>
      </c>
      <c r="YP92" s="9">
        <v>1</v>
      </c>
      <c r="YQ92" s="9">
        <v>1</v>
      </c>
      <c r="YR92" s="9">
        <v>1</v>
      </c>
      <c r="YS92" s="9">
        <v>1</v>
      </c>
      <c r="YT92" s="9">
        <v>1</v>
      </c>
      <c r="YU92" s="9">
        <v>100</v>
      </c>
      <c r="YV92" s="9">
        <v>1</v>
      </c>
      <c r="YW92" s="9">
        <v>1</v>
      </c>
      <c r="YX92" s="9">
        <v>1</v>
      </c>
      <c r="YY92" s="9">
        <v>0</v>
      </c>
      <c r="YZ92" s="9">
        <v>1</v>
      </c>
      <c r="ZA92" s="9">
        <v>1</v>
      </c>
      <c r="ZB92" s="9">
        <v>1</v>
      </c>
      <c r="ZC92" s="9">
        <v>1</v>
      </c>
      <c r="ZD92" s="9">
        <v>0</v>
      </c>
      <c r="ZE92" s="9">
        <v>0</v>
      </c>
      <c r="ZF92" s="9">
        <v>1</v>
      </c>
      <c r="ZG92" s="9">
        <v>0</v>
      </c>
      <c r="ZH92" s="9">
        <v>0</v>
      </c>
      <c r="ZI92" s="9">
        <v>1</v>
      </c>
      <c r="ZJ92" s="9">
        <v>100</v>
      </c>
      <c r="ZK92" s="9">
        <v>1</v>
      </c>
      <c r="ZL92" s="9">
        <v>100</v>
      </c>
      <c r="ZM92" s="9">
        <v>1</v>
      </c>
      <c r="ZN92" s="9">
        <v>1</v>
      </c>
      <c r="ZO92" s="9">
        <v>1</v>
      </c>
      <c r="ZP92" s="9">
        <v>1</v>
      </c>
      <c r="ZQ92" s="9">
        <v>1</v>
      </c>
      <c r="ZR92" s="9">
        <v>1</v>
      </c>
      <c r="ZS92" s="9">
        <v>1</v>
      </c>
      <c r="ZT92" s="9">
        <v>1</v>
      </c>
      <c r="ZU92" s="9">
        <v>1</v>
      </c>
      <c r="ZV92" s="9">
        <v>1</v>
      </c>
      <c r="ZW92" s="9">
        <v>1</v>
      </c>
      <c r="ZX92" s="9">
        <v>1</v>
      </c>
      <c r="ZY92" s="9">
        <v>1</v>
      </c>
      <c r="ZZ92" s="9">
        <v>1</v>
      </c>
      <c r="AAA92" s="9">
        <v>1</v>
      </c>
      <c r="AAB92" s="9">
        <v>1</v>
      </c>
      <c r="AAC92" s="9">
        <v>1</v>
      </c>
      <c r="AAD92" s="9">
        <v>1</v>
      </c>
      <c r="AAE92" s="9">
        <v>1</v>
      </c>
      <c r="AAF92" s="9">
        <v>1</v>
      </c>
      <c r="AAG92" s="9">
        <v>1</v>
      </c>
      <c r="AAH92" s="9">
        <v>1</v>
      </c>
      <c r="AAI92" s="9">
        <v>1</v>
      </c>
      <c r="AAJ92" s="9">
        <v>1</v>
      </c>
      <c r="AAK92" s="9">
        <v>1</v>
      </c>
      <c r="AAL92" s="9">
        <v>1</v>
      </c>
      <c r="AAM92" s="9">
        <v>1</v>
      </c>
      <c r="AAN92" s="9">
        <v>1</v>
      </c>
      <c r="AAO92" s="9">
        <v>1</v>
      </c>
      <c r="AAP92" s="9">
        <v>100</v>
      </c>
      <c r="AAQ92" s="9">
        <v>1</v>
      </c>
      <c r="AAR92" s="9">
        <v>1</v>
      </c>
      <c r="AAS92" s="9">
        <v>100</v>
      </c>
      <c r="AAT92" s="9">
        <v>1</v>
      </c>
      <c r="AAU92" s="9">
        <v>1</v>
      </c>
      <c r="AAV92" s="9">
        <v>0</v>
      </c>
      <c r="AAW92" s="9">
        <v>0</v>
      </c>
      <c r="AAX92" s="9">
        <v>0</v>
      </c>
      <c r="AAY92" s="9">
        <v>1</v>
      </c>
      <c r="AAZ92" s="9">
        <v>1</v>
      </c>
      <c r="ABA92" s="9">
        <v>1</v>
      </c>
      <c r="ABB92" s="9">
        <v>1</v>
      </c>
      <c r="ABC92" s="9">
        <v>1</v>
      </c>
      <c r="ABD92" s="9">
        <v>1</v>
      </c>
      <c r="ABE92" s="9">
        <v>1</v>
      </c>
      <c r="ABF92" s="9">
        <v>1</v>
      </c>
      <c r="ABG92" s="9">
        <v>1</v>
      </c>
      <c r="ABH92" s="9">
        <v>1</v>
      </c>
      <c r="ABI92" s="9">
        <v>1</v>
      </c>
      <c r="ABJ92" s="9">
        <v>1</v>
      </c>
      <c r="ABK92" s="9">
        <v>1</v>
      </c>
      <c r="ABL92" s="9">
        <v>0</v>
      </c>
      <c r="ABM92" s="9">
        <v>85.714286804199219</v>
      </c>
      <c r="ABN92" s="9">
        <v>0</v>
      </c>
      <c r="ABO92" s="9">
        <v>1</v>
      </c>
      <c r="ABP92" s="9">
        <v>0</v>
      </c>
      <c r="ABQ92" s="9">
        <v>1</v>
      </c>
      <c r="ABR92" s="9">
        <v>0</v>
      </c>
      <c r="ABS92" s="9">
        <v>0</v>
      </c>
      <c r="ABT92" s="9">
        <v>1</v>
      </c>
      <c r="ABU92" s="9">
        <v>0</v>
      </c>
      <c r="ABV92" s="9">
        <v>1</v>
      </c>
      <c r="ABW92" s="9">
        <v>0</v>
      </c>
      <c r="ABX92" s="9">
        <v>1</v>
      </c>
      <c r="ABY92" s="9">
        <v>1</v>
      </c>
      <c r="ABZ92" s="9">
        <v>0</v>
      </c>
      <c r="ACA92" s="9">
        <v>0</v>
      </c>
      <c r="ACB92" s="9">
        <v>0</v>
      </c>
      <c r="ACC92" s="9">
        <v>0</v>
      </c>
      <c r="ACD92" s="9">
        <v>0</v>
      </c>
      <c r="ACE92" s="9">
        <v>0</v>
      </c>
      <c r="ACF92" s="9">
        <v>0</v>
      </c>
      <c r="ACG92" s="9">
        <v>0</v>
      </c>
      <c r="ACH92" s="9">
        <v>1</v>
      </c>
      <c r="ACI92" s="9">
        <v>1</v>
      </c>
      <c r="ACJ92" s="9">
        <v>1</v>
      </c>
      <c r="ACK92" s="9">
        <v>1</v>
      </c>
      <c r="ACL92" s="9">
        <v>1</v>
      </c>
      <c r="ACM92" s="9">
        <v>0</v>
      </c>
      <c r="ACN92" s="9">
        <v>1</v>
      </c>
      <c r="ACO92" s="9">
        <v>1</v>
      </c>
      <c r="ACP92" s="9">
        <v>1</v>
      </c>
      <c r="ACQ92" s="9">
        <v>1</v>
      </c>
      <c r="ACR92" s="9">
        <v>1</v>
      </c>
    </row>
    <row r="93" spans="1:772">
      <c r="A93" t="s">
        <v>2659</v>
      </c>
      <c r="B93" t="s">
        <v>2787</v>
      </c>
      <c r="C93" t="s">
        <v>2919</v>
      </c>
      <c r="D93" t="s">
        <v>3056</v>
      </c>
      <c r="E93" s="9"/>
      <c r="F93" s="9">
        <v>9</v>
      </c>
      <c r="G93" s="9"/>
      <c r="H93" s="9">
        <v>1</v>
      </c>
      <c r="I93" t="s">
        <v>3193</v>
      </c>
      <c r="J93" s="9"/>
      <c r="K93" s="9">
        <v>6</v>
      </c>
      <c r="L93" s="9">
        <v>18</v>
      </c>
      <c r="M93" s="9">
        <v>109</v>
      </c>
      <c r="N93" s="9">
        <v>109</v>
      </c>
      <c r="O93" t="s">
        <v>3247</v>
      </c>
      <c r="P93" s="9">
        <v>1</v>
      </c>
      <c r="Q93" t="s">
        <v>3250</v>
      </c>
      <c r="R93" s="9">
        <v>3</v>
      </c>
      <c r="S93" s="9">
        <v>1</v>
      </c>
      <c r="T93" s="9">
        <v>2</v>
      </c>
      <c r="U93" s="9">
        <v>0</v>
      </c>
      <c r="V93" s="9">
        <v>1</v>
      </c>
      <c r="W93" t="s">
        <v>3348</v>
      </c>
      <c r="X93" s="9"/>
      <c r="Y93" t="s">
        <v>3483</v>
      </c>
      <c r="Z93" s="9"/>
      <c r="AA93" s="9">
        <v>0</v>
      </c>
      <c r="AB93" s="9">
        <v>0</v>
      </c>
      <c r="AC93" s="9">
        <v>40</v>
      </c>
      <c r="AD93" s="9">
        <v>0</v>
      </c>
      <c r="AE93" s="9">
        <v>7</v>
      </c>
      <c r="AF93" s="9">
        <v>0</v>
      </c>
      <c r="AG93" s="9">
        <v>0</v>
      </c>
      <c r="AH93" s="9">
        <v>0</v>
      </c>
      <c r="AI93" s="9">
        <v>4</v>
      </c>
      <c r="AJ93" s="9">
        <v>0</v>
      </c>
      <c r="AK93" s="9">
        <v>0</v>
      </c>
      <c r="AL93" s="9">
        <v>0</v>
      </c>
      <c r="AM93" s="9">
        <v>0</v>
      </c>
      <c r="AN93" s="9">
        <v>0</v>
      </c>
      <c r="AO93" s="9">
        <v>0</v>
      </c>
      <c r="AP93" s="9">
        <v>0</v>
      </c>
      <c r="AQ93" s="9">
        <v>2</v>
      </c>
      <c r="AR93" s="9">
        <v>0</v>
      </c>
      <c r="AS93" s="9">
        <v>0</v>
      </c>
      <c r="AT93" s="9">
        <v>0</v>
      </c>
      <c r="AU93" s="9">
        <v>1</v>
      </c>
      <c r="AV93" s="9">
        <v>0</v>
      </c>
      <c r="AW93" s="9">
        <v>0</v>
      </c>
      <c r="AX93" t="s">
        <v>3649</v>
      </c>
      <c r="AY93" s="9">
        <v>0</v>
      </c>
      <c r="AZ93" s="9">
        <v>0</v>
      </c>
      <c r="BA93" t="s">
        <v>3799</v>
      </c>
      <c r="BB93" s="9">
        <v>0</v>
      </c>
      <c r="BC93" s="9">
        <v>54</v>
      </c>
      <c r="BD93" s="9">
        <v>0</v>
      </c>
      <c r="BE93" s="9"/>
      <c r="BF93" s="9">
        <v>54</v>
      </c>
      <c r="BG93" s="9">
        <v>54</v>
      </c>
      <c r="BH93" s="9">
        <v>54</v>
      </c>
      <c r="BI93" s="9">
        <v>0</v>
      </c>
      <c r="BJ93" s="9"/>
      <c r="BK93" s="9">
        <v>1</v>
      </c>
      <c r="BL93" s="9">
        <v>1</v>
      </c>
      <c r="BM93" s="9">
        <v>1</v>
      </c>
      <c r="BN93" s="9">
        <v>1</v>
      </c>
      <c r="BO93" s="9">
        <v>1</v>
      </c>
      <c r="BP93" s="9">
        <v>1</v>
      </c>
      <c r="BQ93" s="9">
        <v>1</v>
      </c>
      <c r="BR93" s="9">
        <v>0</v>
      </c>
      <c r="BS93" s="9">
        <v>0</v>
      </c>
      <c r="BT93" s="9"/>
      <c r="BU93" s="9"/>
      <c r="BV93" s="9">
        <v>0</v>
      </c>
      <c r="BW93" s="9">
        <v>1</v>
      </c>
      <c r="BX93" s="9"/>
      <c r="BY93" s="9">
        <v>0</v>
      </c>
      <c r="BZ93" s="9">
        <v>0</v>
      </c>
      <c r="CA93" s="9">
        <v>0</v>
      </c>
      <c r="CB93" s="9">
        <v>0</v>
      </c>
      <c r="CC93" s="9">
        <v>1</v>
      </c>
      <c r="CD93" s="9">
        <v>1</v>
      </c>
      <c r="CE93" s="9">
        <v>1</v>
      </c>
      <c r="CF93" s="9">
        <v>1</v>
      </c>
      <c r="CG93" s="9"/>
      <c r="CH93" s="9">
        <v>0</v>
      </c>
      <c r="CI93" s="9">
        <v>3</v>
      </c>
      <c r="CJ93" s="9">
        <v>2</v>
      </c>
      <c r="CK93" s="9">
        <v>1</v>
      </c>
      <c r="CL93" s="9">
        <v>1</v>
      </c>
      <c r="CM93" s="9">
        <v>1</v>
      </c>
      <c r="CN93" s="9">
        <v>1</v>
      </c>
      <c r="CO93" s="9">
        <v>1</v>
      </c>
      <c r="CP93" s="9">
        <v>4</v>
      </c>
      <c r="CQ93" s="9">
        <v>1</v>
      </c>
      <c r="CR93" s="9">
        <v>1</v>
      </c>
      <c r="CS93" s="9">
        <v>1</v>
      </c>
      <c r="CT93" s="9">
        <v>0</v>
      </c>
      <c r="CU93" s="9">
        <v>1</v>
      </c>
      <c r="CV93" s="9">
        <v>1</v>
      </c>
      <c r="CW93" s="9">
        <v>0</v>
      </c>
      <c r="CX93" s="9">
        <v>1</v>
      </c>
      <c r="CY93" s="9">
        <v>1</v>
      </c>
      <c r="CZ93" s="9">
        <v>1</v>
      </c>
      <c r="DA93" s="9"/>
      <c r="DB93" s="9">
        <v>1</v>
      </c>
      <c r="DC93" s="9">
        <v>1</v>
      </c>
      <c r="DD93" s="9">
        <v>1</v>
      </c>
      <c r="DE93" s="9">
        <v>1</v>
      </c>
      <c r="DF93" s="9">
        <v>1</v>
      </c>
      <c r="DG93" s="9">
        <v>1</v>
      </c>
      <c r="DH93" s="9">
        <v>3</v>
      </c>
      <c r="DI93" s="9">
        <v>2</v>
      </c>
      <c r="DJ93" s="9"/>
      <c r="DK93" s="9"/>
      <c r="DL93" s="9"/>
      <c r="DM93" s="9"/>
      <c r="DN93" s="9"/>
      <c r="DO93" s="9"/>
      <c r="DP93" s="9">
        <v>2</v>
      </c>
      <c r="DQ93" s="9"/>
      <c r="DR93" s="9"/>
      <c r="DS93" s="9"/>
      <c r="DT93" s="9"/>
      <c r="DU93" s="9"/>
      <c r="DV93" s="9"/>
      <c r="DW93" s="9"/>
      <c r="DX93" s="9"/>
      <c r="DY93" s="9"/>
      <c r="DZ93" s="9"/>
      <c r="EA93" s="9"/>
      <c r="EB93" s="9"/>
      <c r="EC93" s="9"/>
      <c r="ED93" s="9"/>
      <c r="EE93" s="9"/>
      <c r="EF93" s="9"/>
      <c r="EG93" s="9"/>
      <c r="EH93" s="9"/>
      <c r="EI93" s="9"/>
      <c r="EJ93" s="9"/>
      <c r="EK93" s="9"/>
      <c r="EL93" s="9"/>
      <c r="EM93" s="9"/>
      <c r="EN93" s="9">
        <v>0</v>
      </c>
      <c r="EO93" s="9"/>
      <c r="EP93" s="9"/>
      <c r="EQ93" s="9">
        <v>0</v>
      </c>
      <c r="ER93" s="9"/>
      <c r="ES93" s="9"/>
      <c r="ET93" s="9">
        <v>0</v>
      </c>
      <c r="EU93" s="9"/>
      <c r="EV93" s="9"/>
      <c r="EW93" s="9">
        <v>0</v>
      </c>
      <c r="EX93" s="9"/>
      <c r="EY93" s="9"/>
      <c r="EZ93" s="9">
        <v>0</v>
      </c>
      <c r="FA93" s="9"/>
      <c r="FB93" s="9"/>
      <c r="FC93" s="9">
        <v>0</v>
      </c>
      <c r="FD93" s="9"/>
      <c r="FE93" s="9"/>
      <c r="FF93" s="9">
        <v>0</v>
      </c>
      <c r="FG93" s="9"/>
      <c r="FH93" s="9"/>
      <c r="FI93" s="9">
        <v>0</v>
      </c>
      <c r="FJ93" s="9"/>
      <c r="FK93" s="9"/>
      <c r="FL93" s="9">
        <v>0</v>
      </c>
      <c r="FM93" s="9"/>
      <c r="FN93" s="9"/>
      <c r="FO93" s="9">
        <v>0</v>
      </c>
      <c r="FP93" s="9"/>
      <c r="FQ93" s="9"/>
      <c r="FR93" s="9">
        <v>0</v>
      </c>
      <c r="FS93" s="9"/>
      <c r="FT93" s="9"/>
      <c r="FU93" s="9">
        <v>0</v>
      </c>
      <c r="FV93" s="9"/>
      <c r="FW93" s="9"/>
      <c r="FX93" s="9">
        <v>3</v>
      </c>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t="s">
        <v>4108</v>
      </c>
      <c r="HH93" s="9"/>
      <c r="HI93" s="9"/>
      <c r="HJ93" s="9"/>
      <c r="HK93" s="9"/>
      <c r="HL93" s="9"/>
      <c r="HM93" s="9"/>
      <c r="HN93" s="9"/>
      <c r="HO93" s="9"/>
      <c r="HP93" s="9"/>
      <c r="HQ93" s="9"/>
      <c r="HR93" s="9"/>
      <c r="HS93" s="9"/>
      <c r="HT93" s="9"/>
      <c r="HU93" s="9"/>
      <c r="HV93" s="9"/>
      <c r="HW93" s="9"/>
      <c r="HX93" t="s">
        <v>4272</v>
      </c>
      <c r="HY93" s="9"/>
      <c r="HZ93" s="9"/>
      <c r="IA93" s="9">
        <v>2</v>
      </c>
      <c r="IB93" s="9"/>
      <c r="IC93" s="9"/>
      <c r="ID93" s="9">
        <v>2</v>
      </c>
      <c r="IE93" s="9"/>
      <c r="IF93" s="9"/>
      <c r="IG93" s="9">
        <v>2</v>
      </c>
      <c r="IH93" s="9"/>
      <c r="II93" s="9"/>
      <c r="IJ93" s="9">
        <v>2</v>
      </c>
      <c r="IK93" s="9"/>
      <c r="IL93" s="9">
        <v>1</v>
      </c>
      <c r="IM93" s="9"/>
      <c r="IN93" s="9">
        <v>3</v>
      </c>
      <c r="IO93" s="9">
        <v>3</v>
      </c>
      <c r="IP93" s="9">
        <v>3</v>
      </c>
      <c r="IQ93" s="9">
        <v>3</v>
      </c>
      <c r="IR93" s="9">
        <v>3</v>
      </c>
      <c r="IS93" s="9"/>
      <c r="IT93" s="9">
        <v>2</v>
      </c>
      <c r="IU93" s="9">
        <v>2</v>
      </c>
      <c r="IV93" s="9">
        <v>2</v>
      </c>
      <c r="IW93" s="9">
        <v>2</v>
      </c>
      <c r="IX93" s="9">
        <v>2</v>
      </c>
      <c r="IY93" s="9">
        <v>2</v>
      </c>
      <c r="IZ93" s="9">
        <v>2</v>
      </c>
      <c r="JA93" s="9">
        <v>2</v>
      </c>
      <c r="JB93" s="9">
        <v>2</v>
      </c>
      <c r="JC93" s="9">
        <v>2</v>
      </c>
      <c r="JD93" s="9">
        <v>2</v>
      </c>
      <c r="JE93" s="9">
        <v>2</v>
      </c>
      <c r="JF93" s="9">
        <v>2</v>
      </c>
      <c r="JG93" s="9">
        <v>2</v>
      </c>
      <c r="JH93" s="9">
        <v>2</v>
      </c>
      <c r="JI93" s="9">
        <v>2</v>
      </c>
      <c r="JJ93" s="9">
        <v>1</v>
      </c>
      <c r="JK93" s="9">
        <v>2</v>
      </c>
      <c r="JL93" s="9">
        <v>1</v>
      </c>
      <c r="JM93" s="9">
        <v>3</v>
      </c>
      <c r="JN93" s="9">
        <v>3</v>
      </c>
      <c r="JO93" s="9">
        <v>3</v>
      </c>
      <c r="JP93" s="9">
        <v>3</v>
      </c>
      <c r="JQ93" s="9">
        <v>3</v>
      </c>
      <c r="JR93" s="9">
        <v>3</v>
      </c>
      <c r="JS93" s="9">
        <v>3</v>
      </c>
      <c r="JT93" s="9">
        <v>1</v>
      </c>
      <c r="JU93" s="9">
        <v>1</v>
      </c>
      <c r="JV93" s="9"/>
      <c r="JW93" s="9">
        <v>3</v>
      </c>
      <c r="JX93" s="9">
        <v>3</v>
      </c>
      <c r="JY93" s="9">
        <v>3</v>
      </c>
      <c r="JZ93" s="9">
        <v>3</v>
      </c>
      <c r="KA93" s="9">
        <v>2</v>
      </c>
      <c r="KB93" s="9">
        <v>2</v>
      </c>
      <c r="KC93" s="9">
        <v>1</v>
      </c>
      <c r="KD93" s="9">
        <v>3</v>
      </c>
      <c r="KE93" s="9">
        <v>3</v>
      </c>
      <c r="KF93" s="9"/>
      <c r="KG93" s="9"/>
      <c r="KH93" s="9"/>
      <c r="KI93" s="9"/>
      <c r="KJ93" s="9"/>
      <c r="KK93" s="9"/>
      <c r="KL93" s="9"/>
      <c r="KM93" s="9"/>
      <c r="KN93" s="9"/>
      <c r="KO93" s="9"/>
      <c r="KP93" s="9"/>
      <c r="KQ93" s="9"/>
      <c r="KR93" s="9"/>
      <c r="KS93" s="9"/>
      <c r="KT93" s="9"/>
      <c r="KU93" s="9"/>
      <c r="KV93" s="9">
        <v>1</v>
      </c>
      <c r="KW93" s="9">
        <v>1</v>
      </c>
      <c r="KX93" s="9">
        <v>0</v>
      </c>
      <c r="KY93" s="9"/>
      <c r="KZ93" s="9"/>
      <c r="LA93" s="9"/>
      <c r="LB93" s="9"/>
      <c r="LC93" s="9">
        <v>1</v>
      </c>
      <c r="LD93" s="9">
        <v>1</v>
      </c>
      <c r="LE93" s="9">
        <v>1</v>
      </c>
      <c r="LF93" s="9">
        <v>1</v>
      </c>
      <c r="LG93" s="9">
        <v>1</v>
      </c>
      <c r="LH93" s="9">
        <v>1</v>
      </c>
      <c r="LI93" s="9"/>
      <c r="LJ93" s="9">
        <v>1</v>
      </c>
      <c r="LK93" s="9">
        <v>3</v>
      </c>
      <c r="LL93" s="9">
        <v>3</v>
      </c>
      <c r="LM93" s="9">
        <v>3</v>
      </c>
      <c r="LN93" s="9"/>
      <c r="LO93" s="9">
        <v>1</v>
      </c>
      <c r="LP93" s="9">
        <v>2</v>
      </c>
      <c r="LQ93" s="9">
        <v>0</v>
      </c>
      <c r="LR93" s="9"/>
      <c r="LS93" s="9">
        <v>1</v>
      </c>
      <c r="LT93" s="9">
        <v>1</v>
      </c>
      <c r="LU93" s="9">
        <v>1</v>
      </c>
      <c r="LV93" s="9">
        <v>1</v>
      </c>
      <c r="LW93" s="9">
        <v>1</v>
      </c>
      <c r="LX93" s="9">
        <v>1</v>
      </c>
      <c r="LY93" s="9">
        <v>3</v>
      </c>
      <c r="LZ93" s="9">
        <v>2</v>
      </c>
      <c r="MA93" s="9">
        <v>1</v>
      </c>
      <c r="MB93" s="9"/>
      <c r="MC93" s="9">
        <v>0</v>
      </c>
      <c r="MD93" s="9">
        <v>2</v>
      </c>
      <c r="ME93" s="9">
        <v>1</v>
      </c>
      <c r="MF93" s="9">
        <v>2</v>
      </c>
      <c r="MG93" s="9">
        <v>2</v>
      </c>
      <c r="MH93" s="9">
        <v>3</v>
      </c>
      <c r="MI93" s="9">
        <v>3</v>
      </c>
      <c r="MJ93" s="9">
        <v>3</v>
      </c>
      <c r="MK93" s="9">
        <v>1</v>
      </c>
      <c r="ML93" s="9">
        <v>1</v>
      </c>
      <c r="MM93" s="9">
        <v>1</v>
      </c>
      <c r="MN93" s="9">
        <v>1</v>
      </c>
      <c r="MO93" s="9">
        <v>1</v>
      </c>
      <c r="MP93" s="9">
        <v>0</v>
      </c>
      <c r="MQ93" s="9">
        <v>1</v>
      </c>
      <c r="MR93" s="9">
        <v>1</v>
      </c>
      <c r="MS93" s="9">
        <v>0</v>
      </c>
      <c r="MT93" s="9"/>
      <c r="MU93" s="9"/>
      <c r="MV93" s="9">
        <v>1</v>
      </c>
      <c r="MW93" s="9"/>
      <c r="MX93" s="9"/>
      <c r="MY93" t="s">
        <v>4548</v>
      </c>
      <c r="MZ93" s="9"/>
      <c r="NA93" s="9">
        <v>200270487</v>
      </c>
      <c r="NB93" t="s">
        <v>4698</v>
      </c>
      <c r="NC93" t="s">
        <v>4837</v>
      </c>
      <c r="ND93" s="9"/>
      <c r="NE93" s="9"/>
      <c r="NF93" t="s">
        <v>4891</v>
      </c>
      <c r="NG93" s="9"/>
      <c r="NH93" s="9"/>
      <c r="NI93" s="9">
        <v>84</v>
      </c>
      <c r="NJ93" s="9">
        <v>109</v>
      </c>
      <c r="NK93" t="s">
        <v>4897</v>
      </c>
      <c r="NL93" s="9">
        <v>3</v>
      </c>
      <c r="NM93" s="9">
        <v>11</v>
      </c>
      <c r="NN93" s="9">
        <v>2022</v>
      </c>
      <c r="NO93" s="9">
        <v>1</v>
      </c>
      <c r="NP93" t="s">
        <v>4978</v>
      </c>
      <c r="NQ93" s="9">
        <v>1</v>
      </c>
      <c r="NR93" s="9">
        <v>1</v>
      </c>
      <c r="NS93" s="9">
        <v>1</v>
      </c>
      <c r="NT93" s="9">
        <v>0</v>
      </c>
      <c r="NU93" s="9">
        <v>0</v>
      </c>
      <c r="NV93" s="9">
        <v>0</v>
      </c>
      <c r="NW93" s="9">
        <v>40</v>
      </c>
      <c r="NX93" s="9">
        <v>0</v>
      </c>
      <c r="NY93" s="9">
        <v>7</v>
      </c>
      <c r="NZ93" s="9">
        <v>0</v>
      </c>
      <c r="OA93" s="9">
        <v>5</v>
      </c>
      <c r="OB93" s="9">
        <v>0</v>
      </c>
      <c r="OC93" s="9">
        <v>52</v>
      </c>
      <c r="OD93" s="9">
        <v>0</v>
      </c>
      <c r="OE93" s="9">
        <v>2</v>
      </c>
      <c r="OF93" s="9">
        <v>0</v>
      </c>
      <c r="OG93" s="9">
        <v>54</v>
      </c>
      <c r="OH93" s="9">
        <v>0</v>
      </c>
      <c r="OI93" s="9">
        <v>54</v>
      </c>
      <c r="OJ93" s="9">
        <v>54</v>
      </c>
      <c r="OK93" s="9">
        <v>54</v>
      </c>
      <c r="OL93" s="9">
        <v>0</v>
      </c>
      <c r="OM93" s="9"/>
      <c r="ON93" s="9">
        <v>0</v>
      </c>
      <c r="OO93" s="9">
        <v>0</v>
      </c>
      <c r="OP93" s="9">
        <v>1</v>
      </c>
      <c r="OQ93" s="9">
        <v>1</v>
      </c>
      <c r="OR93" s="9">
        <v>1</v>
      </c>
      <c r="OS93" s="9">
        <v>1</v>
      </c>
      <c r="OT93" s="9">
        <v>1</v>
      </c>
      <c r="OU93" s="9">
        <v>1</v>
      </c>
      <c r="OV93" s="9">
        <v>1</v>
      </c>
      <c r="OW93" s="9">
        <v>0</v>
      </c>
      <c r="OX93" s="9">
        <v>0</v>
      </c>
      <c r="OY93" s="9">
        <v>0</v>
      </c>
      <c r="OZ93" s="9">
        <v>0</v>
      </c>
      <c r="PA93" s="9">
        <v>75</v>
      </c>
      <c r="PB93" s="9">
        <v>0</v>
      </c>
      <c r="PC93" s="9">
        <v>1</v>
      </c>
      <c r="PD93" s="9">
        <v>60</v>
      </c>
      <c r="PE93" s="9">
        <v>0</v>
      </c>
      <c r="PF93" s="9">
        <v>1</v>
      </c>
      <c r="PG93" s="9">
        <v>1</v>
      </c>
      <c r="PH93" s="9">
        <v>0</v>
      </c>
      <c r="PI93" s="9">
        <v>0</v>
      </c>
      <c r="PJ93" s="9">
        <v>0</v>
      </c>
      <c r="PK93" s="9">
        <v>0</v>
      </c>
      <c r="PL93" s="9">
        <v>1</v>
      </c>
      <c r="PM93" s="9">
        <v>1</v>
      </c>
      <c r="PN93" s="9">
        <v>1</v>
      </c>
      <c r="PO93" s="9">
        <v>42.857143402099609</v>
      </c>
      <c r="PP93" s="9">
        <v>0</v>
      </c>
      <c r="PQ93" s="9">
        <v>0</v>
      </c>
      <c r="PR93" s="9">
        <v>0</v>
      </c>
      <c r="PS93" s="9">
        <v>0</v>
      </c>
      <c r="PT93" s="9">
        <v>0</v>
      </c>
      <c r="PU93" s="9">
        <v>1</v>
      </c>
      <c r="PV93" s="9">
        <v>1</v>
      </c>
      <c r="PW93" s="9">
        <v>1</v>
      </c>
      <c r="PX93" s="9">
        <v>50</v>
      </c>
      <c r="PY93" s="9">
        <v>0</v>
      </c>
      <c r="PZ93" s="9">
        <v>1</v>
      </c>
      <c r="QA93" s="9">
        <v>1</v>
      </c>
      <c r="QB93" s="9">
        <v>1</v>
      </c>
      <c r="QC93" s="9">
        <v>0</v>
      </c>
      <c r="QD93" s="9">
        <v>1</v>
      </c>
      <c r="QE93" s="9">
        <v>75</v>
      </c>
      <c r="QF93" s="9">
        <v>0</v>
      </c>
      <c r="QG93" s="9">
        <v>1</v>
      </c>
      <c r="QH93" s="9">
        <v>1</v>
      </c>
      <c r="QI93" s="9">
        <v>1</v>
      </c>
      <c r="QJ93" s="9">
        <v>0</v>
      </c>
      <c r="QK93" s="9">
        <v>1</v>
      </c>
      <c r="QL93" s="9">
        <v>1</v>
      </c>
      <c r="QM93" s="9">
        <v>0</v>
      </c>
      <c r="QN93" s="9">
        <v>1</v>
      </c>
      <c r="QO93" s="9">
        <v>1</v>
      </c>
      <c r="QP93" s="9">
        <v>71.428573608398438</v>
      </c>
      <c r="QQ93" s="9">
        <v>0</v>
      </c>
      <c r="QR93" s="9">
        <v>1</v>
      </c>
      <c r="QS93" s="9">
        <v>0</v>
      </c>
      <c r="QT93" s="9">
        <v>0</v>
      </c>
      <c r="QU93" s="9">
        <v>0</v>
      </c>
      <c r="QV93" s="9">
        <v>0</v>
      </c>
      <c r="QW93" s="9">
        <v>0</v>
      </c>
      <c r="QX93" s="9">
        <v>0.75</v>
      </c>
      <c r="QY93" s="9">
        <v>1</v>
      </c>
      <c r="QZ93" s="9">
        <v>1</v>
      </c>
      <c r="RA93" s="9">
        <v>1</v>
      </c>
      <c r="RB93" s="9">
        <v>1</v>
      </c>
      <c r="RC93" s="9">
        <v>1</v>
      </c>
      <c r="RD93" s="9">
        <v>1</v>
      </c>
      <c r="RE93" s="9">
        <v>1</v>
      </c>
      <c r="RF93" s="9">
        <v>0</v>
      </c>
      <c r="RG93" s="9">
        <v>1</v>
      </c>
      <c r="RH93" s="9">
        <v>0</v>
      </c>
      <c r="RI93" s="9">
        <v>77.777778625488281</v>
      </c>
      <c r="RJ93" s="9">
        <v>0</v>
      </c>
      <c r="RK93" s="9">
        <v>1</v>
      </c>
      <c r="RL93" s="9">
        <v>0</v>
      </c>
      <c r="RM93" s="9"/>
      <c r="RN93" s="9"/>
      <c r="RO93" s="9"/>
      <c r="RP93" s="9"/>
      <c r="RQ93" s="9"/>
      <c r="RR93" s="9"/>
      <c r="RS93" s="9"/>
      <c r="RT93" s="9"/>
      <c r="RU93" s="9"/>
      <c r="RV93" s="9"/>
      <c r="RW93" s="9"/>
      <c r="RX93" s="9"/>
      <c r="RY93" s="9"/>
      <c r="RZ93" s="9"/>
      <c r="SA93" s="9"/>
      <c r="SB93" s="9"/>
      <c r="SC93" s="9"/>
      <c r="SD93" s="9"/>
      <c r="SE93" s="9"/>
      <c r="SF93" s="9"/>
      <c r="SG93" s="9"/>
      <c r="SH93" s="9">
        <v>0</v>
      </c>
      <c r="SI93" s="9">
        <v>0</v>
      </c>
      <c r="SJ93" s="9">
        <v>0</v>
      </c>
      <c r="SK93" s="9">
        <v>0</v>
      </c>
      <c r="SL93" s="9">
        <v>0</v>
      </c>
      <c r="SM93" s="9">
        <v>0</v>
      </c>
      <c r="SN93" s="9">
        <v>0</v>
      </c>
      <c r="SO93" s="9">
        <v>0</v>
      </c>
      <c r="SP93" s="9"/>
      <c r="SQ93" s="9"/>
      <c r="SR93" s="9"/>
      <c r="SS93" s="9"/>
      <c r="ST93" s="9"/>
      <c r="SU93" s="9"/>
      <c r="SV93" s="9"/>
      <c r="SW93" s="9"/>
      <c r="SX93" s="9">
        <v>0</v>
      </c>
      <c r="SY93" s="9">
        <v>1</v>
      </c>
      <c r="SZ93" s="9">
        <v>0</v>
      </c>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v>0</v>
      </c>
      <c r="UM93" s="9">
        <v>0</v>
      </c>
      <c r="UN93" s="9">
        <v>0</v>
      </c>
      <c r="UO93" s="9">
        <v>0</v>
      </c>
      <c r="UP93" s="9"/>
      <c r="UQ93" s="9"/>
      <c r="UR93" s="9"/>
      <c r="US93" s="9"/>
      <c r="UT93" s="9">
        <v>0</v>
      </c>
      <c r="UU93" s="9"/>
      <c r="UV93" s="9">
        <v>1</v>
      </c>
      <c r="UW93" s="9">
        <v>0</v>
      </c>
      <c r="UX93" s="9">
        <v>0</v>
      </c>
      <c r="UY93" s="9">
        <v>0</v>
      </c>
      <c r="UZ93" s="9">
        <v>0</v>
      </c>
      <c r="VA93" s="9">
        <v>0</v>
      </c>
      <c r="VB93" s="9">
        <v>0</v>
      </c>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v>0</v>
      </c>
      <c r="WF93" s="9">
        <v>0</v>
      </c>
      <c r="WG93" s="9">
        <v>0</v>
      </c>
      <c r="WH93" s="9">
        <v>0</v>
      </c>
      <c r="WI93" s="9">
        <v>0</v>
      </c>
      <c r="WJ93" s="9">
        <v>0</v>
      </c>
      <c r="WK93" s="9">
        <v>1</v>
      </c>
      <c r="WL93" s="9">
        <v>0</v>
      </c>
      <c r="WM93" s="9">
        <v>0</v>
      </c>
      <c r="WN93" s="9"/>
      <c r="WO93" s="9"/>
      <c r="WP93" s="9"/>
      <c r="WQ93" s="9"/>
      <c r="WR93" s="9"/>
      <c r="WS93" s="9"/>
      <c r="WT93" s="9"/>
      <c r="WU93" s="9"/>
      <c r="WV93" s="9"/>
      <c r="WW93" s="9">
        <v>11.111110687255859</v>
      </c>
      <c r="WX93" s="9">
        <v>0</v>
      </c>
      <c r="WY93" s="9">
        <v>0</v>
      </c>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v>0</v>
      </c>
      <c r="YF93" s="9">
        <v>0</v>
      </c>
      <c r="YG93" s="9">
        <v>0</v>
      </c>
      <c r="YH93" s="9">
        <v>0</v>
      </c>
      <c r="YI93" s="9">
        <v>0</v>
      </c>
      <c r="YJ93" s="9">
        <v>0</v>
      </c>
      <c r="YK93" s="9">
        <v>1</v>
      </c>
      <c r="YL93" s="9">
        <v>0</v>
      </c>
      <c r="YM93" s="9">
        <v>0</v>
      </c>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v>1</v>
      </c>
      <c r="ZO93" s="9">
        <v>1</v>
      </c>
      <c r="ZP93" s="9">
        <v>0</v>
      </c>
      <c r="ZQ93" s="9">
        <v>1</v>
      </c>
      <c r="ZR93" s="9"/>
      <c r="ZS93" s="9"/>
      <c r="ZT93" s="9">
        <v>1</v>
      </c>
      <c r="ZU93" s="9">
        <v>0</v>
      </c>
      <c r="ZV93" s="9">
        <v>1</v>
      </c>
      <c r="ZW93" s="9">
        <v>1</v>
      </c>
      <c r="ZX93" s="9">
        <v>1</v>
      </c>
      <c r="ZY93" s="9">
        <v>1</v>
      </c>
      <c r="ZZ93" s="9">
        <v>1</v>
      </c>
      <c r="AAA93" s="9">
        <v>1</v>
      </c>
      <c r="AAB93" s="9">
        <v>1</v>
      </c>
      <c r="AAC93" s="9">
        <v>1</v>
      </c>
      <c r="AAD93" s="9">
        <v>1</v>
      </c>
      <c r="AAE93" s="9">
        <v>1</v>
      </c>
      <c r="AAF93" s="9">
        <v>1</v>
      </c>
      <c r="AAG93" s="9">
        <v>1</v>
      </c>
      <c r="AAH93" s="9"/>
      <c r="AAI93" s="9"/>
      <c r="AAJ93" s="9"/>
      <c r="AAK93" s="9"/>
      <c r="AAL93" s="9"/>
      <c r="AAM93" s="9"/>
      <c r="AAN93" s="9"/>
      <c r="AAO93" s="9"/>
      <c r="AAP93" s="9">
        <v>100</v>
      </c>
      <c r="AAQ93" s="9">
        <v>1</v>
      </c>
      <c r="AAR93" s="9">
        <v>1</v>
      </c>
      <c r="AAS93" s="9">
        <v>100</v>
      </c>
      <c r="AAT93" s="9">
        <v>1</v>
      </c>
      <c r="AAU93" s="9">
        <v>1</v>
      </c>
      <c r="AAV93" s="9">
        <v>0</v>
      </c>
      <c r="AAW93" s="9">
        <v>0</v>
      </c>
      <c r="AAX93" s="9">
        <v>1</v>
      </c>
      <c r="AAY93" s="9">
        <v>0</v>
      </c>
      <c r="AAZ93" s="9">
        <v>1</v>
      </c>
      <c r="ABA93" s="9">
        <v>1</v>
      </c>
      <c r="ABB93" s="9">
        <v>1</v>
      </c>
      <c r="ABC93" s="9">
        <v>1</v>
      </c>
      <c r="ABD93" s="9">
        <v>0</v>
      </c>
      <c r="ABE93" s="9">
        <v>0</v>
      </c>
      <c r="ABF93" s="9">
        <v>1</v>
      </c>
      <c r="ABG93" s="9">
        <v>1</v>
      </c>
      <c r="ABH93" s="9">
        <v>1</v>
      </c>
      <c r="ABI93" s="9">
        <v>1</v>
      </c>
      <c r="ABJ93" s="9">
        <v>1</v>
      </c>
      <c r="ABK93" s="9">
        <v>1</v>
      </c>
      <c r="ABL93" s="9">
        <v>0</v>
      </c>
      <c r="ABM93" s="9">
        <v>85.714286804199219</v>
      </c>
      <c r="ABN93" s="9">
        <v>0</v>
      </c>
      <c r="ABO93" s="9">
        <v>1</v>
      </c>
      <c r="ABP93" s="9">
        <v>0</v>
      </c>
      <c r="ABQ93" s="9">
        <v>1</v>
      </c>
      <c r="ABR93" s="9">
        <v>0</v>
      </c>
      <c r="ABS93" s="9">
        <v>0</v>
      </c>
      <c r="ABT93" s="9">
        <v>1</v>
      </c>
      <c r="ABU93" s="9">
        <v>0</v>
      </c>
      <c r="ABV93" s="9">
        <v>1</v>
      </c>
      <c r="ABW93" s="9">
        <v>1</v>
      </c>
      <c r="ABX93" s="9">
        <v>1</v>
      </c>
      <c r="ABY93" s="9">
        <v>0</v>
      </c>
      <c r="ABZ93" s="9">
        <v>1</v>
      </c>
      <c r="ACA93" s="9">
        <v>0</v>
      </c>
      <c r="ACB93" s="9">
        <v>0</v>
      </c>
      <c r="ACC93" s="9">
        <v>0</v>
      </c>
      <c r="ACD93" s="9">
        <v>0</v>
      </c>
      <c r="ACE93" s="9">
        <v>0</v>
      </c>
      <c r="ACF93" s="9">
        <v>0</v>
      </c>
      <c r="ACG93" s="9">
        <v>0</v>
      </c>
      <c r="ACH93" s="9">
        <v>1</v>
      </c>
      <c r="ACI93" s="9">
        <v>1</v>
      </c>
      <c r="ACJ93" s="9">
        <v>1</v>
      </c>
      <c r="ACK93" s="9">
        <v>1</v>
      </c>
      <c r="ACL93" s="9">
        <v>1</v>
      </c>
      <c r="ACM93" s="9">
        <v>0</v>
      </c>
      <c r="ACN93" s="9">
        <v>1</v>
      </c>
      <c r="ACO93" s="9">
        <v>1</v>
      </c>
      <c r="ACP93" s="9">
        <v>1</v>
      </c>
      <c r="ACQ93" s="9">
        <v>1</v>
      </c>
      <c r="ACR93" s="9">
        <v>1</v>
      </c>
    </row>
    <row r="94" spans="1:772">
      <c r="A94" t="s">
        <v>2660</v>
      </c>
      <c r="B94" t="s">
        <v>2788</v>
      </c>
      <c r="C94" t="s">
        <v>2920</v>
      </c>
      <c r="D94" t="s">
        <v>3057</v>
      </c>
      <c r="E94" s="9"/>
      <c r="F94" s="9">
        <v>3</v>
      </c>
      <c r="G94" s="9"/>
      <c r="H94" s="9">
        <v>1</v>
      </c>
      <c r="I94" t="s">
        <v>3194</v>
      </c>
      <c r="J94" s="9"/>
      <c r="K94" s="9">
        <v>6</v>
      </c>
      <c r="L94" s="9">
        <v>18</v>
      </c>
      <c r="M94" s="9">
        <v>110</v>
      </c>
      <c r="N94" s="9">
        <v>110</v>
      </c>
      <c r="O94" t="s">
        <v>3247</v>
      </c>
      <c r="P94" s="9">
        <v>2</v>
      </c>
      <c r="Q94" t="s">
        <v>3250</v>
      </c>
      <c r="R94" s="9">
        <v>1</v>
      </c>
      <c r="S94" s="9">
        <v>1</v>
      </c>
      <c r="T94" s="9">
        <v>2</v>
      </c>
      <c r="U94" s="9">
        <v>0</v>
      </c>
      <c r="V94" s="9">
        <v>1</v>
      </c>
      <c r="W94" t="s">
        <v>3349</v>
      </c>
      <c r="X94" s="9"/>
      <c r="Y94" t="s">
        <v>3484</v>
      </c>
      <c r="Z94" s="9"/>
      <c r="AA94" s="9">
        <v>0</v>
      </c>
      <c r="AB94" s="9">
        <v>0</v>
      </c>
      <c r="AC94" s="9">
        <v>3</v>
      </c>
      <c r="AD94" s="9">
        <v>0</v>
      </c>
      <c r="AE94" s="9">
        <v>1</v>
      </c>
      <c r="AF94" s="9">
        <v>0</v>
      </c>
      <c r="AG94" s="9">
        <v>0</v>
      </c>
      <c r="AH94" s="9">
        <v>0</v>
      </c>
      <c r="AI94" s="9">
        <v>0</v>
      </c>
      <c r="AJ94" s="9">
        <v>0</v>
      </c>
      <c r="AK94" s="9">
        <v>0</v>
      </c>
      <c r="AL94" s="9">
        <v>0</v>
      </c>
      <c r="AM94" s="9">
        <v>0</v>
      </c>
      <c r="AN94" s="9">
        <v>0</v>
      </c>
      <c r="AO94" s="9">
        <v>0</v>
      </c>
      <c r="AP94" s="9">
        <v>0</v>
      </c>
      <c r="AQ94" s="9">
        <v>0</v>
      </c>
      <c r="AR94" s="9">
        <v>0</v>
      </c>
      <c r="AS94" s="9">
        <v>0</v>
      </c>
      <c r="AT94" s="9">
        <v>0</v>
      </c>
      <c r="AU94" s="9">
        <v>0</v>
      </c>
      <c r="AV94" s="9">
        <v>0</v>
      </c>
      <c r="AW94" s="9">
        <v>0</v>
      </c>
      <c r="AX94" t="s">
        <v>3650</v>
      </c>
      <c r="AY94" s="9">
        <v>0</v>
      </c>
      <c r="AZ94" s="9">
        <v>0</v>
      </c>
      <c r="BA94" t="s">
        <v>3800</v>
      </c>
      <c r="BB94" s="9">
        <v>0</v>
      </c>
      <c r="BC94" s="9">
        <v>4</v>
      </c>
      <c r="BD94" s="9">
        <v>0</v>
      </c>
      <c r="BE94" s="9"/>
      <c r="BF94" s="9">
        <v>4</v>
      </c>
      <c r="BG94" s="9">
        <v>4</v>
      </c>
      <c r="BH94" s="9">
        <v>4</v>
      </c>
      <c r="BI94" s="9">
        <v>0</v>
      </c>
      <c r="BJ94" s="9"/>
      <c r="BK94" s="9">
        <v>1</v>
      </c>
      <c r="BL94" s="9">
        <v>1</v>
      </c>
      <c r="BM94" s="9">
        <v>1</v>
      </c>
      <c r="BN94" s="9">
        <v>1</v>
      </c>
      <c r="BO94" s="9">
        <v>1</v>
      </c>
      <c r="BP94" s="9">
        <v>1</v>
      </c>
      <c r="BQ94" s="9">
        <v>1</v>
      </c>
      <c r="BR94" s="9">
        <v>1</v>
      </c>
      <c r="BS94" s="9">
        <v>1</v>
      </c>
      <c r="BT94" s="9">
        <v>1</v>
      </c>
      <c r="BU94" s="9">
        <v>0</v>
      </c>
      <c r="BV94" s="9">
        <v>0</v>
      </c>
      <c r="BW94" s="9">
        <v>1</v>
      </c>
      <c r="BX94" s="9"/>
      <c r="BY94" s="9">
        <v>1</v>
      </c>
      <c r="BZ94" s="9">
        <v>1</v>
      </c>
      <c r="CA94" s="9">
        <v>1</v>
      </c>
      <c r="CB94" s="9">
        <v>1</v>
      </c>
      <c r="CC94" s="9">
        <v>1</v>
      </c>
      <c r="CD94" s="9">
        <v>1</v>
      </c>
      <c r="CE94" s="9">
        <v>1</v>
      </c>
      <c r="CF94" s="9">
        <v>1</v>
      </c>
      <c r="CG94" s="9"/>
      <c r="CH94" s="9">
        <v>1</v>
      </c>
      <c r="CI94" s="9">
        <v>3</v>
      </c>
      <c r="CJ94" s="9">
        <v>1</v>
      </c>
      <c r="CK94" s="9">
        <v>3</v>
      </c>
      <c r="CL94" s="9">
        <v>3</v>
      </c>
      <c r="CM94" s="9">
        <v>1</v>
      </c>
      <c r="CN94" s="9">
        <v>1</v>
      </c>
      <c r="CO94" s="9">
        <v>1</v>
      </c>
      <c r="CP94" s="9">
        <v>4</v>
      </c>
      <c r="CQ94" s="9">
        <v>1</v>
      </c>
      <c r="CR94" s="9">
        <v>1</v>
      </c>
      <c r="CS94" s="9">
        <v>1</v>
      </c>
      <c r="CT94" s="9">
        <v>1</v>
      </c>
      <c r="CU94" s="9">
        <v>1</v>
      </c>
      <c r="CV94" s="9">
        <v>1</v>
      </c>
      <c r="CW94" s="9">
        <v>1</v>
      </c>
      <c r="CX94" s="9">
        <v>1</v>
      </c>
      <c r="CY94" s="9">
        <v>1</v>
      </c>
      <c r="CZ94" s="9">
        <v>2</v>
      </c>
      <c r="DA94" s="9"/>
      <c r="DB94" s="9"/>
      <c r="DC94" s="9"/>
      <c r="DD94" s="9"/>
      <c r="DE94" s="9"/>
      <c r="DF94" s="9"/>
      <c r="DG94" s="9"/>
      <c r="DH94" s="9"/>
      <c r="DI94" s="9">
        <v>1</v>
      </c>
      <c r="DJ94" s="9"/>
      <c r="DK94" s="9"/>
      <c r="DL94" s="9"/>
      <c r="DM94" s="9"/>
      <c r="DN94" s="9"/>
      <c r="DO94" s="9"/>
      <c r="DP94" s="9">
        <v>2</v>
      </c>
      <c r="DQ94" s="9"/>
      <c r="DR94" s="9"/>
      <c r="DS94" s="9"/>
      <c r="DT94" s="9"/>
      <c r="DU94" s="9"/>
      <c r="DV94" s="9"/>
      <c r="DW94" s="9"/>
      <c r="DX94" s="9"/>
      <c r="DY94" s="9"/>
      <c r="DZ94" s="9"/>
      <c r="EA94" s="9"/>
      <c r="EB94" s="9"/>
      <c r="EC94" s="9"/>
      <c r="ED94" s="9"/>
      <c r="EE94" s="9"/>
      <c r="EF94" s="9"/>
      <c r="EG94" s="9"/>
      <c r="EH94" s="9"/>
      <c r="EI94" s="9"/>
      <c r="EJ94" s="9"/>
      <c r="EK94" s="9"/>
      <c r="EL94" s="9"/>
      <c r="EM94" s="9"/>
      <c r="EN94" s="9">
        <v>1</v>
      </c>
      <c r="EO94" s="9">
        <v>0</v>
      </c>
      <c r="EP94" s="9"/>
      <c r="EQ94" s="9">
        <v>0</v>
      </c>
      <c r="ER94" s="9"/>
      <c r="ES94" s="9"/>
      <c r="ET94" s="9">
        <v>0</v>
      </c>
      <c r="EU94" s="9"/>
      <c r="EV94" s="9"/>
      <c r="EW94" s="9">
        <v>0</v>
      </c>
      <c r="EX94" s="9"/>
      <c r="EY94" s="9"/>
      <c r="EZ94" s="9">
        <v>1</v>
      </c>
      <c r="FA94" s="9">
        <v>1</v>
      </c>
      <c r="FB94" s="9"/>
      <c r="FC94" s="9">
        <v>1</v>
      </c>
      <c r="FD94" s="9">
        <v>1</v>
      </c>
      <c r="FE94" s="9"/>
      <c r="FF94" s="9">
        <v>1</v>
      </c>
      <c r="FG94" s="9">
        <v>1</v>
      </c>
      <c r="FH94" s="9"/>
      <c r="FI94" s="9">
        <v>1</v>
      </c>
      <c r="FJ94" s="9">
        <v>1</v>
      </c>
      <c r="FK94" s="9"/>
      <c r="FL94" s="9">
        <v>1</v>
      </c>
      <c r="FM94" s="9">
        <v>1</v>
      </c>
      <c r="FN94" s="9"/>
      <c r="FO94" s="9">
        <v>1</v>
      </c>
      <c r="FP94" s="9">
        <v>1</v>
      </c>
      <c r="FQ94" s="9"/>
      <c r="FR94" s="9">
        <v>0</v>
      </c>
      <c r="FS94" s="9"/>
      <c r="FT94" s="9"/>
      <c r="FU94" s="9">
        <v>0</v>
      </c>
      <c r="FV94" s="9"/>
      <c r="FW94" s="9"/>
      <c r="FX94" s="9">
        <v>5</v>
      </c>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t="s">
        <v>4109</v>
      </c>
      <c r="HH94" s="9">
        <v>7</v>
      </c>
      <c r="HI94" s="9">
        <v>6</v>
      </c>
      <c r="HJ94" s="9">
        <v>2</v>
      </c>
      <c r="HK94" s="9"/>
      <c r="HL94" s="9"/>
      <c r="HM94" s="9"/>
      <c r="HN94" s="9"/>
      <c r="HO94" s="9"/>
      <c r="HP94" s="9">
        <v>0</v>
      </c>
      <c r="HQ94" s="9">
        <v>1</v>
      </c>
      <c r="HR94" s="9">
        <v>0</v>
      </c>
      <c r="HS94" s="9">
        <v>0</v>
      </c>
      <c r="HT94" s="9">
        <v>0</v>
      </c>
      <c r="HU94" s="9">
        <v>1</v>
      </c>
      <c r="HV94" s="9">
        <v>1</v>
      </c>
      <c r="HW94" s="9">
        <v>0</v>
      </c>
      <c r="HX94" t="s">
        <v>4273</v>
      </c>
      <c r="HY94" s="9"/>
      <c r="HZ94" s="9"/>
      <c r="IA94" s="9">
        <v>1</v>
      </c>
      <c r="IB94" s="9">
        <v>1</v>
      </c>
      <c r="IC94" s="9"/>
      <c r="ID94" s="9">
        <v>2</v>
      </c>
      <c r="IE94" s="9"/>
      <c r="IF94" s="9"/>
      <c r="IG94" s="9">
        <v>2</v>
      </c>
      <c r="IH94" s="9"/>
      <c r="II94" s="9"/>
      <c r="IJ94" s="9">
        <v>3</v>
      </c>
      <c r="IK94" s="9"/>
      <c r="IL94" s="9">
        <v>1</v>
      </c>
      <c r="IM94" s="9"/>
      <c r="IN94" s="9">
        <v>4</v>
      </c>
      <c r="IO94" s="9">
        <v>4</v>
      </c>
      <c r="IP94" s="9">
        <v>1</v>
      </c>
      <c r="IQ94" s="9">
        <v>4</v>
      </c>
      <c r="IR94" s="9">
        <v>4</v>
      </c>
      <c r="IS94" s="9"/>
      <c r="IT94" s="9">
        <v>2</v>
      </c>
      <c r="IU94" s="9">
        <v>2</v>
      </c>
      <c r="IV94" s="9">
        <v>2</v>
      </c>
      <c r="IW94" s="9">
        <v>2</v>
      </c>
      <c r="IX94" s="9">
        <v>2</v>
      </c>
      <c r="IY94" s="9">
        <v>2</v>
      </c>
      <c r="IZ94" s="9">
        <v>2</v>
      </c>
      <c r="JA94" s="9">
        <v>2</v>
      </c>
      <c r="JB94" s="9">
        <v>2</v>
      </c>
      <c r="JC94" s="9">
        <v>2</v>
      </c>
      <c r="JD94" s="9">
        <v>2</v>
      </c>
      <c r="JE94" s="9">
        <v>2</v>
      </c>
      <c r="JF94" s="9">
        <v>2</v>
      </c>
      <c r="JG94" s="9">
        <v>2</v>
      </c>
      <c r="JH94" s="9">
        <v>2</v>
      </c>
      <c r="JI94" s="9">
        <v>2</v>
      </c>
      <c r="JJ94" s="9">
        <v>1</v>
      </c>
      <c r="JK94" s="9">
        <v>1</v>
      </c>
      <c r="JL94" s="9">
        <v>2</v>
      </c>
      <c r="JM94" s="9">
        <v>2</v>
      </c>
      <c r="JN94" s="9">
        <v>3</v>
      </c>
      <c r="JO94" s="9">
        <v>3</v>
      </c>
      <c r="JP94" s="9">
        <v>3</v>
      </c>
      <c r="JQ94" s="9">
        <v>3</v>
      </c>
      <c r="JR94" s="9">
        <v>3</v>
      </c>
      <c r="JS94" s="9">
        <v>3</v>
      </c>
      <c r="JT94" s="9">
        <v>1</v>
      </c>
      <c r="JU94" s="9">
        <v>3</v>
      </c>
      <c r="JV94" s="9"/>
      <c r="JW94" s="9">
        <v>3</v>
      </c>
      <c r="JX94" s="9">
        <v>3</v>
      </c>
      <c r="JY94" s="9">
        <v>3</v>
      </c>
      <c r="JZ94" s="9">
        <v>3</v>
      </c>
      <c r="KA94" s="9">
        <v>1</v>
      </c>
      <c r="KB94" s="9">
        <v>1</v>
      </c>
      <c r="KC94" s="9">
        <v>1</v>
      </c>
      <c r="KD94" s="9">
        <v>3</v>
      </c>
      <c r="KE94" s="9">
        <v>3</v>
      </c>
      <c r="KF94" s="9"/>
      <c r="KG94" s="9"/>
      <c r="KH94" s="9"/>
      <c r="KI94" s="9"/>
      <c r="KJ94" s="9"/>
      <c r="KK94" s="9"/>
      <c r="KL94" s="9"/>
      <c r="KM94" s="9"/>
      <c r="KN94" s="9"/>
      <c r="KO94" s="9"/>
      <c r="KP94" s="9"/>
      <c r="KQ94" s="9"/>
      <c r="KR94" s="9"/>
      <c r="KS94" s="9"/>
      <c r="KT94" s="9"/>
      <c r="KU94" s="9"/>
      <c r="KV94" s="9">
        <v>0</v>
      </c>
      <c r="KW94" s="9"/>
      <c r="KX94" s="9"/>
      <c r="KY94" s="9"/>
      <c r="KZ94" s="9"/>
      <c r="LA94" s="9"/>
      <c r="LB94" s="9"/>
      <c r="LC94" s="9">
        <v>3</v>
      </c>
      <c r="LD94" s="9">
        <v>1</v>
      </c>
      <c r="LE94" s="9">
        <v>1</v>
      </c>
      <c r="LF94" s="9">
        <v>1</v>
      </c>
      <c r="LG94" s="9">
        <v>1</v>
      </c>
      <c r="LH94" s="9">
        <v>1</v>
      </c>
      <c r="LI94" s="9"/>
      <c r="LJ94" s="9">
        <v>1</v>
      </c>
      <c r="LK94" s="9">
        <v>3</v>
      </c>
      <c r="LL94" s="9">
        <v>3</v>
      </c>
      <c r="LM94" s="9">
        <v>3</v>
      </c>
      <c r="LN94" s="9"/>
      <c r="LO94" s="9">
        <v>1</v>
      </c>
      <c r="LP94" s="9">
        <v>3</v>
      </c>
      <c r="LQ94" s="9"/>
      <c r="LR94" s="9"/>
      <c r="LS94" s="9">
        <v>1</v>
      </c>
      <c r="LT94" s="9">
        <v>1</v>
      </c>
      <c r="LU94" s="9">
        <v>1</v>
      </c>
      <c r="LV94" s="9">
        <v>1</v>
      </c>
      <c r="LW94" s="9">
        <v>1</v>
      </c>
      <c r="LX94" s="9">
        <v>1</v>
      </c>
      <c r="LY94" s="9">
        <v>3</v>
      </c>
      <c r="LZ94" s="9">
        <v>2</v>
      </c>
      <c r="MA94" s="9">
        <v>1</v>
      </c>
      <c r="MB94" s="9"/>
      <c r="MC94" s="9">
        <v>1</v>
      </c>
      <c r="MD94" s="9">
        <v>2</v>
      </c>
      <c r="ME94" s="9">
        <v>2</v>
      </c>
      <c r="MF94" s="9">
        <v>1</v>
      </c>
      <c r="MG94" s="9">
        <v>3</v>
      </c>
      <c r="MH94" s="9">
        <v>3</v>
      </c>
      <c r="MI94" s="9">
        <v>3</v>
      </c>
      <c r="MJ94" s="9">
        <v>3</v>
      </c>
      <c r="MK94" s="9">
        <v>1</v>
      </c>
      <c r="ML94" s="9">
        <v>1</v>
      </c>
      <c r="MM94" s="9">
        <v>1</v>
      </c>
      <c r="MN94" s="9">
        <v>1</v>
      </c>
      <c r="MO94" s="9">
        <v>1</v>
      </c>
      <c r="MP94" s="9">
        <v>0</v>
      </c>
      <c r="MQ94" s="9">
        <v>0</v>
      </c>
      <c r="MR94" s="9">
        <v>1</v>
      </c>
      <c r="MS94" s="9">
        <v>0</v>
      </c>
      <c r="MT94" s="9"/>
      <c r="MU94" s="9"/>
      <c r="MV94" s="9">
        <v>1</v>
      </c>
      <c r="MW94" s="9"/>
      <c r="MX94" s="9"/>
      <c r="MY94" t="s">
        <v>4549</v>
      </c>
      <c r="MZ94" s="9"/>
      <c r="NA94" s="9">
        <v>199664819</v>
      </c>
      <c r="NB94" t="s">
        <v>4699</v>
      </c>
      <c r="NC94" t="s">
        <v>4838</v>
      </c>
      <c r="ND94" s="9"/>
      <c r="NE94" s="9"/>
      <c r="NF94" t="s">
        <v>4891</v>
      </c>
      <c r="NG94" s="9"/>
      <c r="NH94" s="9"/>
      <c r="NI94" s="9">
        <v>35</v>
      </c>
      <c r="NJ94" s="9">
        <v>110</v>
      </c>
      <c r="NK94" t="s">
        <v>4897</v>
      </c>
      <c r="NL94" s="9">
        <v>3</v>
      </c>
      <c r="NM94" s="9">
        <v>11</v>
      </c>
      <c r="NN94" s="9">
        <v>2022</v>
      </c>
      <c r="NO94" s="9">
        <v>0</v>
      </c>
      <c r="NP94" t="s">
        <v>4979</v>
      </c>
      <c r="NQ94" s="9">
        <v>0</v>
      </c>
      <c r="NR94" s="9">
        <v>1</v>
      </c>
      <c r="NS94" s="9">
        <v>1</v>
      </c>
      <c r="NT94" s="9">
        <v>0</v>
      </c>
      <c r="NU94" s="9">
        <v>0</v>
      </c>
      <c r="NV94" s="9">
        <v>0</v>
      </c>
      <c r="NW94" s="9">
        <v>3</v>
      </c>
      <c r="NX94" s="9">
        <v>0</v>
      </c>
      <c r="NY94" s="9">
        <v>1</v>
      </c>
      <c r="NZ94" s="9">
        <v>0</v>
      </c>
      <c r="OA94" s="9">
        <v>0</v>
      </c>
      <c r="OB94" s="9">
        <v>0</v>
      </c>
      <c r="OC94" s="9">
        <v>4</v>
      </c>
      <c r="OD94" s="9">
        <v>0</v>
      </c>
      <c r="OE94" s="9">
        <v>0</v>
      </c>
      <c r="OF94" s="9">
        <v>0</v>
      </c>
      <c r="OG94" s="9">
        <v>4</v>
      </c>
      <c r="OH94" s="9">
        <v>0</v>
      </c>
      <c r="OI94" s="9">
        <v>4</v>
      </c>
      <c r="OJ94" s="9">
        <v>4</v>
      </c>
      <c r="OK94" s="9">
        <v>4</v>
      </c>
      <c r="OL94" s="9">
        <v>0</v>
      </c>
      <c r="OM94" s="9"/>
      <c r="ON94" s="9">
        <v>0</v>
      </c>
      <c r="OO94" s="9">
        <v>0</v>
      </c>
      <c r="OP94" s="9">
        <v>1</v>
      </c>
      <c r="OQ94" s="9">
        <v>1</v>
      </c>
      <c r="OR94" s="9">
        <v>1</v>
      </c>
      <c r="OS94" s="9">
        <v>1</v>
      </c>
      <c r="OT94" s="9">
        <v>1</v>
      </c>
      <c r="OU94" s="9">
        <v>1</v>
      </c>
      <c r="OV94" s="9">
        <v>1</v>
      </c>
      <c r="OW94" s="9">
        <v>1</v>
      </c>
      <c r="OX94" s="9">
        <v>1</v>
      </c>
      <c r="OY94" s="9">
        <v>0</v>
      </c>
      <c r="OZ94" s="9">
        <v>0</v>
      </c>
      <c r="PA94" s="9">
        <v>87.5</v>
      </c>
      <c r="PB94" s="9">
        <v>0</v>
      </c>
      <c r="PC94" s="9">
        <v>1</v>
      </c>
      <c r="PD94" s="9">
        <v>80</v>
      </c>
      <c r="PE94" s="9">
        <v>0</v>
      </c>
      <c r="PF94" s="9">
        <v>1</v>
      </c>
      <c r="PG94" s="9">
        <v>1</v>
      </c>
      <c r="PH94" s="9">
        <v>1</v>
      </c>
      <c r="PI94" s="9">
        <v>1</v>
      </c>
      <c r="PJ94" s="9">
        <v>1</v>
      </c>
      <c r="PK94" s="9">
        <v>1</v>
      </c>
      <c r="PL94" s="9">
        <v>1</v>
      </c>
      <c r="PM94" s="9">
        <v>1</v>
      </c>
      <c r="PN94" s="9">
        <v>1</v>
      </c>
      <c r="PO94" s="9">
        <v>100</v>
      </c>
      <c r="PP94" s="9">
        <v>1</v>
      </c>
      <c r="PQ94" s="9">
        <v>1</v>
      </c>
      <c r="PR94" s="9">
        <v>1</v>
      </c>
      <c r="PS94" s="9">
        <v>0</v>
      </c>
      <c r="PT94" s="9">
        <v>1</v>
      </c>
      <c r="PU94" s="9">
        <v>0</v>
      </c>
      <c r="PV94" s="9">
        <v>0</v>
      </c>
      <c r="PW94" s="9">
        <v>1</v>
      </c>
      <c r="PX94" s="9">
        <v>50</v>
      </c>
      <c r="PY94" s="9">
        <v>0</v>
      </c>
      <c r="PZ94" s="9">
        <v>1</v>
      </c>
      <c r="QA94" s="9">
        <v>1</v>
      </c>
      <c r="QB94" s="9">
        <v>1</v>
      </c>
      <c r="QC94" s="9">
        <v>0</v>
      </c>
      <c r="QD94" s="9">
        <v>1</v>
      </c>
      <c r="QE94" s="9">
        <v>75</v>
      </c>
      <c r="QF94" s="9">
        <v>0</v>
      </c>
      <c r="QG94" s="9">
        <v>1</v>
      </c>
      <c r="QH94" s="9">
        <v>1</v>
      </c>
      <c r="QI94" s="9">
        <v>1</v>
      </c>
      <c r="QJ94" s="9">
        <v>1</v>
      </c>
      <c r="QK94" s="9">
        <v>1</v>
      </c>
      <c r="QL94" s="9">
        <v>1</v>
      </c>
      <c r="QM94" s="9">
        <v>1</v>
      </c>
      <c r="QN94" s="9">
        <v>1</v>
      </c>
      <c r="QO94" s="9">
        <v>1</v>
      </c>
      <c r="QP94" s="9">
        <v>100</v>
      </c>
      <c r="QQ94" s="9">
        <v>1</v>
      </c>
      <c r="QR94" s="9">
        <v>1</v>
      </c>
      <c r="QS94" s="9">
        <v>0</v>
      </c>
      <c r="QT94" s="9">
        <v>0.66666668653488159</v>
      </c>
      <c r="QU94" s="9">
        <v>1</v>
      </c>
      <c r="QV94" s="9">
        <v>1</v>
      </c>
      <c r="QW94" s="9">
        <v>0</v>
      </c>
      <c r="QX94" s="9">
        <v>0.75</v>
      </c>
      <c r="QY94" s="9">
        <v>0</v>
      </c>
      <c r="QZ94" s="9"/>
      <c r="RA94" s="9"/>
      <c r="RB94" s="9"/>
      <c r="RC94" s="9"/>
      <c r="RD94" s="9"/>
      <c r="RE94" s="9"/>
      <c r="RF94" s="9"/>
      <c r="RG94" s="9"/>
      <c r="RH94" s="9"/>
      <c r="RI94" s="9"/>
      <c r="RJ94" s="9"/>
      <c r="RK94" s="9"/>
      <c r="RL94" s="9">
        <v>0</v>
      </c>
      <c r="RM94" s="9"/>
      <c r="RN94" s="9"/>
      <c r="RO94" s="9"/>
      <c r="RP94" s="9"/>
      <c r="RQ94" s="9"/>
      <c r="RR94" s="9"/>
      <c r="RS94" s="9"/>
      <c r="RT94" s="9"/>
      <c r="RU94" s="9"/>
      <c r="RV94" s="9"/>
      <c r="RW94" s="9"/>
      <c r="RX94" s="9"/>
      <c r="RY94" s="9"/>
      <c r="RZ94" s="9"/>
      <c r="SA94" s="9"/>
      <c r="SB94" s="9"/>
      <c r="SC94" s="9"/>
      <c r="SD94" s="9"/>
      <c r="SE94" s="9"/>
      <c r="SF94" s="9"/>
      <c r="SG94" s="9"/>
      <c r="SH94" s="9">
        <v>1</v>
      </c>
      <c r="SI94" s="9">
        <v>0</v>
      </c>
      <c r="SJ94" s="9">
        <v>1</v>
      </c>
      <c r="SK94" s="9">
        <v>1</v>
      </c>
      <c r="SL94" s="9">
        <v>1</v>
      </c>
      <c r="SM94" s="9">
        <v>1</v>
      </c>
      <c r="SN94" s="9">
        <v>1</v>
      </c>
      <c r="SO94" s="9">
        <v>1</v>
      </c>
      <c r="SP94" s="9">
        <v>0</v>
      </c>
      <c r="SQ94" s="9"/>
      <c r="SR94" s="9">
        <v>1</v>
      </c>
      <c r="SS94" s="9">
        <v>1</v>
      </c>
      <c r="ST94" s="9">
        <v>1</v>
      </c>
      <c r="SU94" s="9">
        <v>1</v>
      </c>
      <c r="SV94" s="9">
        <v>1</v>
      </c>
      <c r="SW94" s="9">
        <v>1</v>
      </c>
      <c r="SX94" s="9">
        <v>0</v>
      </c>
      <c r="SY94" s="9">
        <v>0</v>
      </c>
      <c r="SZ94" s="9">
        <v>1</v>
      </c>
      <c r="TA94" s="9"/>
      <c r="TB94" s="9"/>
      <c r="TC94" s="9"/>
      <c r="TD94" s="9"/>
      <c r="TE94" s="9"/>
      <c r="TF94" s="9"/>
      <c r="TG94" s="9"/>
      <c r="TH94" s="9"/>
      <c r="TI94" s="9"/>
      <c r="TJ94" s="9"/>
      <c r="TK94" s="9"/>
      <c r="TL94" s="9"/>
      <c r="TM94" s="9"/>
      <c r="TN94" s="9"/>
      <c r="TO94" s="9"/>
      <c r="TP94" s="9"/>
      <c r="TQ94" s="9"/>
      <c r="TR94" s="9">
        <v>0</v>
      </c>
      <c r="TS94" s="9">
        <v>1</v>
      </c>
      <c r="TT94" s="9">
        <v>0</v>
      </c>
      <c r="TU94" s="9">
        <v>0</v>
      </c>
      <c r="TV94" s="9">
        <v>0</v>
      </c>
      <c r="TW94" s="9">
        <v>1</v>
      </c>
      <c r="TX94" s="9">
        <v>1</v>
      </c>
      <c r="TY94" s="9">
        <v>0</v>
      </c>
      <c r="TZ94" s="9"/>
      <c r="UA94" s="9"/>
      <c r="UB94" s="9"/>
      <c r="UC94" s="9"/>
      <c r="UD94" s="9"/>
      <c r="UE94" s="9"/>
      <c r="UF94" s="9">
        <v>0</v>
      </c>
      <c r="UG94" s="9">
        <v>1</v>
      </c>
      <c r="UH94" s="9">
        <v>0</v>
      </c>
      <c r="UI94" s="9">
        <v>1</v>
      </c>
      <c r="UJ94" s="9">
        <v>1</v>
      </c>
      <c r="UK94" s="9">
        <v>1</v>
      </c>
      <c r="UL94" s="9">
        <v>1</v>
      </c>
      <c r="UM94" s="9">
        <v>0</v>
      </c>
      <c r="UN94" s="9">
        <v>0</v>
      </c>
      <c r="UO94" s="9"/>
      <c r="UP94" s="9">
        <v>1</v>
      </c>
      <c r="UQ94" s="9"/>
      <c r="UR94" s="9"/>
      <c r="US94" s="9">
        <v>0</v>
      </c>
      <c r="UT94" s="9">
        <v>1</v>
      </c>
      <c r="UU94" s="9">
        <v>1</v>
      </c>
      <c r="UV94" s="9">
        <v>1</v>
      </c>
      <c r="UW94" s="9">
        <v>0</v>
      </c>
      <c r="UX94" s="9">
        <v>0</v>
      </c>
      <c r="UY94" s="9">
        <v>1</v>
      </c>
      <c r="UZ94" s="9">
        <v>0</v>
      </c>
      <c r="VA94" s="9">
        <v>0</v>
      </c>
      <c r="VB94" s="9">
        <v>1</v>
      </c>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v>0</v>
      </c>
      <c r="WF94" s="9">
        <v>0</v>
      </c>
      <c r="WG94" s="9">
        <v>0</v>
      </c>
      <c r="WH94" s="9">
        <v>0</v>
      </c>
      <c r="WI94" s="9">
        <v>1</v>
      </c>
      <c r="WJ94" s="9">
        <v>1</v>
      </c>
      <c r="WK94" s="9">
        <v>1</v>
      </c>
      <c r="WL94" s="9">
        <v>0</v>
      </c>
      <c r="WM94" s="9">
        <v>0</v>
      </c>
      <c r="WN94" s="9"/>
      <c r="WO94" s="9"/>
      <c r="WP94" s="9"/>
      <c r="WQ94" s="9"/>
      <c r="WR94" s="9"/>
      <c r="WS94" s="9"/>
      <c r="WT94" s="9"/>
      <c r="WU94" s="9"/>
      <c r="WV94" s="9"/>
      <c r="WW94" s="9">
        <v>33.333332061767578</v>
      </c>
      <c r="WX94" s="9">
        <v>0</v>
      </c>
      <c r="WY94" s="9">
        <v>0</v>
      </c>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v>0</v>
      </c>
      <c r="YF94" s="9">
        <v>0</v>
      </c>
      <c r="YG94" s="9">
        <v>0</v>
      </c>
      <c r="YH94" s="9">
        <v>0</v>
      </c>
      <c r="YI94" s="9">
        <v>1</v>
      </c>
      <c r="YJ94" s="9">
        <v>1</v>
      </c>
      <c r="YK94" s="9">
        <v>1</v>
      </c>
      <c r="YL94" s="9">
        <v>0</v>
      </c>
      <c r="YM94" s="9">
        <v>0</v>
      </c>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v>0</v>
      </c>
      <c r="ZO94" s="9">
        <v>0</v>
      </c>
      <c r="ZP94" s="9">
        <v>0</v>
      </c>
      <c r="ZQ94" s="9">
        <v>0</v>
      </c>
      <c r="ZR94" s="9"/>
      <c r="ZS94" s="9"/>
      <c r="ZT94" s="9">
        <v>0</v>
      </c>
      <c r="ZU94" s="9">
        <v>0</v>
      </c>
      <c r="ZV94" s="9">
        <v>0</v>
      </c>
      <c r="ZW94" s="9">
        <v>1</v>
      </c>
      <c r="ZX94" s="9">
        <v>1</v>
      </c>
      <c r="ZY94" s="9">
        <v>1</v>
      </c>
      <c r="ZZ94" s="9">
        <v>1</v>
      </c>
      <c r="AAA94" s="9">
        <v>1</v>
      </c>
      <c r="AAB94" s="9">
        <v>0</v>
      </c>
      <c r="AAC94" s="9">
        <v>1</v>
      </c>
      <c r="AAD94" s="9">
        <v>1</v>
      </c>
      <c r="AAE94" s="9">
        <v>1</v>
      </c>
      <c r="AAF94" s="9">
        <v>1</v>
      </c>
      <c r="AAG94" s="9">
        <v>1</v>
      </c>
      <c r="AAH94" s="9"/>
      <c r="AAI94" s="9"/>
      <c r="AAJ94" s="9"/>
      <c r="AAK94" s="9"/>
      <c r="AAL94" s="9"/>
      <c r="AAM94" s="9"/>
      <c r="AAN94" s="9"/>
      <c r="AAO94" s="9"/>
      <c r="AAP94" s="9">
        <v>83.333335876464844</v>
      </c>
      <c r="AAQ94" s="9">
        <v>0</v>
      </c>
      <c r="AAR94" s="9">
        <v>1</v>
      </c>
      <c r="AAS94" s="9">
        <v>83.333335876464844</v>
      </c>
      <c r="AAT94" s="9">
        <v>0</v>
      </c>
      <c r="AAU94" s="9">
        <v>1</v>
      </c>
      <c r="AAV94" s="9"/>
      <c r="AAW94" s="9"/>
      <c r="AAX94" s="9"/>
      <c r="AAY94" s="9"/>
      <c r="AAZ94" s="9">
        <v>0</v>
      </c>
      <c r="ABA94" s="9">
        <v>1</v>
      </c>
      <c r="ABB94" s="9">
        <v>1</v>
      </c>
      <c r="ABC94" s="9">
        <v>0</v>
      </c>
      <c r="ABD94" s="9">
        <v>0</v>
      </c>
      <c r="ABE94" s="9">
        <v>0</v>
      </c>
      <c r="ABF94" s="9">
        <v>1</v>
      </c>
      <c r="ABG94" s="9">
        <v>1</v>
      </c>
      <c r="ABH94" s="9">
        <v>1</v>
      </c>
      <c r="ABI94" s="9">
        <v>1</v>
      </c>
      <c r="ABJ94" s="9">
        <v>1</v>
      </c>
      <c r="ABK94" s="9">
        <v>1</v>
      </c>
      <c r="ABL94" s="9">
        <v>0</v>
      </c>
      <c r="ABM94" s="9">
        <v>85.714286804199219</v>
      </c>
      <c r="ABN94" s="9">
        <v>0</v>
      </c>
      <c r="ABO94" s="9">
        <v>1</v>
      </c>
      <c r="ABP94" s="9">
        <v>0</v>
      </c>
      <c r="ABQ94" s="9">
        <v>1</v>
      </c>
      <c r="ABR94" s="9">
        <v>1</v>
      </c>
      <c r="ABS94" s="9">
        <v>1</v>
      </c>
      <c r="ABT94" s="9">
        <v>1</v>
      </c>
      <c r="ABU94" s="9">
        <v>0</v>
      </c>
      <c r="ABV94" s="9">
        <v>1</v>
      </c>
      <c r="ABW94" s="9">
        <v>0</v>
      </c>
      <c r="ABX94" s="9">
        <v>1</v>
      </c>
      <c r="ABY94" s="9">
        <v>1</v>
      </c>
      <c r="ABZ94" s="9">
        <v>0</v>
      </c>
      <c r="ACA94" s="9">
        <v>0</v>
      </c>
      <c r="ACB94" s="9">
        <v>0</v>
      </c>
      <c r="ACC94" s="9">
        <v>0</v>
      </c>
      <c r="ACD94" s="9">
        <v>0</v>
      </c>
      <c r="ACE94" s="9">
        <v>0</v>
      </c>
      <c r="ACF94" s="9">
        <v>0</v>
      </c>
      <c r="ACG94" s="9">
        <v>0</v>
      </c>
      <c r="ACH94" s="9">
        <v>1</v>
      </c>
      <c r="ACI94" s="9">
        <v>1</v>
      </c>
      <c r="ACJ94" s="9">
        <v>1</v>
      </c>
      <c r="ACK94" s="9">
        <v>1</v>
      </c>
      <c r="ACL94" s="9">
        <v>1</v>
      </c>
      <c r="ACM94" s="9">
        <v>0</v>
      </c>
      <c r="ACN94" s="9">
        <v>0</v>
      </c>
      <c r="ACO94" s="9">
        <v>1</v>
      </c>
      <c r="ACP94" s="9">
        <v>1</v>
      </c>
      <c r="ACQ94" s="9">
        <v>1</v>
      </c>
      <c r="ACR94" s="9">
        <v>1</v>
      </c>
    </row>
    <row r="95" spans="1:772">
      <c r="A95" t="s">
        <v>2661</v>
      </c>
      <c r="B95" t="s">
        <v>2789</v>
      </c>
      <c r="C95" t="s">
        <v>2921</v>
      </c>
      <c r="D95" t="s">
        <v>3058</v>
      </c>
      <c r="E95" s="9"/>
      <c r="F95" s="9">
        <v>9</v>
      </c>
      <c r="G95" s="9"/>
      <c r="H95" s="9">
        <v>1</v>
      </c>
      <c r="I95" t="s">
        <v>3195</v>
      </c>
      <c r="J95" s="9"/>
      <c r="K95" s="9">
        <v>6</v>
      </c>
      <c r="L95" s="9">
        <v>18</v>
      </c>
      <c r="M95" s="9">
        <v>111</v>
      </c>
      <c r="N95" s="9">
        <v>111</v>
      </c>
      <c r="O95" t="s">
        <v>3247</v>
      </c>
      <c r="P95" s="9">
        <v>2</v>
      </c>
      <c r="Q95" t="s">
        <v>3250</v>
      </c>
      <c r="R95" s="9">
        <v>3</v>
      </c>
      <c r="S95" s="9">
        <v>1</v>
      </c>
      <c r="T95" s="9">
        <v>2</v>
      </c>
      <c r="U95" s="9">
        <v>0</v>
      </c>
      <c r="V95" s="9">
        <v>1</v>
      </c>
      <c r="W95" t="s">
        <v>3350</v>
      </c>
      <c r="X95" s="9"/>
      <c r="Y95" t="s">
        <v>3485</v>
      </c>
      <c r="Z95" s="9"/>
      <c r="AA95" s="9">
        <v>0</v>
      </c>
      <c r="AB95" s="9">
        <v>0</v>
      </c>
      <c r="AC95" s="9">
        <v>24</v>
      </c>
      <c r="AD95" s="9">
        <v>0</v>
      </c>
      <c r="AE95" s="9">
        <v>2</v>
      </c>
      <c r="AF95" s="9">
        <v>0</v>
      </c>
      <c r="AG95" s="9">
        <v>0</v>
      </c>
      <c r="AH95" s="9">
        <v>0</v>
      </c>
      <c r="AI95" s="9">
        <v>2</v>
      </c>
      <c r="AJ95" s="9">
        <v>0</v>
      </c>
      <c r="AK95" s="9">
        <v>0</v>
      </c>
      <c r="AL95" s="9">
        <v>0</v>
      </c>
      <c r="AM95" s="9">
        <v>0</v>
      </c>
      <c r="AN95" s="9">
        <v>0</v>
      </c>
      <c r="AO95" s="9">
        <v>0</v>
      </c>
      <c r="AP95" s="9">
        <v>0</v>
      </c>
      <c r="AQ95" s="9">
        <v>0</v>
      </c>
      <c r="AR95" s="9">
        <v>0</v>
      </c>
      <c r="AS95" s="9">
        <v>0</v>
      </c>
      <c r="AT95" s="9">
        <v>0</v>
      </c>
      <c r="AU95" s="9">
        <v>1</v>
      </c>
      <c r="AV95" s="9">
        <v>0</v>
      </c>
      <c r="AW95" s="9">
        <v>3</v>
      </c>
      <c r="AX95" t="s">
        <v>3651</v>
      </c>
      <c r="AY95" s="9">
        <v>0</v>
      </c>
      <c r="AZ95" s="9">
        <v>0</v>
      </c>
      <c r="BA95" t="s">
        <v>3801</v>
      </c>
      <c r="BB95" s="9">
        <v>0</v>
      </c>
      <c r="BC95" s="9">
        <v>32</v>
      </c>
      <c r="BD95" s="9">
        <v>0</v>
      </c>
      <c r="BE95" s="9"/>
      <c r="BF95" s="9">
        <v>30</v>
      </c>
      <c r="BG95" s="9">
        <v>29</v>
      </c>
      <c r="BH95" s="9">
        <v>12</v>
      </c>
      <c r="BI95" s="9">
        <v>4</v>
      </c>
      <c r="BJ95" s="9">
        <v>0</v>
      </c>
      <c r="BK95" s="9">
        <v>1</v>
      </c>
      <c r="BL95" s="9">
        <v>1</v>
      </c>
      <c r="BM95" s="9">
        <v>1</v>
      </c>
      <c r="BN95" s="9">
        <v>1</v>
      </c>
      <c r="BO95" s="9">
        <v>1</v>
      </c>
      <c r="BP95" s="9">
        <v>1</v>
      </c>
      <c r="BQ95" s="9">
        <v>1</v>
      </c>
      <c r="BR95" s="9">
        <v>0</v>
      </c>
      <c r="BS95" s="9">
        <v>1</v>
      </c>
      <c r="BT95" s="9">
        <v>1</v>
      </c>
      <c r="BU95" s="9">
        <v>1</v>
      </c>
      <c r="BV95" s="9">
        <v>0</v>
      </c>
      <c r="BW95" s="9">
        <v>1</v>
      </c>
      <c r="BX95" s="9"/>
      <c r="BY95" s="9">
        <v>0</v>
      </c>
      <c r="BZ95" s="9">
        <v>0</v>
      </c>
      <c r="CA95" s="9">
        <v>0</v>
      </c>
      <c r="CB95" s="9">
        <v>0</v>
      </c>
      <c r="CC95" s="9">
        <v>1</v>
      </c>
      <c r="CD95" s="9">
        <v>1</v>
      </c>
      <c r="CE95" s="9">
        <v>1</v>
      </c>
      <c r="CF95" s="9">
        <v>1</v>
      </c>
      <c r="CG95" s="9"/>
      <c r="CH95" s="9">
        <v>1</v>
      </c>
      <c r="CI95" s="9">
        <v>3</v>
      </c>
      <c r="CJ95" s="9">
        <v>1</v>
      </c>
      <c r="CK95" s="9">
        <v>2</v>
      </c>
      <c r="CL95" s="9">
        <v>3</v>
      </c>
      <c r="CM95" s="9">
        <v>1</v>
      </c>
      <c r="CN95" s="9">
        <v>1</v>
      </c>
      <c r="CO95" s="9">
        <v>1</v>
      </c>
      <c r="CP95" s="9">
        <v>4</v>
      </c>
      <c r="CQ95" s="9">
        <v>1</v>
      </c>
      <c r="CR95" s="9">
        <v>1</v>
      </c>
      <c r="CS95" s="9">
        <v>1</v>
      </c>
      <c r="CT95" s="9">
        <v>1</v>
      </c>
      <c r="CU95" s="9">
        <v>1</v>
      </c>
      <c r="CV95" s="9">
        <v>1</v>
      </c>
      <c r="CW95" s="9">
        <v>1</v>
      </c>
      <c r="CX95" s="9">
        <v>1</v>
      </c>
      <c r="CY95" s="9">
        <v>1</v>
      </c>
      <c r="CZ95" s="9">
        <v>2</v>
      </c>
      <c r="DA95" s="9"/>
      <c r="DB95" s="9"/>
      <c r="DC95" s="9"/>
      <c r="DD95" s="9"/>
      <c r="DE95" s="9"/>
      <c r="DF95" s="9"/>
      <c r="DG95" s="9"/>
      <c r="DH95" s="9"/>
      <c r="DI95" s="9">
        <v>2</v>
      </c>
      <c r="DJ95" s="9"/>
      <c r="DK95" s="9"/>
      <c r="DL95" s="9"/>
      <c r="DM95" s="9"/>
      <c r="DN95" s="9"/>
      <c r="DO95" s="9"/>
      <c r="DP95" s="9">
        <v>2</v>
      </c>
      <c r="DQ95" s="9"/>
      <c r="DR95" s="9"/>
      <c r="DS95" s="9"/>
      <c r="DT95" s="9"/>
      <c r="DU95" s="9"/>
      <c r="DV95" s="9"/>
      <c r="DW95" s="9"/>
      <c r="DX95" s="9"/>
      <c r="DY95" s="9"/>
      <c r="DZ95" s="9"/>
      <c r="EA95" s="9"/>
      <c r="EB95" s="9"/>
      <c r="EC95" s="9"/>
      <c r="ED95" s="9"/>
      <c r="EE95" s="9"/>
      <c r="EF95" s="9"/>
      <c r="EG95" s="9"/>
      <c r="EH95" s="9"/>
      <c r="EI95" s="9"/>
      <c r="EJ95" s="9"/>
      <c r="EK95" s="9"/>
      <c r="EL95" s="9"/>
      <c r="EM95" s="9"/>
      <c r="EN95" s="9">
        <v>0</v>
      </c>
      <c r="EO95" s="9"/>
      <c r="EP95" s="9"/>
      <c r="EQ95" s="9">
        <v>0</v>
      </c>
      <c r="ER95" s="9"/>
      <c r="ES95" s="9"/>
      <c r="ET95" s="9">
        <v>0</v>
      </c>
      <c r="EU95" s="9"/>
      <c r="EV95" s="9"/>
      <c r="EW95" s="9">
        <v>0</v>
      </c>
      <c r="EX95" s="9"/>
      <c r="EY95" s="9"/>
      <c r="EZ95" s="9">
        <v>0</v>
      </c>
      <c r="FA95" s="9"/>
      <c r="FB95" s="9"/>
      <c r="FC95" s="9">
        <v>0</v>
      </c>
      <c r="FD95" s="9"/>
      <c r="FE95" s="9"/>
      <c r="FF95" s="9">
        <v>0</v>
      </c>
      <c r="FG95" s="9"/>
      <c r="FH95" s="9"/>
      <c r="FI95" s="9">
        <v>0</v>
      </c>
      <c r="FJ95" s="9"/>
      <c r="FK95" s="9"/>
      <c r="FL95" s="9">
        <v>0</v>
      </c>
      <c r="FM95" s="9"/>
      <c r="FN95" s="9"/>
      <c r="FO95" s="9">
        <v>0</v>
      </c>
      <c r="FP95" s="9"/>
      <c r="FQ95" s="9"/>
      <c r="FR95" s="9">
        <v>0</v>
      </c>
      <c r="FS95" s="9"/>
      <c r="FT95" s="9"/>
      <c r="FU95" s="9">
        <v>0</v>
      </c>
      <c r="FV95" s="9"/>
      <c r="FW95" s="9"/>
      <c r="FX95" s="9">
        <v>4</v>
      </c>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t="s">
        <v>4110</v>
      </c>
      <c r="HH95" s="9">
        <v>8</v>
      </c>
      <c r="HI95" s="9"/>
      <c r="HJ95" s="9"/>
      <c r="HK95" s="9"/>
      <c r="HL95" s="9"/>
      <c r="HM95" s="9"/>
      <c r="HN95" s="9"/>
      <c r="HO95" s="9"/>
      <c r="HP95" s="9">
        <v>0</v>
      </c>
      <c r="HQ95" s="9">
        <v>1</v>
      </c>
      <c r="HR95" s="9">
        <v>0</v>
      </c>
      <c r="HS95" s="9">
        <v>0</v>
      </c>
      <c r="HT95" s="9">
        <v>0</v>
      </c>
      <c r="HU95" s="9">
        <v>0</v>
      </c>
      <c r="HV95" s="9">
        <v>0</v>
      </c>
      <c r="HW95" s="9">
        <v>0</v>
      </c>
      <c r="HX95" t="s">
        <v>4274</v>
      </c>
      <c r="HY95" s="9"/>
      <c r="HZ95" s="9"/>
      <c r="IA95" s="9">
        <v>2</v>
      </c>
      <c r="IB95" s="9"/>
      <c r="IC95" s="9"/>
      <c r="ID95" s="9">
        <v>2</v>
      </c>
      <c r="IE95" s="9"/>
      <c r="IF95" s="9"/>
      <c r="IG95" s="9">
        <v>2</v>
      </c>
      <c r="IH95" s="9"/>
      <c r="II95" s="9"/>
      <c r="IJ95" s="9">
        <v>2</v>
      </c>
      <c r="IK95" s="9"/>
      <c r="IL95" s="9">
        <v>1</v>
      </c>
      <c r="IM95" s="9"/>
      <c r="IN95" s="9">
        <v>4</v>
      </c>
      <c r="IO95" s="9">
        <v>3</v>
      </c>
      <c r="IP95" s="9">
        <v>5</v>
      </c>
      <c r="IQ95" s="9">
        <v>3</v>
      </c>
      <c r="IR95" s="9">
        <v>3</v>
      </c>
      <c r="IS95" s="9"/>
      <c r="IT95" s="9">
        <v>2</v>
      </c>
      <c r="IU95" s="9">
        <v>2</v>
      </c>
      <c r="IV95" s="9">
        <v>2</v>
      </c>
      <c r="IW95" s="9">
        <v>2</v>
      </c>
      <c r="IX95" s="9">
        <v>2</v>
      </c>
      <c r="IY95" s="9">
        <v>2</v>
      </c>
      <c r="IZ95" s="9">
        <v>2</v>
      </c>
      <c r="JA95" s="9">
        <v>2</v>
      </c>
      <c r="JB95" s="9">
        <v>1</v>
      </c>
      <c r="JC95" s="9">
        <v>2</v>
      </c>
      <c r="JD95" s="9">
        <v>2</v>
      </c>
      <c r="JE95" s="9">
        <v>2</v>
      </c>
      <c r="JF95" s="9">
        <v>2</v>
      </c>
      <c r="JG95" s="9">
        <v>2</v>
      </c>
      <c r="JH95" s="9">
        <v>2</v>
      </c>
      <c r="JI95" s="9">
        <v>2</v>
      </c>
      <c r="JJ95" s="9">
        <v>1</v>
      </c>
      <c r="JK95" s="9">
        <v>1</v>
      </c>
      <c r="JL95" s="9">
        <v>2</v>
      </c>
      <c r="JM95" s="9">
        <v>3</v>
      </c>
      <c r="JN95" s="9">
        <v>2</v>
      </c>
      <c r="JO95" s="9">
        <v>2</v>
      </c>
      <c r="JP95" s="9">
        <v>3</v>
      </c>
      <c r="JQ95" s="9">
        <v>3</v>
      </c>
      <c r="JR95" s="9">
        <v>3</v>
      </c>
      <c r="JS95" s="9">
        <v>3</v>
      </c>
      <c r="JT95" s="9">
        <v>1</v>
      </c>
      <c r="JU95" s="9">
        <v>1</v>
      </c>
      <c r="JV95" s="9"/>
      <c r="JW95" s="9">
        <v>2</v>
      </c>
      <c r="JX95" s="9">
        <v>2</v>
      </c>
      <c r="JY95" s="9">
        <v>2</v>
      </c>
      <c r="JZ95" s="9">
        <v>3</v>
      </c>
      <c r="KA95" s="9">
        <v>1</v>
      </c>
      <c r="KB95" s="9">
        <v>1</v>
      </c>
      <c r="KC95" s="9">
        <v>1</v>
      </c>
      <c r="KD95" s="9">
        <v>2</v>
      </c>
      <c r="KE95" s="9">
        <v>2</v>
      </c>
      <c r="KF95" s="9"/>
      <c r="KG95" s="9"/>
      <c r="KH95" s="9"/>
      <c r="KI95" s="9"/>
      <c r="KJ95" s="9"/>
      <c r="KK95" s="9"/>
      <c r="KL95" s="9"/>
      <c r="KM95" s="9"/>
      <c r="KN95" s="9"/>
      <c r="KO95" s="9"/>
      <c r="KP95" s="9"/>
      <c r="KQ95" s="9"/>
      <c r="KR95" s="9"/>
      <c r="KS95" s="9"/>
      <c r="KT95" s="9"/>
      <c r="KU95" s="9"/>
      <c r="KV95" s="9">
        <v>1</v>
      </c>
      <c r="KW95" s="9">
        <v>0</v>
      </c>
      <c r="KX95" s="9">
        <v>0</v>
      </c>
      <c r="KY95" s="9"/>
      <c r="KZ95" s="9"/>
      <c r="LA95" s="9"/>
      <c r="LB95" s="9"/>
      <c r="LC95" s="9">
        <v>1</v>
      </c>
      <c r="LD95" s="9">
        <v>1</v>
      </c>
      <c r="LE95" s="9">
        <v>1</v>
      </c>
      <c r="LF95" s="9">
        <v>1</v>
      </c>
      <c r="LG95" s="9">
        <v>1</v>
      </c>
      <c r="LH95" s="9">
        <v>1</v>
      </c>
      <c r="LI95" s="9"/>
      <c r="LJ95" s="9">
        <v>1</v>
      </c>
      <c r="LK95" s="9">
        <v>3</v>
      </c>
      <c r="LL95" s="9">
        <v>3</v>
      </c>
      <c r="LM95" s="9">
        <v>3</v>
      </c>
      <c r="LN95" s="9"/>
      <c r="LO95" s="9">
        <v>1</v>
      </c>
      <c r="LP95" s="9">
        <v>1</v>
      </c>
      <c r="LQ95" s="9">
        <v>1</v>
      </c>
      <c r="LR95" s="9"/>
      <c r="LS95" s="9">
        <v>1</v>
      </c>
      <c r="LT95" s="9">
        <v>1</v>
      </c>
      <c r="LU95" s="9">
        <v>1</v>
      </c>
      <c r="LV95" s="9">
        <v>1</v>
      </c>
      <c r="LW95" s="9">
        <v>1</v>
      </c>
      <c r="LX95" s="9">
        <v>1</v>
      </c>
      <c r="LY95" s="9">
        <v>3</v>
      </c>
      <c r="LZ95" s="9">
        <v>2</v>
      </c>
      <c r="MA95" s="9">
        <v>1</v>
      </c>
      <c r="MB95" s="9"/>
      <c r="MC95" s="9">
        <v>1</v>
      </c>
      <c r="MD95" s="9">
        <v>2</v>
      </c>
      <c r="ME95" s="9">
        <v>2</v>
      </c>
      <c r="MF95" s="9">
        <v>1</v>
      </c>
      <c r="MG95" s="9">
        <v>2</v>
      </c>
      <c r="MH95" s="9">
        <v>3</v>
      </c>
      <c r="MI95" s="9">
        <v>3</v>
      </c>
      <c r="MJ95" s="9">
        <v>3</v>
      </c>
      <c r="MK95" s="9">
        <v>1</v>
      </c>
      <c r="ML95" s="9">
        <v>1</v>
      </c>
      <c r="MM95" s="9">
        <v>1</v>
      </c>
      <c r="MN95" s="9">
        <v>1</v>
      </c>
      <c r="MO95" s="9">
        <v>1</v>
      </c>
      <c r="MP95" s="9">
        <v>0</v>
      </c>
      <c r="MQ95" s="9">
        <v>0</v>
      </c>
      <c r="MR95" s="9">
        <v>1</v>
      </c>
      <c r="MS95" s="9">
        <v>0</v>
      </c>
      <c r="MT95" s="9"/>
      <c r="MU95" s="9"/>
      <c r="MV95" s="9">
        <v>1</v>
      </c>
      <c r="MW95" s="9"/>
      <c r="MX95" s="9"/>
      <c r="MY95" t="s">
        <v>4550</v>
      </c>
      <c r="MZ95" s="9"/>
      <c r="NA95" s="9">
        <v>200773490</v>
      </c>
      <c r="NB95" t="s">
        <v>4700</v>
      </c>
      <c r="NC95" t="s">
        <v>4839</v>
      </c>
      <c r="ND95" s="9"/>
      <c r="NE95" s="9"/>
      <c r="NF95" t="s">
        <v>4891</v>
      </c>
      <c r="NG95" s="9"/>
      <c r="NH95" s="9"/>
      <c r="NI95" s="9">
        <v>101</v>
      </c>
      <c r="NJ95" s="9">
        <v>111</v>
      </c>
      <c r="NK95" t="s">
        <v>4897</v>
      </c>
      <c r="NL95" s="9">
        <v>3</v>
      </c>
      <c r="NM95" s="9">
        <v>11</v>
      </c>
      <c r="NN95" s="9">
        <v>2022</v>
      </c>
      <c r="NO95" s="9">
        <v>0</v>
      </c>
      <c r="NP95" t="s">
        <v>4980</v>
      </c>
      <c r="NQ95" s="9">
        <v>1</v>
      </c>
      <c r="NR95" s="9">
        <v>1</v>
      </c>
      <c r="NS95" s="9">
        <v>1</v>
      </c>
      <c r="NT95" s="9">
        <v>0</v>
      </c>
      <c r="NU95" s="9">
        <v>0</v>
      </c>
      <c r="NV95" s="9">
        <v>0</v>
      </c>
      <c r="NW95" s="9">
        <v>24</v>
      </c>
      <c r="NX95" s="9">
        <v>0</v>
      </c>
      <c r="NY95" s="9">
        <v>2</v>
      </c>
      <c r="NZ95" s="9">
        <v>0</v>
      </c>
      <c r="OA95" s="9">
        <v>3</v>
      </c>
      <c r="OB95" s="9">
        <v>0</v>
      </c>
      <c r="OC95" s="9">
        <v>29</v>
      </c>
      <c r="OD95" s="9">
        <v>0</v>
      </c>
      <c r="OE95" s="9">
        <v>3</v>
      </c>
      <c r="OF95" s="9">
        <v>0</v>
      </c>
      <c r="OG95" s="9">
        <v>32</v>
      </c>
      <c r="OH95" s="9">
        <v>0</v>
      </c>
      <c r="OI95" s="9">
        <v>30</v>
      </c>
      <c r="OJ95" s="9">
        <v>29</v>
      </c>
      <c r="OK95" s="9">
        <v>12</v>
      </c>
      <c r="OL95" s="9">
        <v>4</v>
      </c>
      <c r="OM95" s="9">
        <v>0</v>
      </c>
      <c r="ON95" s="9">
        <v>1</v>
      </c>
      <c r="OO95" s="9">
        <v>0</v>
      </c>
      <c r="OP95" s="9">
        <v>1</v>
      </c>
      <c r="OQ95" s="9">
        <v>1</v>
      </c>
      <c r="OR95" s="9">
        <v>1</v>
      </c>
      <c r="OS95" s="9">
        <v>1</v>
      </c>
      <c r="OT95" s="9">
        <v>1</v>
      </c>
      <c r="OU95" s="9">
        <v>1</v>
      </c>
      <c r="OV95" s="9">
        <v>1</v>
      </c>
      <c r="OW95" s="9">
        <v>0</v>
      </c>
      <c r="OX95" s="9">
        <v>1</v>
      </c>
      <c r="OY95" s="9">
        <v>1</v>
      </c>
      <c r="OZ95" s="9">
        <v>0</v>
      </c>
      <c r="PA95" s="9">
        <v>75</v>
      </c>
      <c r="PB95" s="9">
        <v>0</v>
      </c>
      <c r="PC95" s="9">
        <v>1</v>
      </c>
      <c r="PD95" s="9">
        <v>80</v>
      </c>
      <c r="PE95" s="9">
        <v>0</v>
      </c>
      <c r="PF95" s="9">
        <v>1</v>
      </c>
      <c r="PG95" s="9">
        <v>1</v>
      </c>
      <c r="PH95" s="9">
        <v>0</v>
      </c>
      <c r="PI95" s="9">
        <v>0</v>
      </c>
      <c r="PJ95" s="9">
        <v>0</v>
      </c>
      <c r="PK95" s="9">
        <v>0</v>
      </c>
      <c r="PL95" s="9">
        <v>1</v>
      </c>
      <c r="PM95" s="9">
        <v>1</v>
      </c>
      <c r="PN95" s="9">
        <v>1</v>
      </c>
      <c r="PO95" s="9">
        <v>42.857143402099609</v>
      </c>
      <c r="PP95" s="9">
        <v>0</v>
      </c>
      <c r="PQ95" s="9">
        <v>0</v>
      </c>
      <c r="PR95" s="9">
        <v>1</v>
      </c>
      <c r="PS95" s="9">
        <v>0</v>
      </c>
      <c r="PT95" s="9">
        <v>1</v>
      </c>
      <c r="PU95" s="9">
        <v>0</v>
      </c>
      <c r="PV95" s="9">
        <v>0</v>
      </c>
      <c r="PW95" s="9">
        <v>1</v>
      </c>
      <c r="PX95" s="9">
        <v>50</v>
      </c>
      <c r="PY95" s="9">
        <v>0</v>
      </c>
      <c r="PZ95" s="9">
        <v>1</v>
      </c>
      <c r="QA95" s="9">
        <v>1</v>
      </c>
      <c r="QB95" s="9">
        <v>1</v>
      </c>
      <c r="QC95" s="9">
        <v>0</v>
      </c>
      <c r="QD95" s="9">
        <v>1</v>
      </c>
      <c r="QE95" s="9">
        <v>75</v>
      </c>
      <c r="QF95" s="9">
        <v>0</v>
      </c>
      <c r="QG95" s="9">
        <v>1</v>
      </c>
      <c r="QH95" s="9">
        <v>1</v>
      </c>
      <c r="QI95" s="9">
        <v>1</v>
      </c>
      <c r="QJ95" s="9">
        <v>1</v>
      </c>
      <c r="QK95" s="9">
        <v>1</v>
      </c>
      <c r="QL95" s="9">
        <v>1</v>
      </c>
      <c r="QM95" s="9">
        <v>1</v>
      </c>
      <c r="QN95" s="9">
        <v>1</v>
      </c>
      <c r="QO95" s="9">
        <v>1</v>
      </c>
      <c r="QP95" s="9">
        <v>100</v>
      </c>
      <c r="QQ95" s="9">
        <v>1</v>
      </c>
      <c r="QR95" s="9">
        <v>1</v>
      </c>
      <c r="QS95" s="9">
        <v>0</v>
      </c>
      <c r="QT95" s="9">
        <v>0.66666668653488159</v>
      </c>
      <c r="QU95" s="9">
        <v>1</v>
      </c>
      <c r="QV95" s="9">
        <v>1</v>
      </c>
      <c r="QW95" s="9">
        <v>0</v>
      </c>
      <c r="QX95" s="9">
        <v>0.75</v>
      </c>
      <c r="QY95" s="9">
        <v>0</v>
      </c>
      <c r="QZ95" s="9"/>
      <c r="RA95" s="9"/>
      <c r="RB95" s="9"/>
      <c r="RC95" s="9"/>
      <c r="RD95" s="9"/>
      <c r="RE95" s="9"/>
      <c r="RF95" s="9"/>
      <c r="RG95" s="9"/>
      <c r="RH95" s="9"/>
      <c r="RI95" s="9"/>
      <c r="RJ95" s="9"/>
      <c r="RK95" s="9"/>
      <c r="RL95" s="9">
        <v>0</v>
      </c>
      <c r="RM95" s="9"/>
      <c r="RN95" s="9"/>
      <c r="RO95" s="9"/>
      <c r="RP95" s="9"/>
      <c r="RQ95" s="9"/>
      <c r="RR95" s="9"/>
      <c r="RS95" s="9"/>
      <c r="RT95" s="9"/>
      <c r="RU95" s="9"/>
      <c r="RV95" s="9"/>
      <c r="RW95" s="9"/>
      <c r="RX95" s="9"/>
      <c r="RY95" s="9"/>
      <c r="RZ95" s="9"/>
      <c r="SA95" s="9"/>
      <c r="SB95" s="9"/>
      <c r="SC95" s="9"/>
      <c r="SD95" s="9"/>
      <c r="SE95" s="9"/>
      <c r="SF95" s="9"/>
      <c r="SG95" s="9"/>
      <c r="SH95" s="9">
        <v>0</v>
      </c>
      <c r="SI95" s="9">
        <v>0</v>
      </c>
      <c r="SJ95" s="9">
        <v>0</v>
      </c>
      <c r="SK95" s="9">
        <v>0</v>
      </c>
      <c r="SL95" s="9">
        <v>0</v>
      </c>
      <c r="SM95" s="9">
        <v>0</v>
      </c>
      <c r="SN95" s="9">
        <v>0</v>
      </c>
      <c r="SO95" s="9">
        <v>0</v>
      </c>
      <c r="SP95" s="9"/>
      <c r="SQ95" s="9"/>
      <c r="SR95" s="9"/>
      <c r="SS95" s="9"/>
      <c r="ST95" s="9"/>
      <c r="SU95" s="9"/>
      <c r="SV95" s="9"/>
      <c r="SW95" s="9"/>
      <c r="SX95" s="9">
        <v>0</v>
      </c>
      <c r="SY95" s="9">
        <v>0</v>
      </c>
      <c r="SZ95" s="9">
        <v>1</v>
      </c>
      <c r="TA95" s="9"/>
      <c r="TB95" s="9"/>
      <c r="TC95" s="9"/>
      <c r="TD95" s="9"/>
      <c r="TE95" s="9"/>
      <c r="TF95" s="9"/>
      <c r="TG95" s="9"/>
      <c r="TH95" s="9"/>
      <c r="TI95" s="9"/>
      <c r="TJ95" s="9"/>
      <c r="TK95" s="9"/>
      <c r="TL95" s="9"/>
      <c r="TM95" s="9"/>
      <c r="TN95" s="9"/>
      <c r="TO95" s="9"/>
      <c r="TP95" s="9"/>
      <c r="TQ95" s="9"/>
      <c r="TR95" s="9">
        <v>0</v>
      </c>
      <c r="TS95" s="9">
        <v>1</v>
      </c>
      <c r="TT95" s="9">
        <v>0</v>
      </c>
      <c r="TU95" s="9">
        <v>0</v>
      </c>
      <c r="TV95" s="9">
        <v>0</v>
      </c>
      <c r="TW95" s="9">
        <v>0</v>
      </c>
      <c r="TX95" s="9">
        <v>0</v>
      </c>
      <c r="TY95" s="9">
        <v>0</v>
      </c>
      <c r="TZ95" s="9"/>
      <c r="UA95" s="9"/>
      <c r="UB95" s="9"/>
      <c r="UC95" s="9"/>
      <c r="UD95" s="9"/>
      <c r="UE95" s="9"/>
      <c r="UF95" s="9">
        <v>0</v>
      </c>
      <c r="UG95" s="9">
        <v>1</v>
      </c>
      <c r="UH95" s="9">
        <v>0</v>
      </c>
      <c r="UI95" s="9">
        <v>0</v>
      </c>
      <c r="UJ95" s="9">
        <v>0</v>
      </c>
      <c r="UK95" s="9">
        <v>0</v>
      </c>
      <c r="UL95" s="9">
        <v>0</v>
      </c>
      <c r="UM95" s="9">
        <v>0</v>
      </c>
      <c r="UN95" s="9">
        <v>0</v>
      </c>
      <c r="UO95" s="9">
        <v>0</v>
      </c>
      <c r="UP95" s="9"/>
      <c r="UQ95" s="9"/>
      <c r="UR95" s="9"/>
      <c r="US95" s="9"/>
      <c r="UT95" s="9">
        <v>0</v>
      </c>
      <c r="UU95" s="9"/>
      <c r="UV95" s="9">
        <v>1</v>
      </c>
      <c r="UW95" s="9">
        <v>0</v>
      </c>
      <c r="UX95" s="9">
        <v>0</v>
      </c>
      <c r="UY95" s="9">
        <v>0</v>
      </c>
      <c r="UZ95" s="9">
        <v>0</v>
      </c>
      <c r="VA95" s="9">
        <v>0</v>
      </c>
      <c r="VB95" s="9">
        <v>0</v>
      </c>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v>0</v>
      </c>
      <c r="WF95" s="9">
        <v>0</v>
      </c>
      <c r="WG95" s="9">
        <v>0</v>
      </c>
      <c r="WH95" s="9">
        <v>0</v>
      </c>
      <c r="WI95" s="9">
        <v>1</v>
      </c>
      <c r="WJ95" s="9">
        <v>1</v>
      </c>
      <c r="WK95" s="9">
        <v>1</v>
      </c>
      <c r="WL95" s="9">
        <v>0</v>
      </c>
      <c r="WM95" s="9">
        <v>0</v>
      </c>
      <c r="WN95" s="9"/>
      <c r="WO95" s="9"/>
      <c r="WP95" s="9"/>
      <c r="WQ95" s="9"/>
      <c r="WR95" s="9"/>
      <c r="WS95" s="9"/>
      <c r="WT95" s="9"/>
      <c r="WU95" s="9"/>
      <c r="WV95" s="9"/>
      <c r="WW95" s="9">
        <v>33.333332061767578</v>
      </c>
      <c r="WX95" s="9">
        <v>0</v>
      </c>
      <c r="WY95" s="9">
        <v>0</v>
      </c>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v>0</v>
      </c>
      <c r="YF95" s="9">
        <v>0</v>
      </c>
      <c r="YG95" s="9">
        <v>0</v>
      </c>
      <c r="YH95" s="9">
        <v>0</v>
      </c>
      <c r="YI95" s="9">
        <v>1</v>
      </c>
      <c r="YJ95" s="9">
        <v>1</v>
      </c>
      <c r="YK95" s="9">
        <v>1</v>
      </c>
      <c r="YL95" s="9">
        <v>0</v>
      </c>
      <c r="YM95" s="9">
        <v>0</v>
      </c>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v>1</v>
      </c>
      <c r="ZO95" s="9">
        <v>0</v>
      </c>
      <c r="ZP95" s="9">
        <v>0</v>
      </c>
      <c r="ZQ95" s="9">
        <v>0</v>
      </c>
      <c r="ZR95" s="9"/>
      <c r="ZS95" s="9"/>
      <c r="ZT95" s="9">
        <v>0</v>
      </c>
      <c r="ZU95" s="9">
        <v>0</v>
      </c>
      <c r="ZV95" s="9">
        <v>1</v>
      </c>
      <c r="ZW95" s="9">
        <v>1</v>
      </c>
      <c r="ZX95" s="9">
        <v>1</v>
      </c>
      <c r="ZY95" s="9">
        <v>1</v>
      </c>
      <c r="ZZ95" s="9">
        <v>1</v>
      </c>
      <c r="AAA95" s="9">
        <v>1</v>
      </c>
      <c r="AAB95" s="9">
        <v>1</v>
      </c>
      <c r="AAC95" s="9">
        <v>1</v>
      </c>
      <c r="AAD95" s="9">
        <v>1</v>
      </c>
      <c r="AAE95" s="9">
        <v>1</v>
      </c>
      <c r="AAF95" s="9">
        <v>1</v>
      </c>
      <c r="AAG95" s="9">
        <v>1</v>
      </c>
      <c r="AAH95" s="9"/>
      <c r="AAI95" s="9"/>
      <c r="AAJ95" s="9"/>
      <c r="AAK95" s="9"/>
      <c r="AAL95" s="9"/>
      <c r="AAM95" s="9"/>
      <c r="AAN95" s="9"/>
      <c r="AAO95" s="9"/>
      <c r="AAP95" s="9">
        <v>100</v>
      </c>
      <c r="AAQ95" s="9">
        <v>1</v>
      </c>
      <c r="AAR95" s="9">
        <v>1</v>
      </c>
      <c r="AAS95" s="9">
        <v>100</v>
      </c>
      <c r="AAT95" s="9">
        <v>1</v>
      </c>
      <c r="AAU95" s="9">
        <v>1</v>
      </c>
      <c r="AAV95" s="9">
        <v>1</v>
      </c>
      <c r="AAW95" s="9">
        <v>0</v>
      </c>
      <c r="AAX95" s="9">
        <v>0</v>
      </c>
      <c r="AAY95" s="9">
        <v>0</v>
      </c>
      <c r="AAZ95" s="9">
        <v>0</v>
      </c>
      <c r="ABA95" s="9">
        <v>1</v>
      </c>
      <c r="ABB95" s="9">
        <v>1</v>
      </c>
      <c r="ABC95" s="9">
        <v>1</v>
      </c>
      <c r="ABD95" s="9">
        <v>1</v>
      </c>
      <c r="ABE95" s="9">
        <v>1</v>
      </c>
      <c r="ABF95" s="9">
        <v>1</v>
      </c>
      <c r="ABG95" s="9">
        <v>1</v>
      </c>
      <c r="ABH95" s="9">
        <v>1</v>
      </c>
      <c r="ABI95" s="9">
        <v>1</v>
      </c>
      <c r="ABJ95" s="9">
        <v>1</v>
      </c>
      <c r="ABK95" s="9">
        <v>1</v>
      </c>
      <c r="ABL95" s="9">
        <v>0</v>
      </c>
      <c r="ABM95" s="9">
        <v>85.714286804199219</v>
      </c>
      <c r="ABN95" s="9">
        <v>0</v>
      </c>
      <c r="ABO95" s="9">
        <v>1</v>
      </c>
      <c r="ABP95" s="9">
        <v>0</v>
      </c>
      <c r="ABQ95" s="9">
        <v>1</v>
      </c>
      <c r="ABR95" s="9">
        <v>1</v>
      </c>
      <c r="ABS95" s="9">
        <v>1</v>
      </c>
      <c r="ABT95" s="9">
        <v>1</v>
      </c>
      <c r="ABU95" s="9">
        <v>0</v>
      </c>
      <c r="ABV95" s="9">
        <v>1</v>
      </c>
      <c r="ABW95" s="9">
        <v>0</v>
      </c>
      <c r="ABX95" s="9">
        <v>1</v>
      </c>
      <c r="ABY95" s="9">
        <v>1</v>
      </c>
      <c r="ABZ95" s="9">
        <v>1</v>
      </c>
      <c r="ACA95" s="9">
        <v>0</v>
      </c>
      <c r="ACB95" s="9">
        <v>0</v>
      </c>
      <c r="ACC95" s="9">
        <v>0</v>
      </c>
      <c r="ACD95" s="9">
        <v>0</v>
      </c>
      <c r="ACE95" s="9">
        <v>0</v>
      </c>
      <c r="ACF95" s="9">
        <v>0</v>
      </c>
      <c r="ACG95" s="9">
        <v>0</v>
      </c>
      <c r="ACH95" s="9">
        <v>1</v>
      </c>
      <c r="ACI95" s="9">
        <v>1</v>
      </c>
      <c r="ACJ95" s="9">
        <v>1</v>
      </c>
      <c r="ACK95" s="9">
        <v>1</v>
      </c>
      <c r="ACL95" s="9">
        <v>1</v>
      </c>
      <c r="ACM95" s="9">
        <v>0</v>
      </c>
      <c r="ACN95" s="9">
        <v>0</v>
      </c>
      <c r="ACO95" s="9">
        <v>1</v>
      </c>
      <c r="ACP95" s="9">
        <v>1</v>
      </c>
      <c r="ACQ95" s="9">
        <v>1</v>
      </c>
      <c r="ACR95" s="9">
        <v>1</v>
      </c>
    </row>
    <row r="96" spans="1:772">
      <c r="A96" t="s">
        <v>2662</v>
      </c>
      <c r="B96" t="s">
        <v>2790</v>
      </c>
      <c r="C96" t="s">
        <v>2922</v>
      </c>
      <c r="D96" t="s">
        <v>3059</v>
      </c>
      <c r="E96" s="9"/>
      <c r="F96" s="9">
        <v>8</v>
      </c>
      <c r="G96" s="9"/>
      <c r="H96" s="9">
        <v>1</v>
      </c>
      <c r="I96" t="s">
        <v>3196</v>
      </c>
      <c r="J96" s="9"/>
      <c r="K96" s="9">
        <v>6</v>
      </c>
      <c r="L96" s="9">
        <v>18</v>
      </c>
      <c r="M96" s="9">
        <v>112</v>
      </c>
      <c r="N96" s="9">
        <v>112</v>
      </c>
      <c r="O96" t="s">
        <v>3247</v>
      </c>
      <c r="P96" s="9">
        <v>2</v>
      </c>
      <c r="Q96" t="s">
        <v>3250</v>
      </c>
      <c r="R96" s="9">
        <v>1</v>
      </c>
      <c r="S96" s="9">
        <v>1</v>
      </c>
      <c r="T96" s="9">
        <v>2</v>
      </c>
      <c r="U96" s="9">
        <v>0</v>
      </c>
      <c r="V96" s="9">
        <v>1</v>
      </c>
      <c r="W96" t="s">
        <v>3351</v>
      </c>
      <c r="X96" s="9"/>
      <c r="Y96" t="s">
        <v>3486</v>
      </c>
      <c r="Z96" s="9"/>
      <c r="AA96" s="9">
        <v>0</v>
      </c>
      <c r="AB96" s="9">
        <v>0</v>
      </c>
      <c r="AC96" s="9">
        <v>3</v>
      </c>
      <c r="AD96" s="9">
        <v>0</v>
      </c>
      <c r="AE96" s="9">
        <v>0</v>
      </c>
      <c r="AF96" s="9">
        <v>0</v>
      </c>
      <c r="AG96" s="9">
        <v>0</v>
      </c>
      <c r="AH96" s="9">
        <v>0</v>
      </c>
      <c r="AI96" s="9">
        <v>0</v>
      </c>
      <c r="AJ96" s="9">
        <v>0</v>
      </c>
      <c r="AK96" s="9">
        <v>0</v>
      </c>
      <c r="AL96" s="9">
        <v>0</v>
      </c>
      <c r="AM96" s="9">
        <v>0</v>
      </c>
      <c r="AN96" s="9">
        <v>0</v>
      </c>
      <c r="AO96" s="9">
        <v>0</v>
      </c>
      <c r="AP96" s="9">
        <v>0</v>
      </c>
      <c r="AQ96" s="9">
        <v>2</v>
      </c>
      <c r="AR96" s="9">
        <v>0</v>
      </c>
      <c r="AS96" s="9">
        <v>0</v>
      </c>
      <c r="AT96" s="9">
        <v>0</v>
      </c>
      <c r="AU96" s="9">
        <v>0</v>
      </c>
      <c r="AV96" s="9">
        <v>0</v>
      </c>
      <c r="AW96" s="9">
        <v>0</v>
      </c>
      <c r="AX96" t="s">
        <v>3652</v>
      </c>
      <c r="AY96" s="9">
        <v>0</v>
      </c>
      <c r="AZ96" s="9">
        <v>0</v>
      </c>
      <c r="BA96" t="s">
        <v>3802</v>
      </c>
      <c r="BB96" s="9">
        <v>0</v>
      </c>
      <c r="BC96" s="9">
        <v>5</v>
      </c>
      <c r="BD96" s="9">
        <v>0</v>
      </c>
      <c r="BE96" s="9"/>
      <c r="BF96" s="9">
        <v>3</v>
      </c>
      <c r="BG96" s="9">
        <v>3</v>
      </c>
      <c r="BH96" s="9">
        <v>3</v>
      </c>
      <c r="BI96" s="9">
        <v>0</v>
      </c>
      <c r="BJ96" s="9"/>
      <c r="BK96" s="9">
        <v>1</v>
      </c>
      <c r="BL96" s="9">
        <v>1</v>
      </c>
      <c r="BM96" s="9">
        <v>1</v>
      </c>
      <c r="BN96" s="9">
        <v>1</v>
      </c>
      <c r="BO96" s="9">
        <v>1</v>
      </c>
      <c r="BP96" s="9">
        <v>1</v>
      </c>
      <c r="BQ96" s="9">
        <v>0</v>
      </c>
      <c r="BR96" s="9">
        <v>0</v>
      </c>
      <c r="BS96" s="9">
        <v>1</v>
      </c>
      <c r="BT96" s="9">
        <v>1</v>
      </c>
      <c r="BU96" s="9">
        <v>0</v>
      </c>
      <c r="BV96" s="9">
        <v>0</v>
      </c>
      <c r="BW96" s="9">
        <v>1</v>
      </c>
      <c r="BX96" s="9"/>
      <c r="BY96" s="9">
        <v>0</v>
      </c>
      <c r="BZ96" s="9">
        <v>0</v>
      </c>
      <c r="CA96" s="9">
        <v>0</v>
      </c>
      <c r="CB96" s="9">
        <v>1</v>
      </c>
      <c r="CC96" s="9">
        <v>1</v>
      </c>
      <c r="CD96" s="9">
        <v>1</v>
      </c>
      <c r="CE96" s="9">
        <v>1</v>
      </c>
      <c r="CF96" s="9">
        <v>1</v>
      </c>
      <c r="CG96" s="9"/>
      <c r="CH96" s="9">
        <v>1</v>
      </c>
      <c r="CI96" s="9">
        <v>1</v>
      </c>
      <c r="CJ96" s="9">
        <v>1</v>
      </c>
      <c r="CK96" s="9">
        <v>4</v>
      </c>
      <c r="CL96" s="9">
        <v>4</v>
      </c>
      <c r="CM96" s="9">
        <v>1</v>
      </c>
      <c r="CN96" s="9">
        <v>1</v>
      </c>
      <c r="CO96" s="9">
        <v>1</v>
      </c>
      <c r="CP96" s="9">
        <v>4</v>
      </c>
      <c r="CQ96" s="9">
        <v>1</v>
      </c>
      <c r="CR96" s="9">
        <v>1</v>
      </c>
      <c r="CS96" s="9">
        <v>1</v>
      </c>
      <c r="CT96" s="9">
        <v>0</v>
      </c>
      <c r="CU96" s="9">
        <v>1</v>
      </c>
      <c r="CV96" s="9">
        <v>1</v>
      </c>
      <c r="CW96" s="9">
        <v>1</v>
      </c>
      <c r="CX96" s="9">
        <v>1</v>
      </c>
      <c r="CY96" s="9">
        <v>0</v>
      </c>
      <c r="CZ96" s="9">
        <v>2</v>
      </c>
      <c r="DA96" s="9"/>
      <c r="DB96" s="9"/>
      <c r="DC96" s="9"/>
      <c r="DD96" s="9"/>
      <c r="DE96" s="9"/>
      <c r="DF96" s="9"/>
      <c r="DG96" s="9"/>
      <c r="DH96" s="9"/>
      <c r="DI96" s="9">
        <v>2</v>
      </c>
      <c r="DJ96" s="9"/>
      <c r="DK96" s="9"/>
      <c r="DL96" s="9"/>
      <c r="DM96" s="9"/>
      <c r="DN96" s="9"/>
      <c r="DO96" s="9"/>
      <c r="DP96" s="9">
        <v>2</v>
      </c>
      <c r="DQ96" s="9"/>
      <c r="DR96" s="9"/>
      <c r="DS96" s="9"/>
      <c r="DT96" s="9"/>
      <c r="DU96" s="9"/>
      <c r="DV96" s="9"/>
      <c r="DW96" s="9"/>
      <c r="DX96" s="9"/>
      <c r="DY96" s="9"/>
      <c r="DZ96" s="9"/>
      <c r="EA96" s="9"/>
      <c r="EB96" s="9"/>
      <c r="EC96" s="9"/>
      <c r="ED96" s="9"/>
      <c r="EE96" s="9"/>
      <c r="EF96" s="9"/>
      <c r="EG96" s="9"/>
      <c r="EH96" s="9"/>
      <c r="EI96" s="9"/>
      <c r="EJ96" s="9"/>
      <c r="EK96" s="9"/>
      <c r="EL96" s="9"/>
      <c r="EM96" s="9"/>
      <c r="EN96" s="9">
        <v>0</v>
      </c>
      <c r="EO96" s="9"/>
      <c r="EP96" s="9"/>
      <c r="EQ96" s="9">
        <v>0</v>
      </c>
      <c r="ER96" s="9"/>
      <c r="ES96" s="9"/>
      <c r="ET96" s="9">
        <v>0</v>
      </c>
      <c r="EU96" s="9"/>
      <c r="EV96" s="9"/>
      <c r="EW96" s="9">
        <v>0</v>
      </c>
      <c r="EX96" s="9"/>
      <c r="EY96" s="9"/>
      <c r="EZ96" s="9">
        <v>0</v>
      </c>
      <c r="FA96" s="9"/>
      <c r="FB96" s="9"/>
      <c r="FC96" s="9">
        <v>0</v>
      </c>
      <c r="FD96" s="9"/>
      <c r="FE96" s="9"/>
      <c r="FF96" s="9">
        <v>0</v>
      </c>
      <c r="FG96" s="9"/>
      <c r="FH96" s="9"/>
      <c r="FI96" s="9">
        <v>0</v>
      </c>
      <c r="FJ96" s="9"/>
      <c r="FK96" s="9"/>
      <c r="FL96" s="9">
        <v>0</v>
      </c>
      <c r="FM96" s="9"/>
      <c r="FN96" s="9"/>
      <c r="FO96" s="9">
        <v>0</v>
      </c>
      <c r="FP96" s="9"/>
      <c r="FQ96" s="9"/>
      <c r="FR96" s="9">
        <v>0</v>
      </c>
      <c r="FS96" s="9"/>
      <c r="FT96" s="9"/>
      <c r="FU96" s="9">
        <v>0</v>
      </c>
      <c r="FV96" s="9"/>
      <c r="FW96" s="9"/>
      <c r="FX96" s="9">
        <v>3</v>
      </c>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t="s">
        <v>4111</v>
      </c>
      <c r="HH96" s="9"/>
      <c r="HI96" s="9"/>
      <c r="HJ96" s="9"/>
      <c r="HK96" s="9"/>
      <c r="HL96" s="9"/>
      <c r="HM96" s="9"/>
      <c r="HN96" s="9"/>
      <c r="HO96" s="9"/>
      <c r="HP96" s="9"/>
      <c r="HQ96" s="9"/>
      <c r="HR96" s="9"/>
      <c r="HS96" s="9"/>
      <c r="HT96" s="9"/>
      <c r="HU96" s="9"/>
      <c r="HV96" s="9"/>
      <c r="HW96" s="9"/>
      <c r="HX96" t="s">
        <v>4275</v>
      </c>
      <c r="HY96" s="9"/>
      <c r="HZ96" s="9"/>
      <c r="IA96" s="9">
        <v>2</v>
      </c>
      <c r="IB96" s="9"/>
      <c r="IC96" s="9"/>
      <c r="ID96" s="9">
        <v>2</v>
      </c>
      <c r="IE96" s="9"/>
      <c r="IF96" s="9"/>
      <c r="IG96" s="9">
        <v>2</v>
      </c>
      <c r="IH96" s="9"/>
      <c r="II96" s="9"/>
      <c r="IJ96" s="9">
        <v>3</v>
      </c>
      <c r="IK96" s="9"/>
      <c r="IL96" s="9">
        <v>1</v>
      </c>
      <c r="IM96" s="9"/>
      <c r="IN96" s="9">
        <v>3</v>
      </c>
      <c r="IO96" s="9">
        <v>3</v>
      </c>
      <c r="IP96" s="9">
        <v>3</v>
      </c>
      <c r="IQ96" s="9">
        <v>3</v>
      </c>
      <c r="IR96" s="9">
        <v>4</v>
      </c>
      <c r="IS96" s="9"/>
      <c r="IT96" s="9">
        <v>2</v>
      </c>
      <c r="IU96" s="9">
        <v>2</v>
      </c>
      <c r="IV96" s="9">
        <v>2</v>
      </c>
      <c r="IW96" s="9">
        <v>2</v>
      </c>
      <c r="IX96" s="9">
        <v>2</v>
      </c>
      <c r="IY96" s="9">
        <v>2</v>
      </c>
      <c r="IZ96" s="9">
        <v>2</v>
      </c>
      <c r="JA96" s="9">
        <v>2</v>
      </c>
      <c r="JB96" s="9">
        <v>2</v>
      </c>
      <c r="JC96" s="9">
        <v>2</v>
      </c>
      <c r="JD96" s="9">
        <v>2</v>
      </c>
      <c r="JE96" s="9">
        <v>2</v>
      </c>
      <c r="JF96" s="9">
        <v>2</v>
      </c>
      <c r="JG96" s="9">
        <v>2</v>
      </c>
      <c r="JH96" s="9">
        <v>2</v>
      </c>
      <c r="JI96" s="9">
        <v>2</v>
      </c>
      <c r="JJ96" s="9">
        <v>1</v>
      </c>
      <c r="JK96" s="9">
        <v>3</v>
      </c>
      <c r="JL96" s="9">
        <v>1</v>
      </c>
      <c r="JM96" s="9">
        <v>3</v>
      </c>
      <c r="JN96" s="9">
        <v>3</v>
      </c>
      <c r="JO96" s="9">
        <v>3</v>
      </c>
      <c r="JP96" s="9">
        <v>3</v>
      </c>
      <c r="JQ96" s="9">
        <v>3</v>
      </c>
      <c r="JR96" s="9">
        <v>3</v>
      </c>
      <c r="JS96" s="9">
        <v>3</v>
      </c>
      <c r="JT96" s="9">
        <v>3</v>
      </c>
      <c r="JU96" s="9">
        <v>3</v>
      </c>
      <c r="JV96" s="9"/>
      <c r="JW96" s="9">
        <v>3</v>
      </c>
      <c r="JX96" s="9">
        <v>3</v>
      </c>
      <c r="JY96" s="9">
        <v>3</v>
      </c>
      <c r="JZ96" s="9">
        <v>3</v>
      </c>
      <c r="KA96" s="9">
        <v>3</v>
      </c>
      <c r="KB96" s="9">
        <v>3</v>
      </c>
      <c r="KC96" s="9">
        <v>1</v>
      </c>
      <c r="KD96" s="9">
        <v>3</v>
      </c>
      <c r="KE96" s="9">
        <v>3</v>
      </c>
      <c r="KF96" s="9"/>
      <c r="KG96" s="9"/>
      <c r="KH96" s="9"/>
      <c r="KI96" s="9"/>
      <c r="KJ96" s="9"/>
      <c r="KK96" s="9"/>
      <c r="KL96" s="9"/>
      <c r="KM96" s="9"/>
      <c r="KN96" s="9"/>
      <c r="KO96" s="9"/>
      <c r="KP96" s="9"/>
      <c r="KQ96" s="9"/>
      <c r="KR96" s="9"/>
      <c r="KS96" s="9"/>
      <c r="KT96" s="9"/>
      <c r="KU96" s="9"/>
      <c r="KV96" s="9">
        <v>0</v>
      </c>
      <c r="KW96" s="9"/>
      <c r="KX96" s="9"/>
      <c r="KY96" s="9"/>
      <c r="KZ96" s="9"/>
      <c r="LA96" s="9"/>
      <c r="LB96" s="9"/>
      <c r="LC96" s="9">
        <v>3</v>
      </c>
      <c r="LD96" s="9">
        <v>3</v>
      </c>
      <c r="LE96" s="9">
        <v>3</v>
      </c>
      <c r="LF96" s="9">
        <v>3</v>
      </c>
      <c r="LG96" s="9">
        <v>3</v>
      </c>
      <c r="LH96" s="9">
        <v>1</v>
      </c>
      <c r="LI96" s="9"/>
      <c r="LJ96" s="9">
        <v>1</v>
      </c>
      <c r="LK96" s="9">
        <v>3</v>
      </c>
      <c r="LL96" s="9">
        <v>3</v>
      </c>
      <c r="LM96" s="9">
        <v>3</v>
      </c>
      <c r="LN96" s="9"/>
      <c r="LO96" s="9">
        <v>1</v>
      </c>
      <c r="LP96" s="9">
        <v>3</v>
      </c>
      <c r="LQ96" s="9"/>
      <c r="LR96" s="9"/>
      <c r="LS96" s="9">
        <v>1</v>
      </c>
      <c r="LT96" s="9">
        <v>1</v>
      </c>
      <c r="LU96" s="9">
        <v>1</v>
      </c>
      <c r="LV96" s="9">
        <v>1</v>
      </c>
      <c r="LW96" s="9">
        <v>1</v>
      </c>
      <c r="LX96" s="9">
        <v>1</v>
      </c>
      <c r="LY96" s="9">
        <v>3</v>
      </c>
      <c r="LZ96" s="9">
        <v>2</v>
      </c>
      <c r="MA96" s="9">
        <v>1</v>
      </c>
      <c r="MB96" s="9"/>
      <c r="MC96" s="9">
        <v>1</v>
      </c>
      <c r="MD96" s="9">
        <v>2</v>
      </c>
      <c r="ME96" s="9">
        <v>2</v>
      </c>
      <c r="MF96" s="9">
        <v>1</v>
      </c>
      <c r="MG96" s="9">
        <v>3</v>
      </c>
      <c r="MH96" s="9">
        <v>3</v>
      </c>
      <c r="MI96" s="9">
        <v>3</v>
      </c>
      <c r="MJ96" s="9">
        <v>3</v>
      </c>
      <c r="MK96" s="9">
        <v>1</v>
      </c>
      <c r="ML96" s="9">
        <v>1</v>
      </c>
      <c r="MM96" s="9">
        <v>1</v>
      </c>
      <c r="MN96" s="9">
        <v>1</v>
      </c>
      <c r="MO96" s="9">
        <v>1</v>
      </c>
      <c r="MP96" s="9">
        <v>0</v>
      </c>
      <c r="MQ96" s="9">
        <v>1</v>
      </c>
      <c r="MR96" s="9">
        <v>1</v>
      </c>
      <c r="MS96" s="9">
        <v>1</v>
      </c>
      <c r="MT96" s="9">
        <v>242614789</v>
      </c>
      <c r="MU96" s="9">
        <v>242614789</v>
      </c>
      <c r="MV96" s="9">
        <v>1</v>
      </c>
      <c r="MW96" s="9"/>
      <c r="MX96" s="9"/>
      <c r="MY96" t="s">
        <v>4551</v>
      </c>
      <c r="MZ96" s="9"/>
      <c r="NA96" s="9">
        <v>200013862</v>
      </c>
      <c r="NB96" t="s">
        <v>4701</v>
      </c>
      <c r="NC96" t="s">
        <v>4840</v>
      </c>
      <c r="ND96" s="9"/>
      <c r="NE96" s="9"/>
      <c r="NF96" t="s">
        <v>4891</v>
      </c>
      <c r="NG96" s="9"/>
      <c r="NH96" s="9"/>
      <c r="NI96" s="9">
        <v>68</v>
      </c>
      <c r="NJ96" s="9">
        <v>112</v>
      </c>
      <c r="NK96" t="s">
        <v>4897</v>
      </c>
      <c r="NL96" s="9">
        <v>3</v>
      </c>
      <c r="NM96" s="9">
        <v>11</v>
      </c>
      <c r="NN96" s="9">
        <v>2022</v>
      </c>
      <c r="NO96" s="9">
        <v>0</v>
      </c>
      <c r="NP96" t="s">
        <v>4981</v>
      </c>
      <c r="NQ96" s="9">
        <v>0</v>
      </c>
      <c r="NR96" s="9">
        <v>1</v>
      </c>
      <c r="NS96" s="9">
        <v>1</v>
      </c>
      <c r="NT96" s="9">
        <v>0</v>
      </c>
      <c r="NU96" s="9">
        <v>0</v>
      </c>
      <c r="NV96" s="9">
        <v>0</v>
      </c>
      <c r="NW96" s="9">
        <v>3</v>
      </c>
      <c r="NX96" s="9">
        <v>0</v>
      </c>
      <c r="NY96" s="9">
        <v>0</v>
      </c>
      <c r="NZ96" s="9">
        <v>0</v>
      </c>
      <c r="OA96" s="9">
        <v>0</v>
      </c>
      <c r="OB96" s="9">
        <v>0</v>
      </c>
      <c r="OC96" s="9">
        <v>3</v>
      </c>
      <c r="OD96" s="9">
        <v>0</v>
      </c>
      <c r="OE96" s="9">
        <v>2</v>
      </c>
      <c r="OF96" s="9">
        <v>0</v>
      </c>
      <c r="OG96" s="9">
        <v>5</v>
      </c>
      <c r="OH96" s="9">
        <v>0</v>
      </c>
      <c r="OI96" s="9">
        <v>3</v>
      </c>
      <c r="OJ96" s="9">
        <v>3</v>
      </c>
      <c r="OK96" s="9">
        <v>3</v>
      </c>
      <c r="OL96" s="9">
        <v>0</v>
      </c>
      <c r="OM96" s="9"/>
      <c r="ON96" s="9">
        <v>0</v>
      </c>
      <c r="OO96" s="9">
        <v>0</v>
      </c>
      <c r="OP96" s="9">
        <v>1</v>
      </c>
      <c r="OQ96" s="9">
        <v>1</v>
      </c>
      <c r="OR96" s="9">
        <v>1</v>
      </c>
      <c r="OS96" s="9">
        <v>1</v>
      </c>
      <c r="OT96" s="9">
        <v>1</v>
      </c>
      <c r="OU96" s="9">
        <v>1</v>
      </c>
      <c r="OV96" s="9">
        <v>0</v>
      </c>
      <c r="OW96" s="9">
        <v>0</v>
      </c>
      <c r="OX96" s="9">
        <v>1</v>
      </c>
      <c r="OY96" s="9">
        <v>0</v>
      </c>
      <c r="OZ96" s="9">
        <v>0</v>
      </c>
      <c r="PA96" s="9">
        <v>62.5</v>
      </c>
      <c r="PB96" s="9">
        <v>0</v>
      </c>
      <c r="PC96" s="9">
        <v>1</v>
      </c>
      <c r="PD96" s="9">
        <v>60</v>
      </c>
      <c r="PE96" s="9">
        <v>0</v>
      </c>
      <c r="PF96" s="9">
        <v>1</v>
      </c>
      <c r="PG96" s="9">
        <v>1</v>
      </c>
      <c r="PH96" s="9">
        <v>0</v>
      </c>
      <c r="PI96" s="9">
        <v>0</v>
      </c>
      <c r="PJ96" s="9">
        <v>0</v>
      </c>
      <c r="PK96" s="9">
        <v>1</v>
      </c>
      <c r="PL96" s="9">
        <v>1</v>
      </c>
      <c r="PM96" s="9">
        <v>1</v>
      </c>
      <c r="PN96" s="9">
        <v>1</v>
      </c>
      <c r="PO96" s="9">
        <v>57.142856597900391</v>
      </c>
      <c r="PP96" s="9">
        <v>0</v>
      </c>
      <c r="PQ96" s="9">
        <v>1</v>
      </c>
      <c r="PR96" s="9">
        <v>1</v>
      </c>
      <c r="PS96" s="9">
        <v>1</v>
      </c>
      <c r="PT96" s="9">
        <v>1</v>
      </c>
      <c r="PU96" s="9">
        <v>0</v>
      </c>
      <c r="PV96" s="9">
        <v>0</v>
      </c>
      <c r="PW96" s="9">
        <v>1</v>
      </c>
      <c r="PX96" s="9">
        <v>66.666664123535156</v>
      </c>
      <c r="PY96" s="9">
        <v>0</v>
      </c>
      <c r="PZ96" s="9">
        <v>1</v>
      </c>
      <c r="QA96" s="9">
        <v>1</v>
      </c>
      <c r="QB96" s="9">
        <v>1</v>
      </c>
      <c r="QC96" s="9">
        <v>0</v>
      </c>
      <c r="QD96" s="9">
        <v>1</v>
      </c>
      <c r="QE96" s="9">
        <v>75</v>
      </c>
      <c r="QF96" s="9">
        <v>0</v>
      </c>
      <c r="QG96" s="9">
        <v>1</v>
      </c>
      <c r="QH96" s="9">
        <v>1</v>
      </c>
      <c r="QI96" s="9">
        <v>1</v>
      </c>
      <c r="QJ96" s="9">
        <v>0</v>
      </c>
      <c r="QK96" s="9">
        <v>1</v>
      </c>
      <c r="QL96" s="9">
        <v>1</v>
      </c>
      <c r="QM96" s="9">
        <v>1</v>
      </c>
      <c r="QN96" s="9">
        <v>1</v>
      </c>
      <c r="QO96" s="9">
        <v>0</v>
      </c>
      <c r="QP96" s="9">
        <v>71.428573608398438</v>
      </c>
      <c r="QQ96" s="9">
        <v>0</v>
      </c>
      <c r="QR96" s="9">
        <v>1</v>
      </c>
      <c r="QS96" s="9">
        <v>1</v>
      </c>
      <c r="QT96" s="9">
        <v>1</v>
      </c>
      <c r="QU96" s="9">
        <v>1</v>
      </c>
      <c r="QV96" s="9">
        <v>1</v>
      </c>
      <c r="QW96" s="9">
        <v>0</v>
      </c>
      <c r="QX96" s="9">
        <v>0.75</v>
      </c>
      <c r="QY96" s="9">
        <v>0</v>
      </c>
      <c r="QZ96" s="9"/>
      <c r="RA96" s="9"/>
      <c r="RB96" s="9"/>
      <c r="RC96" s="9"/>
      <c r="RD96" s="9"/>
      <c r="RE96" s="9"/>
      <c r="RF96" s="9"/>
      <c r="RG96" s="9"/>
      <c r="RH96" s="9"/>
      <c r="RI96" s="9"/>
      <c r="RJ96" s="9"/>
      <c r="RK96" s="9"/>
      <c r="RL96" s="9">
        <v>0</v>
      </c>
      <c r="RM96" s="9"/>
      <c r="RN96" s="9"/>
      <c r="RO96" s="9"/>
      <c r="RP96" s="9"/>
      <c r="RQ96" s="9"/>
      <c r="RR96" s="9"/>
      <c r="RS96" s="9"/>
      <c r="RT96" s="9"/>
      <c r="RU96" s="9"/>
      <c r="RV96" s="9"/>
      <c r="RW96" s="9"/>
      <c r="RX96" s="9"/>
      <c r="RY96" s="9"/>
      <c r="RZ96" s="9"/>
      <c r="SA96" s="9"/>
      <c r="SB96" s="9"/>
      <c r="SC96" s="9"/>
      <c r="SD96" s="9"/>
      <c r="SE96" s="9"/>
      <c r="SF96" s="9"/>
      <c r="SG96" s="9"/>
      <c r="SH96" s="9">
        <v>0</v>
      </c>
      <c r="SI96" s="9">
        <v>0</v>
      </c>
      <c r="SJ96" s="9">
        <v>0</v>
      </c>
      <c r="SK96" s="9">
        <v>0</v>
      </c>
      <c r="SL96" s="9">
        <v>0</v>
      </c>
      <c r="SM96" s="9">
        <v>0</v>
      </c>
      <c r="SN96" s="9">
        <v>0</v>
      </c>
      <c r="SO96" s="9">
        <v>0</v>
      </c>
      <c r="SP96" s="9"/>
      <c r="SQ96" s="9"/>
      <c r="SR96" s="9"/>
      <c r="SS96" s="9"/>
      <c r="ST96" s="9"/>
      <c r="SU96" s="9"/>
      <c r="SV96" s="9"/>
      <c r="SW96" s="9"/>
      <c r="SX96" s="9">
        <v>0</v>
      </c>
      <c r="SY96" s="9">
        <v>1</v>
      </c>
      <c r="SZ96" s="9">
        <v>0</v>
      </c>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v>0</v>
      </c>
      <c r="UM96" s="9">
        <v>0</v>
      </c>
      <c r="UN96" s="9">
        <v>0</v>
      </c>
      <c r="UO96" s="9"/>
      <c r="UP96" s="9"/>
      <c r="UQ96" s="9"/>
      <c r="UR96" s="9"/>
      <c r="US96" s="9">
        <v>0</v>
      </c>
      <c r="UT96" s="9">
        <v>0</v>
      </c>
      <c r="UU96" s="9">
        <v>0</v>
      </c>
      <c r="UV96" s="9">
        <v>1</v>
      </c>
      <c r="UW96" s="9">
        <v>0</v>
      </c>
      <c r="UX96" s="9">
        <v>0</v>
      </c>
      <c r="UY96" s="9">
        <v>0</v>
      </c>
      <c r="UZ96" s="9">
        <v>0</v>
      </c>
      <c r="VA96" s="9">
        <v>0</v>
      </c>
      <c r="VB96" s="9">
        <v>0</v>
      </c>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v>0</v>
      </c>
      <c r="WF96" s="9">
        <v>0</v>
      </c>
      <c r="WG96" s="9">
        <v>0</v>
      </c>
      <c r="WH96" s="9">
        <v>0</v>
      </c>
      <c r="WI96" s="9">
        <v>0</v>
      </c>
      <c r="WJ96" s="9">
        <v>0</v>
      </c>
      <c r="WK96" s="9">
        <v>1</v>
      </c>
      <c r="WL96" s="9">
        <v>0</v>
      </c>
      <c r="WM96" s="9">
        <v>0</v>
      </c>
      <c r="WN96" s="9"/>
      <c r="WO96" s="9"/>
      <c r="WP96" s="9"/>
      <c r="WQ96" s="9"/>
      <c r="WR96" s="9"/>
      <c r="WS96" s="9"/>
      <c r="WT96" s="9"/>
      <c r="WU96" s="9"/>
      <c r="WV96" s="9"/>
      <c r="WW96" s="9">
        <v>11.111110687255859</v>
      </c>
      <c r="WX96" s="9">
        <v>0</v>
      </c>
      <c r="WY96" s="9">
        <v>0</v>
      </c>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v>0</v>
      </c>
      <c r="YF96" s="9">
        <v>0</v>
      </c>
      <c r="YG96" s="9">
        <v>0</v>
      </c>
      <c r="YH96" s="9">
        <v>0</v>
      </c>
      <c r="YI96" s="9">
        <v>0</v>
      </c>
      <c r="YJ96" s="9">
        <v>0</v>
      </c>
      <c r="YK96" s="9">
        <v>1</v>
      </c>
      <c r="YL96" s="9">
        <v>0</v>
      </c>
      <c r="YM96" s="9">
        <v>0</v>
      </c>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v>0</v>
      </c>
      <c r="ZO96" s="9">
        <v>0</v>
      </c>
      <c r="ZP96" s="9">
        <v>0</v>
      </c>
      <c r="ZQ96" s="9">
        <v>0</v>
      </c>
      <c r="ZR96" s="9"/>
      <c r="ZS96" s="9"/>
      <c r="ZT96" s="9">
        <v>0</v>
      </c>
      <c r="ZU96" s="9">
        <v>0</v>
      </c>
      <c r="ZV96" s="9">
        <v>0</v>
      </c>
      <c r="ZW96" s="9">
        <v>0</v>
      </c>
      <c r="ZX96" s="9">
        <v>0</v>
      </c>
      <c r="ZY96" s="9">
        <v>0</v>
      </c>
      <c r="ZZ96" s="9">
        <v>0</v>
      </c>
      <c r="AAA96" s="9">
        <v>1</v>
      </c>
      <c r="AAB96" s="9">
        <v>0</v>
      </c>
      <c r="AAC96" s="9">
        <v>0</v>
      </c>
      <c r="AAD96" s="9">
        <v>0</v>
      </c>
      <c r="AAE96" s="9">
        <v>0</v>
      </c>
      <c r="AAF96" s="9">
        <v>0</v>
      </c>
      <c r="AAG96" s="9">
        <v>1</v>
      </c>
      <c r="AAH96" s="9"/>
      <c r="AAI96" s="9"/>
      <c r="AAJ96" s="9"/>
      <c r="AAK96" s="9"/>
      <c r="AAL96" s="9"/>
      <c r="AAM96" s="9"/>
      <c r="AAN96" s="9"/>
      <c r="AAO96" s="9"/>
      <c r="AAP96" s="9">
        <v>16.666666030883789</v>
      </c>
      <c r="AAQ96" s="9">
        <v>0</v>
      </c>
      <c r="AAR96" s="9">
        <v>0</v>
      </c>
      <c r="AAS96" s="9">
        <v>16.666666030883789</v>
      </c>
      <c r="AAT96" s="9">
        <v>0</v>
      </c>
      <c r="AAU96" s="9">
        <v>0</v>
      </c>
      <c r="AAV96" s="9"/>
      <c r="AAW96" s="9"/>
      <c r="AAX96" s="9"/>
      <c r="AAY96" s="9"/>
      <c r="AAZ96" s="9">
        <v>0</v>
      </c>
      <c r="ABA96" s="9">
        <v>1</v>
      </c>
      <c r="ABB96" s="9">
        <v>1</v>
      </c>
      <c r="ABC96" s="9">
        <v>0</v>
      </c>
      <c r="ABD96" s="9">
        <v>0</v>
      </c>
      <c r="ABE96" s="9">
        <v>0</v>
      </c>
      <c r="ABF96" s="9">
        <v>1</v>
      </c>
      <c r="ABG96" s="9">
        <v>1</v>
      </c>
      <c r="ABH96" s="9">
        <v>1</v>
      </c>
      <c r="ABI96" s="9">
        <v>1</v>
      </c>
      <c r="ABJ96" s="9">
        <v>1</v>
      </c>
      <c r="ABK96" s="9">
        <v>1</v>
      </c>
      <c r="ABL96" s="9">
        <v>0</v>
      </c>
      <c r="ABM96" s="9">
        <v>85.714286804199219</v>
      </c>
      <c r="ABN96" s="9">
        <v>0</v>
      </c>
      <c r="ABO96" s="9">
        <v>1</v>
      </c>
      <c r="ABP96" s="9">
        <v>0</v>
      </c>
      <c r="ABQ96" s="9">
        <v>1</v>
      </c>
      <c r="ABR96" s="9">
        <v>1</v>
      </c>
      <c r="ABS96" s="9">
        <v>1</v>
      </c>
      <c r="ABT96" s="9">
        <v>1</v>
      </c>
      <c r="ABU96" s="9">
        <v>0</v>
      </c>
      <c r="ABV96" s="9">
        <v>1</v>
      </c>
      <c r="ABW96" s="9">
        <v>0</v>
      </c>
      <c r="ABX96" s="9">
        <v>1</v>
      </c>
      <c r="ABY96" s="9">
        <v>1</v>
      </c>
      <c r="ABZ96" s="9">
        <v>0</v>
      </c>
      <c r="ACA96" s="9">
        <v>0</v>
      </c>
      <c r="ACB96" s="9">
        <v>0</v>
      </c>
      <c r="ACC96" s="9">
        <v>0</v>
      </c>
      <c r="ACD96" s="9">
        <v>0</v>
      </c>
      <c r="ACE96" s="9">
        <v>0</v>
      </c>
      <c r="ACF96" s="9">
        <v>0</v>
      </c>
      <c r="ACG96" s="9">
        <v>0</v>
      </c>
      <c r="ACH96" s="9">
        <v>1</v>
      </c>
      <c r="ACI96" s="9">
        <v>1</v>
      </c>
      <c r="ACJ96" s="9">
        <v>1</v>
      </c>
      <c r="ACK96" s="9">
        <v>1</v>
      </c>
      <c r="ACL96" s="9">
        <v>1</v>
      </c>
      <c r="ACM96" s="9">
        <v>0</v>
      </c>
      <c r="ACN96" s="9">
        <v>1</v>
      </c>
      <c r="ACO96" s="9">
        <v>1</v>
      </c>
      <c r="ACP96" s="9">
        <v>1</v>
      </c>
      <c r="ACQ96" s="9">
        <v>1</v>
      </c>
      <c r="ACR96" s="9">
        <v>1</v>
      </c>
    </row>
    <row r="97" spans="1:772">
      <c r="A97" t="s">
        <v>2663</v>
      </c>
      <c r="B97" t="s">
        <v>2791</v>
      </c>
      <c r="C97" t="s">
        <v>2923</v>
      </c>
      <c r="D97" t="s">
        <v>3060</v>
      </c>
      <c r="E97" s="9"/>
      <c r="F97" s="9">
        <v>4</v>
      </c>
      <c r="G97" s="9"/>
      <c r="H97" s="9">
        <v>1</v>
      </c>
      <c r="I97" t="s">
        <v>3197</v>
      </c>
      <c r="J97" s="9"/>
      <c r="K97" s="9">
        <v>7</v>
      </c>
      <c r="L97" s="9">
        <v>19</v>
      </c>
      <c r="M97" s="9">
        <v>115</v>
      </c>
      <c r="N97" s="9">
        <v>115</v>
      </c>
      <c r="O97" t="s">
        <v>3247</v>
      </c>
      <c r="P97" s="9">
        <v>1</v>
      </c>
      <c r="Q97" t="s">
        <v>3250</v>
      </c>
      <c r="R97" s="9">
        <v>5</v>
      </c>
      <c r="S97" s="9">
        <v>4</v>
      </c>
      <c r="T97" s="9">
        <v>1</v>
      </c>
      <c r="U97" s="9">
        <v>1</v>
      </c>
      <c r="V97" s="9">
        <v>0</v>
      </c>
      <c r="W97" t="s">
        <v>3352</v>
      </c>
      <c r="X97" s="9">
        <v>243675746</v>
      </c>
      <c r="Y97" t="s">
        <v>3487</v>
      </c>
      <c r="Z97" s="9"/>
      <c r="AA97" s="9">
        <v>2</v>
      </c>
      <c r="AB97" s="9">
        <v>0</v>
      </c>
      <c r="AC97" s="9">
        <v>91</v>
      </c>
      <c r="AD97" s="9">
        <v>0</v>
      </c>
      <c r="AE97" s="9">
        <v>24</v>
      </c>
      <c r="AF97" s="9">
        <v>0</v>
      </c>
      <c r="AG97" s="9">
        <v>2</v>
      </c>
      <c r="AH97" s="9">
        <v>0</v>
      </c>
      <c r="AI97" s="9">
        <v>4</v>
      </c>
      <c r="AJ97" s="9">
        <v>0</v>
      </c>
      <c r="AK97" s="9">
        <v>2</v>
      </c>
      <c r="AL97" s="9">
        <v>0</v>
      </c>
      <c r="AM97" s="9">
        <v>11</v>
      </c>
      <c r="AN97" s="9">
        <v>0</v>
      </c>
      <c r="AO97" s="9">
        <v>6</v>
      </c>
      <c r="AP97" s="9">
        <v>0</v>
      </c>
      <c r="AQ97" s="9">
        <v>58</v>
      </c>
      <c r="AR97" s="9">
        <v>0</v>
      </c>
      <c r="AS97" s="9">
        <v>2</v>
      </c>
      <c r="AT97" s="9">
        <v>0</v>
      </c>
      <c r="AU97" s="9">
        <v>7</v>
      </c>
      <c r="AV97" s="9">
        <v>0</v>
      </c>
      <c r="AW97" s="9">
        <v>0</v>
      </c>
      <c r="AX97" t="s">
        <v>3653</v>
      </c>
      <c r="AY97" s="9">
        <v>0</v>
      </c>
      <c r="AZ97" s="9">
        <v>8</v>
      </c>
      <c r="BA97" t="s">
        <v>3803</v>
      </c>
      <c r="BB97" s="9">
        <v>0</v>
      </c>
      <c r="BC97" s="9">
        <v>217</v>
      </c>
      <c r="BD97" s="9">
        <v>0</v>
      </c>
      <c r="BE97" s="9"/>
      <c r="BF97" s="9">
        <v>217</v>
      </c>
      <c r="BG97" s="9">
        <v>217</v>
      </c>
      <c r="BH97" s="9">
        <v>100</v>
      </c>
      <c r="BI97" s="9">
        <v>0</v>
      </c>
      <c r="BJ97" s="9"/>
      <c r="BK97" s="9">
        <v>2</v>
      </c>
      <c r="BL97" s="9"/>
      <c r="BM97" s="9"/>
      <c r="BN97" s="9"/>
      <c r="BO97" s="9"/>
      <c r="BP97" s="9"/>
      <c r="BQ97" s="9"/>
      <c r="BR97" s="9"/>
      <c r="BS97" s="9">
        <v>0</v>
      </c>
      <c r="BT97" s="9"/>
      <c r="BU97" s="9"/>
      <c r="BV97" s="9">
        <v>0</v>
      </c>
      <c r="BW97" s="9">
        <v>1</v>
      </c>
      <c r="BX97" s="9"/>
      <c r="BY97" s="9">
        <v>0</v>
      </c>
      <c r="BZ97" s="9">
        <v>0</v>
      </c>
      <c r="CA97" s="9">
        <v>0</v>
      </c>
      <c r="CB97" s="9">
        <v>0</v>
      </c>
      <c r="CC97" s="9">
        <v>1</v>
      </c>
      <c r="CD97" s="9">
        <v>1</v>
      </c>
      <c r="CE97" s="9">
        <v>0</v>
      </c>
      <c r="CF97" s="9">
        <v>1</v>
      </c>
      <c r="CG97" s="9"/>
      <c r="CH97" s="9">
        <v>1</v>
      </c>
      <c r="CI97" s="9">
        <v>3</v>
      </c>
      <c r="CJ97" s="9">
        <v>1</v>
      </c>
      <c r="CK97" s="9">
        <v>2</v>
      </c>
      <c r="CL97" s="9">
        <v>2</v>
      </c>
      <c r="CM97" s="9">
        <v>4</v>
      </c>
      <c r="CN97" s="9">
        <v>2</v>
      </c>
      <c r="CO97" s="9">
        <v>1</v>
      </c>
      <c r="CP97" s="9">
        <v>3</v>
      </c>
      <c r="CQ97" s="9">
        <v>1</v>
      </c>
      <c r="CR97" s="9">
        <v>1</v>
      </c>
      <c r="CS97" s="9">
        <v>1</v>
      </c>
      <c r="CT97" s="9">
        <v>1</v>
      </c>
      <c r="CU97" s="9">
        <v>1</v>
      </c>
      <c r="CV97" s="9">
        <v>1</v>
      </c>
      <c r="CW97" s="9">
        <v>1</v>
      </c>
      <c r="CX97" s="9">
        <v>1</v>
      </c>
      <c r="CY97" s="9">
        <v>1</v>
      </c>
      <c r="CZ97" s="9">
        <v>2</v>
      </c>
      <c r="DA97" s="9"/>
      <c r="DB97" s="9"/>
      <c r="DC97" s="9"/>
      <c r="DD97" s="9"/>
      <c r="DE97" s="9"/>
      <c r="DF97" s="9"/>
      <c r="DG97" s="9"/>
      <c r="DH97" s="9"/>
      <c r="DI97" s="9">
        <v>2</v>
      </c>
      <c r="DJ97" s="9"/>
      <c r="DK97" s="9"/>
      <c r="DL97" s="9"/>
      <c r="DM97" s="9"/>
      <c r="DN97" s="9"/>
      <c r="DO97" s="9"/>
      <c r="DP97" s="9">
        <v>1</v>
      </c>
      <c r="DQ97" s="9">
        <v>1</v>
      </c>
      <c r="DR97" s="9">
        <v>1</v>
      </c>
      <c r="DS97" s="9">
        <v>1</v>
      </c>
      <c r="DT97" s="9">
        <v>401</v>
      </c>
      <c r="DU97" s="9">
        <v>10</v>
      </c>
      <c r="DV97" s="9">
        <v>49</v>
      </c>
      <c r="DW97" s="9">
        <v>0</v>
      </c>
      <c r="DX97" s="9">
        <v>1</v>
      </c>
      <c r="DY97" s="9">
        <v>1</v>
      </c>
      <c r="DZ97" s="9">
        <v>0</v>
      </c>
      <c r="EA97" s="9"/>
      <c r="EB97" s="9">
        <v>2</v>
      </c>
      <c r="EC97" s="9"/>
      <c r="ED97" s="9"/>
      <c r="EE97" s="9"/>
      <c r="EF97" s="9"/>
      <c r="EG97" s="9"/>
      <c r="EH97" s="9"/>
      <c r="EI97" s="9">
        <v>0</v>
      </c>
      <c r="EJ97" s="9"/>
      <c r="EK97" s="9"/>
      <c r="EL97" s="9"/>
      <c r="EM97" s="9"/>
      <c r="EN97" s="9">
        <v>1</v>
      </c>
      <c r="EO97" s="9">
        <v>0</v>
      </c>
      <c r="EP97" s="9"/>
      <c r="EQ97" s="9">
        <v>1</v>
      </c>
      <c r="ER97" s="9">
        <v>0</v>
      </c>
      <c r="ES97" s="9"/>
      <c r="ET97" s="9">
        <v>1</v>
      </c>
      <c r="EU97" s="9">
        <v>0</v>
      </c>
      <c r="EV97" s="9"/>
      <c r="EW97" s="9">
        <v>0</v>
      </c>
      <c r="EX97" s="9"/>
      <c r="EY97" s="9"/>
      <c r="EZ97" s="9">
        <v>1</v>
      </c>
      <c r="FA97" s="9">
        <v>0</v>
      </c>
      <c r="FB97" s="9"/>
      <c r="FC97" s="9">
        <v>1</v>
      </c>
      <c r="FD97" s="9">
        <v>0</v>
      </c>
      <c r="FE97" s="9"/>
      <c r="FF97" s="9">
        <v>1</v>
      </c>
      <c r="FG97" s="9">
        <v>0</v>
      </c>
      <c r="FH97" s="9"/>
      <c r="FI97" s="9">
        <v>1</v>
      </c>
      <c r="FJ97" s="9">
        <v>0</v>
      </c>
      <c r="FK97" s="9"/>
      <c r="FL97" s="9">
        <v>1</v>
      </c>
      <c r="FM97" s="9">
        <v>0</v>
      </c>
      <c r="FN97" s="9"/>
      <c r="FO97" s="9">
        <v>0</v>
      </c>
      <c r="FP97" s="9"/>
      <c r="FQ97" s="9"/>
      <c r="FR97" s="9">
        <v>1</v>
      </c>
      <c r="FS97" s="9">
        <v>0</v>
      </c>
      <c r="FT97" s="9"/>
      <c r="FU97" s="9">
        <v>1</v>
      </c>
      <c r="FV97" s="9">
        <v>0</v>
      </c>
      <c r="FW97" s="9"/>
      <c r="FX97" s="9">
        <v>1</v>
      </c>
      <c r="FY97" s="9">
        <v>17</v>
      </c>
      <c r="FZ97" s="9"/>
      <c r="GA97" s="9"/>
      <c r="GB97" s="9"/>
      <c r="GC97" s="9"/>
      <c r="GD97" s="9"/>
      <c r="GE97" s="9"/>
      <c r="GF97" s="9"/>
      <c r="GG97" s="9"/>
      <c r="GH97" s="9"/>
      <c r="GI97" s="9"/>
      <c r="GJ97" s="9"/>
      <c r="GK97" s="9"/>
      <c r="GL97" s="9"/>
      <c r="GM97" s="9"/>
      <c r="GN97" s="9"/>
      <c r="GO97" s="9"/>
      <c r="GP97" s="9">
        <v>0</v>
      </c>
      <c r="GQ97" s="9">
        <v>0</v>
      </c>
      <c r="GR97" s="9">
        <v>0</v>
      </c>
      <c r="GS97" s="9">
        <v>0</v>
      </c>
      <c r="GT97" s="9">
        <v>0</v>
      </c>
      <c r="GU97" s="9">
        <v>0</v>
      </c>
      <c r="GV97" s="9">
        <v>0</v>
      </c>
      <c r="GW97" s="9">
        <v>0</v>
      </c>
      <c r="GX97" s="9">
        <v>0</v>
      </c>
      <c r="GY97" s="9">
        <v>0</v>
      </c>
      <c r="GZ97" s="9">
        <v>0</v>
      </c>
      <c r="HA97" s="9">
        <v>0</v>
      </c>
      <c r="HB97" s="9">
        <v>0</v>
      </c>
      <c r="HC97" s="9">
        <v>0</v>
      </c>
      <c r="HD97" s="9">
        <v>0</v>
      </c>
      <c r="HE97" s="9">
        <v>0</v>
      </c>
      <c r="HF97" s="9">
        <v>1</v>
      </c>
      <c r="HG97" t="s">
        <v>4112</v>
      </c>
      <c r="HH97" s="9"/>
      <c r="HI97" s="9"/>
      <c r="HJ97" s="9"/>
      <c r="HK97" s="9"/>
      <c r="HL97" s="9"/>
      <c r="HM97" s="9"/>
      <c r="HN97" s="9"/>
      <c r="HO97" s="9"/>
      <c r="HP97" s="9"/>
      <c r="HQ97" s="9"/>
      <c r="HR97" s="9"/>
      <c r="HS97" s="9"/>
      <c r="HT97" s="9"/>
      <c r="HU97" s="9"/>
      <c r="HV97" s="9"/>
      <c r="HW97" s="9"/>
      <c r="HX97" t="s">
        <v>4276</v>
      </c>
      <c r="HY97" s="9"/>
      <c r="HZ97" s="9"/>
      <c r="IA97" s="9">
        <v>2</v>
      </c>
      <c r="IB97" s="9"/>
      <c r="IC97" s="9"/>
      <c r="ID97" s="9">
        <v>2</v>
      </c>
      <c r="IE97" s="9"/>
      <c r="IF97" s="9"/>
      <c r="IG97" s="9">
        <v>2</v>
      </c>
      <c r="IH97" s="9"/>
      <c r="II97" s="9"/>
      <c r="IJ97" s="9">
        <v>2</v>
      </c>
      <c r="IK97" s="9"/>
      <c r="IL97" s="9">
        <v>1</v>
      </c>
      <c r="IM97" s="9"/>
      <c r="IN97" s="9">
        <v>3</v>
      </c>
      <c r="IO97" s="9">
        <v>3</v>
      </c>
      <c r="IP97" s="9">
        <v>3</v>
      </c>
      <c r="IQ97" s="9">
        <v>5</v>
      </c>
      <c r="IR97" s="9">
        <v>5</v>
      </c>
      <c r="IS97" s="9"/>
      <c r="IT97" s="9">
        <v>1</v>
      </c>
      <c r="IU97" s="9">
        <v>2</v>
      </c>
      <c r="IV97" s="9">
        <v>2</v>
      </c>
      <c r="IW97" s="9">
        <v>2</v>
      </c>
      <c r="IX97" s="9">
        <v>2</v>
      </c>
      <c r="IY97" s="9">
        <v>1</v>
      </c>
      <c r="IZ97" s="9">
        <v>1</v>
      </c>
      <c r="JA97" s="9">
        <v>1</v>
      </c>
      <c r="JB97" s="9">
        <v>1</v>
      </c>
      <c r="JC97" s="9">
        <v>1</v>
      </c>
      <c r="JD97" s="9">
        <v>1</v>
      </c>
      <c r="JE97" s="9">
        <v>1</v>
      </c>
      <c r="JF97" s="9">
        <v>2</v>
      </c>
      <c r="JG97" s="9">
        <v>2</v>
      </c>
      <c r="JH97" s="9">
        <v>2</v>
      </c>
      <c r="JI97" s="9">
        <v>2</v>
      </c>
      <c r="JJ97" s="9">
        <v>1</v>
      </c>
      <c r="JK97" s="9">
        <v>1</v>
      </c>
      <c r="JL97" s="9">
        <v>1</v>
      </c>
      <c r="JM97" s="9">
        <v>1</v>
      </c>
      <c r="JN97" s="9">
        <v>1</v>
      </c>
      <c r="JO97" s="9">
        <v>1</v>
      </c>
      <c r="JP97" s="9">
        <v>1</v>
      </c>
      <c r="JQ97" s="9">
        <v>1</v>
      </c>
      <c r="JR97" s="9">
        <v>1</v>
      </c>
      <c r="JS97" s="9">
        <v>1</v>
      </c>
      <c r="JT97" s="9">
        <v>1</v>
      </c>
      <c r="JU97" s="9">
        <v>1</v>
      </c>
      <c r="JV97" s="9"/>
      <c r="JW97" s="9">
        <v>1</v>
      </c>
      <c r="JX97" s="9">
        <v>1</v>
      </c>
      <c r="JY97" s="9">
        <v>1</v>
      </c>
      <c r="JZ97" s="9">
        <v>1</v>
      </c>
      <c r="KA97" s="9">
        <v>1</v>
      </c>
      <c r="KB97" s="9">
        <v>1</v>
      </c>
      <c r="KC97" s="9">
        <v>1</v>
      </c>
      <c r="KD97" s="9">
        <v>1</v>
      </c>
      <c r="KE97" s="9">
        <v>1</v>
      </c>
      <c r="KF97" s="9"/>
      <c r="KG97" s="9">
        <v>1</v>
      </c>
      <c r="KH97" s="9">
        <v>1</v>
      </c>
      <c r="KI97" s="9">
        <v>1</v>
      </c>
      <c r="KJ97" s="9"/>
      <c r="KK97" s="9">
        <v>1</v>
      </c>
      <c r="KL97" s="9">
        <v>1</v>
      </c>
      <c r="KM97" s="9">
        <v>3</v>
      </c>
      <c r="KN97" s="9">
        <v>3</v>
      </c>
      <c r="KO97" s="9"/>
      <c r="KP97" s="9">
        <v>1</v>
      </c>
      <c r="KQ97" s="9">
        <v>1</v>
      </c>
      <c r="KR97" s="9">
        <v>1</v>
      </c>
      <c r="KS97" s="9">
        <v>0</v>
      </c>
      <c r="KT97" s="9">
        <v>0</v>
      </c>
      <c r="KU97" s="9">
        <v>1</v>
      </c>
      <c r="KV97" s="9">
        <v>1</v>
      </c>
      <c r="KW97" s="9">
        <v>1</v>
      </c>
      <c r="KX97" s="9">
        <v>1</v>
      </c>
      <c r="KY97" s="9">
        <v>1</v>
      </c>
      <c r="KZ97" s="9">
        <v>1</v>
      </c>
      <c r="LA97" s="9">
        <v>1</v>
      </c>
      <c r="LB97" s="9"/>
      <c r="LC97" s="9">
        <v>1</v>
      </c>
      <c r="LD97" s="9">
        <v>1</v>
      </c>
      <c r="LE97" s="9">
        <v>1</v>
      </c>
      <c r="LF97" s="9">
        <v>1</v>
      </c>
      <c r="LG97" s="9">
        <v>1</v>
      </c>
      <c r="LH97" s="9">
        <v>1</v>
      </c>
      <c r="LI97" s="9"/>
      <c r="LJ97" s="9">
        <v>1</v>
      </c>
      <c r="LK97" s="9">
        <v>1</v>
      </c>
      <c r="LL97" s="9">
        <v>1</v>
      </c>
      <c r="LM97" s="9">
        <v>1</v>
      </c>
      <c r="LN97" s="9"/>
      <c r="LO97" s="9">
        <v>1</v>
      </c>
      <c r="LP97" s="9">
        <v>1</v>
      </c>
      <c r="LQ97" s="9">
        <v>1</v>
      </c>
      <c r="LR97" s="9"/>
      <c r="LS97" s="9">
        <v>1</v>
      </c>
      <c r="LT97" s="9">
        <v>1</v>
      </c>
      <c r="LU97" s="9">
        <v>1</v>
      </c>
      <c r="LV97" s="9">
        <v>1</v>
      </c>
      <c r="LW97" s="9">
        <v>1</v>
      </c>
      <c r="LX97" s="9">
        <v>1</v>
      </c>
      <c r="LY97" s="9">
        <v>3</v>
      </c>
      <c r="LZ97" s="9">
        <v>2</v>
      </c>
      <c r="MA97" s="9">
        <v>1</v>
      </c>
      <c r="MB97" s="9"/>
      <c r="MC97" s="9">
        <v>1</v>
      </c>
      <c r="MD97" s="9">
        <v>3</v>
      </c>
      <c r="ME97" s="9">
        <v>1</v>
      </c>
      <c r="MF97" s="9">
        <v>3</v>
      </c>
      <c r="MG97" s="9">
        <v>3</v>
      </c>
      <c r="MH97" s="9">
        <v>3</v>
      </c>
      <c r="MI97" s="9">
        <v>3</v>
      </c>
      <c r="MJ97" s="9">
        <v>3</v>
      </c>
      <c r="MK97" s="9">
        <v>1</v>
      </c>
      <c r="ML97" s="9">
        <v>1</v>
      </c>
      <c r="MM97" s="9">
        <v>1</v>
      </c>
      <c r="MN97" s="9">
        <v>1</v>
      </c>
      <c r="MO97" s="9">
        <v>1</v>
      </c>
      <c r="MP97" s="9">
        <v>0</v>
      </c>
      <c r="MQ97" s="9">
        <v>1</v>
      </c>
      <c r="MR97" s="9">
        <v>1</v>
      </c>
      <c r="MS97" s="9">
        <v>0</v>
      </c>
      <c r="MT97" s="9"/>
      <c r="MU97" s="9"/>
      <c r="MV97" s="9">
        <v>1</v>
      </c>
      <c r="MW97" s="9"/>
      <c r="MX97" s="9"/>
      <c r="MY97" t="s">
        <v>4552</v>
      </c>
      <c r="MZ97" s="9"/>
      <c r="NA97" s="9">
        <v>201941467</v>
      </c>
      <c r="NB97" t="s">
        <v>4702</v>
      </c>
      <c r="NC97" t="s">
        <v>4841</v>
      </c>
      <c r="ND97" s="9"/>
      <c r="NE97" s="9"/>
      <c r="NF97" t="s">
        <v>4891</v>
      </c>
      <c r="NG97" s="9"/>
      <c r="NH97" s="9"/>
      <c r="NI97" s="9">
        <v>128</v>
      </c>
      <c r="NJ97" s="9">
        <v>115</v>
      </c>
      <c r="NK97" t="s">
        <v>4897</v>
      </c>
      <c r="NL97" s="9">
        <v>3</v>
      </c>
      <c r="NM97" s="9">
        <v>11</v>
      </c>
      <c r="NN97" s="9">
        <v>2022</v>
      </c>
      <c r="NO97" s="9">
        <v>1</v>
      </c>
      <c r="NP97" t="s">
        <v>4982</v>
      </c>
      <c r="NQ97" s="9">
        <v>1</v>
      </c>
      <c r="NR97" s="9">
        <v>0</v>
      </c>
      <c r="NS97" s="9">
        <v>0</v>
      </c>
      <c r="NT97" s="9">
        <v>1</v>
      </c>
      <c r="NU97" s="9">
        <v>2</v>
      </c>
      <c r="NV97" s="9">
        <v>0</v>
      </c>
      <c r="NW97" s="9">
        <v>91</v>
      </c>
      <c r="NX97" s="9">
        <v>0</v>
      </c>
      <c r="NY97" s="9">
        <v>24</v>
      </c>
      <c r="NZ97" s="9">
        <v>0</v>
      </c>
      <c r="OA97" s="9">
        <v>28</v>
      </c>
      <c r="OB97" s="9">
        <v>0</v>
      </c>
      <c r="OC97" s="9">
        <v>145</v>
      </c>
      <c r="OD97" s="9">
        <v>0</v>
      </c>
      <c r="OE97" s="9">
        <v>64</v>
      </c>
      <c r="OF97" s="9">
        <v>0</v>
      </c>
      <c r="OG97" s="9">
        <v>209</v>
      </c>
      <c r="OH97" s="9">
        <v>0</v>
      </c>
      <c r="OI97" s="9">
        <v>217</v>
      </c>
      <c r="OJ97" s="9">
        <v>217</v>
      </c>
      <c r="OK97" s="9">
        <v>100</v>
      </c>
      <c r="OL97" s="9">
        <v>0</v>
      </c>
      <c r="OM97" s="9"/>
      <c r="ON97" s="9">
        <v>0</v>
      </c>
      <c r="OO97" s="9">
        <v>0</v>
      </c>
      <c r="OP97" s="9">
        <v>0</v>
      </c>
      <c r="OQ97" s="9">
        <v>0</v>
      </c>
      <c r="OR97" s="9">
        <v>0</v>
      </c>
      <c r="OS97" s="9">
        <v>0</v>
      </c>
      <c r="OT97" s="9">
        <v>0</v>
      </c>
      <c r="OU97" s="9">
        <v>0</v>
      </c>
      <c r="OV97" s="9">
        <v>0</v>
      </c>
      <c r="OW97" s="9">
        <v>0</v>
      </c>
      <c r="OX97" s="9">
        <v>0</v>
      </c>
      <c r="OY97" s="9">
        <v>0</v>
      </c>
      <c r="OZ97" s="9">
        <v>0</v>
      </c>
      <c r="PA97" s="9">
        <v>0</v>
      </c>
      <c r="PB97" s="9">
        <v>0</v>
      </c>
      <c r="PC97" s="9">
        <v>0</v>
      </c>
      <c r="PD97" s="9">
        <v>0</v>
      </c>
      <c r="PE97" s="9">
        <v>0</v>
      </c>
      <c r="PF97" s="9">
        <v>0</v>
      </c>
      <c r="PG97" s="9">
        <v>1</v>
      </c>
      <c r="PH97" s="9">
        <v>0</v>
      </c>
      <c r="PI97" s="9">
        <v>0</v>
      </c>
      <c r="PJ97" s="9">
        <v>0</v>
      </c>
      <c r="PK97" s="9">
        <v>0</v>
      </c>
      <c r="PL97" s="9">
        <v>1</v>
      </c>
      <c r="PM97" s="9">
        <v>1</v>
      </c>
      <c r="PN97" s="9">
        <v>0</v>
      </c>
      <c r="PO97" s="9">
        <v>28.571428298950195</v>
      </c>
      <c r="PP97" s="9">
        <v>0</v>
      </c>
      <c r="PQ97" s="9">
        <v>0</v>
      </c>
      <c r="PR97" s="9">
        <v>1</v>
      </c>
      <c r="PS97" s="9">
        <v>0</v>
      </c>
      <c r="PT97" s="9">
        <v>1</v>
      </c>
      <c r="PU97" s="9">
        <v>0</v>
      </c>
      <c r="PV97" s="9">
        <v>0</v>
      </c>
      <c r="PW97" s="9">
        <v>0</v>
      </c>
      <c r="PX97" s="9">
        <v>33.333332061767578</v>
      </c>
      <c r="PY97" s="9">
        <v>0</v>
      </c>
      <c r="PZ97" s="9">
        <v>0</v>
      </c>
      <c r="QA97" s="9">
        <v>0</v>
      </c>
      <c r="QB97" s="9">
        <v>1</v>
      </c>
      <c r="QC97" s="9">
        <v>0</v>
      </c>
      <c r="QD97" s="9">
        <v>1</v>
      </c>
      <c r="QE97" s="9">
        <v>50</v>
      </c>
      <c r="QF97" s="9">
        <v>0</v>
      </c>
      <c r="QG97" s="9">
        <v>1</v>
      </c>
      <c r="QH97" s="9">
        <v>1</v>
      </c>
      <c r="QI97" s="9">
        <v>1</v>
      </c>
      <c r="QJ97" s="9">
        <v>1</v>
      </c>
      <c r="QK97" s="9">
        <v>1</v>
      </c>
      <c r="QL97" s="9">
        <v>1</v>
      </c>
      <c r="QM97" s="9">
        <v>1</v>
      </c>
      <c r="QN97" s="9">
        <v>1</v>
      </c>
      <c r="QO97" s="9">
        <v>1</v>
      </c>
      <c r="QP97" s="9">
        <v>100</v>
      </c>
      <c r="QQ97" s="9">
        <v>1</v>
      </c>
      <c r="QR97" s="9">
        <v>1</v>
      </c>
      <c r="QS97" s="9">
        <v>0</v>
      </c>
      <c r="QT97" s="9">
        <v>0.66666668653488159</v>
      </c>
      <c r="QU97" s="9">
        <v>1</v>
      </c>
      <c r="QV97" s="9">
        <v>1</v>
      </c>
      <c r="QW97" s="9">
        <v>0</v>
      </c>
      <c r="QX97" s="9">
        <v>0.5</v>
      </c>
      <c r="QY97" s="9">
        <v>0</v>
      </c>
      <c r="QZ97" s="9"/>
      <c r="RA97" s="9"/>
      <c r="RB97" s="9"/>
      <c r="RC97" s="9"/>
      <c r="RD97" s="9"/>
      <c r="RE97" s="9"/>
      <c r="RF97" s="9"/>
      <c r="RG97" s="9"/>
      <c r="RH97" s="9"/>
      <c r="RI97" s="9"/>
      <c r="RJ97" s="9"/>
      <c r="RK97" s="9"/>
      <c r="RL97" s="9">
        <v>1</v>
      </c>
      <c r="RM97" s="9">
        <v>1</v>
      </c>
      <c r="RN97" s="9">
        <v>1</v>
      </c>
      <c r="RO97" s="9">
        <v>0</v>
      </c>
      <c r="RP97" s="9">
        <v>0</v>
      </c>
      <c r="RQ97" s="9">
        <v>49</v>
      </c>
      <c r="RR97" s="9">
        <v>0</v>
      </c>
      <c r="RS97" s="9">
        <v>1</v>
      </c>
      <c r="RT97" s="9">
        <v>1</v>
      </c>
      <c r="RU97" s="9">
        <v>0</v>
      </c>
      <c r="RV97" s="9">
        <v>0</v>
      </c>
      <c r="RW97" s="9"/>
      <c r="RX97" s="9"/>
      <c r="RY97" s="9"/>
      <c r="RZ97" s="9"/>
      <c r="SA97" s="9"/>
      <c r="SB97" s="9"/>
      <c r="SC97" s="9"/>
      <c r="SD97" s="9"/>
      <c r="SE97" s="9"/>
      <c r="SF97" s="9"/>
      <c r="SG97" s="9"/>
      <c r="SH97" s="9">
        <v>1</v>
      </c>
      <c r="SI97" s="9">
        <v>0</v>
      </c>
      <c r="SJ97" s="9">
        <v>1</v>
      </c>
      <c r="SK97" s="9">
        <v>1</v>
      </c>
      <c r="SL97" s="9">
        <v>1</v>
      </c>
      <c r="SM97" s="9">
        <v>1</v>
      </c>
      <c r="SN97" s="9">
        <v>1</v>
      </c>
      <c r="SO97" s="9">
        <v>1</v>
      </c>
      <c r="SP97" s="9">
        <v>0</v>
      </c>
      <c r="SQ97" s="9"/>
      <c r="SR97" s="9">
        <v>0</v>
      </c>
      <c r="SS97" s="9">
        <v>0</v>
      </c>
      <c r="ST97" s="9">
        <v>0</v>
      </c>
      <c r="SU97" s="9">
        <v>0</v>
      </c>
      <c r="SV97" s="9">
        <v>0</v>
      </c>
      <c r="SW97" s="9">
        <v>0</v>
      </c>
      <c r="SX97" s="9">
        <v>1</v>
      </c>
      <c r="SY97" s="9">
        <v>0</v>
      </c>
      <c r="SZ97" s="9">
        <v>0</v>
      </c>
      <c r="TA97" s="9">
        <v>0</v>
      </c>
      <c r="TB97" s="9">
        <v>0</v>
      </c>
      <c r="TC97" s="9">
        <v>0</v>
      </c>
      <c r="TD97" s="9">
        <v>0</v>
      </c>
      <c r="TE97" s="9">
        <v>0</v>
      </c>
      <c r="TF97" s="9">
        <v>0</v>
      </c>
      <c r="TG97" s="9">
        <v>0</v>
      </c>
      <c r="TH97" s="9">
        <v>0</v>
      </c>
      <c r="TI97" s="9">
        <v>0</v>
      </c>
      <c r="TJ97" s="9">
        <v>0</v>
      </c>
      <c r="TK97" s="9">
        <v>0</v>
      </c>
      <c r="TL97" s="9">
        <v>0</v>
      </c>
      <c r="TM97" s="9">
        <v>0</v>
      </c>
      <c r="TN97" s="9">
        <v>0</v>
      </c>
      <c r="TO97" s="9">
        <v>0</v>
      </c>
      <c r="TP97" s="9">
        <v>0</v>
      </c>
      <c r="TQ97" s="9">
        <v>1</v>
      </c>
      <c r="TR97" s="9"/>
      <c r="TS97" s="9"/>
      <c r="TT97" s="9"/>
      <c r="TU97" s="9"/>
      <c r="TV97" s="9"/>
      <c r="TW97" s="9"/>
      <c r="TX97" s="9"/>
      <c r="TY97" s="9"/>
      <c r="TZ97" s="9">
        <v>0</v>
      </c>
      <c r="UA97" s="9">
        <v>0</v>
      </c>
      <c r="UB97" s="9">
        <v>0</v>
      </c>
      <c r="UC97" s="9">
        <v>0</v>
      </c>
      <c r="UD97" s="9">
        <v>0</v>
      </c>
      <c r="UE97" s="9">
        <v>0</v>
      </c>
      <c r="UF97" s="9"/>
      <c r="UG97" s="9"/>
      <c r="UH97" s="9"/>
      <c r="UI97" s="9"/>
      <c r="UJ97" s="9"/>
      <c r="UK97" s="9"/>
      <c r="UL97" s="9">
        <v>0</v>
      </c>
      <c r="UM97" s="9">
        <v>0</v>
      </c>
      <c r="UN97" s="9">
        <v>0</v>
      </c>
      <c r="UO97" s="9">
        <v>0</v>
      </c>
      <c r="UP97" s="9"/>
      <c r="UQ97" s="9"/>
      <c r="UR97" s="9"/>
      <c r="US97" s="9"/>
      <c r="UT97" s="9">
        <v>0</v>
      </c>
      <c r="UU97" s="9"/>
      <c r="UV97" s="9">
        <v>1</v>
      </c>
      <c r="UW97" s="9">
        <v>0</v>
      </c>
      <c r="UX97" s="9">
        <v>0</v>
      </c>
      <c r="UY97" s="9">
        <v>0</v>
      </c>
      <c r="UZ97" s="9">
        <v>0</v>
      </c>
      <c r="VA97" s="9">
        <v>0</v>
      </c>
      <c r="VB97" s="9">
        <v>0</v>
      </c>
      <c r="VC97" s="9">
        <v>1</v>
      </c>
      <c r="VD97" s="9">
        <v>0</v>
      </c>
      <c r="VE97" s="9">
        <v>0</v>
      </c>
      <c r="VF97" s="9">
        <v>0</v>
      </c>
      <c r="VG97" s="9">
        <v>0</v>
      </c>
      <c r="VH97" s="9">
        <v>1</v>
      </c>
      <c r="VI97" s="9">
        <v>1</v>
      </c>
      <c r="VJ97" s="9">
        <v>1</v>
      </c>
      <c r="VK97" s="9">
        <v>1</v>
      </c>
      <c r="VL97" s="9">
        <v>1</v>
      </c>
      <c r="VM97" s="9">
        <v>1</v>
      </c>
      <c r="VN97" s="9">
        <v>1</v>
      </c>
      <c r="VO97" s="9">
        <v>0</v>
      </c>
      <c r="VP97" s="9">
        <v>0</v>
      </c>
      <c r="VQ97" s="9">
        <v>0</v>
      </c>
      <c r="VR97" s="9">
        <v>0</v>
      </c>
      <c r="VS97" s="9">
        <v>1</v>
      </c>
      <c r="VT97" s="9">
        <v>1</v>
      </c>
      <c r="VU97" s="9">
        <v>1</v>
      </c>
      <c r="VV97" s="9">
        <v>1</v>
      </c>
      <c r="VW97" s="9">
        <v>1</v>
      </c>
      <c r="VX97" s="9">
        <v>1</v>
      </c>
      <c r="VY97" s="9">
        <v>1</v>
      </c>
      <c r="VZ97" s="9">
        <v>1</v>
      </c>
      <c r="WA97" s="9">
        <v>1</v>
      </c>
      <c r="WB97" s="9">
        <v>1</v>
      </c>
      <c r="WC97" s="9">
        <v>1</v>
      </c>
      <c r="WD97" s="9">
        <v>1</v>
      </c>
      <c r="WE97" s="9">
        <v>1</v>
      </c>
      <c r="WF97" s="9">
        <v>1</v>
      </c>
      <c r="WG97" s="9">
        <v>1</v>
      </c>
      <c r="WH97" s="9">
        <v>1</v>
      </c>
      <c r="WI97" s="9">
        <v>1</v>
      </c>
      <c r="WJ97" s="9">
        <v>1</v>
      </c>
      <c r="WK97" s="9">
        <v>1</v>
      </c>
      <c r="WL97" s="9">
        <v>1</v>
      </c>
      <c r="WM97" s="9">
        <v>1</v>
      </c>
      <c r="WN97" s="9">
        <v>1</v>
      </c>
      <c r="WO97" s="9">
        <v>1</v>
      </c>
      <c r="WP97" s="9">
        <v>1</v>
      </c>
      <c r="WQ97" s="9">
        <v>50</v>
      </c>
      <c r="WR97" s="9">
        <v>0</v>
      </c>
      <c r="WS97" s="9">
        <v>1</v>
      </c>
      <c r="WT97" s="9">
        <v>100</v>
      </c>
      <c r="WU97" s="9">
        <v>1</v>
      </c>
      <c r="WV97" s="9">
        <v>1</v>
      </c>
      <c r="WW97" s="9">
        <v>100</v>
      </c>
      <c r="WX97" s="9">
        <v>1</v>
      </c>
      <c r="WY97" s="9">
        <v>1</v>
      </c>
      <c r="WZ97" s="9">
        <v>100</v>
      </c>
      <c r="XA97" s="9">
        <v>1</v>
      </c>
      <c r="XB97" s="9">
        <v>1</v>
      </c>
      <c r="XC97" s="9">
        <v>1</v>
      </c>
      <c r="XD97" s="9">
        <v>0</v>
      </c>
      <c r="XE97" s="9">
        <v>0</v>
      </c>
      <c r="XF97" s="9">
        <v>0</v>
      </c>
      <c r="XG97" s="9">
        <v>0</v>
      </c>
      <c r="XH97" s="9">
        <v>1</v>
      </c>
      <c r="XI97" s="9">
        <v>1</v>
      </c>
      <c r="XJ97" s="9">
        <v>1</v>
      </c>
      <c r="XK97" s="9">
        <v>1</v>
      </c>
      <c r="XL97" s="9">
        <v>1</v>
      </c>
      <c r="XM97" s="9">
        <v>1</v>
      </c>
      <c r="XN97" s="9">
        <v>1</v>
      </c>
      <c r="XO97" s="9">
        <v>0</v>
      </c>
      <c r="XP97" s="9">
        <v>0</v>
      </c>
      <c r="XQ97" s="9">
        <v>0</v>
      </c>
      <c r="XR97" s="9">
        <v>0</v>
      </c>
      <c r="XS97" s="9">
        <v>1</v>
      </c>
      <c r="XT97" s="9">
        <v>1</v>
      </c>
      <c r="XU97" s="9">
        <v>1</v>
      </c>
      <c r="XV97" s="9">
        <v>1</v>
      </c>
      <c r="XW97" s="9">
        <v>1</v>
      </c>
      <c r="XX97" s="9">
        <v>1</v>
      </c>
      <c r="XY97" s="9">
        <v>1</v>
      </c>
      <c r="XZ97" s="9">
        <v>1</v>
      </c>
      <c r="YA97" s="9">
        <v>1</v>
      </c>
      <c r="YB97" s="9">
        <v>1</v>
      </c>
      <c r="YC97" s="9">
        <v>1</v>
      </c>
      <c r="YD97" s="9">
        <v>1</v>
      </c>
      <c r="YE97" s="9">
        <v>1</v>
      </c>
      <c r="YF97" s="9">
        <v>1</v>
      </c>
      <c r="YG97" s="9">
        <v>1</v>
      </c>
      <c r="YH97" s="9">
        <v>1</v>
      </c>
      <c r="YI97" s="9">
        <v>1</v>
      </c>
      <c r="YJ97" s="9">
        <v>1</v>
      </c>
      <c r="YK97" s="9">
        <v>1</v>
      </c>
      <c r="YL97" s="9">
        <v>1</v>
      </c>
      <c r="YM97" s="9">
        <v>1</v>
      </c>
      <c r="YN97" s="9">
        <v>1</v>
      </c>
      <c r="YO97" s="9">
        <v>1</v>
      </c>
      <c r="YP97" s="9">
        <v>1</v>
      </c>
      <c r="YQ97" s="9">
        <v>1</v>
      </c>
      <c r="YR97" s="9">
        <v>1</v>
      </c>
      <c r="YS97" s="9">
        <v>0</v>
      </c>
      <c r="YT97" s="9">
        <v>0</v>
      </c>
      <c r="YU97" s="9">
        <v>50</v>
      </c>
      <c r="YV97" s="9">
        <v>0</v>
      </c>
      <c r="YW97" s="9">
        <v>1</v>
      </c>
      <c r="YX97" s="9">
        <v>1</v>
      </c>
      <c r="YY97" s="9">
        <v>1</v>
      </c>
      <c r="YZ97" s="9">
        <v>1</v>
      </c>
      <c r="ZA97" s="9">
        <v>0</v>
      </c>
      <c r="ZB97" s="9">
        <v>1</v>
      </c>
      <c r="ZC97" s="9">
        <v>0</v>
      </c>
      <c r="ZD97" s="9">
        <v>1</v>
      </c>
      <c r="ZE97" s="9">
        <v>1</v>
      </c>
      <c r="ZF97" s="9">
        <v>0</v>
      </c>
      <c r="ZG97" s="9">
        <v>0</v>
      </c>
      <c r="ZH97" s="9">
        <v>0</v>
      </c>
      <c r="ZI97" s="9">
        <v>0</v>
      </c>
      <c r="ZJ97" s="9">
        <v>66.666664123535156</v>
      </c>
      <c r="ZK97" s="9">
        <v>0</v>
      </c>
      <c r="ZL97" s="9">
        <v>66.666664123535156</v>
      </c>
      <c r="ZM97" s="9">
        <v>0</v>
      </c>
      <c r="ZN97" s="9">
        <v>1</v>
      </c>
      <c r="ZO97" s="9">
        <v>1</v>
      </c>
      <c r="ZP97" s="9">
        <v>1</v>
      </c>
      <c r="ZQ97" s="9">
        <v>1</v>
      </c>
      <c r="ZR97" s="9">
        <v>1</v>
      </c>
      <c r="ZS97" s="9">
        <v>1</v>
      </c>
      <c r="ZT97" s="9">
        <v>1</v>
      </c>
      <c r="ZU97" s="9">
        <v>1</v>
      </c>
      <c r="ZV97" s="9">
        <v>1</v>
      </c>
      <c r="ZW97" s="9">
        <v>1</v>
      </c>
      <c r="ZX97" s="9">
        <v>1</v>
      </c>
      <c r="ZY97" s="9">
        <v>1</v>
      </c>
      <c r="ZZ97" s="9">
        <v>1</v>
      </c>
      <c r="AAA97" s="9">
        <v>1</v>
      </c>
      <c r="AAB97" s="9">
        <v>1</v>
      </c>
      <c r="AAC97" s="9">
        <v>1</v>
      </c>
      <c r="AAD97" s="9">
        <v>1</v>
      </c>
      <c r="AAE97" s="9">
        <v>1</v>
      </c>
      <c r="AAF97" s="9">
        <v>1</v>
      </c>
      <c r="AAG97" s="9">
        <v>1</v>
      </c>
      <c r="AAH97" s="9">
        <v>1</v>
      </c>
      <c r="AAI97" s="9">
        <v>1</v>
      </c>
      <c r="AAJ97" s="9">
        <v>1</v>
      </c>
      <c r="AAK97" s="9">
        <v>1</v>
      </c>
      <c r="AAL97" s="9">
        <v>1</v>
      </c>
      <c r="AAM97" s="9">
        <v>1</v>
      </c>
      <c r="AAN97" s="9">
        <v>1</v>
      </c>
      <c r="AAO97" s="9">
        <v>1</v>
      </c>
      <c r="AAP97" s="9">
        <v>100</v>
      </c>
      <c r="AAQ97" s="9">
        <v>1</v>
      </c>
      <c r="AAR97" s="9">
        <v>1</v>
      </c>
      <c r="AAS97" s="9">
        <v>100</v>
      </c>
      <c r="AAT97" s="9">
        <v>1</v>
      </c>
      <c r="AAU97" s="9">
        <v>1</v>
      </c>
      <c r="AAV97" s="9">
        <v>0</v>
      </c>
      <c r="AAW97" s="9">
        <v>0</v>
      </c>
      <c r="AAX97" s="9">
        <v>0</v>
      </c>
      <c r="AAY97" s="9">
        <v>1</v>
      </c>
      <c r="AAZ97" s="9">
        <v>1</v>
      </c>
      <c r="ABA97" s="9">
        <v>1</v>
      </c>
      <c r="ABB97" s="9">
        <v>1</v>
      </c>
      <c r="ABC97" s="9">
        <v>1</v>
      </c>
      <c r="ABD97" s="9">
        <v>1</v>
      </c>
      <c r="ABE97" s="9">
        <v>1</v>
      </c>
      <c r="ABF97" s="9">
        <v>1</v>
      </c>
      <c r="ABG97" s="9">
        <v>1</v>
      </c>
      <c r="ABH97" s="9">
        <v>1</v>
      </c>
      <c r="ABI97" s="9">
        <v>1</v>
      </c>
      <c r="ABJ97" s="9">
        <v>1</v>
      </c>
      <c r="ABK97" s="9">
        <v>1</v>
      </c>
      <c r="ABL97" s="9">
        <v>0</v>
      </c>
      <c r="ABM97" s="9">
        <v>85.714286804199219</v>
      </c>
      <c r="ABN97" s="9">
        <v>0</v>
      </c>
      <c r="ABO97" s="9">
        <v>1</v>
      </c>
      <c r="ABP97" s="9">
        <v>0</v>
      </c>
      <c r="ABQ97" s="9">
        <v>1</v>
      </c>
      <c r="ABR97" s="9">
        <v>1</v>
      </c>
      <c r="ABS97" s="9">
        <v>1</v>
      </c>
      <c r="ABT97" s="9">
        <v>0</v>
      </c>
      <c r="ABU97" s="9">
        <v>0</v>
      </c>
      <c r="ABV97" s="9">
        <v>1</v>
      </c>
      <c r="ABW97" s="9">
        <v>1</v>
      </c>
      <c r="ABX97" s="9">
        <v>0</v>
      </c>
      <c r="ABY97" s="9">
        <v>0</v>
      </c>
      <c r="ABZ97" s="9">
        <v>0</v>
      </c>
      <c r="ACA97" s="9">
        <v>0</v>
      </c>
      <c r="ACB97" s="9">
        <v>0</v>
      </c>
      <c r="ACC97" s="9">
        <v>0</v>
      </c>
      <c r="ACD97" s="9">
        <v>0</v>
      </c>
      <c r="ACE97" s="9">
        <v>0</v>
      </c>
      <c r="ACF97" s="9">
        <v>0</v>
      </c>
      <c r="ACG97" s="9">
        <v>0</v>
      </c>
      <c r="ACH97" s="9">
        <v>1</v>
      </c>
      <c r="ACI97" s="9">
        <v>1</v>
      </c>
      <c r="ACJ97" s="9">
        <v>1</v>
      </c>
      <c r="ACK97" s="9">
        <v>1</v>
      </c>
      <c r="ACL97" s="9">
        <v>1</v>
      </c>
      <c r="ACM97" s="9">
        <v>0</v>
      </c>
      <c r="ACN97" s="9">
        <v>1</v>
      </c>
      <c r="ACO97" s="9">
        <v>1</v>
      </c>
      <c r="ACP97" s="9">
        <v>1</v>
      </c>
      <c r="ACQ97" s="9">
        <v>1</v>
      </c>
      <c r="ACR97" s="9">
        <v>1</v>
      </c>
    </row>
    <row r="98" spans="1:772">
      <c r="A98" t="s">
        <v>2664</v>
      </c>
      <c r="B98" t="s">
        <v>2792</v>
      </c>
      <c r="C98" t="s">
        <v>2924</v>
      </c>
      <c r="D98" t="s">
        <v>3061</v>
      </c>
      <c r="E98" s="9"/>
      <c r="F98" s="9">
        <v>7</v>
      </c>
      <c r="G98" s="9"/>
      <c r="H98" s="9">
        <v>1</v>
      </c>
      <c r="I98" t="s">
        <v>3198</v>
      </c>
      <c r="J98" s="9"/>
      <c r="K98" s="9">
        <v>7</v>
      </c>
      <c r="L98" s="9">
        <v>19</v>
      </c>
      <c r="M98" s="9">
        <v>116</v>
      </c>
      <c r="N98" s="9">
        <v>116</v>
      </c>
      <c r="O98" t="s">
        <v>3247</v>
      </c>
      <c r="P98" s="9">
        <v>2</v>
      </c>
      <c r="Q98" t="s">
        <v>3250</v>
      </c>
      <c r="R98" s="9">
        <v>1</v>
      </c>
      <c r="S98" s="9">
        <v>1</v>
      </c>
      <c r="T98" s="9">
        <v>2</v>
      </c>
      <c r="U98" s="9">
        <v>0</v>
      </c>
      <c r="V98" s="9">
        <v>1</v>
      </c>
      <c r="W98" t="s">
        <v>3353</v>
      </c>
      <c r="X98" s="9"/>
      <c r="Y98" t="s">
        <v>3488</v>
      </c>
      <c r="Z98" s="9"/>
      <c r="AA98" s="9">
        <v>0</v>
      </c>
      <c r="AB98" s="9">
        <v>0</v>
      </c>
      <c r="AC98" s="9">
        <v>1</v>
      </c>
      <c r="AD98" s="9">
        <v>0</v>
      </c>
      <c r="AE98" s="9">
        <v>0</v>
      </c>
      <c r="AF98" s="9">
        <v>0</v>
      </c>
      <c r="AG98" s="9">
        <v>0</v>
      </c>
      <c r="AH98" s="9">
        <v>0</v>
      </c>
      <c r="AI98" s="9">
        <v>0</v>
      </c>
      <c r="AJ98" s="9">
        <v>0</v>
      </c>
      <c r="AK98" s="9">
        <v>0</v>
      </c>
      <c r="AL98" s="9">
        <v>0</v>
      </c>
      <c r="AM98" s="9">
        <v>0</v>
      </c>
      <c r="AN98" s="9">
        <v>0</v>
      </c>
      <c r="AO98" s="9">
        <v>0</v>
      </c>
      <c r="AP98" s="9">
        <v>0</v>
      </c>
      <c r="AQ98" s="9">
        <v>0</v>
      </c>
      <c r="AR98" s="9">
        <v>0</v>
      </c>
      <c r="AS98" s="9">
        <v>0</v>
      </c>
      <c r="AT98" s="9">
        <v>0</v>
      </c>
      <c r="AU98" s="9">
        <v>0</v>
      </c>
      <c r="AV98" s="9">
        <v>0</v>
      </c>
      <c r="AW98" s="9">
        <v>0</v>
      </c>
      <c r="AX98" t="s">
        <v>3654</v>
      </c>
      <c r="AY98" s="9">
        <v>0</v>
      </c>
      <c r="AZ98" s="9">
        <v>0</v>
      </c>
      <c r="BA98" t="s">
        <v>3804</v>
      </c>
      <c r="BB98" s="9">
        <v>0</v>
      </c>
      <c r="BC98" s="9">
        <v>1</v>
      </c>
      <c r="BD98" s="9">
        <v>0</v>
      </c>
      <c r="BE98" s="9"/>
      <c r="BF98" s="9">
        <v>1</v>
      </c>
      <c r="BG98" s="9">
        <v>1</v>
      </c>
      <c r="BH98" s="9">
        <v>1</v>
      </c>
      <c r="BI98" s="9">
        <v>0</v>
      </c>
      <c r="BJ98" s="9"/>
      <c r="BK98" s="9">
        <v>2</v>
      </c>
      <c r="BL98" s="9"/>
      <c r="BM98" s="9"/>
      <c r="BN98" s="9"/>
      <c r="BO98" s="9"/>
      <c r="BP98" s="9"/>
      <c r="BQ98" s="9"/>
      <c r="BR98" s="9"/>
      <c r="BS98" s="9">
        <v>0</v>
      </c>
      <c r="BT98" s="9"/>
      <c r="BU98" s="9"/>
      <c r="BV98" s="9">
        <v>0</v>
      </c>
      <c r="BW98" s="9">
        <v>1</v>
      </c>
      <c r="BX98" s="9"/>
      <c r="BY98" s="9">
        <v>0</v>
      </c>
      <c r="BZ98" s="9">
        <v>0</v>
      </c>
      <c r="CA98" s="9">
        <v>0</v>
      </c>
      <c r="CB98" s="9">
        <v>1</v>
      </c>
      <c r="CC98" s="9">
        <v>1</v>
      </c>
      <c r="CD98" s="9">
        <v>1</v>
      </c>
      <c r="CE98" s="9">
        <v>1</v>
      </c>
      <c r="CF98" s="9">
        <v>1</v>
      </c>
      <c r="CG98" s="9"/>
      <c r="CH98" s="9">
        <v>1</v>
      </c>
      <c r="CI98" s="9">
        <v>4</v>
      </c>
      <c r="CJ98" s="9">
        <v>1</v>
      </c>
      <c r="CK98" s="9">
        <v>1</v>
      </c>
      <c r="CL98" s="9">
        <v>1</v>
      </c>
      <c r="CM98" s="9">
        <v>1</v>
      </c>
      <c r="CN98" s="9">
        <v>1</v>
      </c>
      <c r="CO98" s="9">
        <v>1</v>
      </c>
      <c r="CP98" s="9">
        <v>4</v>
      </c>
      <c r="CQ98" s="9">
        <v>1</v>
      </c>
      <c r="CR98" s="9">
        <v>1</v>
      </c>
      <c r="CS98" s="9">
        <v>1</v>
      </c>
      <c r="CT98" s="9">
        <v>0</v>
      </c>
      <c r="CU98" s="9">
        <v>1</v>
      </c>
      <c r="CV98" s="9">
        <v>0</v>
      </c>
      <c r="CW98" s="9">
        <v>1</v>
      </c>
      <c r="CX98" s="9">
        <v>1</v>
      </c>
      <c r="CY98" s="9">
        <v>1</v>
      </c>
      <c r="CZ98" s="9">
        <v>2</v>
      </c>
      <c r="DA98" s="9"/>
      <c r="DB98" s="9"/>
      <c r="DC98" s="9"/>
      <c r="DD98" s="9"/>
      <c r="DE98" s="9"/>
      <c r="DF98" s="9"/>
      <c r="DG98" s="9"/>
      <c r="DH98" s="9"/>
      <c r="DI98" s="9">
        <v>1</v>
      </c>
      <c r="DJ98" s="9"/>
      <c r="DK98" s="9"/>
      <c r="DL98" s="9"/>
      <c r="DM98" s="9"/>
      <c r="DN98" s="9"/>
      <c r="DO98" s="9"/>
      <c r="DP98" s="9">
        <v>2</v>
      </c>
      <c r="DQ98" s="9"/>
      <c r="DR98" s="9"/>
      <c r="DS98" s="9"/>
      <c r="DT98" s="9"/>
      <c r="DU98" s="9"/>
      <c r="DV98" s="9"/>
      <c r="DW98" s="9"/>
      <c r="DX98" s="9"/>
      <c r="DY98" s="9"/>
      <c r="DZ98" s="9"/>
      <c r="EA98" s="9"/>
      <c r="EB98" s="9"/>
      <c r="EC98" s="9"/>
      <c r="ED98" s="9"/>
      <c r="EE98" s="9"/>
      <c r="EF98" s="9"/>
      <c r="EG98" s="9"/>
      <c r="EH98" s="9"/>
      <c r="EI98" s="9"/>
      <c r="EJ98" s="9"/>
      <c r="EK98" s="9"/>
      <c r="EL98" s="9"/>
      <c r="EM98" s="9"/>
      <c r="EN98" s="9">
        <v>1</v>
      </c>
      <c r="EO98" s="9">
        <v>0</v>
      </c>
      <c r="EP98" s="9"/>
      <c r="EQ98" s="9">
        <v>0</v>
      </c>
      <c r="ER98" s="9"/>
      <c r="ES98" s="9"/>
      <c r="ET98" s="9">
        <v>1</v>
      </c>
      <c r="EU98" s="9">
        <v>0</v>
      </c>
      <c r="EV98" s="9"/>
      <c r="EW98" s="9">
        <v>1</v>
      </c>
      <c r="EX98" s="9">
        <v>0</v>
      </c>
      <c r="EY98" s="9"/>
      <c r="EZ98" s="9">
        <v>1</v>
      </c>
      <c r="FA98" s="9">
        <v>1</v>
      </c>
      <c r="FB98" s="9"/>
      <c r="FC98" s="9">
        <v>1</v>
      </c>
      <c r="FD98" s="9">
        <v>0</v>
      </c>
      <c r="FE98" s="9"/>
      <c r="FF98" s="9">
        <v>1</v>
      </c>
      <c r="FG98" s="9">
        <v>1</v>
      </c>
      <c r="FH98" s="9"/>
      <c r="FI98" s="9">
        <v>0</v>
      </c>
      <c r="FJ98" s="9"/>
      <c r="FK98" s="9"/>
      <c r="FL98" s="9">
        <v>1</v>
      </c>
      <c r="FM98" s="9">
        <v>0</v>
      </c>
      <c r="FN98" s="9"/>
      <c r="FO98" s="9">
        <v>0</v>
      </c>
      <c r="FP98" s="9"/>
      <c r="FQ98" s="9"/>
      <c r="FR98" s="9">
        <v>0</v>
      </c>
      <c r="FS98" s="9"/>
      <c r="FT98" s="9"/>
      <c r="FU98" s="9">
        <v>0</v>
      </c>
      <c r="FV98" s="9"/>
      <c r="FW98" s="9"/>
      <c r="FX98" s="9">
        <v>4</v>
      </c>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t="s">
        <v>4113</v>
      </c>
      <c r="HH98" s="9">
        <v>8</v>
      </c>
      <c r="HI98" s="9"/>
      <c r="HJ98" s="9"/>
      <c r="HK98" s="9"/>
      <c r="HL98" s="9"/>
      <c r="HM98" s="9"/>
      <c r="HN98" s="9"/>
      <c r="HO98" s="9"/>
      <c r="HP98" s="9">
        <v>0</v>
      </c>
      <c r="HQ98" s="9">
        <v>0</v>
      </c>
      <c r="HR98" s="9">
        <v>0</v>
      </c>
      <c r="HS98" s="9">
        <v>0</v>
      </c>
      <c r="HT98" s="9">
        <v>0</v>
      </c>
      <c r="HU98" s="9">
        <v>1</v>
      </c>
      <c r="HV98" s="9">
        <v>0</v>
      </c>
      <c r="HW98" s="9">
        <v>0</v>
      </c>
      <c r="HX98" t="s">
        <v>4277</v>
      </c>
      <c r="HY98" s="9"/>
      <c r="HZ98" s="9"/>
      <c r="IA98" s="9">
        <v>1</v>
      </c>
      <c r="IB98" s="9">
        <v>2</v>
      </c>
      <c r="IC98" s="9"/>
      <c r="ID98" s="9">
        <v>3</v>
      </c>
      <c r="IE98" s="9"/>
      <c r="IF98" s="9"/>
      <c r="IG98" s="9">
        <v>3</v>
      </c>
      <c r="IH98" s="9"/>
      <c r="II98" s="9"/>
      <c r="IJ98" s="9">
        <v>3</v>
      </c>
      <c r="IK98" s="9"/>
      <c r="IL98" s="9">
        <v>1</v>
      </c>
      <c r="IM98" s="9"/>
      <c r="IN98" s="9">
        <v>4</v>
      </c>
      <c r="IO98" s="9">
        <v>4</v>
      </c>
      <c r="IP98" s="9">
        <v>5</v>
      </c>
      <c r="IQ98" s="9">
        <v>4</v>
      </c>
      <c r="IR98" s="9">
        <v>4</v>
      </c>
      <c r="IS98" s="9"/>
      <c r="IT98" s="9">
        <v>2</v>
      </c>
      <c r="IU98" s="9">
        <v>2</v>
      </c>
      <c r="IV98" s="9">
        <v>2</v>
      </c>
      <c r="IW98" s="9">
        <v>2</v>
      </c>
      <c r="IX98" s="9">
        <v>2</v>
      </c>
      <c r="IY98" s="9">
        <v>2</v>
      </c>
      <c r="IZ98" s="9">
        <v>2</v>
      </c>
      <c r="JA98" s="9">
        <v>2</v>
      </c>
      <c r="JB98" s="9">
        <v>2</v>
      </c>
      <c r="JC98" s="9">
        <v>2</v>
      </c>
      <c r="JD98" s="9">
        <v>2</v>
      </c>
      <c r="JE98" s="9">
        <v>2</v>
      </c>
      <c r="JF98" s="9">
        <v>2</v>
      </c>
      <c r="JG98" s="9">
        <v>2</v>
      </c>
      <c r="JH98" s="9">
        <v>2</v>
      </c>
      <c r="JI98" s="9">
        <v>2</v>
      </c>
      <c r="JJ98" s="9">
        <v>1</v>
      </c>
      <c r="JK98" s="9">
        <v>3</v>
      </c>
      <c r="JL98" s="9">
        <v>2</v>
      </c>
      <c r="JM98" s="9">
        <v>3</v>
      </c>
      <c r="JN98" s="9">
        <v>3</v>
      </c>
      <c r="JO98" s="9">
        <v>3</v>
      </c>
      <c r="JP98" s="9">
        <v>3</v>
      </c>
      <c r="JQ98" s="9">
        <v>3</v>
      </c>
      <c r="JR98" s="9">
        <v>3</v>
      </c>
      <c r="JS98" s="9">
        <v>3</v>
      </c>
      <c r="JT98" s="9">
        <v>3</v>
      </c>
      <c r="JU98" s="9">
        <v>3</v>
      </c>
      <c r="JV98" s="9"/>
      <c r="JW98" s="9">
        <v>3</v>
      </c>
      <c r="JX98" s="9">
        <v>3</v>
      </c>
      <c r="JY98" s="9">
        <v>3</v>
      </c>
      <c r="JZ98" s="9">
        <v>3</v>
      </c>
      <c r="KA98" s="9">
        <v>3</v>
      </c>
      <c r="KB98" s="9">
        <v>3</v>
      </c>
      <c r="KC98" s="9">
        <v>3</v>
      </c>
      <c r="KD98" s="9">
        <v>3</v>
      </c>
      <c r="KE98" s="9">
        <v>3</v>
      </c>
      <c r="KF98" s="9"/>
      <c r="KG98" s="9"/>
      <c r="KH98" s="9"/>
      <c r="KI98" s="9"/>
      <c r="KJ98" s="9"/>
      <c r="KK98" s="9"/>
      <c r="KL98" s="9"/>
      <c r="KM98" s="9"/>
      <c r="KN98" s="9"/>
      <c r="KO98" s="9"/>
      <c r="KP98" s="9"/>
      <c r="KQ98" s="9"/>
      <c r="KR98" s="9"/>
      <c r="KS98" s="9"/>
      <c r="KT98" s="9"/>
      <c r="KU98" s="9"/>
      <c r="KV98" s="9">
        <v>0</v>
      </c>
      <c r="KW98" s="9"/>
      <c r="KX98" s="9"/>
      <c r="KY98" s="9"/>
      <c r="KZ98" s="9"/>
      <c r="LA98" s="9"/>
      <c r="LB98" s="9"/>
      <c r="LC98" s="9">
        <v>3</v>
      </c>
      <c r="LD98" s="9">
        <v>3</v>
      </c>
      <c r="LE98" s="9">
        <v>3</v>
      </c>
      <c r="LF98" s="9">
        <v>3</v>
      </c>
      <c r="LG98" s="9">
        <v>3</v>
      </c>
      <c r="LH98" s="9">
        <v>3</v>
      </c>
      <c r="LI98" s="9"/>
      <c r="LJ98" s="9">
        <v>1</v>
      </c>
      <c r="LK98" s="9">
        <v>3</v>
      </c>
      <c r="LL98" s="9">
        <v>3</v>
      </c>
      <c r="LM98" s="9">
        <v>3</v>
      </c>
      <c r="LN98" s="9"/>
      <c r="LO98" s="9">
        <v>1</v>
      </c>
      <c r="LP98" s="9">
        <v>1</v>
      </c>
      <c r="LQ98" s="9">
        <v>1</v>
      </c>
      <c r="LR98" s="9"/>
      <c r="LS98" s="9">
        <v>1</v>
      </c>
      <c r="LT98" s="9">
        <v>1</v>
      </c>
      <c r="LU98" s="9">
        <v>1</v>
      </c>
      <c r="LV98" s="9">
        <v>1</v>
      </c>
      <c r="LW98" s="9">
        <v>1</v>
      </c>
      <c r="LX98" s="9">
        <v>1</v>
      </c>
      <c r="LY98" s="9">
        <v>3</v>
      </c>
      <c r="LZ98" s="9">
        <v>2</v>
      </c>
      <c r="MA98" s="9">
        <v>1</v>
      </c>
      <c r="MB98" s="9"/>
      <c r="MC98" s="9">
        <v>1</v>
      </c>
      <c r="MD98" s="9">
        <v>3</v>
      </c>
      <c r="ME98" s="9">
        <v>2</v>
      </c>
      <c r="MF98" s="9">
        <v>1</v>
      </c>
      <c r="MG98" s="9">
        <v>3</v>
      </c>
      <c r="MH98" s="9">
        <v>3</v>
      </c>
      <c r="MI98" s="9">
        <v>3</v>
      </c>
      <c r="MJ98" s="9">
        <v>3</v>
      </c>
      <c r="MK98" s="9">
        <v>1</v>
      </c>
      <c r="ML98" s="9">
        <v>1</v>
      </c>
      <c r="MM98" s="9">
        <v>1</v>
      </c>
      <c r="MN98" s="9">
        <v>0</v>
      </c>
      <c r="MO98" s="9">
        <v>1</v>
      </c>
      <c r="MP98" s="9">
        <v>0</v>
      </c>
      <c r="MQ98" s="9">
        <v>0</v>
      </c>
      <c r="MR98" s="9">
        <v>0</v>
      </c>
      <c r="MS98" s="9">
        <v>1</v>
      </c>
      <c r="MT98" s="9">
        <v>207501465</v>
      </c>
      <c r="MU98" s="9">
        <v>207501465</v>
      </c>
      <c r="MV98" s="9">
        <v>1</v>
      </c>
      <c r="MW98" s="9"/>
      <c r="MX98" s="9"/>
      <c r="MY98" t="s">
        <v>4553</v>
      </c>
      <c r="MZ98" s="9"/>
      <c r="NA98" s="9">
        <v>199374175</v>
      </c>
      <c r="NB98" t="s">
        <v>4703</v>
      </c>
      <c r="NC98" t="s">
        <v>4842</v>
      </c>
      <c r="ND98" s="9"/>
      <c r="NE98" s="9"/>
      <c r="NF98" t="s">
        <v>4891</v>
      </c>
      <c r="NG98" s="9"/>
      <c r="NH98" s="9"/>
      <c r="NI98" s="9">
        <v>12</v>
      </c>
      <c r="NJ98" s="9">
        <v>116</v>
      </c>
      <c r="NK98" t="s">
        <v>4897</v>
      </c>
      <c r="NL98" s="9">
        <v>3</v>
      </c>
      <c r="NM98" s="9">
        <v>11</v>
      </c>
      <c r="NN98" s="9">
        <v>2022</v>
      </c>
      <c r="NO98" s="9">
        <v>0</v>
      </c>
      <c r="NP98" t="s">
        <v>4983</v>
      </c>
      <c r="NQ98" s="9">
        <v>0</v>
      </c>
      <c r="NR98" s="9">
        <v>1</v>
      </c>
      <c r="NS98" s="9">
        <v>1</v>
      </c>
      <c r="NT98" s="9">
        <v>0</v>
      </c>
      <c r="NU98" s="9">
        <v>0</v>
      </c>
      <c r="NV98" s="9">
        <v>0</v>
      </c>
      <c r="NW98" s="9">
        <v>1</v>
      </c>
      <c r="NX98" s="9">
        <v>0</v>
      </c>
      <c r="NY98" s="9">
        <v>0</v>
      </c>
      <c r="NZ98" s="9">
        <v>0</v>
      </c>
      <c r="OA98" s="9">
        <v>0</v>
      </c>
      <c r="OB98" s="9">
        <v>0</v>
      </c>
      <c r="OC98" s="9">
        <v>1</v>
      </c>
      <c r="OD98" s="9">
        <v>0</v>
      </c>
      <c r="OE98" s="9">
        <v>0</v>
      </c>
      <c r="OF98" s="9">
        <v>0</v>
      </c>
      <c r="OG98" s="9">
        <v>1</v>
      </c>
      <c r="OH98" s="9">
        <v>0</v>
      </c>
      <c r="OI98" s="9">
        <v>1</v>
      </c>
      <c r="OJ98" s="9">
        <v>1</v>
      </c>
      <c r="OK98" s="9">
        <v>1</v>
      </c>
      <c r="OL98" s="9">
        <v>0</v>
      </c>
      <c r="OM98" s="9"/>
      <c r="ON98" s="9">
        <v>0</v>
      </c>
      <c r="OO98" s="9">
        <v>0</v>
      </c>
      <c r="OP98" s="9">
        <v>0</v>
      </c>
      <c r="OQ98" s="9">
        <v>0</v>
      </c>
      <c r="OR98" s="9">
        <v>0</v>
      </c>
      <c r="OS98" s="9">
        <v>0</v>
      </c>
      <c r="OT98" s="9">
        <v>0</v>
      </c>
      <c r="OU98" s="9">
        <v>0</v>
      </c>
      <c r="OV98" s="9">
        <v>0</v>
      </c>
      <c r="OW98" s="9">
        <v>0</v>
      </c>
      <c r="OX98" s="9">
        <v>0</v>
      </c>
      <c r="OY98" s="9">
        <v>0</v>
      </c>
      <c r="OZ98" s="9">
        <v>0</v>
      </c>
      <c r="PA98" s="9">
        <v>0</v>
      </c>
      <c r="PB98" s="9">
        <v>0</v>
      </c>
      <c r="PC98" s="9">
        <v>0</v>
      </c>
      <c r="PD98" s="9">
        <v>0</v>
      </c>
      <c r="PE98" s="9">
        <v>0</v>
      </c>
      <c r="PF98" s="9">
        <v>0</v>
      </c>
      <c r="PG98" s="9">
        <v>1</v>
      </c>
      <c r="PH98" s="9">
        <v>0</v>
      </c>
      <c r="PI98" s="9">
        <v>0</v>
      </c>
      <c r="PJ98" s="9">
        <v>0</v>
      </c>
      <c r="PK98" s="9">
        <v>1</v>
      </c>
      <c r="PL98" s="9">
        <v>1</v>
      </c>
      <c r="PM98" s="9">
        <v>1</v>
      </c>
      <c r="PN98" s="9">
        <v>1</v>
      </c>
      <c r="PO98" s="9">
        <v>57.142856597900391</v>
      </c>
      <c r="PP98" s="9">
        <v>0</v>
      </c>
      <c r="PQ98" s="9">
        <v>1</v>
      </c>
      <c r="PR98" s="9">
        <v>1</v>
      </c>
      <c r="PS98" s="9">
        <v>0</v>
      </c>
      <c r="PT98" s="9">
        <v>1</v>
      </c>
      <c r="PU98" s="9">
        <v>1</v>
      </c>
      <c r="PV98" s="9">
        <v>1</v>
      </c>
      <c r="PW98" s="9">
        <v>1</v>
      </c>
      <c r="PX98" s="9">
        <v>83.333335876464844</v>
      </c>
      <c r="PY98" s="9">
        <v>0</v>
      </c>
      <c r="PZ98" s="9">
        <v>1</v>
      </c>
      <c r="QA98" s="9">
        <v>1</v>
      </c>
      <c r="QB98" s="9">
        <v>1</v>
      </c>
      <c r="QC98" s="9">
        <v>0</v>
      </c>
      <c r="QD98" s="9">
        <v>1</v>
      </c>
      <c r="QE98" s="9">
        <v>75</v>
      </c>
      <c r="QF98" s="9">
        <v>0</v>
      </c>
      <c r="QG98" s="9">
        <v>1</v>
      </c>
      <c r="QH98" s="9">
        <v>1</v>
      </c>
      <c r="QI98" s="9">
        <v>1</v>
      </c>
      <c r="QJ98" s="9">
        <v>0</v>
      </c>
      <c r="QK98" s="9">
        <v>1</v>
      </c>
      <c r="QL98" s="9">
        <v>0</v>
      </c>
      <c r="QM98" s="9">
        <v>1</v>
      </c>
      <c r="QN98" s="9">
        <v>1</v>
      </c>
      <c r="QO98" s="9">
        <v>1</v>
      </c>
      <c r="QP98" s="9">
        <v>71.428573608398438</v>
      </c>
      <c r="QQ98" s="9">
        <v>0</v>
      </c>
      <c r="QR98" s="9">
        <v>1</v>
      </c>
      <c r="QS98" s="9">
        <v>0</v>
      </c>
      <c r="QT98" s="9">
        <v>0.66666668653488159</v>
      </c>
      <c r="QU98" s="9">
        <v>1</v>
      </c>
      <c r="QV98" s="9">
        <v>1</v>
      </c>
      <c r="QW98" s="9">
        <v>0</v>
      </c>
      <c r="QX98" s="9">
        <v>0.75</v>
      </c>
      <c r="QY98" s="9">
        <v>0</v>
      </c>
      <c r="QZ98" s="9"/>
      <c r="RA98" s="9"/>
      <c r="RB98" s="9"/>
      <c r="RC98" s="9"/>
      <c r="RD98" s="9"/>
      <c r="RE98" s="9"/>
      <c r="RF98" s="9"/>
      <c r="RG98" s="9"/>
      <c r="RH98" s="9"/>
      <c r="RI98" s="9"/>
      <c r="RJ98" s="9"/>
      <c r="RK98" s="9"/>
      <c r="RL98" s="9">
        <v>0</v>
      </c>
      <c r="RM98" s="9"/>
      <c r="RN98" s="9"/>
      <c r="RO98" s="9"/>
      <c r="RP98" s="9"/>
      <c r="RQ98" s="9"/>
      <c r="RR98" s="9"/>
      <c r="RS98" s="9"/>
      <c r="RT98" s="9"/>
      <c r="RU98" s="9"/>
      <c r="RV98" s="9"/>
      <c r="RW98" s="9"/>
      <c r="RX98" s="9"/>
      <c r="RY98" s="9"/>
      <c r="RZ98" s="9"/>
      <c r="SA98" s="9"/>
      <c r="SB98" s="9"/>
      <c r="SC98" s="9"/>
      <c r="SD98" s="9"/>
      <c r="SE98" s="9"/>
      <c r="SF98" s="9"/>
      <c r="SG98" s="9"/>
      <c r="SH98" s="9">
        <v>1</v>
      </c>
      <c r="SI98" s="9">
        <v>1</v>
      </c>
      <c r="SJ98" s="9">
        <v>1</v>
      </c>
      <c r="SK98" s="9">
        <v>1</v>
      </c>
      <c r="SL98" s="9">
        <v>1</v>
      </c>
      <c r="SM98" s="9">
        <v>0</v>
      </c>
      <c r="SN98" s="9">
        <v>1</v>
      </c>
      <c r="SO98" s="9">
        <v>0</v>
      </c>
      <c r="SP98" s="9">
        <v>0</v>
      </c>
      <c r="SQ98" s="9">
        <v>0</v>
      </c>
      <c r="SR98" s="9">
        <v>1</v>
      </c>
      <c r="SS98" s="9">
        <v>0</v>
      </c>
      <c r="ST98" s="9">
        <v>1</v>
      </c>
      <c r="SU98" s="9"/>
      <c r="SV98" s="9">
        <v>0</v>
      </c>
      <c r="SW98" s="9"/>
      <c r="SX98" s="9">
        <v>0</v>
      </c>
      <c r="SY98" s="9">
        <v>0</v>
      </c>
      <c r="SZ98" s="9">
        <v>1</v>
      </c>
      <c r="TA98" s="9"/>
      <c r="TB98" s="9"/>
      <c r="TC98" s="9"/>
      <c r="TD98" s="9"/>
      <c r="TE98" s="9"/>
      <c r="TF98" s="9"/>
      <c r="TG98" s="9"/>
      <c r="TH98" s="9"/>
      <c r="TI98" s="9"/>
      <c r="TJ98" s="9"/>
      <c r="TK98" s="9"/>
      <c r="TL98" s="9"/>
      <c r="TM98" s="9"/>
      <c r="TN98" s="9"/>
      <c r="TO98" s="9"/>
      <c r="TP98" s="9"/>
      <c r="TQ98" s="9"/>
      <c r="TR98" s="9">
        <v>0</v>
      </c>
      <c r="TS98" s="9">
        <v>0</v>
      </c>
      <c r="TT98" s="9">
        <v>0</v>
      </c>
      <c r="TU98" s="9">
        <v>0</v>
      </c>
      <c r="TV98" s="9">
        <v>0</v>
      </c>
      <c r="TW98" s="9">
        <v>1</v>
      </c>
      <c r="TX98" s="9">
        <v>0</v>
      </c>
      <c r="TY98" s="9">
        <v>0</v>
      </c>
      <c r="TZ98" s="9"/>
      <c r="UA98" s="9"/>
      <c r="UB98" s="9"/>
      <c r="UC98" s="9"/>
      <c r="UD98" s="9"/>
      <c r="UE98" s="9"/>
      <c r="UF98" s="9">
        <v>0</v>
      </c>
      <c r="UG98" s="9">
        <v>0</v>
      </c>
      <c r="UH98" s="9">
        <v>0</v>
      </c>
      <c r="UI98" s="9">
        <v>1</v>
      </c>
      <c r="UJ98" s="9">
        <v>1</v>
      </c>
      <c r="UK98" s="9">
        <v>0</v>
      </c>
      <c r="UL98" s="9">
        <v>1</v>
      </c>
      <c r="UM98" s="9"/>
      <c r="UN98" s="9"/>
      <c r="UO98" s="9"/>
      <c r="UP98" s="9">
        <v>0</v>
      </c>
      <c r="UQ98" s="9">
        <v>0</v>
      </c>
      <c r="UR98" s="9">
        <v>0</v>
      </c>
      <c r="US98" s="9">
        <v>0</v>
      </c>
      <c r="UT98" s="9">
        <v>1</v>
      </c>
      <c r="UU98" s="9">
        <v>0</v>
      </c>
      <c r="UV98" s="9">
        <v>1</v>
      </c>
      <c r="UW98" s="9">
        <v>0</v>
      </c>
      <c r="UX98" s="9">
        <v>0</v>
      </c>
      <c r="UY98" s="9">
        <v>0</v>
      </c>
      <c r="UZ98" s="9">
        <v>0</v>
      </c>
      <c r="VA98" s="9">
        <v>0</v>
      </c>
      <c r="VB98" s="9">
        <v>0</v>
      </c>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v>0</v>
      </c>
      <c r="WF98" s="9">
        <v>0</v>
      </c>
      <c r="WG98" s="9">
        <v>0</v>
      </c>
      <c r="WH98" s="9">
        <v>0</v>
      </c>
      <c r="WI98" s="9">
        <v>0</v>
      </c>
      <c r="WJ98" s="9">
        <v>0</v>
      </c>
      <c r="WK98" s="9">
        <v>0</v>
      </c>
      <c r="WL98" s="9">
        <v>0</v>
      </c>
      <c r="WM98" s="9">
        <v>0</v>
      </c>
      <c r="WN98" s="9"/>
      <c r="WO98" s="9"/>
      <c r="WP98" s="9"/>
      <c r="WQ98" s="9"/>
      <c r="WR98" s="9"/>
      <c r="WS98" s="9"/>
      <c r="WT98" s="9"/>
      <c r="WU98" s="9"/>
      <c r="WV98" s="9"/>
      <c r="WW98" s="9">
        <v>0</v>
      </c>
      <c r="WX98" s="9">
        <v>0</v>
      </c>
      <c r="WY98" s="9">
        <v>0</v>
      </c>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v>0</v>
      </c>
      <c r="YF98" s="9">
        <v>0</v>
      </c>
      <c r="YG98" s="9">
        <v>0</v>
      </c>
      <c r="YH98" s="9">
        <v>0</v>
      </c>
      <c r="YI98" s="9">
        <v>0</v>
      </c>
      <c r="YJ98" s="9">
        <v>0</v>
      </c>
      <c r="YK98" s="9">
        <v>0</v>
      </c>
      <c r="YL98" s="9">
        <v>0</v>
      </c>
      <c r="YM98" s="9">
        <v>0</v>
      </c>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v>0</v>
      </c>
      <c r="ZO98" s="9">
        <v>0</v>
      </c>
      <c r="ZP98" s="9">
        <v>0</v>
      </c>
      <c r="ZQ98" s="9">
        <v>0</v>
      </c>
      <c r="ZR98" s="9"/>
      <c r="ZS98" s="9"/>
      <c r="ZT98" s="9">
        <v>0</v>
      </c>
      <c r="ZU98" s="9">
        <v>0</v>
      </c>
      <c r="ZV98" s="9">
        <v>0</v>
      </c>
      <c r="ZW98" s="9">
        <v>0</v>
      </c>
      <c r="ZX98" s="9">
        <v>0</v>
      </c>
      <c r="ZY98" s="9">
        <v>0</v>
      </c>
      <c r="ZZ98" s="9">
        <v>0</v>
      </c>
      <c r="AAA98" s="9">
        <v>0</v>
      </c>
      <c r="AAB98" s="9">
        <v>0</v>
      </c>
      <c r="AAC98" s="9">
        <v>0</v>
      </c>
      <c r="AAD98" s="9">
        <v>0</v>
      </c>
      <c r="AAE98" s="9">
        <v>0</v>
      </c>
      <c r="AAF98" s="9">
        <v>0</v>
      </c>
      <c r="AAG98" s="9">
        <v>0</v>
      </c>
      <c r="AAH98" s="9"/>
      <c r="AAI98" s="9"/>
      <c r="AAJ98" s="9"/>
      <c r="AAK98" s="9"/>
      <c r="AAL98" s="9"/>
      <c r="AAM98" s="9"/>
      <c r="AAN98" s="9"/>
      <c r="AAO98" s="9"/>
      <c r="AAP98" s="9">
        <v>0</v>
      </c>
      <c r="AAQ98" s="9">
        <v>0</v>
      </c>
      <c r="AAR98" s="9">
        <v>0</v>
      </c>
      <c r="AAS98" s="9">
        <v>0</v>
      </c>
      <c r="AAT98" s="9">
        <v>0</v>
      </c>
      <c r="AAU98" s="9">
        <v>0</v>
      </c>
      <c r="AAV98" s="9"/>
      <c r="AAW98" s="9"/>
      <c r="AAX98" s="9"/>
      <c r="AAY98" s="9"/>
      <c r="AAZ98" s="9">
        <v>0</v>
      </c>
      <c r="ABA98" s="9">
        <v>1</v>
      </c>
      <c r="ABB98" s="9">
        <v>1</v>
      </c>
      <c r="ABC98" s="9">
        <v>1</v>
      </c>
      <c r="ABD98" s="9">
        <v>1</v>
      </c>
      <c r="ABE98" s="9">
        <v>1</v>
      </c>
      <c r="ABF98" s="9">
        <v>1</v>
      </c>
      <c r="ABG98" s="9">
        <v>1</v>
      </c>
      <c r="ABH98" s="9">
        <v>1</v>
      </c>
      <c r="ABI98" s="9">
        <v>1</v>
      </c>
      <c r="ABJ98" s="9">
        <v>1</v>
      </c>
      <c r="ABK98" s="9">
        <v>1</v>
      </c>
      <c r="ABL98" s="9">
        <v>0</v>
      </c>
      <c r="ABM98" s="9">
        <v>85.714286804199219</v>
      </c>
      <c r="ABN98" s="9">
        <v>0</v>
      </c>
      <c r="ABO98" s="9">
        <v>1</v>
      </c>
      <c r="ABP98" s="9">
        <v>0</v>
      </c>
      <c r="ABQ98" s="9">
        <v>1</v>
      </c>
      <c r="ABR98" s="9">
        <v>1</v>
      </c>
      <c r="ABS98" s="9">
        <v>1</v>
      </c>
      <c r="ABT98" s="9">
        <v>0</v>
      </c>
      <c r="ABU98" s="9">
        <v>0</v>
      </c>
      <c r="ABV98" s="9">
        <v>1</v>
      </c>
      <c r="ABW98" s="9">
        <v>0</v>
      </c>
      <c r="ABX98" s="9">
        <v>1</v>
      </c>
      <c r="ABY98" s="9">
        <v>1</v>
      </c>
      <c r="ABZ98" s="9">
        <v>0</v>
      </c>
      <c r="ACA98" s="9">
        <v>0</v>
      </c>
      <c r="ACB98" s="9">
        <v>0</v>
      </c>
      <c r="ACC98" s="9">
        <v>0</v>
      </c>
      <c r="ACD98" s="9">
        <v>0</v>
      </c>
      <c r="ACE98" s="9">
        <v>0</v>
      </c>
      <c r="ACF98" s="9">
        <v>0</v>
      </c>
      <c r="ACG98" s="9">
        <v>0</v>
      </c>
      <c r="ACH98" s="9">
        <v>1</v>
      </c>
      <c r="ACI98" s="9">
        <v>1</v>
      </c>
      <c r="ACJ98" s="9">
        <v>1</v>
      </c>
      <c r="ACK98" s="9">
        <v>0</v>
      </c>
      <c r="ACL98" s="9">
        <v>1</v>
      </c>
      <c r="ACM98" s="9">
        <v>0</v>
      </c>
      <c r="ACN98" s="9">
        <v>0</v>
      </c>
      <c r="ACO98" s="9">
        <v>0</v>
      </c>
      <c r="ACP98" s="9">
        <v>1</v>
      </c>
      <c r="ACQ98" s="9">
        <v>1</v>
      </c>
      <c r="ACR98" s="9">
        <v>1</v>
      </c>
    </row>
    <row r="99" spans="1:772">
      <c r="A99" t="s">
        <v>2665</v>
      </c>
      <c r="B99" t="s">
        <v>2793</v>
      </c>
      <c r="C99" t="s">
        <v>2925</v>
      </c>
      <c r="D99" t="s">
        <v>3062</v>
      </c>
      <c r="E99" s="9"/>
      <c r="F99" s="9">
        <v>9</v>
      </c>
      <c r="G99" s="9"/>
      <c r="H99" s="9">
        <v>1</v>
      </c>
      <c r="I99" t="s">
        <v>3199</v>
      </c>
      <c r="J99" s="9"/>
      <c r="K99" s="9">
        <v>7</v>
      </c>
      <c r="L99" s="9">
        <v>19</v>
      </c>
      <c r="M99" s="9">
        <v>117</v>
      </c>
      <c r="N99" s="9">
        <v>117</v>
      </c>
      <c r="O99" t="s">
        <v>3247</v>
      </c>
      <c r="P99" s="9">
        <v>2</v>
      </c>
      <c r="Q99" t="s">
        <v>3250</v>
      </c>
      <c r="R99" s="9">
        <v>1</v>
      </c>
      <c r="S99" s="9">
        <v>1</v>
      </c>
      <c r="T99" s="9">
        <v>2</v>
      </c>
      <c r="U99" s="9">
        <v>0</v>
      </c>
      <c r="V99" s="9">
        <v>1</v>
      </c>
      <c r="W99" t="s">
        <v>3354</v>
      </c>
      <c r="X99" s="9"/>
      <c r="Y99" t="s">
        <v>3489</v>
      </c>
      <c r="Z99" s="9"/>
      <c r="AA99" s="9">
        <v>0</v>
      </c>
      <c r="AB99" s="9">
        <v>0</v>
      </c>
      <c r="AC99" s="9">
        <v>7</v>
      </c>
      <c r="AD99" s="9">
        <v>0</v>
      </c>
      <c r="AE99" s="9">
        <v>2</v>
      </c>
      <c r="AF99" s="9">
        <v>0</v>
      </c>
      <c r="AG99" s="9">
        <v>0</v>
      </c>
      <c r="AH99" s="9">
        <v>0</v>
      </c>
      <c r="AI99" s="9">
        <v>0</v>
      </c>
      <c r="AJ99" s="9">
        <v>0</v>
      </c>
      <c r="AK99" s="9">
        <v>0</v>
      </c>
      <c r="AL99" s="9">
        <v>0</v>
      </c>
      <c r="AM99" s="9">
        <v>0</v>
      </c>
      <c r="AN99" s="9">
        <v>0</v>
      </c>
      <c r="AO99" s="9">
        <v>0</v>
      </c>
      <c r="AP99" s="9">
        <v>0</v>
      </c>
      <c r="AQ99" s="9">
        <v>0</v>
      </c>
      <c r="AR99" s="9">
        <v>0</v>
      </c>
      <c r="AS99" s="9">
        <v>0</v>
      </c>
      <c r="AT99" s="9">
        <v>0</v>
      </c>
      <c r="AU99" s="9">
        <v>0</v>
      </c>
      <c r="AV99" s="9">
        <v>0</v>
      </c>
      <c r="AW99" s="9">
        <v>0</v>
      </c>
      <c r="AX99" t="s">
        <v>3655</v>
      </c>
      <c r="AY99" s="9">
        <v>0</v>
      </c>
      <c r="AZ99" s="9">
        <v>1</v>
      </c>
      <c r="BA99" t="s">
        <v>3805</v>
      </c>
      <c r="BB99" s="9">
        <v>0</v>
      </c>
      <c r="BC99" s="9">
        <v>10</v>
      </c>
      <c r="BD99" s="9">
        <v>0</v>
      </c>
      <c r="BE99" s="9"/>
      <c r="BF99" s="9">
        <v>10</v>
      </c>
      <c r="BG99" s="9">
        <v>10</v>
      </c>
      <c r="BH99" s="9">
        <v>10</v>
      </c>
      <c r="BI99" s="9">
        <v>1</v>
      </c>
      <c r="BJ99" s="9">
        <v>0</v>
      </c>
      <c r="BK99" s="9">
        <v>1</v>
      </c>
      <c r="BL99" s="9">
        <v>1</v>
      </c>
      <c r="BM99" s="9">
        <v>1</v>
      </c>
      <c r="BN99" s="9">
        <v>1</v>
      </c>
      <c r="BO99" s="9">
        <v>1</v>
      </c>
      <c r="BP99" s="9">
        <v>1</v>
      </c>
      <c r="BQ99" s="9">
        <v>1</v>
      </c>
      <c r="BR99" s="9">
        <v>0</v>
      </c>
      <c r="BS99" s="9">
        <v>1</v>
      </c>
      <c r="BT99" s="9">
        <v>1</v>
      </c>
      <c r="BU99" s="9">
        <v>1</v>
      </c>
      <c r="BV99" s="9">
        <v>0</v>
      </c>
      <c r="BW99" s="9">
        <v>1</v>
      </c>
      <c r="BX99" s="9"/>
      <c r="BY99" s="9">
        <v>1</v>
      </c>
      <c r="BZ99" s="9">
        <v>1</v>
      </c>
      <c r="CA99" s="9">
        <v>1</v>
      </c>
      <c r="CB99" s="9">
        <v>1</v>
      </c>
      <c r="CC99" s="9">
        <v>1</v>
      </c>
      <c r="CD99" s="9">
        <v>1</v>
      </c>
      <c r="CE99" s="9">
        <v>1</v>
      </c>
      <c r="CF99" s="9">
        <v>1</v>
      </c>
      <c r="CG99" s="9"/>
      <c r="CH99" s="9">
        <v>1</v>
      </c>
      <c r="CI99" s="9">
        <v>2</v>
      </c>
      <c r="CJ99" s="9">
        <v>1</v>
      </c>
      <c r="CK99" s="9">
        <v>2</v>
      </c>
      <c r="CL99" s="9">
        <v>2</v>
      </c>
      <c r="CM99" s="9">
        <v>1</v>
      </c>
      <c r="CN99" s="9">
        <v>1</v>
      </c>
      <c r="CO99" s="9">
        <v>1</v>
      </c>
      <c r="CP99" s="9">
        <v>4</v>
      </c>
      <c r="CQ99" s="9">
        <v>1</v>
      </c>
      <c r="CR99" s="9">
        <v>1</v>
      </c>
      <c r="CS99" s="9">
        <v>1</v>
      </c>
      <c r="CT99" s="9">
        <v>1</v>
      </c>
      <c r="CU99" s="9">
        <v>1</v>
      </c>
      <c r="CV99" s="9">
        <v>1</v>
      </c>
      <c r="CW99" s="9">
        <v>1</v>
      </c>
      <c r="CX99" s="9">
        <v>1</v>
      </c>
      <c r="CY99" s="9">
        <v>1</v>
      </c>
      <c r="CZ99" s="9">
        <v>2</v>
      </c>
      <c r="DA99" s="9"/>
      <c r="DB99" s="9"/>
      <c r="DC99" s="9"/>
      <c r="DD99" s="9"/>
      <c r="DE99" s="9"/>
      <c r="DF99" s="9"/>
      <c r="DG99" s="9"/>
      <c r="DH99" s="9"/>
      <c r="DI99" s="9">
        <v>2</v>
      </c>
      <c r="DJ99" s="9"/>
      <c r="DK99" s="9"/>
      <c r="DL99" s="9"/>
      <c r="DM99" s="9"/>
      <c r="DN99" s="9"/>
      <c r="DO99" s="9"/>
      <c r="DP99" s="9">
        <v>2</v>
      </c>
      <c r="DQ99" s="9"/>
      <c r="DR99" s="9"/>
      <c r="DS99" s="9"/>
      <c r="DT99" s="9"/>
      <c r="DU99" s="9"/>
      <c r="DV99" s="9"/>
      <c r="DW99" s="9"/>
      <c r="DX99" s="9"/>
      <c r="DY99" s="9"/>
      <c r="DZ99" s="9"/>
      <c r="EA99" s="9"/>
      <c r="EB99" s="9"/>
      <c r="EC99" s="9"/>
      <c r="ED99" s="9"/>
      <c r="EE99" s="9"/>
      <c r="EF99" s="9"/>
      <c r="EG99" s="9"/>
      <c r="EH99" s="9"/>
      <c r="EI99" s="9"/>
      <c r="EJ99" s="9"/>
      <c r="EK99" s="9"/>
      <c r="EL99" s="9"/>
      <c r="EM99" s="9"/>
      <c r="EN99" s="9">
        <v>0</v>
      </c>
      <c r="EO99" s="9"/>
      <c r="EP99" s="9"/>
      <c r="EQ99" s="9">
        <v>0</v>
      </c>
      <c r="ER99" s="9"/>
      <c r="ES99" s="9"/>
      <c r="ET99" s="9">
        <v>0</v>
      </c>
      <c r="EU99" s="9"/>
      <c r="EV99" s="9"/>
      <c r="EW99" s="9">
        <v>0</v>
      </c>
      <c r="EX99" s="9"/>
      <c r="EY99" s="9"/>
      <c r="EZ99" s="9">
        <v>0</v>
      </c>
      <c r="FA99" s="9"/>
      <c r="FB99" s="9"/>
      <c r="FC99" s="9">
        <v>0</v>
      </c>
      <c r="FD99" s="9"/>
      <c r="FE99" s="9"/>
      <c r="FF99" s="9">
        <v>0</v>
      </c>
      <c r="FG99" s="9"/>
      <c r="FH99" s="9"/>
      <c r="FI99" s="9">
        <v>0</v>
      </c>
      <c r="FJ99" s="9"/>
      <c r="FK99" s="9"/>
      <c r="FL99" s="9">
        <v>0</v>
      </c>
      <c r="FM99" s="9"/>
      <c r="FN99" s="9"/>
      <c r="FO99" s="9">
        <v>0</v>
      </c>
      <c r="FP99" s="9"/>
      <c r="FQ99" s="9"/>
      <c r="FR99" s="9">
        <v>0</v>
      </c>
      <c r="FS99" s="9"/>
      <c r="FT99" s="9"/>
      <c r="FU99" s="9">
        <v>0</v>
      </c>
      <c r="FV99" s="9"/>
      <c r="FW99" s="9"/>
      <c r="FX99" s="9">
        <v>4</v>
      </c>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t="s">
        <v>4114</v>
      </c>
      <c r="HH99" s="9">
        <v>8</v>
      </c>
      <c r="HI99" s="9"/>
      <c r="HJ99" s="9"/>
      <c r="HK99" s="9"/>
      <c r="HL99" s="9"/>
      <c r="HM99" s="9"/>
      <c r="HN99" s="9"/>
      <c r="HO99" s="9"/>
      <c r="HP99" s="9">
        <v>0</v>
      </c>
      <c r="HQ99" s="9">
        <v>1</v>
      </c>
      <c r="HR99" s="9">
        <v>0</v>
      </c>
      <c r="HS99" s="9">
        <v>0</v>
      </c>
      <c r="HT99" s="9">
        <v>0</v>
      </c>
      <c r="HU99" s="9">
        <v>0</v>
      </c>
      <c r="HV99" s="9">
        <v>0</v>
      </c>
      <c r="HW99" s="9">
        <v>0</v>
      </c>
      <c r="HX99" t="s">
        <v>4278</v>
      </c>
      <c r="HY99" s="9"/>
      <c r="HZ99" s="9"/>
      <c r="IA99" s="9">
        <v>2</v>
      </c>
      <c r="IB99" s="9"/>
      <c r="IC99" s="9"/>
      <c r="ID99" s="9">
        <v>2</v>
      </c>
      <c r="IE99" s="9"/>
      <c r="IF99" s="9"/>
      <c r="IG99" s="9">
        <v>2</v>
      </c>
      <c r="IH99" s="9"/>
      <c r="II99" s="9"/>
      <c r="IJ99" s="9">
        <v>2</v>
      </c>
      <c r="IK99" s="9"/>
      <c r="IL99" s="9">
        <v>1</v>
      </c>
      <c r="IM99" s="9"/>
      <c r="IN99" s="9">
        <v>3</v>
      </c>
      <c r="IO99" s="9">
        <v>3</v>
      </c>
      <c r="IP99" s="9">
        <v>5</v>
      </c>
      <c r="IQ99" s="9">
        <v>3</v>
      </c>
      <c r="IR99" s="9">
        <v>3</v>
      </c>
      <c r="IS99" s="9"/>
      <c r="IT99" s="9">
        <v>1</v>
      </c>
      <c r="IU99" s="9">
        <v>2</v>
      </c>
      <c r="IV99" s="9">
        <v>2</v>
      </c>
      <c r="IW99" s="9">
        <v>2</v>
      </c>
      <c r="IX99" s="9">
        <v>2</v>
      </c>
      <c r="IY99" s="9">
        <v>2</v>
      </c>
      <c r="IZ99" s="9">
        <v>2</v>
      </c>
      <c r="JA99" s="9">
        <v>2</v>
      </c>
      <c r="JB99" s="9">
        <v>2</v>
      </c>
      <c r="JC99" s="9">
        <v>2</v>
      </c>
      <c r="JD99" s="9">
        <v>2</v>
      </c>
      <c r="JE99" s="9">
        <v>2</v>
      </c>
      <c r="JF99" s="9">
        <v>2</v>
      </c>
      <c r="JG99" s="9">
        <v>2</v>
      </c>
      <c r="JH99" s="9">
        <v>2</v>
      </c>
      <c r="JI99" s="9">
        <v>2</v>
      </c>
      <c r="JJ99" s="9">
        <v>1</v>
      </c>
      <c r="JK99" s="9">
        <v>1</v>
      </c>
      <c r="JL99" s="9">
        <v>1</v>
      </c>
      <c r="JM99" s="9">
        <v>3</v>
      </c>
      <c r="JN99" s="9">
        <v>3</v>
      </c>
      <c r="JO99" s="9">
        <v>3</v>
      </c>
      <c r="JP99" s="9">
        <v>3</v>
      </c>
      <c r="JQ99" s="9">
        <v>3</v>
      </c>
      <c r="JR99" s="9">
        <v>3</v>
      </c>
      <c r="JS99" s="9">
        <v>3</v>
      </c>
      <c r="JT99" s="9">
        <v>1</v>
      </c>
      <c r="JU99" s="9">
        <v>3</v>
      </c>
      <c r="JV99" s="9"/>
      <c r="JW99" s="9">
        <v>3</v>
      </c>
      <c r="JX99" s="9">
        <v>3</v>
      </c>
      <c r="JY99" s="9">
        <v>3</v>
      </c>
      <c r="JZ99" s="9">
        <v>3</v>
      </c>
      <c r="KA99" s="9">
        <v>1</v>
      </c>
      <c r="KB99" s="9">
        <v>2</v>
      </c>
      <c r="KC99" s="9">
        <v>1</v>
      </c>
      <c r="KD99" s="9">
        <v>3</v>
      </c>
      <c r="KE99" s="9">
        <v>3</v>
      </c>
      <c r="KF99" s="9"/>
      <c r="KG99" s="9"/>
      <c r="KH99" s="9"/>
      <c r="KI99" s="9"/>
      <c r="KJ99" s="9"/>
      <c r="KK99" s="9"/>
      <c r="KL99" s="9"/>
      <c r="KM99" s="9"/>
      <c r="KN99" s="9"/>
      <c r="KO99" s="9"/>
      <c r="KP99" s="9"/>
      <c r="KQ99" s="9"/>
      <c r="KR99" s="9"/>
      <c r="KS99" s="9"/>
      <c r="KT99" s="9"/>
      <c r="KU99" s="9"/>
      <c r="KV99" s="9">
        <v>0</v>
      </c>
      <c r="KW99" s="9"/>
      <c r="KX99" s="9"/>
      <c r="KY99" s="9"/>
      <c r="KZ99" s="9"/>
      <c r="LA99" s="9"/>
      <c r="LB99" s="9"/>
      <c r="LC99" s="9">
        <v>1</v>
      </c>
      <c r="LD99" s="9">
        <v>1</v>
      </c>
      <c r="LE99" s="9">
        <v>1</v>
      </c>
      <c r="LF99" s="9">
        <v>1</v>
      </c>
      <c r="LG99" s="9">
        <v>1</v>
      </c>
      <c r="LH99" s="9">
        <v>1</v>
      </c>
      <c r="LI99" s="9"/>
      <c r="LJ99" s="9">
        <v>1</v>
      </c>
      <c r="LK99" s="9">
        <v>3</v>
      </c>
      <c r="LL99" s="9">
        <v>3</v>
      </c>
      <c r="LM99" s="9">
        <v>3</v>
      </c>
      <c r="LN99" s="9"/>
      <c r="LO99" s="9">
        <v>1</v>
      </c>
      <c r="LP99" s="9">
        <v>2</v>
      </c>
      <c r="LQ99" s="9">
        <v>1</v>
      </c>
      <c r="LR99" s="9"/>
      <c r="LS99" s="9">
        <v>1</v>
      </c>
      <c r="LT99" s="9">
        <v>1</v>
      </c>
      <c r="LU99" s="9">
        <v>1</v>
      </c>
      <c r="LV99" s="9">
        <v>1</v>
      </c>
      <c r="LW99" s="9">
        <v>1</v>
      </c>
      <c r="LX99" s="9">
        <v>1</v>
      </c>
      <c r="LY99" s="9">
        <v>3</v>
      </c>
      <c r="LZ99" s="9">
        <v>1</v>
      </c>
      <c r="MA99" s="9">
        <v>1</v>
      </c>
      <c r="MB99" s="9"/>
      <c r="MC99" s="9">
        <v>0</v>
      </c>
      <c r="MD99" s="9">
        <v>2</v>
      </c>
      <c r="ME99" s="9">
        <v>2</v>
      </c>
      <c r="MF99" s="9">
        <v>2</v>
      </c>
      <c r="MG99" s="9">
        <v>2</v>
      </c>
      <c r="MH99" s="9">
        <v>3</v>
      </c>
      <c r="MI99" s="9">
        <v>3</v>
      </c>
      <c r="MJ99" s="9">
        <v>3</v>
      </c>
      <c r="MK99" s="9">
        <v>1</v>
      </c>
      <c r="ML99" s="9">
        <v>1</v>
      </c>
      <c r="MM99" s="9">
        <v>0</v>
      </c>
      <c r="MN99" s="9">
        <v>0</v>
      </c>
      <c r="MO99" s="9">
        <v>0</v>
      </c>
      <c r="MP99" s="9">
        <v>0</v>
      </c>
      <c r="MQ99" s="9">
        <v>0</v>
      </c>
      <c r="MR99" s="9">
        <v>0</v>
      </c>
      <c r="MS99" s="9">
        <v>0</v>
      </c>
      <c r="MT99" s="9"/>
      <c r="MU99" s="9"/>
      <c r="MV99" s="9">
        <v>1</v>
      </c>
      <c r="MW99" s="9"/>
      <c r="MX99" s="9"/>
      <c r="MY99" t="s">
        <v>4554</v>
      </c>
      <c r="MZ99" s="9"/>
      <c r="NA99" s="9">
        <v>200210390</v>
      </c>
      <c r="NB99" t="s">
        <v>4704</v>
      </c>
      <c r="NC99" t="s">
        <v>4843</v>
      </c>
      <c r="ND99" s="9"/>
      <c r="NE99" s="9"/>
      <c r="NF99" t="s">
        <v>4891</v>
      </c>
      <c r="NG99" s="9"/>
      <c r="NH99" s="9"/>
      <c r="NI99" s="9">
        <v>81</v>
      </c>
      <c r="NJ99" s="9">
        <v>117</v>
      </c>
      <c r="NK99" t="s">
        <v>4897</v>
      </c>
      <c r="NL99" s="9">
        <v>3</v>
      </c>
      <c r="NM99" s="9">
        <v>11</v>
      </c>
      <c r="NN99" s="9">
        <v>2022</v>
      </c>
      <c r="NO99" s="9">
        <v>0</v>
      </c>
      <c r="NP99" t="s">
        <v>4983</v>
      </c>
      <c r="NQ99" s="9">
        <v>0</v>
      </c>
      <c r="NR99" s="9">
        <v>1</v>
      </c>
      <c r="NS99" s="9">
        <v>1</v>
      </c>
      <c r="NT99" s="9">
        <v>0</v>
      </c>
      <c r="NU99" s="9">
        <v>0</v>
      </c>
      <c r="NV99" s="9">
        <v>0</v>
      </c>
      <c r="NW99" s="9">
        <v>7</v>
      </c>
      <c r="NX99" s="9">
        <v>0</v>
      </c>
      <c r="NY99" s="9">
        <v>2</v>
      </c>
      <c r="NZ99" s="9">
        <v>0</v>
      </c>
      <c r="OA99" s="9">
        <v>0</v>
      </c>
      <c r="OB99" s="9">
        <v>0</v>
      </c>
      <c r="OC99" s="9">
        <v>9</v>
      </c>
      <c r="OD99" s="9">
        <v>0</v>
      </c>
      <c r="OE99" s="9">
        <v>0</v>
      </c>
      <c r="OF99" s="9">
        <v>0</v>
      </c>
      <c r="OG99" s="9">
        <v>9</v>
      </c>
      <c r="OH99" s="9">
        <v>0</v>
      </c>
      <c r="OI99" s="9">
        <v>10</v>
      </c>
      <c r="OJ99" s="9">
        <v>10</v>
      </c>
      <c r="OK99" s="9">
        <v>10</v>
      </c>
      <c r="OL99" s="9">
        <v>1</v>
      </c>
      <c r="OM99" s="9">
        <v>0</v>
      </c>
      <c r="ON99" s="9">
        <v>1</v>
      </c>
      <c r="OO99" s="9">
        <v>0</v>
      </c>
      <c r="OP99" s="9">
        <v>1</v>
      </c>
      <c r="OQ99" s="9">
        <v>1</v>
      </c>
      <c r="OR99" s="9">
        <v>1</v>
      </c>
      <c r="OS99" s="9">
        <v>1</v>
      </c>
      <c r="OT99" s="9">
        <v>1</v>
      </c>
      <c r="OU99" s="9">
        <v>1</v>
      </c>
      <c r="OV99" s="9">
        <v>1</v>
      </c>
      <c r="OW99" s="9">
        <v>0</v>
      </c>
      <c r="OX99" s="9">
        <v>1</v>
      </c>
      <c r="OY99" s="9">
        <v>1</v>
      </c>
      <c r="OZ99" s="9">
        <v>0</v>
      </c>
      <c r="PA99" s="9">
        <v>75</v>
      </c>
      <c r="PB99" s="9">
        <v>0</v>
      </c>
      <c r="PC99" s="9">
        <v>1</v>
      </c>
      <c r="PD99" s="9">
        <v>80</v>
      </c>
      <c r="PE99" s="9">
        <v>0</v>
      </c>
      <c r="PF99" s="9">
        <v>1</v>
      </c>
      <c r="PG99" s="9">
        <v>1</v>
      </c>
      <c r="PH99" s="9">
        <v>1</v>
      </c>
      <c r="PI99" s="9">
        <v>1</v>
      </c>
      <c r="PJ99" s="9">
        <v>1</v>
      </c>
      <c r="PK99" s="9">
        <v>1</v>
      </c>
      <c r="PL99" s="9">
        <v>1</v>
      </c>
      <c r="PM99" s="9">
        <v>1</v>
      </c>
      <c r="PN99" s="9">
        <v>1</v>
      </c>
      <c r="PO99" s="9">
        <v>100</v>
      </c>
      <c r="PP99" s="9">
        <v>1</v>
      </c>
      <c r="PQ99" s="9">
        <v>1</v>
      </c>
      <c r="PR99" s="9">
        <v>1</v>
      </c>
      <c r="PS99" s="9">
        <v>0</v>
      </c>
      <c r="PT99" s="9">
        <v>1</v>
      </c>
      <c r="PU99" s="9">
        <v>0</v>
      </c>
      <c r="PV99" s="9">
        <v>0</v>
      </c>
      <c r="PW99" s="9">
        <v>1</v>
      </c>
      <c r="PX99" s="9">
        <v>50</v>
      </c>
      <c r="PY99" s="9">
        <v>0</v>
      </c>
      <c r="PZ99" s="9">
        <v>1</v>
      </c>
      <c r="QA99" s="9">
        <v>1</v>
      </c>
      <c r="QB99" s="9">
        <v>1</v>
      </c>
      <c r="QC99" s="9">
        <v>0</v>
      </c>
      <c r="QD99" s="9">
        <v>1</v>
      </c>
      <c r="QE99" s="9">
        <v>75</v>
      </c>
      <c r="QF99" s="9">
        <v>0</v>
      </c>
      <c r="QG99" s="9">
        <v>1</v>
      </c>
      <c r="QH99" s="9">
        <v>1</v>
      </c>
      <c r="QI99" s="9">
        <v>1</v>
      </c>
      <c r="QJ99" s="9">
        <v>1</v>
      </c>
      <c r="QK99" s="9">
        <v>1</v>
      </c>
      <c r="QL99" s="9">
        <v>1</v>
      </c>
      <c r="QM99" s="9">
        <v>1</v>
      </c>
      <c r="QN99" s="9">
        <v>1</v>
      </c>
      <c r="QO99" s="9">
        <v>1</v>
      </c>
      <c r="QP99" s="9">
        <v>100</v>
      </c>
      <c r="QQ99" s="9">
        <v>1</v>
      </c>
      <c r="QR99" s="9">
        <v>1</v>
      </c>
      <c r="QS99" s="9">
        <v>0</v>
      </c>
      <c r="QT99" s="9">
        <v>0.66666668653488159</v>
      </c>
      <c r="QU99" s="9">
        <v>1</v>
      </c>
      <c r="QV99" s="9">
        <v>1</v>
      </c>
      <c r="QW99" s="9">
        <v>0</v>
      </c>
      <c r="QX99" s="9">
        <v>0.75</v>
      </c>
      <c r="QY99" s="9">
        <v>0</v>
      </c>
      <c r="QZ99" s="9"/>
      <c r="RA99" s="9"/>
      <c r="RB99" s="9"/>
      <c r="RC99" s="9"/>
      <c r="RD99" s="9"/>
      <c r="RE99" s="9"/>
      <c r="RF99" s="9"/>
      <c r="RG99" s="9"/>
      <c r="RH99" s="9"/>
      <c r="RI99" s="9"/>
      <c r="RJ99" s="9"/>
      <c r="RK99" s="9"/>
      <c r="RL99" s="9">
        <v>0</v>
      </c>
      <c r="RM99" s="9"/>
      <c r="RN99" s="9"/>
      <c r="RO99" s="9"/>
      <c r="RP99" s="9"/>
      <c r="RQ99" s="9"/>
      <c r="RR99" s="9"/>
      <c r="RS99" s="9"/>
      <c r="RT99" s="9"/>
      <c r="RU99" s="9"/>
      <c r="RV99" s="9"/>
      <c r="RW99" s="9"/>
      <c r="RX99" s="9"/>
      <c r="RY99" s="9"/>
      <c r="RZ99" s="9"/>
      <c r="SA99" s="9"/>
      <c r="SB99" s="9"/>
      <c r="SC99" s="9"/>
      <c r="SD99" s="9"/>
      <c r="SE99" s="9"/>
      <c r="SF99" s="9"/>
      <c r="SG99" s="9"/>
      <c r="SH99" s="9">
        <v>0</v>
      </c>
      <c r="SI99" s="9">
        <v>0</v>
      </c>
      <c r="SJ99" s="9">
        <v>0</v>
      </c>
      <c r="SK99" s="9">
        <v>0</v>
      </c>
      <c r="SL99" s="9">
        <v>0</v>
      </c>
      <c r="SM99" s="9">
        <v>0</v>
      </c>
      <c r="SN99" s="9">
        <v>0</v>
      </c>
      <c r="SO99" s="9">
        <v>0</v>
      </c>
      <c r="SP99" s="9"/>
      <c r="SQ99" s="9"/>
      <c r="SR99" s="9"/>
      <c r="SS99" s="9"/>
      <c r="ST99" s="9"/>
      <c r="SU99" s="9"/>
      <c r="SV99" s="9"/>
      <c r="SW99" s="9"/>
      <c r="SX99" s="9">
        <v>0</v>
      </c>
      <c r="SY99" s="9">
        <v>0</v>
      </c>
      <c r="SZ99" s="9">
        <v>1</v>
      </c>
      <c r="TA99" s="9"/>
      <c r="TB99" s="9"/>
      <c r="TC99" s="9"/>
      <c r="TD99" s="9"/>
      <c r="TE99" s="9"/>
      <c r="TF99" s="9"/>
      <c r="TG99" s="9"/>
      <c r="TH99" s="9"/>
      <c r="TI99" s="9"/>
      <c r="TJ99" s="9"/>
      <c r="TK99" s="9"/>
      <c r="TL99" s="9"/>
      <c r="TM99" s="9"/>
      <c r="TN99" s="9"/>
      <c r="TO99" s="9"/>
      <c r="TP99" s="9"/>
      <c r="TQ99" s="9"/>
      <c r="TR99" s="9">
        <v>0</v>
      </c>
      <c r="TS99" s="9">
        <v>1</v>
      </c>
      <c r="TT99" s="9">
        <v>0</v>
      </c>
      <c r="TU99" s="9">
        <v>0</v>
      </c>
      <c r="TV99" s="9">
        <v>0</v>
      </c>
      <c r="TW99" s="9">
        <v>0</v>
      </c>
      <c r="TX99" s="9">
        <v>0</v>
      </c>
      <c r="TY99" s="9">
        <v>0</v>
      </c>
      <c r="TZ99" s="9"/>
      <c r="UA99" s="9"/>
      <c r="UB99" s="9"/>
      <c r="UC99" s="9"/>
      <c r="UD99" s="9"/>
      <c r="UE99" s="9"/>
      <c r="UF99" s="9">
        <v>0</v>
      </c>
      <c r="UG99" s="9">
        <v>1</v>
      </c>
      <c r="UH99" s="9">
        <v>0</v>
      </c>
      <c r="UI99" s="9">
        <v>0</v>
      </c>
      <c r="UJ99" s="9">
        <v>0</v>
      </c>
      <c r="UK99" s="9">
        <v>0</v>
      </c>
      <c r="UL99" s="9">
        <v>0</v>
      </c>
      <c r="UM99" s="9">
        <v>0</v>
      </c>
      <c r="UN99" s="9">
        <v>0</v>
      </c>
      <c r="UO99" s="9">
        <v>0</v>
      </c>
      <c r="UP99" s="9"/>
      <c r="UQ99" s="9"/>
      <c r="UR99" s="9"/>
      <c r="US99" s="9"/>
      <c r="UT99" s="9">
        <v>0</v>
      </c>
      <c r="UU99" s="9"/>
      <c r="UV99" s="9">
        <v>1</v>
      </c>
      <c r="UW99" s="9">
        <v>0</v>
      </c>
      <c r="UX99" s="9">
        <v>0</v>
      </c>
      <c r="UY99" s="9">
        <v>0</v>
      </c>
      <c r="UZ99" s="9">
        <v>0</v>
      </c>
      <c r="VA99" s="9">
        <v>0</v>
      </c>
      <c r="VB99" s="9">
        <v>0</v>
      </c>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v>0</v>
      </c>
      <c r="WF99" s="9">
        <v>0</v>
      </c>
      <c r="WG99" s="9">
        <v>0</v>
      </c>
      <c r="WH99" s="9">
        <v>0</v>
      </c>
      <c r="WI99" s="9">
        <v>1</v>
      </c>
      <c r="WJ99" s="9">
        <v>0</v>
      </c>
      <c r="WK99" s="9">
        <v>1</v>
      </c>
      <c r="WL99" s="9">
        <v>0</v>
      </c>
      <c r="WM99" s="9">
        <v>0</v>
      </c>
      <c r="WN99" s="9"/>
      <c r="WO99" s="9"/>
      <c r="WP99" s="9"/>
      <c r="WQ99" s="9"/>
      <c r="WR99" s="9"/>
      <c r="WS99" s="9"/>
      <c r="WT99" s="9"/>
      <c r="WU99" s="9"/>
      <c r="WV99" s="9"/>
      <c r="WW99" s="9">
        <v>22.222221374511719</v>
      </c>
      <c r="WX99" s="9">
        <v>0</v>
      </c>
      <c r="WY99" s="9">
        <v>0</v>
      </c>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v>0</v>
      </c>
      <c r="YF99" s="9">
        <v>0</v>
      </c>
      <c r="YG99" s="9">
        <v>0</v>
      </c>
      <c r="YH99" s="9">
        <v>0</v>
      </c>
      <c r="YI99" s="9">
        <v>1</v>
      </c>
      <c r="YJ99" s="9">
        <v>0</v>
      </c>
      <c r="YK99" s="9">
        <v>1</v>
      </c>
      <c r="YL99" s="9">
        <v>0</v>
      </c>
      <c r="YM99" s="9">
        <v>0</v>
      </c>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v>0</v>
      </c>
      <c r="ZO99" s="9">
        <v>0</v>
      </c>
      <c r="ZP99" s="9">
        <v>0</v>
      </c>
      <c r="ZQ99" s="9">
        <v>0</v>
      </c>
      <c r="ZR99" s="9"/>
      <c r="ZS99" s="9"/>
      <c r="ZT99" s="9">
        <v>0</v>
      </c>
      <c r="ZU99" s="9">
        <v>0</v>
      </c>
      <c r="ZV99" s="9">
        <v>1</v>
      </c>
      <c r="ZW99" s="9">
        <v>1</v>
      </c>
      <c r="ZX99" s="9">
        <v>1</v>
      </c>
      <c r="ZY99" s="9">
        <v>1</v>
      </c>
      <c r="ZZ99" s="9">
        <v>1</v>
      </c>
      <c r="AAA99" s="9">
        <v>1</v>
      </c>
      <c r="AAB99" s="9">
        <v>1</v>
      </c>
      <c r="AAC99" s="9">
        <v>1</v>
      </c>
      <c r="AAD99" s="9">
        <v>1</v>
      </c>
      <c r="AAE99" s="9">
        <v>1</v>
      </c>
      <c r="AAF99" s="9">
        <v>1</v>
      </c>
      <c r="AAG99" s="9">
        <v>1</v>
      </c>
      <c r="AAH99" s="9"/>
      <c r="AAI99" s="9"/>
      <c r="AAJ99" s="9"/>
      <c r="AAK99" s="9"/>
      <c r="AAL99" s="9"/>
      <c r="AAM99" s="9"/>
      <c r="AAN99" s="9"/>
      <c r="AAO99" s="9"/>
      <c r="AAP99" s="9">
        <v>100</v>
      </c>
      <c r="AAQ99" s="9">
        <v>1</v>
      </c>
      <c r="AAR99" s="9">
        <v>1</v>
      </c>
      <c r="AAS99" s="9">
        <v>100</v>
      </c>
      <c r="AAT99" s="9">
        <v>1</v>
      </c>
      <c r="AAU99" s="9">
        <v>1</v>
      </c>
      <c r="AAV99" s="9"/>
      <c r="AAW99" s="9"/>
      <c r="AAX99" s="9"/>
      <c r="AAY99" s="9"/>
      <c r="AAZ99" s="9">
        <v>0</v>
      </c>
      <c r="ABA99" s="9">
        <v>1</v>
      </c>
      <c r="ABB99" s="9">
        <v>1</v>
      </c>
      <c r="ABC99" s="9">
        <v>1</v>
      </c>
      <c r="ABD99" s="9">
        <v>0</v>
      </c>
      <c r="ABE99" s="9">
        <v>0</v>
      </c>
      <c r="ABF99" s="9">
        <v>1</v>
      </c>
      <c r="ABG99" s="9">
        <v>1</v>
      </c>
      <c r="ABH99" s="9">
        <v>1</v>
      </c>
      <c r="ABI99" s="9">
        <v>1</v>
      </c>
      <c r="ABJ99" s="9">
        <v>1</v>
      </c>
      <c r="ABK99" s="9">
        <v>1</v>
      </c>
      <c r="ABL99" s="9">
        <v>0</v>
      </c>
      <c r="ABM99" s="9">
        <v>85.714286804199219</v>
      </c>
      <c r="ABN99" s="9">
        <v>0</v>
      </c>
      <c r="ABO99" s="9">
        <v>1</v>
      </c>
      <c r="ABP99" s="9">
        <v>1</v>
      </c>
      <c r="ABQ99" s="9">
        <v>1</v>
      </c>
      <c r="ABR99" s="9">
        <v>0</v>
      </c>
      <c r="ABS99" s="9">
        <v>0</v>
      </c>
      <c r="ABT99" s="9">
        <v>1</v>
      </c>
      <c r="ABU99" s="9">
        <v>0</v>
      </c>
      <c r="ABV99" s="9">
        <v>1</v>
      </c>
      <c r="ABW99" s="9">
        <v>0</v>
      </c>
      <c r="ABX99" s="9">
        <v>1</v>
      </c>
      <c r="ABY99" s="9">
        <v>0</v>
      </c>
      <c r="ABZ99" s="9">
        <v>1</v>
      </c>
      <c r="ACA99" s="9">
        <v>0</v>
      </c>
      <c r="ACB99" s="9">
        <v>0</v>
      </c>
      <c r="ACC99" s="9">
        <v>0</v>
      </c>
      <c r="ACD99" s="9">
        <v>0</v>
      </c>
      <c r="ACE99" s="9">
        <v>0</v>
      </c>
      <c r="ACF99" s="9">
        <v>0</v>
      </c>
      <c r="ACG99" s="9">
        <v>0</v>
      </c>
      <c r="ACH99" s="9">
        <v>1</v>
      </c>
      <c r="ACI99" s="9">
        <v>1</v>
      </c>
      <c r="ACJ99" s="9">
        <v>0</v>
      </c>
      <c r="ACK99" s="9">
        <v>0</v>
      </c>
      <c r="ACL99" s="9">
        <v>0</v>
      </c>
      <c r="ACM99" s="9">
        <v>0</v>
      </c>
      <c r="ACN99" s="9">
        <v>0</v>
      </c>
      <c r="ACO99" s="9">
        <v>0</v>
      </c>
      <c r="ACP99" s="9">
        <v>1</v>
      </c>
      <c r="ACQ99" s="9">
        <v>0</v>
      </c>
      <c r="ACR99" s="9">
        <v>0</v>
      </c>
    </row>
    <row r="100" spans="1:772">
      <c r="A100" t="s">
        <v>2666</v>
      </c>
      <c r="B100" t="s">
        <v>2794</v>
      </c>
      <c r="C100" t="s">
        <v>2926</v>
      </c>
      <c r="D100" t="s">
        <v>3063</v>
      </c>
      <c r="E100" s="9"/>
      <c r="F100" s="9">
        <v>8</v>
      </c>
      <c r="G100" s="9"/>
      <c r="H100" s="9">
        <v>1</v>
      </c>
      <c r="I100" t="s">
        <v>3200</v>
      </c>
      <c r="J100" s="9"/>
      <c r="K100" s="9">
        <v>7</v>
      </c>
      <c r="L100" s="9">
        <v>19</v>
      </c>
      <c r="M100" s="9">
        <v>118</v>
      </c>
      <c r="N100" s="9">
        <v>118</v>
      </c>
      <c r="O100" t="s">
        <v>3247</v>
      </c>
      <c r="P100" s="9">
        <v>1</v>
      </c>
      <c r="Q100" t="s">
        <v>3250</v>
      </c>
      <c r="R100" s="9">
        <v>3</v>
      </c>
      <c r="S100" s="9">
        <v>1</v>
      </c>
      <c r="T100" s="9">
        <v>2</v>
      </c>
      <c r="U100" s="9">
        <v>0</v>
      </c>
      <c r="V100" s="9">
        <v>1</v>
      </c>
      <c r="W100" t="s">
        <v>3355</v>
      </c>
      <c r="X100" s="9"/>
      <c r="Y100" t="s">
        <v>3490</v>
      </c>
      <c r="Z100" s="9"/>
      <c r="AA100" s="9">
        <v>0</v>
      </c>
      <c r="AB100" s="9">
        <v>0</v>
      </c>
      <c r="AC100" s="9">
        <v>22</v>
      </c>
      <c r="AD100" s="9">
        <v>0</v>
      </c>
      <c r="AE100" s="9">
        <v>6</v>
      </c>
      <c r="AF100" s="9">
        <v>0</v>
      </c>
      <c r="AG100" s="9">
        <v>0</v>
      </c>
      <c r="AH100" s="9">
        <v>0</v>
      </c>
      <c r="AI100" s="9">
        <v>1</v>
      </c>
      <c r="AJ100" s="9">
        <v>0</v>
      </c>
      <c r="AK100" s="9">
        <v>0</v>
      </c>
      <c r="AL100" s="9">
        <v>0</v>
      </c>
      <c r="AM100" s="9">
        <v>0</v>
      </c>
      <c r="AN100" s="9">
        <v>0</v>
      </c>
      <c r="AO100" s="9">
        <v>0</v>
      </c>
      <c r="AP100" s="9">
        <v>0</v>
      </c>
      <c r="AQ100" s="9">
        <v>11</v>
      </c>
      <c r="AR100" s="9">
        <v>0</v>
      </c>
      <c r="AS100" s="9">
        <v>0</v>
      </c>
      <c r="AT100" s="9">
        <v>0</v>
      </c>
      <c r="AU100" s="9">
        <v>1</v>
      </c>
      <c r="AV100" s="9">
        <v>0</v>
      </c>
      <c r="AW100" s="9">
        <v>0</v>
      </c>
      <c r="AX100" t="s">
        <v>3656</v>
      </c>
      <c r="AY100" s="9">
        <v>0</v>
      </c>
      <c r="AZ100" s="9">
        <v>0</v>
      </c>
      <c r="BA100" t="s">
        <v>3806</v>
      </c>
      <c r="BB100" s="9">
        <v>0</v>
      </c>
      <c r="BC100" s="9">
        <v>41</v>
      </c>
      <c r="BD100" s="9">
        <v>0</v>
      </c>
      <c r="BE100" s="9"/>
      <c r="BF100" s="9">
        <v>35</v>
      </c>
      <c r="BG100" s="9">
        <v>26</v>
      </c>
      <c r="BH100" s="9">
        <v>20</v>
      </c>
      <c r="BI100" s="9">
        <v>4</v>
      </c>
      <c r="BJ100" s="9">
        <v>0</v>
      </c>
      <c r="BK100" s="9">
        <v>1</v>
      </c>
      <c r="BL100" s="9">
        <v>1</v>
      </c>
      <c r="BM100" s="9">
        <v>1</v>
      </c>
      <c r="BN100" s="9">
        <v>1</v>
      </c>
      <c r="BO100" s="9">
        <v>1</v>
      </c>
      <c r="BP100" s="9">
        <v>1</v>
      </c>
      <c r="BQ100" s="9">
        <v>1</v>
      </c>
      <c r="BR100" s="9">
        <v>0</v>
      </c>
      <c r="BS100" s="9">
        <v>1</v>
      </c>
      <c r="BT100" s="9">
        <v>1</v>
      </c>
      <c r="BU100" s="9">
        <v>1</v>
      </c>
      <c r="BV100" s="9">
        <v>0</v>
      </c>
      <c r="BW100" s="9">
        <v>1</v>
      </c>
      <c r="BX100" s="9"/>
      <c r="BY100" s="9">
        <v>1</v>
      </c>
      <c r="BZ100" s="9">
        <v>0</v>
      </c>
      <c r="CA100" s="9">
        <v>0</v>
      </c>
      <c r="CB100" s="9">
        <v>1</v>
      </c>
      <c r="CC100" s="9">
        <v>1</v>
      </c>
      <c r="CD100" s="9">
        <v>1</v>
      </c>
      <c r="CE100" s="9">
        <v>1</v>
      </c>
      <c r="CF100" s="9">
        <v>1</v>
      </c>
      <c r="CG100" s="9"/>
      <c r="CH100" s="9">
        <v>1</v>
      </c>
      <c r="CI100" s="9">
        <v>2</v>
      </c>
      <c r="CJ100" s="9">
        <v>1</v>
      </c>
      <c r="CK100" s="9">
        <v>2</v>
      </c>
      <c r="CL100" s="9">
        <v>2</v>
      </c>
      <c r="CM100" s="9">
        <v>1</v>
      </c>
      <c r="CN100" s="9">
        <v>1</v>
      </c>
      <c r="CO100" s="9">
        <v>1</v>
      </c>
      <c r="CP100" s="9">
        <v>2</v>
      </c>
      <c r="CQ100" s="9">
        <v>1</v>
      </c>
      <c r="CR100" s="9">
        <v>1</v>
      </c>
      <c r="CS100" s="9">
        <v>1</v>
      </c>
      <c r="CT100" s="9">
        <v>1</v>
      </c>
      <c r="CU100" s="9">
        <v>1</v>
      </c>
      <c r="CV100" s="9">
        <v>1</v>
      </c>
      <c r="CW100" s="9">
        <v>0</v>
      </c>
      <c r="CX100" s="9">
        <v>1</v>
      </c>
      <c r="CY100" s="9">
        <v>0</v>
      </c>
      <c r="CZ100" s="9">
        <v>2</v>
      </c>
      <c r="DA100" s="9"/>
      <c r="DB100" s="9"/>
      <c r="DC100" s="9"/>
      <c r="DD100" s="9"/>
      <c r="DE100" s="9"/>
      <c r="DF100" s="9"/>
      <c r="DG100" s="9"/>
      <c r="DH100" s="9"/>
      <c r="DI100" s="9">
        <v>2</v>
      </c>
      <c r="DJ100" s="9"/>
      <c r="DK100" s="9"/>
      <c r="DL100" s="9"/>
      <c r="DM100" s="9"/>
      <c r="DN100" s="9"/>
      <c r="DO100" s="9"/>
      <c r="DP100" s="9">
        <v>2</v>
      </c>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v>1</v>
      </c>
      <c r="EO100" s="9">
        <v>0</v>
      </c>
      <c r="EP100" s="9"/>
      <c r="EQ100" s="9">
        <v>1</v>
      </c>
      <c r="ER100" s="9">
        <v>0</v>
      </c>
      <c r="ES100" s="9"/>
      <c r="ET100" s="9">
        <v>0</v>
      </c>
      <c r="EU100" s="9"/>
      <c r="EV100" s="9"/>
      <c r="EW100" s="9">
        <v>1</v>
      </c>
      <c r="EX100" s="9">
        <v>0</v>
      </c>
      <c r="EY100" s="9"/>
      <c r="EZ100" s="9">
        <v>0</v>
      </c>
      <c r="FA100" s="9"/>
      <c r="FB100" s="9"/>
      <c r="FC100" s="9">
        <v>0</v>
      </c>
      <c r="FD100" s="9"/>
      <c r="FE100" s="9"/>
      <c r="FF100" s="9">
        <v>0</v>
      </c>
      <c r="FG100" s="9"/>
      <c r="FH100" s="9"/>
      <c r="FI100" s="9">
        <v>0</v>
      </c>
      <c r="FJ100" s="9"/>
      <c r="FK100" s="9"/>
      <c r="FL100" s="9">
        <v>0</v>
      </c>
      <c r="FM100" s="9"/>
      <c r="FN100" s="9"/>
      <c r="FO100" s="9">
        <v>0</v>
      </c>
      <c r="FP100" s="9"/>
      <c r="FQ100" s="9"/>
      <c r="FR100" s="9">
        <v>0</v>
      </c>
      <c r="FS100" s="9"/>
      <c r="FT100" s="9"/>
      <c r="FU100" s="9">
        <v>0</v>
      </c>
      <c r="FV100" s="9"/>
      <c r="FW100" s="9"/>
      <c r="FX100" s="9">
        <v>3</v>
      </c>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t="s">
        <v>4115</v>
      </c>
      <c r="HH100" s="9"/>
      <c r="HI100" s="9"/>
      <c r="HJ100" s="9"/>
      <c r="HK100" s="9"/>
      <c r="HL100" s="9"/>
      <c r="HM100" s="9"/>
      <c r="HN100" s="9"/>
      <c r="HO100" s="9"/>
      <c r="HP100" s="9"/>
      <c r="HQ100" s="9"/>
      <c r="HR100" s="9"/>
      <c r="HS100" s="9"/>
      <c r="HT100" s="9"/>
      <c r="HU100" s="9"/>
      <c r="HV100" s="9"/>
      <c r="HW100" s="9"/>
      <c r="HX100" t="s">
        <v>4279</v>
      </c>
      <c r="HY100" s="9"/>
      <c r="HZ100" s="9"/>
      <c r="IA100" s="9">
        <v>2</v>
      </c>
      <c r="IB100" s="9"/>
      <c r="IC100" s="9"/>
      <c r="ID100" s="9">
        <v>2</v>
      </c>
      <c r="IE100" s="9"/>
      <c r="IF100" s="9"/>
      <c r="IG100" s="9">
        <v>2</v>
      </c>
      <c r="IH100" s="9"/>
      <c r="II100" s="9"/>
      <c r="IJ100" s="9">
        <v>3</v>
      </c>
      <c r="IK100" s="9"/>
      <c r="IL100" s="9">
        <v>1</v>
      </c>
      <c r="IM100" s="9"/>
      <c r="IN100" s="9">
        <v>3</v>
      </c>
      <c r="IO100" s="9">
        <v>3</v>
      </c>
      <c r="IP100" s="9">
        <v>3</v>
      </c>
      <c r="IQ100" s="9">
        <v>3</v>
      </c>
      <c r="IR100" s="9">
        <v>3</v>
      </c>
      <c r="IS100" s="9"/>
      <c r="IT100" s="9">
        <v>2</v>
      </c>
      <c r="IU100" s="9">
        <v>2</v>
      </c>
      <c r="IV100" s="9">
        <v>2</v>
      </c>
      <c r="IW100" s="9">
        <v>2</v>
      </c>
      <c r="IX100" s="9">
        <v>2</v>
      </c>
      <c r="IY100" s="9">
        <v>2</v>
      </c>
      <c r="IZ100" s="9">
        <v>2</v>
      </c>
      <c r="JA100" s="9">
        <v>2</v>
      </c>
      <c r="JB100" s="9">
        <v>2</v>
      </c>
      <c r="JC100" s="9">
        <v>2</v>
      </c>
      <c r="JD100" s="9">
        <v>2</v>
      </c>
      <c r="JE100" s="9">
        <v>2</v>
      </c>
      <c r="JF100" s="9">
        <v>2</v>
      </c>
      <c r="JG100" s="9">
        <v>2</v>
      </c>
      <c r="JH100" s="9">
        <v>2</v>
      </c>
      <c r="JI100" s="9">
        <v>2</v>
      </c>
      <c r="JJ100" s="9">
        <v>1</v>
      </c>
      <c r="JK100" s="9">
        <v>3</v>
      </c>
      <c r="JL100" s="9">
        <v>1</v>
      </c>
      <c r="JM100" s="9">
        <v>3</v>
      </c>
      <c r="JN100" s="9">
        <v>3</v>
      </c>
      <c r="JO100" s="9">
        <v>3</v>
      </c>
      <c r="JP100" s="9">
        <v>3</v>
      </c>
      <c r="JQ100" s="9">
        <v>3</v>
      </c>
      <c r="JR100" s="9">
        <v>3</v>
      </c>
      <c r="JS100" s="9">
        <v>3</v>
      </c>
      <c r="JT100" s="9">
        <v>1</v>
      </c>
      <c r="JU100" s="9">
        <v>3</v>
      </c>
      <c r="JV100" s="9"/>
      <c r="JW100" s="9">
        <v>1</v>
      </c>
      <c r="JX100" s="9">
        <v>1</v>
      </c>
      <c r="JY100" s="9">
        <v>1</v>
      </c>
      <c r="JZ100" s="9">
        <v>1</v>
      </c>
      <c r="KA100" s="9">
        <v>1</v>
      </c>
      <c r="KB100" s="9">
        <v>2</v>
      </c>
      <c r="KC100" s="9">
        <v>2</v>
      </c>
      <c r="KD100" s="9">
        <v>1</v>
      </c>
      <c r="KE100" s="9">
        <v>3</v>
      </c>
      <c r="KF100" s="9"/>
      <c r="KG100" s="9"/>
      <c r="KH100" s="9"/>
      <c r="KI100" s="9"/>
      <c r="KJ100" s="9"/>
      <c r="KK100" s="9"/>
      <c r="KL100" s="9"/>
      <c r="KM100" s="9"/>
      <c r="KN100" s="9"/>
      <c r="KO100" s="9"/>
      <c r="KP100" s="9"/>
      <c r="KQ100" s="9"/>
      <c r="KR100" s="9"/>
      <c r="KS100" s="9"/>
      <c r="KT100" s="9"/>
      <c r="KU100" s="9"/>
      <c r="KV100" s="9">
        <v>1</v>
      </c>
      <c r="KW100" s="9">
        <v>1</v>
      </c>
      <c r="KX100" s="9">
        <v>0</v>
      </c>
      <c r="KY100" s="9"/>
      <c r="KZ100" s="9"/>
      <c r="LA100" s="9"/>
      <c r="LB100" s="9"/>
      <c r="LC100" s="9">
        <v>1</v>
      </c>
      <c r="LD100" s="9">
        <v>1</v>
      </c>
      <c r="LE100" s="9">
        <v>1</v>
      </c>
      <c r="LF100" s="9">
        <v>1</v>
      </c>
      <c r="LG100" s="9">
        <v>1</v>
      </c>
      <c r="LH100" s="9">
        <v>1</v>
      </c>
      <c r="LI100" s="9"/>
      <c r="LJ100" s="9">
        <v>1</v>
      </c>
      <c r="LK100" s="9">
        <v>3</v>
      </c>
      <c r="LL100" s="9">
        <v>1</v>
      </c>
      <c r="LM100" s="9">
        <v>3</v>
      </c>
      <c r="LN100" s="9"/>
      <c r="LO100" s="9">
        <v>1</v>
      </c>
      <c r="LP100" s="9">
        <v>1</v>
      </c>
      <c r="LQ100" s="9">
        <v>1</v>
      </c>
      <c r="LR100" s="9"/>
      <c r="LS100" s="9">
        <v>1</v>
      </c>
      <c r="LT100" s="9">
        <v>1</v>
      </c>
      <c r="LU100" s="9">
        <v>1</v>
      </c>
      <c r="LV100" s="9">
        <v>1</v>
      </c>
      <c r="LW100" s="9">
        <v>1</v>
      </c>
      <c r="LX100" s="9">
        <v>1</v>
      </c>
      <c r="LY100" s="9">
        <v>3</v>
      </c>
      <c r="LZ100" s="9">
        <v>2</v>
      </c>
      <c r="MA100" s="9">
        <v>1</v>
      </c>
      <c r="MB100" s="9"/>
      <c r="MC100" s="9">
        <v>1</v>
      </c>
      <c r="MD100" s="9">
        <v>3</v>
      </c>
      <c r="ME100" s="9">
        <v>2</v>
      </c>
      <c r="MF100" s="9">
        <v>1</v>
      </c>
      <c r="MG100" s="9">
        <v>3</v>
      </c>
      <c r="MH100" s="9">
        <v>3</v>
      </c>
      <c r="MI100" s="9">
        <v>3</v>
      </c>
      <c r="MJ100" s="9">
        <v>3</v>
      </c>
      <c r="MK100" s="9">
        <v>1</v>
      </c>
      <c r="ML100" s="9">
        <v>1</v>
      </c>
      <c r="MM100" s="9">
        <v>1</v>
      </c>
      <c r="MN100" s="9">
        <v>1</v>
      </c>
      <c r="MO100" s="9">
        <v>1</v>
      </c>
      <c r="MP100" s="9">
        <v>0</v>
      </c>
      <c r="MQ100" s="9">
        <v>1</v>
      </c>
      <c r="MR100" s="9">
        <v>1</v>
      </c>
      <c r="MS100" s="9">
        <v>1</v>
      </c>
      <c r="MT100" s="9">
        <v>248275017</v>
      </c>
      <c r="MU100" s="9">
        <v>248275017</v>
      </c>
      <c r="MV100" s="9">
        <v>1</v>
      </c>
      <c r="MW100" s="9"/>
      <c r="MX100" s="9"/>
      <c r="MY100" t="s">
        <v>4555</v>
      </c>
      <c r="MZ100" s="9"/>
      <c r="NA100" s="9">
        <v>199728605</v>
      </c>
      <c r="NB100" t="s">
        <v>4705</v>
      </c>
      <c r="NC100" t="s">
        <v>4844</v>
      </c>
      <c r="ND100" s="9"/>
      <c r="NE100" s="9"/>
      <c r="NF100" t="s">
        <v>4891</v>
      </c>
      <c r="NG100" s="9"/>
      <c r="NH100" s="9"/>
      <c r="NI100" s="9">
        <v>53</v>
      </c>
      <c r="NJ100" s="9">
        <v>118</v>
      </c>
      <c r="NK100" t="s">
        <v>4897</v>
      </c>
      <c r="NL100" s="9">
        <v>3</v>
      </c>
      <c r="NM100" s="9">
        <v>11</v>
      </c>
      <c r="NN100" s="9">
        <v>2022</v>
      </c>
      <c r="NO100" s="9">
        <v>1</v>
      </c>
      <c r="NP100" t="s">
        <v>4984</v>
      </c>
      <c r="NQ100" s="9">
        <v>1</v>
      </c>
      <c r="NR100" s="9">
        <v>1</v>
      </c>
      <c r="NS100" s="9">
        <v>1</v>
      </c>
      <c r="NT100" s="9">
        <v>0</v>
      </c>
      <c r="NU100" s="9">
        <v>0</v>
      </c>
      <c r="NV100" s="9">
        <v>0</v>
      </c>
      <c r="NW100" s="9">
        <v>22</v>
      </c>
      <c r="NX100" s="9">
        <v>0</v>
      </c>
      <c r="NY100" s="9">
        <v>6</v>
      </c>
      <c r="NZ100" s="9">
        <v>0</v>
      </c>
      <c r="OA100" s="9">
        <v>2</v>
      </c>
      <c r="OB100" s="9">
        <v>0</v>
      </c>
      <c r="OC100" s="9">
        <v>30</v>
      </c>
      <c r="OD100" s="9">
        <v>0</v>
      </c>
      <c r="OE100" s="9">
        <v>11</v>
      </c>
      <c r="OF100" s="9">
        <v>0</v>
      </c>
      <c r="OG100" s="9">
        <v>41</v>
      </c>
      <c r="OH100" s="9">
        <v>0</v>
      </c>
      <c r="OI100" s="9">
        <v>35</v>
      </c>
      <c r="OJ100" s="9">
        <v>26</v>
      </c>
      <c r="OK100" s="9">
        <v>20</v>
      </c>
      <c r="OL100" s="9">
        <v>4</v>
      </c>
      <c r="OM100" s="9">
        <v>0</v>
      </c>
      <c r="ON100" s="9">
        <v>1</v>
      </c>
      <c r="OO100" s="9">
        <v>0</v>
      </c>
      <c r="OP100" s="9">
        <v>1</v>
      </c>
      <c r="OQ100" s="9">
        <v>1</v>
      </c>
      <c r="OR100" s="9">
        <v>1</v>
      </c>
      <c r="OS100" s="9">
        <v>1</v>
      </c>
      <c r="OT100" s="9">
        <v>1</v>
      </c>
      <c r="OU100" s="9">
        <v>1</v>
      </c>
      <c r="OV100" s="9">
        <v>1</v>
      </c>
      <c r="OW100" s="9">
        <v>0</v>
      </c>
      <c r="OX100" s="9">
        <v>1</v>
      </c>
      <c r="OY100" s="9">
        <v>1</v>
      </c>
      <c r="OZ100" s="9">
        <v>0</v>
      </c>
      <c r="PA100" s="9">
        <v>75</v>
      </c>
      <c r="PB100" s="9">
        <v>0</v>
      </c>
      <c r="PC100" s="9">
        <v>1</v>
      </c>
      <c r="PD100" s="9">
        <v>80</v>
      </c>
      <c r="PE100" s="9">
        <v>0</v>
      </c>
      <c r="PF100" s="9">
        <v>1</v>
      </c>
      <c r="PG100" s="9">
        <v>1</v>
      </c>
      <c r="PH100" s="9">
        <v>1</v>
      </c>
      <c r="PI100" s="9">
        <v>0</v>
      </c>
      <c r="PJ100" s="9">
        <v>0</v>
      </c>
      <c r="PK100" s="9">
        <v>1</v>
      </c>
      <c r="PL100" s="9">
        <v>1</v>
      </c>
      <c r="PM100" s="9">
        <v>1</v>
      </c>
      <c r="PN100" s="9">
        <v>1</v>
      </c>
      <c r="PO100" s="9">
        <v>71.428573608398438</v>
      </c>
      <c r="PP100" s="9">
        <v>0</v>
      </c>
      <c r="PQ100" s="9">
        <v>1</v>
      </c>
      <c r="PR100" s="9">
        <v>1</v>
      </c>
      <c r="PS100" s="9">
        <v>0</v>
      </c>
      <c r="PT100" s="9">
        <v>1</v>
      </c>
      <c r="PU100" s="9">
        <v>0</v>
      </c>
      <c r="PV100" s="9">
        <v>0</v>
      </c>
      <c r="PW100" s="9">
        <v>1</v>
      </c>
      <c r="PX100" s="9">
        <v>50</v>
      </c>
      <c r="PY100" s="9">
        <v>0</v>
      </c>
      <c r="PZ100" s="9">
        <v>1</v>
      </c>
      <c r="QA100" s="9">
        <v>1</v>
      </c>
      <c r="QB100" s="9">
        <v>1</v>
      </c>
      <c r="QC100" s="9">
        <v>0</v>
      </c>
      <c r="QD100" s="9">
        <v>1</v>
      </c>
      <c r="QE100" s="9">
        <v>75</v>
      </c>
      <c r="QF100" s="9">
        <v>0</v>
      </c>
      <c r="QG100" s="9">
        <v>1</v>
      </c>
      <c r="QH100" s="9">
        <v>1</v>
      </c>
      <c r="QI100" s="9">
        <v>1</v>
      </c>
      <c r="QJ100" s="9">
        <v>1</v>
      </c>
      <c r="QK100" s="9">
        <v>1</v>
      </c>
      <c r="QL100" s="9">
        <v>1</v>
      </c>
      <c r="QM100" s="9">
        <v>0</v>
      </c>
      <c r="QN100" s="9">
        <v>1</v>
      </c>
      <c r="QO100" s="9">
        <v>0</v>
      </c>
      <c r="QP100" s="9">
        <v>71.428573608398438</v>
      </c>
      <c r="QQ100" s="9">
        <v>0</v>
      </c>
      <c r="QR100" s="9">
        <v>1</v>
      </c>
      <c r="QS100" s="9">
        <v>0</v>
      </c>
      <c r="QT100" s="9">
        <v>0.66666668653488159</v>
      </c>
      <c r="QU100" s="9">
        <v>1</v>
      </c>
      <c r="QV100" s="9">
        <v>1</v>
      </c>
      <c r="QW100" s="9">
        <v>0</v>
      </c>
      <c r="QX100" s="9">
        <v>0.75</v>
      </c>
      <c r="QY100" s="9">
        <v>0</v>
      </c>
      <c r="QZ100" s="9"/>
      <c r="RA100" s="9"/>
      <c r="RB100" s="9"/>
      <c r="RC100" s="9"/>
      <c r="RD100" s="9"/>
      <c r="RE100" s="9"/>
      <c r="RF100" s="9"/>
      <c r="RG100" s="9"/>
      <c r="RH100" s="9"/>
      <c r="RI100" s="9"/>
      <c r="RJ100" s="9"/>
      <c r="RK100" s="9"/>
      <c r="RL100" s="9">
        <v>0</v>
      </c>
      <c r="RM100" s="9"/>
      <c r="RN100" s="9"/>
      <c r="RO100" s="9"/>
      <c r="RP100" s="9"/>
      <c r="RQ100" s="9"/>
      <c r="RR100" s="9"/>
      <c r="RS100" s="9"/>
      <c r="RT100" s="9"/>
      <c r="RU100" s="9"/>
      <c r="RV100" s="9"/>
      <c r="RW100" s="9"/>
      <c r="RX100" s="9"/>
      <c r="RY100" s="9"/>
      <c r="RZ100" s="9"/>
      <c r="SA100" s="9"/>
      <c r="SB100" s="9"/>
      <c r="SC100" s="9"/>
      <c r="SD100" s="9"/>
      <c r="SE100" s="9"/>
      <c r="SF100" s="9"/>
      <c r="SG100" s="9"/>
      <c r="SH100" s="9">
        <v>1</v>
      </c>
      <c r="SI100" s="9">
        <v>1</v>
      </c>
      <c r="SJ100" s="9">
        <v>0</v>
      </c>
      <c r="SK100" s="9">
        <v>0</v>
      </c>
      <c r="SL100" s="9">
        <v>0</v>
      </c>
      <c r="SM100" s="9">
        <v>0</v>
      </c>
      <c r="SN100" s="9">
        <v>0</v>
      </c>
      <c r="SO100" s="9">
        <v>0</v>
      </c>
      <c r="SP100" s="9">
        <v>0</v>
      </c>
      <c r="SQ100" s="9">
        <v>0</v>
      </c>
      <c r="SR100" s="9"/>
      <c r="SS100" s="9"/>
      <c r="ST100" s="9"/>
      <c r="SU100" s="9"/>
      <c r="SV100" s="9"/>
      <c r="SW100" s="9"/>
      <c r="SX100" s="9">
        <v>0</v>
      </c>
      <c r="SY100" s="9">
        <v>1</v>
      </c>
      <c r="SZ100" s="9">
        <v>0</v>
      </c>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v>0</v>
      </c>
      <c r="UM100" s="9">
        <v>0</v>
      </c>
      <c r="UN100" s="9">
        <v>0</v>
      </c>
      <c r="UO100" s="9"/>
      <c r="UP100" s="9"/>
      <c r="UQ100" s="9"/>
      <c r="UR100" s="9"/>
      <c r="US100" s="9">
        <v>0</v>
      </c>
      <c r="UT100" s="9">
        <v>0</v>
      </c>
      <c r="UU100" s="9">
        <v>0</v>
      </c>
      <c r="UV100" s="9">
        <v>1</v>
      </c>
      <c r="UW100" s="9">
        <v>0</v>
      </c>
      <c r="UX100" s="9">
        <v>0</v>
      </c>
      <c r="UY100" s="9">
        <v>0</v>
      </c>
      <c r="UZ100" s="9">
        <v>0</v>
      </c>
      <c r="VA100" s="9">
        <v>0</v>
      </c>
      <c r="VB100" s="9">
        <v>0</v>
      </c>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v>1</v>
      </c>
      <c r="WF100" s="9">
        <v>1</v>
      </c>
      <c r="WG100" s="9">
        <v>1</v>
      </c>
      <c r="WH100" s="9">
        <v>1</v>
      </c>
      <c r="WI100" s="9">
        <v>1</v>
      </c>
      <c r="WJ100" s="9">
        <v>0</v>
      </c>
      <c r="WK100" s="9">
        <v>0</v>
      </c>
      <c r="WL100" s="9">
        <v>1</v>
      </c>
      <c r="WM100" s="9">
        <v>0</v>
      </c>
      <c r="WN100" s="9"/>
      <c r="WO100" s="9"/>
      <c r="WP100" s="9"/>
      <c r="WQ100" s="9"/>
      <c r="WR100" s="9"/>
      <c r="WS100" s="9"/>
      <c r="WT100" s="9"/>
      <c r="WU100" s="9"/>
      <c r="WV100" s="9"/>
      <c r="WW100" s="9">
        <v>66.666664123535156</v>
      </c>
      <c r="WX100" s="9">
        <v>0</v>
      </c>
      <c r="WY100" s="9">
        <v>1</v>
      </c>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v>1</v>
      </c>
      <c r="YF100" s="9">
        <v>1</v>
      </c>
      <c r="YG100" s="9">
        <v>1</v>
      </c>
      <c r="YH100" s="9">
        <v>1</v>
      </c>
      <c r="YI100" s="9">
        <v>1</v>
      </c>
      <c r="YJ100" s="9">
        <v>0</v>
      </c>
      <c r="YK100" s="9">
        <v>0</v>
      </c>
      <c r="YL100" s="9">
        <v>1</v>
      </c>
      <c r="YM100" s="9">
        <v>0</v>
      </c>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v>1</v>
      </c>
      <c r="ZO100" s="9">
        <v>1</v>
      </c>
      <c r="ZP100" s="9">
        <v>0</v>
      </c>
      <c r="ZQ100" s="9">
        <v>1</v>
      </c>
      <c r="ZR100" s="9"/>
      <c r="ZS100" s="9"/>
      <c r="ZT100" s="9">
        <v>1</v>
      </c>
      <c r="ZU100" s="9">
        <v>0</v>
      </c>
      <c r="ZV100" s="9">
        <v>1</v>
      </c>
      <c r="ZW100" s="9">
        <v>1</v>
      </c>
      <c r="ZX100" s="9">
        <v>1</v>
      </c>
      <c r="ZY100" s="9">
        <v>1</v>
      </c>
      <c r="ZZ100" s="9">
        <v>1</v>
      </c>
      <c r="AAA100" s="9">
        <v>1</v>
      </c>
      <c r="AAB100" s="9">
        <v>1</v>
      </c>
      <c r="AAC100" s="9">
        <v>1</v>
      </c>
      <c r="AAD100" s="9">
        <v>1</v>
      </c>
      <c r="AAE100" s="9">
        <v>1</v>
      </c>
      <c r="AAF100" s="9">
        <v>1</v>
      </c>
      <c r="AAG100" s="9">
        <v>1</v>
      </c>
      <c r="AAH100" s="9"/>
      <c r="AAI100" s="9"/>
      <c r="AAJ100" s="9"/>
      <c r="AAK100" s="9"/>
      <c r="AAL100" s="9"/>
      <c r="AAM100" s="9"/>
      <c r="AAN100" s="9"/>
      <c r="AAO100" s="9"/>
      <c r="AAP100" s="9">
        <v>100</v>
      </c>
      <c r="AAQ100" s="9">
        <v>1</v>
      </c>
      <c r="AAR100" s="9">
        <v>1</v>
      </c>
      <c r="AAS100" s="9">
        <v>100</v>
      </c>
      <c r="AAT100" s="9">
        <v>1</v>
      </c>
      <c r="AAU100" s="9">
        <v>1</v>
      </c>
      <c r="AAV100" s="9">
        <v>0</v>
      </c>
      <c r="AAW100" s="9">
        <v>0</v>
      </c>
      <c r="AAX100" s="9">
        <v>1</v>
      </c>
      <c r="AAY100" s="9">
        <v>0</v>
      </c>
      <c r="AAZ100" s="9">
        <v>1</v>
      </c>
      <c r="ABA100" s="9">
        <v>1</v>
      </c>
      <c r="ABB100" s="9">
        <v>1</v>
      </c>
      <c r="ABC100" s="9">
        <v>1</v>
      </c>
      <c r="ABD100" s="9">
        <v>1</v>
      </c>
      <c r="ABE100" s="9">
        <v>1</v>
      </c>
      <c r="ABF100" s="9">
        <v>1</v>
      </c>
      <c r="ABG100" s="9">
        <v>1</v>
      </c>
      <c r="ABH100" s="9">
        <v>1</v>
      </c>
      <c r="ABI100" s="9">
        <v>1</v>
      </c>
      <c r="ABJ100" s="9">
        <v>1</v>
      </c>
      <c r="ABK100" s="9">
        <v>1</v>
      </c>
      <c r="ABL100" s="9">
        <v>0</v>
      </c>
      <c r="ABM100" s="9">
        <v>85.714286804199219</v>
      </c>
      <c r="ABN100" s="9">
        <v>0</v>
      </c>
      <c r="ABO100" s="9">
        <v>1</v>
      </c>
      <c r="ABP100" s="9">
        <v>0</v>
      </c>
      <c r="ABQ100" s="9">
        <v>1</v>
      </c>
      <c r="ABR100" s="9">
        <v>1</v>
      </c>
      <c r="ABS100" s="9">
        <v>1</v>
      </c>
      <c r="ABT100" s="9">
        <v>0</v>
      </c>
      <c r="ABU100" s="9">
        <v>0</v>
      </c>
      <c r="ABV100" s="9">
        <v>1</v>
      </c>
      <c r="ABW100" s="9">
        <v>0</v>
      </c>
      <c r="ABX100" s="9">
        <v>1</v>
      </c>
      <c r="ABY100" s="9">
        <v>1</v>
      </c>
      <c r="ABZ100" s="9">
        <v>0</v>
      </c>
      <c r="ACA100" s="9">
        <v>0</v>
      </c>
      <c r="ACB100" s="9">
        <v>0</v>
      </c>
      <c r="ACC100" s="9">
        <v>0</v>
      </c>
      <c r="ACD100" s="9">
        <v>0</v>
      </c>
      <c r="ACE100" s="9">
        <v>0</v>
      </c>
      <c r="ACF100" s="9">
        <v>0</v>
      </c>
      <c r="ACG100" s="9">
        <v>0</v>
      </c>
      <c r="ACH100" s="9">
        <v>1</v>
      </c>
      <c r="ACI100" s="9">
        <v>1</v>
      </c>
      <c r="ACJ100" s="9">
        <v>1</v>
      </c>
      <c r="ACK100" s="9">
        <v>1</v>
      </c>
      <c r="ACL100" s="9">
        <v>1</v>
      </c>
      <c r="ACM100" s="9">
        <v>0</v>
      </c>
      <c r="ACN100" s="9">
        <v>1</v>
      </c>
      <c r="ACO100" s="9">
        <v>1</v>
      </c>
      <c r="ACP100" s="9">
        <v>1</v>
      </c>
      <c r="ACQ100" s="9">
        <v>1</v>
      </c>
      <c r="ACR100" s="9">
        <v>1</v>
      </c>
    </row>
    <row r="101" spans="1:772">
      <c r="A101" t="s">
        <v>2667</v>
      </c>
      <c r="B101" t="s">
        <v>2795</v>
      </c>
      <c r="C101" t="s">
        <v>2927</v>
      </c>
      <c r="D101" t="s">
        <v>3064</v>
      </c>
      <c r="E101" s="9"/>
      <c r="F101" s="9">
        <v>2</v>
      </c>
      <c r="G101" s="9"/>
      <c r="H101" s="9">
        <v>1</v>
      </c>
      <c r="I101" t="s">
        <v>3201</v>
      </c>
      <c r="J101" s="9"/>
      <c r="K101" s="9">
        <v>7</v>
      </c>
      <c r="L101" s="9">
        <v>19</v>
      </c>
      <c r="M101" s="9">
        <v>119</v>
      </c>
      <c r="N101" s="9">
        <v>119</v>
      </c>
      <c r="O101" t="s">
        <v>3247</v>
      </c>
      <c r="P101" s="9">
        <v>1</v>
      </c>
      <c r="Q101" t="s">
        <v>3250</v>
      </c>
      <c r="R101" s="9">
        <v>3</v>
      </c>
      <c r="S101" s="9">
        <v>1</v>
      </c>
      <c r="T101" s="9">
        <v>2</v>
      </c>
      <c r="U101" s="9">
        <v>0</v>
      </c>
      <c r="V101" s="9">
        <v>1</v>
      </c>
      <c r="W101" t="s">
        <v>3356</v>
      </c>
      <c r="X101" s="9"/>
      <c r="Y101" t="s">
        <v>3491</v>
      </c>
      <c r="Z101" s="9"/>
      <c r="AA101" s="9">
        <v>0</v>
      </c>
      <c r="AB101" s="9">
        <v>0</v>
      </c>
      <c r="AC101" s="9">
        <v>20</v>
      </c>
      <c r="AD101" s="9">
        <v>0</v>
      </c>
      <c r="AE101" s="9">
        <v>4</v>
      </c>
      <c r="AF101" s="9">
        <v>0</v>
      </c>
      <c r="AG101" s="9">
        <v>0</v>
      </c>
      <c r="AH101" s="9">
        <v>0</v>
      </c>
      <c r="AI101" s="9">
        <v>3</v>
      </c>
      <c r="AJ101" s="9">
        <v>0</v>
      </c>
      <c r="AK101" s="9">
        <v>0</v>
      </c>
      <c r="AL101" s="9">
        <v>0</v>
      </c>
      <c r="AM101" s="9">
        <v>0</v>
      </c>
      <c r="AN101" s="9">
        <v>0</v>
      </c>
      <c r="AO101" s="9">
        <v>0</v>
      </c>
      <c r="AP101" s="9">
        <v>0</v>
      </c>
      <c r="AQ101" s="9">
        <v>3</v>
      </c>
      <c r="AR101" s="9">
        <v>0</v>
      </c>
      <c r="AS101" s="9">
        <v>0</v>
      </c>
      <c r="AT101" s="9">
        <v>0</v>
      </c>
      <c r="AU101" s="9">
        <v>1</v>
      </c>
      <c r="AV101" s="9">
        <v>0</v>
      </c>
      <c r="AW101" s="9">
        <v>1</v>
      </c>
      <c r="AX101" t="s">
        <v>3657</v>
      </c>
      <c r="AY101" s="9">
        <v>0</v>
      </c>
      <c r="AZ101" s="9">
        <v>0</v>
      </c>
      <c r="BA101" t="s">
        <v>3807</v>
      </c>
      <c r="BB101" s="9">
        <v>0</v>
      </c>
      <c r="BC101" s="9">
        <v>32</v>
      </c>
      <c r="BD101" s="9">
        <v>0</v>
      </c>
      <c r="BE101" s="9"/>
      <c r="BF101" s="9">
        <v>32</v>
      </c>
      <c r="BG101" s="9">
        <v>28</v>
      </c>
      <c r="BH101" s="9">
        <v>0</v>
      </c>
      <c r="BI101" s="9">
        <v>3</v>
      </c>
      <c r="BJ101" s="9">
        <v>0</v>
      </c>
      <c r="BK101" s="9">
        <v>1</v>
      </c>
      <c r="BL101" s="9">
        <v>1</v>
      </c>
      <c r="BM101" s="9">
        <v>1</v>
      </c>
      <c r="BN101" s="9">
        <v>1</v>
      </c>
      <c r="BO101" s="9">
        <v>1</v>
      </c>
      <c r="BP101" s="9">
        <v>1</v>
      </c>
      <c r="BQ101" s="9">
        <v>1</v>
      </c>
      <c r="BR101" s="9">
        <v>0</v>
      </c>
      <c r="BS101" s="9">
        <v>0</v>
      </c>
      <c r="BT101" s="9"/>
      <c r="BU101" s="9"/>
      <c r="BV101" s="9">
        <v>0</v>
      </c>
      <c r="BW101" s="9">
        <v>1</v>
      </c>
      <c r="BX101" s="9"/>
      <c r="BY101" s="9">
        <v>1</v>
      </c>
      <c r="BZ101" s="9">
        <v>1</v>
      </c>
      <c r="CA101" s="9">
        <v>0</v>
      </c>
      <c r="CB101" s="9">
        <v>1</v>
      </c>
      <c r="CC101" s="9">
        <v>1</v>
      </c>
      <c r="CD101" s="9">
        <v>1</v>
      </c>
      <c r="CE101" s="9">
        <v>1</v>
      </c>
      <c r="CF101" s="9">
        <v>1</v>
      </c>
      <c r="CG101" s="9"/>
      <c r="CH101" s="9">
        <v>1</v>
      </c>
      <c r="CI101" s="9">
        <v>4</v>
      </c>
      <c r="CJ101" s="9">
        <v>2</v>
      </c>
      <c r="CK101" s="9">
        <v>3</v>
      </c>
      <c r="CL101" s="9">
        <v>2</v>
      </c>
      <c r="CM101" s="9">
        <v>3</v>
      </c>
      <c r="CN101" s="9">
        <v>2</v>
      </c>
      <c r="CO101" s="9">
        <v>1</v>
      </c>
      <c r="CP101" s="9">
        <v>4</v>
      </c>
      <c r="CQ101" s="9">
        <v>1</v>
      </c>
      <c r="CR101" s="9">
        <v>1</v>
      </c>
      <c r="CS101" s="9">
        <v>0</v>
      </c>
      <c r="CT101" s="9">
        <v>0</v>
      </c>
      <c r="CU101" s="9">
        <v>1</v>
      </c>
      <c r="CV101" s="9">
        <v>0</v>
      </c>
      <c r="CW101" s="9">
        <v>1</v>
      </c>
      <c r="CX101" s="9">
        <v>0</v>
      </c>
      <c r="CY101" s="9">
        <v>1</v>
      </c>
      <c r="CZ101" s="9">
        <v>2</v>
      </c>
      <c r="DA101" s="9"/>
      <c r="DB101" s="9"/>
      <c r="DC101" s="9"/>
      <c r="DD101" s="9"/>
      <c r="DE101" s="9"/>
      <c r="DF101" s="9"/>
      <c r="DG101" s="9"/>
      <c r="DH101" s="9"/>
      <c r="DI101" s="9">
        <v>2</v>
      </c>
      <c r="DJ101" s="9"/>
      <c r="DK101" s="9"/>
      <c r="DL101" s="9"/>
      <c r="DM101" s="9"/>
      <c r="DN101" s="9"/>
      <c r="DO101" s="9"/>
      <c r="DP101" s="9">
        <v>2</v>
      </c>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v>0</v>
      </c>
      <c r="EO101" s="9"/>
      <c r="EP101" s="9"/>
      <c r="EQ101" s="9">
        <v>1</v>
      </c>
      <c r="ER101" s="9">
        <v>0</v>
      </c>
      <c r="ES101" s="9"/>
      <c r="ET101" s="9">
        <v>0</v>
      </c>
      <c r="EU101" s="9"/>
      <c r="EV101" s="9"/>
      <c r="EW101" s="9">
        <v>0</v>
      </c>
      <c r="EX101" s="9"/>
      <c r="EY101" s="9"/>
      <c r="EZ101" s="9">
        <v>1</v>
      </c>
      <c r="FA101" s="9">
        <v>0</v>
      </c>
      <c r="FB101" s="9"/>
      <c r="FC101" s="9">
        <v>1</v>
      </c>
      <c r="FD101" s="9">
        <v>1</v>
      </c>
      <c r="FE101" s="9"/>
      <c r="FF101" s="9">
        <v>1</v>
      </c>
      <c r="FG101" s="9">
        <v>0</v>
      </c>
      <c r="FH101" s="9"/>
      <c r="FI101" s="9">
        <v>0</v>
      </c>
      <c r="FJ101" s="9"/>
      <c r="FK101" s="9"/>
      <c r="FL101" s="9">
        <v>0</v>
      </c>
      <c r="FM101" s="9"/>
      <c r="FN101" s="9"/>
      <c r="FO101" s="9">
        <v>0</v>
      </c>
      <c r="FP101" s="9"/>
      <c r="FQ101" s="9"/>
      <c r="FR101" s="9">
        <v>0</v>
      </c>
      <c r="FS101" s="9"/>
      <c r="FT101" s="9"/>
      <c r="FU101" s="9">
        <v>0</v>
      </c>
      <c r="FV101" s="9"/>
      <c r="FW101" s="9"/>
      <c r="FX101" s="9">
        <v>4</v>
      </c>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t="s">
        <v>4116</v>
      </c>
      <c r="HH101" s="9">
        <v>5</v>
      </c>
      <c r="HI101" s="9"/>
      <c r="HJ101" s="9"/>
      <c r="HK101" s="9"/>
      <c r="HL101" s="9"/>
      <c r="HM101" s="9"/>
      <c r="HN101" s="9"/>
      <c r="HO101" s="9"/>
      <c r="HP101" s="9">
        <v>0</v>
      </c>
      <c r="HQ101" s="9">
        <v>0</v>
      </c>
      <c r="HR101" s="9">
        <v>0</v>
      </c>
      <c r="HS101" s="9">
        <v>0</v>
      </c>
      <c r="HT101" s="9">
        <v>1</v>
      </c>
      <c r="HU101" s="9">
        <v>0</v>
      </c>
      <c r="HV101" s="9">
        <v>0</v>
      </c>
      <c r="HW101" s="9">
        <v>0</v>
      </c>
      <c r="HX101" t="s">
        <v>4280</v>
      </c>
      <c r="HY101" s="9"/>
      <c r="HZ101" s="9"/>
      <c r="IA101" s="9">
        <v>1</v>
      </c>
      <c r="IB101" s="9">
        <v>1</v>
      </c>
      <c r="IC101" s="9"/>
      <c r="ID101" s="9">
        <v>1</v>
      </c>
      <c r="IE101" s="9">
        <v>1</v>
      </c>
      <c r="IF101" s="9"/>
      <c r="IG101" s="9">
        <v>1</v>
      </c>
      <c r="IH101" s="9">
        <v>1</v>
      </c>
      <c r="II101" s="9"/>
      <c r="IJ101" s="9">
        <v>2</v>
      </c>
      <c r="IK101" s="9"/>
      <c r="IL101" s="9">
        <v>1</v>
      </c>
      <c r="IM101" s="9"/>
      <c r="IN101" s="9">
        <v>1</v>
      </c>
      <c r="IO101" s="9">
        <v>1</v>
      </c>
      <c r="IP101" s="9">
        <v>1</v>
      </c>
      <c r="IQ101" s="9">
        <v>5</v>
      </c>
      <c r="IR101" s="9">
        <v>1</v>
      </c>
      <c r="IS101" s="9"/>
      <c r="IT101" s="9">
        <v>2</v>
      </c>
      <c r="IU101" s="9">
        <v>2</v>
      </c>
      <c r="IV101" s="9">
        <v>2</v>
      </c>
      <c r="IW101" s="9">
        <v>2</v>
      </c>
      <c r="IX101" s="9">
        <v>2</v>
      </c>
      <c r="IY101" s="9">
        <v>2</v>
      </c>
      <c r="IZ101" s="9">
        <v>2</v>
      </c>
      <c r="JA101" s="9">
        <v>2</v>
      </c>
      <c r="JB101" s="9">
        <v>2</v>
      </c>
      <c r="JC101" s="9">
        <v>2</v>
      </c>
      <c r="JD101" s="9">
        <v>2</v>
      </c>
      <c r="JE101" s="9">
        <v>2</v>
      </c>
      <c r="JF101" s="9">
        <v>2</v>
      </c>
      <c r="JG101" s="9">
        <v>2</v>
      </c>
      <c r="JH101" s="9">
        <v>2</v>
      </c>
      <c r="JI101" s="9">
        <v>2</v>
      </c>
      <c r="JJ101" s="9">
        <v>2</v>
      </c>
      <c r="JK101" s="9">
        <v>2</v>
      </c>
      <c r="JL101" s="9">
        <v>2</v>
      </c>
      <c r="JM101" s="9">
        <v>1</v>
      </c>
      <c r="JN101" s="9">
        <v>3</v>
      </c>
      <c r="JO101" s="9">
        <v>3</v>
      </c>
      <c r="JP101" s="9">
        <v>3</v>
      </c>
      <c r="JQ101" s="9">
        <v>3</v>
      </c>
      <c r="JR101" s="9">
        <v>3</v>
      </c>
      <c r="JS101" s="9">
        <v>3</v>
      </c>
      <c r="JT101" s="9">
        <v>1</v>
      </c>
      <c r="JU101" s="9">
        <v>1</v>
      </c>
      <c r="JV101" s="9"/>
      <c r="JW101" s="9">
        <v>2</v>
      </c>
      <c r="JX101" s="9">
        <v>1</v>
      </c>
      <c r="JY101" s="9">
        <v>3</v>
      </c>
      <c r="JZ101" s="9">
        <v>3</v>
      </c>
      <c r="KA101" s="9">
        <v>2</v>
      </c>
      <c r="KB101" s="9">
        <v>1</v>
      </c>
      <c r="KC101" s="9">
        <v>1</v>
      </c>
      <c r="KD101" s="9">
        <v>3</v>
      </c>
      <c r="KE101" s="9">
        <v>3</v>
      </c>
      <c r="KF101" s="9"/>
      <c r="KG101" s="9"/>
      <c r="KH101" s="9"/>
      <c r="KI101" s="9"/>
      <c r="KJ101" s="9"/>
      <c r="KK101" s="9"/>
      <c r="KL101" s="9"/>
      <c r="KM101" s="9"/>
      <c r="KN101" s="9"/>
      <c r="KO101" s="9"/>
      <c r="KP101" s="9"/>
      <c r="KQ101" s="9"/>
      <c r="KR101" s="9"/>
      <c r="KS101" s="9"/>
      <c r="KT101" s="9"/>
      <c r="KU101" s="9"/>
      <c r="KV101" s="9">
        <v>0</v>
      </c>
      <c r="KW101" s="9"/>
      <c r="KX101" s="9"/>
      <c r="KY101" s="9"/>
      <c r="KZ101" s="9"/>
      <c r="LA101" s="9"/>
      <c r="LB101" s="9"/>
      <c r="LC101" s="9">
        <v>1</v>
      </c>
      <c r="LD101" s="9">
        <v>1</v>
      </c>
      <c r="LE101" s="9">
        <v>1</v>
      </c>
      <c r="LF101" s="9">
        <v>1</v>
      </c>
      <c r="LG101" s="9">
        <v>1</v>
      </c>
      <c r="LH101" s="9">
        <v>1</v>
      </c>
      <c r="LI101" s="9"/>
      <c r="LJ101" s="9">
        <v>1</v>
      </c>
      <c r="LK101" s="9">
        <v>3</v>
      </c>
      <c r="LL101" s="9">
        <v>1</v>
      </c>
      <c r="LM101" s="9">
        <v>3</v>
      </c>
      <c r="LN101" s="9"/>
      <c r="LO101" s="9">
        <v>1</v>
      </c>
      <c r="LP101" s="9">
        <v>1</v>
      </c>
      <c r="LQ101" s="9">
        <v>1</v>
      </c>
      <c r="LR101" s="9"/>
      <c r="LS101" s="9">
        <v>1</v>
      </c>
      <c r="LT101" s="9">
        <v>1</v>
      </c>
      <c r="LU101" s="9">
        <v>1</v>
      </c>
      <c r="LV101" s="9">
        <v>1</v>
      </c>
      <c r="LW101" s="9">
        <v>1</v>
      </c>
      <c r="LX101" s="9">
        <v>1</v>
      </c>
      <c r="LY101" s="9">
        <v>1</v>
      </c>
      <c r="LZ101" s="9">
        <v>2</v>
      </c>
      <c r="MA101" s="9">
        <v>1</v>
      </c>
      <c r="MB101" s="9"/>
      <c r="MC101" s="9">
        <v>1</v>
      </c>
      <c r="MD101" s="9">
        <v>2</v>
      </c>
      <c r="ME101" s="9">
        <v>2</v>
      </c>
      <c r="MF101" s="9">
        <v>1</v>
      </c>
      <c r="MG101" s="9">
        <v>3</v>
      </c>
      <c r="MH101" s="9">
        <v>3</v>
      </c>
      <c r="MI101" s="9">
        <v>3</v>
      </c>
      <c r="MJ101" s="9">
        <v>3</v>
      </c>
      <c r="MK101" s="9">
        <v>1</v>
      </c>
      <c r="ML101" s="9">
        <v>1</v>
      </c>
      <c r="MM101" s="9">
        <v>1</v>
      </c>
      <c r="MN101" s="9">
        <v>1</v>
      </c>
      <c r="MO101" s="9">
        <v>1</v>
      </c>
      <c r="MP101" s="9">
        <v>0</v>
      </c>
      <c r="MQ101" s="9">
        <v>1</v>
      </c>
      <c r="MR101" s="9">
        <v>1</v>
      </c>
      <c r="MS101" s="9">
        <v>0</v>
      </c>
      <c r="MT101" s="9"/>
      <c r="MU101" s="9"/>
      <c r="MV101" s="9">
        <v>1</v>
      </c>
      <c r="MW101" s="9"/>
      <c r="MX101" s="9"/>
      <c r="MY101" t="s">
        <v>4556</v>
      </c>
      <c r="MZ101" s="9"/>
      <c r="NA101" s="9">
        <v>199675597</v>
      </c>
      <c r="NB101" t="s">
        <v>4706</v>
      </c>
      <c r="NC101" t="s">
        <v>4844</v>
      </c>
      <c r="ND101" s="9"/>
      <c r="NE101" s="9"/>
      <c r="NF101" t="s">
        <v>4891</v>
      </c>
      <c r="NG101" s="9"/>
      <c r="NH101" s="9"/>
      <c r="NI101" s="9">
        <v>43</v>
      </c>
      <c r="NJ101" s="9">
        <v>119</v>
      </c>
      <c r="NK101" t="s">
        <v>4897</v>
      </c>
      <c r="NL101" s="9">
        <v>3</v>
      </c>
      <c r="NM101" s="9">
        <v>11</v>
      </c>
      <c r="NN101" s="9">
        <v>2022</v>
      </c>
      <c r="NO101" s="9">
        <v>1</v>
      </c>
      <c r="NP101" t="s">
        <v>4984</v>
      </c>
      <c r="NQ101" s="9">
        <v>1</v>
      </c>
      <c r="NR101" s="9">
        <v>1</v>
      </c>
      <c r="NS101" s="9">
        <v>1</v>
      </c>
      <c r="NT101" s="9">
        <v>0</v>
      </c>
      <c r="NU101" s="9">
        <v>0</v>
      </c>
      <c r="NV101" s="9">
        <v>0</v>
      </c>
      <c r="NW101" s="9">
        <v>20</v>
      </c>
      <c r="NX101" s="9">
        <v>0</v>
      </c>
      <c r="NY101" s="9">
        <v>4</v>
      </c>
      <c r="NZ101" s="9">
        <v>0</v>
      </c>
      <c r="OA101" s="9">
        <v>4</v>
      </c>
      <c r="OB101" s="9">
        <v>0</v>
      </c>
      <c r="OC101" s="9">
        <v>28</v>
      </c>
      <c r="OD101" s="9">
        <v>0</v>
      </c>
      <c r="OE101" s="9">
        <v>4</v>
      </c>
      <c r="OF101" s="9">
        <v>0</v>
      </c>
      <c r="OG101" s="9">
        <v>32</v>
      </c>
      <c r="OH101" s="9">
        <v>0</v>
      </c>
      <c r="OI101" s="9">
        <v>32</v>
      </c>
      <c r="OJ101" s="9">
        <v>28</v>
      </c>
      <c r="OK101" s="9">
        <v>0</v>
      </c>
      <c r="OL101" s="9">
        <v>3</v>
      </c>
      <c r="OM101" s="9">
        <v>0</v>
      </c>
      <c r="ON101" s="9">
        <v>1</v>
      </c>
      <c r="OO101" s="9">
        <v>0</v>
      </c>
      <c r="OP101" s="9">
        <v>1</v>
      </c>
      <c r="OQ101" s="9">
        <v>1</v>
      </c>
      <c r="OR101" s="9">
        <v>1</v>
      </c>
      <c r="OS101" s="9">
        <v>1</v>
      </c>
      <c r="OT101" s="9">
        <v>1</v>
      </c>
      <c r="OU101" s="9">
        <v>1</v>
      </c>
      <c r="OV101" s="9">
        <v>1</v>
      </c>
      <c r="OW101" s="9">
        <v>0</v>
      </c>
      <c r="OX101" s="9">
        <v>0</v>
      </c>
      <c r="OY101" s="9">
        <v>0</v>
      </c>
      <c r="OZ101" s="9">
        <v>0</v>
      </c>
      <c r="PA101" s="9">
        <v>75</v>
      </c>
      <c r="PB101" s="9">
        <v>0</v>
      </c>
      <c r="PC101" s="9">
        <v>1</v>
      </c>
      <c r="PD101" s="9">
        <v>60</v>
      </c>
      <c r="PE101" s="9">
        <v>0</v>
      </c>
      <c r="PF101" s="9">
        <v>1</v>
      </c>
      <c r="PG101" s="9">
        <v>1</v>
      </c>
      <c r="PH101" s="9">
        <v>1</v>
      </c>
      <c r="PI101" s="9">
        <v>1</v>
      </c>
      <c r="PJ101" s="9">
        <v>0</v>
      </c>
      <c r="PK101" s="9">
        <v>1</v>
      </c>
      <c r="PL101" s="9">
        <v>1</v>
      </c>
      <c r="PM101" s="9">
        <v>1</v>
      </c>
      <c r="PN101" s="9">
        <v>1</v>
      </c>
      <c r="PO101" s="9">
        <v>85.714286804199219</v>
      </c>
      <c r="PP101" s="9">
        <v>0</v>
      </c>
      <c r="PQ101" s="9">
        <v>1</v>
      </c>
      <c r="PR101" s="9">
        <v>1</v>
      </c>
      <c r="PS101" s="9">
        <v>0</v>
      </c>
      <c r="PT101" s="9">
        <v>0</v>
      </c>
      <c r="PU101" s="9">
        <v>0</v>
      </c>
      <c r="PV101" s="9">
        <v>0</v>
      </c>
      <c r="PW101" s="9">
        <v>0</v>
      </c>
      <c r="PX101" s="9">
        <v>16.666666030883789</v>
      </c>
      <c r="PY101" s="9">
        <v>0</v>
      </c>
      <c r="PZ101" s="9">
        <v>0</v>
      </c>
      <c r="QA101" s="9">
        <v>0</v>
      </c>
      <c r="QB101" s="9">
        <v>1</v>
      </c>
      <c r="QC101" s="9">
        <v>0</v>
      </c>
      <c r="QD101" s="9">
        <v>1</v>
      </c>
      <c r="QE101" s="9">
        <v>50</v>
      </c>
      <c r="QF101" s="9">
        <v>0</v>
      </c>
      <c r="QG101" s="9">
        <v>1</v>
      </c>
      <c r="QH101" s="9">
        <v>1</v>
      </c>
      <c r="QI101" s="9">
        <v>0</v>
      </c>
      <c r="QJ101" s="9">
        <v>0</v>
      </c>
      <c r="QK101" s="9">
        <v>1</v>
      </c>
      <c r="QL101" s="9">
        <v>0</v>
      </c>
      <c r="QM101" s="9">
        <v>1</v>
      </c>
      <c r="QN101" s="9">
        <v>0</v>
      </c>
      <c r="QO101" s="9">
        <v>1</v>
      </c>
      <c r="QP101" s="9">
        <v>42.857143402099609</v>
      </c>
      <c r="QQ101" s="9">
        <v>0</v>
      </c>
      <c r="QR101" s="9">
        <v>0</v>
      </c>
      <c r="QS101" s="9">
        <v>0</v>
      </c>
      <c r="QT101" s="9">
        <v>0.3333333432674408</v>
      </c>
      <c r="QU101" s="9">
        <v>0</v>
      </c>
      <c r="QV101" s="9">
        <v>0.5</v>
      </c>
      <c r="QW101" s="9">
        <v>0</v>
      </c>
      <c r="QX101" s="9">
        <v>0.5</v>
      </c>
      <c r="QY101" s="9">
        <v>0</v>
      </c>
      <c r="QZ101" s="9"/>
      <c r="RA101" s="9"/>
      <c r="RB101" s="9"/>
      <c r="RC101" s="9"/>
      <c r="RD101" s="9"/>
      <c r="RE101" s="9"/>
      <c r="RF101" s="9"/>
      <c r="RG101" s="9"/>
      <c r="RH101" s="9"/>
      <c r="RI101" s="9"/>
      <c r="RJ101" s="9"/>
      <c r="RK101" s="9"/>
      <c r="RL101" s="9">
        <v>0</v>
      </c>
      <c r="RM101" s="9"/>
      <c r="RN101" s="9"/>
      <c r="RO101" s="9"/>
      <c r="RP101" s="9"/>
      <c r="RQ101" s="9"/>
      <c r="RR101" s="9"/>
      <c r="RS101" s="9"/>
      <c r="RT101" s="9"/>
      <c r="RU101" s="9"/>
      <c r="RV101" s="9"/>
      <c r="RW101" s="9"/>
      <c r="RX101" s="9"/>
      <c r="RY101" s="9"/>
      <c r="RZ101" s="9"/>
      <c r="SA101" s="9"/>
      <c r="SB101" s="9"/>
      <c r="SC101" s="9"/>
      <c r="SD101" s="9"/>
      <c r="SE101" s="9"/>
      <c r="SF101" s="9"/>
      <c r="SG101" s="9"/>
      <c r="SH101" s="9">
        <v>1</v>
      </c>
      <c r="SI101" s="9">
        <v>0</v>
      </c>
      <c r="SJ101" s="9">
        <v>1</v>
      </c>
      <c r="SK101" s="9">
        <v>1</v>
      </c>
      <c r="SL101" s="9">
        <v>1</v>
      </c>
      <c r="SM101" s="9">
        <v>0</v>
      </c>
      <c r="SN101" s="9">
        <v>0</v>
      </c>
      <c r="SO101" s="9">
        <v>0</v>
      </c>
      <c r="SP101" s="9">
        <v>0</v>
      </c>
      <c r="SQ101" s="9"/>
      <c r="SR101" s="9">
        <v>0</v>
      </c>
      <c r="SS101" s="9">
        <v>1</v>
      </c>
      <c r="ST101" s="9">
        <v>0</v>
      </c>
      <c r="SU101" s="9"/>
      <c r="SV101" s="9"/>
      <c r="SW101" s="9"/>
      <c r="SX101" s="9">
        <v>0</v>
      </c>
      <c r="SY101" s="9">
        <v>0</v>
      </c>
      <c r="SZ101" s="9">
        <v>1</v>
      </c>
      <c r="TA101" s="9"/>
      <c r="TB101" s="9"/>
      <c r="TC101" s="9"/>
      <c r="TD101" s="9"/>
      <c r="TE101" s="9"/>
      <c r="TF101" s="9"/>
      <c r="TG101" s="9"/>
      <c r="TH101" s="9"/>
      <c r="TI101" s="9"/>
      <c r="TJ101" s="9"/>
      <c r="TK101" s="9"/>
      <c r="TL101" s="9"/>
      <c r="TM101" s="9"/>
      <c r="TN101" s="9"/>
      <c r="TO101" s="9"/>
      <c r="TP101" s="9"/>
      <c r="TQ101" s="9"/>
      <c r="TR101" s="9">
        <v>0</v>
      </c>
      <c r="TS101" s="9">
        <v>0</v>
      </c>
      <c r="TT101" s="9">
        <v>0</v>
      </c>
      <c r="TU101" s="9">
        <v>0</v>
      </c>
      <c r="TV101" s="9">
        <v>1</v>
      </c>
      <c r="TW101" s="9">
        <v>0</v>
      </c>
      <c r="TX101" s="9">
        <v>0</v>
      </c>
      <c r="TY101" s="9">
        <v>0</v>
      </c>
      <c r="TZ101" s="9"/>
      <c r="UA101" s="9"/>
      <c r="UB101" s="9"/>
      <c r="UC101" s="9"/>
      <c r="UD101" s="9"/>
      <c r="UE101" s="9"/>
      <c r="UF101" s="9">
        <v>0</v>
      </c>
      <c r="UG101" s="9">
        <v>0</v>
      </c>
      <c r="UH101" s="9">
        <v>0</v>
      </c>
      <c r="UI101" s="9">
        <v>1</v>
      </c>
      <c r="UJ101" s="9">
        <v>1</v>
      </c>
      <c r="UK101" s="9">
        <v>0</v>
      </c>
      <c r="UL101" s="9">
        <v>1</v>
      </c>
      <c r="UM101" s="9">
        <v>1</v>
      </c>
      <c r="UN101" s="9">
        <v>1</v>
      </c>
      <c r="UO101" s="9">
        <v>0</v>
      </c>
      <c r="UP101" s="9">
        <v>1</v>
      </c>
      <c r="UQ101" s="9">
        <v>1</v>
      </c>
      <c r="UR101" s="9">
        <v>1</v>
      </c>
      <c r="US101" s="9"/>
      <c r="UT101" s="9">
        <v>1</v>
      </c>
      <c r="UU101" s="9">
        <v>1</v>
      </c>
      <c r="UV101" s="9">
        <v>1</v>
      </c>
      <c r="UW101" s="9">
        <v>1</v>
      </c>
      <c r="UX101" s="9">
        <v>1</v>
      </c>
      <c r="UY101" s="9">
        <v>1</v>
      </c>
      <c r="UZ101" s="9">
        <v>0</v>
      </c>
      <c r="VA101" s="9">
        <v>1</v>
      </c>
      <c r="VB101" s="9">
        <v>1</v>
      </c>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v>0</v>
      </c>
      <c r="WF101" s="9">
        <v>1</v>
      </c>
      <c r="WG101" s="9">
        <v>0</v>
      </c>
      <c r="WH101" s="9">
        <v>0</v>
      </c>
      <c r="WI101" s="9">
        <v>0</v>
      </c>
      <c r="WJ101" s="9">
        <v>1</v>
      </c>
      <c r="WK101" s="9">
        <v>1</v>
      </c>
      <c r="WL101" s="9">
        <v>0</v>
      </c>
      <c r="WM101" s="9">
        <v>0</v>
      </c>
      <c r="WN101" s="9"/>
      <c r="WO101" s="9"/>
      <c r="WP101" s="9"/>
      <c r="WQ101" s="9"/>
      <c r="WR101" s="9"/>
      <c r="WS101" s="9"/>
      <c r="WT101" s="9"/>
      <c r="WU101" s="9"/>
      <c r="WV101" s="9"/>
      <c r="WW101" s="9">
        <v>33.333332061767578</v>
      </c>
      <c r="WX101" s="9">
        <v>0</v>
      </c>
      <c r="WY101" s="9">
        <v>0</v>
      </c>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v>0</v>
      </c>
      <c r="YF101" s="9">
        <v>1</v>
      </c>
      <c r="YG101" s="9">
        <v>0</v>
      </c>
      <c r="YH101" s="9">
        <v>0</v>
      </c>
      <c r="YI101" s="9">
        <v>0</v>
      </c>
      <c r="YJ101" s="9">
        <v>1</v>
      </c>
      <c r="YK101" s="9">
        <v>1</v>
      </c>
      <c r="YL101" s="9">
        <v>0</v>
      </c>
      <c r="YM101" s="9">
        <v>0</v>
      </c>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v>0</v>
      </c>
      <c r="ZO101" s="9">
        <v>0</v>
      </c>
      <c r="ZP101" s="9">
        <v>0</v>
      </c>
      <c r="ZQ101" s="9">
        <v>0</v>
      </c>
      <c r="ZR101" s="9"/>
      <c r="ZS101" s="9"/>
      <c r="ZT101" s="9">
        <v>0</v>
      </c>
      <c r="ZU101" s="9">
        <v>0</v>
      </c>
      <c r="ZV101" s="9">
        <v>1</v>
      </c>
      <c r="ZW101" s="9">
        <v>1</v>
      </c>
      <c r="ZX101" s="9">
        <v>1</v>
      </c>
      <c r="ZY101" s="9">
        <v>1</v>
      </c>
      <c r="ZZ101" s="9">
        <v>1</v>
      </c>
      <c r="AAA101" s="9">
        <v>1</v>
      </c>
      <c r="AAB101" s="9">
        <v>1</v>
      </c>
      <c r="AAC101" s="9">
        <v>1</v>
      </c>
      <c r="AAD101" s="9">
        <v>1</v>
      </c>
      <c r="AAE101" s="9">
        <v>1</v>
      </c>
      <c r="AAF101" s="9">
        <v>1</v>
      </c>
      <c r="AAG101" s="9">
        <v>1</v>
      </c>
      <c r="AAH101" s="9"/>
      <c r="AAI101" s="9"/>
      <c r="AAJ101" s="9"/>
      <c r="AAK101" s="9"/>
      <c r="AAL101" s="9"/>
      <c r="AAM101" s="9"/>
      <c r="AAN101" s="9"/>
      <c r="AAO101" s="9"/>
      <c r="AAP101" s="9">
        <v>100</v>
      </c>
      <c r="AAQ101" s="9">
        <v>1</v>
      </c>
      <c r="AAR101" s="9">
        <v>1</v>
      </c>
      <c r="AAS101" s="9">
        <v>100</v>
      </c>
      <c r="AAT101" s="9">
        <v>1</v>
      </c>
      <c r="AAU101" s="9">
        <v>1</v>
      </c>
      <c r="AAV101" s="9"/>
      <c r="AAW101" s="9"/>
      <c r="AAX101" s="9"/>
      <c r="AAY101" s="9"/>
      <c r="AAZ101" s="9">
        <v>0</v>
      </c>
      <c r="ABA101" s="9">
        <v>1</v>
      </c>
      <c r="ABB101" s="9">
        <v>1</v>
      </c>
      <c r="ABC101" s="9">
        <v>1</v>
      </c>
      <c r="ABD101" s="9">
        <v>1</v>
      </c>
      <c r="ABE101" s="9">
        <v>1</v>
      </c>
      <c r="ABF101" s="9">
        <v>1</v>
      </c>
      <c r="ABG101" s="9">
        <v>1</v>
      </c>
      <c r="ABH101" s="9">
        <v>1</v>
      </c>
      <c r="ABI101" s="9">
        <v>1</v>
      </c>
      <c r="ABJ101" s="9">
        <v>1</v>
      </c>
      <c r="ABK101" s="9">
        <v>1</v>
      </c>
      <c r="ABL101" s="9">
        <v>1</v>
      </c>
      <c r="ABM101" s="9">
        <v>100</v>
      </c>
      <c r="ABN101" s="9">
        <v>1</v>
      </c>
      <c r="ABO101" s="9">
        <v>1</v>
      </c>
      <c r="ABP101" s="9">
        <v>0</v>
      </c>
      <c r="ABQ101" s="9">
        <v>1</v>
      </c>
      <c r="ABR101" s="9">
        <v>1</v>
      </c>
      <c r="ABS101" s="9">
        <v>1</v>
      </c>
      <c r="ABT101" s="9">
        <v>1</v>
      </c>
      <c r="ABU101" s="9">
        <v>0</v>
      </c>
      <c r="ABV101" s="9">
        <v>1</v>
      </c>
      <c r="ABW101" s="9">
        <v>0</v>
      </c>
      <c r="ABX101" s="9">
        <v>1</v>
      </c>
      <c r="ABY101" s="9">
        <v>1</v>
      </c>
      <c r="ABZ101" s="9">
        <v>0</v>
      </c>
      <c r="ACA101" s="9">
        <v>0</v>
      </c>
      <c r="ACB101" s="9">
        <v>0</v>
      </c>
      <c r="ACC101" s="9">
        <v>0</v>
      </c>
      <c r="ACD101" s="9">
        <v>0</v>
      </c>
      <c r="ACE101" s="9">
        <v>0</v>
      </c>
      <c r="ACF101" s="9">
        <v>0</v>
      </c>
      <c r="ACG101" s="9">
        <v>0</v>
      </c>
      <c r="ACH101" s="9">
        <v>1</v>
      </c>
      <c r="ACI101" s="9">
        <v>1</v>
      </c>
      <c r="ACJ101" s="9">
        <v>1</v>
      </c>
      <c r="ACK101" s="9">
        <v>1</v>
      </c>
      <c r="ACL101" s="9">
        <v>1</v>
      </c>
      <c r="ACM101" s="9">
        <v>0</v>
      </c>
      <c r="ACN101" s="9">
        <v>1</v>
      </c>
      <c r="ACO101" s="9">
        <v>1</v>
      </c>
      <c r="ACP101" s="9">
        <v>1</v>
      </c>
      <c r="ACQ101" s="9">
        <v>1</v>
      </c>
      <c r="ACR101" s="9">
        <v>1</v>
      </c>
    </row>
    <row r="102" spans="1:772">
      <c r="A102" t="s">
        <v>2668</v>
      </c>
      <c r="B102" t="s">
        <v>2796</v>
      </c>
      <c r="C102" t="s">
        <v>2928</v>
      </c>
      <c r="D102" t="s">
        <v>3065</v>
      </c>
      <c r="E102" s="9"/>
      <c r="F102" s="9">
        <v>7</v>
      </c>
      <c r="G102" s="9"/>
      <c r="H102" s="9">
        <v>1</v>
      </c>
      <c r="I102" t="s">
        <v>3202</v>
      </c>
      <c r="J102" s="9"/>
      <c r="K102" s="9">
        <v>7</v>
      </c>
      <c r="L102" s="9">
        <v>20</v>
      </c>
      <c r="M102" s="9">
        <v>121</v>
      </c>
      <c r="N102" s="9">
        <v>121</v>
      </c>
      <c r="O102" t="s">
        <v>3247</v>
      </c>
      <c r="P102" s="9">
        <v>1</v>
      </c>
      <c r="Q102" t="s">
        <v>3250</v>
      </c>
      <c r="R102" s="9">
        <v>5</v>
      </c>
      <c r="S102" s="9">
        <v>3</v>
      </c>
      <c r="T102" s="9">
        <v>1</v>
      </c>
      <c r="U102" s="9">
        <v>1</v>
      </c>
      <c r="V102" s="9">
        <v>0</v>
      </c>
      <c r="W102" t="s">
        <v>3357</v>
      </c>
      <c r="X102" s="9">
        <v>242766114</v>
      </c>
      <c r="Y102" t="s">
        <v>3492</v>
      </c>
      <c r="Z102" s="9"/>
      <c r="AA102" s="9">
        <v>2</v>
      </c>
      <c r="AB102" s="9">
        <v>0</v>
      </c>
      <c r="AC102" s="9">
        <v>11</v>
      </c>
      <c r="AD102" s="9">
        <v>0</v>
      </c>
      <c r="AE102" s="9">
        <v>6</v>
      </c>
      <c r="AF102" s="9">
        <v>0</v>
      </c>
      <c r="AG102" s="9">
        <v>0</v>
      </c>
      <c r="AH102" s="9">
        <v>0</v>
      </c>
      <c r="AI102" s="9">
        <v>3</v>
      </c>
      <c r="AJ102" s="9">
        <v>0</v>
      </c>
      <c r="AK102" s="9">
        <v>0</v>
      </c>
      <c r="AL102" s="9">
        <v>0</v>
      </c>
      <c r="AM102" s="9">
        <v>1</v>
      </c>
      <c r="AN102" s="9">
        <v>0</v>
      </c>
      <c r="AO102" s="9">
        <v>33</v>
      </c>
      <c r="AP102" s="9">
        <v>0</v>
      </c>
      <c r="AQ102" s="9">
        <v>10</v>
      </c>
      <c r="AR102" s="9">
        <v>0</v>
      </c>
      <c r="AS102" s="9">
        <v>0</v>
      </c>
      <c r="AT102" s="9">
        <v>0</v>
      </c>
      <c r="AU102" s="9">
        <v>4</v>
      </c>
      <c r="AV102" s="9">
        <v>0</v>
      </c>
      <c r="AW102" s="9">
        <v>0</v>
      </c>
      <c r="AX102" t="s">
        <v>3658</v>
      </c>
      <c r="AY102" s="9">
        <v>0</v>
      </c>
      <c r="AZ102" s="9">
        <v>0</v>
      </c>
      <c r="BA102" t="s">
        <v>3808</v>
      </c>
      <c r="BB102" s="9">
        <v>0</v>
      </c>
      <c r="BC102" s="9">
        <v>70</v>
      </c>
      <c r="BD102" s="9">
        <v>0</v>
      </c>
      <c r="BE102" s="9"/>
      <c r="BF102" s="9">
        <v>70</v>
      </c>
      <c r="BG102" s="9">
        <v>70</v>
      </c>
      <c r="BH102" s="9">
        <v>15</v>
      </c>
      <c r="BI102" s="9">
        <v>3</v>
      </c>
      <c r="BJ102" s="9">
        <v>0</v>
      </c>
      <c r="BK102" s="9">
        <v>2</v>
      </c>
      <c r="BL102" s="9"/>
      <c r="BM102" s="9"/>
      <c r="BN102" s="9"/>
      <c r="BO102" s="9"/>
      <c r="BP102" s="9"/>
      <c r="BQ102" s="9"/>
      <c r="BR102" s="9"/>
      <c r="BS102" s="9">
        <v>0</v>
      </c>
      <c r="BT102" s="9"/>
      <c r="BU102" s="9"/>
      <c r="BV102" s="9">
        <v>0</v>
      </c>
      <c r="BW102" s="9">
        <v>1</v>
      </c>
      <c r="BX102" s="9"/>
      <c r="BY102" s="9">
        <v>0</v>
      </c>
      <c r="BZ102" s="9">
        <v>0</v>
      </c>
      <c r="CA102" s="9">
        <v>0</v>
      </c>
      <c r="CB102" s="9">
        <v>1</v>
      </c>
      <c r="CC102" s="9">
        <v>1</v>
      </c>
      <c r="CD102" s="9">
        <v>1</v>
      </c>
      <c r="CE102" s="9">
        <v>1</v>
      </c>
      <c r="CF102" s="9">
        <v>1</v>
      </c>
      <c r="CG102" s="9"/>
      <c r="CH102" s="9">
        <v>3</v>
      </c>
      <c r="CI102" s="9">
        <v>3</v>
      </c>
      <c r="CJ102" s="9">
        <v>1</v>
      </c>
      <c r="CK102" s="9">
        <v>2</v>
      </c>
      <c r="CL102" s="9">
        <v>2</v>
      </c>
      <c r="CM102" s="9">
        <v>1</v>
      </c>
      <c r="CN102" s="9">
        <v>1</v>
      </c>
      <c r="CO102" s="9">
        <v>2</v>
      </c>
      <c r="CP102" s="9">
        <v>4</v>
      </c>
      <c r="CQ102" s="9">
        <v>1</v>
      </c>
      <c r="CR102" s="9">
        <v>1</v>
      </c>
      <c r="CS102" s="9">
        <v>1</v>
      </c>
      <c r="CT102" s="9">
        <v>1</v>
      </c>
      <c r="CU102" s="9">
        <v>1</v>
      </c>
      <c r="CV102" s="9">
        <v>1</v>
      </c>
      <c r="CW102" s="9">
        <v>1</v>
      </c>
      <c r="CX102" s="9">
        <v>1</v>
      </c>
      <c r="CY102" s="9">
        <v>1</v>
      </c>
      <c r="CZ102" s="9">
        <v>2</v>
      </c>
      <c r="DA102" s="9"/>
      <c r="DB102" s="9"/>
      <c r="DC102" s="9"/>
      <c r="DD102" s="9"/>
      <c r="DE102" s="9"/>
      <c r="DF102" s="9"/>
      <c r="DG102" s="9"/>
      <c r="DH102" s="9"/>
      <c r="DI102" s="9">
        <v>2</v>
      </c>
      <c r="DJ102" s="9"/>
      <c r="DK102" s="9"/>
      <c r="DL102" s="9"/>
      <c r="DM102" s="9"/>
      <c r="DN102" s="9"/>
      <c r="DO102" s="9"/>
      <c r="DP102" s="9">
        <v>1</v>
      </c>
      <c r="DQ102" s="9">
        <v>1</v>
      </c>
      <c r="DR102" s="9">
        <v>1</v>
      </c>
      <c r="DS102" s="9">
        <v>1</v>
      </c>
      <c r="DT102" s="9">
        <v>32</v>
      </c>
      <c r="DU102" s="9">
        <v>0</v>
      </c>
      <c r="DV102" s="9">
        <v>20</v>
      </c>
      <c r="DW102" s="9"/>
      <c r="DX102" s="9">
        <v>1</v>
      </c>
      <c r="DY102" s="9">
        <v>2</v>
      </c>
      <c r="DZ102" s="9"/>
      <c r="EA102" s="9"/>
      <c r="EB102" s="9">
        <v>2</v>
      </c>
      <c r="EC102" s="9"/>
      <c r="ED102" s="9"/>
      <c r="EE102" s="9"/>
      <c r="EF102" s="9"/>
      <c r="EG102" s="9"/>
      <c r="EH102" s="9"/>
      <c r="EI102" s="9">
        <v>0</v>
      </c>
      <c r="EJ102" s="9"/>
      <c r="EK102" s="9"/>
      <c r="EL102" s="9"/>
      <c r="EM102" s="9"/>
      <c r="EN102" s="9">
        <v>1</v>
      </c>
      <c r="EO102" s="9">
        <v>0</v>
      </c>
      <c r="EP102" s="9"/>
      <c r="EQ102" s="9">
        <v>0</v>
      </c>
      <c r="ER102" s="9"/>
      <c r="ES102" s="9"/>
      <c r="ET102" s="9">
        <v>0</v>
      </c>
      <c r="EU102" s="9"/>
      <c r="EV102" s="9"/>
      <c r="EW102" s="9">
        <v>1</v>
      </c>
      <c r="EX102" s="9">
        <v>0</v>
      </c>
      <c r="EY102" s="9"/>
      <c r="EZ102" s="9">
        <v>1</v>
      </c>
      <c r="FA102" s="9">
        <v>0</v>
      </c>
      <c r="FB102" s="9"/>
      <c r="FC102" s="9">
        <v>1</v>
      </c>
      <c r="FD102" s="9">
        <v>0</v>
      </c>
      <c r="FE102" s="9"/>
      <c r="FF102" s="9">
        <v>1</v>
      </c>
      <c r="FG102" s="9">
        <v>0</v>
      </c>
      <c r="FH102" s="9"/>
      <c r="FI102" s="9">
        <v>0</v>
      </c>
      <c r="FJ102" s="9"/>
      <c r="FK102" s="9"/>
      <c r="FL102" s="9">
        <v>0</v>
      </c>
      <c r="FM102" s="9"/>
      <c r="FN102" s="9"/>
      <c r="FO102" s="9">
        <v>0</v>
      </c>
      <c r="FP102" s="9"/>
      <c r="FQ102" s="9"/>
      <c r="FR102" s="9">
        <v>1</v>
      </c>
      <c r="FS102" s="9">
        <v>0</v>
      </c>
      <c r="FT102" s="9"/>
      <c r="FU102" s="9">
        <v>0</v>
      </c>
      <c r="FV102" s="9"/>
      <c r="FW102" s="9"/>
      <c r="FX102" s="9">
        <v>4</v>
      </c>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t="s">
        <v>4117</v>
      </c>
      <c r="HH102" s="9">
        <v>8</v>
      </c>
      <c r="HI102" s="9"/>
      <c r="HJ102" s="9"/>
      <c r="HK102" s="9"/>
      <c r="HL102" s="9"/>
      <c r="HM102" s="9"/>
      <c r="HN102" s="9"/>
      <c r="HO102" s="9"/>
      <c r="HP102" s="9">
        <v>0</v>
      </c>
      <c r="HQ102" s="9">
        <v>1</v>
      </c>
      <c r="HR102" s="9">
        <v>0</v>
      </c>
      <c r="HS102" s="9">
        <v>0</v>
      </c>
      <c r="HT102" s="9">
        <v>0</v>
      </c>
      <c r="HU102" s="9">
        <v>0</v>
      </c>
      <c r="HV102" s="9">
        <v>0</v>
      </c>
      <c r="HW102" s="9">
        <v>0</v>
      </c>
      <c r="HX102" t="s">
        <v>4281</v>
      </c>
      <c r="HY102" s="9"/>
      <c r="HZ102" s="9"/>
      <c r="IA102" s="9">
        <v>2</v>
      </c>
      <c r="IB102" s="9"/>
      <c r="IC102" s="9"/>
      <c r="ID102" s="9">
        <v>2</v>
      </c>
      <c r="IE102" s="9"/>
      <c r="IF102" s="9"/>
      <c r="IG102" s="9">
        <v>2</v>
      </c>
      <c r="IH102" s="9"/>
      <c r="II102" s="9"/>
      <c r="IJ102" s="9">
        <v>2</v>
      </c>
      <c r="IK102" s="9"/>
      <c r="IL102" s="9">
        <v>0</v>
      </c>
      <c r="IM102" s="9"/>
      <c r="IN102" s="9"/>
      <c r="IO102" s="9"/>
      <c r="IP102" s="9"/>
      <c r="IQ102" s="9"/>
      <c r="IR102" s="9"/>
      <c r="IS102" s="9"/>
      <c r="IT102" s="9">
        <v>1</v>
      </c>
      <c r="IU102" s="9">
        <v>2</v>
      </c>
      <c r="IV102" s="9">
        <v>2</v>
      </c>
      <c r="IW102" s="9">
        <v>2</v>
      </c>
      <c r="IX102" s="9">
        <v>2</v>
      </c>
      <c r="IY102" s="9">
        <v>2</v>
      </c>
      <c r="IZ102" s="9">
        <v>1</v>
      </c>
      <c r="JA102" s="9">
        <v>2</v>
      </c>
      <c r="JB102" s="9">
        <v>2</v>
      </c>
      <c r="JC102" s="9">
        <v>2</v>
      </c>
      <c r="JD102" s="9">
        <v>2</v>
      </c>
      <c r="JE102" s="9">
        <v>2</v>
      </c>
      <c r="JF102" s="9">
        <v>2</v>
      </c>
      <c r="JG102" s="9">
        <v>2</v>
      </c>
      <c r="JH102" s="9">
        <v>2</v>
      </c>
      <c r="JI102" s="9">
        <v>2</v>
      </c>
      <c r="JJ102" s="9">
        <v>1</v>
      </c>
      <c r="JK102" s="9">
        <v>1</v>
      </c>
      <c r="JL102" s="9">
        <v>1</v>
      </c>
      <c r="JM102" s="9">
        <v>2</v>
      </c>
      <c r="JN102" s="9">
        <v>1</v>
      </c>
      <c r="JO102" s="9">
        <v>1</v>
      </c>
      <c r="JP102" s="9">
        <v>3</v>
      </c>
      <c r="JQ102" s="9">
        <v>3</v>
      </c>
      <c r="JR102" s="9">
        <v>3</v>
      </c>
      <c r="JS102" s="9">
        <v>1</v>
      </c>
      <c r="JT102" s="9">
        <v>1</v>
      </c>
      <c r="JU102" s="9">
        <v>1</v>
      </c>
      <c r="JV102" s="9"/>
      <c r="JW102" s="9">
        <v>1</v>
      </c>
      <c r="JX102" s="9">
        <v>1</v>
      </c>
      <c r="JY102" s="9">
        <v>2</v>
      </c>
      <c r="JZ102" s="9">
        <v>2</v>
      </c>
      <c r="KA102" s="9">
        <v>1</v>
      </c>
      <c r="KB102" s="9">
        <v>2</v>
      </c>
      <c r="KC102" s="9">
        <v>1</v>
      </c>
      <c r="KD102" s="9">
        <v>3</v>
      </c>
      <c r="KE102" s="9">
        <v>3</v>
      </c>
      <c r="KF102" s="9"/>
      <c r="KG102" s="9">
        <v>1</v>
      </c>
      <c r="KH102" s="9">
        <v>1</v>
      </c>
      <c r="KI102" s="9">
        <v>1</v>
      </c>
      <c r="KJ102" s="9"/>
      <c r="KK102" s="9">
        <v>2</v>
      </c>
      <c r="KL102" s="9">
        <v>1</v>
      </c>
      <c r="KM102" s="9">
        <v>3</v>
      </c>
      <c r="KN102" s="9">
        <v>3</v>
      </c>
      <c r="KO102" s="9"/>
      <c r="KP102" s="9">
        <v>1</v>
      </c>
      <c r="KQ102" s="9">
        <v>1</v>
      </c>
      <c r="KR102" s="9">
        <v>1</v>
      </c>
      <c r="KS102" s="9">
        <v>0</v>
      </c>
      <c r="KT102" s="9">
        <v>0</v>
      </c>
      <c r="KU102" s="9">
        <v>1</v>
      </c>
      <c r="KV102" s="9">
        <v>0</v>
      </c>
      <c r="KW102" s="9"/>
      <c r="KX102" s="9"/>
      <c r="KY102" s="9"/>
      <c r="KZ102" s="9"/>
      <c r="LA102" s="9"/>
      <c r="LB102" s="9"/>
      <c r="LC102" s="9">
        <v>1</v>
      </c>
      <c r="LD102" s="9">
        <v>1</v>
      </c>
      <c r="LE102" s="9">
        <v>1</v>
      </c>
      <c r="LF102" s="9">
        <v>1</v>
      </c>
      <c r="LG102" s="9">
        <v>1</v>
      </c>
      <c r="LH102" s="9">
        <v>1</v>
      </c>
      <c r="LI102" s="9"/>
      <c r="LJ102" s="9">
        <v>1</v>
      </c>
      <c r="LK102" s="9">
        <v>2</v>
      </c>
      <c r="LL102" s="9">
        <v>1</v>
      </c>
      <c r="LM102" s="9">
        <v>2</v>
      </c>
      <c r="LN102" s="9"/>
      <c r="LO102" s="9">
        <v>1</v>
      </c>
      <c r="LP102" s="9">
        <v>1</v>
      </c>
      <c r="LQ102" s="9">
        <v>1</v>
      </c>
      <c r="LR102" s="9"/>
      <c r="LS102" s="9">
        <v>1</v>
      </c>
      <c r="LT102" s="9">
        <v>1</v>
      </c>
      <c r="LU102" s="9">
        <v>1</v>
      </c>
      <c r="LV102" s="9">
        <v>3</v>
      </c>
      <c r="LW102" s="9">
        <v>1</v>
      </c>
      <c r="LX102" s="9">
        <v>1</v>
      </c>
      <c r="LY102" s="9">
        <v>3</v>
      </c>
      <c r="LZ102" s="9">
        <v>2</v>
      </c>
      <c r="MA102" s="9">
        <v>2</v>
      </c>
      <c r="MB102" s="9"/>
      <c r="MC102" s="9"/>
      <c r="MD102" s="9"/>
      <c r="ME102" s="9"/>
      <c r="MF102" s="9"/>
      <c r="MG102" s="9"/>
      <c r="MH102" s="9"/>
      <c r="MI102" s="9"/>
      <c r="MJ102" s="9"/>
      <c r="MK102" s="9"/>
      <c r="ML102" s="9"/>
      <c r="MM102" s="9"/>
      <c r="MN102" s="9"/>
      <c r="MO102" s="9"/>
      <c r="MP102" s="9"/>
      <c r="MQ102" s="9">
        <v>0</v>
      </c>
      <c r="MR102" s="9">
        <v>0</v>
      </c>
      <c r="MS102" s="9">
        <v>1</v>
      </c>
      <c r="MT102" s="9">
        <v>200611050</v>
      </c>
      <c r="MU102" s="9">
        <v>200611050</v>
      </c>
      <c r="MV102" s="9">
        <v>1</v>
      </c>
      <c r="MW102" s="9"/>
      <c r="MX102" s="9"/>
      <c r="MY102" t="s">
        <v>4557</v>
      </c>
      <c r="MZ102" s="9"/>
      <c r="NA102" s="9">
        <v>205329357</v>
      </c>
      <c r="NB102" t="s">
        <v>4707</v>
      </c>
      <c r="NC102" t="s">
        <v>4845</v>
      </c>
      <c r="ND102" s="9"/>
      <c r="NE102" s="9"/>
      <c r="NF102" t="s">
        <v>4891</v>
      </c>
      <c r="NG102" s="9"/>
      <c r="NH102" s="9"/>
      <c r="NI102" s="9">
        <v>144</v>
      </c>
      <c r="NJ102" s="9">
        <v>121</v>
      </c>
      <c r="NK102" t="s">
        <v>4897</v>
      </c>
      <c r="NL102" s="9">
        <v>3</v>
      </c>
      <c r="NM102" s="9">
        <v>11</v>
      </c>
      <c r="NN102" s="9">
        <v>2022</v>
      </c>
      <c r="NO102" s="9">
        <v>1</v>
      </c>
      <c r="NP102" t="s">
        <v>4985</v>
      </c>
      <c r="NQ102" s="9">
        <v>1</v>
      </c>
      <c r="NR102" s="9">
        <v>0</v>
      </c>
      <c r="NS102" s="9">
        <v>0</v>
      </c>
      <c r="NT102" s="9">
        <v>1</v>
      </c>
      <c r="NU102" s="9">
        <v>2</v>
      </c>
      <c r="NV102" s="9">
        <v>0</v>
      </c>
      <c r="NW102" s="9">
        <v>11</v>
      </c>
      <c r="NX102" s="9">
        <v>0</v>
      </c>
      <c r="NY102" s="9">
        <v>6</v>
      </c>
      <c r="NZ102" s="9">
        <v>0</v>
      </c>
      <c r="OA102" s="9">
        <v>8</v>
      </c>
      <c r="OB102" s="9">
        <v>0</v>
      </c>
      <c r="OC102" s="9">
        <v>27</v>
      </c>
      <c r="OD102" s="9">
        <v>0</v>
      </c>
      <c r="OE102" s="9">
        <v>43</v>
      </c>
      <c r="OF102" s="9">
        <v>0</v>
      </c>
      <c r="OG102" s="9">
        <v>70</v>
      </c>
      <c r="OH102" s="9">
        <v>0</v>
      </c>
      <c r="OI102" s="9">
        <v>70</v>
      </c>
      <c r="OJ102" s="9">
        <v>70</v>
      </c>
      <c r="OK102" s="9">
        <v>15</v>
      </c>
      <c r="OL102" s="9">
        <v>3</v>
      </c>
      <c r="OM102" s="9">
        <v>0</v>
      </c>
      <c r="ON102" s="9">
        <v>1</v>
      </c>
      <c r="OO102" s="9">
        <v>0</v>
      </c>
      <c r="OP102" s="9">
        <v>0</v>
      </c>
      <c r="OQ102" s="9">
        <v>0</v>
      </c>
      <c r="OR102" s="9">
        <v>0</v>
      </c>
      <c r="OS102" s="9">
        <v>0</v>
      </c>
      <c r="OT102" s="9">
        <v>0</v>
      </c>
      <c r="OU102" s="9">
        <v>0</v>
      </c>
      <c r="OV102" s="9">
        <v>0</v>
      </c>
      <c r="OW102" s="9">
        <v>0</v>
      </c>
      <c r="OX102" s="9">
        <v>0</v>
      </c>
      <c r="OY102" s="9">
        <v>0</v>
      </c>
      <c r="OZ102" s="9">
        <v>0</v>
      </c>
      <c r="PA102" s="9">
        <v>0</v>
      </c>
      <c r="PB102" s="9">
        <v>0</v>
      </c>
      <c r="PC102" s="9">
        <v>0</v>
      </c>
      <c r="PD102" s="9">
        <v>0</v>
      </c>
      <c r="PE102" s="9">
        <v>0</v>
      </c>
      <c r="PF102" s="9">
        <v>0</v>
      </c>
      <c r="PG102" s="9">
        <v>1</v>
      </c>
      <c r="PH102" s="9">
        <v>0</v>
      </c>
      <c r="PI102" s="9">
        <v>0</v>
      </c>
      <c r="PJ102" s="9">
        <v>0</v>
      </c>
      <c r="PK102" s="9">
        <v>1</v>
      </c>
      <c r="PL102" s="9">
        <v>1</v>
      </c>
      <c r="PM102" s="9">
        <v>1</v>
      </c>
      <c r="PN102" s="9">
        <v>1</v>
      </c>
      <c r="PO102" s="9">
        <v>57.142856597900391</v>
      </c>
      <c r="PP102" s="9">
        <v>0</v>
      </c>
      <c r="PQ102" s="9">
        <v>1</v>
      </c>
      <c r="PR102" s="9">
        <v>0</v>
      </c>
      <c r="PS102" s="9">
        <v>0</v>
      </c>
      <c r="PT102" s="9">
        <v>1</v>
      </c>
      <c r="PU102" s="9">
        <v>0</v>
      </c>
      <c r="PV102" s="9">
        <v>0</v>
      </c>
      <c r="PW102" s="9">
        <v>1</v>
      </c>
      <c r="PX102" s="9">
        <v>33.333332061767578</v>
      </c>
      <c r="PY102" s="9">
        <v>0</v>
      </c>
      <c r="PZ102" s="9">
        <v>0</v>
      </c>
      <c r="QA102" s="9">
        <v>1</v>
      </c>
      <c r="QB102" s="9">
        <v>0</v>
      </c>
      <c r="QC102" s="9">
        <v>0</v>
      </c>
      <c r="QD102" s="9">
        <v>1</v>
      </c>
      <c r="QE102" s="9">
        <v>50</v>
      </c>
      <c r="QF102" s="9">
        <v>0</v>
      </c>
      <c r="QG102" s="9">
        <v>1</v>
      </c>
      <c r="QH102" s="9">
        <v>1</v>
      </c>
      <c r="QI102" s="9">
        <v>1</v>
      </c>
      <c r="QJ102" s="9">
        <v>1</v>
      </c>
      <c r="QK102" s="9">
        <v>1</v>
      </c>
      <c r="QL102" s="9">
        <v>1</v>
      </c>
      <c r="QM102" s="9">
        <v>1</v>
      </c>
      <c r="QN102" s="9">
        <v>1</v>
      </c>
      <c r="QO102" s="9">
        <v>1</v>
      </c>
      <c r="QP102" s="9">
        <v>100</v>
      </c>
      <c r="QQ102" s="9">
        <v>1</v>
      </c>
      <c r="QR102" s="9">
        <v>1</v>
      </c>
      <c r="QS102" s="9">
        <v>0</v>
      </c>
      <c r="QT102" s="9">
        <v>0.3333333432674408</v>
      </c>
      <c r="QU102" s="9">
        <v>0</v>
      </c>
      <c r="QV102" s="9">
        <v>0.5</v>
      </c>
      <c r="QW102" s="9">
        <v>0</v>
      </c>
      <c r="QX102" s="9">
        <v>0.5</v>
      </c>
      <c r="QY102" s="9">
        <v>0</v>
      </c>
      <c r="QZ102" s="9"/>
      <c r="RA102" s="9"/>
      <c r="RB102" s="9"/>
      <c r="RC102" s="9"/>
      <c r="RD102" s="9"/>
      <c r="RE102" s="9"/>
      <c r="RF102" s="9"/>
      <c r="RG102" s="9"/>
      <c r="RH102" s="9"/>
      <c r="RI102" s="9"/>
      <c r="RJ102" s="9"/>
      <c r="RK102" s="9"/>
      <c r="RL102" s="9">
        <v>1</v>
      </c>
      <c r="RM102" s="9">
        <v>1</v>
      </c>
      <c r="RN102" s="9">
        <v>1</v>
      </c>
      <c r="RO102" s="9">
        <v>0</v>
      </c>
      <c r="RP102" s="9">
        <v>0</v>
      </c>
      <c r="RQ102" s="9">
        <v>20</v>
      </c>
      <c r="RR102" s="9">
        <v>0</v>
      </c>
      <c r="RS102" s="9">
        <v>1</v>
      </c>
      <c r="RT102" s="9">
        <v>0</v>
      </c>
      <c r="RU102" s="9"/>
      <c r="RV102" s="9">
        <v>0</v>
      </c>
      <c r="RW102" s="9"/>
      <c r="RX102" s="9"/>
      <c r="RY102" s="9"/>
      <c r="RZ102" s="9"/>
      <c r="SA102" s="9"/>
      <c r="SB102" s="9"/>
      <c r="SC102" s="9"/>
      <c r="SD102" s="9"/>
      <c r="SE102" s="9"/>
      <c r="SF102" s="9"/>
      <c r="SG102" s="9"/>
      <c r="SH102" s="9">
        <v>1</v>
      </c>
      <c r="SI102" s="9">
        <v>1</v>
      </c>
      <c r="SJ102" s="9">
        <v>1</v>
      </c>
      <c r="SK102" s="9">
        <v>1</v>
      </c>
      <c r="SL102" s="9">
        <v>1</v>
      </c>
      <c r="SM102" s="9">
        <v>0</v>
      </c>
      <c r="SN102" s="9">
        <v>0</v>
      </c>
      <c r="SO102" s="9">
        <v>1</v>
      </c>
      <c r="SP102" s="9">
        <v>0</v>
      </c>
      <c r="SQ102" s="9">
        <v>0</v>
      </c>
      <c r="SR102" s="9">
        <v>0</v>
      </c>
      <c r="SS102" s="9">
        <v>0</v>
      </c>
      <c r="ST102" s="9">
        <v>0</v>
      </c>
      <c r="SU102" s="9"/>
      <c r="SV102" s="9"/>
      <c r="SW102" s="9">
        <v>0</v>
      </c>
      <c r="SX102" s="9">
        <v>0</v>
      </c>
      <c r="SY102" s="9">
        <v>0</v>
      </c>
      <c r="SZ102" s="9">
        <v>1</v>
      </c>
      <c r="TA102" s="9"/>
      <c r="TB102" s="9"/>
      <c r="TC102" s="9"/>
      <c r="TD102" s="9"/>
      <c r="TE102" s="9"/>
      <c r="TF102" s="9"/>
      <c r="TG102" s="9"/>
      <c r="TH102" s="9"/>
      <c r="TI102" s="9"/>
      <c r="TJ102" s="9"/>
      <c r="TK102" s="9"/>
      <c r="TL102" s="9"/>
      <c r="TM102" s="9"/>
      <c r="TN102" s="9"/>
      <c r="TO102" s="9"/>
      <c r="TP102" s="9"/>
      <c r="TQ102" s="9"/>
      <c r="TR102" s="9">
        <v>0</v>
      </c>
      <c r="TS102" s="9">
        <v>1</v>
      </c>
      <c r="TT102" s="9">
        <v>0</v>
      </c>
      <c r="TU102" s="9">
        <v>0</v>
      </c>
      <c r="TV102" s="9">
        <v>0</v>
      </c>
      <c r="TW102" s="9">
        <v>0</v>
      </c>
      <c r="TX102" s="9">
        <v>0</v>
      </c>
      <c r="TY102" s="9">
        <v>0</v>
      </c>
      <c r="TZ102" s="9"/>
      <c r="UA102" s="9"/>
      <c r="UB102" s="9"/>
      <c r="UC102" s="9"/>
      <c r="UD102" s="9"/>
      <c r="UE102" s="9"/>
      <c r="UF102" s="9">
        <v>0</v>
      </c>
      <c r="UG102" s="9">
        <v>1</v>
      </c>
      <c r="UH102" s="9">
        <v>0</v>
      </c>
      <c r="UI102" s="9">
        <v>0</v>
      </c>
      <c r="UJ102" s="9">
        <v>0</v>
      </c>
      <c r="UK102" s="9">
        <v>0</v>
      </c>
      <c r="UL102" s="9">
        <v>0</v>
      </c>
      <c r="UM102" s="9">
        <v>0</v>
      </c>
      <c r="UN102" s="9">
        <v>0</v>
      </c>
      <c r="UO102" s="9">
        <v>0</v>
      </c>
      <c r="UP102" s="9"/>
      <c r="UQ102" s="9"/>
      <c r="UR102" s="9"/>
      <c r="US102" s="9"/>
      <c r="UT102" s="9">
        <v>0</v>
      </c>
      <c r="UU102" s="9"/>
      <c r="UV102" s="9">
        <v>0</v>
      </c>
      <c r="UW102" s="9"/>
      <c r="UX102" s="9"/>
      <c r="UY102" s="9"/>
      <c r="UZ102" s="9"/>
      <c r="VA102" s="9"/>
      <c r="VB102" s="9"/>
      <c r="VC102" s="9">
        <v>1</v>
      </c>
      <c r="VD102" s="9">
        <v>0</v>
      </c>
      <c r="VE102" s="9">
        <v>0</v>
      </c>
      <c r="VF102" s="9">
        <v>0</v>
      </c>
      <c r="VG102" s="9">
        <v>0</v>
      </c>
      <c r="VH102" s="9">
        <v>0</v>
      </c>
      <c r="VI102" s="9">
        <v>1</v>
      </c>
      <c r="VJ102" s="9">
        <v>0</v>
      </c>
      <c r="VK102" s="9">
        <v>0</v>
      </c>
      <c r="VL102" s="9">
        <v>0</v>
      </c>
      <c r="VM102" s="9">
        <v>0</v>
      </c>
      <c r="VN102" s="9">
        <v>0</v>
      </c>
      <c r="VO102" s="9">
        <v>0</v>
      </c>
      <c r="VP102" s="9">
        <v>0</v>
      </c>
      <c r="VQ102" s="9">
        <v>0</v>
      </c>
      <c r="VR102" s="9">
        <v>0</v>
      </c>
      <c r="VS102" s="9">
        <v>1</v>
      </c>
      <c r="VT102" s="9">
        <v>1</v>
      </c>
      <c r="VU102" s="9">
        <v>1</v>
      </c>
      <c r="VV102" s="9">
        <v>0</v>
      </c>
      <c r="VW102" s="9">
        <v>1</v>
      </c>
      <c r="VX102" s="9">
        <v>1</v>
      </c>
      <c r="VY102" s="9">
        <v>0</v>
      </c>
      <c r="VZ102" s="9">
        <v>0</v>
      </c>
      <c r="WA102" s="9">
        <v>0</v>
      </c>
      <c r="WB102" s="9">
        <v>1</v>
      </c>
      <c r="WC102" s="9">
        <v>1</v>
      </c>
      <c r="WD102" s="9">
        <v>1</v>
      </c>
      <c r="WE102" s="9">
        <v>1</v>
      </c>
      <c r="WF102" s="9">
        <v>1</v>
      </c>
      <c r="WG102" s="9">
        <v>0</v>
      </c>
      <c r="WH102" s="9">
        <v>0</v>
      </c>
      <c r="WI102" s="9">
        <v>1</v>
      </c>
      <c r="WJ102" s="9">
        <v>0</v>
      </c>
      <c r="WK102" s="9">
        <v>1</v>
      </c>
      <c r="WL102" s="9">
        <v>0</v>
      </c>
      <c r="WM102" s="9">
        <v>0</v>
      </c>
      <c r="WN102" s="9">
        <v>1</v>
      </c>
      <c r="WO102" s="9">
        <v>1</v>
      </c>
      <c r="WP102" s="9">
        <v>1</v>
      </c>
      <c r="WQ102" s="9">
        <v>12.5</v>
      </c>
      <c r="WR102" s="9">
        <v>0</v>
      </c>
      <c r="WS102" s="9">
        <v>0</v>
      </c>
      <c r="WT102" s="9">
        <v>66.666664123535156</v>
      </c>
      <c r="WU102" s="9">
        <v>0</v>
      </c>
      <c r="WV102" s="9">
        <v>1</v>
      </c>
      <c r="WW102" s="9">
        <v>44.444442749023438</v>
      </c>
      <c r="WX102" s="9">
        <v>0</v>
      </c>
      <c r="WY102" s="9">
        <v>0</v>
      </c>
      <c r="WZ102" s="9">
        <v>100</v>
      </c>
      <c r="XA102" s="9">
        <v>1</v>
      </c>
      <c r="XB102" s="9">
        <v>1</v>
      </c>
      <c r="XC102" s="9">
        <v>1</v>
      </c>
      <c r="XD102" s="9">
        <v>0</v>
      </c>
      <c r="XE102" s="9">
        <v>0</v>
      </c>
      <c r="XF102" s="9">
        <v>0</v>
      </c>
      <c r="XG102" s="9">
        <v>0</v>
      </c>
      <c r="XH102" s="9">
        <v>0</v>
      </c>
      <c r="XI102" s="9">
        <v>1</v>
      </c>
      <c r="XJ102" s="9">
        <v>0</v>
      </c>
      <c r="XK102" s="9">
        <v>0</v>
      </c>
      <c r="XL102" s="9">
        <v>0</v>
      </c>
      <c r="XM102" s="9">
        <v>0</v>
      </c>
      <c r="XN102" s="9">
        <v>0</v>
      </c>
      <c r="XO102" s="9">
        <v>0</v>
      </c>
      <c r="XP102" s="9">
        <v>0</v>
      </c>
      <c r="XQ102" s="9">
        <v>0</v>
      </c>
      <c r="XR102" s="9">
        <v>0</v>
      </c>
      <c r="XS102" s="9">
        <v>1</v>
      </c>
      <c r="XT102" s="9">
        <v>1</v>
      </c>
      <c r="XU102" s="9">
        <v>1</v>
      </c>
      <c r="XV102" s="9">
        <v>0</v>
      </c>
      <c r="XW102" s="9">
        <v>1</v>
      </c>
      <c r="XX102" s="9">
        <v>1</v>
      </c>
      <c r="XY102" s="9">
        <v>0</v>
      </c>
      <c r="XZ102" s="9">
        <v>0</v>
      </c>
      <c r="YA102" s="9">
        <v>0</v>
      </c>
      <c r="YB102" s="9">
        <v>1</v>
      </c>
      <c r="YC102" s="9">
        <v>1</v>
      </c>
      <c r="YD102" s="9">
        <v>1</v>
      </c>
      <c r="YE102" s="9">
        <v>1</v>
      </c>
      <c r="YF102" s="9">
        <v>1</v>
      </c>
      <c r="YG102" s="9">
        <v>0</v>
      </c>
      <c r="YH102" s="9">
        <v>0</v>
      </c>
      <c r="YI102" s="9">
        <v>1</v>
      </c>
      <c r="YJ102" s="9">
        <v>0</v>
      </c>
      <c r="YK102" s="9">
        <v>1</v>
      </c>
      <c r="YL102" s="9">
        <v>0</v>
      </c>
      <c r="YM102" s="9">
        <v>0</v>
      </c>
      <c r="YN102" s="9">
        <v>1</v>
      </c>
      <c r="YO102" s="9">
        <v>1</v>
      </c>
      <c r="YP102" s="9">
        <v>1</v>
      </c>
      <c r="YQ102" s="9">
        <v>0</v>
      </c>
      <c r="YR102" s="9">
        <v>1</v>
      </c>
      <c r="YS102" s="9">
        <v>0</v>
      </c>
      <c r="YT102" s="9">
        <v>0</v>
      </c>
      <c r="YU102" s="9">
        <v>25</v>
      </c>
      <c r="YV102" s="9">
        <v>0</v>
      </c>
      <c r="YW102" s="9">
        <v>0</v>
      </c>
      <c r="YX102" s="9">
        <v>1</v>
      </c>
      <c r="YY102" s="9">
        <v>1</v>
      </c>
      <c r="YZ102" s="9">
        <v>1</v>
      </c>
      <c r="ZA102" s="9">
        <v>0</v>
      </c>
      <c r="ZB102" s="9">
        <v>1</v>
      </c>
      <c r="ZC102" s="9">
        <v>0</v>
      </c>
      <c r="ZD102" s="9">
        <v>1</v>
      </c>
      <c r="ZE102" s="9">
        <v>1</v>
      </c>
      <c r="ZF102" s="9">
        <v>0</v>
      </c>
      <c r="ZG102" s="9">
        <v>0</v>
      </c>
      <c r="ZH102" s="9">
        <v>0</v>
      </c>
      <c r="ZI102" s="9">
        <v>0</v>
      </c>
      <c r="ZJ102" s="9">
        <v>66.666664123535156</v>
      </c>
      <c r="ZK102" s="9">
        <v>0</v>
      </c>
      <c r="ZL102" s="9">
        <v>66.666664123535156</v>
      </c>
      <c r="ZM102" s="9">
        <v>0</v>
      </c>
      <c r="ZN102" s="9">
        <v>0</v>
      </c>
      <c r="ZO102" s="9">
        <v>0</v>
      </c>
      <c r="ZP102" s="9">
        <v>0</v>
      </c>
      <c r="ZQ102" s="9">
        <v>0</v>
      </c>
      <c r="ZR102" s="9"/>
      <c r="ZS102" s="9"/>
      <c r="ZT102" s="9">
        <v>0</v>
      </c>
      <c r="ZU102" s="9">
        <v>0</v>
      </c>
      <c r="ZV102" s="9">
        <v>1</v>
      </c>
      <c r="ZW102" s="9">
        <v>1</v>
      </c>
      <c r="ZX102" s="9">
        <v>1</v>
      </c>
      <c r="ZY102" s="9">
        <v>1</v>
      </c>
      <c r="ZZ102" s="9">
        <v>1</v>
      </c>
      <c r="AAA102" s="9">
        <v>1</v>
      </c>
      <c r="AAB102" s="9">
        <v>1</v>
      </c>
      <c r="AAC102" s="9">
        <v>1</v>
      </c>
      <c r="AAD102" s="9">
        <v>1</v>
      </c>
      <c r="AAE102" s="9">
        <v>1</v>
      </c>
      <c r="AAF102" s="9">
        <v>1</v>
      </c>
      <c r="AAG102" s="9">
        <v>1</v>
      </c>
      <c r="AAH102" s="9">
        <v>1</v>
      </c>
      <c r="AAI102" s="9">
        <v>1</v>
      </c>
      <c r="AAJ102" s="9">
        <v>1</v>
      </c>
      <c r="AAK102" s="9">
        <v>1</v>
      </c>
      <c r="AAL102" s="9">
        <v>1</v>
      </c>
      <c r="AAM102" s="9">
        <v>0</v>
      </c>
      <c r="AAN102" s="9">
        <v>1</v>
      </c>
      <c r="AAO102" s="9">
        <v>0</v>
      </c>
      <c r="AAP102" s="9">
        <v>100</v>
      </c>
      <c r="AAQ102" s="9">
        <v>1</v>
      </c>
      <c r="AAR102" s="9">
        <v>1</v>
      </c>
      <c r="AAS102" s="9">
        <v>80</v>
      </c>
      <c r="AAT102" s="9">
        <v>0</v>
      </c>
      <c r="AAU102" s="9">
        <v>1</v>
      </c>
      <c r="AAV102" s="9"/>
      <c r="AAW102" s="9"/>
      <c r="AAX102" s="9"/>
      <c r="AAY102" s="9"/>
      <c r="AAZ102" s="9">
        <v>0</v>
      </c>
      <c r="ABA102" s="9">
        <v>1</v>
      </c>
      <c r="ABB102" s="9">
        <v>1</v>
      </c>
      <c r="ABC102" s="9">
        <v>1</v>
      </c>
      <c r="ABD102" s="9">
        <v>1</v>
      </c>
      <c r="ABE102" s="9">
        <v>1</v>
      </c>
      <c r="ABF102" s="9">
        <v>1</v>
      </c>
      <c r="ABG102" s="9">
        <v>1</v>
      </c>
      <c r="ABH102" s="9">
        <v>1</v>
      </c>
      <c r="ABI102" s="9">
        <v>0</v>
      </c>
      <c r="ABJ102" s="9">
        <v>1</v>
      </c>
      <c r="ABK102" s="9">
        <v>1</v>
      </c>
      <c r="ABL102" s="9">
        <v>0</v>
      </c>
      <c r="ABM102" s="9">
        <v>71.428573608398438</v>
      </c>
      <c r="ABN102" s="9">
        <v>0</v>
      </c>
      <c r="ABO102" s="9">
        <v>1</v>
      </c>
      <c r="ABP102" s="9">
        <v>0</v>
      </c>
      <c r="ABQ102" s="9">
        <v>0</v>
      </c>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v>0</v>
      </c>
      <c r="ACO102" s="9">
        <v>0</v>
      </c>
      <c r="ACP102" s="9"/>
      <c r="ACQ102" s="9"/>
      <c r="ACR102" s="9"/>
    </row>
    <row r="103" spans="1:772">
      <c r="A103" t="s">
        <v>2669</v>
      </c>
      <c r="B103" t="s">
        <v>2797</v>
      </c>
      <c r="C103" t="s">
        <v>2929</v>
      </c>
      <c r="D103" t="s">
        <v>3066</v>
      </c>
      <c r="E103" s="9"/>
      <c r="F103" s="9">
        <v>8</v>
      </c>
      <c r="G103" s="9"/>
      <c r="H103" s="9">
        <v>1</v>
      </c>
      <c r="I103" t="s">
        <v>3203</v>
      </c>
      <c r="J103" s="9"/>
      <c r="K103" s="9">
        <v>7</v>
      </c>
      <c r="L103" s="9">
        <v>20</v>
      </c>
      <c r="M103" s="9">
        <v>122</v>
      </c>
      <c r="N103" s="9">
        <v>122</v>
      </c>
      <c r="O103" t="s">
        <v>3247</v>
      </c>
      <c r="P103" s="9">
        <v>2</v>
      </c>
      <c r="Q103" t="s">
        <v>3250</v>
      </c>
      <c r="R103" s="9">
        <v>1</v>
      </c>
      <c r="S103" s="9">
        <v>1</v>
      </c>
      <c r="T103" s="9">
        <v>2</v>
      </c>
      <c r="U103" s="9">
        <v>0</v>
      </c>
      <c r="V103" s="9">
        <v>1</v>
      </c>
      <c r="W103" t="s">
        <v>3358</v>
      </c>
      <c r="X103" s="9"/>
      <c r="Y103" t="s">
        <v>3493</v>
      </c>
      <c r="Z103" s="9"/>
      <c r="AA103" s="9">
        <v>0</v>
      </c>
      <c r="AB103" s="9">
        <v>0</v>
      </c>
      <c r="AC103" s="9">
        <v>4</v>
      </c>
      <c r="AD103" s="9">
        <v>0</v>
      </c>
      <c r="AE103" s="9">
        <v>1</v>
      </c>
      <c r="AF103" s="9">
        <v>0</v>
      </c>
      <c r="AG103" s="9">
        <v>0</v>
      </c>
      <c r="AH103" s="9">
        <v>0</v>
      </c>
      <c r="AI103" s="9">
        <v>0</v>
      </c>
      <c r="AJ103" s="9">
        <v>0</v>
      </c>
      <c r="AK103" s="9">
        <v>0</v>
      </c>
      <c r="AL103" s="9">
        <v>0</v>
      </c>
      <c r="AM103" s="9">
        <v>0</v>
      </c>
      <c r="AN103" s="9">
        <v>0</v>
      </c>
      <c r="AO103" s="9">
        <v>0</v>
      </c>
      <c r="AP103" s="9">
        <v>0</v>
      </c>
      <c r="AQ103" s="9">
        <v>2</v>
      </c>
      <c r="AR103" s="9">
        <v>0</v>
      </c>
      <c r="AS103" s="9">
        <v>0</v>
      </c>
      <c r="AT103" s="9">
        <v>0</v>
      </c>
      <c r="AU103" s="9">
        <v>0</v>
      </c>
      <c r="AV103" s="9">
        <v>0</v>
      </c>
      <c r="AW103" s="9">
        <v>0</v>
      </c>
      <c r="AX103" t="s">
        <v>3659</v>
      </c>
      <c r="AY103" s="9">
        <v>0</v>
      </c>
      <c r="AZ103" s="9">
        <v>0</v>
      </c>
      <c r="BA103" t="s">
        <v>3809</v>
      </c>
      <c r="BB103" s="9">
        <v>0</v>
      </c>
      <c r="BC103" s="9">
        <v>7</v>
      </c>
      <c r="BD103" s="9">
        <v>0</v>
      </c>
      <c r="BE103" s="9"/>
      <c r="BF103" s="9">
        <v>7</v>
      </c>
      <c r="BG103" s="9">
        <v>6</v>
      </c>
      <c r="BH103" s="9">
        <v>6</v>
      </c>
      <c r="BI103" s="9">
        <v>0</v>
      </c>
      <c r="BJ103" s="9"/>
      <c r="BK103" s="9">
        <v>1</v>
      </c>
      <c r="BL103" s="9">
        <v>1</v>
      </c>
      <c r="BM103" s="9">
        <v>1</v>
      </c>
      <c r="BN103" s="9">
        <v>1</v>
      </c>
      <c r="BO103" s="9">
        <v>1</v>
      </c>
      <c r="BP103" s="9">
        <v>1</v>
      </c>
      <c r="BQ103" s="9">
        <v>0</v>
      </c>
      <c r="BR103" s="9">
        <v>0</v>
      </c>
      <c r="BS103" s="9">
        <v>1</v>
      </c>
      <c r="BT103" s="9">
        <v>1</v>
      </c>
      <c r="BU103" s="9">
        <v>0</v>
      </c>
      <c r="BV103" s="9">
        <v>0</v>
      </c>
      <c r="BW103" s="9">
        <v>1</v>
      </c>
      <c r="BX103" s="9"/>
      <c r="BY103" s="9">
        <v>0</v>
      </c>
      <c r="BZ103" s="9">
        <v>0</v>
      </c>
      <c r="CA103" s="9">
        <v>0</v>
      </c>
      <c r="CB103" s="9">
        <v>1</v>
      </c>
      <c r="CC103" s="9">
        <v>1</v>
      </c>
      <c r="CD103" s="9">
        <v>1</v>
      </c>
      <c r="CE103" s="9">
        <v>1</v>
      </c>
      <c r="CF103" s="9">
        <v>1</v>
      </c>
      <c r="CG103" s="9"/>
      <c r="CH103" s="9">
        <v>1</v>
      </c>
      <c r="CI103" s="9">
        <v>4</v>
      </c>
      <c r="CJ103" s="9">
        <v>2</v>
      </c>
      <c r="CK103" s="9">
        <v>2</v>
      </c>
      <c r="CL103" s="9">
        <v>4</v>
      </c>
      <c r="CM103" s="9">
        <v>1</v>
      </c>
      <c r="CN103" s="9">
        <v>1</v>
      </c>
      <c r="CO103" s="9">
        <v>1</v>
      </c>
      <c r="CP103" s="9">
        <v>4</v>
      </c>
      <c r="CQ103" s="9">
        <v>1</v>
      </c>
      <c r="CR103" s="9">
        <v>1</v>
      </c>
      <c r="CS103" s="9">
        <v>1</v>
      </c>
      <c r="CT103" s="9">
        <v>0</v>
      </c>
      <c r="CU103" s="9">
        <v>1</v>
      </c>
      <c r="CV103" s="9">
        <v>1</v>
      </c>
      <c r="CW103" s="9">
        <v>0</v>
      </c>
      <c r="CX103" s="9">
        <v>1</v>
      </c>
      <c r="CY103" s="9">
        <v>0</v>
      </c>
      <c r="CZ103" s="9">
        <v>2</v>
      </c>
      <c r="DA103" s="9"/>
      <c r="DB103" s="9"/>
      <c r="DC103" s="9"/>
      <c r="DD103" s="9"/>
      <c r="DE103" s="9"/>
      <c r="DF103" s="9"/>
      <c r="DG103" s="9"/>
      <c r="DH103" s="9"/>
      <c r="DI103" s="9">
        <v>2</v>
      </c>
      <c r="DJ103" s="9"/>
      <c r="DK103" s="9"/>
      <c r="DL103" s="9"/>
      <c r="DM103" s="9"/>
      <c r="DN103" s="9"/>
      <c r="DO103" s="9"/>
      <c r="DP103" s="9">
        <v>2</v>
      </c>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v>0</v>
      </c>
      <c r="EO103" s="9"/>
      <c r="EP103" s="9"/>
      <c r="EQ103" s="9">
        <v>0</v>
      </c>
      <c r="ER103" s="9"/>
      <c r="ES103" s="9"/>
      <c r="ET103" s="9">
        <v>0</v>
      </c>
      <c r="EU103" s="9"/>
      <c r="EV103" s="9"/>
      <c r="EW103" s="9">
        <v>0</v>
      </c>
      <c r="EX103" s="9"/>
      <c r="EY103" s="9"/>
      <c r="EZ103" s="9">
        <v>0</v>
      </c>
      <c r="FA103" s="9"/>
      <c r="FB103" s="9"/>
      <c r="FC103" s="9">
        <v>0</v>
      </c>
      <c r="FD103" s="9"/>
      <c r="FE103" s="9"/>
      <c r="FF103" s="9">
        <v>0</v>
      </c>
      <c r="FG103" s="9"/>
      <c r="FH103" s="9"/>
      <c r="FI103" s="9">
        <v>0</v>
      </c>
      <c r="FJ103" s="9"/>
      <c r="FK103" s="9"/>
      <c r="FL103" s="9">
        <v>0</v>
      </c>
      <c r="FM103" s="9"/>
      <c r="FN103" s="9"/>
      <c r="FO103" s="9">
        <v>0</v>
      </c>
      <c r="FP103" s="9"/>
      <c r="FQ103" s="9"/>
      <c r="FR103" s="9">
        <v>0</v>
      </c>
      <c r="FS103" s="9"/>
      <c r="FT103" s="9"/>
      <c r="FU103" s="9">
        <v>0</v>
      </c>
      <c r="FV103" s="9"/>
      <c r="FW103" s="9"/>
      <c r="FX103" s="9">
        <v>3</v>
      </c>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t="s">
        <v>4118</v>
      </c>
      <c r="HH103" s="9"/>
      <c r="HI103" s="9"/>
      <c r="HJ103" s="9"/>
      <c r="HK103" s="9"/>
      <c r="HL103" s="9"/>
      <c r="HM103" s="9"/>
      <c r="HN103" s="9"/>
      <c r="HO103" s="9"/>
      <c r="HP103" s="9"/>
      <c r="HQ103" s="9"/>
      <c r="HR103" s="9"/>
      <c r="HS103" s="9"/>
      <c r="HT103" s="9"/>
      <c r="HU103" s="9"/>
      <c r="HV103" s="9"/>
      <c r="HW103" s="9"/>
      <c r="HX103" t="s">
        <v>4282</v>
      </c>
      <c r="HY103" s="9"/>
      <c r="HZ103" s="9"/>
      <c r="IA103" s="9">
        <v>2</v>
      </c>
      <c r="IB103" s="9"/>
      <c r="IC103" s="9"/>
      <c r="ID103" s="9">
        <v>2</v>
      </c>
      <c r="IE103" s="9"/>
      <c r="IF103" s="9"/>
      <c r="IG103" s="9">
        <v>2</v>
      </c>
      <c r="IH103" s="9"/>
      <c r="II103" s="9"/>
      <c r="IJ103" s="9">
        <v>3</v>
      </c>
      <c r="IK103" s="9"/>
      <c r="IL103" s="9">
        <v>1</v>
      </c>
      <c r="IM103" s="9"/>
      <c r="IN103" s="9">
        <v>3</v>
      </c>
      <c r="IO103" s="9">
        <v>3</v>
      </c>
      <c r="IP103" s="9">
        <v>3</v>
      </c>
      <c r="IQ103" s="9">
        <v>5</v>
      </c>
      <c r="IR103" s="9">
        <v>3</v>
      </c>
      <c r="IS103" s="9"/>
      <c r="IT103" s="9">
        <v>2</v>
      </c>
      <c r="IU103" s="9">
        <v>2</v>
      </c>
      <c r="IV103" s="9">
        <v>2</v>
      </c>
      <c r="IW103" s="9">
        <v>2</v>
      </c>
      <c r="IX103" s="9">
        <v>2</v>
      </c>
      <c r="IY103" s="9">
        <v>2</v>
      </c>
      <c r="IZ103" s="9">
        <v>2</v>
      </c>
      <c r="JA103" s="9">
        <v>2</v>
      </c>
      <c r="JB103" s="9">
        <v>2</v>
      </c>
      <c r="JC103" s="9">
        <v>2</v>
      </c>
      <c r="JD103" s="9">
        <v>2</v>
      </c>
      <c r="JE103" s="9">
        <v>2</v>
      </c>
      <c r="JF103" s="9">
        <v>2</v>
      </c>
      <c r="JG103" s="9">
        <v>2</v>
      </c>
      <c r="JH103" s="9">
        <v>2</v>
      </c>
      <c r="JI103" s="9">
        <v>2</v>
      </c>
      <c r="JJ103" s="9">
        <v>1</v>
      </c>
      <c r="JK103" s="9">
        <v>3</v>
      </c>
      <c r="JL103" s="9">
        <v>1</v>
      </c>
      <c r="JM103" s="9">
        <v>3</v>
      </c>
      <c r="JN103" s="9">
        <v>3</v>
      </c>
      <c r="JO103" s="9">
        <v>3</v>
      </c>
      <c r="JP103" s="9">
        <v>3</v>
      </c>
      <c r="JQ103" s="9">
        <v>3</v>
      </c>
      <c r="JR103" s="9">
        <v>3</v>
      </c>
      <c r="JS103" s="9">
        <v>3</v>
      </c>
      <c r="JT103" s="9">
        <v>1</v>
      </c>
      <c r="JU103" s="9">
        <v>3</v>
      </c>
      <c r="JV103" s="9"/>
      <c r="JW103" s="9">
        <v>3</v>
      </c>
      <c r="JX103" s="9">
        <v>3</v>
      </c>
      <c r="JY103" s="9">
        <v>3</v>
      </c>
      <c r="JZ103" s="9">
        <v>3</v>
      </c>
      <c r="KA103" s="9">
        <v>2</v>
      </c>
      <c r="KB103" s="9">
        <v>3</v>
      </c>
      <c r="KC103" s="9">
        <v>1</v>
      </c>
      <c r="KD103" s="9">
        <v>3</v>
      </c>
      <c r="KE103" s="9">
        <v>3</v>
      </c>
      <c r="KF103" s="9"/>
      <c r="KG103" s="9"/>
      <c r="KH103" s="9"/>
      <c r="KI103" s="9"/>
      <c r="KJ103" s="9"/>
      <c r="KK103" s="9"/>
      <c r="KL103" s="9"/>
      <c r="KM103" s="9"/>
      <c r="KN103" s="9"/>
      <c r="KO103" s="9"/>
      <c r="KP103" s="9"/>
      <c r="KQ103" s="9"/>
      <c r="KR103" s="9"/>
      <c r="KS103" s="9"/>
      <c r="KT103" s="9"/>
      <c r="KU103" s="9"/>
      <c r="KV103" s="9">
        <v>0</v>
      </c>
      <c r="KW103" s="9"/>
      <c r="KX103" s="9"/>
      <c r="KY103" s="9"/>
      <c r="KZ103" s="9"/>
      <c r="LA103" s="9"/>
      <c r="LB103" s="9"/>
      <c r="LC103" s="9">
        <v>1</v>
      </c>
      <c r="LD103" s="9">
        <v>1</v>
      </c>
      <c r="LE103" s="9">
        <v>1</v>
      </c>
      <c r="LF103" s="9">
        <v>1</v>
      </c>
      <c r="LG103" s="9">
        <v>1</v>
      </c>
      <c r="LH103" s="9">
        <v>1</v>
      </c>
      <c r="LI103" s="9"/>
      <c r="LJ103" s="9">
        <v>1</v>
      </c>
      <c r="LK103" s="9">
        <v>1</v>
      </c>
      <c r="LL103" s="9">
        <v>3</v>
      </c>
      <c r="LM103" s="9">
        <v>3</v>
      </c>
      <c r="LN103" s="9"/>
      <c r="LO103" s="9">
        <v>1</v>
      </c>
      <c r="LP103" s="9">
        <v>3</v>
      </c>
      <c r="LQ103" s="9"/>
      <c r="LR103" s="9"/>
      <c r="LS103" s="9">
        <v>1</v>
      </c>
      <c r="LT103" s="9">
        <v>1</v>
      </c>
      <c r="LU103" s="9">
        <v>1</v>
      </c>
      <c r="LV103" s="9">
        <v>1</v>
      </c>
      <c r="LW103" s="9">
        <v>2</v>
      </c>
      <c r="LX103" s="9">
        <v>1</v>
      </c>
      <c r="LY103" s="9">
        <v>3</v>
      </c>
      <c r="LZ103" s="9">
        <v>2</v>
      </c>
      <c r="MA103" s="9">
        <v>1</v>
      </c>
      <c r="MB103" s="9"/>
      <c r="MC103" s="9">
        <v>1</v>
      </c>
      <c r="MD103" s="9">
        <v>3</v>
      </c>
      <c r="ME103" s="9">
        <v>2</v>
      </c>
      <c r="MF103" s="9">
        <v>1</v>
      </c>
      <c r="MG103" s="9">
        <v>3</v>
      </c>
      <c r="MH103" s="9">
        <v>3</v>
      </c>
      <c r="MI103" s="9">
        <v>3</v>
      </c>
      <c r="MJ103" s="9">
        <v>3</v>
      </c>
      <c r="MK103" s="9">
        <v>1</v>
      </c>
      <c r="ML103" s="9">
        <v>1</v>
      </c>
      <c r="MM103" s="9">
        <v>1</v>
      </c>
      <c r="MN103" s="9">
        <v>1</v>
      </c>
      <c r="MO103" s="9">
        <v>1</v>
      </c>
      <c r="MP103" s="9">
        <v>0</v>
      </c>
      <c r="MQ103" s="9">
        <v>1</v>
      </c>
      <c r="MR103" s="9">
        <v>1</v>
      </c>
      <c r="MS103" s="9">
        <v>1</v>
      </c>
      <c r="MT103" s="9">
        <v>246277320</v>
      </c>
      <c r="MU103" s="9">
        <v>246277320</v>
      </c>
      <c r="MV103" s="9">
        <v>1</v>
      </c>
      <c r="MW103" s="9"/>
      <c r="MX103" s="9"/>
      <c r="MY103" t="s">
        <v>4558</v>
      </c>
      <c r="MZ103" s="9"/>
      <c r="NA103" s="9">
        <v>199717609</v>
      </c>
      <c r="NB103" t="s">
        <v>4708</v>
      </c>
      <c r="NC103" t="s">
        <v>4846</v>
      </c>
      <c r="ND103" s="9"/>
      <c r="NE103" s="9"/>
      <c r="NF103" t="s">
        <v>4891</v>
      </c>
      <c r="NG103" s="9"/>
      <c r="NH103" s="9"/>
      <c r="NI103" s="9">
        <v>47</v>
      </c>
      <c r="NJ103" s="9">
        <v>122</v>
      </c>
      <c r="NK103" t="s">
        <v>4897</v>
      </c>
      <c r="NL103" s="9">
        <v>3</v>
      </c>
      <c r="NM103" s="9">
        <v>11</v>
      </c>
      <c r="NN103" s="9">
        <v>2022</v>
      </c>
      <c r="NO103" s="9">
        <v>0</v>
      </c>
      <c r="NP103" t="s">
        <v>4986</v>
      </c>
      <c r="NQ103" s="9">
        <v>0</v>
      </c>
      <c r="NR103" s="9">
        <v>1</v>
      </c>
      <c r="NS103" s="9">
        <v>1</v>
      </c>
      <c r="NT103" s="9">
        <v>0</v>
      </c>
      <c r="NU103" s="9">
        <v>0</v>
      </c>
      <c r="NV103" s="9">
        <v>0</v>
      </c>
      <c r="NW103" s="9">
        <v>4</v>
      </c>
      <c r="NX103" s="9">
        <v>0</v>
      </c>
      <c r="NY103" s="9">
        <v>1</v>
      </c>
      <c r="NZ103" s="9">
        <v>0</v>
      </c>
      <c r="OA103" s="9">
        <v>0</v>
      </c>
      <c r="OB103" s="9">
        <v>0</v>
      </c>
      <c r="OC103" s="9">
        <v>5</v>
      </c>
      <c r="OD103" s="9">
        <v>0</v>
      </c>
      <c r="OE103" s="9">
        <v>2</v>
      </c>
      <c r="OF103" s="9">
        <v>0</v>
      </c>
      <c r="OG103" s="9">
        <v>7</v>
      </c>
      <c r="OH103" s="9">
        <v>0</v>
      </c>
      <c r="OI103" s="9">
        <v>7</v>
      </c>
      <c r="OJ103" s="9">
        <v>6</v>
      </c>
      <c r="OK103" s="9">
        <v>6</v>
      </c>
      <c r="OL103" s="9">
        <v>0</v>
      </c>
      <c r="OM103" s="9"/>
      <c r="ON103" s="9">
        <v>0</v>
      </c>
      <c r="OO103" s="9">
        <v>0</v>
      </c>
      <c r="OP103" s="9">
        <v>1</v>
      </c>
      <c r="OQ103" s="9">
        <v>1</v>
      </c>
      <c r="OR103" s="9">
        <v>1</v>
      </c>
      <c r="OS103" s="9">
        <v>1</v>
      </c>
      <c r="OT103" s="9">
        <v>1</v>
      </c>
      <c r="OU103" s="9">
        <v>1</v>
      </c>
      <c r="OV103" s="9">
        <v>0</v>
      </c>
      <c r="OW103" s="9">
        <v>0</v>
      </c>
      <c r="OX103" s="9">
        <v>1</v>
      </c>
      <c r="OY103" s="9">
        <v>0</v>
      </c>
      <c r="OZ103" s="9">
        <v>0</v>
      </c>
      <c r="PA103" s="9">
        <v>62.5</v>
      </c>
      <c r="PB103" s="9">
        <v>0</v>
      </c>
      <c r="PC103" s="9">
        <v>1</v>
      </c>
      <c r="PD103" s="9">
        <v>60</v>
      </c>
      <c r="PE103" s="9">
        <v>0</v>
      </c>
      <c r="PF103" s="9">
        <v>1</v>
      </c>
      <c r="PG103" s="9">
        <v>1</v>
      </c>
      <c r="PH103" s="9">
        <v>0</v>
      </c>
      <c r="PI103" s="9">
        <v>0</v>
      </c>
      <c r="PJ103" s="9">
        <v>0</v>
      </c>
      <c r="PK103" s="9">
        <v>1</v>
      </c>
      <c r="PL103" s="9">
        <v>1</v>
      </c>
      <c r="PM103" s="9">
        <v>1</v>
      </c>
      <c r="PN103" s="9">
        <v>1</v>
      </c>
      <c r="PO103" s="9">
        <v>57.142856597900391</v>
      </c>
      <c r="PP103" s="9">
        <v>0</v>
      </c>
      <c r="PQ103" s="9">
        <v>1</v>
      </c>
      <c r="PR103" s="9">
        <v>1</v>
      </c>
      <c r="PS103" s="9">
        <v>0</v>
      </c>
      <c r="PT103" s="9">
        <v>0</v>
      </c>
      <c r="PU103" s="9">
        <v>0</v>
      </c>
      <c r="PV103" s="9">
        <v>0</v>
      </c>
      <c r="PW103" s="9">
        <v>1</v>
      </c>
      <c r="PX103" s="9">
        <v>33.333332061767578</v>
      </c>
      <c r="PY103" s="9">
        <v>0</v>
      </c>
      <c r="PZ103" s="9">
        <v>0</v>
      </c>
      <c r="QA103" s="9">
        <v>1</v>
      </c>
      <c r="QB103" s="9">
        <v>1</v>
      </c>
      <c r="QC103" s="9">
        <v>0</v>
      </c>
      <c r="QD103" s="9">
        <v>1</v>
      </c>
      <c r="QE103" s="9">
        <v>75</v>
      </c>
      <c r="QF103" s="9">
        <v>0</v>
      </c>
      <c r="QG103" s="9">
        <v>1</v>
      </c>
      <c r="QH103" s="9">
        <v>1</v>
      </c>
      <c r="QI103" s="9">
        <v>1</v>
      </c>
      <c r="QJ103" s="9">
        <v>0</v>
      </c>
      <c r="QK103" s="9">
        <v>1</v>
      </c>
      <c r="QL103" s="9">
        <v>1</v>
      </c>
      <c r="QM103" s="9">
        <v>0</v>
      </c>
      <c r="QN103" s="9">
        <v>1</v>
      </c>
      <c r="QO103" s="9">
        <v>0</v>
      </c>
      <c r="QP103" s="9">
        <v>57.142856597900391</v>
      </c>
      <c r="QQ103" s="9">
        <v>0</v>
      </c>
      <c r="QR103" s="9">
        <v>1</v>
      </c>
      <c r="QS103" s="9">
        <v>0</v>
      </c>
      <c r="QT103" s="9">
        <v>0.3333333432674408</v>
      </c>
      <c r="QU103" s="9">
        <v>0</v>
      </c>
      <c r="QV103" s="9">
        <v>0.5</v>
      </c>
      <c r="QW103" s="9">
        <v>0</v>
      </c>
      <c r="QX103" s="9">
        <v>0.75</v>
      </c>
      <c r="QY103" s="9">
        <v>0</v>
      </c>
      <c r="QZ103" s="9"/>
      <c r="RA103" s="9"/>
      <c r="RB103" s="9"/>
      <c r="RC103" s="9"/>
      <c r="RD103" s="9"/>
      <c r="RE103" s="9"/>
      <c r="RF103" s="9"/>
      <c r="RG103" s="9"/>
      <c r="RH103" s="9"/>
      <c r="RI103" s="9"/>
      <c r="RJ103" s="9"/>
      <c r="RK103" s="9"/>
      <c r="RL103" s="9">
        <v>0</v>
      </c>
      <c r="RM103" s="9"/>
      <c r="RN103" s="9"/>
      <c r="RO103" s="9"/>
      <c r="RP103" s="9"/>
      <c r="RQ103" s="9"/>
      <c r="RR103" s="9"/>
      <c r="RS103" s="9"/>
      <c r="RT103" s="9"/>
      <c r="RU103" s="9"/>
      <c r="RV103" s="9"/>
      <c r="RW103" s="9"/>
      <c r="RX103" s="9"/>
      <c r="RY103" s="9"/>
      <c r="RZ103" s="9"/>
      <c r="SA103" s="9"/>
      <c r="SB103" s="9"/>
      <c r="SC103" s="9"/>
      <c r="SD103" s="9"/>
      <c r="SE103" s="9"/>
      <c r="SF103" s="9"/>
      <c r="SG103" s="9"/>
      <c r="SH103" s="9">
        <v>0</v>
      </c>
      <c r="SI103" s="9">
        <v>0</v>
      </c>
      <c r="SJ103" s="9">
        <v>0</v>
      </c>
      <c r="SK103" s="9">
        <v>0</v>
      </c>
      <c r="SL103" s="9">
        <v>0</v>
      </c>
      <c r="SM103" s="9">
        <v>0</v>
      </c>
      <c r="SN103" s="9">
        <v>0</v>
      </c>
      <c r="SO103" s="9">
        <v>0</v>
      </c>
      <c r="SP103" s="9"/>
      <c r="SQ103" s="9"/>
      <c r="SR103" s="9"/>
      <c r="SS103" s="9"/>
      <c r="ST103" s="9"/>
      <c r="SU103" s="9"/>
      <c r="SV103" s="9"/>
      <c r="SW103" s="9"/>
      <c r="SX103" s="9">
        <v>0</v>
      </c>
      <c r="SY103" s="9">
        <v>1</v>
      </c>
      <c r="SZ103" s="9">
        <v>0</v>
      </c>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v>0</v>
      </c>
      <c r="UM103" s="9">
        <v>0</v>
      </c>
      <c r="UN103" s="9">
        <v>0</v>
      </c>
      <c r="UO103" s="9"/>
      <c r="UP103" s="9"/>
      <c r="UQ103" s="9"/>
      <c r="UR103" s="9"/>
      <c r="US103" s="9">
        <v>0</v>
      </c>
      <c r="UT103" s="9">
        <v>0</v>
      </c>
      <c r="UU103" s="9">
        <v>0</v>
      </c>
      <c r="UV103" s="9">
        <v>1</v>
      </c>
      <c r="UW103" s="9">
        <v>0</v>
      </c>
      <c r="UX103" s="9">
        <v>0</v>
      </c>
      <c r="UY103" s="9">
        <v>0</v>
      </c>
      <c r="UZ103" s="9">
        <v>0</v>
      </c>
      <c r="VA103" s="9">
        <v>0</v>
      </c>
      <c r="VB103" s="9">
        <v>0</v>
      </c>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v>0</v>
      </c>
      <c r="WF103" s="9">
        <v>0</v>
      </c>
      <c r="WG103" s="9">
        <v>0</v>
      </c>
      <c r="WH103" s="9">
        <v>0</v>
      </c>
      <c r="WI103" s="9">
        <v>0</v>
      </c>
      <c r="WJ103" s="9">
        <v>0</v>
      </c>
      <c r="WK103" s="9">
        <v>1</v>
      </c>
      <c r="WL103" s="9">
        <v>0</v>
      </c>
      <c r="WM103" s="9">
        <v>0</v>
      </c>
      <c r="WN103" s="9"/>
      <c r="WO103" s="9"/>
      <c r="WP103" s="9"/>
      <c r="WQ103" s="9"/>
      <c r="WR103" s="9"/>
      <c r="WS103" s="9"/>
      <c r="WT103" s="9"/>
      <c r="WU103" s="9"/>
      <c r="WV103" s="9"/>
      <c r="WW103" s="9">
        <v>11.111110687255859</v>
      </c>
      <c r="WX103" s="9">
        <v>0</v>
      </c>
      <c r="WY103" s="9">
        <v>0</v>
      </c>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v>0</v>
      </c>
      <c r="YF103" s="9">
        <v>0</v>
      </c>
      <c r="YG103" s="9">
        <v>0</v>
      </c>
      <c r="YH103" s="9">
        <v>0</v>
      </c>
      <c r="YI103" s="9">
        <v>0</v>
      </c>
      <c r="YJ103" s="9">
        <v>0</v>
      </c>
      <c r="YK103" s="9">
        <v>1</v>
      </c>
      <c r="YL103" s="9">
        <v>0</v>
      </c>
      <c r="YM103" s="9">
        <v>0</v>
      </c>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v>0</v>
      </c>
      <c r="ZO103" s="9">
        <v>0</v>
      </c>
      <c r="ZP103" s="9">
        <v>0</v>
      </c>
      <c r="ZQ103" s="9">
        <v>0</v>
      </c>
      <c r="ZR103" s="9"/>
      <c r="ZS103" s="9"/>
      <c r="ZT103" s="9">
        <v>0</v>
      </c>
      <c r="ZU103" s="9">
        <v>0</v>
      </c>
      <c r="ZV103" s="9">
        <v>1</v>
      </c>
      <c r="ZW103" s="9">
        <v>1</v>
      </c>
      <c r="ZX103" s="9">
        <v>1</v>
      </c>
      <c r="ZY103" s="9">
        <v>1</v>
      </c>
      <c r="ZZ103" s="9">
        <v>1</v>
      </c>
      <c r="AAA103" s="9">
        <v>1</v>
      </c>
      <c r="AAB103" s="9">
        <v>1</v>
      </c>
      <c r="AAC103" s="9">
        <v>1</v>
      </c>
      <c r="AAD103" s="9">
        <v>1</v>
      </c>
      <c r="AAE103" s="9">
        <v>1</v>
      </c>
      <c r="AAF103" s="9">
        <v>1</v>
      </c>
      <c r="AAG103" s="9">
        <v>1</v>
      </c>
      <c r="AAH103" s="9"/>
      <c r="AAI103" s="9"/>
      <c r="AAJ103" s="9"/>
      <c r="AAK103" s="9"/>
      <c r="AAL103" s="9"/>
      <c r="AAM103" s="9"/>
      <c r="AAN103" s="9"/>
      <c r="AAO103" s="9"/>
      <c r="AAP103" s="9">
        <v>100</v>
      </c>
      <c r="AAQ103" s="9">
        <v>1</v>
      </c>
      <c r="AAR103" s="9">
        <v>1</v>
      </c>
      <c r="AAS103" s="9">
        <v>100</v>
      </c>
      <c r="AAT103" s="9">
        <v>1</v>
      </c>
      <c r="AAU103" s="9">
        <v>1</v>
      </c>
      <c r="AAV103" s="9"/>
      <c r="AAW103" s="9"/>
      <c r="AAX103" s="9"/>
      <c r="AAY103" s="9"/>
      <c r="AAZ103" s="9">
        <v>0</v>
      </c>
      <c r="ABA103" s="9">
        <v>1</v>
      </c>
      <c r="ABB103" s="9">
        <v>1</v>
      </c>
      <c r="ABC103" s="9">
        <v>0</v>
      </c>
      <c r="ABD103" s="9">
        <v>0</v>
      </c>
      <c r="ABE103" s="9">
        <v>0</v>
      </c>
      <c r="ABF103" s="9">
        <v>1</v>
      </c>
      <c r="ABG103" s="9">
        <v>1</v>
      </c>
      <c r="ABH103" s="9">
        <v>1</v>
      </c>
      <c r="ABI103" s="9">
        <v>1</v>
      </c>
      <c r="ABJ103" s="9">
        <v>0</v>
      </c>
      <c r="ABK103" s="9">
        <v>1</v>
      </c>
      <c r="ABL103" s="9">
        <v>0</v>
      </c>
      <c r="ABM103" s="9">
        <v>71.428573608398438</v>
      </c>
      <c r="ABN103" s="9">
        <v>0</v>
      </c>
      <c r="ABO103" s="9">
        <v>1</v>
      </c>
      <c r="ABP103" s="9">
        <v>0</v>
      </c>
      <c r="ABQ103" s="9">
        <v>1</v>
      </c>
      <c r="ABR103" s="9">
        <v>1</v>
      </c>
      <c r="ABS103" s="9">
        <v>1</v>
      </c>
      <c r="ABT103" s="9">
        <v>0</v>
      </c>
      <c r="ABU103" s="9">
        <v>0</v>
      </c>
      <c r="ABV103" s="9">
        <v>1</v>
      </c>
      <c r="ABW103" s="9">
        <v>0</v>
      </c>
      <c r="ABX103" s="9">
        <v>1</v>
      </c>
      <c r="ABY103" s="9">
        <v>1</v>
      </c>
      <c r="ABZ103" s="9">
        <v>0</v>
      </c>
      <c r="ACA103" s="9">
        <v>0</v>
      </c>
      <c r="ACB103" s="9">
        <v>0</v>
      </c>
      <c r="ACC103" s="9">
        <v>0</v>
      </c>
      <c r="ACD103" s="9">
        <v>0</v>
      </c>
      <c r="ACE103" s="9">
        <v>0</v>
      </c>
      <c r="ACF103" s="9">
        <v>0</v>
      </c>
      <c r="ACG103" s="9">
        <v>0</v>
      </c>
      <c r="ACH103" s="9">
        <v>1</v>
      </c>
      <c r="ACI103" s="9">
        <v>1</v>
      </c>
      <c r="ACJ103" s="9">
        <v>1</v>
      </c>
      <c r="ACK103" s="9">
        <v>1</v>
      </c>
      <c r="ACL103" s="9">
        <v>1</v>
      </c>
      <c r="ACM103" s="9">
        <v>0</v>
      </c>
      <c r="ACN103" s="9">
        <v>1</v>
      </c>
      <c r="ACO103" s="9">
        <v>1</v>
      </c>
      <c r="ACP103" s="9">
        <v>1</v>
      </c>
      <c r="ACQ103" s="9">
        <v>1</v>
      </c>
      <c r="ACR103" s="9">
        <v>1</v>
      </c>
    </row>
    <row r="104" spans="1:772">
      <c r="A104" t="s">
        <v>2670</v>
      </c>
      <c r="B104" t="s">
        <v>2798</v>
      </c>
      <c r="C104" t="s">
        <v>2930</v>
      </c>
      <c r="D104" t="s">
        <v>3067</v>
      </c>
      <c r="E104" s="9"/>
      <c r="F104" s="9">
        <v>2</v>
      </c>
      <c r="G104" s="9"/>
      <c r="H104" s="9">
        <v>1</v>
      </c>
      <c r="I104" t="s">
        <v>3204</v>
      </c>
      <c r="J104" s="9"/>
      <c r="K104" s="9">
        <v>7</v>
      </c>
      <c r="L104" s="9">
        <v>20</v>
      </c>
      <c r="M104" s="9">
        <v>123</v>
      </c>
      <c r="N104" s="9">
        <v>123</v>
      </c>
      <c r="O104" t="s">
        <v>3247</v>
      </c>
      <c r="P104" s="9">
        <v>1</v>
      </c>
      <c r="Q104" t="s">
        <v>3250</v>
      </c>
      <c r="R104" s="9">
        <v>7</v>
      </c>
      <c r="S104" s="9">
        <v>1</v>
      </c>
      <c r="T104" s="9">
        <v>1</v>
      </c>
      <c r="U104" s="9">
        <v>1</v>
      </c>
      <c r="V104" s="9">
        <v>0</v>
      </c>
      <c r="W104" t="s">
        <v>3359</v>
      </c>
      <c r="X104" s="9">
        <v>244174143</v>
      </c>
      <c r="Y104" t="s">
        <v>3494</v>
      </c>
      <c r="Z104" s="9"/>
      <c r="AA104" s="9">
        <v>24</v>
      </c>
      <c r="AB104" s="9">
        <v>0</v>
      </c>
      <c r="AC104" s="9">
        <v>348</v>
      </c>
      <c r="AD104" s="9">
        <v>0</v>
      </c>
      <c r="AE104" s="9">
        <v>89</v>
      </c>
      <c r="AF104" s="9">
        <v>0</v>
      </c>
      <c r="AG104" s="9">
        <v>8</v>
      </c>
      <c r="AH104" s="9">
        <v>0</v>
      </c>
      <c r="AI104" s="9">
        <v>23</v>
      </c>
      <c r="AJ104" s="9">
        <v>0</v>
      </c>
      <c r="AK104" s="9">
        <v>2</v>
      </c>
      <c r="AL104" s="9">
        <v>0</v>
      </c>
      <c r="AM104" s="9">
        <v>2</v>
      </c>
      <c r="AN104" s="9">
        <v>0</v>
      </c>
      <c r="AO104" s="9">
        <v>15</v>
      </c>
      <c r="AP104" s="9">
        <v>0</v>
      </c>
      <c r="AQ104" s="9">
        <v>39</v>
      </c>
      <c r="AR104" s="9">
        <v>0</v>
      </c>
      <c r="AS104" s="9">
        <v>6</v>
      </c>
      <c r="AT104" s="9">
        <v>0</v>
      </c>
      <c r="AU104" s="9">
        <v>7</v>
      </c>
      <c r="AV104" s="9">
        <v>0</v>
      </c>
      <c r="AW104" s="9">
        <v>34</v>
      </c>
      <c r="AX104" t="s">
        <v>3660</v>
      </c>
      <c r="AY104" s="9">
        <v>0</v>
      </c>
      <c r="AZ104" s="9">
        <v>28</v>
      </c>
      <c r="BA104" t="s">
        <v>3810</v>
      </c>
      <c r="BB104" s="9">
        <v>0</v>
      </c>
      <c r="BC104" s="9">
        <v>625</v>
      </c>
      <c r="BD104" s="9">
        <v>0</v>
      </c>
      <c r="BE104" s="9"/>
      <c r="BF104" s="9">
        <v>625</v>
      </c>
      <c r="BG104" s="9">
        <v>600</v>
      </c>
      <c r="BH104" s="9">
        <v>111</v>
      </c>
      <c r="BI104" s="9">
        <v>0</v>
      </c>
      <c r="BJ104" s="9"/>
      <c r="BK104" s="9">
        <v>1</v>
      </c>
      <c r="BL104" s="9">
        <v>1</v>
      </c>
      <c r="BM104" s="9">
        <v>1</v>
      </c>
      <c r="BN104" s="9">
        <v>1</v>
      </c>
      <c r="BO104" s="9">
        <v>1</v>
      </c>
      <c r="BP104" s="9">
        <v>1</v>
      </c>
      <c r="BQ104" s="9">
        <v>1</v>
      </c>
      <c r="BR104" s="9">
        <v>1</v>
      </c>
      <c r="BS104" s="9">
        <v>1</v>
      </c>
      <c r="BT104" s="9">
        <v>1</v>
      </c>
      <c r="BU104" s="9">
        <v>1</v>
      </c>
      <c r="BV104" s="9">
        <v>1</v>
      </c>
      <c r="BW104" s="9">
        <v>1</v>
      </c>
      <c r="BX104" s="9"/>
      <c r="BY104" s="9">
        <v>1</v>
      </c>
      <c r="BZ104" s="9">
        <v>1</v>
      </c>
      <c r="CA104" s="9">
        <v>1</v>
      </c>
      <c r="CB104" s="9">
        <v>1</v>
      </c>
      <c r="CC104" s="9">
        <v>1</v>
      </c>
      <c r="CD104" s="9">
        <v>1</v>
      </c>
      <c r="CE104" s="9">
        <v>1</v>
      </c>
      <c r="CF104" s="9">
        <v>1</v>
      </c>
      <c r="CG104" s="9"/>
      <c r="CH104" s="9">
        <v>1</v>
      </c>
      <c r="CI104" s="9">
        <v>1</v>
      </c>
      <c r="CJ104" s="9">
        <v>1</v>
      </c>
      <c r="CK104" s="9">
        <v>1</v>
      </c>
      <c r="CL104" s="9">
        <v>1</v>
      </c>
      <c r="CM104" s="9">
        <v>3</v>
      </c>
      <c r="CN104" s="9">
        <v>1</v>
      </c>
      <c r="CO104" s="9">
        <v>1</v>
      </c>
      <c r="CP104" s="9">
        <v>4</v>
      </c>
      <c r="CQ104" s="9">
        <v>1</v>
      </c>
      <c r="CR104" s="9">
        <v>1</v>
      </c>
      <c r="CS104" s="9">
        <v>1</v>
      </c>
      <c r="CT104" s="9">
        <v>1</v>
      </c>
      <c r="CU104" s="9">
        <v>1</v>
      </c>
      <c r="CV104" s="9">
        <v>1</v>
      </c>
      <c r="CW104" s="9">
        <v>1</v>
      </c>
      <c r="CX104" s="9">
        <v>1</v>
      </c>
      <c r="CY104" s="9">
        <v>1</v>
      </c>
      <c r="CZ104" s="9">
        <v>1</v>
      </c>
      <c r="DA104" s="9"/>
      <c r="DB104" s="9"/>
      <c r="DC104" s="9"/>
      <c r="DD104" s="9"/>
      <c r="DE104" s="9"/>
      <c r="DF104" s="9"/>
      <c r="DG104" s="9"/>
      <c r="DH104" s="9"/>
      <c r="DI104" s="9">
        <v>2</v>
      </c>
      <c r="DJ104" s="9"/>
      <c r="DK104" s="9">
        <v>1</v>
      </c>
      <c r="DL104" s="9">
        <v>1</v>
      </c>
      <c r="DM104" s="9">
        <v>1</v>
      </c>
      <c r="DN104" s="9">
        <v>1</v>
      </c>
      <c r="DO104" s="9">
        <v>1</v>
      </c>
      <c r="DP104" s="9">
        <v>1</v>
      </c>
      <c r="DQ104" s="9">
        <v>1</v>
      </c>
      <c r="DR104" s="9">
        <v>1</v>
      </c>
      <c r="DS104" s="9">
        <v>1</v>
      </c>
      <c r="DT104" s="9">
        <v>227</v>
      </c>
      <c r="DU104" s="9">
        <v>23</v>
      </c>
      <c r="DV104" s="9">
        <v>175</v>
      </c>
      <c r="DW104" s="9">
        <v>23</v>
      </c>
      <c r="DX104" s="9">
        <v>1</v>
      </c>
      <c r="DY104" s="9">
        <v>1</v>
      </c>
      <c r="DZ104" s="9">
        <v>0</v>
      </c>
      <c r="EA104" s="9"/>
      <c r="EB104" s="9">
        <v>1</v>
      </c>
      <c r="EC104" s="9"/>
      <c r="ED104" s="9">
        <v>1</v>
      </c>
      <c r="EE104" s="9">
        <v>1</v>
      </c>
      <c r="EF104" s="9">
        <v>1</v>
      </c>
      <c r="EG104" s="9">
        <v>1</v>
      </c>
      <c r="EH104" s="9">
        <v>1</v>
      </c>
      <c r="EI104" s="9">
        <v>0</v>
      </c>
      <c r="EJ104" s="9">
        <v>2</v>
      </c>
      <c r="EK104" s="9">
        <v>1</v>
      </c>
      <c r="EL104" s="9"/>
      <c r="EM104" s="9"/>
      <c r="EN104" s="9">
        <v>1</v>
      </c>
      <c r="EO104" s="9">
        <v>0</v>
      </c>
      <c r="EP104" s="9"/>
      <c r="EQ104" s="9">
        <v>1</v>
      </c>
      <c r="ER104" s="9">
        <v>0</v>
      </c>
      <c r="ES104" s="9"/>
      <c r="ET104" s="9">
        <v>1</v>
      </c>
      <c r="EU104" s="9">
        <v>0</v>
      </c>
      <c r="EV104" s="9"/>
      <c r="EW104" s="9">
        <v>0</v>
      </c>
      <c r="EX104" s="9"/>
      <c r="EY104" s="9"/>
      <c r="EZ104" s="9">
        <v>1</v>
      </c>
      <c r="FA104" s="9">
        <v>0</v>
      </c>
      <c r="FB104" s="9"/>
      <c r="FC104" s="9">
        <v>0</v>
      </c>
      <c r="FD104" s="9"/>
      <c r="FE104" s="9"/>
      <c r="FF104" s="9">
        <v>0</v>
      </c>
      <c r="FG104" s="9"/>
      <c r="FH104" s="9"/>
      <c r="FI104" s="9">
        <v>0</v>
      </c>
      <c r="FJ104" s="9"/>
      <c r="FK104" s="9"/>
      <c r="FL104" s="9">
        <v>0</v>
      </c>
      <c r="FM104" s="9"/>
      <c r="FN104" s="9"/>
      <c r="FO104" s="9">
        <v>0</v>
      </c>
      <c r="FP104" s="9"/>
      <c r="FQ104" s="9"/>
      <c r="FR104" s="9">
        <v>1</v>
      </c>
      <c r="FS104" s="9">
        <v>0</v>
      </c>
      <c r="FT104" s="9"/>
      <c r="FU104" s="9">
        <v>0</v>
      </c>
      <c r="FV104" s="9"/>
      <c r="FW104" s="9"/>
      <c r="FX104" s="9">
        <v>4</v>
      </c>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t="s">
        <v>4119</v>
      </c>
      <c r="HH104" s="9">
        <v>2</v>
      </c>
      <c r="HI104" s="9"/>
      <c r="HJ104" s="9"/>
      <c r="HK104" s="9"/>
      <c r="HL104" s="9"/>
      <c r="HM104" s="9"/>
      <c r="HN104" s="9"/>
      <c r="HO104" s="9"/>
      <c r="HP104" s="9">
        <v>0</v>
      </c>
      <c r="HQ104" s="9">
        <v>1</v>
      </c>
      <c r="HR104" s="9">
        <v>0</v>
      </c>
      <c r="HS104" s="9">
        <v>0</v>
      </c>
      <c r="HT104" s="9">
        <v>0</v>
      </c>
      <c r="HU104" s="9">
        <v>0</v>
      </c>
      <c r="HV104" s="9">
        <v>0</v>
      </c>
      <c r="HW104" s="9">
        <v>0</v>
      </c>
      <c r="HX104" t="s">
        <v>4283</v>
      </c>
      <c r="HY104" s="9"/>
      <c r="HZ104" s="9"/>
      <c r="IA104" s="9">
        <v>2</v>
      </c>
      <c r="IB104" s="9"/>
      <c r="IC104" s="9"/>
      <c r="ID104" s="9">
        <v>2</v>
      </c>
      <c r="IE104" s="9"/>
      <c r="IF104" s="9"/>
      <c r="IG104" s="9">
        <v>2</v>
      </c>
      <c r="IH104" s="9"/>
      <c r="II104" s="9"/>
      <c r="IJ104" s="9">
        <v>1</v>
      </c>
      <c r="IK104" s="9">
        <v>2</v>
      </c>
      <c r="IL104" s="9">
        <v>1</v>
      </c>
      <c r="IM104" s="9"/>
      <c r="IN104" s="9">
        <v>3</v>
      </c>
      <c r="IO104" s="9">
        <v>3</v>
      </c>
      <c r="IP104" s="9">
        <v>3</v>
      </c>
      <c r="IQ104" s="9">
        <v>3</v>
      </c>
      <c r="IR104" s="9">
        <v>4</v>
      </c>
      <c r="IS104" s="9"/>
      <c r="IT104" s="9">
        <v>1</v>
      </c>
      <c r="IU104" s="9">
        <v>2</v>
      </c>
      <c r="IV104" s="9">
        <v>2</v>
      </c>
      <c r="IW104" s="9">
        <v>2</v>
      </c>
      <c r="IX104" s="9">
        <v>2</v>
      </c>
      <c r="IY104" s="9">
        <v>1</v>
      </c>
      <c r="IZ104" s="9">
        <v>2</v>
      </c>
      <c r="JA104" s="9">
        <v>2</v>
      </c>
      <c r="JB104" s="9">
        <v>2</v>
      </c>
      <c r="JC104" s="9">
        <v>2</v>
      </c>
      <c r="JD104" s="9">
        <v>2</v>
      </c>
      <c r="JE104" s="9">
        <v>1</v>
      </c>
      <c r="JF104" s="9">
        <v>1</v>
      </c>
      <c r="JG104" s="9">
        <v>1</v>
      </c>
      <c r="JH104" s="9">
        <v>2</v>
      </c>
      <c r="JI104" s="9">
        <v>2</v>
      </c>
      <c r="JJ104" s="9">
        <v>1</v>
      </c>
      <c r="JK104" s="9">
        <v>1</v>
      </c>
      <c r="JL104" s="9">
        <v>1</v>
      </c>
      <c r="JM104" s="9">
        <v>1</v>
      </c>
      <c r="JN104" s="9">
        <v>2</v>
      </c>
      <c r="JO104" s="9">
        <v>2</v>
      </c>
      <c r="JP104" s="9">
        <v>1</v>
      </c>
      <c r="JQ104" s="9">
        <v>1</v>
      </c>
      <c r="JR104" s="9">
        <v>2</v>
      </c>
      <c r="JS104" s="9">
        <v>1</v>
      </c>
      <c r="JT104" s="9">
        <v>1</v>
      </c>
      <c r="JU104" s="9">
        <v>1</v>
      </c>
      <c r="JV104" s="9"/>
      <c r="JW104" s="9">
        <v>1</v>
      </c>
      <c r="JX104" s="9">
        <v>1</v>
      </c>
      <c r="JY104" s="9">
        <v>2</v>
      </c>
      <c r="JZ104" s="9">
        <v>2</v>
      </c>
      <c r="KA104" s="9">
        <v>1</v>
      </c>
      <c r="KB104" s="9">
        <v>1</v>
      </c>
      <c r="KC104" s="9">
        <v>1</v>
      </c>
      <c r="KD104" s="9">
        <v>2</v>
      </c>
      <c r="KE104" s="9">
        <v>1</v>
      </c>
      <c r="KF104" s="9"/>
      <c r="KG104" s="9">
        <v>1</v>
      </c>
      <c r="KH104" s="9">
        <v>1</v>
      </c>
      <c r="KI104" s="9">
        <v>1</v>
      </c>
      <c r="KJ104" s="9"/>
      <c r="KK104" s="9">
        <v>1</v>
      </c>
      <c r="KL104" s="9">
        <v>1</v>
      </c>
      <c r="KM104" s="9">
        <v>1</v>
      </c>
      <c r="KN104" s="9">
        <v>1</v>
      </c>
      <c r="KO104" s="9"/>
      <c r="KP104" s="9">
        <v>1</v>
      </c>
      <c r="KQ104" s="9">
        <v>0</v>
      </c>
      <c r="KR104" s="9">
        <v>1</v>
      </c>
      <c r="KS104" s="9">
        <v>1</v>
      </c>
      <c r="KT104" s="9">
        <v>0</v>
      </c>
      <c r="KU104" s="9">
        <v>1</v>
      </c>
      <c r="KV104" s="9">
        <v>1</v>
      </c>
      <c r="KW104" s="9">
        <v>0</v>
      </c>
      <c r="KX104" s="9">
        <v>1</v>
      </c>
      <c r="KY104" s="9">
        <v>1</v>
      </c>
      <c r="KZ104" s="9">
        <v>1</v>
      </c>
      <c r="LA104" s="9">
        <v>1</v>
      </c>
      <c r="LB104" s="9"/>
      <c r="LC104" s="9">
        <v>1</v>
      </c>
      <c r="LD104" s="9">
        <v>1</v>
      </c>
      <c r="LE104" s="9">
        <v>1</v>
      </c>
      <c r="LF104" s="9">
        <v>1</v>
      </c>
      <c r="LG104" s="9">
        <v>1</v>
      </c>
      <c r="LH104" s="9">
        <v>1</v>
      </c>
      <c r="LI104" s="9"/>
      <c r="LJ104" s="9">
        <v>1</v>
      </c>
      <c r="LK104" s="9">
        <v>1</v>
      </c>
      <c r="LL104" s="9">
        <v>1</v>
      </c>
      <c r="LM104" s="9">
        <v>1</v>
      </c>
      <c r="LN104" s="9"/>
      <c r="LO104" s="9">
        <v>1</v>
      </c>
      <c r="LP104" s="9">
        <v>1</v>
      </c>
      <c r="LQ104" s="9">
        <v>1</v>
      </c>
      <c r="LR104" s="9"/>
      <c r="LS104" s="9">
        <v>1</v>
      </c>
      <c r="LT104" s="9">
        <v>1</v>
      </c>
      <c r="LU104" s="9">
        <v>1</v>
      </c>
      <c r="LV104" s="9">
        <v>1</v>
      </c>
      <c r="LW104" s="9">
        <v>1</v>
      </c>
      <c r="LX104" s="9">
        <v>1</v>
      </c>
      <c r="LY104" s="9">
        <v>1</v>
      </c>
      <c r="LZ104" s="9">
        <v>2</v>
      </c>
      <c r="MA104" s="9">
        <v>1</v>
      </c>
      <c r="MB104" s="9"/>
      <c r="MC104" s="9">
        <v>1</v>
      </c>
      <c r="MD104" s="9">
        <v>2</v>
      </c>
      <c r="ME104" s="9">
        <v>2</v>
      </c>
      <c r="MF104" s="9">
        <v>1</v>
      </c>
      <c r="MG104" s="9">
        <v>3</v>
      </c>
      <c r="MH104" s="9">
        <v>3</v>
      </c>
      <c r="MI104" s="9">
        <v>3</v>
      </c>
      <c r="MJ104" s="9">
        <v>3</v>
      </c>
      <c r="MK104" s="9">
        <v>1</v>
      </c>
      <c r="ML104" s="9">
        <v>1</v>
      </c>
      <c r="MM104" s="9">
        <v>1</v>
      </c>
      <c r="MN104" s="9">
        <v>1</v>
      </c>
      <c r="MO104" s="9">
        <v>1</v>
      </c>
      <c r="MP104" s="9">
        <v>0</v>
      </c>
      <c r="MQ104" s="9">
        <v>0</v>
      </c>
      <c r="MR104" s="9">
        <v>1</v>
      </c>
      <c r="MS104" s="9">
        <v>0</v>
      </c>
      <c r="MT104" s="9"/>
      <c r="MU104" s="9"/>
      <c r="MV104" s="9">
        <v>1</v>
      </c>
      <c r="MW104" s="9"/>
      <c r="MX104" s="9"/>
      <c r="MY104" t="s">
        <v>4559</v>
      </c>
      <c r="MZ104" s="9"/>
      <c r="NA104" s="9">
        <v>200759535</v>
      </c>
      <c r="NB104" t="s">
        <v>4709</v>
      </c>
      <c r="NC104" t="s">
        <v>4847</v>
      </c>
      <c r="ND104" s="9"/>
      <c r="NE104" s="9"/>
      <c r="NF104" t="s">
        <v>4891</v>
      </c>
      <c r="NG104" s="9"/>
      <c r="NH104" s="9"/>
      <c r="NI104" s="9">
        <v>100</v>
      </c>
      <c r="NJ104" s="9">
        <v>123</v>
      </c>
      <c r="NK104" t="s">
        <v>4897</v>
      </c>
      <c r="NL104" s="9">
        <v>3</v>
      </c>
      <c r="NM104" s="9">
        <v>11</v>
      </c>
      <c r="NN104" s="9">
        <v>2022</v>
      </c>
      <c r="NO104" s="9">
        <v>1</v>
      </c>
      <c r="NP104" t="s">
        <v>4987</v>
      </c>
      <c r="NQ104" s="9">
        <v>1</v>
      </c>
      <c r="NR104" s="9">
        <v>0</v>
      </c>
      <c r="NS104" s="9">
        <v>1</v>
      </c>
      <c r="NT104" s="9">
        <v>1</v>
      </c>
      <c r="NU104" s="9">
        <v>24</v>
      </c>
      <c r="NV104" s="9">
        <v>0</v>
      </c>
      <c r="NW104" s="9">
        <v>348</v>
      </c>
      <c r="NX104" s="9">
        <v>0</v>
      </c>
      <c r="NY104" s="9">
        <v>89</v>
      </c>
      <c r="NZ104" s="9">
        <v>0</v>
      </c>
      <c r="OA104" s="9">
        <v>48</v>
      </c>
      <c r="OB104" s="9">
        <v>0</v>
      </c>
      <c r="OC104" s="9">
        <v>509</v>
      </c>
      <c r="OD104" s="9">
        <v>0</v>
      </c>
      <c r="OE104" s="9">
        <v>88</v>
      </c>
      <c r="OF104" s="9">
        <v>0</v>
      </c>
      <c r="OG104" s="9">
        <v>597</v>
      </c>
      <c r="OH104" s="9">
        <v>0</v>
      </c>
      <c r="OI104" s="9">
        <v>625</v>
      </c>
      <c r="OJ104" s="9">
        <v>600</v>
      </c>
      <c r="OK104" s="9">
        <v>111</v>
      </c>
      <c r="OL104" s="9">
        <v>0</v>
      </c>
      <c r="OM104" s="9"/>
      <c r="ON104" s="9">
        <v>0</v>
      </c>
      <c r="OO104" s="9">
        <v>0</v>
      </c>
      <c r="OP104" s="9">
        <v>1</v>
      </c>
      <c r="OQ104" s="9">
        <v>1</v>
      </c>
      <c r="OR104" s="9">
        <v>1</v>
      </c>
      <c r="OS104" s="9">
        <v>1</v>
      </c>
      <c r="OT104" s="9">
        <v>1</v>
      </c>
      <c r="OU104" s="9">
        <v>1</v>
      </c>
      <c r="OV104" s="9">
        <v>1</v>
      </c>
      <c r="OW104" s="9">
        <v>1</v>
      </c>
      <c r="OX104" s="9">
        <v>1</v>
      </c>
      <c r="OY104" s="9">
        <v>1</v>
      </c>
      <c r="OZ104" s="9">
        <v>1</v>
      </c>
      <c r="PA104" s="9">
        <v>100</v>
      </c>
      <c r="PB104" s="9">
        <v>1</v>
      </c>
      <c r="PC104" s="9">
        <v>1</v>
      </c>
      <c r="PD104" s="9">
        <v>100</v>
      </c>
      <c r="PE104" s="9">
        <v>1</v>
      </c>
      <c r="PF104" s="9">
        <v>1</v>
      </c>
      <c r="PG104" s="9">
        <v>1</v>
      </c>
      <c r="PH104" s="9">
        <v>1</v>
      </c>
      <c r="PI104" s="9">
        <v>1</v>
      </c>
      <c r="PJ104" s="9">
        <v>1</v>
      </c>
      <c r="PK104" s="9">
        <v>1</v>
      </c>
      <c r="PL104" s="9">
        <v>1</v>
      </c>
      <c r="PM104" s="9">
        <v>1</v>
      </c>
      <c r="PN104" s="9">
        <v>1</v>
      </c>
      <c r="PO104" s="9">
        <v>100</v>
      </c>
      <c r="PP104" s="9">
        <v>1</v>
      </c>
      <c r="PQ104" s="9">
        <v>1</v>
      </c>
      <c r="PR104" s="9">
        <v>1</v>
      </c>
      <c r="PS104" s="9">
        <v>1</v>
      </c>
      <c r="PT104" s="9">
        <v>1</v>
      </c>
      <c r="PU104" s="9">
        <v>1</v>
      </c>
      <c r="PV104" s="9">
        <v>1</v>
      </c>
      <c r="PW104" s="9">
        <v>0</v>
      </c>
      <c r="PX104" s="9">
        <v>83.333335876464844</v>
      </c>
      <c r="PY104" s="9">
        <v>0</v>
      </c>
      <c r="PZ104" s="9">
        <v>1</v>
      </c>
      <c r="QA104" s="9">
        <v>1</v>
      </c>
      <c r="QB104" s="9">
        <v>1</v>
      </c>
      <c r="QC104" s="9">
        <v>0</v>
      </c>
      <c r="QD104" s="9">
        <v>1</v>
      </c>
      <c r="QE104" s="9">
        <v>75</v>
      </c>
      <c r="QF104" s="9">
        <v>0</v>
      </c>
      <c r="QG104" s="9">
        <v>1</v>
      </c>
      <c r="QH104" s="9">
        <v>1</v>
      </c>
      <c r="QI104" s="9">
        <v>1</v>
      </c>
      <c r="QJ104" s="9">
        <v>1</v>
      </c>
      <c r="QK104" s="9">
        <v>1</v>
      </c>
      <c r="QL104" s="9">
        <v>1</v>
      </c>
      <c r="QM104" s="9">
        <v>1</v>
      </c>
      <c r="QN104" s="9">
        <v>1</v>
      </c>
      <c r="QO104" s="9">
        <v>1</v>
      </c>
      <c r="QP104" s="9">
        <v>100</v>
      </c>
      <c r="QQ104" s="9">
        <v>1</v>
      </c>
      <c r="QR104" s="9">
        <v>1</v>
      </c>
      <c r="QS104" s="9">
        <v>1</v>
      </c>
      <c r="QT104" s="9">
        <v>1</v>
      </c>
      <c r="QU104" s="9">
        <v>1</v>
      </c>
      <c r="QV104" s="9">
        <v>1</v>
      </c>
      <c r="QW104" s="9">
        <v>0</v>
      </c>
      <c r="QX104" s="9">
        <v>0.75</v>
      </c>
      <c r="QY104" s="9">
        <v>1</v>
      </c>
      <c r="QZ104" s="9">
        <v>0</v>
      </c>
      <c r="RA104" s="9">
        <v>0</v>
      </c>
      <c r="RB104" s="9">
        <v>0</v>
      </c>
      <c r="RC104" s="9">
        <v>0</v>
      </c>
      <c r="RD104" s="9">
        <v>0</v>
      </c>
      <c r="RE104" s="9">
        <v>0</v>
      </c>
      <c r="RF104" s="9">
        <v>0</v>
      </c>
      <c r="RG104" s="9"/>
      <c r="RH104" s="9"/>
      <c r="RI104" s="9">
        <v>0</v>
      </c>
      <c r="RJ104" s="9">
        <v>0</v>
      </c>
      <c r="RK104" s="9">
        <v>0</v>
      </c>
      <c r="RL104" s="9">
        <v>1</v>
      </c>
      <c r="RM104" s="9">
        <v>1</v>
      </c>
      <c r="RN104" s="9">
        <v>1</v>
      </c>
      <c r="RO104" s="9">
        <v>0</v>
      </c>
      <c r="RP104" s="9">
        <v>0</v>
      </c>
      <c r="RQ104" s="9">
        <v>175</v>
      </c>
      <c r="RR104" s="9">
        <v>0</v>
      </c>
      <c r="RS104" s="9">
        <v>1</v>
      </c>
      <c r="RT104" s="9">
        <v>1</v>
      </c>
      <c r="RU104" s="9">
        <v>0</v>
      </c>
      <c r="RV104" s="9">
        <v>1</v>
      </c>
      <c r="RW104" s="9">
        <v>1</v>
      </c>
      <c r="RX104" s="9">
        <v>1</v>
      </c>
      <c r="RY104" s="9">
        <v>1</v>
      </c>
      <c r="RZ104" s="9">
        <v>1</v>
      </c>
      <c r="SA104" s="9">
        <v>1</v>
      </c>
      <c r="SB104" s="9">
        <v>100</v>
      </c>
      <c r="SC104" s="9">
        <v>1</v>
      </c>
      <c r="SD104" s="9">
        <v>1</v>
      </c>
      <c r="SE104" s="9">
        <v>0</v>
      </c>
      <c r="SF104" s="9">
        <v>0</v>
      </c>
      <c r="SG104" s="9">
        <v>1</v>
      </c>
      <c r="SH104" s="9">
        <v>1</v>
      </c>
      <c r="SI104" s="9">
        <v>0</v>
      </c>
      <c r="SJ104" s="9">
        <v>1</v>
      </c>
      <c r="SK104" s="9">
        <v>0</v>
      </c>
      <c r="SL104" s="9">
        <v>0</v>
      </c>
      <c r="SM104" s="9">
        <v>0</v>
      </c>
      <c r="SN104" s="9">
        <v>0</v>
      </c>
      <c r="SO104" s="9">
        <v>1</v>
      </c>
      <c r="SP104" s="9">
        <v>0</v>
      </c>
      <c r="SQ104" s="9"/>
      <c r="SR104" s="9">
        <v>0</v>
      </c>
      <c r="SS104" s="9"/>
      <c r="ST104" s="9"/>
      <c r="SU104" s="9"/>
      <c r="SV104" s="9"/>
      <c r="SW104" s="9">
        <v>0</v>
      </c>
      <c r="SX104" s="9">
        <v>0</v>
      </c>
      <c r="SY104" s="9">
        <v>0</v>
      </c>
      <c r="SZ104" s="9">
        <v>1</v>
      </c>
      <c r="TA104" s="9"/>
      <c r="TB104" s="9"/>
      <c r="TC104" s="9"/>
      <c r="TD104" s="9"/>
      <c r="TE104" s="9"/>
      <c r="TF104" s="9"/>
      <c r="TG104" s="9"/>
      <c r="TH104" s="9"/>
      <c r="TI104" s="9"/>
      <c r="TJ104" s="9"/>
      <c r="TK104" s="9"/>
      <c r="TL104" s="9"/>
      <c r="TM104" s="9"/>
      <c r="TN104" s="9"/>
      <c r="TO104" s="9"/>
      <c r="TP104" s="9"/>
      <c r="TQ104" s="9"/>
      <c r="TR104" s="9">
        <v>0</v>
      </c>
      <c r="TS104" s="9">
        <v>1</v>
      </c>
      <c r="TT104" s="9">
        <v>0</v>
      </c>
      <c r="TU104" s="9">
        <v>0</v>
      </c>
      <c r="TV104" s="9">
        <v>0</v>
      </c>
      <c r="TW104" s="9">
        <v>0</v>
      </c>
      <c r="TX104" s="9">
        <v>0</v>
      </c>
      <c r="TY104" s="9">
        <v>0</v>
      </c>
      <c r="TZ104" s="9"/>
      <c r="UA104" s="9"/>
      <c r="UB104" s="9"/>
      <c r="UC104" s="9"/>
      <c r="UD104" s="9"/>
      <c r="UE104" s="9"/>
      <c r="UF104" s="9">
        <v>0</v>
      </c>
      <c r="UG104" s="9">
        <v>1</v>
      </c>
      <c r="UH104" s="9">
        <v>0</v>
      </c>
      <c r="UI104" s="9">
        <v>0</v>
      </c>
      <c r="UJ104" s="9">
        <v>0</v>
      </c>
      <c r="UK104" s="9">
        <v>0</v>
      </c>
      <c r="UL104" s="9">
        <v>0</v>
      </c>
      <c r="UM104" s="9">
        <v>0</v>
      </c>
      <c r="UN104" s="9">
        <v>0</v>
      </c>
      <c r="UO104" s="9">
        <v>1</v>
      </c>
      <c r="UP104" s="9"/>
      <c r="UQ104" s="9"/>
      <c r="UR104" s="9"/>
      <c r="US104" s="9">
        <v>0</v>
      </c>
      <c r="UT104" s="9">
        <v>1</v>
      </c>
      <c r="UU104" s="9">
        <v>0</v>
      </c>
      <c r="UV104" s="9">
        <v>1</v>
      </c>
      <c r="UW104" s="9">
        <v>0</v>
      </c>
      <c r="UX104" s="9">
        <v>0</v>
      </c>
      <c r="UY104" s="9">
        <v>0</v>
      </c>
      <c r="UZ104" s="9">
        <v>0</v>
      </c>
      <c r="VA104" s="9">
        <v>0</v>
      </c>
      <c r="VB104" s="9">
        <v>0</v>
      </c>
      <c r="VC104" s="9">
        <v>1</v>
      </c>
      <c r="VD104" s="9">
        <v>0</v>
      </c>
      <c r="VE104" s="9">
        <v>0</v>
      </c>
      <c r="VF104" s="9">
        <v>0</v>
      </c>
      <c r="VG104" s="9">
        <v>0</v>
      </c>
      <c r="VH104" s="9">
        <v>1</v>
      </c>
      <c r="VI104" s="9">
        <v>0</v>
      </c>
      <c r="VJ104" s="9">
        <v>0</v>
      </c>
      <c r="VK104" s="9">
        <v>0</v>
      </c>
      <c r="VL104" s="9">
        <v>0</v>
      </c>
      <c r="VM104" s="9">
        <v>0</v>
      </c>
      <c r="VN104" s="9">
        <v>1</v>
      </c>
      <c r="VO104" s="9">
        <v>1</v>
      </c>
      <c r="VP104" s="9">
        <v>1</v>
      </c>
      <c r="VQ104" s="9">
        <v>0</v>
      </c>
      <c r="VR104" s="9">
        <v>0</v>
      </c>
      <c r="VS104" s="9">
        <v>1</v>
      </c>
      <c r="VT104" s="9">
        <v>1</v>
      </c>
      <c r="VU104" s="9">
        <v>1</v>
      </c>
      <c r="VV104" s="9">
        <v>1</v>
      </c>
      <c r="VW104" s="9">
        <v>0</v>
      </c>
      <c r="VX104" s="9">
        <v>0</v>
      </c>
      <c r="VY104" s="9">
        <v>1</v>
      </c>
      <c r="VZ104" s="9">
        <v>1</v>
      </c>
      <c r="WA104" s="9">
        <v>0</v>
      </c>
      <c r="WB104" s="9">
        <v>1</v>
      </c>
      <c r="WC104" s="9">
        <v>1</v>
      </c>
      <c r="WD104" s="9">
        <v>1</v>
      </c>
      <c r="WE104" s="9">
        <v>1</v>
      </c>
      <c r="WF104" s="9">
        <v>1</v>
      </c>
      <c r="WG104" s="9">
        <v>0</v>
      </c>
      <c r="WH104" s="9">
        <v>0</v>
      </c>
      <c r="WI104" s="9">
        <v>1</v>
      </c>
      <c r="WJ104" s="9">
        <v>1</v>
      </c>
      <c r="WK104" s="9">
        <v>1</v>
      </c>
      <c r="WL104" s="9">
        <v>0</v>
      </c>
      <c r="WM104" s="9">
        <v>1</v>
      </c>
      <c r="WN104" s="9">
        <v>1</v>
      </c>
      <c r="WO104" s="9">
        <v>1</v>
      </c>
      <c r="WP104" s="9">
        <v>1</v>
      </c>
      <c r="WQ104" s="9">
        <v>31.25</v>
      </c>
      <c r="WR104" s="9">
        <v>0</v>
      </c>
      <c r="WS104" s="9">
        <v>0</v>
      </c>
      <c r="WT104" s="9">
        <v>75</v>
      </c>
      <c r="WU104" s="9">
        <v>0</v>
      </c>
      <c r="WV104" s="9">
        <v>1</v>
      </c>
      <c r="WW104" s="9">
        <v>66.666664123535156</v>
      </c>
      <c r="WX104" s="9">
        <v>0</v>
      </c>
      <c r="WY104" s="9">
        <v>1</v>
      </c>
      <c r="WZ104" s="9">
        <v>100</v>
      </c>
      <c r="XA104" s="9">
        <v>1</v>
      </c>
      <c r="XB104" s="9">
        <v>1</v>
      </c>
      <c r="XC104" s="9">
        <v>1</v>
      </c>
      <c r="XD104" s="9">
        <v>0</v>
      </c>
      <c r="XE104" s="9">
        <v>0</v>
      </c>
      <c r="XF104" s="9">
        <v>0</v>
      </c>
      <c r="XG104" s="9">
        <v>0</v>
      </c>
      <c r="XH104" s="9">
        <v>1</v>
      </c>
      <c r="XI104" s="9">
        <v>0</v>
      </c>
      <c r="XJ104" s="9">
        <v>0</v>
      </c>
      <c r="XK104" s="9">
        <v>0</v>
      </c>
      <c r="XL104" s="9">
        <v>0</v>
      </c>
      <c r="XM104" s="9">
        <v>0</v>
      </c>
      <c r="XN104" s="9">
        <v>1</v>
      </c>
      <c r="XO104" s="9">
        <v>1</v>
      </c>
      <c r="XP104" s="9">
        <v>1</v>
      </c>
      <c r="XQ104" s="9">
        <v>0</v>
      </c>
      <c r="XR104" s="9">
        <v>0</v>
      </c>
      <c r="XS104" s="9">
        <v>1</v>
      </c>
      <c r="XT104" s="9">
        <v>1</v>
      </c>
      <c r="XU104" s="9">
        <v>1</v>
      </c>
      <c r="XV104" s="9">
        <v>1</v>
      </c>
      <c r="XW104" s="9">
        <v>0</v>
      </c>
      <c r="XX104" s="9">
        <v>0</v>
      </c>
      <c r="XY104" s="9">
        <v>1</v>
      </c>
      <c r="XZ104" s="9">
        <v>1</v>
      </c>
      <c r="YA104" s="9">
        <v>0</v>
      </c>
      <c r="YB104" s="9">
        <v>1</v>
      </c>
      <c r="YC104" s="9">
        <v>1</v>
      </c>
      <c r="YD104" s="9">
        <v>1</v>
      </c>
      <c r="YE104" s="9">
        <v>1</v>
      </c>
      <c r="YF104" s="9">
        <v>1</v>
      </c>
      <c r="YG104" s="9">
        <v>0</v>
      </c>
      <c r="YH104" s="9">
        <v>0</v>
      </c>
      <c r="YI104" s="9">
        <v>1</v>
      </c>
      <c r="YJ104" s="9">
        <v>1</v>
      </c>
      <c r="YK104" s="9">
        <v>1</v>
      </c>
      <c r="YL104" s="9">
        <v>0</v>
      </c>
      <c r="YM104" s="9">
        <v>1</v>
      </c>
      <c r="YN104" s="9">
        <v>1</v>
      </c>
      <c r="YO104" s="9">
        <v>1</v>
      </c>
      <c r="YP104" s="9">
        <v>1</v>
      </c>
      <c r="YQ104" s="9">
        <v>1</v>
      </c>
      <c r="YR104" s="9">
        <v>1</v>
      </c>
      <c r="YS104" s="9">
        <v>1</v>
      </c>
      <c r="YT104" s="9">
        <v>1</v>
      </c>
      <c r="YU104" s="9">
        <v>100</v>
      </c>
      <c r="YV104" s="9">
        <v>1</v>
      </c>
      <c r="YW104" s="9">
        <v>1</v>
      </c>
      <c r="YX104" s="9">
        <v>1</v>
      </c>
      <c r="YY104" s="9">
        <v>0</v>
      </c>
      <c r="YZ104" s="9">
        <v>1</v>
      </c>
      <c r="ZA104" s="9">
        <v>1</v>
      </c>
      <c r="ZB104" s="9">
        <v>1</v>
      </c>
      <c r="ZC104" s="9">
        <v>0</v>
      </c>
      <c r="ZD104" s="9">
        <v>1</v>
      </c>
      <c r="ZE104" s="9">
        <v>0</v>
      </c>
      <c r="ZF104" s="9">
        <v>1</v>
      </c>
      <c r="ZG104" s="9">
        <v>0</v>
      </c>
      <c r="ZH104" s="9">
        <v>0</v>
      </c>
      <c r="ZI104" s="9">
        <v>1</v>
      </c>
      <c r="ZJ104" s="9">
        <v>100</v>
      </c>
      <c r="ZK104" s="9">
        <v>1</v>
      </c>
      <c r="ZL104" s="9">
        <v>100</v>
      </c>
      <c r="ZM104" s="9">
        <v>1</v>
      </c>
      <c r="ZN104" s="9">
        <v>1</v>
      </c>
      <c r="ZO104" s="9">
        <v>0</v>
      </c>
      <c r="ZP104" s="9">
        <v>1</v>
      </c>
      <c r="ZQ104" s="9">
        <v>1</v>
      </c>
      <c r="ZR104" s="9">
        <v>1</v>
      </c>
      <c r="ZS104" s="9">
        <v>1</v>
      </c>
      <c r="ZT104" s="9">
        <v>0</v>
      </c>
      <c r="ZU104" s="9">
        <v>1</v>
      </c>
      <c r="ZV104" s="9">
        <v>1</v>
      </c>
      <c r="ZW104" s="9">
        <v>1</v>
      </c>
      <c r="ZX104" s="9">
        <v>1</v>
      </c>
      <c r="ZY104" s="9">
        <v>1</v>
      </c>
      <c r="ZZ104" s="9">
        <v>1</v>
      </c>
      <c r="AAA104" s="9">
        <v>1</v>
      </c>
      <c r="AAB104" s="9">
        <v>1</v>
      </c>
      <c r="AAC104" s="9">
        <v>1</v>
      </c>
      <c r="AAD104" s="9">
        <v>1</v>
      </c>
      <c r="AAE104" s="9">
        <v>1</v>
      </c>
      <c r="AAF104" s="9">
        <v>1</v>
      </c>
      <c r="AAG104" s="9">
        <v>1</v>
      </c>
      <c r="AAH104" s="9">
        <v>1</v>
      </c>
      <c r="AAI104" s="9">
        <v>1</v>
      </c>
      <c r="AAJ104" s="9">
        <v>1</v>
      </c>
      <c r="AAK104" s="9">
        <v>1</v>
      </c>
      <c r="AAL104" s="9">
        <v>1</v>
      </c>
      <c r="AAM104" s="9">
        <v>1</v>
      </c>
      <c r="AAN104" s="9">
        <v>1</v>
      </c>
      <c r="AAO104" s="9">
        <v>1</v>
      </c>
      <c r="AAP104" s="9">
        <v>100</v>
      </c>
      <c r="AAQ104" s="9">
        <v>1</v>
      </c>
      <c r="AAR104" s="9">
        <v>1</v>
      </c>
      <c r="AAS104" s="9">
        <v>100</v>
      </c>
      <c r="AAT104" s="9">
        <v>1</v>
      </c>
      <c r="AAU104" s="9">
        <v>1</v>
      </c>
      <c r="AAV104" s="9">
        <v>0</v>
      </c>
      <c r="AAW104" s="9">
        <v>1</v>
      </c>
      <c r="AAX104" s="9">
        <v>0</v>
      </c>
      <c r="AAY104" s="9">
        <v>0</v>
      </c>
      <c r="AAZ104" s="9">
        <v>1</v>
      </c>
      <c r="ABA104" s="9">
        <v>1</v>
      </c>
      <c r="ABB104" s="9">
        <v>1</v>
      </c>
      <c r="ABC104" s="9">
        <v>1</v>
      </c>
      <c r="ABD104" s="9">
        <v>1</v>
      </c>
      <c r="ABE104" s="9">
        <v>1</v>
      </c>
      <c r="ABF104" s="9">
        <v>1</v>
      </c>
      <c r="ABG104" s="9">
        <v>1</v>
      </c>
      <c r="ABH104" s="9">
        <v>1</v>
      </c>
      <c r="ABI104" s="9">
        <v>1</v>
      </c>
      <c r="ABJ104" s="9">
        <v>1</v>
      </c>
      <c r="ABK104" s="9">
        <v>1</v>
      </c>
      <c r="ABL104" s="9">
        <v>1</v>
      </c>
      <c r="ABM104" s="9">
        <v>100</v>
      </c>
      <c r="ABN104" s="9">
        <v>1</v>
      </c>
      <c r="ABO104" s="9">
        <v>1</v>
      </c>
      <c r="ABP104" s="9">
        <v>0</v>
      </c>
      <c r="ABQ104" s="9">
        <v>1</v>
      </c>
      <c r="ABR104" s="9">
        <v>1</v>
      </c>
      <c r="ABS104" s="9">
        <v>1</v>
      </c>
      <c r="ABT104" s="9">
        <v>1</v>
      </c>
      <c r="ABU104" s="9">
        <v>0</v>
      </c>
      <c r="ABV104" s="9">
        <v>1</v>
      </c>
      <c r="ABW104" s="9">
        <v>0</v>
      </c>
      <c r="ABX104" s="9">
        <v>1</v>
      </c>
      <c r="ABY104" s="9">
        <v>1</v>
      </c>
      <c r="ABZ104" s="9">
        <v>0</v>
      </c>
      <c r="ACA104" s="9">
        <v>0</v>
      </c>
      <c r="ACB104" s="9">
        <v>0</v>
      </c>
      <c r="ACC104" s="9">
        <v>0</v>
      </c>
      <c r="ACD104" s="9">
        <v>0</v>
      </c>
      <c r="ACE104" s="9">
        <v>0</v>
      </c>
      <c r="ACF104" s="9">
        <v>0</v>
      </c>
      <c r="ACG104" s="9">
        <v>0</v>
      </c>
      <c r="ACH104" s="9">
        <v>1</v>
      </c>
      <c r="ACI104" s="9">
        <v>1</v>
      </c>
      <c r="ACJ104" s="9">
        <v>1</v>
      </c>
      <c r="ACK104" s="9">
        <v>1</v>
      </c>
      <c r="ACL104" s="9">
        <v>1</v>
      </c>
      <c r="ACM104" s="9">
        <v>0</v>
      </c>
      <c r="ACN104" s="9">
        <v>0</v>
      </c>
      <c r="ACO104" s="9">
        <v>1</v>
      </c>
      <c r="ACP104" s="9">
        <v>1</v>
      </c>
      <c r="ACQ104" s="9">
        <v>1</v>
      </c>
      <c r="ACR104" s="9">
        <v>1</v>
      </c>
    </row>
    <row r="105" spans="1:772">
      <c r="A105" t="s">
        <v>2670</v>
      </c>
      <c r="B105" t="s">
        <v>2798</v>
      </c>
      <c r="C105" t="s">
        <v>2931</v>
      </c>
      <c r="D105" t="s">
        <v>3068</v>
      </c>
      <c r="E105" s="9"/>
      <c r="F105" s="9">
        <v>5</v>
      </c>
      <c r="G105" s="9"/>
      <c r="H105" s="9">
        <v>1</v>
      </c>
      <c r="I105" t="s">
        <v>3205</v>
      </c>
      <c r="J105" s="9"/>
      <c r="K105" s="9">
        <v>7</v>
      </c>
      <c r="L105" s="9">
        <v>20</v>
      </c>
      <c r="M105" s="9">
        <v>124</v>
      </c>
      <c r="N105" s="9">
        <v>124</v>
      </c>
      <c r="O105" t="s">
        <v>3247</v>
      </c>
      <c r="P105" s="9">
        <v>2</v>
      </c>
      <c r="Q105" t="s">
        <v>3250</v>
      </c>
      <c r="R105" s="9">
        <v>3</v>
      </c>
      <c r="S105" s="9">
        <v>1</v>
      </c>
      <c r="T105" s="9">
        <v>2</v>
      </c>
      <c r="U105" s="9">
        <v>0</v>
      </c>
      <c r="V105" s="9">
        <v>1</v>
      </c>
      <c r="W105" t="s">
        <v>3360</v>
      </c>
      <c r="X105" s="9"/>
      <c r="Y105" t="s">
        <v>3494</v>
      </c>
      <c r="Z105" s="9"/>
      <c r="AA105" s="9">
        <v>0</v>
      </c>
      <c r="AB105" s="9">
        <v>0</v>
      </c>
      <c r="AC105" s="9">
        <v>21</v>
      </c>
      <c r="AD105" s="9">
        <v>0</v>
      </c>
      <c r="AE105" s="9">
        <v>9</v>
      </c>
      <c r="AF105" s="9">
        <v>0</v>
      </c>
      <c r="AG105" s="9">
        <v>0</v>
      </c>
      <c r="AH105" s="9">
        <v>0</v>
      </c>
      <c r="AI105" s="9">
        <v>1</v>
      </c>
      <c r="AJ105" s="9">
        <v>0</v>
      </c>
      <c r="AK105" s="9">
        <v>0</v>
      </c>
      <c r="AL105" s="9">
        <v>0</v>
      </c>
      <c r="AM105" s="9">
        <v>0</v>
      </c>
      <c r="AN105" s="9">
        <v>0</v>
      </c>
      <c r="AO105" s="9">
        <v>1</v>
      </c>
      <c r="AP105" s="9">
        <v>0</v>
      </c>
      <c r="AQ105" s="9">
        <v>7</v>
      </c>
      <c r="AR105" s="9">
        <v>0</v>
      </c>
      <c r="AS105" s="9">
        <v>0</v>
      </c>
      <c r="AT105" s="9">
        <v>0</v>
      </c>
      <c r="AU105" s="9">
        <v>1</v>
      </c>
      <c r="AV105" s="9">
        <v>0</v>
      </c>
      <c r="AW105" s="9">
        <v>0</v>
      </c>
      <c r="AX105" t="s">
        <v>3661</v>
      </c>
      <c r="AY105" s="9">
        <v>0</v>
      </c>
      <c r="AZ105" s="9">
        <v>2</v>
      </c>
      <c r="BA105" t="s">
        <v>3811</v>
      </c>
      <c r="BB105" s="9">
        <v>0</v>
      </c>
      <c r="BC105" s="9">
        <v>42</v>
      </c>
      <c r="BD105" s="9">
        <v>0</v>
      </c>
      <c r="BE105" s="9"/>
      <c r="BF105" s="9">
        <v>42</v>
      </c>
      <c r="BG105" s="9">
        <v>42</v>
      </c>
      <c r="BH105" s="9">
        <v>42</v>
      </c>
      <c r="BI105" s="9">
        <v>6</v>
      </c>
      <c r="BJ105" s="9">
        <v>0</v>
      </c>
      <c r="BK105" s="9">
        <v>1</v>
      </c>
      <c r="BL105" s="9">
        <v>1</v>
      </c>
      <c r="BM105" s="9">
        <v>1</v>
      </c>
      <c r="BN105" s="9">
        <v>1</v>
      </c>
      <c r="BO105" s="9">
        <v>1</v>
      </c>
      <c r="BP105" s="9">
        <v>1</v>
      </c>
      <c r="BQ105" s="9">
        <v>1</v>
      </c>
      <c r="BR105" s="9">
        <v>1</v>
      </c>
      <c r="BS105" s="9">
        <v>1</v>
      </c>
      <c r="BT105" s="9">
        <v>1</v>
      </c>
      <c r="BU105" s="9">
        <v>1</v>
      </c>
      <c r="BV105" s="9">
        <v>1</v>
      </c>
      <c r="BW105" s="9">
        <v>1</v>
      </c>
      <c r="BX105" s="9"/>
      <c r="BY105" s="9">
        <v>0</v>
      </c>
      <c r="BZ105" s="9">
        <v>0</v>
      </c>
      <c r="CA105" s="9">
        <v>1</v>
      </c>
      <c r="CB105" s="9">
        <v>0</v>
      </c>
      <c r="CC105" s="9">
        <v>1</v>
      </c>
      <c r="CD105" s="9">
        <v>1</v>
      </c>
      <c r="CE105" s="9">
        <v>1</v>
      </c>
      <c r="CF105" s="9">
        <v>1</v>
      </c>
      <c r="CG105" s="9"/>
      <c r="CH105" s="9">
        <v>1</v>
      </c>
      <c r="CI105" s="9">
        <v>2</v>
      </c>
      <c r="CJ105" s="9">
        <v>1</v>
      </c>
      <c r="CK105" s="9">
        <v>2</v>
      </c>
      <c r="CL105" s="9">
        <v>2</v>
      </c>
      <c r="CM105" s="9">
        <v>1</v>
      </c>
      <c r="CN105" s="9">
        <v>1</v>
      </c>
      <c r="CO105" s="9">
        <v>1</v>
      </c>
      <c r="CP105" s="9">
        <v>4</v>
      </c>
      <c r="CQ105" s="9">
        <v>1</v>
      </c>
      <c r="CR105" s="9">
        <v>1</v>
      </c>
      <c r="CS105" s="9">
        <v>1</v>
      </c>
      <c r="CT105" s="9">
        <v>1</v>
      </c>
      <c r="CU105" s="9">
        <v>1</v>
      </c>
      <c r="CV105" s="9">
        <v>1</v>
      </c>
      <c r="CW105" s="9">
        <v>1</v>
      </c>
      <c r="CX105" s="9">
        <v>1</v>
      </c>
      <c r="CY105" s="9">
        <v>1</v>
      </c>
      <c r="CZ105" s="9">
        <v>2</v>
      </c>
      <c r="DA105" s="9"/>
      <c r="DB105" s="9"/>
      <c r="DC105" s="9"/>
      <c r="DD105" s="9"/>
      <c r="DE105" s="9"/>
      <c r="DF105" s="9"/>
      <c r="DG105" s="9"/>
      <c r="DH105" s="9"/>
      <c r="DI105" s="9">
        <v>2</v>
      </c>
      <c r="DJ105" s="9"/>
      <c r="DK105" s="9"/>
      <c r="DL105" s="9"/>
      <c r="DM105" s="9"/>
      <c r="DN105" s="9"/>
      <c r="DO105" s="9"/>
      <c r="DP105" s="9">
        <v>2</v>
      </c>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v>1</v>
      </c>
      <c r="EO105" s="9">
        <v>0</v>
      </c>
      <c r="EP105" s="9"/>
      <c r="EQ105" s="9">
        <v>1</v>
      </c>
      <c r="ER105" s="9">
        <v>0</v>
      </c>
      <c r="ES105" s="9"/>
      <c r="ET105" s="9">
        <v>1</v>
      </c>
      <c r="EU105" s="9">
        <v>0</v>
      </c>
      <c r="EV105" s="9"/>
      <c r="EW105" s="9">
        <v>1</v>
      </c>
      <c r="EX105" s="9">
        <v>0</v>
      </c>
      <c r="EY105" s="9"/>
      <c r="EZ105" s="9">
        <v>1</v>
      </c>
      <c r="FA105" s="9">
        <v>0</v>
      </c>
      <c r="FB105" s="9"/>
      <c r="FC105" s="9">
        <v>1</v>
      </c>
      <c r="FD105" s="9">
        <v>0</v>
      </c>
      <c r="FE105" s="9"/>
      <c r="FF105" s="9">
        <v>1</v>
      </c>
      <c r="FG105" s="9">
        <v>0</v>
      </c>
      <c r="FH105" s="9"/>
      <c r="FI105" s="9">
        <v>1</v>
      </c>
      <c r="FJ105" s="9">
        <v>0</v>
      </c>
      <c r="FK105" s="9"/>
      <c r="FL105" s="9">
        <v>1</v>
      </c>
      <c r="FM105" s="9">
        <v>0</v>
      </c>
      <c r="FN105" s="9"/>
      <c r="FO105" s="9">
        <v>1</v>
      </c>
      <c r="FP105" s="9">
        <v>0</v>
      </c>
      <c r="FQ105" s="9"/>
      <c r="FR105" s="9">
        <v>1</v>
      </c>
      <c r="FS105" s="9">
        <v>0</v>
      </c>
      <c r="FT105" s="9"/>
      <c r="FU105" s="9">
        <v>1</v>
      </c>
      <c r="FV105" s="9">
        <v>0</v>
      </c>
      <c r="FW105" s="9"/>
      <c r="FX105" s="9">
        <v>3</v>
      </c>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t="s">
        <v>4120</v>
      </c>
      <c r="HH105" s="9"/>
      <c r="HI105" s="9"/>
      <c r="HJ105" s="9"/>
      <c r="HK105" s="9"/>
      <c r="HL105" s="9"/>
      <c r="HM105" s="9"/>
      <c r="HN105" s="9"/>
      <c r="HO105" s="9"/>
      <c r="HP105" s="9"/>
      <c r="HQ105" s="9"/>
      <c r="HR105" s="9"/>
      <c r="HS105" s="9"/>
      <c r="HT105" s="9"/>
      <c r="HU105" s="9"/>
      <c r="HV105" s="9"/>
      <c r="HW105" s="9"/>
      <c r="HX105" t="s">
        <v>4284</v>
      </c>
      <c r="HY105" s="9"/>
      <c r="HZ105" s="9"/>
      <c r="IA105" s="9">
        <v>1</v>
      </c>
      <c r="IB105" s="9">
        <v>2</v>
      </c>
      <c r="IC105" s="9"/>
      <c r="ID105" s="9">
        <v>1</v>
      </c>
      <c r="IE105" s="9">
        <v>2</v>
      </c>
      <c r="IF105" s="9"/>
      <c r="IG105" s="9">
        <v>3</v>
      </c>
      <c r="IH105" s="9"/>
      <c r="II105" s="9"/>
      <c r="IJ105" s="9">
        <v>3</v>
      </c>
      <c r="IK105" s="9"/>
      <c r="IL105" s="9">
        <v>1</v>
      </c>
      <c r="IM105" s="9"/>
      <c r="IN105" s="9">
        <v>4</v>
      </c>
      <c r="IO105" s="9">
        <v>4</v>
      </c>
      <c r="IP105" s="9">
        <v>4</v>
      </c>
      <c r="IQ105" s="9">
        <v>5</v>
      </c>
      <c r="IR105" s="9">
        <v>4</v>
      </c>
      <c r="IS105" s="9"/>
      <c r="IT105" s="9">
        <v>1</v>
      </c>
      <c r="IU105" s="9">
        <v>2</v>
      </c>
      <c r="IV105" s="9">
        <v>2</v>
      </c>
      <c r="IW105" s="9">
        <v>2</v>
      </c>
      <c r="IX105" s="9">
        <v>2</v>
      </c>
      <c r="IY105" s="9">
        <v>2</v>
      </c>
      <c r="IZ105" s="9">
        <v>2</v>
      </c>
      <c r="JA105" s="9">
        <v>2</v>
      </c>
      <c r="JB105" s="9">
        <v>2</v>
      </c>
      <c r="JC105" s="9">
        <v>2</v>
      </c>
      <c r="JD105" s="9">
        <v>2</v>
      </c>
      <c r="JE105" s="9">
        <v>2</v>
      </c>
      <c r="JF105" s="9">
        <v>2</v>
      </c>
      <c r="JG105" s="9">
        <v>2</v>
      </c>
      <c r="JH105" s="9">
        <v>2</v>
      </c>
      <c r="JI105" s="9">
        <v>2</v>
      </c>
      <c r="JJ105" s="9">
        <v>1</v>
      </c>
      <c r="JK105" s="9">
        <v>1</v>
      </c>
      <c r="JL105" s="9">
        <v>1</v>
      </c>
      <c r="JM105" s="9">
        <v>2</v>
      </c>
      <c r="JN105" s="9">
        <v>2</v>
      </c>
      <c r="JO105" s="9">
        <v>2</v>
      </c>
      <c r="JP105" s="9">
        <v>3</v>
      </c>
      <c r="JQ105" s="9">
        <v>3</v>
      </c>
      <c r="JR105" s="9">
        <v>2</v>
      </c>
      <c r="JS105" s="9">
        <v>2</v>
      </c>
      <c r="JT105" s="9">
        <v>1</v>
      </c>
      <c r="JU105" s="9">
        <v>3</v>
      </c>
      <c r="JV105" s="9"/>
      <c r="JW105" s="9">
        <v>3</v>
      </c>
      <c r="JX105" s="9">
        <v>3</v>
      </c>
      <c r="JY105" s="9">
        <v>2</v>
      </c>
      <c r="JZ105" s="9">
        <v>2</v>
      </c>
      <c r="KA105" s="9">
        <v>1</v>
      </c>
      <c r="KB105" s="9">
        <v>1</v>
      </c>
      <c r="KC105" s="9">
        <v>1</v>
      </c>
      <c r="KD105" s="9">
        <v>3</v>
      </c>
      <c r="KE105" s="9">
        <v>3</v>
      </c>
      <c r="KF105" s="9"/>
      <c r="KG105" s="9"/>
      <c r="KH105" s="9"/>
      <c r="KI105" s="9"/>
      <c r="KJ105" s="9"/>
      <c r="KK105" s="9"/>
      <c r="KL105" s="9"/>
      <c r="KM105" s="9"/>
      <c r="KN105" s="9"/>
      <c r="KO105" s="9"/>
      <c r="KP105" s="9"/>
      <c r="KQ105" s="9"/>
      <c r="KR105" s="9"/>
      <c r="KS105" s="9"/>
      <c r="KT105" s="9"/>
      <c r="KU105" s="9"/>
      <c r="KV105" s="9">
        <v>0</v>
      </c>
      <c r="KW105" s="9"/>
      <c r="KX105" s="9"/>
      <c r="KY105" s="9"/>
      <c r="KZ105" s="9"/>
      <c r="LA105" s="9"/>
      <c r="LB105" s="9"/>
      <c r="LC105" s="9">
        <v>1</v>
      </c>
      <c r="LD105" s="9">
        <v>1</v>
      </c>
      <c r="LE105" s="9">
        <v>1</v>
      </c>
      <c r="LF105" s="9">
        <v>1</v>
      </c>
      <c r="LG105" s="9">
        <v>2</v>
      </c>
      <c r="LH105" s="9">
        <v>3</v>
      </c>
      <c r="LI105" s="9"/>
      <c r="LJ105" s="9">
        <v>1</v>
      </c>
      <c r="LK105" s="9">
        <v>2</v>
      </c>
      <c r="LL105" s="9">
        <v>2</v>
      </c>
      <c r="LM105" s="9">
        <v>2</v>
      </c>
      <c r="LN105" s="9"/>
      <c r="LO105" s="9">
        <v>1</v>
      </c>
      <c r="LP105" s="9">
        <v>2</v>
      </c>
      <c r="LQ105" s="9">
        <v>0</v>
      </c>
      <c r="LR105" s="9"/>
      <c r="LS105" s="9">
        <v>1</v>
      </c>
      <c r="LT105" s="9">
        <v>1</v>
      </c>
      <c r="LU105" s="9">
        <v>1</v>
      </c>
      <c r="LV105" s="9">
        <v>1</v>
      </c>
      <c r="LW105" s="9">
        <v>1</v>
      </c>
      <c r="LX105" s="9">
        <v>1</v>
      </c>
      <c r="LY105" s="9">
        <v>3</v>
      </c>
      <c r="LZ105" s="9">
        <v>2</v>
      </c>
      <c r="MA105" s="9">
        <v>1</v>
      </c>
      <c r="MB105" s="9"/>
      <c r="MC105" s="9">
        <v>1</v>
      </c>
      <c r="MD105" s="9">
        <v>1</v>
      </c>
      <c r="ME105" s="9">
        <v>1</v>
      </c>
      <c r="MF105" s="9">
        <v>1</v>
      </c>
      <c r="MG105" s="9">
        <v>2</v>
      </c>
      <c r="MH105" s="9">
        <v>3</v>
      </c>
      <c r="MI105" s="9">
        <v>3</v>
      </c>
      <c r="MJ105" s="9">
        <v>3</v>
      </c>
      <c r="MK105" s="9">
        <v>1</v>
      </c>
      <c r="ML105" s="9">
        <v>1</v>
      </c>
      <c r="MM105" s="9">
        <v>1</v>
      </c>
      <c r="MN105" s="9">
        <v>1</v>
      </c>
      <c r="MO105" s="9">
        <v>1</v>
      </c>
      <c r="MP105" s="9">
        <v>0</v>
      </c>
      <c r="MQ105" s="9">
        <v>0</v>
      </c>
      <c r="MR105" s="9">
        <v>1</v>
      </c>
      <c r="MS105" s="9">
        <v>1</v>
      </c>
      <c r="MT105" s="9">
        <v>207473674</v>
      </c>
      <c r="MU105" s="9">
        <v>207473674</v>
      </c>
      <c r="MV105" s="9">
        <v>1</v>
      </c>
      <c r="MW105" s="9"/>
      <c r="MX105" s="9"/>
      <c r="MY105" t="s">
        <v>4560</v>
      </c>
      <c r="MZ105" s="9"/>
      <c r="NA105" s="9">
        <v>202185005</v>
      </c>
      <c r="NB105" t="s">
        <v>4710</v>
      </c>
      <c r="NC105" t="s">
        <v>4848</v>
      </c>
      <c r="ND105" s="9"/>
      <c r="NE105" s="9"/>
      <c r="NF105" t="s">
        <v>4891</v>
      </c>
      <c r="NG105" s="9"/>
      <c r="NH105" s="9"/>
      <c r="NI105" s="9">
        <v>130</v>
      </c>
      <c r="NJ105" s="9">
        <v>124</v>
      </c>
      <c r="NK105" t="s">
        <v>4897</v>
      </c>
      <c r="NL105" s="9">
        <v>3</v>
      </c>
      <c r="NM105" s="9">
        <v>11</v>
      </c>
      <c r="NN105" s="9">
        <v>2022</v>
      </c>
      <c r="NO105" s="9">
        <v>0</v>
      </c>
      <c r="NP105" t="s">
        <v>4988</v>
      </c>
      <c r="NQ105" s="9">
        <v>1</v>
      </c>
      <c r="NR105" s="9">
        <v>1</v>
      </c>
      <c r="NS105" s="9">
        <v>1</v>
      </c>
      <c r="NT105" s="9">
        <v>0</v>
      </c>
      <c r="NU105" s="9">
        <v>0</v>
      </c>
      <c r="NV105" s="9">
        <v>0</v>
      </c>
      <c r="NW105" s="9">
        <v>21</v>
      </c>
      <c r="NX105" s="9">
        <v>0</v>
      </c>
      <c r="NY105" s="9">
        <v>9</v>
      </c>
      <c r="NZ105" s="9">
        <v>0</v>
      </c>
      <c r="OA105" s="9">
        <v>2</v>
      </c>
      <c r="OB105" s="9">
        <v>0</v>
      </c>
      <c r="OC105" s="9">
        <v>32</v>
      </c>
      <c r="OD105" s="9">
        <v>0</v>
      </c>
      <c r="OE105" s="9">
        <v>8</v>
      </c>
      <c r="OF105" s="9">
        <v>0</v>
      </c>
      <c r="OG105" s="9">
        <v>40</v>
      </c>
      <c r="OH105" s="9">
        <v>0</v>
      </c>
      <c r="OI105" s="9">
        <v>42</v>
      </c>
      <c r="OJ105" s="9">
        <v>42</v>
      </c>
      <c r="OK105" s="9">
        <v>42</v>
      </c>
      <c r="OL105" s="9">
        <v>6</v>
      </c>
      <c r="OM105" s="9">
        <v>0</v>
      </c>
      <c r="ON105" s="9">
        <v>1</v>
      </c>
      <c r="OO105" s="9">
        <v>0</v>
      </c>
      <c r="OP105" s="9">
        <v>1</v>
      </c>
      <c r="OQ105" s="9">
        <v>1</v>
      </c>
      <c r="OR105" s="9">
        <v>1</v>
      </c>
      <c r="OS105" s="9">
        <v>1</v>
      </c>
      <c r="OT105" s="9">
        <v>1</v>
      </c>
      <c r="OU105" s="9">
        <v>1</v>
      </c>
      <c r="OV105" s="9">
        <v>1</v>
      </c>
      <c r="OW105" s="9">
        <v>1</v>
      </c>
      <c r="OX105" s="9">
        <v>1</v>
      </c>
      <c r="OY105" s="9">
        <v>1</v>
      </c>
      <c r="OZ105" s="9">
        <v>1</v>
      </c>
      <c r="PA105" s="9">
        <v>100</v>
      </c>
      <c r="PB105" s="9">
        <v>1</v>
      </c>
      <c r="PC105" s="9">
        <v>1</v>
      </c>
      <c r="PD105" s="9">
        <v>100</v>
      </c>
      <c r="PE105" s="9">
        <v>1</v>
      </c>
      <c r="PF105" s="9">
        <v>1</v>
      </c>
      <c r="PG105" s="9">
        <v>1</v>
      </c>
      <c r="PH105" s="9">
        <v>0</v>
      </c>
      <c r="PI105" s="9">
        <v>0</v>
      </c>
      <c r="PJ105" s="9">
        <v>1</v>
      </c>
      <c r="PK105" s="9">
        <v>0</v>
      </c>
      <c r="PL105" s="9">
        <v>1</v>
      </c>
      <c r="PM105" s="9">
        <v>1</v>
      </c>
      <c r="PN105" s="9">
        <v>1</v>
      </c>
      <c r="PO105" s="9">
        <v>57.142856597900391</v>
      </c>
      <c r="PP105" s="9">
        <v>0</v>
      </c>
      <c r="PQ105" s="9">
        <v>1</v>
      </c>
      <c r="PR105" s="9">
        <v>1</v>
      </c>
      <c r="PS105" s="9">
        <v>0</v>
      </c>
      <c r="PT105" s="9">
        <v>1</v>
      </c>
      <c r="PU105" s="9">
        <v>0</v>
      </c>
      <c r="PV105" s="9">
        <v>0</v>
      </c>
      <c r="PW105" s="9">
        <v>1</v>
      </c>
      <c r="PX105" s="9">
        <v>50</v>
      </c>
      <c r="PY105" s="9">
        <v>0</v>
      </c>
      <c r="PZ105" s="9">
        <v>1</v>
      </c>
      <c r="QA105" s="9">
        <v>1</v>
      </c>
      <c r="QB105" s="9">
        <v>1</v>
      </c>
      <c r="QC105" s="9">
        <v>0</v>
      </c>
      <c r="QD105" s="9">
        <v>1</v>
      </c>
      <c r="QE105" s="9">
        <v>75</v>
      </c>
      <c r="QF105" s="9">
        <v>0</v>
      </c>
      <c r="QG105" s="9">
        <v>1</v>
      </c>
      <c r="QH105" s="9">
        <v>1</v>
      </c>
      <c r="QI105" s="9">
        <v>1</v>
      </c>
      <c r="QJ105" s="9">
        <v>1</v>
      </c>
      <c r="QK105" s="9">
        <v>1</v>
      </c>
      <c r="QL105" s="9">
        <v>1</v>
      </c>
      <c r="QM105" s="9">
        <v>1</v>
      </c>
      <c r="QN105" s="9">
        <v>1</v>
      </c>
      <c r="QO105" s="9">
        <v>1</v>
      </c>
      <c r="QP105" s="9">
        <v>100</v>
      </c>
      <c r="QQ105" s="9">
        <v>1</v>
      </c>
      <c r="QR105" s="9">
        <v>1</v>
      </c>
      <c r="QS105" s="9">
        <v>0</v>
      </c>
      <c r="QT105" s="9">
        <v>0.66666668653488159</v>
      </c>
      <c r="QU105" s="9">
        <v>1</v>
      </c>
      <c r="QV105" s="9">
        <v>1</v>
      </c>
      <c r="QW105" s="9">
        <v>0</v>
      </c>
      <c r="QX105" s="9">
        <v>0.75</v>
      </c>
      <c r="QY105" s="9">
        <v>0</v>
      </c>
      <c r="QZ105" s="9"/>
      <c r="RA105" s="9"/>
      <c r="RB105" s="9"/>
      <c r="RC105" s="9"/>
      <c r="RD105" s="9"/>
      <c r="RE105" s="9"/>
      <c r="RF105" s="9"/>
      <c r="RG105" s="9"/>
      <c r="RH105" s="9"/>
      <c r="RI105" s="9"/>
      <c r="RJ105" s="9"/>
      <c r="RK105" s="9"/>
      <c r="RL105" s="9">
        <v>0</v>
      </c>
      <c r="RM105" s="9"/>
      <c r="RN105" s="9"/>
      <c r="RO105" s="9"/>
      <c r="RP105" s="9"/>
      <c r="RQ105" s="9"/>
      <c r="RR105" s="9"/>
      <c r="RS105" s="9"/>
      <c r="RT105" s="9"/>
      <c r="RU105" s="9"/>
      <c r="RV105" s="9"/>
      <c r="RW105" s="9"/>
      <c r="RX105" s="9"/>
      <c r="RY105" s="9"/>
      <c r="RZ105" s="9"/>
      <c r="SA105" s="9"/>
      <c r="SB105" s="9"/>
      <c r="SC105" s="9"/>
      <c r="SD105" s="9"/>
      <c r="SE105" s="9"/>
      <c r="SF105" s="9"/>
      <c r="SG105" s="9"/>
      <c r="SH105" s="9">
        <v>1</v>
      </c>
      <c r="SI105" s="9">
        <v>1</v>
      </c>
      <c r="SJ105" s="9">
        <v>1</v>
      </c>
      <c r="SK105" s="9">
        <v>1</v>
      </c>
      <c r="SL105" s="9">
        <v>1</v>
      </c>
      <c r="SM105" s="9">
        <v>1</v>
      </c>
      <c r="SN105" s="9">
        <v>1</v>
      </c>
      <c r="SO105" s="9">
        <v>1</v>
      </c>
      <c r="SP105" s="9">
        <v>0</v>
      </c>
      <c r="SQ105" s="9">
        <v>0</v>
      </c>
      <c r="SR105" s="9">
        <v>0</v>
      </c>
      <c r="SS105" s="9">
        <v>0</v>
      </c>
      <c r="ST105" s="9">
        <v>0</v>
      </c>
      <c r="SU105" s="9">
        <v>0</v>
      </c>
      <c r="SV105" s="9">
        <v>0</v>
      </c>
      <c r="SW105" s="9">
        <v>0</v>
      </c>
      <c r="SX105" s="9">
        <v>0</v>
      </c>
      <c r="SY105" s="9">
        <v>1</v>
      </c>
      <c r="SZ105" s="9">
        <v>0</v>
      </c>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v>1</v>
      </c>
      <c r="UM105" s="9">
        <v>1</v>
      </c>
      <c r="UN105" s="9"/>
      <c r="UO105" s="9"/>
      <c r="UP105" s="9">
        <v>0</v>
      </c>
      <c r="UQ105" s="9">
        <v>0</v>
      </c>
      <c r="UR105" s="9">
        <v>0</v>
      </c>
      <c r="US105" s="9">
        <v>0</v>
      </c>
      <c r="UT105" s="9">
        <v>1</v>
      </c>
      <c r="UU105" s="9">
        <v>0</v>
      </c>
      <c r="UV105" s="9">
        <v>1</v>
      </c>
      <c r="UW105" s="9">
        <v>0</v>
      </c>
      <c r="UX105" s="9">
        <v>0</v>
      </c>
      <c r="UY105" s="9">
        <v>0</v>
      </c>
      <c r="UZ105" s="9">
        <v>0</v>
      </c>
      <c r="VA105" s="9">
        <v>0</v>
      </c>
      <c r="VB105" s="9">
        <v>0</v>
      </c>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v>0</v>
      </c>
      <c r="WF105" s="9">
        <v>0</v>
      </c>
      <c r="WG105" s="9">
        <v>0</v>
      </c>
      <c r="WH105" s="9">
        <v>0</v>
      </c>
      <c r="WI105" s="9">
        <v>1</v>
      </c>
      <c r="WJ105" s="9">
        <v>1</v>
      </c>
      <c r="WK105" s="9">
        <v>1</v>
      </c>
      <c r="WL105" s="9">
        <v>0</v>
      </c>
      <c r="WM105" s="9">
        <v>0</v>
      </c>
      <c r="WN105" s="9"/>
      <c r="WO105" s="9"/>
      <c r="WP105" s="9"/>
      <c r="WQ105" s="9"/>
      <c r="WR105" s="9"/>
      <c r="WS105" s="9"/>
      <c r="WT105" s="9"/>
      <c r="WU105" s="9"/>
      <c r="WV105" s="9"/>
      <c r="WW105" s="9">
        <v>33.333332061767578</v>
      </c>
      <c r="WX105" s="9">
        <v>0</v>
      </c>
      <c r="WY105" s="9">
        <v>0</v>
      </c>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v>0</v>
      </c>
      <c r="YF105" s="9">
        <v>0</v>
      </c>
      <c r="YG105" s="9">
        <v>0</v>
      </c>
      <c r="YH105" s="9">
        <v>0</v>
      </c>
      <c r="YI105" s="9">
        <v>1</v>
      </c>
      <c r="YJ105" s="9">
        <v>1</v>
      </c>
      <c r="YK105" s="9">
        <v>1</v>
      </c>
      <c r="YL105" s="9">
        <v>0</v>
      </c>
      <c r="YM105" s="9">
        <v>0</v>
      </c>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v>0</v>
      </c>
      <c r="ZO105" s="9">
        <v>0</v>
      </c>
      <c r="ZP105" s="9">
        <v>0</v>
      </c>
      <c r="ZQ105" s="9">
        <v>0</v>
      </c>
      <c r="ZR105" s="9"/>
      <c r="ZS105" s="9"/>
      <c r="ZT105" s="9">
        <v>0</v>
      </c>
      <c r="ZU105" s="9">
        <v>0</v>
      </c>
      <c r="ZV105" s="9">
        <v>1</v>
      </c>
      <c r="ZW105" s="9">
        <v>1</v>
      </c>
      <c r="ZX105" s="9">
        <v>1</v>
      </c>
      <c r="ZY105" s="9">
        <v>1</v>
      </c>
      <c r="ZZ105" s="9">
        <v>1</v>
      </c>
      <c r="AAA105" s="9">
        <v>0</v>
      </c>
      <c r="AAB105" s="9">
        <v>1</v>
      </c>
      <c r="AAC105" s="9">
        <v>1</v>
      </c>
      <c r="AAD105" s="9">
        <v>1</v>
      </c>
      <c r="AAE105" s="9">
        <v>1</v>
      </c>
      <c r="AAF105" s="9">
        <v>0</v>
      </c>
      <c r="AAG105" s="9">
        <v>0</v>
      </c>
      <c r="AAH105" s="9"/>
      <c r="AAI105" s="9"/>
      <c r="AAJ105" s="9"/>
      <c r="AAK105" s="9"/>
      <c r="AAL105" s="9"/>
      <c r="AAM105" s="9"/>
      <c r="AAN105" s="9"/>
      <c r="AAO105" s="9"/>
      <c r="AAP105" s="9">
        <v>66.666664123535156</v>
      </c>
      <c r="AAQ105" s="9">
        <v>0</v>
      </c>
      <c r="AAR105" s="9">
        <v>1</v>
      </c>
      <c r="AAS105" s="9">
        <v>66.666664123535156</v>
      </c>
      <c r="AAT105" s="9">
        <v>0</v>
      </c>
      <c r="AAU105" s="9">
        <v>1</v>
      </c>
      <c r="AAV105" s="9"/>
      <c r="AAW105" s="9"/>
      <c r="AAX105" s="9"/>
      <c r="AAY105" s="9"/>
      <c r="AAZ105" s="9">
        <v>0</v>
      </c>
      <c r="ABA105" s="9">
        <v>1</v>
      </c>
      <c r="ABB105" s="9">
        <v>1</v>
      </c>
      <c r="ABC105" s="9">
        <v>1</v>
      </c>
      <c r="ABD105" s="9">
        <v>0</v>
      </c>
      <c r="ABE105" s="9">
        <v>0</v>
      </c>
      <c r="ABF105" s="9">
        <v>1</v>
      </c>
      <c r="ABG105" s="9">
        <v>1</v>
      </c>
      <c r="ABH105" s="9">
        <v>1</v>
      </c>
      <c r="ABI105" s="9">
        <v>1</v>
      </c>
      <c r="ABJ105" s="9">
        <v>1</v>
      </c>
      <c r="ABK105" s="9">
        <v>1</v>
      </c>
      <c r="ABL105" s="9">
        <v>0</v>
      </c>
      <c r="ABM105" s="9">
        <v>85.714286804199219</v>
      </c>
      <c r="ABN105" s="9">
        <v>0</v>
      </c>
      <c r="ABO105" s="9">
        <v>1</v>
      </c>
      <c r="ABP105" s="9">
        <v>0</v>
      </c>
      <c r="ABQ105" s="9">
        <v>1</v>
      </c>
      <c r="ABR105" s="9">
        <v>1</v>
      </c>
      <c r="ABS105" s="9">
        <v>1</v>
      </c>
      <c r="ABT105" s="9">
        <v>1</v>
      </c>
      <c r="ABU105" s="9">
        <v>1</v>
      </c>
      <c r="ABV105" s="9">
        <v>1</v>
      </c>
      <c r="ABW105" s="9">
        <v>1</v>
      </c>
      <c r="ABX105" s="9">
        <v>1</v>
      </c>
      <c r="ABY105" s="9">
        <v>1</v>
      </c>
      <c r="ABZ105" s="9">
        <v>1</v>
      </c>
      <c r="ACA105" s="9">
        <v>0</v>
      </c>
      <c r="ACB105" s="9">
        <v>0</v>
      </c>
      <c r="ACC105" s="9">
        <v>0</v>
      </c>
      <c r="ACD105" s="9">
        <v>0</v>
      </c>
      <c r="ACE105" s="9">
        <v>0</v>
      </c>
      <c r="ACF105" s="9">
        <v>0</v>
      </c>
      <c r="ACG105" s="9">
        <v>0</v>
      </c>
      <c r="ACH105" s="9">
        <v>1</v>
      </c>
      <c r="ACI105" s="9">
        <v>1</v>
      </c>
      <c r="ACJ105" s="9">
        <v>1</v>
      </c>
      <c r="ACK105" s="9">
        <v>1</v>
      </c>
      <c r="ACL105" s="9">
        <v>1</v>
      </c>
      <c r="ACM105" s="9">
        <v>0</v>
      </c>
      <c r="ACN105" s="9">
        <v>0</v>
      </c>
      <c r="ACO105" s="9">
        <v>1</v>
      </c>
      <c r="ACP105" s="9">
        <v>1</v>
      </c>
      <c r="ACQ105" s="9">
        <v>1</v>
      </c>
      <c r="ACR105" s="9">
        <v>1</v>
      </c>
    </row>
    <row r="106" spans="1:772">
      <c r="A106" t="s">
        <v>2671</v>
      </c>
      <c r="B106" t="s">
        <v>2799</v>
      </c>
      <c r="C106" t="s">
        <v>2932</v>
      </c>
      <c r="D106" t="s">
        <v>3069</v>
      </c>
      <c r="E106" s="9"/>
      <c r="F106" s="9">
        <v>4</v>
      </c>
      <c r="G106" s="9"/>
      <c r="H106" s="9">
        <v>1</v>
      </c>
      <c r="I106" t="s">
        <v>3206</v>
      </c>
      <c r="J106" s="9"/>
      <c r="K106" s="9">
        <v>7</v>
      </c>
      <c r="L106" s="9">
        <v>20</v>
      </c>
      <c r="M106" s="9">
        <v>125</v>
      </c>
      <c r="N106" s="9">
        <v>125</v>
      </c>
      <c r="O106" t="s">
        <v>3247</v>
      </c>
      <c r="P106" s="9">
        <v>2</v>
      </c>
      <c r="Q106" t="s">
        <v>3250</v>
      </c>
      <c r="R106" s="9">
        <v>3</v>
      </c>
      <c r="S106" s="9">
        <v>1</v>
      </c>
      <c r="T106" s="9">
        <v>1</v>
      </c>
      <c r="U106" s="9">
        <v>1</v>
      </c>
      <c r="V106" s="9">
        <v>1</v>
      </c>
      <c r="W106" t="s">
        <v>3361</v>
      </c>
      <c r="X106" s="9"/>
      <c r="Y106" t="s">
        <v>3495</v>
      </c>
      <c r="Z106" s="9"/>
      <c r="AA106" s="9">
        <v>0</v>
      </c>
      <c r="AB106" s="9">
        <v>0</v>
      </c>
      <c r="AC106" s="9">
        <v>10</v>
      </c>
      <c r="AD106" s="9">
        <v>0</v>
      </c>
      <c r="AE106" s="9">
        <v>4</v>
      </c>
      <c r="AF106" s="9">
        <v>0</v>
      </c>
      <c r="AG106" s="9">
        <v>0</v>
      </c>
      <c r="AH106" s="9">
        <v>0</v>
      </c>
      <c r="AI106" s="9">
        <v>1</v>
      </c>
      <c r="AJ106" s="9">
        <v>0</v>
      </c>
      <c r="AK106" s="9">
        <v>0</v>
      </c>
      <c r="AL106" s="9">
        <v>0</v>
      </c>
      <c r="AM106" s="9">
        <v>0</v>
      </c>
      <c r="AN106" s="9">
        <v>0</v>
      </c>
      <c r="AO106" s="9">
        <v>0</v>
      </c>
      <c r="AP106" s="9">
        <v>0</v>
      </c>
      <c r="AQ106" s="9">
        <v>0</v>
      </c>
      <c r="AR106" s="9">
        <v>0</v>
      </c>
      <c r="AS106" s="9">
        <v>0</v>
      </c>
      <c r="AT106" s="9">
        <v>0</v>
      </c>
      <c r="AU106" s="9">
        <v>2</v>
      </c>
      <c r="AV106" s="9">
        <v>0</v>
      </c>
      <c r="AW106" s="9">
        <v>0</v>
      </c>
      <c r="AX106" t="s">
        <v>3662</v>
      </c>
      <c r="AY106" s="9">
        <v>0</v>
      </c>
      <c r="AZ106" s="9">
        <v>0</v>
      </c>
      <c r="BA106" t="s">
        <v>3812</v>
      </c>
      <c r="BB106" s="9">
        <v>0</v>
      </c>
      <c r="BC106" s="9">
        <v>17</v>
      </c>
      <c r="BD106" s="9">
        <v>0</v>
      </c>
      <c r="BE106" s="9"/>
      <c r="BF106" s="9">
        <v>17</v>
      </c>
      <c r="BG106" s="9">
        <v>17</v>
      </c>
      <c r="BH106" s="9">
        <v>17</v>
      </c>
      <c r="BI106" s="9">
        <v>2</v>
      </c>
      <c r="BJ106" s="9">
        <v>0</v>
      </c>
      <c r="BK106" s="9">
        <v>1</v>
      </c>
      <c r="BL106" s="9">
        <v>1</v>
      </c>
      <c r="BM106" s="9">
        <v>1</v>
      </c>
      <c r="BN106" s="9">
        <v>1</v>
      </c>
      <c r="BO106" s="9">
        <v>1</v>
      </c>
      <c r="BP106" s="9">
        <v>1</v>
      </c>
      <c r="BQ106" s="9">
        <v>1</v>
      </c>
      <c r="BR106" s="9">
        <v>1</v>
      </c>
      <c r="BS106" s="9">
        <v>1</v>
      </c>
      <c r="BT106" s="9">
        <v>1</v>
      </c>
      <c r="BU106" s="9">
        <v>1</v>
      </c>
      <c r="BV106" s="9">
        <v>0</v>
      </c>
      <c r="BW106" s="9">
        <v>1</v>
      </c>
      <c r="BX106" s="9"/>
      <c r="BY106" s="9">
        <v>0</v>
      </c>
      <c r="BZ106" s="9">
        <v>1</v>
      </c>
      <c r="CA106" s="9">
        <v>1</v>
      </c>
      <c r="CB106" s="9">
        <v>1</v>
      </c>
      <c r="CC106" s="9">
        <v>1</v>
      </c>
      <c r="CD106" s="9">
        <v>1</v>
      </c>
      <c r="CE106" s="9">
        <v>1</v>
      </c>
      <c r="CF106" s="9">
        <v>1</v>
      </c>
      <c r="CG106" s="9"/>
      <c r="CH106" s="9">
        <v>1</v>
      </c>
      <c r="CI106" s="9">
        <v>1</v>
      </c>
      <c r="CJ106" s="9">
        <v>1</v>
      </c>
      <c r="CK106" s="9">
        <v>2</v>
      </c>
      <c r="CL106" s="9">
        <v>2</v>
      </c>
      <c r="CM106" s="9">
        <v>3</v>
      </c>
      <c r="CN106" s="9">
        <v>1</v>
      </c>
      <c r="CO106" s="9">
        <v>1</v>
      </c>
      <c r="CP106" s="9">
        <v>1</v>
      </c>
      <c r="CQ106" s="9">
        <v>1</v>
      </c>
      <c r="CR106" s="9">
        <v>1</v>
      </c>
      <c r="CS106" s="9">
        <v>1</v>
      </c>
      <c r="CT106" s="9">
        <v>1</v>
      </c>
      <c r="CU106" s="9">
        <v>1</v>
      </c>
      <c r="CV106" s="9">
        <v>1</v>
      </c>
      <c r="CW106" s="9">
        <v>1</v>
      </c>
      <c r="CX106" s="9">
        <v>1</v>
      </c>
      <c r="CY106" s="9">
        <v>1</v>
      </c>
      <c r="CZ106" s="9">
        <v>2</v>
      </c>
      <c r="DA106" s="9"/>
      <c r="DB106" s="9"/>
      <c r="DC106" s="9"/>
      <c r="DD106" s="9"/>
      <c r="DE106" s="9"/>
      <c r="DF106" s="9"/>
      <c r="DG106" s="9"/>
      <c r="DH106" s="9"/>
      <c r="DI106" s="9">
        <v>1</v>
      </c>
      <c r="DJ106" s="9"/>
      <c r="DK106" s="9"/>
      <c r="DL106" s="9"/>
      <c r="DM106" s="9"/>
      <c r="DN106" s="9"/>
      <c r="DO106" s="9"/>
      <c r="DP106" s="9">
        <v>2</v>
      </c>
      <c r="DQ106" s="9"/>
      <c r="DR106" s="9"/>
      <c r="DS106" s="9">
        <v>0</v>
      </c>
      <c r="DT106" s="9"/>
      <c r="DU106" s="9"/>
      <c r="DV106" s="9"/>
      <c r="DW106" s="9"/>
      <c r="DX106" s="9"/>
      <c r="DY106" s="9"/>
      <c r="DZ106" s="9"/>
      <c r="EA106" s="9"/>
      <c r="EB106" s="9"/>
      <c r="EC106" s="9"/>
      <c r="ED106" s="9"/>
      <c r="EE106" s="9"/>
      <c r="EF106" s="9"/>
      <c r="EG106" s="9"/>
      <c r="EH106" s="9"/>
      <c r="EI106" s="9"/>
      <c r="EJ106" s="9"/>
      <c r="EK106" s="9"/>
      <c r="EL106" s="9"/>
      <c r="EM106" s="9"/>
      <c r="EN106" s="9">
        <v>0</v>
      </c>
      <c r="EO106" s="9"/>
      <c r="EP106" s="9"/>
      <c r="EQ106" s="9">
        <v>0</v>
      </c>
      <c r="ER106" s="9"/>
      <c r="ES106" s="9"/>
      <c r="ET106" s="9">
        <v>0</v>
      </c>
      <c r="EU106" s="9"/>
      <c r="EV106" s="9"/>
      <c r="EW106" s="9">
        <v>0</v>
      </c>
      <c r="EX106" s="9"/>
      <c r="EY106" s="9"/>
      <c r="EZ106" s="9">
        <v>1</v>
      </c>
      <c r="FA106" s="9">
        <v>1</v>
      </c>
      <c r="FB106" s="9"/>
      <c r="FC106" s="9">
        <v>1</v>
      </c>
      <c r="FD106" s="9">
        <v>1</v>
      </c>
      <c r="FE106" s="9"/>
      <c r="FF106" s="9">
        <v>1</v>
      </c>
      <c r="FG106" s="9">
        <v>1</v>
      </c>
      <c r="FH106" s="9"/>
      <c r="FI106" s="9">
        <v>1</v>
      </c>
      <c r="FJ106" s="9">
        <v>1</v>
      </c>
      <c r="FK106" s="9"/>
      <c r="FL106" s="9">
        <v>0</v>
      </c>
      <c r="FM106" s="9"/>
      <c r="FN106" s="9"/>
      <c r="FO106" s="9">
        <v>1</v>
      </c>
      <c r="FP106" s="9">
        <v>1</v>
      </c>
      <c r="FQ106" s="9"/>
      <c r="FR106" s="9">
        <v>1</v>
      </c>
      <c r="FS106" s="9">
        <v>1</v>
      </c>
      <c r="FT106" s="9"/>
      <c r="FU106" s="9">
        <v>0</v>
      </c>
      <c r="FV106" s="9"/>
      <c r="FW106" s="9"/>
      <c r="FX106" s="9">
        <v>4</v>
      </c>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t="s">
        <v>4121</v>
      </c>
      <c r="HH106" s="9">
        <v>1</v>
      </c>
      <c r="HI106" s="9">
        <v>8</v>
      </c>
      <c r="HJ106" s="9"/>
      <c r="HK106" s="9"/>
      <c r="HL106" s="9"/>
      <c r="HM106" s="9"/>
      <c r="HN106" s="9"/>
      <c r="HO106" s="9"/>
      <c r="HP106" s="9">
        <v>1</v>
      </c>
      <c r="HQ106" s="9">
        <v>1</v>
      </c>
      <c r="HR106" s="9">
        <v>0</v>
      </c>
      <c r="HS106" s="9">
        <v>0</v>
      </c>
      <c r="HT106" s="9">
        <v>0</v>
      </c>
      <c r="HU106" s="9">
        <v>0</v>
      </c>
      <c r="HV106" s="9">
        <v>0</v>
      </c>
      <c r="HW106" s="9">
        <v>0</v>
      </c>
      <c r="HX106" t="s">
        <v>4285</v>
      </c>
      <c r="HY106" s="9"/>
      <c r="HZ106" s="9"/>
      <c r="IA106" s="9">
        <v>2</v>
      </c>
      <c r="IB106" s="9"/>
      <c r="IC106" s="9"/>
      <c r="ID106" s="9">
        <v>2</v>
      </c>
      <c r="IE106" s="9"/>
      <c r="IF106" s="9"/>
      <c r="IG106" s="9">
        <v>2</v>
      </c>
      <c r="IH106" s="9"/>
      <c r="II106" s="9"/>
      <c r="IJ106" s="9">
        <v>3</v>
      </c>
      <c r="IK106" s="9"/>
      <c r="IL106" s="9">
        <v>1</v>
      </c>
      <c r="IM106" s="9"/>
      <c r="IN106" s="9">
        <v>3</v>
      </c>
      <c r="IO106" s="9">
        <v>3</v>
      </c>
      <c r="IP106" s="9">
        <v>3</v>
      </c>
      <c r="IQ106" s="9">
        <v>3</v>
      </c>
      <c r="IR106" s="9">
        <v>3</v>
      </c>
      <c r="IS106" s="9"/>
      <c r="IT106" s="9">
        <v>1</v>
      </c>
      <c r="IU106" s="9">
        <v>2</v>
      </c>
      <c r="IV106" s="9">
        <v>2</v>
      </c>
      <c r="IW106" s="9">
        <v>2</v>
      </c>
      <c r="IX106" s="9">
        <v>2</v>
      </c>
      <c r="IY106" s="9">
        <v>2</v>
      </c>
      <c r="IZ106" s="9">
        <v>2</v>
      </c>
      <c r="JA106" s="9">
        <v>2</v>
      </c>
      <c r="JB106" s="9">
        <v>2</v>
      </c>
      <c r="JC106" s="9">
        <v>2</v>
      </c>
      <c r="JD106" s="9">
        <v>2</v>
      </c>
      <c r="JE106" s="9">
        <v>2</v>
      </c>
      <c r="JF106" s="9">
        <v>2</v>
      </c>
      <c r="JG106" s="9">
        <v>2</v>
      </c>
      <c r="JH106" s="9">
        <v>2</v>
      </c>
      <c r="JI106" s="9">
        <v>2</v>
      </c>
      <c r="JJ106" s="9">
        <v>2</v>
      </c>
      <c r="JK106" s="9">
        <v>1</v>
      </c>
      <c r="JL106" s="9">
        <v>2</v>
      </c>
      <c r="JM106" s="9">
        <v>3</v>
      </c>
      <c r="JN106" s="9">
        <v>3</v>
      </c>
      <c r="JO106" s="9">
        <v>3</v>
      </c>
      <c r="JP106" s="9">
        <v>3</v>
      </c>
      <c r="JQ106" s="9">
        <v>3</v>
      </c>
      <c r="JR106" s="9">
        <v>3</v>
      </c>
      <c r="JS106" s="9">
        <v>3</v>
      </c>
      <c r="JT106" s="9">
        <v>3</v>
      </c>
      <c r="JU106" s="9">
        <v>1</v>
      </c>
      <c r="JV106" s="9"/>
      <c r="JW106" s="9">
        <v>1</v>
      </c>
      <c r="JX106" s="9">
        <v>2</v>
      </c>
      <c r="JY106" s="9">
        <v>2</v>
      </c>
      <c r="JZ106" s="9">
        <v>1</v>
      </c>
      <c r="KA106" s="9">
        <v>1</v>
      </c>
      <c r="KB106" s="9">
        <v>1</v>
      </c>
      <c r="KC106" s="9">
        <v>1</v>
      </c>
      <c r="KD106" s="9">
        <v>2</v>
      </c>
      <c r="KE106" s="9">
        <v>2</v>
      </c>
      <c r="KF106" s="9"/>
      <c r="KG106" s="9">
        <v>1</v>
      </c>
      <c r="KH106" s="9">
        <v>1</v>
      </c>
      <c r="KI106" s="9">
        <v>1</v>
      </c>
      <c r="KJ106" s="9"/>
      <c r="KK106" s="9">
        <v>3</v>
      </c>
      <c r="KL106" s="9">
        <v>3</v>
      </c>
      <c r="KM106" s="9">
        <v>3</v>
      </c>
      <c r="KN106" s="9">
        <v>3</v>
      </c>
      <c r="KO106" s="9"/>
      <c r="KP106" s="9">
        <v>1</v>
      </c>
      <c r="KQ106" s="9">
        <v>0</v>
      </c>
      <c r="KR106" s="9">
        <v>1</v>
      </c>
      <c r="KS106" s="9">
        <v>0</v>
      </c>
      <c r="KT106" s="9">
        <v>0</v>
      </c>
      <c r="KU106" s="9">
        <v>1</v>
      </c>
      <c r="KV106" s="9">
        <v>1</v>
      </c>
      <c r="KW106" s="9">
        <v>0</v>
      </c>
      <c r="KX106" s="9">
        <v>0</v>
      </c>
      <c r="KY106" s="9"/>
      <c r="KZ106" s="9"/>
      <c r="LA106" s="9"/>
      <c r="LB106" s="9"/>
      <c r="LC106" s="9">
        <v>1</v>
      </c>
      <c r="LD106" s="9">
        <v>1</v>
      </c>
      <c r="LE106" s="9">
        <v>1</v>
      </c>
      <c r="LF106" s="9">
        <v>1</v>
      </c>
      <c r="LG106" s="9">
        <v>1</v>
      </c>
      <c r="LH106" s="9">
        <v>1</v>
      </c>
      <c r="LI106" s="9"/>
      <c r="LJ106" s="9">
        <v>1</v>
      </c>
      <c r="LK106" s="9">
        <v>3</v>
      </c>
      <c r="LL106" s="9">
        <v>3</v>
      </c>
      <c r="LM106" s="9">
        <v>3</v>
      </c>
      <c r="LN106" s="9"/>
      <c r="LO106" s="9">
        <v>1</v>
      </c>
      <c r="LP106" s="9">
        <v>1</v>
      </c>
      <c r="LQ106" s="9">
        <v>1</v>
      </c>
      <c r="LR106" s="9"/>
      <c r="LS106" s="9">
        <v>1</v>
      </c>
      <c r="LT106" s="9">
        <v>1</v>
      </c>
      <c r="LU106" s="9">
        <v>1</v>
      </c>
      <c r="LV106" s="9">
        <v>1</v>
      </c>
      <c r="LW106" s="9">
        <v>1</v>
      </c>
      <c r="LX106" s="9">
        <v>1</v>
      </c>
      <c r="LY106" s="9">
        <v>1</v>
      </c>
      <c r="LZ106" s="9">
        <v>2</v>
      </c>
      <c r="MA106" s="9">
        <v>1</v>
      </c>
      <c r="MB106" s="9"/>
      <c r="MC106" s="9">
        <v>0</v>
      </c>
      <c r="MD106" s="9">
        <v>2</v>
      </c>
      <c r="ME106" s="9">
        <v>2</v>
      </c>
      <c r="MF106" s="9">
        <v>2</v>
      </c>
      <c r="MG106" s="9">
        <v>2</v>
      </c>
      <c r="MH106" s="9">
        <v>2</v>
      </c>
      <c r="MI106" s="9">
        <v>2</v>
      </c>
      <c r="MJ106" s="9">
        <v>2</v>
      </c>
      <c r="MK106" s="9">
        <v>1</v>
      </c>
      <c r="ML106" s="9">
        <v>1</v>
      </c>
      <c r="MM106" s="9">
        <v>1</v>
      </c>
      <c r="MN106" s="9">
        <v>1</v>
      </c>
      <c r="MO106" s="9">
        <v>1</v>
      </c>
      <c r="MP106" s="9">
        <v>0</v>
      </c>
      <c r="MQ106" s="9">
        <v>0</v>
      </c>
      <c r="MR106" s="9">
        <v>1</v>
      </c>
      <c r="MS106" s="9">
        <v>0</v>
      </c>
      <c r="MT106" s="9"/>
      <c r="MU106" s="9"/>
      <c r="MV106" s="9">
        <v>1</v>
      </c>
      <c r="MW106" s="9"/>
      <c r="MX106" s="9"/>
      <c r="MY106" t="s">
        <v>4561</v>
      </c>
      <c r="MZ106" s="9"/>
      <c r="NA106" s="9">
        <v>199572438</v>
      </c>
      <c r="NB106" t="s">
        <v>4711</v>
      </c>
      <c r="NC106" t="s">
        <v>4849</v>
      </c>
      <c r="ND106" s="9"/>
      <c r="NE106" s="9"/>
      <c r="NF106" t="s">
        <v>4891</v>
      </c>
      <c r="NG106" s="9"/>
      <c r="NH106" s="9"/>
      <c r="NI106" s="9">
        <v>26</v>
      </c>
      <c r="NJ106" s="9">
        <v>125</v>
      </c>
      <c r="NK106" t="s">
        <v>4897</v>
      </c>
      <c r="NL106" s="9">
        <v>3</v>
      </c>
      <c r="NM106" s="9">
        <v>11</v>
      </c>
      <c r="NN106" s="9">
        <v>2022</v>
      </c>
      <c r="NO106" s="9">
        <v>0</v>
      </c>
      <c r="NP106" t="s">
        <v>4988</v>
      </c>
      <c r="NQ106" s="9">
        <v>1</v>
      </c>
      <c r="NR106" s="9">
        <v>1</v>
      </c>
      <c r="NS106" s="9">
        <v>1</v>
      </c>
      <c r="NT106" s="9">
        <v>1</v>
      </c>
      <c r="NU106" s="9">
        <v>0</v>
      </c>
      <c r="NV106" s="9">
        <v>0</v>
      </c>
      <c r="NW106" s="9">
        <v>10</v>
      </c>
      <c r="NX106" s="9">
        <v>0</v>
      </c>
      <c r="NY106" s="9">
        <v>4</v>
      </c>
      <c r="NZ106" s="9">
        <v>0</v>
      </c>
      <c r="OA106" s="9">
        <v>3</v>
      </c>
      <c r="OB106" s="9">
        <v>0</v>
      </c>
      <c r="OC106" s="9">
        <v>17</v>
      </c>
      <c r="OD106" s="9">
        <v>0</v>
      </c>
      <c r="OE106" s="9">
        <v>0</v>
      </c>
      <c r="OF106" s="9">
        <v>0</v>
      </c>
      <c r="OG106" s="9">
        <v>17</v>
      </c>
      <c r="OH106" s="9">
        <v>0</v>
      </c>
      <c r="OI106" s="9">
        <v>17</v>
      </c>
      <c r="OJ106" s="9">
        <v>17</v>
      </c>
      <c r="OK106" s="9">
        <v>17</v>
      </c>
      <c r="OL106" s="9">
        <v>2</v>
      </c>
      <c r="OM106" s="9">
        <v>0</v>
      </c>
      <c r="ON106" s="9">
        <v>1</v>
      </c>
      <c r="OO106" s="9">
        <v>0</v>
      </c>
      <c r="OP106" s="9">
        <v>1</v>
      </c>
      <c r="OQ106" s="9">
        <v>1</v>
      </c>
      <c r="OR106" s="9">
        <v>1</v>
      </c>
      <c r="OS106" s="9">
        <v>1</v>
      </c>
      <c r="OT106" s="9">
        <v>1</v>
      </c>
      <c r="OU106" s="9">
        <v>1</v>
      </c>
      <c r="OV106" s="9">
        <v>1</v>
      </c>
      <c r="OW106" s="9">
        <v>1</v>
      </c>
      <c r="OX106" s="9">
        <v>1</v>
      </c>
      <c r="OY106" s="9">
        <v>1</v>
      </c>
      <c r="OZ106" s="9">
        <v>0</v>
      </c>
      <c r="PA106" s="9">
        <v>87.5</v>
      </c>
      <c r="PB106" s="9">
        <v>0</v>
      </c>
      <c r="PC106" s="9">
        <v>1</v>
      </c>
      <c r="PD106" s="9">
        <v>90</v>
      </c>
      <c r="PE106" s="9">
        <v>0</v>
      </c>
      <c r="PF106" s="9">
        <v>1</v>
      </c>
      <c r="PG106" s="9">
        <v>1</v>
      </c>
      <c r="PH106" s="9">
        <v>0</v>
      </c>
      <c r="PI106" s="9">
        <v>1</v>
      </c>
      <c r="PJ106" s="9">
        <v>1</v>
      </c>
      <c r="PK106" s="9">
        <v>1</v>
      </c>
      <c r="PL106" s="9">
        <v>1</v>
      </c>
      <c r="PM106" s="9">
        <v>1</v>
      </c>
      <c r="PN106" s="9">
        <v>1</v>
      </c>
      <c r="PO106" s="9">
        <v>85.714286804199219</v>
      </c>
      <c r="PP106" s="9">
        <v>0</v>
      </c>
      <c r="PQ106" s="9">
        <v>1</v>
      </c>
      <c r="PR106" s="9">
        <v>1</v>
      </c>
      <c r="PS106" s="9">
        <v>1</v>
      </c>
      <c r="PT106" s="9">
        <v>1</v>
      </c>
      <c r="PU106" s="9">
        <v>0</v>
      </c>
      <c r="PV106" s="9">
        <v>0</v>
      </c>
      <c r="PW106" s="9">
        <v>0</v>
      </c>
      <c r="PX106" s="9">
        <v>50</v>
      </c>
      <c r="PY106" s="9">
        <v>0</v>
      </c>
      <c r="PZ106" s="9">
        <v>1</v>
      </c>
      <c r="QA106" s="9">
        <v>1</v>
      </c>
      <c r="QB106" s="9">
        <v>1</v>
      </c>
      <c r="QC106" s="9">
        <v>1</v>
      </c>
      <c r="QD106" s="9">
        <v>1</v>
      </c>
      <c r="QE106" s="9">
        <v>100</v>
      </c>
      <c r="QF106" s="9">
        <v>1</v>
      </c>
      <c r="QG106" s="9">
        <v>1</v>
      </c>
      <c r="QH106" s="9">
        <v>1</v>
      </c>
      <c r="QI106" s="9">
        <v>1</v>
      </c>
      <c r="QJ106" s="9">
        <v>1</v>
      </c>
      <c r="QK106" s="9">
        <v>1</v>
      </c>
      <c r="QL106" s="9">
        <v>1</v>
      </c>
      <c r="QM106" s="9">
        <v>1</v>
      </c>
      <c r="QN106" s="9">
        <v>1</v>
      </c>
      <c r="QO106" s="9">
        <v>1</v>
      </c>
      <c r="QP106" s="9">
        <v>100</v>
      </c>
      <c r="QQ106" s="9">
        <v>1</v>
      </c>
      <c r="QR106" s="9">
        <v>1</v>
      </c>
      <c r="QS106" s="9">
        <v>1</v>
      </c>
      <c r="QT106" s="9">
        <v>1</v>
      </c>
      <c r="QU106" s="9">
        <v>1</v>
      </c>
      <c r="QV106" s="9">
        <v>1</v>
      </c>
      <c r="QW106" s="9">
        <v>1</v>
      </c>
      <c r="QX106" s="9">
        <v>1</v>
      </c>
      <c r="QY106" s="9">
        <v>0</v>
      </c>
      <c r="QZ106" s="9"/>
      <c r="RA106" s="9"/>
      <c r="RB106" s="9"/>
      <c r="RC106" s="9"/>
      <c r="RD106" s="9"/>
      <c r="RE106" s="9"/>
      <c r="RF106" s="9"/>
      <c r="RG106" s="9"/>
      <c r="RH106" s="9"/>
      <c r="RI106" s="9"/>
      <c r="RJ106" s="9"/>
      <c r="RK106" s="9"/>
      <c r="RL106" s="9">
        <v>0</v>
      </c>
      <c r="RM106" s="9"/>
      <c r="RN106" s="9">
        <v>0</v>
      </c>
      <c r="RO106" s="9"/>
      <c r="RP106" s="9"/>
      <c r="RQ106" s="9"/>
      <c r="RR106" s="9"/>
      <c r="RS106" s="9">
        <v>0</v>
      </c>
      <c r="RT106" s="9">
        <v>0</v>
      </c>
      <c r="RU106" s="9"/>
      <c r="RV106" s="9">
        <v>0</v>
      </c>
      <c r="RW106" s="9"/>
      <c r="RX106" s="9"/>
      <c r="RY106" s="9"/>
      <c r="RZ106" s="9"/>
      <c r="SA106" s="9"/>
      <c r="SB106" s="9"/>
      <c r="SC106" s="9"/>
      <c r="SD106" s="9"/>
      <c r="SE106" s="9"/>
      <c r="SF106" s="9"/>
      <c r="SG106" s="9"/>
      <c r="SH106" s="9">
        <v>0</v>
      </c>
      <c r="SI106" s="9">
        <v>0</v>
      </c>
      <c r="SJ106" s="9">
        <v>1</v>
      </c>
      <c r="SK106" s="9">
        <v>1</v>
      </c>
      <c r="SL106" s="9">
        <v>1</v>
      </c>
      <c r="SM106" s="9">
        <v>1</v>
      </c>
      <c r="SN106" s="9">
        <v>0</v>
      </c>
      <c r="SO106" s="9">
        <v>1</v>
      </c>
      <c r="SP106" s="9"/>
      <c r="SQ106" s="9"/>
      <c r="SR106" s="9">
        <v>1</v>
      </c>
      <c r="SS106" s="9">
        <v>1</v>
      </c>
      <c r="ST106" s="9">
        <v>1</v>
      </c>
      <c r="SU106" s="9">
        <v>1</v>
      </c>
      <c r="SV106" s="9"/>
      <c r="SW106" s="9">
        <v>1</v>
      </c>
      <c r="SX106" s="9">
        <v>0</v>
      </c>
      <c r="SY106" s="9">
        <v>0</v>
      </c>
      <c r="SZ106" s="9">
        <v>1</v>
      </c>
      <c r="TA106" s="9"/>
      <c r="TB106" s="9"/>
      <c r="TC106" s="9"/>
      <c r="TD106" s="9"/>
      <c r="TE106" s="9"/>
      <c r="TF106" s="9"/>
      <c r="TG106" s="9"/>
      <c r="TH106" s="9"/>
      <c r="TI106" s="9"/>
      <c r="TJ106" s="9"/>
      <c r="TK106" s="9"/>
      <c r="TL106" s="9"/>
      <c r="TM106" s="9"/>
      <c r="TN106" s="9"/>
      <c r="TO106" s="9"/>
      <c r="TP106" s="9"/>
      <c r="TQ106" s="9"/>
      <c r="TR106" s="9">
        <v>1</v>
      </c>
      <c r="TS106" s="9">
        <v>1</v>
      </c>
      <c r="TT106" s="9">
        <v>0</v>
      </c>
      <c r="TU106" s="9">
        <v>0</v>
      </c>
      <c r="TV106" s="9">
        <v>0</v>
      </c>
      <c r="TW106" s="9">
        <v>0</v>
      </c>
      <c r="TX106" s="9">
        <v>0</v>
      </c>
      <c r="TY106" s="9">
        <v>0</v>
      </c>
      <c r="TZ106" s="9"/>
      <c r="UA106" s="9"/>
      <c r="UB106" s="9"/>
      <c r="UC106" s="9"/>
      <c r="UD106" s="9"/>
      <c r="UE106" s="9"/>
      <c r="UF106" s="9">
        <v>1</v>
      </c>
      <c r="UG106" s="9">
        <v>1</v>
      </c>
      <c r="UH106" s="9">
        <v>0</v>
      </c>
      <c r="UI106" s="9">
        <v>0</v>
      </c>
      <c r="UJ106" s="9">
        <v>0</v>
      </c>
      <c r="UK106" s="9">
        <v>0</v>
      </c>
      <c r="UL106" s="9">
        <v>0</v>
      </c>
      <c r="UM106" s="9">
        <v>0</v>
      </c>
      <c r="UN106" s="9">
        <v>0</v>
      </c>
      <c r="UO106" s="9"/>
      <c r="UP106" s="9"/>
      <c r="UQ106" s="9"/>
      <c r="UR106" s="9"/>
      <c r="US106" s="9">
        <v>0</v>
      </c>
      <c r="UT106" s="9">
        <v>0</v>
      </c>
      <c r="UU106" s="9">
        <v>0</v>
      </c>
      <c r="UV106" s="9">
        <v>1</v>
      </c>
      <c r="UW106" s="9">
        <v>0</v>
      </c>
      <c r="UX106" s="9">
        <v>0</v>
      </c>
      <c r="UY106" s="9">
        <v>0</v>
      </c>
      <c r="UZ106" s="9">
        <v>0</v>
      </c>
      <c r="VA106" s="9">
        <v>0</v>
      </c>
      <c r="VB106" s="9">
        <v>0</v>
      </c>
      <c r="VC106" s="9">
        <v>1</v>
      </c>
      <c r="VD106" s="9">
        <v>0</v>
      </c>
      <c r="VE106" s="9">
        <v>0</v>
      </c>
      <c r="VF106" s="9">
        <v>0</v>
      </c>
      <c r="VG106" s="9">
        <v>0</v>
      </c>
      <c r="VH106" s="9">
        <v>0</v>
      </c>
      <c r="VI106" s="9">
        <v>0</v>
      </c>
      <c r="VJ106" s="9">
        <v>0</v>
      </c>
      <c r="VK106" s="9">
        <v>0</v>
      </c>
      <c r="VL106" s="9">
        <v>0</v>
      </c>
      <c r="VM106" s="9">
        <v>0</v>
      </c>
      <c r="VN106" s="9">
        <v>0</v>
      </c>
      <c r="VO106" s="9">
        <v>0</v>
      </c>
      <c r="VP106" s="9">
        <v>0</v>
      </c>
      <c r="VQ106" s="9">
        <v>0</v>
      </c>
      <c r="VR106" s="9">
        <v>0</v>
      </c>
      <c r="VS106" s="9">
        <v>0</v>
      </c>
      <c r="VT106" s="9">
        <v>1</v>
      </c>
      <c r="VU106" s="9">
        <v>0</v>
      </c>
      <c r="VV106" s="9">
        <v>0</v>
      </c>
      <c r="VW106" s="9">
        <v>0</v>
      </c>
      <c r="VX106" s="9">
        <v>0</v>
      </c>
      <c r="VY106" s="9">
        <v>0</v>
      </c>
      <c r="VZ106" s="9">
        <v>0</v>
      </c>
      <c r="WA106" s="9">
        <v>0</v>
      </c>
      <c r="WB106" s="9">
        <v>0</v>
      </c>
      <c r="WC106" s="9">
        <v>0</v>
      </c>
      <c r="WD106" s="9">
        <v>1</v>
      </c>
      <c r="WE106" s="9">
        <v>1</v>
      </c>
      <c r="WF106" s="9">
        <v>0</v>
      </c>
      <c r="WG106" s="9">
        <v>0</v>
      </c>
      <c r="WH106" s="9">
        <v>1</v>
      </c>
      <c r="WI106" s="9">
        <v>1</v>
      </c>
      <c r="WJ106" s="9">
        <v>1</v>
      </c>
      <c r="WK106" s="9">
        <v>1</v>
      </c>
      <c r="WL106" s="9">
        <v>0</v>
      </c>
      <c r="WM106" s="9">
        <v>0</v>
      </c>
      <c r="WN106" s="9">
        <v>1</v>
      </c>
      <c r="WO106" s="9">
        <v>1</v>
      </c>
      <c r="WP106" s="9">
        <v>1</v>
      </c>
      <c r="WQ106" s="9">
        <v>6.25</v>
      </c>
      <c r="WR106" s="9">
        <v>0</v>
      </c>
      <c r="WS106" s="9">
        <v>0</v>
      </c>
      <c r="WT106" s="9">
        <v>16.666666030883789</v>
      </c>
      <c r="WU106" s="9">
        <v>0</v>
      </c>
      <c r="WV106" s="9">
        <v>0</v>
      </c>
      <c r="WW106" s="9">
        <v>55.555557250976563</v>
      </c>
      <c r="WX106" s="9">
        <v>0</v>
      </c>
      <c r="WY106" s="9">
        <v>1</v>
      </c>
      <c r="WZ106" s="9">
        <v>100</v>
      </c>
      <c r="XA106" s="9">
        <v>1</v>
      </c>
      <c r="XB106" s="9">
        <v>1</v>
      </c>
      <c r="XC106" s="9">
        <v>1</v>
      </c>
      <c r="XD106" s="9">
        <v>0</v>
      </c>
      <c r="XE106" s="9">
        <v>0</v>
      </c>
      <c r="XF106" s="9">
        <v>0</v>
      </c>
      <c r="XG106" s="9">
        <v>0</v>
      </c>
      <c r="XH106" s="9">
        <v>0</v>
      </c>
      <c r="XI106" s="9">
        <v>0</v>
      </c>
      <c r="XJ106" s="9">
        <v>0</v>
      </c>
      <c r="XK106" s="9">
        <v>0</v>
      </c>
      <c r="XL106" s="9">
        <v>0</v>
      </c>
      <c r="XM106" s="9">
        <v>0</v>
      </c>
      <c r="XN106" s="9">
        <v>0</v>
      </c>
      <c r="XO106" s="9">
        <v>0</v>
      </c>
      <c r="XP106" s="9">
        <v>0</v>
      </c>
      <c r="XQ106" s="9">
        <v>0</v>
      </c>
      <c r="XR106" s="9">
        <v>0</v>
      </c>
      <c r="XS106" s="9">
        <v>0</v>
      </c>
      <c r="XT106" s="9">
        <v>1</v>
      </c>
      <c r="XU106" s="9">
        <v>0</v>
      </c>
      <c r="XV106" s="9">
        <v>0</v>
      </c>
      <c r="XW106" s="9">
        <v>0</v>
      </c>
      <c r="XX106" s="9">
        <v>0</v>
      </c>
      <c r="XY106" s="9">
        <v>0</v>
      </c>
      <c r="XZ106" s="9">
        <v>0</v>
      </c>
      <c r="YA106" s="9">
        <v>0</v>
      </c>
      <c r="YB106" s="9">
        <v>0</v>
      </c>
      <c r="YC106" s="9">
        <v>0</v>
      </c>
      <c r="YD106" s="9">
        <v>1</v>
      </c>
      <c r="YE106" s="9">
        <v>1</v>
      </c>
      <c r="YF106" s="9">
        <v>0</v>
      </c>
      <c r="YG106" s="9">
        <v>0</v>
      </c>
      <c r="YH106" s="9">
        <v>1</v>
      </c>
      <c r="YI106" s="9">
        <v>1</v>
      </c>
      <c r="YJ106" s="9">
        <v>1</v>
      </c>
      <c r="YK106" s="9">
        <v>1</v>
      </c>
      <c r="YL106" s="9">
        <v>0</v>
      </c>
      <c r="YM106" s="9">
        <v>0</v>
      </c>
      <c r="YN106" s="9">
        <v>1</v>
      </c>
      <c r="YO106" s="9">
        <v>1</v>
      </c>
      <c r="YP106" s="9">
        <v>1</v>
      </c>
      <c r="YQ106" s="9">
        <v>0</v>
      </c>
      <c r="YR106" s="9">
        <v>0</v>
      </c>
      <c r="YS106" s="9">
        <v>0</v>
      </c>
      <c r="YT106" s="9">
        <v>0</v>
      </c>
      <c r="YU106" s="9">
        <v>0</v>
      </c>
      <c r="YV106" s="9">
        <v>0</v>
      </c>
      <c r="YW106" s="9">
        <v>0</v>
      </c>
      <c r="YX106" s="9">
        <v>1</v>
      </c>
      <c r="YY106" s="9">
        <v>0</v>
      </c>
      <c r="YZ106" s="9">
        <v>1</v>
      </c>
      <c r="ZA106" s="9">
        <v>0</v>
      </c>
      <c r="ZB106" s="9">
        <v>1</v>
      </c>
      <c r="ZC106" s="9">
        <v>0</v>
      </c>
      <c r="ZD106" s="9">
        <v>1</v>
      </c>
      <c r="ZE106" s="9">
        <v>1</v>
      </c>
      <c r="ZF106" s="9">
        <v>0</v>
      </c>
      <c r="ZG106" s="9">
        <v>0</v>
      </c>
      <c r="ZH106" s="9">
        <v>0</v>
      </c>
      <c r="ZI106" s="9">
        <v>0</v>
      </c>
      <c r="ZJ106" s="9">
        <v>33.333332061767578</v>
      </c>
      <c r="ZK106" s="9">
        <v>0</v>
      </c>
      <c r="ZL106" s="9">
        <v>33.333332061767578</v>
      </c>
      <c r="ZM106" s="9">
        <v>0</v>
      </c>
      <c r="ZN106" s="9">
        <v>1</v>
      </c>
      <c r="ZO106" s="9">
        <v>0</v>
      </c>
      <c r="ZP106" s="9">
        <v>0</v>
      </c>
      <c r="ZQ106" s="9">
        <v>0</v>
      </c>
      <c r="ZR106" s="9"/>
      <c r="ZS106" s="9"/>
      <c r="ZT106" s="9">
        <v>0</v>
      </c>
      <c r="ZU106" s="9">
        <v>0</v>
      </c>
      <c r="ZV106" s="9">
        <v>1</v>
      </c>
      <c r="ZW106" s="9">
        <v>1</v>
      </c>
      <c r="ZX106" s="9">
        <v>1</v>
      </c>
      <c r="ZY106" s="9">
        <v>1</v>
      </c>
      <c r="ZZ106" s="9">
        <v>1</v>
      </c>
      <c r="AAA106" s="9">
        <v>1</v>
      </c>
      <c r="AAB106" s="9">
        <v>1</v>
      </c>
      <c r="AAC106" s="9">
        <v>1</v>
      </c>
      <c r="AAD106" s="9">
        <v>1</v>
      </c>
      <c r="AAE106" s="9">
        <v>1</v>
      </c>
      <c r="AAF106" s="9">
        <v>1</v>
      </c>
      <c r="AAG106" s="9">
        <v>1</v>
      </c>
      <c r="AAH106" s="9"/>
      <c r="AAI106" s="9"/>
      <c r="AAJ106" s="9"/>
      <c r="AAK106" s="9"/>
      <c r="AAL106" s="9"/>
      <c r="AAM106" s="9"/>
      <c r="AAN106" s="9"/>
      <c r="AAO106" s="9"/>
      <c r="AAP106" s="9">
        <v>100</v>
      </c>
      <c r="AAQ106" s="9">
        <v>1</v>
      </c>
      <c r="AAR106" s="9">
        <v>1</v>
      </c>
      <c r="AAS106" s="9">
        <v>100</v>
      </c>
      <c r="AAT106" s="9">
        <v>1</v>
      </c>
      <c r="AAU106" s="9">
        <v>1</v>
      </c>
      <c r="AAV106" s="9">
        <v>1</v>
      </c>
      <c r="AAW106" s="9">
        <v>0</v>
      </c>
      <c r="AAX106" s="9">
        <v>0</v>
      </c>
      <c r="AAY106" s="9">
        <v>0</v>
      </c>
      <c r="AAZ106" s="9">
        <v>0</v>
      </c>
      <c r="ABA106" s="9">
        <v>1</v>
      </c>
      <c r="ABB106" s="9">
        <v>1</v>
      </c>
      <c r="ABC106" s="9">
        <v>1</v>
      </c>
      <c r="ABD106" s="9">
        <v>1</v>
      </c>
      <c r="ABE106" s="9">
        <v>1</v>
      </c>
      <c r="ABF106" s="9">
        <v>1</v>
      </c>
      <c r="ABG106" s="9">
        <v>1</v>
      </c>
      <c r="ABH106" s="9">
        <v>1</v>
      </c>
      <c r="ABI106" s="9">
        <v>1</v>
      </c>
      <c r="ABJ106" s="9">
        <v>1</v>
      </c>
      <c r="ABK106" s="9">
        <v>1</v>
      </c>
      <c r="ABL106" s="9">
        <v>1</v>
      </c>
      <c r="ABM106" s="9">
        <v>100</v>
      </c>
      <c r="ABN106" s="9">
        <v>1</v>
      </c>
      <c r="ABO106" s="9">
        <v>1</v>
      </c>
      <c r="ABP106" s="9">
        <v>0</v>
      </c>
      <c r="ABQ106" s="9">
        <v>1</v>
      </c>
      <c r="ABR106" s="9">
        <v>0</v>
      </c>
      <c r="ABS106" s="9">
        <v>0</v>
      </c>
      <c r="ABT106" s="9">
        <v>1</v>
      </c>
      <c r="ABU106" s="9">
        <v>0</v>
      </c>
      <c r="ABV106" s="9">
        <v>1</v>
      </c>
      <c r="ABW106" s="9">
        <v>0</v>
      </c>
      <c r="ABX106" s="9">
        <v>1</v>
      </c>
      <c r="ABY106" s="9">
        <v>0</v>
      </c>
      <c r="ABZ106" s="9">
        <v>1</v>
      </c>
      <c r="ACA106" s="9">
        <v>0</v>
      </c>
      <c r="ACB106" s="9">
        <v>1</v>
      </c>
      <c r="ACC106" s="9">
        <v>0</v>
      </c>
      <c r="ACD106" s="9">
        <v>1</v>
      </c>
      <c r="ACE106" s="9">
        <v>0</v>
      </c>
      <c r="ACF106" s="9">
        <v>1</v>
      </c>
      <c r="ACG106" s="9">
        <v>0</v>
      </c>
      <c r="ACH106" s="9">
        <v>1</v>
      </c>
      <c r="ACI106" s="9">
        <v>1</v>
      </c>
      <c r="ACJ106" s="9">
        <v>1</v>
      </c>
      <c r="ACK106" s="9">
        <v>1</v>
      </c>
      <c r="ACL106" s="9">
        <v>1</v>
      </c>
      <c r="ACM106" s="9">
        <v>0</v>
      </c>
      <c r="ACN106" s="9">
        <v>0</v>
      </c>
      <c r="ACO106" s="9">
        <v>1</v>
      </c>
      <c r="ACP106" s="9">
        <v>1</v>
      </c>
      <c r="ACQ106" s="9">
        <v>0</v>
      </c>
      <c r="ACR106" s="9">
        <v>0</v>
      </c>
    </row>
    <row r="107" spans="1:772">
      <c r="A107" t="s">
        <v>2671</v>
      </c>
      <c r="B107" t="s">
        <v>2799</v>
      </c>
      <c r="C107" t="s">
        <v>2932</v>
      </c>
      <c r="D107" t="s">
        <v>3070</v>
      </c>
      <c r="E107" s="9"/>
      <c r="F107" s="9">
        <v>2</v>
      </c>
      <c r="G107" s="9"/>
      <c r="H107" s="9">
        <v>1</v>
      </c>
      <c r="I107" t="s">
        <v>3207</v>
      </c>
      <c r="J107" s="9"/>
      <c r="K107" s="9">
        <v>7</v>
      </c>
      <c r="L107" s="9">
        <v>20</v>
      </c>
      <c r="M107" s="9">
        <v>126</v>
      </c>
      <c r="N107" s="9">
        <v>126</v>
      </c>
      <c r="O107" t="s">
        <v>3247</v>
      </c>
      <c r="P107" s="9">
        <v>2</v>
      </c>
      <c r="Q107" t="s">
        <v>3250</v>
      </c>
      <c r="R107" s="9">
        <v>1</v>
      </c>
      <c r="S107" s="9">
        <v>1</v>
      </c>
      <c r="T107" s="9">
        <v>2</v>
      </c>
      <c r="U107" s="9">
        <v>0</v>
      </c>
      <c r="V107" s="9">
        <v>1</v>
      </c>
      <c r="W107" t="s">
        <v>3362</v>
      </c>
      <c r="X107" s="9"/>
      <c r="Y107" t="s">
        <v>3495</v>
      </c>
      <c r="Z107" s="9"/>
      <c r="AA107" s="9">
        <v>0</v>
      </c>
      <c r="AB107" s="9">
        <v>0</v>
      </c>
      <c r="AC107" s="9">
        <v>2</v>
      </c>
      <c r="AD107" s="9">
        <v>0</v>
      </c>
      <c r="AE107" s="9">
        <v>2</v>
      </c>
      <c r="AF107" s="9">
        <v>0</v>
      </c>
      <c r="AG107" s="9">
        <v>5</v>
      </c>
      <c r="AH107" s="9">
        <v>0</v>
      </c>
      <c r="AI107" s="9">
        <v>0</v>
      </c>
      <c r="AJ107" s="9">
        <v>0</v>
      </c>
      <c r="AK107" s="9">
        <v>0</v>
      </c>
      <c r="AL107" s="9">
        <v>0</v>
      </c>
      <c r="AM107" s="9">
        <v>0</v>
      </c>
      <c r="AN107" s="9">
        <v>0</v>
      </c>
      <c r="AO107" s="9">
        <v>0</v>
      </c>
      <c r="AP107" s="9">
        <v>0</v>
      </c>
      <c r="AQ107" s="9">
        <v>2</v>
      </c>
      <c r="AR107" s="9">
        <v>0</v>
      </c>
      <c r="AS107" s="9">
        <v>0</v>
      </c>
      <c r="AT107" s="9">
        <v>0</v>
      </c>
      <c r="AU107" s="9">
        <v>0</v>
      </c>
      <c r="AV107" s="9">
        <v>0</v>
      </c>
      <c r="AW107" s="9">
        <v>0</v>
      </c>
      <c r="AX107" t="s">
        <v>3663</v>
      </c>
      <c r="AY107" s="9">
        <v>0</v>
      </c>
      <c r="AZ107" s="9">
        <v>1</v>
      </c>
      <c r="BA107" t="s">
        <v>3813</v>
      </c>
      <c r="BB107" s="9">
        <v>0</v>
      </c>
      <c r="BC107" s="9">
        <v>12</v>
      </c>
      <c r="BD107" s="9">
        <v>0</v>
      </c>
      <c r="BE107" s="9"/>
      <c r="BF107" s="9">
        <v>12</v>
      </c>
      <c r="BG107" s="9">
        <v>12</v>
      </c>
      <c r="BH107" s="9">
        <v>12</v>
      </c>
      <c r="BI107" s="9">
        <v>1</v>
      </c>
      <c r="BJ107" s="9">
        <v>0</v>
      </c>
      <c r="BK107" s="9">
        <v>1</v>
      </c>
      <c r="BL107" s="9">
        <v>1</v>
      </c>
      <c r="BM107" s="9">
        <v>1</v>
      </c>
      <c r="BN107" s="9">
        <v>1</v>
      </c>
      <c r="BO107" s="9">
        <v>1</v>
      </c>
      <c r="BP107" s="9">
        <v>1</v>
      </c>
      <c r="BQ107" s="9">
        <v>1</v>
      </c>
      <c r="BR107" s="9">
        <v>1</v>
      </c>
      <c r="BS107" s="9">
        <v>1</v>
      </c>
      <c r="BT107" s="9">
        <v>1</v>
      </c>
      <c r="BU107" s="9">
        <v>1</v>
      </c>
      <c r="BV107" s="9">
        <v>1</v>
      </c>
      <c r="BW107" s="9">
        <v>1</v>
      </c>
      <c r="BX107" s="9"/>
      <c r="BY107" s="9">
        <v>1</v>
      </c>
      <c r="BZ107" s="9">
        <v>1</v>
      </c>
      <c r="CA107" s="9">
        <v>1</v>
      </c>
      <c r="CB107" s="9">
        <v>1</v>
      </c>
      <c r="CC107" s="9">
        <v>1</v>
      </c>
      <c r="CD107" s="9">
        <v>1</v>
      </c>
      <c r="CE107" s="9">
        <v>1</v>
      </c>
      <c r="CF107" s="9">
        <v>1</v>
      </c>
      <c r="CG107" s="9"/>
      <c r="CH107" s="9">
        <v>1</v>
      </c>
      <c r="CI107" s="9">
        <v>1</v>
      </c>
      <c r="CJ107" s="9">
        <v>1</v>
      </c>
      <c r="CK107" s="9">
        <v>1</v>
      </c>
      <c r="CL107" s="9">
        <v>1</v>
      </c>
      <c r="CM107" s="9">
        <v>1</v>
      </c>
      <c r="CN107" s="9">
        <v>1</v>
      </c>
      <c r="CO107" s="9">
        <v>1</v>
      </c>
      <c r="CP107" s="9">
        <v>1</v>
      </c>
      <c r="CQ107" s="9">
        <v>1</v>
      </c>
      <c r="CR107" s="9">
        <v>1</v>
      </c>
      <c r="CS107" s="9">
        <v>1</v>
      </c>
      <c r="CT107" s="9">
        <v>1</v>
      </c>
      <c r="CU107" s="9">
        <v>1</v>
      </c>
      <c r="CV107" s="9">
        <v>1</v>
      </c>
      <c r="CW107" s="9">
        <v>1</v>
      </c>
      <c r="CX107" s="9">
        <v>1</v>
      </c>
      <c r="CY107" s="9">
        <v>1</v>
      </c>
      <c r="CZ107" s="9">
        <v>2</v>
      </c>
      <c r="DA107" s="9"/>
      <c r="DB107" s="9"/>
      <c r="DC107" s="9"/>
      <c r="DD107" s="9"/>
      <c r="DE107" s="9"/>
      <c r="DF107" s="9"/>
      <c r="DG107" s="9"/>
      <c r="DH107" s="9"/>
      <c r="DI107" s="9">
        <v>1</v>
      </c>
      <c r="DJ107" s="9"/>
      <c r="DK107" s="9"/>
      <c r="DL107" s="9"/>
      <c r="DM107" s="9"/>
      <c r="DN107" s="9"/>
      <c r="DO107" s="9"/>
      <c r="DP107" s="9">
        <v>2</v>
      </c>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v>1</v>
      </c>
      <c r="EO107" s="9">
        <v>0</v>
      </c>
      <c r="EP107" s="9"/>
      <c r="EQ107" s="9">
        <v>1</v>
      </c>
      <c r="ER107" s="9">
        <v>0</v>
      </c>
      <c r="ES107" s="9"/>
      <c r="ET107" s="9">
        <v>1</v>
      </c>
      <c r="EU107" s="9">
        <v>0</v>
      </c>
      <c r="EV107" s="9"/>
      <c r="EW107" s="9">
        <v>1</v>
      </c>
      <c r="EX107" s="9">
        <v>0</v>
      </c>
      <c r="EY107" s="9"/>
      <c r="EZ107" s="9">
        <v>1</v>
      </c>
      <c r="FA107" s="9">
        <v>0</v>
      </c>
      <c r="FB107" s="9"/>
      <c r="FC107" s="9">
        <v>1</v>
      </c>
      <c r="FD107" s="9">
        <v>0</v>
      </c>
      <c r="FE107" s="9"/>
      <c r="FF107" s="9">
        <v>1</v>
      </c>
      <c r="FG107" s="9">
        <v>0</v>
      </c>
      <c r="FH107" s="9"/>
      <c r="FI107" s="9">
        <v>1</v>
      </c>
      <c r="FJ107" s="9">
        <v>1</v>
      </c>
      <c r="FK107" s="9"/>
      <c r="FL107" s="9">
        <v>1</v>
      </c>
      <c r="FM107" s="9">
        <v>1</v>
      </c>
      <c r="FN107" s="9"/>
      <c r="FO107" s="9">
        <v>1</v>
      </c>
      <c r="FP107" s="9">
        <v>1</v>
      </c>
      <c r="FQ107" s="9"/>
      <c r="FR107" s="9">
        <v>1</v>
      </c>
      <c r="FS107" s="9">
        <v>1</v>
      </c>
      <c r="FT107" s="9"/>
      <c r="FU107" s="9">
        <v>1</v>
      </c>
      <c r="FV107" s="9">
        <v>1</v>
      </c>
      <c r="FW107" s="9"/>
      <c r="FX107" s="9">
        <v>5</v>
      </c>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t="s">
        <v>4122</v>
      </c>
      <c r="HH107" s="9">
        <v>2</v>
      </c>
      <c r="HI107" s="9"/>
      <c r="HJ107" s="9"/>
      <c r="HK107" s="9"/>
      <c r="HL107" s="9"/>
      <c r="HM107" s="9"/>
      <c r="HN107" s="9"/>
      <c r="HO107" s="9"/>
      <c r="HP107" s="9">
        <v>0</v>
      </c>
      <c r="HQ107" s="9">
        <v>1</v>
      </c>
      <c r="HR107" s="9">
        <v>0</v>
      </c>
      <c r="HS107" s="9">
        <v>0</v>
      </c>
      <c r="HT107" s="9">
        <v>0</v>
      </c>
      <c r="HU107" s="9">
        <v>0</v>
      </c>
      <c r="HV107" s="9">
        <v>0</v>
      </c>
      <c r="HW107" s="9">
        <v>0</v>
      </c>
      <c r="HX107" t="s">
        <v>4286</v>
      </c>
      <c r="HY107" s="9"/>
      <c r="HZ107" s="9"/>
      <c r="IA107" s="9">
        <v>2</v>
      </c>
      <c r="IB107" s="9"/>
      <c r="IC107" s="9"/>
      <c r="ID107" s="9">
        <v>2</v>
      </c>
      <c r="IE107" s="9"/>
      <c r="IF107" s="9"/>
      <c r="IG107" s="9">
        <v>2</v>
      </c>
      <c r="IH107" s="9"/>
      <c r="II107" s="9"/>
      <c r="IJ107" s="9">
        <v>3</v>
      </c>
      <c r="IK107" s="9"/>
      <c r="IL107" s="9">
        <v>1</v>
      </c>
      <c r="IM107" s="9"/>
      <c r="IN107" s="9">
        <v>4</v>
      </c>
      <c r="IO107" s="9">
        <v>4</v>
      </c>
      <c r="IP107" s="9">
        <v>4</v>
      </c>
      <c r="IQ107" s="9">
        <v>4</v>
      </c>
      <c r="IR107" s="9">
        <v>4</v>
      </c>
      <c r="IS107" s="9"/>
      <c r="IT107" s="9">
        <v>1</v>
      </c>
      <c r="IU107" s="9">
        <v>2</v>
      </c>
      <c r="IV107" s="9">
        <v>1</v>
      </c>
      <c r="IW107" s="9">
        <v>2</v>
      </c>
      <c r="IX107" s="9">
        <v>2</v>
      </c>
      <c r="IY107" s="9">
        <v>2</v>
      </c>
      <c r="IZ107" s="9">
        <v>2</v>
      </c>
      <c r="JA107" s="9">
        <v>2</v>
      </c>
      <c r="JB107" s="9">
        <v>1</v>
      </c>
      <c r="JC107" s="9">
        <v>2</v>
      </c>
      <c r="JD107" s="9">
        <v>2</v>
      </c>
      <c r="JE107" s="9">
        <v>2</v>
      </c>
      <c r="JF107" s="9">
        <v>2</v>
      </c>
      <c r="JG107" s="9">
        <v>2</v>
      </c>
      <c r="JH107" s="9">
        <v>2</v>
      </c>
      <c r="JI107" s="9">
        <v>2</v>
      </c>
      <c r="JJ107" s="9">
        <v>1</v>
      </c>
      <c r="JK107" s="9">
        <v>1</v>
      </c>
      <c r="JL107" s="9">
        <v>1</v>
      </c>
      <c r="JM107" s="9">
        <v>1</v>
      </c>
      <c r="JN107" s="9">
        <v>3</v>
      </c>
      <c r="JO107" s="9">
        <v>3</v>
      </c>
      <c r="JP107" s="9">
        <v>3</v>
      </c>
      <c r="JQ107" s="9">
        <v>3</v>
      </c>
      <c r="JR107" s="9">
        <v>3</v>
      </c>
      <c r="JS107" s="9">
        <v>3</v>
      </c>
      <c r="JT107" s="9">
        <v>1</v>
      </c>
      <c r="JU107" s="9">
        <v>2</v>
      </c>
      <c r="JV107" s="9"/>
      <c r="JW107" s="9">
        <v>1</v>
      </c>
      <c r="JX107" s="9">
        <v>3</v>
      </c>
      <c r="JY107" s="9">
        <v>3</v>
      </c>
      <c r="JZ107" s="9">
        <v>3</v>
      </c>
      <c r="KA107" s="9">
        <v>1</v>
      </c>
      <c r="KB107" s="9">
        <v>1</v>
      </c>
      <c r="KC107" s="9">
        <v>1</v>
      </c>
      <c r="KD107" s="9">
        <v>3</v>
      </c>
      <c r="KE107" s="9">
        <v>1</v>
      </c>
      <c r="KF107" s="9"/>
      <c r="KG107" s="9"/>
      <c r="KH107" s="9"/>
      <c r="KI107" s="9"/>
      <c r="KJ107" s="9"/>
      <c r="KK107" s="9"/>
      <c r="KL107" s="9"/>
      <c r="KM107" s="9"/>
      <c r="KN107" s="9"/>
      <c r="KO107" s="9"/>
      <c r="KP107" s="9"/>
      <c r="KQ107" s="9"/>
      <c r="KR107" s="9"/>
      <c r="KS107" s="9"/>
      <c r="KT107" s="9"/>
      <c r="KU107" s="9"/>
      <c r="KV107" s="9">
        <v>0</v>
      </c>
      <c r="KW107" s="9"/>
      <c r="KX107" s="9"/>
      <c r="KY107" s="9"/>
      <c r="KZ107" s="9"/>
      <c r="LA107" s="9"/>
      <c r="LB107" s="9"/>
      <c r="LC107" s="9">
        <v>1</v>
      </c>
      <c r="LD107" s="9">
        <v>1</v>
      </c>
      <c r="LE107" s="9">
        <v>1</v>
      </c>
      <c r="LF107" s="9">
        <v>1</v>
      </c>
      <c r="LG107" s="9">
        <v>1</v>
      </c>
      <c r="LH107" s="9">
        <v>1</v>
      </c>
      <c r="LI107" s="9"/>
      <c r="LJ107" s="9">
        <v>1</v>
      </c>
      <c r="LK107" s="9">
        <v>3</v>
      </c>
      <c r="LL107" s="9">
        <v>3</v>
      </c>
      <c r="LM107" s="9">
        <v>3</v>
      </c>
      <c r="LN107" s="9"/>
      <c r="LO107" s="9">
        <v>1</v>
      </c>
      <c r="LP107" s="9">
        <v>1</v>
      </c>
      <c r="LQ107" s="9">
        <v>1</v>
      </c>
      <c r="LR107" s="9"/>
      <c r="LS107" s="9">
        <v>2</v>
      </c>
      <c r="LT107" s="9">
        <v>2</v>
      </c>
      <c r="LU107" s="9">
        <v>1</v>
      </c>
      <c r="LV107" s="9">
        <v>2</v>
      </c>
      <c r="LW107" s="9">
        <v>2</v>
      </c>
      <c r="LX107" s="9">
        <v>2</v>
      </c>
      <c r="LY107" s="9">
        <v>2</v>
      </c>
      <c r="LZ107" s="9">
        <v>2</v>
      </c>
      <c r="MA107" s="9">
        <v>1</v>
      </c>
      <c r="MB107" s="9"/>
      <c r="MC107" s="9">
        <v>1</v>
      </c>
      <c r="MD107" s="9">
        <v>2</v>
      </c>
      <c r="ME107" s="9">
        <v>2</v>
      </c>
      <c r="MF107" s="9">
        <v>1</v>
      </c>
      <c r="MG107" s="9">
        <v>3</v>
      </c>
      <c r="MH107" s="9">
        <v>3</v>
      </c>
      <c r="MI107" s="9">
        <v>3</v>
      </c>
      <c r="MJ107" s="9">
        <v>3</v>
      </c>
      <c r="MK107" s="9">
        <v>1</v>
      </c>
      <c r="ML107" s="9">
        <v>1</v>
      </c>
      <c r="MM107" s="9">
        <v>1</v>
      </c>
      <c r="MN107" s="9">
        <v>1</v>
      </c>
      <c r="MO107" s="9">
        <v>1</v>
      </c>
      <c r="MP107" s="9">
        <v>0</v>
      </c>
      <c r="MQ107" s="9">
        <v>0</v>
      </c>
      <c r="MR107" s="9">
        <v>1</v>
      </c>
      <c r="MS107" s="9">
        <v>0</v>
      </c>
      <c r="MT107" s="9"/>
      <c r="MU107" s="9"/>
      <c r="MV107" s="9">
        <v>1</v>
      </c>
      <c r="MW107" s="9"/>
      <c r="MX107" s="9"/>
      <c r="MY107" t="s">
        <v>4562</v>
      </c>
      <c r="MZ107" s="9"/>
      <c r="NA107" s="9">
        <v>199675599</v>
      </c>
      <c r="NB107" t="s">
        <v>4712</v>
      </c>
      <c r="NC107" t="s">
        <v>4850</v>
      </c>
      <c r="ND107" s="9"/>
      <c r="NE107" s="9"/>
      <c r="NF107" t="s">
        <v>4891</v>
      </c>
      <c r="NG107" s="9"/>
      <c r="NH107" s="9"/>
      <c r="NI107" s="9">
        <v>44</v>
      </c>
      <c r="NJ107" s="9">
        <v>126</v>
      </c>
      <c r="NK107" t="s">
        <v>4897</v>
      </c>
      <c r="NL107" s="9">
        <v>3</v>
      </c>
      <c r="NM107" s="9">
        <v>11</v>
      </c>
      <c r="NN107" s="9">
        <v>2022</v>
      </c>
      <c r="NO107" s="9">
        <v>0</v>
      </c>
      <c r="NP107" t="s">
        <v>4989</v>
      </c>
      <c r="NQ107" s="9">
        <v>0</v>
      </c>
      <c r="NR107" s="9">
        <v>1</v>
      </c>
      <c r="NS107" s="9">
        <v>1</v>
      </c>
      <c r="NT107" s="9">
        <v>0</v>
      </c>
      <c r="NU107" s="9">
        <v>0</v>
      </c>
      <c r="NV107" s="9">
        <v>0</v>
      </c>
      <c r="NW107" s="9">
        <v>2</v>
      </c>
      <c r="NX107" s="9">
        <v>0</v>
      </c>
      <c r="NY107" s="9">
        <v>2</v>
      </c>
      <c r="NZ107" s="9">
        <v>0</v>
      </c>
      <c r="OA107" s="9">
        <v>5</v>
      </c>
      <c r="OB107" s="9">
        <v>0</v>
      </c>
      <c r="OC107" s="9">
        <v>9</v>
      </c>
      <c r="OD107" s="9">
        <v>0</v>
      </c>
      <c r="OE107" s="9">
        <v>2</v>
      </c>
      <c r="OF107" s="9">
        <v>0</v>
      </c>
      <c r="OG107" s="9">
        <v>11</v>
      </c>
      <c r="OH107" s="9">
        <v>0</v>
      </c>
      <c r="OI107" s="9">
        <v>12</v>
      </c>
      <c r="OJ107" s="9">
        <v>12</v>
      </c>
      <c r="OK107" s="9">
        <v>12</v>
      </c>
      <c r="OL107" s="9">
        <v>1</v>
      </c>
      <c r="OM107" s="9">
        <v>0</v>
      </c>
      <c r="ON107" s="9">
        <v>1</v>
      </c>
      <c r="OO107" s="9">
        <v>0</v>
      </c>
      <c r="OP107" s="9">
        <v>1</v>
      </c>
      <c r="OQ107" s="9">
        <v>1</v>
      </c>
      <c r="OR107" s="9">
        <v>1</v>
      </c>
      <c r="OS107" s="9">
        <v>1</v>
      </c>
      <c r="OT107" s="9">
        <v>1</v>
      </c>
      <c r="OU107" s="9">
        <v>1</v>
      </c>
      <c r="OV107" s="9">
        <v>1</v>
      </c>
      <c r="OW107" s="9">
        <v>1</v>
      </c>
      <c r="OX107" s="9">
        <v>1</v>
      </c>
      <c r="OY107" s="9">
        <v>1</v>
      </c>
      <c r="OZ107" s="9">
        <v>1</v>
      </c>
      <c r="PA107" s="9">
        <v>100</v>
      </c>
      <c r="PB107" s="9">
        <v>1</v>
      </c>
      <c r="PC107" s="9">
        <v>1</v>
      </c>
      <c r="PD107" s="9">
        <v>100</v>
      </c>
      <c r="PE107" s="9">
        <v>1</v>
      </c>
      <c r="PF107" s="9">
        <v>1</v>
      </c>
      <c r="PG107" s="9">
        <v>1</v>
      </c>
      <c r="PH107" s="9">
        <v>1</v>
      </c>
      <c r="PI107" s="9">
        <v>1</v>
      </c>
      <c r="PJ107" s="9">
        <v>1</v>
      </c>
      <c r="PK107" s="9">
        <v>1</v>
      </c>
      <c r="PL107" s="9">
        <v>1</v>
      </c>
      <c r="PM107" s="9">
        <v>1</v>
      </c>
      <c r="PN107" s="9">
        <v>1</v>
      </c>
      <c r="PO107" s="9">
        <v>100</v>
      </c>
      <c r="PP107" s="9">
        <v>1</v>
      </c>
      <c r="PQ107" s="9">
        <v>1</v>
      </c>
      <c r="PR107" s="9">
        <v>1</v>
      </c>
      <c r="PS107" s="9">
        <v>1</v>
      </c>
      <c r="PT107" s="9">
        <v>1</v>
      </c>
      <c r="PU107" s="9">
        <v>1</v>
      </c>
      <c r="PV107" s="9">
        <v>1</v>
      </c>
      <c r="PW107" s="9">
        <v>1</v>
      </c>
      <c r="PX107" s="9">
        <v>100</v>
      </c>
      <c r="PY107" s="9">
        <v>1</v>
      </c>
      <c r="PZ107" s="9">
        <v>1</v>
      </c>
      <c r="QA107" s="9">
        <v>1</v>
      </c>
      <c r="QB107" s="9">
        <v>1</v>
      </c>
      <c r="QC107" s="9">
        <v>1</v>
      </c>
      <c r="QD107" s="9">
        <v>1</v>
      </c>
      <c r="QE107" s="9">
        <v>100</v>
      </c>
      <c r="QF107" s="9">
        <v>1</v>
      </c>
      <c r="QG107" s="9">
        <v>1</v>
      </c>
      <c r="QH107" s="9">
        <v>1</v>
      </c>
      <c r="QI107" s="9">
        <v>1</v>
      </c>
      <c r="QJ107" s="9">
        <v>1</v>
      </c>
      <c r="QK107" s="9">
        <v>1</v>
      </c>
      <c r="QL107" s="9">
        <v>1</v>
      </c>
      <c r="QM107" s="9">
        <v>1</v>
      </c>
      <c r="QN107" s="9">
        <v>1</v>
      </c>
      <c r="QO107" s="9">
        <v>1</v>
      </c>
      <c r="QP107" s="9">
        <v>100</v>
      </c>
      <c r="QQ107" s="9">
        <v>1</v>
      </c>
      <c r="QR107" s="9">
        <v>1</v>
      </c>
      <c r="QS107" s="9">
        <v>1</v>
      </c>
      <c r="QT107" s="9">
        <v>1</v>
      </c>
      <c r="QU107" s="9">
        <v>1</v>
      </c>
      <c r="QV107" s="9">
        <v>1</v>
      </c>
      <c r="QW107" s="9">
        <v>1</v>
      </c>
      <c r="QX107" s="9">
        <v>1</v>
      </c>
      <c r="QY107" s="9">
        <v>0</v>
      </c>
      <c r="QZ107" s="9"/>
      <c r="RA107" s="9"/>
      <c r="RB107" s="9"/>
      <c r="RC107" s="9"/>
      <c r="RD107" s="9"/>
      <c r="RE107" s="9"/>
      <c r="RF107" s="9"/>
      <c r="RG107" s="9"/>
      <c r="RH107" s="9"/>
      <c r="RI107" s="9"/>
      <c r="RJ107" s="9"/>
      <c r="RK107" s="9"/>
      <c r="RL107" s="9">
        <v>0</v>
      </c>
      <c r="RM107" s="9"/>
      <c r="RN107" s="9"/>
      <c r="RO107" s="9"/>
      <c r="RP107" s="9"/>
      <c r="RQ107" s="9"/>
      <c r="RR107" s="9"/>
      <c r="RS107" s="9"/>
      <c r="RT107" s="9"/>
      <c r="RU107" s="9"/>
      <c r="RV107" s="9"/>
      <c r="RW107" s="9"/>
      <c r="RX107" s="9"/>
      <c r="RY107" s="9"/>
      <c r="RZ107" s="9"/>
      <c r="SA107" s="9"/>
      <c r="SB107" s="9"/>
      <c r="SC107" s="9"/>
      <c r="SD107" s="9"/>
      <c r="SE107" s="9"/>
      <c r="SF107" s="9"/>
      <c r="SG107" s="9"/>
      <c r="SH107" s="9">
        <v>1</v>
      </c>
      <c r="SI107" s="9">
        <v>1</v>
      </c>
      <c r="SJ107" s="9">
        <v>1</v>
      </c>
      <c r="SK107" s="9">
        <v>1</v>
      </c>
      <c r="SL107" s="9">
        <v>1</v>
      </c>
      <c r="SM107" s="9">
        <v>1</v>
      </c>
      <c r="SN107" s="9">
        <v>1</v>
      </c>
      <c r="SO107" s="9">
        <v>1</v>
      </c>
      <c r="SP107" s="9">
        <v>0</v>
      </c>
      <c r="SQ107" s="9">
        <v>0</v>
      </c>
      <c r="SR107" s="9">
        <v>0</v>
      </c>
      <c r="SS107" s="9">
        <v>0</v>
      </c>
      <c r="ST107" s="9">
        <v>0</v>
      </c>
      <c r="SU107" s="9">
        <v>1</v>
      </c>
      <c r="SV107" s="9">
        <v>1</v>
      </c>
      <c r="SW107" s="9">
        <v>1</v>
      </c>
      <c r="SX107" s="9">
        <v>0</v>
      </c>
      <c r="SY107" s="9">
        <v>0</v>
      </c>
      <c r="SZ107" s="9">
        <v>1</v>
      </c>
      <c r="TA107" s="9"/>
      <c r="TB107" s="9"/>
      <c r="TC107" s="9"/>
      <c r="TD107" s="9"/>
      <c r="TE107" s="9"/>
      <c r="TF107" s="9"/>
      <c r="TG107" s="9"/>
      <c r="TH107" s="9"/>
      <c r="TI107" s="9"/>
      <c r="TJ107" s="9"/>
      <c r="TK107" s="9"/>
      <c r="TL107" s="9"/>
      <c r="TM107" s="9"/>
      <c r="TN107" s="9"/>
      <c r="TO107" s="9"/>
      <c r="TP107" s="9"/>
      <c r="TQ107" s="9"/>
      <c r="TR107" s="9">
        <v>0</v>
      </c>
      <c r="TS107" s="9">
        <v>1</v>
      </c>
      <c r="TT107" s="9">
        <v>0</v>
      </c>
      <c r="TU107" s="9">
        <v>0</v>
      </c>
      <c r="TV107" s="9">
        <v>0</v>
      </c>
      <c r="TW107" s="9">
        <v>0</v>
      </c>
      <c r="TX107" s="9">
        <v>0</v>
      </c>
      <c r="TY107" s="9">
        <v>0</v>
      </c>
      <c r="TZ107" s="9"/>
      <c r="UA107" s="9"/>
      <c r="UB107" s="9"/>
      <c r="UC107" s="9"/>
      <c r="UD107" s="9"/>
      <c r="UE107" s="9"/>
      <c r="UF107" s="9">
        <v>0</v>
      </c>
      <c r="UG107" s="9">
        <v>1</v>
      </c>
      <c r="UH107" s="9">
        <v>0</v>
      </c>
      <c r="UI107" s="9">
        <v>0</v>
      </c>
      <c r="UJ107" s="9">
        <v>0</v>
      </c>
      <c r="UK107" s="9">
        <v>0</v>
      </c>
      <c r="UL107" s="9">
        <v>0</v>
      </c>
      <c r="UM107" s="9">
        <v>0</v>
      </c>
      <c r="UN107" s="9">
        <v>0</v>
      </c>
      <c r="UO107" s="9"/>
      <c r="UP107" s="9"/>
      <c r="UQ107" s="9"/>
      <c r="UR107" s="9"/>
      <c r="US107" s="9">
        <v>0</v>
      </c>
      <c r="UT107" s="9">
        <v>0</v>
      </c>
      <c r="UU107" s="9">
        <v>0</v>
      </c>
      <c r="UV107" s="9">
        <v>1</v>
      </c>
      <c r="UW107" s="9">
        <v>0</v>
      </c>
      <c r="UX107" s="9">
        <v>0</v>
      </c>
      <c r="UY107" s="9">
        <v>0</v>
      </c>
      <c r="UZ107" s="9">
        <v>0</v>
      </c>
      <c r="VA107" s="9">
        <v>0</v>
      </c>
      <c r="VB107" s="9">
        <v>0</v>
      </c>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v>1</v>
      </c>
      <c r="WF107" s="9">
        <v>0</v>
      </c>
      <c r="WG107" s="9">
        <v>0</v>
      </c>
      <c r="WH107" s="9">
        <v>0</v>
      </c>
      <c r="WI107" s="9">
        <v>1</v>
      </c>
      <c r="WJ107" s="9">
        <v>1</v>
      </c>
      <c r="WK107" s="9">
        <v>1</v>
      </c>
      <c r="WL107" s="9">
        <v>0</v>
      </c>
      <c r="WM107" s="9">
        <v>1</v>
      </c>
      <c r="WN107" s="9"/>
      <c r="WO107" s="9"/>
      <c r="WP107" s="9"/>
      <c r="WQ107" s="9"/>
      <c r="WR107" s="9"/>
      <c r="WS107" s="9"/>
      <c r="WT107" s="9"/>
      <c r="WU107" s="9"/>
      <c r="WV107" s="9"/>
      <c r="WW107" s="9">
        <v>55.555557250976563</v>
      </c>
      <c r="WX107" s="9">
        <v>0</v>
      </c>
      <c r="WY107" s="9">
        <v>1</v>
      </c>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v>1</v>
      </c>
      <c r="YF107" s="9">
        <v>0</v>
      </c>
      <c r="YG107" s="9">
        <v>0</v>
      </c>
      <c r="YH107" s="9">
        <v>0</v>
      </c>
      <c r="YI107" s="9">
        <v>1</v>
      </c>
      <c r="YJ107" s="9">
        <v>1</v>
      </c>
      <c r="YK107" s="9">
        <v>1</v>
      </c>
      <c r="YL107" s="9">
        <v>0</v>
      </c>
      <c r="YM107" s="9">
        <v>1</v>
      </c>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v>0</v>
      </c>
      <c r="ZO107" s="9">
        <v>0</v>
      </c>
      <c r="ZP107" s="9">
        <v>0</v>
      </c>
      <c r="ZQ107" s="9">
        <v>0</v>
      </c>
      <c r="ZR107" s="9"/>
      <c r="ZS107" s="9"/>
      <c r="ZT107" s="9">
        <v>0</v>
      </c>
      <c r="ZU107" s="9">
        <v>0</v>
      </c>
      <c r="ZV107" s="9">
        <v>1</v>
      </c>
      <c r="ZW107" s="9">
        <v>1</v>
      </c>
      <c r="ZX107" s="9">
        <v>1</v>
      </c>
      <c r="ZY107" s="9">
        <v>1</v>
      </c>
      <c r="ZZ107" s="9">
        <v>1</v>
      </c>
      <c r="AAA107" s="9">
        <v>1</v>
      </c>
      <c r="AAB107" s="9">
        <v>1</v>
      </c>
      <c r="AAC107" s="9">
        <v>1</v>
      </c>
      <c r="AAD107" s="9">
        <v>1</v>
      </c>
      <c r="AAE107" s="9">
        <v>1</v>
      </c>
      <c r="AAF107" s="9">
        <v>1</v>
      </c>
      <c r="AAG107" s="9">
        <v>1</v>
      </c>
      <c r="AAH107" s="9"/>
      <c r="AAI107" s="9"/>
      <c r="AAJ107" s="9"/>
      <c r="AAK107" s="9"/>
      <c r="AAL107" s="9"/>
      <c r="AAM107" s="9"/>
      <c r="AAN107" s="9"/>
      <c r="AAO107" s="9"/>
      <c r="AAP107" s="9">
        <v>100</v>
      </c>
      <c r="AAQ107" s="9">
        <v>1</v>
      </c>
      <c r="AAR107" s="9">
        <v>1</v>
      </c>
      <c r="AAS107" s="9">
        <v>100</v>
      </c>
      <c r="AAT107" s="9">
        <v>1</v>
      </c>
      <c r="AAU107" s="9">
        <v>1</v>
      </c>
      <c r="AAV107" s="9"/>
      <c r="AAW107" s="9"/>
      <c r="AAX107" s="9"/>
      <c r="AAY107" s="9"/>
      <c r="AAZ107" s="9">
        <v>0</v>
      </c>
      <c r="ABA107" s="9">
        <v>1</v>
      </c>
      <c r="ABB107" s="9">
        <v>1</v>
      </c>
      <c r="ABC107" s="9">
        <v>1</v>
      </c>
      <c r="ABD107" s="9">
        <v>1</v>
      </c>
      <c r="ABE107" s="9">
        <v>1</v>
      </c>
      <c r="ABF107" s="9">
        <v>0</v>
      </c>
      <c r="ABG107" s="9">
        <v>0</v>
      </c>
      <c r="ABH107" s="9">
        <v>1</v>
      </c>
      <c r="ABI107" s="9">
        <v>0</v>
      </c>
      <c r="ABJ107" s="9">
        <v>0</v>
      </c>
      <c r="ABK107" s="9">
        <v>0</v>
      </c>
      <c r="ABL107" s="9">
        <v>0</v>
      </c>
      <c r="ABM107" s="9">
        <v>14.285714149475098</v>
      </c>
      <c r="ABN107" s="9">
        <v>0</v>
      </c>
      <c r="ABO107" s="9">
        <v>0</v>
      </c>
      <c r="ABP107" s="9">
        <v>0</v>
      </c>
      <c r="ABQ107" s="9">
        <v>1</v>
      </c>
      <c r="ABR107" s="9">
        <v>1</v>
      </c>
      <c r="ABS107" s="9">
        <v>1</v>
      </c>
      <c r="ABT107" s="9">
        <v>1</v>
      </c>
      <c r="ABU107" s="9">
        <v>0</v>
      </c>
      <c r="ABV107" s="9">
        <v>1</v>
      </c>
      <c r="ABW107" s="9">
        <v>0</v>
      </c>
      <c r="ABX107" s="9">
        <v>1</v>
      </c>
      <c r="ABY107" s="9">
        <v>1</v>
      </c>
      <c r="ABZ107" s="9">
        <v>0</v>
      </c>
      <c r="ACA107" s="9">
        <v>0</v>
      </c>
      <c r="ACB107" s="9">
        <v>0</v>
      </c>
      <c r="ACC107" s="9">
        <v>0</v>
      </c>
      <c r="ACD107" s="9">
        <v>0</v>
      </c>
      <c r="ACE107" s="9">
        <v>0</v>
      </c>
      <c r="ACF107" s="9">
        <v>0</v>
      </c>
      <c r="ACG107" s="9">
        <v>0</v>
      </c>
      <c r="ACH107" s="9">
        <v>1</v>
      </c>
      <c r="ACI107" s="9">
        <v>1</v>
      </c>
      <c r="ACJ107" s="9">
        <v>1</v>
      </c>
      <c r="ACK107" s="9">
        <v>1</v>
      </c>
      <c r="ACL107" s="9">
        <v>1</v>
      </c>
      <c r="ACM107" s="9">
        <v>0</v>
      </c>
      <c r="ACN107" s="9">
        <v>0</v>
      </c>
      <c r="ACO107" s="9">
        <v>1</v>
      </c>
      <c r="ACP107" s="9">
        <v>1</v>
      </c>
      <c r="ACQ107" s="9">
        <v>1</v>
      </c>
      <c r="ACR107" s="9">
        <v>1</v>
      </c>
    </row>
    <row r="108" spans="1:772">
      <c r="A108" t="s">
        <v>2672</v>
      </c>
      <c r="B108" t="s">
        <v>2800</v>
      </c>
      <c r="C108" t="s">
        <v>2933</v>
      </c>
      <c r="D108" t="s">
        <v>3071</v>
      </c>
      <c r="E108" s="9"/>
      <c r="F108" s="9">
        <v>7</v>
      </c>
      <c r="G108" s="9"/>
      <c r="H108" s="9">
        <v>1</v>
      </c>
      <c r="I108" t="s">
        <v>3208</v>
      </c>
      <c r="J108" s="9"/>
      <c r="K108" s="9">
        <v>7</v>
      </c>
      <c r="L108" s="9">
        <v>21</v>
      </c>
      <c r="M108" s="9">
        <v>128</v>
      </c>
      <c r="N108" s="9">
        <v>128</v>
      </c>
      <c r="O108" t="s">
        <v>3247</v>
      </c>
      <c r="P108" s="9">
        <v>2</v>
      </c>
      <c r="Q108" t="s">
        <v>3250</v>
      </c>
      <c r="R108" s="9">
        <v>3</v>
      </c>
      <c r="S108" s="9">
        <v>1</v>
      </c>
      <c r="T108" s="9">
        <v>2</v>
      </c>
      <c r="U108" s="9">
        <v>0</v>
      </c>
      <c r="V108" s="9">
        <v>0</v>
      </c>
      <c r="W108" t="s">
        <v>3363</v>
      </c>
      <c r="X108" s="9">
        <v>202367444</v>
      </c>
      <c r="Y108" t="s">
        <v>3496</v>
      </c>
      <c r="Z108" s="9"/>
      <c r="AA108" s="9">
        <v>0</v>
      </c>
      <c r="AB108" s="9">
        <v>0</v>
      </c>
      <c r="AC108" s="9">
        <v>12</v>
      </c>
      <c r="AD108" s="9">
        <v>0</v>
      </c>
      <c r="AE108" s="9">
        <v>3</v>
      </c>
      <c r="AF108" s="9">
        <v>0</v>
      </c>
      <c r="AG108" s="9">
        <v>0</v>
      </c>
      <c r="AH108" s="9">
        <v>0</v>
      </c>
      <c r="AI108" s="9">
        <v>1</v>
      </c>
      <c r="AJ108" s="9">
        <v>0</v>
      </c>
      <c r="AK108" s="9">
        <v>0</v>
      </c>
      <c r="AL108" s="9">
        <v>0</v>
      </c>
      <c r="AM108" s="9">
        <v>0</v>
      </c>
      <c r="AN108" s="9">
        <v>0</v>
      </c>
      <c r="AO108" s="9">
        <v>0</v>
      </c>
      <c r="AP108" s="9">
        <v>0</v>
      </c>
      <c r="AQ108" s="9">
        <v>3</v>
      </c>
      <c r="AR108" s="9">
        <v>0</v>
      </c>
      <c r="AS108" s="9">
        <v>0</v>
      </c>
      <c r="AT108" s="9">
        <v>0</v>
      </c>
      <c r="AU108" s="9">
        <v>1</v>
      </c>
      <c r="AV108" s="9">
        <v>0</v>
      </c>
      <c r="AW108" s="9">
        <v>0</v>
      </c>
      <c r="AX108" t="s">
        <v>3664</v>
      </c>
      <c r="AY108" s="9">
        <v>0</v>
      </c>
      <c r="AZ108" s="9">
        <v>0</v>
      </c>
      <c r="BA108" t="s">
        <v>3814</v>
      </c>
      <c r="BB108" s="9">
        <v>0</v>
      </c>
      <c r="BC108" s="9">
        <v>20</v>
      </c>
      <c r="BD108" s="9">
        <v>0</v>
      </c>
      <c r="BE108" s="9"/>
      <c r="BF108" s="9">
        <v>17</v>
      </c>
      <c r="BG108" s="9">
        <v>17</v>
      </c>
      <c r="BH108" s="9">
        <v>9</v>
      </c>
      <c r="BI108" s="9">
        <v>4</v>
      </c>
      <c r="BJ108" s="9">
        <v>0</v>
      </c>
      <c r="BK108" s="9">
        <v>1</v>
      </c>
      <c r="BL108" s="9">
        <v>1</v>
      </c>
      <c r="BM108" s="9">
        <v>1</v>
      </c>
      <c r="BN108" s="9">
        <v>1</v>
      </c>
      <c r="BO108" s="9">
        <v>1</v>
      </c>
      <c r="BP108" s="9">
        <v>1</v>
      </c>
      <c r="BQ108" s="9">
        <v>1</v>
      </c>
      <c r="BR108" s="9">
        <v>0</v>
      </c>
      <c r="BS108" s="9">
        <v>1</v>
      </c>
      <c r="BT108" s="9">
        <v>1</v>
      </c>
      <c r="BU108" s="9">
        <v>1</v>
      </c>
      <c r="BV108" s="9">
        <v>0</v>
      </c>
      <c r="BW108" s="9">
        <v>1</v>
      </c>
      <c r="BX108" s="9"/>
      <c r="BY108" s="9">
        <v>1</v>
      </c>
      <c r="BZ108" s="9">
        <v>1</v>
      </c>
      <c r="CA108" s="9">
        <v>1</v>
      </c>
      <c r="CB108" s="9">
        <v>1</v>
      </c>
      <c r="CC108" s="9">
        <v>1</v>
      </c>
      <c r="CD108" s="9">
        <v>1</v>
      </c>
      <c r="CE108" s="9">
        <v>1</v>
      </c>
      <c r="CF108" s="9">
        <v>1</v>
      </c>
      <c r="CG108" s="9"/>
      <c r="CH108" s="9">
        <v>1</v>
      </c>
      <c r="CI108" s="9">
        <v>2</v>
      </c>
      <c r="CJ108" s="9">
        <v>1</v>
      </c>
      <c r="CK108" s="9">
        <v>2</v>
      </c>
      <c r="CL108" s="9">
        <v>2</v>
      </c>
      <c r="CM108" s="9">
        <v>3</v>
      </c>
      <c r="CN108" s="9">
        <v>2</v>
      </c>
      <c r="CO108" s="9">
        <v>1</v>
      </c>
      <c r="CP108" s="9">
        <v>4</v>
      </c>
      <c r="CQ108" s="9">
        <v>1</v>
      </c>
      <c r="CR108" s="9">
        <v>1</v>
      </c>
      <c r="CS108" s="9">
        <v>1</v>
      </c>
      <c r="CT108" s="9">
        <v>1</v>
      </c>
      <c r="CU108" s="9">
        <v>1</v>
      </c>
      <c r="CV108" s="9">
        <v>1</v>
      </c>
      <c r="CW108" s="9">
        <v>1</v>
      </c>
      <c r="CX108" s="9">
        <v>1</v>
      </c>
      <c r="CY108" s="9">
        <v>1</v>
      </c>
      <c r="CZ108" s="9">
        <v>2</v>
      </c>
      <c r="DA108" s="9"/>
      <c r="DB108" s="9"/>
      <c r="DC108" s="9"/>
      <c r="DD108" s="9"/>
      <c r="DE108" s="9"/>
      <c r="DF108" s="9"/>
      <c r="DG108" s="9"/>
      <c r="DH108" s="9"/>
      <c r="DI108" s="9">
        <v>2</v>
      </c>
      <c r="DJ108" s="9"/>
      <c r="DK108" s="9"/>
      <c r="DL108" s="9"/>
      <c r="DM108" s="9"/>
      <c r="DN108" s="9"/>
      <c r="DO108" s="9"/>
      <c r="DP108" s="9">
        <v>2</v>
      </c>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v>0</v>
      </c>
      <c r="EO108" s="9"/>
      <c r="EP108" s="9"/>
      <c r="EQ108" s="9">
        <v>0</v>
      </c>
      <c r="ER108" s="9"/>
      <c r="ES108" s="9"/>
      <c r="ET108" s="9">
        <v>0</v>
      </c>
      <c r="EU108" s="9"/>
      <c r="EV108" s="9"/>
      <c r="EW108" s="9">
        <v>1</v>
      </c>
      <c r="EX108" s="9">
        <v>1</v>
      </c>
      <c r="EY108" s="9"/>
      <c r="EZ108" s="9">
        <v>1</v>
      </c>
      <c r="FA108" s="9">
        <v>1</v>
      </c>
      <c r="FB108" s="9"/>
      <c r="FC108" s="9">
        <v>1</v>
      </c>
      <c r="FD108" s="9">
        <v>0</v>
      </c>
      <c r="FE108" s="9"/>
      <c r="FF108" s="9">
        <v>1</v>
      </c>
      <c r="FG108" s="9">
        <v>1</v>
      </c>
      <c r="FH108" s="9"/>
      <c r="FI108" s="9">
        <v>1</v>
      </c>
      <c r="FJ108" s="9">
        <v>1</v>
      </c>
      <c r="FK108" s="9"/>
      <c r="FL108" s="9">
        <v>0</v>
      </c>
      <c r="FM108" s="9"/>
      <c r="FN108" s="9"/>
      <c r="FO108" s="9">
        <v>0</v>
      </c>
      <c r="FP108" s="9"/>
      <c r="FQ108" s="9"/>
      <c r="FR108" s="9">
        <v>0</v>
      </c>
      <c r="FS108" s="9"/>
      <c r="FT108" s="9"/>
      <c r="FU108" s="9">
        <v>0</v>
      </c>
      <c r="FV108" s="9"/>
      <c r="FW108" s="9"/>
      <c r="FX108" s="9">
        <v>4</v>
      </c>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t="s">
        <v>4123</v>
      </c>
      <c r="HH108" s="9">
        <v>8</v>
      </c>
      <c r="HI108" s="9"/>
      <c r="HJ108" s="9"/>
      <c r="HK108" s="9"/>
      <c r="HL108" s="9"/>
      <c r="HM108" s="9"/>
      <c r="HN108" s="9"/>
      <c r="HO108" s="9"/>
      <c r="HP108" s="9">
        <v>0</v>
      </c>
      <c r="HQ108" s="9">
        <v>1</v>
      </c>
      <c r="HR108" s="9">
        <v>0</v>
      </c>
      <c r="HS108" s="9">
        <v>0</v>
      </c>
      <c r="HT108" s="9">
        <v>0</v>
      </c>
      <c r="HU108" s="9">
        <v>0</v>
      </c>
      <c r="HV108" s="9">
        <v>0</v>
      </c>
      <c r="HW108" s="9">
        <v>0</v>
      </c>
      <c r="HX108" t="s">
        <v>4287</v>
      </c>
      <c r="HY108" s="9"/>
      <c r="HZ108" s="9"/>
      <c r="IA108" s="9">
        <v>2</v>
      </c>
      <c r="IB108" s="9"/>
      <c r="IC108" s="9"/>
      <c r="ID108" s="9">
        <v>2</v>
      </c>
      <c r="IE108" s="9"/>
      <c r="IF108" s="9"/>
      <c r="IG108" s="9">
        <v>2</v>
      </c>
      <c r="IH108" s="9"/>
      <c r="II108" s="9"/>
      <c r="IJ108" s="9">
        <v>3</v>
      </c>
      <c r="IK108" s="9"/>
      <c r="IL108" s="9">
        <v>1</v>
      </c>
      <c r="IM108" s="9"/>
      <c r="IN108" s="9">
        <v>4</v>
      </c>
      <c r="IO108" s="9">
        <v>3</v>
      </c>
      <c r="IP108" s="9">
        <v>3</v>
      </c>
      <c r="IQ108" s="9">
        <v>5</v>
      </c>
      <c r="IR108" s="9">
        <v>4</v>
      </c>
      <c r="IS108" s="9"/>
      <c r="IT108" s="9">
        <v>1</v>
      </c>
      <c r="IU108" s="9">
        <v>2</v>
      </c>
      <c r="IV108" s="9">
        <v>2</v>
      </c>
      <c r="IW108" s="9">
        <v>2</v>
      </c>
      <c r="IX108" s="9">
        <v>2</v>
      </c>
      <c r="IY108" s="9">
        <v>2</v>
      </c>
      <c r="IZ108" s="9">
        <v>2</v>
      </c>
      <c r="JA108" s="9">
        <v>2</v>
      </c>
      <c r="JB108" s="9">
        <v>2</v>
      </c>
      <c r="JC108" s="9">
        <v>2</v>
      </c>
      <c r="JD108" s="9">
        <v>1</v>
      </c>
      <c r="JE108" s="9">
        <v>2</v>
      </c>
      <c r="JF108" s="9">
        <v>2</v>
      </c>
      <c r="JG108" s="9">
        <v>2</v>
      </c>
      <c r="JH108" s="9">
        <v>2</v>
      </c>
      <c r="JI108" s="9">
        <v>2</v>
      </c>
      <c r="JJ108" s="9">
        <v>1</v>
      </c>
      <c r="JK108" s="9">
        <v>2</v>
      </c>
      <c r="JL108" s="9">
        <v>2</v>
      </c>
      <c r="JM108" s="9">
        <v>3</v>
      </c>
      <c r="JN108" s="9">
        <v>3</v>
      </c>
      <c r="JO108" s="9">
        <v>3</v>
      </c>
      <c r="JP108" s="9">
        <v>3</v>
      </c>
      <c r="JQ108" s="9">
        <v>3</v>
      </c>
      <c r="JR108" s="9">
        <v>3</v>
      </c>
      <c r="JS108" s="9">
        <v>1</v>
      </c>
      <c r="JT108" s="9">
        <v>1</v>
      </c>
      <c r="JU108" s="9">
        <v>2</v>
      </c>
      <c r="JV108" s="9"/>
      <c r="JW108" s="9">
        <v>2</v>
      </c>
      <c r="JX108" s="9">
        <v>1</v>
      </c>
      <c r="JY108" s="9">
        <v>3</v>
      </c>
      <c r="JZ108" s="9">
        <v>2</v>
      </c>
      <c r="KA108" s="9">
        <v>2</v>
      </c>
      <c r="KB108" s="9">
        <v>2</v>
      </c>
      <c r="KC108" s="9">
        <v>1</v>
      </c>
      <c r="KD108" s="9">
        <v>3</v>
      </c>
      <c r="KE108" s="9">
        <v>3</v>
      </c>
      <c r="KF108" s="9"/>
      <c r="KG108" s="9"/>
      <c r="KH108" s="9"/>
      <c r="KI108" s="9"/>
      <c r="KJ108" s="9"/>
      <c r="KK108" s="9"/>
      <c r="KL108" s="9"/>
      <c r="KM108" s="9"/>
      <c r="KN108" s="9"/>
      <c r="KO108" s="9"/>
      <c r="KP108" s="9"/>
      <c r="KQ108" s="9"/>
      <c r="KR108" s="9"/>
      <c r="KS108" s="9"/>
      <c r="KT108" s="9"/>
      <c r="KU108" s="9"/>
      <c r="KV108" s="9">
        <v>1</v>
      </c>
      <c r="KW108" s="9">
        <v>0</v>
      </c>
      <c r="KX108" s="9">
        <v>0</v>
      </c>
      <c r="KY108" s="9"/>
      <c r="KZ108" s="9"/>
      <c r="LA108" s="9"/>
      <c r="LB108" s="9"/>
      <c r="LC108" s="9">
        <v>1</v>
      </c>
      <c r="LD108" s="9">
        <v>3</v>
      </c>
      <c r="LE108" s="9">
        <v>3</v>
      </c>
      <c r="LF108" s="9">
        <v>1</v>
      </c>
      <c r="LG108" s="9">
        <v>1</v>
      </c>
      <c r="LH108" s="9">
        <v>1</v>
      </c>
      <c r="LI108" s="9"/>
      <c r="LJ108" s="9">
        <v>1</v>
      </c>
      <c r="LK108" s="9">
        <v>3</v>
      </c>
      <c r="LL108" s="9">
        <v>3</v>
      </c>
      <c r="LM108" s="9">
        <v>3</v>
      </c>
      <c r="LN108" s="9"/>
      <c r="LO108" s="9">
        <v>1</v>
      </c>
      <c r="LP108" s="9">
        <v>1</v>
      </c>
      <c r="LQ108" s="9">
        <v>1</v>
      </c>
      <c r="LR108" s="9"/>
      <c r="LS108" s="9">
        <v>1</v>
      </c>
      <c r="LT108" s="9">
        <v>1</v>
      </c>
      <c r="LU108" s="9">
        <v>1</v>
      </c>
      <c r="LV108" s="9">
        <v>1</v>
      </c>
      <c r="LW108" s="9">
        <v>1</v>
      </c>
      <c r="LX108" s="9">
        <v>1</v>
      </c>
      <c r="LY108" s="9">
        <v>1</v>
      </c>
      <c r="LZ108" s="9">
        <v>2</v>
      </c>
      <c r="MA108" s="9">
        <v>1</v>
      </c>
      <c r="MB108" s="9"/>
      <c r="MC108" s="9">
        <v>1</v>
      </c>
      <c r="MD108" s="9">
        <v>1</v>
      </c>
      <c r="ME108" s="9">
        <v>1</v>
      </c>
      <c r="MF108" s="9">
        <v>2</v>
      </c>
      <c r="MG108" s="9">
        <v>3</v>
      </c>
      <c r="MH108" s="9">
        <v>3</v>
      </c>
      <c r="MI108" s="9">
        <v>3</v>
      </c>
      <c r="MJ108" s="9">
        <v>3</v>
      </c>
      <c r="MK108" s="9">
        <v>1</v>
      </c>
      <c r="ML108" s="9">
        <v>1</v>
      </c>
      <c r="MM108" s="9">
        <v>1</v>
      </c>
      <c r="MN108" s="9">
        <v>1</v>
      </c>
      <c r="MO108" s="9">
        <v>1</v>
      </c>
      <c r="MP108" s="9">
        <v>1</v>
      </c>
      <c r="MQ108" s="9">
        <v>0</v>
      </c>
      <c r="MR108" s="9">
        <v>1</v>
      </c>
      <c r="MS108" s="9">
        <v>1</v>
      </c>
      <c r="MT108" s="9">
        <v>542193734</v>
      </c>
      <c r="MU108" s="9">
        <v>542193734</v>
      </c>
      <c r="MV108" s="9">
        <v>1</v>
      </c>
      <c r="MW108" s="9"/>
      <c r="MX108" s="9"/>
      <c r="MY108" t="s">
        <v>4563</v>
      </c>
      <c r="MZ108" s="9"/>
      <c r="NA108" s="9">
        <v>203229337</v>
      </c>
      <c r="NB108" t="s">
        <v>4713</v>
      </c>
      <c r="NC108" t="s">
        <v>4851</v>
      </c>
      <c r="ND108" s="9"/>
      <c r="NE108" s="9"/>
      <c r="NF108" t="s">
        <v>4891</v>
      </c>
      <c r="NG108" s="9"/>
      <c r="NH108" s="9"/>
      <c r="NI108" s="9">
        <v>139</v>
      </c>
      <c r="NJ108" s="9">
        <v>128</v>
      </c>
      <c r="NK108" t="s">
        <v>4897</v>
      </c>
      <c r="NL108" s="9">
        <v>3</v>
      </c>
      <c r="NM108" s="9">
        <v>11</v>
      </c>
      <c r="NN108" s="9">
        <v>2022</v>
      </c>
      <c r="NO108" s="9">
        <v>0</v>
      </c>
      <c r="NP108" t="s">
        <v>4990</v>
      </c>
      <c r="NQ108" s="9">
        <v>1</v>
      </c>
      <c r="NR108" s="9">
        <v>1</v>
      </c>
      <c r="NS108" s="9">
        <v>1</v>
      </c>
      <c r="NT108" s="9">
        <v>0</v>
      </c>
      <c r="NU108" s="9">
        <v>0</v>
      </c>
      <c r="NV108" s="9">
        <v>0</v>
      </c>
      <c r="NW108" s="9">
        <v>12</v>
      </c>
      <c r="NX108" s="9">
        <v>0</v>
      </c>
      <c r="NY108" s="9">
        <v>3</v>
      </c>
      <c r="NZ108" s="9">
        <v>0</v>
      </c>
      <c r="OA108" s="9">
        <v>2</v>
      </c>
      <c r="OB108" s="9">
        <v>0</v>
      </c>
      <c r="OC108" s="9">
        <v>17</v>
      </c>
      <c r="OD108" s="9">
        <v>0</v>
      </c>
      <c r="OE108" s="9">
        <v>3</v>
      </c>
      <c r="OF108" s="9">
        <v>0</v>
      </c>
      <c r="OG108" s="9">
        <v>20</v>
      </c>
      <c r="OH108" s="9">
        <v>0</v>
      </c>
      <c r="OI108" s="9">
        <v>17</v>
      </c>
      <c r="OJ108" s="9">
        <v>17</v>
      </c>
      <c r="OK108" s="9">
        <v>9</v>
      </c>
      <c r="OL108" s="9">
        <v>4</v>
      </c>
      <c r="OM108" s="9">
        <v>0</v>
      </c>
      <c r="ON108" s="9">
        <v>1</v>
      </c>
      <c r="OO108" s="9">
        <v>0</v>
      </c>
      <c r="OP108" s="9">
        <v>1</v>
      </c>
      <c r="OQ108" s="9">
        <v>1</v>
      </c>
      <c r="OR108" s="9">
        <v>1</v>
      </c>
      <c r="OS108" s="9">
        <v>1</v>
      </c>
      <c r="OT108" s="9">
        <v>1</v>
      </c>
      <c r="OU108" s="9">
        <v>1</v>
      </c>
      <c r="OV108" s="9">
        <v>1</v>
      </c>
      <c r="OW108" s="9">
        <v>0</v>
      </c>
      <c r="OX108" s="9">
        <v>1</v>
      </c>
      <c r="OY108" s="9">
        <v>1</v>
      </c>
      <c r="OZ108" s="9">
        <v>0</v>
      </c>
      <c r="PA108" s="9">
        <v>75</v>
      </c>
      <c r="PB108" s="9">
        <v>0</v>
      </c>
      <c r="PC108" s="9">
        <v>1</v>
      </c>
      <c r="PD108" s="9">
        <v>80</v>
      </c>
      <c r="PE108" s="9">
        <v>0</v>
      </c>
      <c r="PF108" s="9">
        <v>1</v>
      </c>
      <c r="PG108" s="9">
        <v>1</v>
      </c>
      <c r="PH108" s="9">
        <v>1</v>
      </c>
      <c r="PI108" s="9">
        <v>1</v>
      </c>
      <c r="PJ108" s="9">
        <v>1</v>
      </c>
      <c r="PK108" s="9">
        <v>1</v>
      </c>
      <c r="PL108" s="9">
        <v>1</v>
      </c>
      <c r="PM108" s="9">
        <v>1</v>
      </c>
      <c r="PN108" s="9">
        <v>1</v>
      </c>
      <c r="PO108" s="9">
        <v>100</v>
      </c>
      <c r="PP108" s="9">
        <v>1</v>
      </c>
      <c r="PQ108" s="9">
        <v>1</v>
      </c>
      <c r="PR108" s="9">
        <v>1</v>
      </c>
      <c r="PS108" s="9">
        <v>0</v>
      </c>
      <c r="PT108" s="9">
        <v>1</v>
      </c>
      <c r="PU108" s="9">
        <v>0</v>
      </c>
      <c r="PV108" s="9">
        <v>0</v>
      </c>
      <c r="PW108" s="9">
        <v>0</v>
      </c>
      <c r="PX108" s="9">
        <v>33.333332061767578</v>
      </c>
      <c r="PY108" s="9">
        <v>0</v>
      </c>
      <c r="PZ108" s="9">
        <v>0</v>
      </c>
      <c r="QA108" s="9">
        <v>0</v>
      </c>
      <c r="QB108" s="9">
        <v>1</v>
      </c>
      <c r="QC108" s="9">
        <v>0</v>
      </c>
      <c r="QD108" s="9">
        <v>1</v>
      </c>
      <c r="QE108" s="9">
        <v>50</v>
      </c>
      <c r="QF108" s="9">
        <v>0</v>
      </c>
      <c r="QG108" s="9">
        <v>1</v>
      </c>
      <c r="QH108" s="9">
        <v>1</v>
      </c>
      <c r="QI108" s="9">
        <v>1</v>
      </c>
      <c r="QJ108" s="9">
        <v>1</v>
      </c>
      <c r="QK108" s="9">
        <v>1</v>
      </c>
      <c r="QL108" s="9">
        <v>1</v>
      </c>
      <c r="QM108" s="9">
        <v>1</v>
      </c>
      <c r="QN108" s="9">
        <v>1</v>
      </c>
      <c r="QO108" s="9">
        <v>1</v>
      </c>
      <c r="QP108" s="9">
        <v>100</v>
      </c>
      <c r="QQ108" s="9">
        <v>1</v>
      </c>
      <c r="QR108" s="9">
        <v>1</v>
      </c>
      <c r="QS108" s="9">
        <v>0</v>
      </c>
      <c r="QT108" s="9">
        <v>0.66666668653488159</v>
      </c>
      <c r="QU108" s="9">
        <v>1</v>
      </c>
      <c r="QV108" s="9">
        <v>1</v>
      </c>
      <c r="QW108" s="9">
        <v>0</v>
      </c>
      <c r="QX108" s="9">
        <v>0.5</v>
      </c>
      <c r="QY108" s="9">
        <v>0</v>
      </c>
      <c r="QZ108" s="9"/>
      <c r="RA108" s="9"/>
      <c r="RB108" s="9"/>
      <c r="RC108" s="9"/>
      <c r="RD108" s="9"/>
      <c r="RE108" s="9"/>
      <c r="RF108" s="9"/>
      <c r="RG108" s="9"/>
      <c r="RH108" s="9"/>
      <c r="RI108" s="9"/>
      <c r="RJ108" s="9"/>
      <c r="RK108" s="9"/>
      <c r="RL108" s="9">
        <v>0</v>
      </c>
      <c r="RM108" s="9"/>
      <c r="RN108" s="9"/>
      <c r="RO108" s="9"/>
      <c r="RP108" s="9"/>
      <c r="RQ108" s="9"/>
      <c r="RR108" s="9"/>
      <c r="RS108" s="9"/>
      <c r="RT108" s="9"/>
      <c r="RU108" s="9"/>
      <c r="RV108" s="9"/>
      <c r="RW108" s="9"/>
      <c r="RX108" s="9"/>
      <c r="RY108" s="9"/>
      <c r="RZ108" s="9"/>
      <c r="SA108" s="9"/>
      <c r="SB108" s="9"/>
      <c r="SC108" s="9"/>
      <c r="SD108" s="9"/>
      <c r="SE108" s="9"/>
      <c r="SF108" s="9"/>
      <c r="SG108" s="9"/>
      <c r="SH108" s="9">
        <v>0</v>
      </c>
      <c r="SI108" s="9">
        <v>1</v>
      </c>
      <c r="SJ108" s="9">
        <v>1</v>
      </c>
      <c r="SK108" s="9">
        <v>1</v>
      </c>
      <c r="SL108" s="9">
        <v>1</v>
      </c>
      <c r="SM108" s="9">
        <v>1</v>
      </c>
      <c r="SN108" s="9">
        <v>0</v>
      </c>
      <c r="SO108" s="9">
        <v>0</v>
      </c>
      <c r="SP108" s="9"/>
      <c r="SQ108" s="9">
        <v>1</v>
      </c>
      <c r="SR108" s="9">
        <v>1</v>
      </c>
      <c r="SS108" s="9">
        <v>0</v>
      </c>
      <c r="ST108" s="9">
        <v>1</v>
      </c>
      <c r="SU108" s="9">
        <v>1</v>
      </c>
      <c r="SV108" s="9"/>
      <c r="SW108" s="9"/>
      <c r="SX108" s="9">
        <v>0</v>
      </c>
      <c r="SY108" s="9">
        <v>0</v>
      </c>
      <c r="SZ108" s="9">
        <v>1</v>
      </c>
      <c r="TA108" s="9"/>
      <c r="TB108" s="9"/>
      <c r="TC108" s="9"/>
      <c r="TD108" s="9"/>
      <c r="TE108" s="9"/>
      <c r="TF108" s="9"/>
      <c r="TG108" s="9"/>
      <c r="TH108" s="9"/>
      <c r="TI108" s="9"/>
      <c r="TJ108" s="9"/>
      <c r="TK108" s="9"/>
      <c r="TL108" s="9"/>
      <c r="TM108" s="9"/>
      <c r="TN108" s="9"/>
      <c r="TO108" s="9"/>
      <c r="TP108" s="9"/>
      <c r="TQ108" s="9"/>
      <c r="TR108" s="9">
        <v>0</v>
      </c>
      <c r="TS108" s="9">
        <v>1</v>
      </c>
      <c r="TT108" s="9">
        <v>0</v>
      </c>
      <c r="TU108" s="9">
        <v>0</v>
      </c>
      <c r="TV108" s="9">
        <v>0</v>
      </c>
      <c r="TW108" s="9">
        <v>0</v>
      </c>
      <c r="TX108" s="9">
        <v>0</v>
      </c>
      <c r="TY108" s="9">
        <v>0</v>
      </c>
      <c r="TZ108" s="9"/>
      <c r="UA108" s="9"/>
      <c r="UB108" s="9"/>
      <c r="UC108" s="9"/>
      <c r="UD108" s="9"/>
      <c r="UE108" s="9"/>
      <c r="UF108" s="9">
        <v>0</v>
      </c>
      <c r="UG108" s="9">
        <v>1</v>
      </c>
      <c r="UH108" s="9">
        <v>0</v>
      </c>
      <c r="UI108" s="9">
        <v>0</v>
      </c>
      <c r="UJ108" s="9">
        <v>0</v>
      </c>
      <c r="UK108" s="9">
        <v>0</v>
      </c>
      <c r="UL108" s="9">
        <v>0</v>
      </c>
      <c r="UM108" s="9">
        <v>0</v>
      </c>
      <c r="UN108" s="9">
        <v>0</v>
      </c>
      <c r="UO108" s="9"/>
      <c r="UP108" s="9"/>
      <c r="UQ108" s="9"/>
      <c r="UR108" s="9"/>
      <c r="US108" s="9">
        <v>0</v>
      </c>
      <c r="UT108" s="9">
        <v>0</v>
      </c>
      <c r="UU108" s="9">
        <v>0</v>
      </c>
      <c r="UV108" s="9">
        <v>1</v>
      </c>
      <c r="UW108" s="9">
        <v>0</v>
      </c>
      <c r="UX108" s="9">
        <v>0</v>
      </c>
      <c r="UY108" s="9">
        <v>0</v>
      </c>
      <c r="UZ108" s="9">
        <v>0</v>
      </c>
      <c r="VA108" s="9">
        <v>0</v>
      </c>
      <c r="VB108" s="9">
        <v>0</v>
      </c>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v>0</v>
      </c>
      <c r="WF108" s="9">
        <v>1</v>
      </c>
      <c r="WG108" s="9">
        <v>0</v>
      </c>
      <c r="WH108" s="9">
        <v>0</v>
      </c>
      <c r="WI108" s="9">
        <v>0</v>
      </c>
      <c r="WJ108" s="9">
        <v>0</v>
      </c>
      <c r="WK108" s="9">
        <v>1</v>
      </c>
      <c r="WL108" s="9">
        <v>0</v>
      </c>
      <c r="WM108" s="9">
        <v>0</v>
      </c>
      <c r="WN108" s="9"/>
      <c r="WO108" s="9"/>
      <c r="WP108" s="9"/>
      <c r="WQ108" s="9"/>
      <c r="WR108" s="9"/>
      <c r="WS108" s="9"/>
      <c r="WT108" s="9"/>
      <c r="WU108" s="9"/>
      <c r="WV108" s="9"/>
      <c r="WW108" s="9">
        <v>22.222221374511719</v>
      </c>
      <c r="WX108" s="9">
        <v>0</v>
      </c>
      <c r="WY108" s="9">
        <v>0</v>
      </c>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v>0</v>
      </c>
      <c r="YF108" s="9">
        <v>1</v>
      </c>
      <c r="YG108" s="9">
        <v>0</v>
      </c>
      <c r="YH108" s="9">
        <v>0</v>
      </c>
      <c r="YI108" s="9">
        <v>0</v>
      </c>
      <c r="YJ108" s="9">
        <v>0</v>
      </c>
      <c r="YK108" s="9">
        <v>1</v>
      </c>
      <c r="YL108" s="9">
        <v>0</v>
      </c>
      <c r="YM108" s="9">
        <v>0</v>
      </c>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v>1</v>
      </c>
      <c r="ZO108" s="9">
        <v>0</v>
      </c>
      <c r="ZP108" s="9">
        <v>0</v>
      </c>
      <c r="ZQ108" s="9">
        <v>0</v>
      </c>
      <c r="ZR108" s="9"/>
      <c r="ZS108" s="9"/>
      <c r="ZT108" s="9">
        <v>0</v>
      </c>
      <c r="ZU108" s="9">
        <v>0</v>
      </c>
      <c r="ZV108" s="9">
        <v>1</v>
      </c>
      <c r="ZW108" s="9">
        <v>0</v>
      </c>
      <c r="ZX108" s="9">
        <v>0</v>
      </c>
      <c r="ZY108" s="9">
        <v>1</v>
      </c>
      <c r="ZZ108" s="9">
        <v>1</v>
      </c>
      <c r="AAA108" s="9">
        <v>1</v>
      </c>
      <c r="AAB108" s="9">
        <v>1</v>
      </c>
      <c r="AAC108" s="9">
        <v>0</v>
      </c>
      <c r="AAD108" s="9">
        <v>0</v>
      </c>
      <c r="AAE108" s="9">
        <v>1</v>
      </c>
      <c r="AAF108" s="9">
        <v>1</v>
      </c>
      <c r="AAG108" s="9">
        <v>1</v>
      </c>
      <c r="AAH108" s="9"/>
      <c r="AAI108" s="9"/>
      <c r="AAJ108" s="9"/>
      <c r="AAK108" s="9"/>
      <c r="AAL108" s="9"/>
      <c r="AAM108" s="9"/>
      <c r="AAN108" s="9"/>
      <c r="AAO108" s="9"/>
      <c r="AAP108" s="9">
        <v>66.666664123535156</v>
      </c>
      <c r="AAQ108" s="9">
        <v>0</v>
      </c>
      <c r="AAR108" s="9">
        <v>1</v>
      </c>
      <c r="AAS108" s="9">
        <v>66.666664123535156</v>
      </c>
      <c r="AAT108" s="9">
        <v>0</v>
      </c>
      <c r="AAU108" s="9">
        <v>1</v>
      </c>
      <c r="AAV108" s="9">
        <v>1</v>
      </c>
      <c r="AAW108" s="9">
        <v>0</v>
      </c>
      <c r="AAX108" s="9">
        <v>0</v>
      </c>
      <c r="AAY108" s="9">
        <v>0</v>
      </c>
      <c r="AAZ108" s="9">
        <v>0</v>
      </c>
      <c r="ABA108" s="9">
        <v>1</v>
      </c>
      <c r="ABB108" s="9">
        <v>1</v>
      </c>
      <c r="ABC108" s="9">
        <v>1</v>
      </c>
      <c r="ABD108" s="9">
        <v>1</v>
      </c>
      <c r="ABE108" s="9">
        <v>1</v>
      </c>
      <c r="ABF108" s="9">
        <v>1</v>
      </c>
      <c r="ABG108" s="9">
        <v>1</v>
      </c>
      <c r="ABH108" s="9">
        <v>1</v>
      </c>
      <c r="ABI108" s="9">
        <v>1</v>
      </c>
      <c r="ABJ108" s="9">
        <v>1</v>
      </c>
      <c r="ABK108" s="9">
        <v>1</v>
      </c>
      <c r="ABL108" s="9">
        <v>1</v>
      </c>
      <c r="ABM108" s="9">
        <v>100</v>
      </c>
      <c r="ABN108" s="9">
        <v>1</v>
      </c>
      <c r="ABO108" s="9">
        <v>1</v>
      </c>
      <c r="ABP108" s="9">
        <v>0</v>
      </c>
      <c r="ABQ108" s="9">
        <v>1</v>
      </c>
      <c r="ABR108" s="9">
        <v>1</v>
      </c>
      <c r="ABS108" s="9">
        <v>1</v>
      </c>
      <c r="ABT108" s="9">
        <v>1</v>
      </c>
      <c r="ABU108" s="9">
        <v>1</v>
      </c>
      <c r="ABV108" s="9">
        <v>1</v>
      </c>
      <c r="ABW108" s="9">
        <v>1</v>
      </c>
      <c r="ABX108" s="9">
        <v>1</v>
      </c>
      <c r="ABY108" s="9">
        <v>0</v>
      </c>
      <c r="ABZ108" s="9">
        <v>0</v>
      </c>
      <c r="ACA108" s="9">
        <v>0</v>
      </c>
      <c r="ACB108" s="9">
        <v>0</v>
      </c>
      <c r="ACC108" s="9">
        <v>0</v>
      </c>
      <c r="ACD108" s="9">
        <v>0</v>
      </c>
      <c r="ACE108" s="9">
        <v>0</v>
      </c>
      <c r="ACF108" s="9">
        <v>0</v>
      </c>
      <c r="ACG108" s="9">
        <v>0</v>
      </c>
      <c r="ACH108" s="9">
        <v>1</v>
      </c>
      <c r="ACI108" s="9">
        <v>1</v>
      </c>
      <c r="ACJ108" s="9">
        <v>1</v>
      </c>
      <c r="ACK108" s="9">
        <v>1</v>
      </c>
      <c r="ACL108" s="9">
        <v>1</v>
      </c>
      <c r="ACM108" s="9">
        <v>1</v>
      </c>
      <c r="ACN108" s="9">
        <v>0</v>
      </c>
      <c r="ACO108" s="9">
        <v>1</v>
      </c>
      <c r="ACP108" s="9">
        <v>1</v>
      </c>
      <c r="ACQ108" s="9">
        <v>1</v>
      </c>
      <c r="ACR108" s="9">
        <v>1</v>
      </c>
    </row>
    <row r="109" spans="1:772">
      <c r="A109" t="s">
        <v>2673</v>
      </c>
      <c r="B109" t="s">
        <v>2801</v>
      </c>
      <c r="C109" t="s">
        <v>2934</v>
      </c>
      <c r="D109" t="s">
        <v>3072</v>
      </c>
      <c r="E109" s="9"/>
      <c r="F109" s="9">
        <v>5</v>
      </c>
      <c r="G109" s="9"/>
      <c r="H109" s="9">
        <v>1</v>
      </c>
      <c r="I109" t="s">
        <v>3209</v>
      </c>
      <c r="J109" s="9"/>
      <c r="K109" s="9">
        <v>7</v>
      </c>
      <c r="L109" s="9">
        <v>21</v>
      </c>
      <c r="M109" s="9">
        <v>129</v>
      </c>
      <c r="N109" s="9">
        <v>129</v>
      </c>
      <c r="O109" t="s">
        <v>3247</v>
      </c>
      <c r="P109" s="9">
        <v>1</v>
      </c>
      <c r="Q109" t="s">
        <v>3250</v>
      </c>
      <c r="R109" s="9">
        <v>6</v>
      </c>
      <c r="S109" s="9">
        <v>1</v>
      </c>
      <c r="T109" s="9">
        <v>1</v>
      </c>
      <c r="U109" s="9">
        <v>1</v>
      </c>
      <c r="V109" s="9">
        <v>0</v>
      </c>
      <c r="W109" t="s">
        <v>3364</v>
      </c>
      <c r="X109" s="9">
        <v>208626523</v>
      </c>
      <c r="Y109" t="s">
        <v>3497</v>
      </c>
      <c r="Z109" s="9"/>
      <c r="AA109" s="9">
        <v>4</v>
      </c>
      <c r="AB109" s="9">
        <v>0</v>
      </c>
      <c r="AC109" s="9">
        <v>186</v>
      </c>
      <c r="AD109" s="9">
        <v>0</v>
      </c>
      <c r="AE109" s="9">
        <v>23</v>
      </c>
      <c r="AF109" s="9">
        <v>0</v>
      </c>
      <c r="AG109" s="9">
        <v>3</v>
      </c>
      <c r="AH109" s="9">
        <v>0</v>
      </c>
      <c r="AI109" s="9">
        <v>8</v>
      </c>
      <c r="AJ109" s="9">
        <v>0</v>
      </c>
      <c r="AK109" s="9">
        <v>0</v>
      </c>
      <c r="AL109" s="9">
        <v>0</v>
      </c>
      <c r="AM109" s="9">
        <v>1</v>
      </c>
      <c r="AN109" s="9">
        <v>0</v>
      </c>
      <c r="AO109" s="9">
        <v>4</v>
      </c>
      <c r="AP109" s="9">
        <v>0</v>
      </c>
      <c r="AQ109" s="9">
        <v>39</v>
      </c>
      <c r="AR109" s="9">
        <v>0</v>
      </c>
      <c r="AS109" s="9">
        <v>3</v>
      </c>
      <c r="AT109" s="9">
        <v>0</v>
      </c>
      <c r="AU109" s="9">
        <v>4</v>
      </c>
      <c r="AV109" s="9">
        <v>0</v>
      </c>
      <c r="AW109" s="9">
        <v>3</v>
      </c>
      <c r="AX109" t="s">
        <v>3665</v>
      </c>
      <c r="AY109" s="9">
        <v>0</v>
      </c>
      <c r="AZ109" s="9">
        <v>4</v>
      </c>
      <c r="BA109" t="s">
        <v>3815</v>
      </c>
      <c r="BB109" s="9">
        <v>0</v>
      </c>
      <c r="BC109" s="9">
        <v>282</v>
      </c>
      <c r="BD109" s="9">
        <v>0</v>
      </c>
      <c r="BE109" s="9"/>
      <c r="BF109" s="9">
        <v>282</v>
      </c>
      <c r="BG109" s="9">
        <v>282</v>
      </c>
      <c r="BH109" s="9">
        <v>282</v>
      </c>
      <c r="BI109" s="9">
        <v>28</v>
      </c>
      <c r="BJ109" s="9">
        <v>0</v>
      </c>
      <c r="BK109" s="9">
        <v>1</v>
      </c>
      <c r="BL109" s="9">
        <v>1</v>
      </c>
      <c r="BM109" s="9">
        <v>1</v>
      </c>
      <c r="BN109" s="9">
        <v>1</v>
      </c>
      <c r="BO109" s="9">
        <v>1</v>
      </c>
      <c r="BP109" s="9">
        <v>1</v>
      </c>
      <c r="BQ109" s="9">
        <v>0</v>
      </c>
      <c r="BR109" s="9">
        <v>0</v>
      </c>
      <c r="BS109" s="9">
        <v>0</v>
      </c>
      <c r="BT109" s="9"/>
      <c r="BU109" s="9"/>
      <c r="BV109" s="9">
        <v>1</v>
      </c>
      <c r="BW109" s="9">
        <v>0</v>
      </c>
      <c r="BX109" s="9"/>
      <c r="BY109" s="9"/>
      <c r="BZ109" s="9"/>
      <c r="CA109" s="9"/>
      <c r="CB109" s="9"/>
      <c r="CC109" s="9"/>
      <c r="CD109" s="9"/>
      <c r="CE109" s="9"/>
      <c r="CF109" s="9">
        <v>1</v>
      </c>
      <c r="CG109" s="9"/>
      <c r="CH109" s="9">
        <v>1</v>
      </c>
      <c r="CI109" s="9">
        <v>1</v>
      </c>
      <c r="CJ109" s="9">
        <v>1</v>
      </c>
      <c r="CK109" s="9">
        <v>2</v>
      </c>
      <c r="CL109" s="9">
        <v>1</v>
      </c>
      <c r="CM109" s="9">
        <v>3</v>
      </c>
      <c r="CN109" s="9">
        <v>1</v>
      </c>
      <c r="CO109" s="9">
        <v>1</v>
      </c>
      <c r="CP109" s="9">
        <v>4</v>
      </c>
      <c r="CQ109" s="9">
        <v>2</v>
      </c>
      <c r="CR109" s="9">
        <v>1</v>
      </c>
      <c r="CS109" s="9">
        <v>1</v>
      </c>
      <c r="CT109" s="9">
        <v>1</v>
      </c>
      <c r="CU109" s="9">
        <v>1</v>
      </c>
      <c r="CV109" s="9">
        <v>1</v>
      </c>
      <c r="CW109" s="9">
        <v>1</v>
      </c>
      <c r="CX109" s="9">
        <v>1</v>
      </c>
      <c r="CY109" s="9">
        <v>1</v>
      </c>
      <c r="CZ109" s="9">
        <v>2</v>
      </c>
      <c r="DA109" s="9"/>
      <c r="DB109" s="9"/>
      <c r="DC109" s="9"/>
      <c r="DD109" s="9"/>
      <c r="DE109" s="9"/>
      <c r="DF109" s="9"/>
      <c r="DG109" s="9"/>
      <c r="DH109" s="9"/>
      <c r="DI109" s="9">
        <v>2</v>
      </c>
      <c r="DJ109" s="9"/>
      <c r="DK109" s="9"/>
      <c r="DL109" s="9"/>
      <c r="DM109" s="9"/>
      <c r="DN109" s="9"/>
      <c r="DO109" s="9"/>
      <c r="DP109" s="9">
        <v>1</v>
      </c>
      <c r="DQ109" s="9">
        <v>1</v>
      </c>
      <c r="DR109" s="9">
        <v>1</v>
      </c>
      <c r="DS109" s="9">
        <v>1</v>
      </c>
      <c r="DT109" s="9">
        <v>130</v>
      </c>
      <c r="DU109" s="9">
        <v>3</v>
      </c>
      <c r="DV109" s="9">
        <v>101</v>
      </c>
      <c r="DW109" s="9">
        <v>0</v>
      </c>
      <c r="DX109" s="9">
        <v>1</v>
      </c>
      <c r="DY109" s="9">
        <v>1</v>
      </c>
      <c r="DZ109" s="9">
        <v>0</v>
      </c>
      <c r="EA109" s="9"/>
      <c r="EB109" s="9">
        <v>1</v>
      </c>
      <c r="EC109" s="9"/>
      <c r="ED109" s="9">
        <v>4</v>
      </c>
      <c r="EE109" s="9">
        <v>4</v>
      </c>
      <c r="EF109" s="9">
        <v>4</v>
      </c>
      <c r="EG109" s="9">
        <v>4</v>
      </c>
      <c r="EH109" s="9">
        <v>4</v>
      </c>
      <c r="EI109" s="9">
        <v>0</v>
      </c>
      <c r="EJ109" s="9">
        <v>2</v>
      </c>
      <c r="EK109" s="9">
        <v>0</v>
      </c>
      <c r="EL109" s="9"/>
      <c r="EM109" s="9"/>
      <c r="EN109" s="9">
        <v>0</v>
      </c>
      <c r="EO109" s="9"/>
      <c r="EP109" s="9"/>
      <c r="EQ109" s="9">
        <v>0</v>
      </c>
      <c r="ER109" s="9"/>
      <c r="ES109" s="9"/>
      <c r="ET109" s="9">
        <v>0</v>
      </c>
      <c r="EU109" s="9"/>
      <c r="EV109" s="9"/>
      <c r="EW109" s="9">
        <v>0</v>
      </c>
      <c r="EX109" s="9"/>
      <c r="EY109" s="9"/>
      <c r="EZ109" s="9">
        <v>1</v>
      </c>
      <c r="FA109" s="9">
        <v>0</v>
      </c>
      <c r="FB109" s="9"/>
      <c r="FC109" s="9">
        <v>1</v>
      </c>
      <c r="FD109" s="9">
        <v>1</v>
      </c>
      <c r="FE109" s="9"/>
      <c r="FF109" s="9">
        <v>1</v>
      </c>
      <c r="FG109" s="9">
        <v>1</v>
      </c>
      <c r="FH109" s="9"/>
      <c r="FI109" s="9">
        <v>1</v>
      </c>
      <c r="FJ109" s="9">
        <v>0</v>
      </c>
      <c r="FK109" s="9"/>
      <c r="FL109" s="9">
        <v>0</v>
      </c>
      <c r="FM109" s="9"/>
      <c r="FN109" s="9"/>
      <c r="FO109" s="9">
        <v>0</v>
      </c>
      <c r="FP109" s="9"/>
      <c r="FQ109" s="9"/>
      <c r="FR109" s="9">
        <v>0</v>
      </c>
      <c r="FS109" s="9"/>
      <c r="FT109" s="9"/>
      <c r="FU109" s="9">
        <v>0</v>
      </c>
      <c r="FV109" s="9"/>
      <c r="FW109" s="9"/>
      <c r="FX109" s="9">
        <v>0</v>
      </c>
      <c r="FY109" s="9">
        <v>17</v>
      </c>
      <c r="FZ109" s="9"/>
      <c r="GA109" s="9"/>
      <c r="GB109" s="9"/>
      <c r="GC109" s="9"/>
      <c r="GD109" s="9"/>
      <c r="GE109" s="9"/>
      <c r="GF109" s="9"/>
      <c r="GG109" s="9"/>
      <c r="GH109" s="9"/>
      <c r="GI109" s="9"/>
      <c r="GJ109" s="9"/>
      <c r="GK109" s="9"/>
      <c r="GL109" s="9"/>
      <c r="GM109" s="9"/>
      <c r="GN109" s="9"/>
      <c r="GO109" s="9"/>
      <c r="GP109" s="9">
        <v>0</v>
      </c>
      <c r="GQ109" s="9">
        <v>1</v>
      </c>
      <c r="GR109" s="9">
        <v>0</v>
      </c>
      <c r="GS109" s="9">
        <v>0</v>
      </c>
      <c r="GT109" s="9">
        <v>0</v>
      </c>
      <c r="GU109" s="9">
        <v>0</v>
      </c>
      <c r="GV109" s="9">
        <v>0</v>
      </c>
      <c r="GW109" s="9">
        <v>0</v>
      </c>
      <c r="GX109" s="9">
        <v>0</v>
      </c>
      <c r="GY109" s="9">
        <v>0</v>
      </c>
      <c r="GZ109" s="9">
        <v>0</v>
      </c>
      <c r="HA109" s="9">
        <v>0</v>
      </c>
      <c r="HB109" s="9">
        <v>0</v>
      </c>
      <c r="HC109" s="9">
        <v>0</v>
      </c>
      <c r="HD109" s="9">
        <v>0</v>
      </c>
      <c r="HE109" s="9">
        <v>0</v>
      </c>
      <c r="HF109" s="9">
        <v>0</v>
      </c>
      <c r="HG109" t="s">
        <v>4124</v>
      </c>
      <c r="HH109" s="9"/>
      <c r="HI109" s="9"/>
      <c r="HJ109" s="9"/>
      <c r="HK109" s="9"/>
      <c r="HL109" s="9"/>
      <c r="HM109" s="9"/>
      <c r="HN109" s="9"/>
      <c r="HO109" s="9"/>
      <c r="HP109" s="9"/>
      <c r="HQ109" s="9"/>
      <c r="HR109" s="9"/>
      <c r="HS109" s="9"/>
      <c r="HT109" s="9"/>
      <c r="HU109" s="9"/>
      <c r="HV109" s="9"/>
      <c r="HW109" s="9"/>
      <c r="HX109" t="s">
        <v>4288</v>
      </c>
      <c r="HY109" s="9"/>
      <c r="HZ109" s="9"/>
      <c r="IA109" s="9">
        <v>2</v>
      </c>
      <c r="IB109" s="9"/>
      <c r="IC109" s="9"/>
      <c r="ID109" s="9">
        <v>2</v>
      </c>
      <c r="IE109" s="9"/>
      <c r="IF109" s="9"/>
      <c r="IG109" s="9">
        <v>2</v>
      </c>
      <c r="IH109" s="9"/>
      <c r="II109" s="9"/>
      <c r="IJ109" s="9">
        <v>2</v>
      </c>
      <c r="IK109" s="9"/>
      <c r="IL109" s="9">
        <v>1</v>
      </c>
      <c r="IM109" s="9"/>
      <c r="IN109" s="9">
        <v>5</v>
      </c>
      <c r="IO109" s="9">
        <v>5</v>
      </c>
      <c r="IP109" s="9">
        <v>5</v>
      </c>
      <c r="IQ109" s="9">
        <v>5</v>
      </c>
      <c r="IR109" s="9">
        <v>3</v>
      </c>
      <c r="IS109" s="9"/>
      <c r="IT109" s="9">
        <v>1</v>
      </c>
      <c r="IU109" s="9">
        <v>2</v>
      </c>
      <c r="IV109" s="9">
        <v>2</v>
      </c>
      <c r="IW109" s="9">
        <v>2</v>
      </c>
      <c r="IX109" s="9">
        <v>2</v>
      </c>
      <c r="IY109" s="9">
        <v>1</v>
      </c>
      <c r="IZ109" s="9">
        <v>2</v>
      </c>
      <c r="JA109" s="9">
        <v>2</v>
      </c>
      <c r="JB109" s="9">
        <v>1</v>
      </c>
      <c r="JC109" s="9">
        <v>2</v>
      </c>
      <c r="JD109" s="9">
        <v>1</v>
      </c>
      <c r="JE109" s="9">
        <v>1</v>
      </c>
      <c r="JF109" s="9">
        <v>2</v>
      </c>
      <c r="JG109" s="9">
        <v>2</v>
      </c>
      <c r="JH109" s="9">
        <v>2</v>
      </c>
      <c r="JI109" s="9">
        <v>2</v>
      </c>
      <c r="JJ109" s="9">
        <v>1</v>
      </c>
      <c r="JK109" s="9">
        <v>2</v>
      </c>
      <c r="JL109" s="9">
        <v>1</v>
      </c>
      <c r="JM109" s="9">
        <v>1</v>
      </c>
      <c r="JN109" s="9">
        <v>1</v>
      </c>
      <c r="JO109" s="9">
        <v>2</v>
      </c>
      <c r="JP109" s="9">
        <v>1</v>
      </c>
      <c r="JQ109" s="9">
        <v>1</v>
      </c>
      <c r="JR109" s="9">
        <v>1</v>
      </c>
      <c r="JS109" s="9">
        <v>1</v>
      </c>
      <c r="JT109" s="9">
        <v>1</v>
      </c>
      <c r="JU109" s="9">
        <v>1</v>
      </c>
      <c r="JV109" s="9"/>
      <c r="JW109" s="9">
        <v>1</v>
      </c>
      <c r="JX109" s="9">
        <v>1</v>
      </c>
      <c r="JY109" s="9">
        <v>2</v>
      </c>
      <c r="JZ109" s="9">
        <v>1</v>
      </c>
      <c r="KA109" s="9">
        <v>1</v>
      </c>
      <c r="KB109" s="9">
        <v>1</v>
      </c>
      <c r="KC109" s="9">
        <v>1</v>
      </c>
      <c r="KD109" s="9">
        <v>1</v>
      </c>
      <c r="KE109" s="9">
        <v>1</v>
      </c>
      <c r="KF109" s="9"/>
      <c r="KG109" s="9">
        <v>1</v>
      </c>
      <c r="KH109" s="9">
        <v>2</v>
      </c>
      <c r="KI109" s="9">
        <v>2</v>
      </c>
      <c r="KJ109" s="9"/>
      <c r="KK109" s="9">
        <v>2</v>
      </c>
      <c r="KL109" s="9">
        <v>1</v>
      </c>
      <c r="KM109" s="9">
        <v>3</v>
      </c>
      <c r="KN109" s="9">
        <v>3</v>
      </c>
      <c r="KO109" s="9"/>
      <c r="KP109" s="9">
        <v>1</v>
      </c>
      <c r="KQ109" s="9">
        <v>0</v>
      </c>
      <c r="KR109" s="9">
        <v>1</v>
      </c>
      <c r="KS109" s="9">
        <v>0</v>
      </c>
      <c r="KT109" s="9">
        <v>0</v>
      </c>
      <c r="KU109" s="9">
        <v>1</v>
      </c>
      <c r="KV109" s="9">
        <v>1</v>
      </c>
      <c r="KW109" s="9">
        <v>1</v>
      </c>
      <c r="KX109" s="9">
        <v>1</v>
      </c>
      <c r="KY109" s="9">
        <v>1</v>
      </c>
      <c r="KZ109" s="9">
        <v>1</v>
      </c>
      <c r="LA109" s="9">
        <v>0</v>
      </c>
      <c r="LB109" s="9"/>
      <c r="LC109" s="9">
        <v>1</v>
      </c>
      <c r="LD109" s="9">
        <v>3</v>
      </c>
      <c r="LE109" s="9">
        <v>3</v>
      </c>
      <c r="LF109" s="9">
        <v>1</v>
      </c>
      <c r="LG109" s="9">
        <v>1</v>
      </c>
      <c r="LH109" s="9">
        <v>1</v>
      </c>
      <c r="LI109" s="9"/>
      <c r="LJ109" s="9">
        <v>1</v>
      </c>
      <c r="LK109" s="9">
        <v>1</v>
      </c>
      <c r="LL109" s="9">
        <v>1</v>
      </c>
      <c r="LM109" s="9">
        <v>2</v>
      </c>
      <c r="LN109" s="9"/>
      <c r="LO109" s="9">
        <v>1</v>
      </c>
      <c r="LP109" s="9">
        <v>1</v>
      </c>
      <c r="LQ109" s="9">
        <v>1</v>
      </c>
      <c r="LR109" s="9"/>
      <c r="LS109" s="9">
        <v>1</v>
      </c>
      <c r="LT109" s="9">
        <v>1</v>
      </c>
      <c r="LU109" s="9">
        <v>1</v>
      </c>
      <c r="LV109" s="9">
        <v>1</v>
      </c>
      <c r="LW109" s="9">
        <v>1</v>
      </c>
      <c r="LX109" s="9">
        <v>1</v>
      </c>
      <c r="LY109" s="9">
        <v>3</v>
      </c>
      <c r="LZ109" s="9">
        <v>2</v>
      </c>
      <c r="MA109" s="9">
        <v>1</v>
      </c>
      <c r="MB109" s="9"/>
      <c r="MC109" s="9">
        <v>0</v>
      </c>
      <c r="MD109" s="9">
        <v>2</v>
      </c>
      <c r="ME109" s="9">
        <v>2</v>
      </c>
      <c r="MF109" s="9">
        <v>2</v>
      </c>
      <c r="MG109" s="9">
        <v>2</v>
      </c>
      <c r="MH109" s="9">
        <v>3</v>
      </c>
      <c r="MI109" s="9">
        <v>3</v>
      </c>
      <c r="MJ109" s="9">
        <v>2</v>
      </c>
      <c r="MK109" s="9">
        <v>1</v>
      </c>
      <c r="ML109" s="9">
        <v>2</v>
      </c>
      <c r="MM109" s="9">
        <v>1</v>
      </c>
      <c r="MN109" s="9">
        <v>1</v>
      </c>
      <c r="MO109" s="9">
        <v>1</v>
      </c>
      <c r="MP109" s="9">
        <v>0</v>
      </c>
      <c r="MQ109" s="9">
        <v>0</v>
      </c>
      <c r="MR109" s="9">
        <v>1</v>
      </c>
      <c r="MS109" s="9">
        <v>0</v>
      </c>
      <c r="MT109" s="9"/>
      <c r="MU109" s="9"/>
      <c r="MV109" s="9">
        <v>1</v>
      </c>
      <c r="MW109" s="9"/>
      <c r="MX109" s="9"/>
      <c r="MY109" t="s">
        <v>4564</v>
      </c>
      <c r="MZ109" s="9"/>
      <c r="NA109" s="9">
        <v>202782624</v>
      </c>
      <c r="NB109" t="s">
        <v>4714</v>
      </c>
      <c r="NC109" t="s">
        <v>4852</v>
      </c>
      <c r="ND109" s="9"/>
      <c r="NE109" s="9"/>
      <c r="NF109" t="s">
        <v>4891</v>
      </c>
      <c r="NG109" s="9"/>
      <c r="NH109" s="9"/>
      <c r="NI109" s="9">
        <v>137</v>
      </c>
      <c r="NJ109" s="9">
        <v>129</v>
      </c>
      <c r="NK109" t="s">
        <v>4897</v>
      </c>
      <c r="NL109" s="9">
        <v>3</v>
      </c>
      <c r="NM109" s="9">
        <v>11</v>
      </c>
      <c r="NN109" s="9">
        <v>2022</v>
      </c>
      <c r="NO109" s="9">
        <v>1</v>
      </c>
      <c r="NP109" t="s">
        <v>4991</v>
      </c>
      <c r="NQ109" s="9">
        <v>1</v>
      </c>
      <c r="NR109" s="9">
        <v>0</v>
      </c>
      <c r="NS109" s="9">
        <v>1</v>
      </c>
      <c r="NT109" s="9">
        <v>1</v>
      </c>
      <c r="NU109" s="9">
        <v>4</v>
      </c>
      <c r="NV109" s="9">
        <v>0</v>
      </c>
      <c r="NW109" s="9">
        <v>186</v>
      </c>
      <c r="NX109" s="9">
        <v>0</v>
      </c>
      <c r="NY109" s="9">
        <v>23</v>
      </c>
      <c r="NZ109" s="9">
        <v>0</v>
      </c>
      <c r="OA109" s="9">
        <v>19</v>
      </c>
      <c r="OB109" s="9">
        <v>0</v>
      </c>
      <c r="OC109" s="9">
        <v>232</v>
      </c>
      <c r="OD109" s="9">
        <v>0</v>
      </c>
      <c r="OE109" s="9">
        <v>46</v>
      </c>
      <c r="OF109" s="9">
        <v>0</v>
      </c>
      <c r="OG109" s="9">
        <v>278</v>
      </c>
      <c r="OH109" s="9">
        <v>0</v>
      </c>
      <c r="OI109" s="9">
        <v>282</v>
      </c>
      <c r="OJ109" s="9">
        <v>282</v>
      </c>
      <c r="OK109" s="9">
        <v>282</v>
      </c>
      <c r="OL109" s="9">
        <v>28</v>
      </c>
      <c r="OM109" s="9">
        <v>0</v>
      </c>
      <c r="ON109" s="9">
        <v>1</v>
      </c>
      <c r="OO109" s="9">
        <v>0</v>
      </c>
      <c r="OP109" s="9">
        <v>1</v>
      </c>
      <c r="OQ109" s="9">
        <v>1</v>
      </c>
      <c r="OR109" s="9">
        <v>1</v>
      </c>
      <c r="OS109" s="9">
        <v>1</v>
      </c>
      <c r="OT109" s="9">
        <v>1</v>
      </c>
      <c r="OU109" s="9">
        <v>1</v>
      </c>
      <c r="OV109" s="9">
        <v>0</v>
      </c>
      <c r="OW109" s="9">
        <v>0</v>
      </c>
      <c r="OX109" s="9">
        <v>0</v>
      </c>
      <c r="OY109" s="9">
        <v>0</v>
      </c>
      <c r="OZ109" s="9">
        <v>1</v>
      </c>
      <c r="PA109" s="9">
        <v>75</v>
      </c>
      <c r="PB109" s="9">
        <v>0</v>
      </c>
      <c r="PC109" s="9">
        <v>1</v>
      </c>
      <c r="PD109" s="9">
        <v>60</v>
      </c>
      <c r="PE109" s="9">
        <v>0</v>
      </c>
      <c r="PF109" s="9">
        <v>1</v>
      </c>
      <c r="PG109" s="9">
        <v>0</v>
      </c>
      <c r="PH109" s="9">
        <v>0</v>
      </c>
      <c r="PI109" s="9">
        <v>0</v>
      </c>
      <c r="PJ109" s="9">
        <v>0</v>
      </c>
      <c r="PK109" s="9">
        <v>0</v>
      </c>
      <c r="PL109" s="9">
        <v>0</v>
      </c>
      <c r="PM109" s="9">
        <v>0</v>
      </c>
      <c r="PN109" s="9">
        <v>0</v>
      </c>
      <c r="PO109" s="9">
        <v>0</v>
      </c>
      <c r="PP109" s="9">
        <v>0</v>
      </c>
      <c r="PQ109" s="9">
        <v>0</v>
      </c>
      <c r="PR109" s="9">
        <v>1</v>
      </c>
      <c r="PS109" s="9">
        <v>1</v>
      </c>
      <c r="PT109" s="9">
        <v>1</v>
      </c>
      <c r="PU109" s="9">
        <v>0</v>
      </c>
      <c r="PV109" s="9">
        <v>1</v>
      </c>
      <c r="PW109" s="9">
        <v>0</v>
      </c>
      <c r="PX109" s="9">
        <v>66.666664123535156</v>
      </c>
      <c r="PY109" s="9">
        <v>0</v>
      </c>
      <c r="PZ109" s="9">
        <v>1</v>
      </c>
      <c r="QA109" s="9">
        <v>1</v>
      </c>
      <c r="QB109" s="9">
        <v>1</v>
      </c>
      <c r="QC109" s="9">
        <v>0</v>
      </c>
      <c r="QD109" s="9">
        <v>0</v>
      </c>
      <c r="QE109" s="9">
        <v>50</v>
      </c>
      <c r="QF109" s="9">
        <v>0</v>
      </c>
      <c r="QG109" s="9">
        <v>1</v>
      </c>
      <c r="QH109" s="9">
        <v>1</v>
      </c>
      <c r="QI109" s="9">
        <v>1</v>
      </c>
      <c r="QJ109" s="9">
        <v>1</v>
      </c>
      <c r="QK109" s="9">
        <v>1</v>
      </c>
      <c r="QL109" s="9">
        <v>1</v>
      </c>
      <c r="QM109" s="9">
        <v>1</v>
      </c>
      <c r="QN109" s="9">
        <v>1</v>
      </c>
      <c r="QO109" s="9">
        <v>1</v>
      </c>
      <c r="QP109" s="9">
        <v>100</v>
      </c>
      <c r="QQ109" s="9">
        <v>1</v>
      </c>
      <c r="QR109" s="9">
        <v>1</v>
      </c>
      <c r="QS109" s="9">
        <v>1</v>
      </c>
      <c r="QT109" s="9">
        <v>1</v>
      </c>
      <c r="QU109" s="9">
        <v>1</v>
      </c>
      <c r="QV109" s="9">
        <v>1</v>
      </c>
      <c r="QW109" s="9">
        <v>0</v>
      </c>
      <c r="QX109" s="9">
        <v>0.5</v>
      </c>
      <c r="QY109" s="9">
        <v>0</v>
      </c>
      <c r="QZ109" s="9"/>
      <c r="RA109" s="9"/>
      <c r="RB109" s="9"/>
      <c r="RC109" s="9"/>
      <c r="RD109" s="9"/>
      <c r="RE109" s="9"/>
      <c r="RF109" s="9"/>
      <c r="RG109" s="9"/>
      <c r="RH109" s="9"/>
      <c r="RI109" s="9"/>
      <c r="RJ109" s="9"/>
      <c r="RK109" s="9"/>
      <c r="RL109" s="9">
        <v>1</v>
      </c>
      <c r="RM109" s="9">
        <v>1</v>
      </c>
      <c r="RN109" s="9">
        <v>1</v>
      </c>
      <c r="RO109" s="9">
        <v>0</v>
      </c>
      <c r="RP109" s="9">
        <v>0</v>
      </c>
      <c r="RQ109" s="9">
        <v>101</v>
      </c>
      <c r="RR109" s="9">
        <v>0</v>
      </c>
      <c r="RS109" s="9">
        <v>1</v>
      </c>
      <c r="RT109" s="9">
        <v>1</v>
      </c>
      <c r="RU109" s="9">
        <v>0</v>
      </c>
      <c r="RV109" s="9">
        <v>1</v>
      </c>
      <c r="RW109" s="9">
        <v>0</v>
      </c>
      <c r="RX109" s="9">
        <v>0</v>
      </c>
      <c r="RY109" s="9">
        <v>0</v>
      </c>
      <c r="RZ109" s="9">
        <v>0</v>
      </c>
      <c r="SA109" s="9">
        <v>0</v>
      </c>
      <c r="SB109" s="9">
        <v>0</v>
      </c>
      <c r="SC109" s="9">
        <v>0</v>
      </c>
      <c r="SD109" s="9">
        <v>0</v>
      </c>
      <c r="SE109" s="9">
        <v>0</v>
      </c>
      <c r="SF109" s="9">
        <v>0</v>
      </c>
      <c r="SG109" s="9">
        <v>0</v>
      </c>
      <c r="SH109" s="9">
        <v>0</v>
      </c>
      <c r="SI109" s="9">
        <v>0</v>
      </c>
      <c r="SJ109" s="9">
        <v>1</v>
      </c>
      <c r="SK109" s="9">
        <v>1</v>
      </c>
      <c r="SL109" s="9">
        <v>1</v>
      </c>
      <c r="SM109" s="9">
        <v>1</v>
      </c>
      <c r="SN109" s="9">
        <v>0</v>
      </c>
      <c r="SO109" s="9">
        <v>0</v>
      </c>
      <c r="SP109" s="9"/>
      <c r="SQ109" s="9"/>
      <c r="SR109" s="9">
        <v>0</v>
      </c>
      <c r="SS109" s="9">
        <v>1</v>
      </c>
      <c r="ST109" s="9">
        <v>1</v>
      </c>
      <c r="SU109" s="9">
        <v>0</v>
      </c>
      <c r="SV109" s="9"/>
      <c r="SW109" s="9"/>
      <c r="SX109" s="9">
        <v>0</v>
      </c>
      <c r="SY109" s="9">
        <v>0</v>
      </c>
      <c r="SZ109" s="9">
        <v>0</v>
      </c>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v>0</v>
      </c>
      <c r="UM109" s="9">
        <v>0</v>
      </c>
      <c r="UN109" s="9">
        <v>0</v>
      </c>
      <c r="UO109" s="9">
        <v>0</v>
      </c>
      <c r="UP109" s="9"/>
      <c r="UQ109" s="9"/>
      <c r="UR109" s="9"/>
      <c r="US109" s="9"/>
      <c r="UT109" s="9">
        <v>0</v>
      </c>
      <c r="UU109" s="9"/>
      <c r="UV109" s="9">
        <v>1</v>
      </c>
      <c r="UW109" s="9">
        <v>0</v>
      </c>
      <c r="UX109" s="9">
        <v>0</v>
      </c>
      <c r="UY109" s="9">
        <v>0</v>
      </c>
      <c r="UZ109" s="9">
        <v>0</v>
      </c>
      <c r="VA109" s="9">
        <v>0</v>
      </c>
      <c r="VB109" s="9">
        <v>0</v>
      </c>
      <c r="VC109" s="9">
        <v>1</v>
      </c>
      <c r="VD109" s="9">
        <v>0</v>
      </c>
      <c r="VE109" s="9">
        <v>0</v>
      </c>
      <c r="VF109" s="9">
        <v>0</v>
      </c>
      <c r="VG109" s="9">
        <v>0</v>
      </c>
      <c r="VH109" s="9">
        <v>1</v>
      </c>
      <c r="VI109" s="9">
        <v>0</v>
      </c>
      <c r="VJ109" s="9">
        <v>0</v>
      </c>
      <c r="VK109" s="9">
        <v>1</v>
      </c>
      <c r="VL109" s="9">
        <v>0</v>
      </c>
      <c r="VM109" s="9">
        <v>1</v>
      </c>
      <c r="VN109" s="9">
        <v>1</v>
      </c>
      <c r="VO109" s="9">
        <v>0</v>
      </c>
      <c r="VP109" s="9">
        <v>0</v>
      </c>
      <c r="VQ109" s="9">
        <v>0</v>
      </c>
      <c r="VR109" s="9">
        <v>0</v>
      </c>
      <c r="VS109" s="9">
        <v>1</v>
      </c>
      <c r="VT109" s="9">
        <v>0</v>
      </c>
      <c r="VU109" s="9">
        <v>1</v>
      </c>
      <c r="VV109" s="9">
        <v>1</v>
      </c>
      <c r="VW109" s="9">
        <v>1</v>
      </c>
      <c r="VX109" s="9">
        <v>0</v>
      </c>
      <c r="VY109" s="9">
        <v>1</v>
      </c>
      <c r="VZ109" s="9">
        <v>1</v>
      </c>
      <c r="WA109" s="9">
        <v>1</v>
      </c>
      <c r="WB109" s="9">
        <v>1</v>
      </c>
      <c r="WC109" s="9">
        <v>1</v>
      </c>
      <c r="WD109" s="9">
        <v>1</v>
      </c>
      <c r="WE109" s="9">
        <v>1</v>
      </c>
      <c r="WF109" s="9">
        <v>1</v>
      </c>
      <c r="WG109" s="9">
        <v>0</v>
      </c>
      <c r="WH109" s="9">
        <v>1</v>
      </c>
      <c r="WI109" s="9">
        <v>1</v>
      </c>
      <c r="WJ109" s="9">
        <v>1</v>
      </c>
      <c r="WK109" s="9">
        <v>1</v>
      </c>
      <c r="WL109" s="9">
        <v>1</v>
      </c>
      <c r="WM109" s="9">
        <v>1</v>
      </c>
      <c r="WN109" s="9">
        <v>1</v>
      </c>
      <c r="WO109" s="9">
        <v>0</v>
      </c>
      <c r="WP109" s="9">
        <v>0</v>
      </c>
      <c r="WQ109" s="9">
        <v>31.25</v>
      </c>
      <c r="WR109" s="9">
        <v>0</v>
      </c>
      <c r="WS109" s="9">
        <v>0</v>
      </c>
      <c r="WT109" s="9">
        <v>83.333335876464844</v>
      </c>
      <c r="WU109" s="9">
        <v>0</v>
      </c>
      <c r="WV109" s="9">
        <v>1</v>
      </c>
      <c r="WW109" s="9">
        <v>88.888885498046875</v>
      </c>
      <c r="WX109" s="9">
        <v>0</v>
      </c>
      <c r="WY109" s="9">
        <v>1</v>
      </c>
      <c r="WZ109" s="9">
        <v>33.333332061767578</v>
      </c>
      <c r="XA109" s="9">
        <v>0</v>
      </c>
      <c r="XB109" s="9">
        <v>0</v>
      </c>
      <c r="XC109" s="9">
        <v>1</v>
      </c>
      <c r="XD109" s="9">
        <v>0</v>
      </c>
      <c r="XE109" s="9">
        <v>0</v>
      </c>
      <c r="XF109" s="9">
        <v>0</v>
      </c>
      <c r="XG109" s="9">
        <v>0</v>
      </c>
      <c r="XH109" s="9">
        <v>1</v>
      </c>
      <c r="XI109" s="9">
        <v>0</v>
      </c>
      <c r="XJ109" s="9">
        <v>0</v>
      </c>
      <c r="XK109" s="9">
        <v>1</v>
      </c>
      <c r="XL109" s="9">
        <v>0</v>
      </c>
      <c r="XM109" s="9">
        <v>1</v>
      </c>
      <c r="XN109" s="9">
        <v>1</v>
      </c>
      <c r="XO109" s="9">
        <v>0</v>
      </c>
      <c r="XP109" s="9">
        <v>0</v>
      </c>
      <c r="XQ109" s="9">
        <v>0</v>
      </c>
      <c r="XR109" s="9">
        <v>0</v>
      </c>
      <c r="XS109" s="9">
        <v>1</v>
      </c>
      <c r="XT109" s="9">
        <v>0</v>
      </c>
      <c r="XU109" s="9">
        <v>1</v>
      </c>
      <c r="XV109" s="9">
        <v>1</v>
      </c>
      <c r="XW109" s="9">
        <v>1</v>
      </c>
      <c r="XX109" s="9">
        <v>0</v>
      </c>
      <c r="XY109" s="9">
        <v>1</v>
      </c>
      <c r="XZ109" s="9">
        <v>1</v>
      </c>
      <c r="YA109" s="9">
        <v>1</v>
      </c>
      <c r="YB109" s="9">
        <v>1</v>
      </c>
      <c r="YC109" s="9">
        <v>1</v>
      </c>
      <c r="YD109" s="9">
        <v>1</v>
      </c>
      <c r="YE109" s="9">
        <v>1</v>
      </c>
      <c r="YF109" s="9">
        <v>1</v>
      </c>
      <c r="YG109" s="9">
        <v>0</v>
      </c>
      <c r="YH109" s="9">
        <v>1</v>
      </c>
      <c r="YI109" s="9">
        <v>1</v>
      </c>
      <c r="YJ109" s="9">
        <v>1</v>
      </c>
      <c r="YK109" s="9">
        <v>1</v>
      </c>
      <c r="YL109" s="9">
        <v>1</v>
      </c>
      <c r="YM109" s="9">
        <v>1</v>
      </c>
      <c r="YN109" s="9">
        <v>1</v>
      </c>
      <c r="YO109" s="9">
        <v>0</v>
      </c>
      <c r="YP109" s="9">
        <v>0</v>
      </c>
      <c r="YQ109" s="9">
        <v>0</v>
      </c>
      <c r="YR109" s="9">
        <v>1</v>
      </c>
      <c r="YS109" s="9">
        <v>0</v>
      </c>
      <c r="YT109" s="9">
        <v>0</v>
      </c>
      <c r="YU109" s="9">
        <v>25</v>
      </c>
      <c r="YV109" s="9">
        <v>0</v>
      </c>
      <c r="YW109" s="9">
        <v>0</v>
      </c>
      <c r="YX109" s="9">
        <v>1</v>
      </c>
      <c r="YY109" s="9">
        <v>0</v>
      </c>
      <c r="YZ109" s="9">
        <v>1</v>
      </c>
      <c r="ZA109" s="9">
        <v>0</v>
      </c>
      <c r="ZB109" s="9">
        <v>1</v>
      </c>
      <c r="ZC109" s="9">
        <v>0</v>
      </c>
      <c r="ZD109" s="9">
        <v>1</v>
      </c>
      <c r="ZE109" s="9">
        <v>1</v>
      </c>
      <c r="ZF109" s="9">
        <v>0</v>
      </c>
      <c r="ZG109" s="9">
        <v>0</v>
      </c>
      <c r="ZH109" s="9">
        <v>0</v>
      </c>
      <c r="ZI109" s="9">
        <v>0</v>
      </c>
      <c r="ZJ109" s="9">
        <v>66.666664123535156</v>
      </c>
      <c r="ZK109" s="9">
        <v>0</v>
      </c>
      <c r="ZL109" s="9">
        <v>66.666664123535156</v>
      </c>
      <c r="ZM109" s="9">
        <v>0</v>
      </c>
      <c r="ZN109" s="9">
        <v>1</v>
      </c>
      <c r="ZO109" s="9">
        <v>1</v>
      </c>
      <c r="ZP109" s="9">
        <v>1</v>
      </c>
      <c r="ZQ109" s="9">
        <v>1</v>
      </c>
      <c r="ZR109" s="9">
        <v>1</v>
      </c>
      <c r="ZS109" s="9">
        <v>0</v>
      </c>
      <c r="ZT109" s="9">
        <v>1</v>
      </c>
      <c r="ZU109" s="9">
        <v>1</v>
      </c>
      <c r="ZV109" s="9">
        <v>1</v>
      </c>
      <c r="ZW109" s="9">
        <v>0</v>
      </c>
      <c r="ZX109" s="9">
        <v>0</v>
      </c>
      <c r="ZY109" s="9">
        <v>1</v>
      </c>
      <c r="ZZ109" s="9">
        <v>1</v>
      </c>
      <c r="AAA109" s="9">
        <v>1</v>
      </c>
      <c r="AAB109" s="9">
        <v>1</v>
      </c>
      <c r="AAC109" s="9">
        <v>0</v>
      </c>
      <c r="AAD109" s="9">
        <v>0</v>
      </c>
      <c r="AAE109" s="9">
        <v>1</v>
      </c>
      <c r="AAF109" s="9">
        <v>1</v>
      </c>
      <c r="AAG109" s="9">
        <v>1</v>
      </c>
      <c r="AAH109" s="9">
        <v>1</v>
      </c>
      <c r="AAI109" s="9">
        <v>1</v>
      </c>
      <c r="AAJ109" s="9">
        <v>1</v>
      </c>
      <c r="AAK109" s="9">
        <v>1</v>
      </c>
      <c r="AAL109" s="9">
        <v>1</v>
      </c>
      <c r="AAM109" s="9">
        <v>1</v>
      </c>
      <c r="AAN109" s="9">
        <v>1</v>
      </c>
      <c r="AAO109" s="9">
        <v>0</v>
      </c>
      <c r="AAP109" s="9">
        <v>66.666664123535156</v>
      </c>
      <c r="AAQ109" s="9">
        <v>0</v>
      </c>
      <c r="AAR109" s="9">
        <v>1</v>
      </c>
      <c r="AAS109" s="9">
        <v>70</v>
      </c>
      <c r="AAT109" s="9">
        <v>0</v>
      </c>
      <c r="AAU109" s="9">
        <v>1</v>
      </c>
      <c r="AAV109" s="9">
        <v>0</v>
      </c>
      <c r="AAW109" s="9">
        <v>0</v>
      </c>
      <c r="AAX109" s="9">
        <v>0</v>
      </c>
      <c r="AAY109" s="9">
        <v>1</v>
      </c>
      <c r="AAZ109" s="9">
        <v>1</v>
      </c>
      <c r="ABA109" s="9">
        <v>1</v>
      </c>
      <c r="ABB109" s="9">
        <v>1</v>
      </c>
      <c r="ABC109" s="9">
        <v>1</v>
      </c>
      <c r="ABD109" s="9">
        <v>1</v>
      </c>
      <c r="ABE109" s="9">
        <v>1</v>
      </c>
      <c r="ABF109" s="9">
        <v>1</v>
      </c>
      <c r="ABG109" s="9">
        <v>1</v>
      </c>
      <c r="ABH109" s="9">
        <v>1</v>
      </c>
      <c r="ABI109" s="9">
        <v>1</v>
      </c>
      <c r="ABJ109" s="9">
        <v>1</v>
      </c>
      <c r="ABK109" s="9">
        <v>1</v>
      </c>
      <c r="ABL109" s="9">
        <v>0</v>
      </c>
      <c r="ABM109" s="9">
        <v>85.714286804199219</v>
      </c>
      <c r="ABN109" s="9">
        <v>0</v>
      </c>
      <c r="ABO109" s="9">
        <v>1</v>
      </c>
      <c r="ABP109" s="9">
        <v>0</v>
      </c>
      <c r="ABQ109" s="9">
        <v>1</v>
      </c>
      <c r="ABR109" s="9">
        <v>0</v>
      </c>
      <c r="ABS109" s="9">
        <v>0</v>
      </c>
      <c r="ABT109" s="9">
        <v>1</v>
      </c>
      <c r="ABU109" s="9">
        <v>0</v>
      </c>
      <c r="ABV109" s="9">
        <v>1</v>
      </c>
      <c r="ABW109" s="9">
        <v>0</v>
      </c>
      <c r="ABX109" s="9">
        <v>1</v>
      </c>
      <c r="ABY109" s="9">
        <v>0</v>
      </c>
      <c r="ABZ109" s="9">
        <v>1</v>
      </c>
      <c r="ACA109" s="9">
        <v>0</v>
      </c>
      <c r="ACB109" s="9">
        <v>0</v>
      </c>
      <c r="ACC109" s="9">
        <v>0</v>
      </c>
      <c r="ACD109" s="9">
        <v>0</v>
      </c>
      <c r="ACE109" s="9">
        <v>0</v>
      </c>
      <c r="ACF109" s="9">
        <v>1</v>
      </c>
      <c r="ACG109" s="9">
        <v>0</v>
      </c>
      <c r="ACH109" s="9">
        <v>1</v>
      </c>
      <c r="ACI109" s="9">
        <v>0</v>
      </c>
      <c r="ACJ109" s="9">
        <v>1</v>
      </c>
      <c r="ACK109" s="9">
        <v>1</v>
      </c>
      <c r="ACL109" s="9">
        <v>1</v>
      </c>
      <c r="ACM109" s="9">
        <v>0</v>
      </c>
      <c r="ACN109" s="9">
        <v>0</v>
      </c>
      <c r="ACO109" s="9">
        <v>1</v>
      </c>
      <c r="ACP109" s="9">
        <v>1</v>
      </c>
      <c r="ACQ109" s="9">
        <v>0</v>
      </c>
      <c r="ACR109" s="9">
        <v>0</v>
      </c>
    </row>
    <row r="110" spans="1:772">
      <c r="A110" t="s">
        <v>2674</v>
      </c>
      <c r="B110" t="s">
        <v>2802</v>
      </c>
      <c r="C110" t="s">
        <v>2935</v>
      </c>
      <c r="D110" t="s">
        <v>3072</v>
      </c>
      <c r="E110" s="9"/>
      <c r="F110" s="9">
        <v>5</v>
      </c>
      <c r="G110" s="9"/>
      <c r="H110" s="9">
        <v>1</v>
      </c>
      <c r="I110" t="s">
        <v>3209</v>
      </c>
      <c r="J110" s="9"/>
      <c r="K110" s="9">
        <v>7</v>
      </c>
      <c r="L110" s="9">
        <v>21</v>
      </c>
      <c r="M110" s="9">
        <v>130</v>
      </c>
      <c r="N110" s="9">
        <v>130</v>
      </c>
      <c r="O110" t="s">
        <v>3247</v>
      </c>
      <c r="P110" s="9">
        <v>2</v>
      </c>
      <c r="Q110" t="s">
        <v>3250</v>
      </c>
      <c r="R110" s="9">
        <v>1</v>
      </c>
      <c r="S110" s="9">
        <v>1</v>
      </c>
      <c r="T110" s="9">
        <v>2</v>
      </c>
      <c r="U110" s="9">
        <v>0</v>
      </c>
      <c r="V110" s="9">
        <v>0</v>
      </c>
      <c r="W110" t="s">
        <v>3365</v>
      </c>
      <c r="X110" s="9">
        <v>246310281</v>
      </c>
      <c r="Y110" t="s">
        <v>3498</v>
      </c>
      <c r="Z110" s="9"/>
      <c r="AA110" s="9">
        <v>0</v>
      </c>
      <c r="AB110" s="9">
        <v>0</v>
      </c>
      <c r="AC110" s="9">
        <v>3</v>
      </c>
      <c r="AD110" s="9">
        <v>0</v>
      </c>
      <c r="AE110" s="9">
        <v>1</v>
      </c>
      <c r="AF110" s="9">
        <v>0</v>
      </c>
      <c r="AG110" s="9">
        <v>0</v>
      </c>
      <c r="AH110" s="9">
        <v>0</v>
      </c>
      <c r="AI110" s="9">
        <v>0</v>
      </c>
      <c r="AJ110" s="9">
        <v>0</v>
      </c>
      <c r="AK110" s="9">
        <v>0</v>
      </c>
      <c r="AL110" s="9">
        <v>0</v>
      </c>
      <c r="AM110" s="9">
        <v>0</v>
      </c>
      <c r="AN110" s="9">
        <v>0</v>
      </c>
      <c r="AO110" s="9">
        <v>0</v>
      </c>
      <c r="AP110" s="9">
        <v>0</v>
      </c>
      <c r="AQ110" s="9">
        <v>0</v>
      </c>
      <c r="AR110" s="9">
        <v>0</v>
      </c>
      <c r="AS110" s="9">
        <v>0</v>
      </c>
      <c r="AT110" s="9">
        <v>0</v>
      </c>
      <c r="AU110" s="9">
        <v>0</v>
      </c>
      <c r="AV110" s="9">
        <v>0</v>
      </c>
      <c r="AW110" s="9">
        <v>0</v>
      </c>
      <c r="AX110" t="s">
        <v>3666</v>
      </c>
      <c r="AY110" s="9">
        <v>0</v>
      </c>
      <c r="AZ110" s="9">
        <v>0</v>
      </c>
      <c r="BA110" t="s">
        <v>3816</v>
      </c>
      <c r="BB110" s="9">
        <v>0</v>
      </c>
      <c r="BC110" s="9">
        <v>4</v>
      </c>
      <c r="BD110" s="9">
        <v>0</v>
      </c>
      <c r="BE110" s="9"/>
      <c r="BF110" s="9">
        <v>4</v>
      </c>
      <c r="BG110" s="9">
        <v>3</v>
      </c>
      <c r="BH110" s="9">
        <v>1</v>
      </c>
      <c r="BI110" s="9">
        <v>1</v>
      </c>
      <c r="BJ110" s="9">
        <v>0</v>
      </c>
      <c r="BK110" s="9">
        <v>2</v>
      </c>
      <c r="BL110" s="9"/>
      <c r="BM110" s="9"/>
      <c r="BN110" s="9"/>
      <c r="BO110" s="9"/>
      <c r="BP110" s="9"/>
      <c r="BQ110" s="9"/>
      <c r="BR110" s="9"/>
      <c r="BS110" s="9">
        <v>0</v>
      </c>
      <c r="BT110" s="9"/>
      <c r="BU110" s="9"/>
      <c r="BV110" s="9">
        <v>0</v>
      </c>
      <c r="BW110" s="9">
        <v>1</v>
      </c>
      <c r="BX110" s="9"/>
      <c r="BY110" s="9">
        <v>0</v>
      </c>
      <c r="BZ110" s="9">
        <v>0</v>
      </c>
      <c r="CA110" s="9">
        <v>0</v>
      </c>
      <c r="CB110" s="9">
        <v>1</v>
      </c>
      <c r="CC110" s="9">
        <v>0</v>
      </c>
      <c r="CD110" s="9">
        <v>0</v>
      </c>
      <c r="CE110" s="9">
        <v>1</v>
      </c>
      <c r="CF110" s="9">
        <v>1</v>
      </c>
      <c r="CG110" s="9"/>
      <c r="CH110" s="9">
        <v>1</v>
      </c>
      <c r="CI110" s="9">
        <v>3</v>
      </c>
      <c r="CJ110" s="9">
        <v>1</v>
      </c>
      <c r="CK110" s="9">
        <v>4</v>
      </c>
      <c r="CL110" s="9">
        <v>4</v>
      </c>
      <c r="CM110" s="9">
        <v>3</v>
      </c>
      <c r="CN110" s="9">
        <v>3</v>
      </c>
      <c r="CO110" s="9">
        <v>2</v>
      </c>
      <c r="CP110" s="9">
        <v>4</v>
      </c>
      <c r="CQ110" s="9">
        <v>1</v>
      </c>
      <c r="CR110" s="9">
        <v>2</v>
      </c>
      <c r="CS110" s="9"/>
      <c r="CT110" s="9"/>
      <c r="CU110" s="9"/>
      <c r="CV110" s="9"/>
      <c r="CW110" s="9"/>
      <c r="CX110" s="9"/>
      <c r="CY110" s="9"/>
      <c r="CZ110" s="9">
        <v>2</v>
      </c>
      <c r="DA110" s="9"/>
      <c r="DB110" s="9"/>
      <c r="DC110" s="9"/>
      <c r="DD110" s="9"/>
      <c r="DE110" s="9"/>
      <c r="DF110" s="9"/>
      <c r="DG110" s="9"/>
      <c r="DH110" s="9"/>
      <c r="DI110" s="9">
        <v>1</v>
      </c>
      <c r="DJ110" s="9"/>
      <c r="DK110" s="9"/>
      <c r="DL110" s="9"/>
      <c r="DM110" s="9"/>
      <c r="DN110" s="9"/>
      <c r="DO110" s="9"/>
      <c r="DP110" s="9">
        <v>2</v>
      </c>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v>1</v>
      </c>
      <c r="EO110" s="9">
        <v>0</v>
      </c>
      <c r="EP110" s="9"/>
      <c r="EQ110" s="9">
        <v>1</v>
      </c>
      <c r="ER110" s="9">
        <v>0</v>
      </c>
      <c r="ES110" s="9"/>
      <c r="ET110" s="9">
        <v>1</v>
      </c>
      <c r="EU110" s="9">
        <v>0</v>
      </c>
      <c r="EV110" s="9"/>
      <c r="EW110" s="9">
        <v>1</v>
      </c>
      <c r="EX110" s="9">
        <v>0</v>
      </c>
      <c r="EY110" s="9"/>
      <c r="EZ110" s="9">
        <v>1</v>
      </c>
      <c r="FA110" s="9">
        <v>0</v>
      </c>
      <c r="FB110" s="9"/>
      <c r="FC110" s="9">
        <v>1</v>
      </c>
      <c r="FD110" s="9">
        <v>0</v>
      </c>
      <c r="FE110" s="9"/>
      <c r="FF110" s="9">
        <v>0</v>
      </c>
      <c r="FG110" s="9"/>
      <c r="FH110" s="9"/>
      <c r="FI110" s="9">
        <v>0</v>
      </c>
      <c r="FJ110" s="9"/>
      <c r="FK110" s="9"/>
      <c r="FL110" s="9">
        <v>1</v>
      </c>
      <c r="FM110" s="9">
        <v>0</v>
      </c>
      <c r="FN110" s="9"/>
      <c r="FO110" s="9">
        <v>0</v>
      </c>
      <c r="FP110" s="9"/>
      <c r="FQ110" s="9"/>
      <c r="FR110" s="9">
        <v>0</v>
      </c>
      <c r="FS110" s="9"/>
      <c r="FT110" s="9"/>
      <c r="FU110" s="9">
        <v>0</v>
      </c>
      <c r="FV110" s="9"/>
      <c r="FW110" s="9"/>
      <c r="FX110" s="9">
        <v>4</v>
      </c>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t="s">
        <v>4125</v>
      </c>
      <c r="HH110" s="9">
        <v>8</v>
      </c>
      <c r="HI110" s="9"/>
      <c r="HJ110" s="9"/>
      <c r="HK110" s="9"/>
      <c r="HL110" s="9"/>
      <c r="HM110" s="9"/>
      <c r="HN110" s="9"/>
      <c r="HO110" s="9"/>
      <c r="HP110" s="9">
        <v>0</v>
      </c>
      <c r="HQ110" s="9">
        <v>1</v>
      </c>
      <c r="HR110" s="9">
        <v>0</v>
      </c>
      <c r="HS110" s="9">
        <v>0</v>
      </c>
      <c r="HT110" s="9">
        <v>0</v>
      </c>
      <c r="HU110" s="9">
        <v>0</v>
      </c>
      <c r="HV110" s="9">
        <v>0</v>
      </c>
      <c r="HW110" s="9">
        <v>0</v>
      </c>
      <c r="HX110" t="s">
        <v>4289</v>
      </c>
      <c r="HY110" s="9"/>
      <c r="HZ110" s="9"/>
      <c r="IA110" s="9">
        <v>1</v>
      </c>
      <c r="IB110" s="9">
        <v>2</v>
      </c>
      <c r="IC110" s="9"/>
      <c r="ID110" s="9">
        <v>1</v>
      </c>
      <c r="IE110" s="9">
        <v>2</v>
      </c>
      <c r="IF110" s="9"/>
      <c r="IG110" s="9">
        <v>1</v>
      </c>
      <c r="IH110" s="9">
        <v>2</v>
      </c>
      <c r="II110" s="9"/>
      <c r="IJ110" s="9">
        <v>3</v>
      </c>
      <c r="IK110" s="9"/>
      <c r="IL110" s="9">
        <v>1</v>
      </c>
      <c r="IM110" s="9"/>
      <c r="IN110" s="9">
        <v>3</v>
      </c>
      <c r="IO110" s="9">
        <v>1</v>
      </c>
      <c r="IP110" s="9">
        <v>3</v>
      </c>
      <c r="IQ110" s="9">
        <v>3</v>
      </c>
      <c r="IR110" s="9">
        <v>3</v>
      </c>
      <c r="IS110" s="9"/>
      <c r="IT110" s="9">
        <v>2</v>
      </c>
      <c r="IU110" s="9">
        <v>2</v>
      </c>
      <c r="IV110" s="9">
        <v>2</v>
      </c>
      <c r="IW110" s="9">
        <v>2</v>
      </c>
      <c r="IX110" s="9">
        <v>2</v>
      </c>
      <c r="IY110" s="9">
        <v>2</v>
      </c>
      <c r="IZ110" s="9">
        <v>2</v>
      </c>
      <c r="JA110" s="9">
        <v>2</v>
      </c>
      <c r="JB110" s="9">
        <v>2</v>
      </c>
      <c r="JC110" s="9">
        <v>2</v>
      </c>
      <c r="JD110" s="9">
        <v>2</v>
      </c>
      <c r="JE110" s="9">
        <v>2</v>
      </c>
      <c r="JF110" s="9">
        <v>2</v>
      </c>
      <c r="JG110" s="9">
        <v>2</v>
      </c>
      <c r="JH110" s="9">
        <v>2</v>
      </c>
      <c r="JI110" s="9">
        <v>2</v>
      </c>
      <c r="JJ110" s="9">
        <v>1</v>
      </c>
      <c r="JK110" s="9">
        <v>3</v>
      </c>
      <c r="JL110" s="9">
        <v>2</v>
      </c>
      <c r="JM110" s="9">
        <v>3</v>
      </c>
      <c r="JN110" s="9">
        <v>3</v>
      </c>
      <c r="JO110" s="9">
        <v>3</v>
      </c>
      <c r="JP110" s="9">
        <v>3</v>
      </c>
      <c r="JQ110" s="9">
        <v>3</v>
      </c>
      <c r="JR110" s="9">
        <v>2</v>
      </c>
      <c r="JS110" s="9">
        <v>3</v>
      </c>
      <c r="JT110" s="9">
        <v>3</v>
      </c>
      <c r="JU110" s="9">
        <v>3</v>
      </c>
      <c r="JV110" s="9"/>
      <c r="JW110" s="9">
        <v>3</v>
      </c>
      <c r="JX110" s="9">
        <v>3</v>
      </c>
      <c r="JY110" s="9">
        <v>3</v>
      </c>
      <c r="JZ110" s="9">
        <v>3</v>
      </c>
      <c r="KA110" s="9">
        <v>1</v>
      </c>
      <c r="KB110" s="9">
        <v>2</v>
      </c>
      <c r="KC110" s="9">
        <v>1</v>
      </c>
      <c r="KD110" s="9">
        <v>3</v>
      </c>
      <c r="KE110" s="9">
        <v>3</v>
      </c>
      <c r="KF110" s="9"/>
      <c r="KG110" s="9"/>
      <c r="KH110" s="9"/>
      <c r="KI110" s="9"/>
      <c r="KJ110" s="9"/>
      <c r="KK110" s="9"/>
      <c r="KL110" s="9"/>
      <c r="KM110" s="9"/>
      <c r="KN110" s="9"/>
      <c r="KO110" s="9"/>
      <c r="KP110" s="9"/>
      <c r="KQ110" s="9"/>
      <c r="KR110" s="9"/>
      <c r="KS110" s="9"/>
      <c r="KT110" s="9"/>
      <c r="KU110" s="9"/>
      <c r="KV110" s="9">
        <v>0</v>
      </c>
      <c r="KW110" s="9"/>
      <c r="KX110" s="9"/>
      <c r="KY110" s="9"/>
      <c r="KZ110" s="9"/>
      <c r="LA110" s="9"/>
      <c r="LB110" s="9"/>
      <c r="LC110" s="9">
        <v>3</v>
      </c>
      <c r="LD110" s="9">
        <v>3</v>
      </c>
      <c r="LE110" s="9">
        <v>3</v>
      </c>
      <c r="LF110" s="9">
        <v>3</v>
      </c>
      <c r="LG110" s="9">
        <v>3</v>
      </c>
      <c r="LH110" s="9">
        <v>3</v>
      </c>
      <c r="LI110" s="9"/>
      <c r="LJ110" s="9">
        <v>1</v>
      </c>
      <c r="LK110" s="9">
        <v>2</v>
      </c>
      <c r="LL110" s="9">
        <v>2</v>
      </c>
      <c r="LM110" s="9">
        <v>2</v>
      </c>
      <c r="LN110" s="9"/>
      <c r="LO110" s="9">
        <v>1</v>
      </c>
      <c r="LP110" s="9">
        <v>3</v>
      </c>
      <c r="LQ110" s="9"/>
      <c r="LR110" s="9"/>
      <c r="LS110" s="9">
        <v>1</v>
      </c>
      <c r="LT110" s="9">
        <v>1</v>
      </c>
      <c r="LU110" s="9">
        <v>1</v>
      </c>
      <c r="LV110" s="9">
        <v>1</v>
      </c>
      <c r="LW110" s="9">
        <v>1</v>
      </c>
      <c r="LX110" s="9">
        <v>1</v>
      </c>
      <c r="LY110" s="9">
        <v>3</v>
      </c>
      <c r="LZ110" s="9">
        <v>2</v>
      </c>
      <c r="MA110" s="9">
        <v>1</v>
      </c>
      <c r="MB110" s="9"/>
      <c r="MC110" s="9">
        <v>0</v>
      </c>
      <c r="MD110" s="9">
        <v>2</v>
      </c>
      <c r="ME110" s="9">
        <v>2</v>
      </c>
      <c r="MF110" s="9">
        <v>2</v>
      </c>
      <c r="MG110" s="9">
        <v>2</v>
      </c>
      <c r="MH110" s="9">
        <v>3</v>
      </c>
      <c r="MI110" s="9">
        <v>3</v>
      </c>
      <c r="MJ110" s="9">
        <v>3</v>
      </c>
      <c r="MK110" s="9">
        <v>1</v>
      </c>
      <c r="ML110" s="9">
        <v>1</v>
      </c>
      <c r="MM110" s="9">
        <v>1</v>
      </c>
      <c r="MN110" s="9">
        <v>1</v>
      </c>
      <c r="MO110" s="9">
        <v>1</v>
      </c>
      <c r="MP110" s="9">
        <v>0</v>
      </c>
      <c r="MQ110" s="9">
        <v>0</v>
      </c>
      <c r="MR110" s="9">
        <v>1</v>
      </c>
      <c r="MS110" s="9">
        <v>0</v>
      </c>
      <c r="MT110" s="9"/>
      <c r="MU110" s="9"/>
      <c r="MV110" s="9">
        <v>1</v>
      </c>
      <c r="MW110" s="9"/>
      <c r="MX110" s="9"/>
      <c r="MY110" t="s">
        <v>4565</v>
      </c>
      <c r="MZ110" s="9"/>
      <c r="NA110" s="9">
        <v>199560175</v>
      </c>
      <c r="NB110" t="s">
        <v>4715</v>
      </c>
      <c r="NC110" t="s">
        <v>4853</v>
      </c>
      <c r="ND110" s="9"/>
      <c r="NE110" s="9"/>
      <c r="NF110" t="s">
        <v>4891</v>
      </c>
      <c r="NG110" s="9"/>
      <c r="NH110" s="9"/>
      <c r="NI110" s="9">
        <v>22</v>
      </c>
      <c r="NJ110" s="9">
        <v>130</v>
      </c>
      <c r="NK110" t="s">
        <v>4897</v>
      </c>
      <c r="NL110" s="9">
        <v>3</v>
      </c>
      <c r="NM110" s="9">
        <v>11</v>
      </c>
      <c r="NN110" s="9">
        <v>2022</v>
      </c>
      <c r="NO110" s="9">
        <v>0</v>
      </c>
      <c r="NP110" t="s">
        <v>4992</v>
      </c>
      <c r="NQ110" s="9">
        <v>0</v>
      </c>
      <c r="NR110" s="9">
        <v>1</v>
      </c>
      <c r="NS110" s="9">
        <v>1</v>
      </c>
      <c r="NT110" s="9">
        <v>0</v>
      </c>
      <c r="NU110" s="9">
        <v>0</v>
      </c>
      <c r="NV110" s="9">
        <v>0</v>
      </c>
      <c r="NW110" s="9">
        <v>3</v>
      </c>
      <c r="NX110" s="9">
        <v>0</v>
      </c>
      <c r="NY110" s="9">
        <v>1</v>
      </c>
      <c r="NZ110" s="9">
        <v>0</v>
      </c>
      <c r="OA110" s="9">
        <v>0</v>
      </c>
      <c r="OB110" s="9">
        <v>0</v>
      </c>
      <c r="OC110" s="9">
        <v>4</v>
      </c>
      <c r="OD110" s="9">
        <v>0</v>
      </c>
      <c r="OE110" s="9">
        <v>0</v>
      </c>
      <c r="OF110" s="9">
        <v>0</v>
      </c>
      <c r="OG110" s="9">
        <v>4</v>
      </c>
      <c r="OH110" s="9">
        <v>0</v>
      </c>
      <c r="OI110" s="9">
        <v>4</v>
      </c>
      <c r="OJ110" s="9">
        <v>3</v>
      </c>
      <c r="OK110" s="9">
        <v>1</v>
      </c>
      <c r="OL110" s="9">
        <v>1</v>
      </c>
      <c r="OM110" s="9">
        <v>0</v>
      </c>
      <c r="ON110" s="9">
        <v>1</v>
      </c>
      <c r="OO110" s="9">
        <v>0</v>
      </c>
      <c r="OP110" s="9">
        <v>0</v>
      </c>
      <c r="OQ110" s="9">
        <v>0</v>
      </c>
      <c r="OR110" s="9">
        <v>0</v>
      </c>
      <c r="OS110" s="9">
        <v>0</v>
      </c>
      <c r="OT110" s="9">
        <v>0</v>
      </c>
      <c r="OU110" s="9">
        <v>0</v>
      </c>
      <c r="OV110" s="9">
        <v>0</v>
      </c>
      <c r="OW110" s="9">
        <v>0</v>
      </c>
      <c r="OX110" s="9">
        <v>0</v>
      </c>
      <c r="OY110" s="9">
        <v>0</v>
      </c>
      <c r="OZ110" s="9">
        <v>0</v>
      </c>
      <c r="PA110" s="9">
        <v>0</v>
      </c>
      <c r="PB110" s="9">
        <v>0</v>
      </c>
      <c r="PC110" s="9">
        <v>0</v>
      </c>
      <c r="PD110" s="9">
        <v>0</v>
      </c>
      <c r="PE110" s="9">
        <v>0</v>
      </c>
      <c r="PF110" s="9">
        <v>0</v>
      </c>
      <c r="PG110" s="9">
        <v>1</v>
      </c>
      <c r="PH110" s="9">
        <v>0</v>
      </c>
      <c r="PI110" s="9">
        <v>0</v>
      </c>
      <c r="PJ110" s="9">
        <v>0</v>
      </c>
      <c r="PK110" s="9">
        <v>1</v>
      </c>
      <c r="PL110" s="9">
        <v>0</v>
      </c>
      <c r="PM110" s="9">
        <v>0</v>
      </c>
      <c r="PN110" s="9">
        <v>1</v>
      </c>
      <c r="PO110" s="9">
        <v>28.571428298950195</v>
      </c>
      <c r="PP110" s="9">
        <v>0</v>
      </c>
      <c r="PQ110" s="9">
        <v>0</v>
      </c>
      <c r="PR110" s="9">
        <v>1</v>
      </c>
      <c r="PS110" s="9">
        <v>0</v>
      </c>
      <c r="PT110" s="9">
        <v>1</v>
      </c>
      <c r="PU110" s="9">
        <v>0</v>
      </c>
      <c r="PV110" s="9">
        <v>0</v>
      </c>
      <c r="PW110" s="9">
        <v>0</v>
      </c>
      <c r="PX110" s="9">
        <v>33.333332061767578</v>
      </c>
      <c r="PY110" s="9">
        <v>0</v>
      </c>
      <c r="PZ110" s="9">
        <v>0</v>
      </c>
      <c r="QA110" s="9">
        <v>0</v>
      </c>
      <c r="QB110" s="9">
        <v>0</v>
      </c>
      <c r="QC110" s="9">
        <v>0</v>
      </c>
      <c r="QD110" s="9">
        <v>1</v>
      </c>
      <c r="QE110" s="9">
        <v>25</v>
      </c>
      <c r="QF110" s="9">
        <v>0</v>
      </c>
      <c r="QG110" s="9">
        <v>0</v>
      </c>
      <c r="QH110" s="9">
        <v>0</v>
      </c>
      <c r="QI110" s="9">
        <v>0</v>
      </c>
      <c r="QJ110" s="9">
        <v>0</v>
      </c>
      <c r="QK110" s="9">
        <v>0</v>
      </c>
      <c r="QL110" s="9">
        <v>0</v>
      </c>
      <c r="QM110" s="9">
        <v>0</v>
      </c>
      <c r="QN110" s="9">
        <v>0</v>
      </c>
      <c r="QO110" s="9">
        <v>0</v>
      </c>
      <c r="QP110" s="9">
        <v>0</v>
      </c>
      <c r="QQ110" s="9">
        <v>0</v>
      </c>
      <c r="QR110" s="9">
        <v>0</v>
      </c>
      <c r="QS110" s="9">
        <v>0</v>
      </c>
      <c r="QT110" s="9">
        <v>0.66666668653488159</v>
      </c>
      <c r="QU110" s="9">
        <v>1</v>
      </c>
      <c r="QV110" s="9">
        <v>1</v>
      </c>
      <c r="QW110" s="9">
        <v>0</v>
      </c>
      <c r="QX110" s="9">
        <v>0.25</v>
      </c>
      <c r="QY110" s="9">
        <v>0</v>
      </c>
      <c r="QZ110" s="9"/>
      <c r="RA110" s="9"/>
      <c r="RB110" s="9"/>
      <c r="RC110" s="9"/>
      <c r="RD110" s="9"/>
      <c r="RE110" s="9"/>
      <c r="RF110" s="9"/>
      <c r="RG110" s="9"/>
      <c r="RH110" s="9"/>
      <c r="RI110" s="9"/>
      <c r="RJ110" s="9"/>
      <c r="RK110" s="9"/>
      <c r="RL110" s="9">
        <v>0</v>
      </c>
      <c r="RM110" s="9"/>
      <c r="RN110" s="9"/>
      <c r="RO110" s="9"/>
      <c r="RP110" s="9"/>
      <c r="RQ110" s="9"/>
      <c r="RR110" s="9"/>
      <c r="RS110" s="9"/>
      <c r="RT110" s="9"/>
      <c r="RU110" s="9"/>
      <c r="RV110" s="9"/>
      <c r="RW110" s="9"/>
      <c r="RX110" s="9"/>
      <c r="RY110" s="9"/>
      <c r="RZ110" s="9"/>
      <c r="SA110" s="9"/>
      <c r="SB110" s="9"/>
      <c r="SC110" s="9"/>
      <c r="SD110" s="9"/>
      <c r="SE110" s="9"/>
      <c r="SF110" s="9"/>
      <c r="SG110" s="9"/>
      <c r="SH110" s="9">
        <v>1</v>
      </c>
      <c r="SI110" s="9">
        <v>1</v>
      </c>
      <c r="SJ110" s="9">
        <v>1</v>
      </c>
      <c r="SK110" s="9">
        <v>1</v>
      </c>
      <c r="SL110" s="9">
        <v>0</v>
      </c>
      <c r="SM110" s="9">
        <v>0</v>
      </c>
      <c r="SN110" s="9">
        <v>1</v>
      </c>
      <c r="SO110" s="9">
        <v>0</v>
      </c>
      <c r="SP110" s="9">
        <v>0</v>
      </c>
      <c r="SQ110" s="9">
        <v>0</v>
      </c>
      <c r="SR110" s="9">
        <v>0</v>
      </c>
      <c r="SS110" s="9">
        <v>0</v>
      </c>
      <c r="ST110" s="9"/>
      <c r="SU110" s="9"/>
      <c r="SV110" s="9">
        <v>0</v>
      </c>
      <c r="SW110" s="9"/>
      <c r="SX110" s="9">
        <v>0</v>
      </c>
      <c r="SY110" s="9">
        <v>0</v>
      </c>
      <c r="SZ110" s="9">
        <v>1</v>
      </c>
      <c r="TA110" s="9"/>
      <c r="TB110" s="9"/>
      <c r="TC110" s="9"/>
      <c r="TD110" s="9"/>
      <c r="TE110" s="9"/>
      <c r="TF110" s="9"/>
      <c r="TG110" s="9"/>
      <c r="TH110" s="9"/>
      <c r="TI110" s="9"/>
      <c r="TJ110" s="9"/>
      <c r="TK110" s="9"/>
      <c r="TL110" s="9"/>
      <c r="TM110" s="9"/>
      <c r="TN110" s="9"/>
      <c r="TO110" s="9"/>
      <c r="TP110" s="9"/>
      <c r="TQ110" s="9"/>
      <c r="TR110" s="9">
        <v>0</v>
      </c>
      <c r="TS110" s="9">
        <v>1</v>
      </c>
      <c r="TT110" s="9">
        <v>0</v>
      </c>
      <c r="TU110" s="9">
        <v>0</v>
      </c>
      <c r="TV110" s="9">
        <v>0</v>
      </c>
      <c r="TW110" s="9">
        <v>0</v>
      </c>
      <c r="TX110" s="9">
        <v>0</v>
      </c>
      <c r="TY110" s="9">
        <v>0</v>
      </c>
      <c r="TZ110" s="9"/>
      <c r="UA110" s="9"/>
      <c r="UB110" s="9"/>
      <c r="UC110" s="9"/>
      <c r="UD110" s="9"/>
      <c r="UE110" s="9"/>
      <c r="UF110" s="9">
        <v>0</v>
      </c>
      <c r="UG110" s="9">
        <v>1</v>
      </c>
      <c r="UH110" s="9">
        <v>0</v>
      </c>
      <c r="UI110" s="9">
        <v>0</v>
      </c>
      <c r="UJ110" s="9">
        <v>0</v>
      </c>
      <c r="UK110" s="9">
        <v>0</v>
      </c>
      <c r="UL110" s="9">
        <v>1</v>
      </c>
      <c r="UM110" s="9">
        <v>1</v>
      </c>
      <c r="UN110" s="9">
        <v>1</v>
      </c>
      <c r="UO110" s="9"/>
      <c r="UP110" s="9">
        <v>0</v>
      </c>
      <c r="UQ110" s="9">
        <v>0</v>
      </c>
      <c r="UR110" s="9">
        <v>0</v>
      </c>
      <c r="US110" s="9">
        <v>0</v>
      </c>
      <c r="UT110" s="9">
        <v>1</v>
      </c>
      <c r="UU110" s="9">
        <v>0</v>
      </c>
      <c r="UV110" s="9">
        <v>1</v>
      </c>
      <c r="UW110" s="9">
        <v>0</v>
      </c>
      <c r="UX110" s="9">
        <v>1</v>
      </c>
      <c r="UY110" s="9">
        <v>0</v>
      </c>
      <c r="UZ110" s="9">
        <v>0</v>
      </c>
      <c r="VA110" s="9">
        <v>0</v>
      </c>
      <c r="VB110" s="9">
        <v>1</v>
      </c>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v>0</v>
      </c>
      <c r="WF110" s="9">
        <v>0</v>
      </c>
      <c r="WG110" s="9">
        <v>0</v>
      </c>
      <c r="WH110" s="9">
        <v>0</v>
      </c>
      <c r="WI110" s="9">
        <v>1</v>
      </c>
      <c r="WJ110" s="9">
        <v>0</v>
      </c>
      <c r="WK110" s="9">
        <v>1</v>
      </c>
      <c r="WL110" s="9">
        <v>0</v>
      </c>
      <c r="WM110" s="9">
        <v>0</v>
      </c>
      <c r="WN110" s="9"/>
      <c r="WO110" s="9"/>
      <c r="WP110" s="9"/>
      <c r="WQ110" s="9"/>
      <c r="WR110" s="9"/>
      <c r="WS110" s="9"/>
      <c r="WT110" s="9"/>
      <c r="WU110" s="9"/>
      <c r="WV110" s="9"/>
      <c r="WW110" s="9">
        <v>22.222221374511719</v>
      </c>
      <c r="WX110" s="9">
        <v>0</v>
      </c>
      <c r="WY110" s="9">
        <v>0</v>
      </c>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v>0</v>
      </c>
      <c r="YF110" s="9">
        <v>0</v>
      </c>
      <c r="YG110" s="9">
        <v>0</v>
      </c>
      <c r="YH110" s="9">
        <v>0</v>
      </c>
      <c r="YI110" s="9">
        <v>1</v>
      </c>
      <c r="YJ110" s="9">
        <v>0</v>
      </c>
      <c r="YK110" s="9">
        <v>1</v>
      </c>
      <c r="YL110" s="9">
        <v>0</v>
      </c>
      <c r="YM110" s="9">
        <v>0</v>
      </c>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v>0</v>
      </c>
      <c r="ZO110" s="9">
        <v>0</v>
      </c>
      <c r="ZP110" s="9">
        <v>0</v>
      </c>
      <c r="ZQ110" s="9">
        <v>0</v>
      </c>
      <c r="ZR110" s="9"/>
      <c r="ZS110" s="9"/>
      <c r="ZT110" s="9">
        <v>0</v>
      </c>
      <c r="ZU110" s="9">
        <v>0</v>
      </c>
      <c r="ZV110" s="9">
        <v>0</v>
      </c>
      <c r="ZW110" s="9">
        <v>0</v>
      </c>
      <c r="ZX110" s="9">
        <v>0</v>
      </c>
      <c r="ZY110" s="9">
        <v>0</v>
      </c>
      <c r="ZZ110" s="9">
        <v>0</v>
      </c>
      <c r="AAA110" s="9">
        <v>0</v>
      </c>
      <c r="AAB110" s="9">
        <v>0</v>
      </c>
      <c r="AAC110" s="9">
        <v>0</v>
      </c>
      <c r="AAD110" s="9">
        <v>0</v>
      </c>
      <c r="AAE110" s="9">
        <v>0</v>
      </c>
      <c r="AAF110" s="9">
        <v>0</v>
      </c>
      <c r="AAG110" s="9">
        <v>0</v>
      </c>
      <c r="AAH110" s="9"/>
      <c r="AAI110" s="9"/>
      <c r="AAJ110" s="9"/>
      <c r="AAK110" s="9"/>
      <c r="AAL110" s="9"/>
      <c r="AAM110" s="9"/>
      <c r="AAN110" s="9"/>
      <c r="AAO110" s="9"/>
      <c r="AAP110" s="9">
        <v>0</v>
      </c>
      <c r="AAQ110" s="9">
        <v>0</v>
      </c>
      <c r="AAR110" s="9">
        <v>0</v>
      </c>
      <c r="AAS110" s="9">
        <v>0</v>
      </c>
      <c r="AAT110" s="9">
        <v>0</v>
      </c>
      <c r="AAU110" s="9">
        <v>0</v>
      </c>
      <c r="AAV110" s="9"/>
      <c r="AAW110" s="9"/>
      <c r="AAX110" s="9"/>
      <c r="AAY110" s="9"/>
      <c r="AAZ110" s="9">
        <v>0</v>
      </c>
      <c r="ABA110" s="9">
        <v>1</v>
      </c>
      <c r="ABB110" s="9">
        <v>1</v>
      </c>
      <c r="ABC110" s="9">
        <v>0</v>
      </c>
      <c r="ABD110" s="9">
        <v>0</v>
      </c>
      <c r="ABE110" s="9">
        <v>0</v>
      </c>
      <c r="ABF110" s="9">
        <v>1</v>
      </c>
      <c r="ABG110" s="9">
        <v>1</v>
      </c>
      <c r="ABH110" s="9">
        <v>1</v>
      </c>
      <c r="ABI110" s="9">
        <v>1</v>
      </c>
      <c r="ABJ110" s="9">
        <v>1</v>
      </c>
      <c r="ABK110" s="9">
        <v>1</v>
      </c>
      <c r="ABL110" s="9">
        <v>0</v>
      </c>
      <c r="ABM110" s="9">
        <v>85.714286804199219</v>
      </c>
      <c r="ABN110" s="9">
        <v>0</v>
      </c>
      <c r="ABO110" s="9">
        <v>1</v>
      </c>
      <c r="ABP110" s="9">
        <v>0</v>
      </c>
      <c r="ABQ110" s="9">
        <v>1</v>
      </c>
      <c r="ABR110" s="9">
        <v>0</v>
      </c>
      <c r="ABS110" s="9">
        <v>0</v>
      </c>
      <c r="ABT110" s="9">
        <v>1</v>
      </c>
      <c r="ABU110" s="9">
        <v>0</v>
      </c>
      <c r="ABV110" s="9">
        <v>1</v>
      </c>
      <c r="ABW110" s="9">
        <v>0</v>
      </c>
      <c r="ABX110" s="9">
        <v>1</v>
      </c>
      <c r="ABY110" s="9">
        <v>0</v>
      </c>
      <c r="ABZ110" s="9">
        <v>1</v>
      </c>
      <c r="ACA110" s="9">
        <v>0</v>
      </c>
      <c r="ACB110" s="9">
        <v>0</v>
      </c>
      <c r="ACC110" s="9">
        <v>0</v>
      </c>
      <c r="ACD110" s="9">
        <v>0</v>
      </c>
      <c r="ACE110" s="9">
        <v>0</v>
      </c>
      <c r="ACF110" s="9">
        <v>0</v>
      </c>
      <c r="ACG110" s="9">
        <v>0</v>
      </c>
      <c r="ACH110" s="9">
        <v>1</v>
      </c>
      <c r="ACI110" s="9">
        <v>1</v>
      </c>
      <c r="ACJ110" s="9">
        <v>1</v>
      </c>
      <c r="ACK110" s="9">
        <v>1</v>
      </c>
      <c r="ACL110" s="9">
        <v>1</v>
      </c>
      <c r="ACM110" s="9">
        <v>0</v>
      </c>
      <c r="ACN110" s="9">
        <v>0</v>
      </c>
      <c r="ACO110" s="9">
        <v>1</v>
      </c>
      <c r="ACP110" s="9">
        <v>1</v>
      </c>
      <c r="ACQ110" s="9">
        <v>0</v>
      </c>
      <c r="ACR110" s="9">
        <v>0</v>
      </c>
    </row>
    <row r="111" spans="1:772">
      <c r="A111" t="s">
        <v>2675</v>
      </c>
      <c r="B111" t="s">
        <v>2803</v>
      </c>
      <c r="C111" t="s">
        <v>2936</v>
      </c>
      <c r="D111" t="s">
        <v>3073</v>
      </c>
      <c r="E111" s="9"/>
      <c r="F111" s="9">
        <v>1</v>
      </c>
      <c r="G111" s="9"/>
      <c r="H111" s="9">
        <v>1</v>
      </c>
      <c r="I111" t="s">
        <v>3210</v>
      </c>
      <c r="J111" s="9"/>
      <c r="K111" s="9">
        <v>7</v>
      </c>
      <c r="L111" s="9">
        <v>21</v>
      </c>
      <c r="M111" s="9">
        <v>131</v>
      </c>
      <c r="N111" s="9">
        <v>131</v>
      </c>
      <c r="O111" t="s">
        <v>3247</v>
      </c>
      <c r="P111" s="9">
        <v>2</v>
      </c>
      <c r="Q111" t="s">
        <v>3250</v>
      </c>
      <c r="R111" s="9">
        <v>3</v>
      </c>
      <c r="S111" s="9">
        <v>4</v>
      </c>
      <c r="T111" s="9">
        <v>2</v>
      </c>
      <c r="U111" s="9">
        <v>0</v>
      </c>
      <c r="V111" s="9">
        <v>1</v>
      </c>
      <c r="W111" t="s">
        <v>3366</v>
      </c>
      <c r="X111" s="9"/>
      <c r="Y111" t="s">
        <v>3499</v>
      </c>
      <c r="Z111" s="9"/>
      <c r="AA111" s="9">
        <v>0</v>
      </c>
      <c r="AB111" s="9">
        <v>0</v>
      </c>
      <c r="AC111" s="9">
        <v>16</v>
      </c>
      <c r="AD111" s="9">
        <v>0</v>
      </c>
      <c r="AE111" s="9">
        <v>2</v>
      </c>
      <c r="AF111" s="9">
        <v>0</v>
      </c>
      <c r="AG111" s="9">
        <v>0</v>
      </c>
      <c r="AH111" s="9">
        <v>0</v>
      </c>
      <c r="AI111" s="9">
        <v>1</v>
      </c>
      <c r="AJ111" s="9">
        <v>0</v>
      </c>
      <c r="AK111" s="9">
        <v>0</v>
      </c>
      <c r="AL111" s="9">
        <v>0</v>
      </c>
      <c r="AM111" s="9">
        <v>0</v>
      </c>
      <c r="AN111" s="9">
        <v>0</v>
      </c>
      <c r="AO111" s="9">
        <v>2</v>
      </c>
      <c r="AP111" s="9">
        <v>0</v>
      </c>
      <c r="AQ111" s="9">
        <v>2</v>
      </c>
      <c r="AR111" s="9">
        <v>0</v>
      </c>
      <c r="AS111" s="9">
        <v>0</v>
      </c>
      <c r="AT111" s="9">
        <v>0</v>
      </c>
      <c r="AU111" s="9">
        <v>1</v>
      </c>
      <c r="AV111" s="9">
        <v>0</v>
      </c>
      <c r="AW111" s="9">
        <v>0</v>
      </c>
      <c r="AX111" t="s">
        <v>3667</v>
      </c>
      <c r="AY111" s="9">
        <v>0</v>
      </c>
      <c r="AZ111" s="9">
        <v>7</v>
      </c>
      <c r="BA111" t="s">
        <v>3817</v>
      </c>
      <c r="BB111" s="9">
        <v>0</v>
      </c>
      <c r="BC111" s="9">
        <v>31</v>
      </c>
      <c r="BD111" s="9">
        <v>0</v>
      </c>
      <c r="BE111" s="9"/>
      <c r="BF111" s="9">
        <v>31</v>
      </c>
      <c r="BG111" s="9">
        <v>31</v>
      </c>
      <c r="BH111" s="9">
        <v>5</v>
      </c>
      <c r="BI111" s="9">
        <v>5</v>
      </c>
      <c r="BJ111" s="9">
        <v>0</v>
      </c>
      <c r="BK111" s="9">
        <v>1</v>
      </c>
      <c r="BL111" s="9">
        <v>1</v>
      </c>
      <c r="BM111" s="9">
        <v>1</v>
      </c>
      <c r="BN111" s="9">
        <v>1</v>
      </c>
      <c r="BO111" s="9">
        <v>1</v>
      </c>
      <c r="BP111" s="9">
        <v>1</v>
      </c>
      <c r="BQ111" s="9">
        <v>1</v>
      </c>
      <c r="BR111" s="9">
        <v>1</v>
      </c>
      <c r="BS111" s="9">
        <v>1</v>
      </c>
      <c r="BT111" s="9">
        <v>1</v>
      </c>
      <c r="BU111" s="9">
        <v>1</v>
      </c>
      <c r="BV111" s="9">
        <v>0</v>
      </c>
      <c r="BW111" s="9">
        <v>1</v>
      </c>
      <c r="BX111" s="9"/>
      <c r="BY111" s="9">
        <v>1</v>
      </c>
      <c r="BZ111" s="9">
        <v>1</v>
      </c>
      <c r="CA111" s="9">
        <v>1</v>
      </c>
      <c r="CB111" s="9">
        <v>1</v>
      </c>
      <c r="CC111" s="9">
        <v>1</v>
      </c>
      <c r="CD111" s="9">
        <v>1</v>
      </c>
      <c r="CE111" s="9">
        <v>1</v>
      </c>
      <c r="CF111" s="9">
        <v>1</v>
      </c>
      <c r="CG111" s="9"/>
      <c r="CH111" s="9">
        <v>1</v>
      </c>
      <c r="CI111" s="9">
        <v>1</v>
      </c>
      <c r="CJ111" s="9">
        <v>1</v>
      </c>
      <c r="CK111" s="9">
        <v>1</v>
      </c>
      <c r="CL111" s="9">
        <v>1</v>
      </c>
      <c r="CM111" s="9">
        <v>1</v>
      </c>
      <c r="CN111" s="9">
        <v>1</v>
      </c>
      <c r="CO111" s="9">
        <v>1</v>
      </c>
      <c r="CP111" s="9">
        <v>1</v>
      </c>
      <c r="CQ111" s="9">
        <v>1</v>
      </c>
      <c r="CR111" s="9">
        <v>1</v>
      </c>
      <c r="CS111" s="9">
        <v>1</v>
      </c>
      <c r="CT111" s="9">
        <v>1</v>
      </c>
      <c r="CU111" s="9">
        <v>1</v>
      </c>
      <c r="CV111" s="9">
        <v>1</v>
      </c>
      <c r="CW111" s="9">
        <v>1</v>
      </c>
      <c r="CX111" s="9">
        <v>1</v>
      </c>
      <c r="CY111" s="9">
        <v>1</v>
      </c>
      <c r="CZ111" s="9">
        <v>2</v>
      </c>
      <c r="DA111" s="9"/>
      <c r="DB111" s="9"/>
      <c r="DC111" s="9"/>
      <c r="DD111" s="9"/>
      <c r="DE111" s="9"/>
      <c r="DF111" s="9"/>
      <c r="DG111" s="9"/>
      <c r="DH111" s="9"/>
      <c r="DI111" s="9">
        <v>2</v>
      </c>
      <c r="DJ111" s="9"/>
      <c r="DK111" s="9"/>
      <c r="DL111" s="9"/>
      <c r="DM111" s="9"/>
      <c r="DN111" s="9"/>
      <c r="DO111" s="9"/>
      <c r="DP111" s="9">
        <v>2</v>
      </c>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v>0</v>
      </c>
      <c r="EO111" s="9"/>
      <c r="EP111" s="9"/>
      <c r="EQ111" s="9">
        <v>0</v>
      </c>
      <c r="ER111" s="9"/>
      <c r="ES111" s="9"/>
      <c r="ET111" s="9">
        <v>1</v>
      </c>
      <c r="EU111" s="9">
        <v>0</v>
      </c>
      <c r="EV111" s="9"/>
      <c r="EW111" s="9">
        <v>1</v>
      </c>
      <c r="EX111" s="9">
        <v>0</v>
      </c>
      <c r="EY111" s="9"/>
      <c r="EZ111" s="9">
        <v>1</v>
      </c>
      <c r="FA111" s="9">
        <v>0</v>
      </c>
      <c r="FB111" s="9"/>
      <c r="FC111" s="9">
        <v>0</v>
      </c>
      <c r="FD111" s="9"/>
      <c r="FE111" s="9"/>
      <c r="FF111" s="9">
        <v>1</v>
      </c>
      <c r="FG111" s="9">
        <v>0</v>
      </c>
      <c r="FH111" s="9"/>
      <c r="FI111" s="9">
        <v>0</v>
      </c>
      <c r="FJ111" s="9"/>
      <c r="FK111" s="9"/>
      <c r="FL111" s="9">
        <v>0</v>
      </c>
      <c r="FM111" s="9"/>
      <c r="FN111" s="9"/>
      <c r="FO111" s="9">
        <v>0</v>
      </c>
      <c r="FP111" s="9"/>
      <c r="FQ111" s="9"/>
      <c r="FR111" s="9">
        <v>0</v>
      </c>
      <c r="FS111" s="9"/>
      <c r="FT111" s="9"/>
      <c r="FU111" s="9">
        <v>0</v>
      </c>
      <c r="FV111" s="9"/>
      <c r="FW111" s="9"/>
      <c r="FX111" s="9">
        <v>0</v>
      </c>
      <c r="FY111" s="9">
        <v>8</v>
      </c>
      <c r="FZ111" s="9">
        <v>17</v>
      </c>
      <c r="GA111" s="9"/>
      <c r="GB111" s="9"/>
      <c r="GC111" s="9"/>
      <c r="GD111" s="9"/>
      <c r="GE111" s="9"/>
      <c r="GF111" s="9"/>
      <c r="GG111" s="9"/>
      <c r="GH111" s="9"/>
      <c r="GI111" s="9"/>
      <c r="GJ111" s="9"/>
      <c r="GK111" s="9"/>
      <c r="GL111" s="9"/>
      <c r="GM111" s="9"/>
      <c r="GN111" s="9"/>
      <c r="GO111" s="9"/>
      <c r="GP111" s="9">
        <v>0</v>
      </c>
      <c r="GQ111" s="9">
        <v>0</v>
      </c>
      <c r="GR111" s="9">
        <v>0</v>
      </c>
      <c r="GS111" s="9">
        <v>0</v>
      </c>
      <c r="GT111" s="9">
        <v>0</v>
      </c>
      <c r="GU111" s="9">
        <v>0</v>
      </c>
      <c r="GV111" s="9">
        <v>0</v>
      </c>
      <c r="GW111" s="9">
        <v>1</v>
      </c>
      <c r="GX111" s="9">
        <v>0</v>
      </c>
      <c r="GY111" s="9">
        <v>0</v>
      </c>
      <c r="GZ111" s="9">
        <v>0</v>
      </c>
      <c r="HA111" s="9">
        <v>0</v>
      </c>
      <c r="HB111" s="9">
        <v>0</v>
      </c>
      <c r="HC111" s="9">
        <v>0</v>
      </c>
      <c r="HD111" s="9">
        <v>0</v>
      </c>
      <c r="HE111" s="9">
        <v>0</v>
      </c>
      <c r="HF111" s="9">
        <v>1</v>
      </c>
      <c r="HG111" t="s">
        <v>4126</v>
      </c>
      <c r="HH111" s="9"/>
      <c r="HI111" s="9"/>
      <c r="HJ111" s="9"/>
      <c r="HK111" s="9"/>
      <c r="HL111" s="9"/>
      <c r="HM111" s="9"/>
      <c r="HN111" s="9"/>
      <c r="HO111" s="9"/>
      <c r="HP111" s="9"/>
      <c r="HQ111" s="9"/>
      <c r="HR111" s="9"/>
      <c r="HS111" s="9"/>
      <c r="HT111" s="9"/>
      <c r="HU111" s="9"/>
      <c r="HV111" s="9"/>
      <c r="HW111" s="9"/>
      <c r="HX111" t="s">
        <v>4290</v>
      </c>
      <c r="HY111" s="9"/>
      <c r="HZ111" s="9"/>
      <c r="IA111" s="9">
        <v>2</v>
      </c>
      <c r="IB111" s="9"/>
      <c r="IC111" s="9"/>
      <c r="ID111" s="9">
        <v>2</v>
      </c>
      <c r="IE111" s="9"/>
      <c r="IF111" s="9"/>
      <c r="IG111" s="9">
        <v>2</v>
      </c>
      <c r="IH111" s="9"/>
      <c r="II111" s="9"/>
      <c r="IJ111" s="9">
        <v>2</v>
      </c>
      <c r="IK111" s="9"/>
      <c r="IL111" s="9">
        <v>1</v>
      </c>
      <c r="IM111" s="9"/>
      <c r="IN111" s="9">
        <v>3</v>
      </c>
      <c r="IO111" s="9">
        <v>4</v>
      </c>
      <c r="IP111" s="9">
        <v>3</v>
      </c>
      <c r="IQ111" s="9">
        <v>3</v>
      </c>
      <c r="IR111" s="9">
        <v>3</v>
      </c>
      <c r="IS111" s="9"/>
      <c r="IT111" s="9">
        <v>1</v>
      </c>
      <c r="IU111" s="9">
        <v>2</v>
      </c>
      <c r="IV111" s="9">
        <v>2</v>
      </c>
      <c r="IW111" s="9">
        <v>2</v>
      </c>
      <c r="IX111" s="9">
        <v>2</v>
      </c>
      <c r="IY111" s="9">
        <v>2</v>
      </c>
      <c r="IZ111" s="9">
        <v>2</v>
      </c>
      <c r="JA111" s="9">
        <v>2</v>
      </c>
      <c r="JB111" s="9">
        <v>2</v>
      </c>
      <c r="JC111" s="9">
        <v>2</v>
      </c>
      <c r="JD111" s="9">
        <v>2</v>
      </c>
      <c r="JE111" s="9">
        <v>2</v>
      </c>
      <c r="JF111" s="9">
        <v>2</v>
      </c>
      <c r="JG111" s="9">
        <v>2</v>
      </c>
      <c r="JH111" s="9">
        <v>2</v>
      </c>
      <c r="JI111" s="9">
        <v>2</v>
      </c>
      <c r="JJ111" s="9">
        <v>1</v>
      </c>
      <c r="JK111" s="9">
        <v>2</v>
      </c>
      <c r="JL111" s="9">
        <v>1</v>
      </c>
      <c r="JM111" s="9">
        <v>1</v>
      </c>
      <c r="JN111" s="9">
        <v>1</v>
      </c>
      <c r="JO111" s="9">
        <v>2</v>
      </c>
      <c r="JP111" s="9">
        <v>2</v>
      </c>
      <c r="JQ111" s="9">
        <v>2</v>
      </c>
      <c r="JR111" s="9">
        <v>2</v>
      </c>
      <c r="JS111" s="9">
        <v>2</v>
      </c>
      <c r="JT111" s="9">
        <v>1</v>
      </c>
      <c r="JU111" s="9">
        <v>2</v>
      </c>
      <c r="JV111" s="9"/>
      <c r="JW111" s="9">
        <v>1</v>
      </c>
      <c r="JX111" s="9">
        <v>2</v>
      </c>
      <c r="JY111" s="9">
        <v>2</v>
      </c>
      <c r="JZ111" s="9">
        <v>1</v>
      </c>
      <c r="KA111" s="9">
        <v>1</v>
      </c>
      <c r="KB111" s="9">
        <v>1</v>
      </c>
      <c r="KC111" s="9">
        <v>1</v>
      </c>
      <c r="KD111" s="9">
        <v>1</v>
      </c>
      <c r="KE111" s="9">
        <v>2</v>
      </c>
      <c r="KF111" s="9"/>
      <c r="KG111" s="9"/>
      <c r="KH111" s="9"/>
      <c r="KI111" s="9"/>
      <c r="KJ111" s="9"/>
      <c r="KK111" s="9"/>
      <c r="KL111" s="9"/>
      <c r="KM111" s="9"/>
      <c r="KN111" s="9"/>
      <c r="KO111" s="9"/>
      <c r="KP111" s="9"/>
      <c r="KQ111" s="9"/>
      <c r="KR111" s="9"/>
      <c r="KS111" s="9"/>
      <c r="KT111" s="9"/>
      <c r="KU111" s="9"/>
      <c r="KV111" s="9">
        <v>0</v>
      </c>
      <c r="KW111" s="9"/>
      <c r="KX111" s="9"/>
      <c r="KY111" s="9"/>
      <c r="KZ111" s="9"/>
      <c r="LA111" s="9"/>
      <c r="LB111" s="9"/>
      <c r="LC111" s="9">
        <v>1</v>
      </c>
      <c r="LD111" s="9">
        <v>1</v>
      </c>
      <c r="LE111" s="9">
        <v>1</v>
      </c>
      <c r="LF111" s="9">
        <v>1</v>
      </c>
      <c r="LG111" s="9">
        <v>1</v>
      </c>
      <c r="LH111" s="9">
        <v>1</v>
      </c>
      <c r="LI111" s="9"/>
      <c r="LJ111" s="9">
        <v>1</v>
      </c>
      <c r="LK111" s="9">
        <v>3</v>
      </c>
      <c r="LL111" s="9">
        <v>3</v>
      </c>
      <c r="LM111" s="9">
        <v>3</v>
      </c>
      <c r="LN111" s="9"/>
      <c r="LO111" s="9">
        <v>1</v>
      </c>
      <c r="LP111" s="9">
        <v>1</v>
      </c>
      <c r="LQ111" s="9">
        <v>1</v>
      </c>
      <c r="LR111" s="9"/>
      <c r="LS111" s="9">
        <v>1</v>
      </c>
      <c r="LT111" s="9">
        <v>1</v>
      </c>
      <c r="LU111" s="9">
        <v>1</v>
      </c>
      <c r="LV111" s="9">
        <v>1</v>
      </c>
      <c r="LW111" s="9">
        <v>1</v>
      </c>
      <c r="LX111" s="9">
        <v>1</v>
      </c>
      <c r="LY111" s="9">
        <v>2</v>
      </c>
      <c r="LZ111" s="9">
        <v>2</v>
      </c>
      <c r="MA111" s="9">
        <v>1</v>
      </c>
      <c r="MB111" s="9"/>
      <c r="MC111" s="9">
        <v>3</v>
      </c>
      <c r="MD111" s="9">
        <v>3</v>
      </c>
      <c r="ME111" s="9">
        <v>3</v>
      </c>
      <c r="MF111" s="9">
        <v>3</v>
      </c>
      <c r="MG111" s="9">
        <v>3</v>
      </c>
      <c r="MH111" s="9">
        <v>3</v>
      </c>
      <c r="MI111" s="9">
        <v>3</v>
      </c>
      <c r="MJ111" s="9">
        <v>3</v>
      </c>
      <c r="MK111" s="9">
        <v>1</v>
      </c>
      <c r="ML111" s="9">
        <v>1</v>
      </c>
      <c r="MM111" s="9">
        <v>1</v>
      </c>
      <c r="MN111" s="9">
        <v>1</v>
      </c>
      <c r="MO111" s="9">
        <v>1</v>
      </c>
      <c r="MP111" s="9">
        <v>0</v>
      </c>
      <c r="MQ111" s="9">
        <v>1</v>
      </c>
      <c r="MR111" s="9">
        <v>1</v>
      </c>
      <c r="MS111" s="9">
        <v>1</v>
      </c>
      <c r="MT111" s="9">
        <v>249192415</v>
      </c>
      <c r="MU111" s="9">
        <v>249192415</v>
      </c>
      <c r="MV111" s="9">
        <v>1</v>
      </c>
      <c r="MW111" s="9"/>
      <c r="MX111" s="9"/>
      <c r="MY111" t="s">
        <v>4566</v>
      </c>
      <c r="MZ111" s="9"/>
      <c r="NA111" s="9">
        <v>201513295</v>
      </c>
      <c r="NB111" t="s">
        <v>4716</v>
      </c>
      <c r="NC111" t="s">
        <v>4854</v>
      </c>
      <c r="ND111" s="9"/>
      <c r="NE111" s="9"/>
      <c r="NF111" t="s">
        <v>4891</v>
      </c>
      <c r="NG111" s="9"/>
      <c r="NH111" s="9"/>
      <c r="NI111" s="9">
        <v>123</v>
      </c>
      <c r="NJ111" s="9">
        <v>131</v>
      </c>
      <c r="NK111" t="s">
        <v>4897</v>
      </c>
      <c r="NL111" s="9">
        <v>3</v>
      </c>
      <c r="NM111" s="9">
        <v>11</v>
      </c>
      <c r="NN111" s="9">
        <v>2022</v>
      </c>
      <c r="NO111" s="9">
        <v>0</v>
      </c>
      <c r="NP111" t="s">
        <v>4993</v>
      </c>
      <c r="NQ111" s="9">
        <v>1</v>
      </c>
      <c r="NR111" s="9">
        <v>1</v>
      </c>
      <c r="NS111" s="9">
        <v>0</v>
      </c>
      <c r="NT111" s="9">
        <v>0</v>
      </c>
      <c r="NU111" s="9">
        <v>0</v>
      </c>
      <c r="NV111" s="9">
        <v>0</v>
      </c>
      <c r="NW111" s="9">
        <v>16</v>
      </c>
      <c r="NX111" s="9">
        <v>0</v>
      </c>
      <c r="NY111" s="9">
        <v>2</v>
      </c>
      <c r="NZ111" s="9">
        <v>0</v>
      </c>
      <c r="OA111" s="9">
        <v>2</v>
      </c>
      <c r="OB111" s="9">
        <v>0</v>
      </c>
      <c r="OC111" s="9">
        <v>20</v>
      </c>
      <c r="OD111" s="9">
        <v>0</v>
      </c>
      <c r="OE111" s="9">
        <v>4</v>
      </c>
      <c r="OF111" s="9">
        <v>0</v>
      </c>
      <c r="OG111" s="9">
        <v>24</v>
      </c>
      <c r="OH111" s="9">
        <v>0</v>
      </c>
      <c r="OI111" s="9">
        <v>31</v>
      </c>
      <c r="OJ111" s="9">
        <v>31</v>
      </c>
      <c r="OK111" s="9">
        <v>5</v>
      </c>
      <c r="OL111" s="9">
        <v>5</v>
      </c>
      <c r="OM111" s="9">
        <v>0</v>
      </c>
      <c r="ON111" s="9">
        <v>1</v>
      </c>
      <c r="OO111" s="9">
        <v>0</v>
      </c>
      <c r="OP111" s="9">
        <v>1</v>
      </c>
      <c r="OQ111" s="9">
        <v>1</v>
      </c>
      <c r="OR111" s="9">
        <v>1</v>
      </c>
      <c r="OS111" s="9">
        <v>1</v>
      </c>
      <c r="OT111" s="9">
        <v>1</v>
      </c>
      <c r="OU111" s="9">
        <v>1</v>
      </c>
      <c r="OV111" s="9">
        <v>1</v>
      </c>
      <c r="OW111" s="9">
        <v>1</v>
      </c>
      <c r="OX111" s="9">
        <v>1</v>
      </c>
      <c r="OY111" s="9">
        <v>1</v>
      </c>
      <c r="OZ111" s="9">
        <v>0</v>
      </c>
      <c r="PA111" s="9">
        <v>87.5</v>
      </c>
      <c r="PB111" s="9">
        <v>0</v>
      </c>
      <c r="PC111" s="9">
        <v>1</v>
      </c>
      <c r="PD111" s="9">
        <v>90</v>
      </c>
      <c r="PE111" s="9">
        <v>0</v>
      </c>
      <c r="PF111" s="9">
        <v>1</v>
      </c>
      <c r="PG111" s="9">
        <v>1</v>
      </c>
      <c r="PH111" s="9">
        <v>1</v>
      </c>
      <c r="PI111" s="9">
        <v>1</v>
      </c>
      <c r="PJ111" s="9">
        <v>1</v>
      </c>
      <c r="PK111" s="9">
        <v>1</v>
      </c>
      <c r="PL111" s="9">
        <v>1</v>
      </c>
      <c r="PM111" s="9">
        <v>1</v>
      </c>
      <c r="PN111" s="9">
        <v>1</v>
      </c>
      <c r="PO111" s="9">
        <v>100</v>
      </c>
      <c r="PP111" s="9">
        <v>1</v>
      </c>
      <c r="PQ111" s="9">
        <v>1</v>
      </c>
      <c r="PR111" s="9">
        <v>1</v>
      </c>
      <c r="PS111" s="9">
        <v>1</v>
      </c>
      <c r="PT111" s="9">
        <v>1</v>
      </c>
      <c r="PU111" s="9">
        <v>1</v>
      </c>
      <c r="PV111" s="9">
        <v>1</v>
      </c>
      <c r="PW111" s="9">
        <v>1</v>
      </c>
      <c r="PX111" s="9">
        <v>100</v>
      </c>
      <c r="PY111" s="9">
        <v>1</v>
      </c>
      <c r="PZ111" s="9">
        <v>1</v>
      </c>
      <c r="QA111" s="9">
        <v>1</v>
      </c>
      <c r="QB111" s="9">
        <v>1</v>
      </c>
      <c r="QC111" s="9">
        <v>1</v>
      </c>
      <c r="QD111" s="9">
        <v>1</v>
      </c>
      <c r="QE111" s="9">
        <v>100</v>
      </c>
      <c r="QF111" s="9">
        <v>1</v>
      </c>
      <c r="QG111" s="9">
        <v>1</v>
      </c>
      <c r="QH111" s="9">
        <v>1</v>
      </c>
      <c r="QI111" s="9">
        <v>1</v>
      </c>
      <c r="QJ111" s="9">
        <v>1</v>
      </c>
      <c r="QK111" s="9">
        <v>1</v>
      </c>
      <c r="QL111" s="9">
        <v>1</v>
      </c>
      <c r="QM111" s="9">
        <v>1</v>
      </c>
      <c r="QN111" s="9">
        <v>1</v>
      </c>
      <c r="QO111" s="9">
        <v>1</v>
      </c>
      <c r="QP111" s="9">
        <v>100</v>
      </c>
      <c r="QQ111" s="9">
        <v>1</v>
      </c>
      <c r="QR111" s="9">
        <v>1</v>
      </c>
      <c r="QS111" s="9">
        <v>1</v>
      </c>
      <c r="QT111" s="9">
        <v>1</v>
      </c>
      <c r="QU111" s="9">
        <v>1</v>
      </c>
      <c r="QV111" s="9">
        <v>1</v>
      </c>
      <c r="QW111" s="9">
        <v>1</v>
      </c>
      <c r="QX111" s="9">
        <v>1</v>
      </c>
      <c r="QY111" s="9">
        <v>0</v>
      </c>
      <c r="QZ111" s="9"/>
      <c r="RA111" s="9"/>
      <c r="RB111" s="9"/>
      <c r="RC111" s="9"/>
      <c r="RD111" s="9"/>
      <c r="RE111" s="9"/>
      <c r="RF111" s="9"/>
      <c r="RG111" s="9"/>
      <c r="RH111" s="9"/>
      <c r="RI111" s="9"/>
      <c r="RJ111" s="9"/>
      <c r="RK111" s="9"/>
      <c r="RL111" s="9">
        <v>0</v>
      </c>
      <c r="RM111" s="9"/>
      <c r="RN111" s="9"/>
      <c r="RO111" s="9"/>
      <c r="RP111" s="9"/>
      <c r="RQ111" s="9"/>
      <c r="RR111" s="9"/>
      <c r="RS111" s="9"/>
      <c r="RT111" s="9"/>
      <c r="RU111" s="9"/>
      <c r="RV111" s="9"/>
      <c r="RW111" s="9"/>
      <c r="RX111" s="9"/>
      <c r="RY111" s="9"/>
      <c r="RZ111" s="9"/>
      <c r="SA111" s="9"/>
      <c r="SB111" s="9"/>
      <c r="SC111" s="9"/>
      <c r="SD111" s="9"/>
      <c r="SE111" s="9"/>
      <c r="SF111" s="9"/>
      <c r="SG111" s="9"/>
      <c r="SH111" s="9">
        <v>1</v>
      </c>
      <c r="SI111" s="9">
        <v>1</v>
      </c>
      <c r="SJ111" s="9">
        <v>1</v>
      </c>
      <c r="SK111" s="9">
        <v>0</v>
      </c>
      <c r="SL111" s="9">
        <v>1</v>
      </c>
      <c r="SM111" s="9">
        <v>0</v>
      </c>
      <c r="SN111" s="9">
        <v>0</v>
      </c>
      <c r="SO111" s="9">
        <v>0</v>
      </c>
      <c r="SP111" s="9">
        <v>0</v>
      </c>
      <c r="SQ111" s="9">
        <v>0</v>
      </c>
      <c r="SR111" s="9">
        <v>0</v>
      </c>
      <c r="SS111" s="9"/>
      <c r="ST111" s="9">
        <v>0</v>
      </c>
      <c r="SU111" s="9"/>
      <c r="SV111" s="9"/>
      <c r="SW111" s="9"/>
      <c r="SX111" s="9">
        <v>0</v>
      </c>
      <c r="SY111" s="9">
        <v>0</v>
      </c>
      <c r="SZ111" s="9">
        <v>0</v>
      </c>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v>0</v>
      </c>
      <c r="UM111" s="9">
        <v>0</v>
      </c>
      <c r="UN111" s="9">
        <v>0</v>
      </c>
      <c r="UO111" s="9">
        <v>0</v>
      </c>
      <c r="UP111" s="9"/>
      <c r="UQ111" s="9"/>
      <c r="UR111" s="9"/>
      <c r="US111" s="9"/>
      <c r="UT111" s="9">
        <v>0</v>
      </c>
      <c r="UU111" s="9"/>
      <c r="UV111" s="9">
        <v>1</v>
      </c>
      <c r="UW111" s="9">
        <v>0</v>
      </c>
      <c r="UX111" s="9">
        <v>0</v>
      </c>
      <c r="UY111" s="9">
        <v>0</v>
      </c>
      <c r="UZ111" s="9">
        <v>0</v>
      </c>
      <c r="VA111" s="9">
        <v>0</v>
      </c>
      <c r="VB111" s="9">
        <v>0</v>
      </c>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v>1</v>
      </c>
      <c r="WF111" s="9">
        <v>0</v>
      </c>
      <c r="WG111" s="9">
        <v>0</v>
      </c>
      <c r="WH111" s="9">
        <v>1</v>
      </c>
      <c r="WI111" s="9">
        <v>1</v>
      </c>
      <c r="WJ111" s="9">
        <v>1</v>
      </c>
      <c r="WK111" s="9">
        <v>1</v>
      </c>
      <c r="WL111" s="9">
        <v>1</v>
      </c>
      <c r="WM111" s="9">
        <v>0</v>
      </c>
      <c r="WN111" s="9"/>
      <c r="WO111" s="9"/>
      <c r="WP111" s="9"/>
      <c r="WQ111" s="9"/>
      <c r="WR111" s="9"/>
      <c r="WS111" s="9"/>
      <c r="WT111" s="9"/>
      <c r="WU111" s="9"/>
      <c r="WV111" s="9"/>
      <c r="WW111" s="9">
        <v>66.666664123535156</v>
      </c>
      <c r="WX111" s="9">
        <v>0</v>
      </c>
      <c r="WY111" s="9">
        <v>1</v>
      </c>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v>1</v>
      </c>
      <c r="YF111" s="9">
        <v>0</v>
      </c>
      <c r="YG111" s="9">
        <v>0</v>
      </c>
      <c r="YH111" s="9">
        <v>1</v>
      </c>
      <c r="YI111" s="9">
        <v>1</v>
      </c>
      <c r="YJ111" s="9">
        <v>1</v>
      </c>
      <c r="YK111" s="9">
        <v>1</v>
      </c>
      <c r="YL111" s="9">
        <v>1</v>
      </c>
      <c r="YM111" s="9">
        <v>0</v>
      </c>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v>0</v>
      </c>
      <c r="ZO111" s="9">
        <v>0</v>
      </c>
      <c r="ZP111" s="9">
        <v>0</v>
      </c>
      <c r="ZQ111" s="9">
        <v>0</v>
      </c>
      <c r="ZR111" s="9"/>
      <c r="ZS111" s="9"/>
      <c r="ZT111" s="9">
        <v>0</v>
      </c>
      <c r="ZU111" s="9">
        <v>0</v>
      </c>
      <c r="ZV111" s="9">
        <v>1</v>
      </c>
      <c r="ZW111" s="9">
        <v>1</v>
      </c>
      <c r="ZX111" s="9">
        <v>1</v>
      </c>
      <c r="ZY111" s="9">
        <v>1</v>
      </c>
      <c r="ZZ111" s="9">
        <v>1</v>
      </c>
      <c r="AAA111" s="9">
        <v>1</v>
      </c>
      <c r="AAB111" s="9">
        <v>1</v>
      </c>
      <c r="AAC111" s="9">
        <v>1</v>
      </c>
      <c r="AAD111" s="9">
        <v>1</v>
      </c>
      <c r="AAE111" s="9">
        <v>1</v>
      </c>
      <c r="AAF111" s="9">
        <v>1</v>
      </c>
      <c r="AAG111" s="9">
        <v>1</v>
      </c>
      <c r="AAH111" s="9"/>
      <c r="AAI111" s="9"/>
      <c r="AAJ111" s="9"/>
      <c r="AAK111" s="9"/>
      <c r="AAL111" s="9"/>
      <c r="AAM111" s="9"/>
      <c r="AAN111" s="9"/>
      <c r="AAO111" s="9"/>
      <c r="AAP111" s="9">
        <v>100</v>
      </c>
      <c r="AAQ111" s="9">
        <v>1</v>
      </c>
      <c r="AAR111" s="9">
        <v>1</v>
      </c>
      <c r="AAS111" s="9">
        <v>100</v>
      </c>
      <c r="AAT111" s="9">
        <v>1</v>
      </c>
      <c r="AAU111" s="9">
        <v>1</v>
      </c>
      <c r="AAV111" s="9"/>
      <c r="AAW111" s="9"/>
      <c r="AAX111" s="9"/>
      <c r="AAY111" s="9"/>
      <c r="AAZ111" s="9">
        <v>0</v>
      </c>
      <c r="ABA111" s="9">
        <v>1</v>
      </c>
      <c r="ABB111" s="9">
        <v>1</v>
      </c>
      <c r="ABC111" s="9">
        <v>1</v>
      </c>
      <c r="ABD111" s="9">
        <v>1</v>
      </c>
      <c r="ABE111" s="9">
        <v>1</v>
      </c>
      <c r="ABF111" s="9">
        <v>1</v>
      </c>
      <c r="ABG111" s="9">
        <v>1</v>
      </c>
      <c r="ABH111" s="9">
        <v>1</v>
      </c>
      <c r="ABI111" s="9">
        <v>1</v>
      </c>
      <c r="ABJ111" s="9">
        <v>1</v>
      </c>
      <c r="ABK111" s="9">
        <v>1</v>
      </c>
      <c r="ABL111" s="9">
        <v>0</v>
      </c>
      <c r="ABM111" s="9">
        <v>85.714286804199219</v>
      </c>
      <c r="ABN111" s="9">
        <v>0</v>
      </c>
      <c r="ABO111" s="9">
        <v>1</v>
      </c>
      <c r="ABP111" s="9">
        <v>0</v>
      </c>
      <c r="ABQ111" s="9">
        <v>1</v>
      </c>
      <c r="ABR111" s="9">
        <v>0</v>
      </c>
      <c r="ABS111" s="9">
        <v>0</v>
      </c>
      <c r="ABT111" s="9">
        <v>0</v>
      </c>
      <c r="ABU111" s="9">
        <v>0</v>
      </c>
      <c r="ABV111" s="9">
        <v>0</v>
      </c>
      <c r="ABW111" s="9">
        <v>0</v>
      </c>
      <c r="ABX111" s="9">
        <v>0</v>
      </c>
      <c r="ABY111" s="9">
        <v>0</v>
      </c>
      <c r="ABZ111" s="9">
        <v>0</v>
      </c>
      <c r="ACA111" s="9">
        <v>0</v>
      </c>
      <c r="ACB111" s="9">
        <v>0</v>
      </c>
      <c r="ACC111" s="9">
        <v>0</v>
      </c>
      <c r="ACD111" s="9">
        <v>0</v>
      </c>
      <c r="ACE111" s="9">
        <v>0</v>
      </c>
      <c r="ACF111" s="9">
        <v>0</v>
      </c>
      <c r="ACG111" s="9">
        <v>0</v>
      </c>
      <c r="ACH111" s="9">
        <v>1</v>
      </c>
      <c r="ACI111" s="9">
        <v>1</v>
      </c>
      <c r="ACJ111" s="9">
        <v>1</v>
      </c>
      <c r="ACK111" s="9">
        <v>1</v>
      </c>
      <c r="ACL111" s="9">
        <v>1</v>
      </c>
      <c r="ACM111" s="9">
        <v>0</v>
      </c>
      <c r="ACN111" s="9">
        <v>1</v>
      </c>
      <c r="ACO111" s="9">
        <v>1</v>
      </c>
      <c r="ACP111" s="9">
        <v>0</v>
      </c>
      <c r="ACQ111" s="9">
        <v>0</v>
      </c>
      <c r="ACR111" s="9"/>
    </row>
    <row r="112" spans="1:772">
      <c r="A112" t="s">
        <v>2676</v>
      </c>
      <c r="B112" t="s">
        <v>2804</v>
      </c>
      <c r="C112" t="s">
        <v>2937</v>
      </c>
      <c r="D112" t="s">
        <v>3074</v>
      </c>
      <c r="E112" s="9"/>
      <c r="F112" s="9">
        <v>4</v>
      </c>
      <c r="G112" s="9"/>
      <c r="H112" s="9">
        <v>1</v>
      </c>
      <c r="I112" t="s">
        <v>3211</v>
      </c>
      <c r="J112" s="9"/>
      <c r="K112" s="9">
        <v>7</v>
      </c>
      <c r="L112" s="9">
        <v>21</v>
      </c>
      <c r="M112" s="9">
        <v>132</v>
      </c>
      <c r="N112" s="9">
        <v>132</v>
      </c>
      <c r="O112" t="s">
        <v>3247</v>
      </c>
      <c r="P112" s="9">
        <v>2</v>
      </c>
      <c r="Q112" t="s">
        <v>3250</v>
      </c>
      <c r="R112" s="9">
        <v>1</v>
      </c>
      <c r="S112" s="9">
        <v>1</v>
      </c>
      <c r="T112" s="9">
        <v>2</v>
      </c>
      <c r="U112" s="9">
        <v>0</v>
      </c>
      <c r="V112" s="9">
        <v>1</v>
      </c>
      <c r="W112" t="s">
        <v>3367</v>
      </c>
      <c r="X112" s="9"/>
      <c r="Y112" t="s">
        <v>3500</v>
      </c>
      <c r="Z112" s="9"/>
      <c r="AA112" s="9">
        <v>0</v>
      </c>
      <c r="AB112" s="9">
        <v>0</v>
      </c>
      <c r="AC112" s="9">
        <v>2</v>
      </c>
      <c r="AD112" s="9">
        <v>0</v>
      </c>
      <c r="AE112" s="9">
        <v>0</v>
      </c>
      <c r="AF112" s="9">
        <v>0</v>
      </c>
      <c r="AG112" s="9">
        <v>0</v>
      </c>
      <c r="AH112" s="9">
        <v>0</v>
      </c>
      <c r="AI112" s="9">
        <v>0</v>
      </c>
      <c r="AJ112" s="9">
        <v>0</v>
      </c>
      <c r="AK112" s="9">
        <v>0</v>
      </c>
      <c r="AL112" s="9">
        <v>0</v>
      </c>
      <c r="AM112" s="9">
        <v>0</v>
      </c>
      <c r="AN112" s="9">
        <v>0</v>
      </c>
      <c r="AO112" s="9">
        <v>0</v>
      </c>
      <c r="AP112" s="9">
        <v>0</v>
      </c>
      <c r="AQ112" s="9">
        <v>0</v>
      </c>
      <c r="AR112" s="9">
        <v>0</v>
      </c>
      <c r="AS112" s="9">
        <v>0</v>
      </c>
      <c r="AT112" s="9">
        <v>0</v>
      </c>
      <c r="AU112" s="9">
        <v>0</v>
      </c>
      <c r="AV112" s="9">
        <v>0</v>
      </c>
      <c r="AW112" s="9">
        <v>0</v>
      </c>
      <c r="AX112" t="s">
        <v>3668</v>
      </c>
      <c r="AY112" s="9">
        <v>0</v>
      </c>
      <c r="AZ112" s="9">
        <v>0</v>
      </c>
      <c r="BA112" t="s">
        <v>3818</v>
      </c>
      <c r="BB112" s="9">
        <v>0</v>
      </c>
      <c r="BC112" s="9">
        <v>2</v>
      </c>
      <c r="BD112" s="9">
        <v>0</v>
      </c>
      <c r="BE112" s="9"/>
      <c r="BF112" s="9">
        <v>2</v>
      </c>
      <c r="BG112" s="9">
        <v>2</v>
      </c>
      <c r="BH112" s="9">
        <v>2</v>
      </c>
      <c r="BI112" s="9">
        <v>1</v>
      </c>
      <c r="BJ112" s="9">
        <v>0</v>
      </c>
      <c r="BK112" s="9">
        <v>1</v>
      </c>
      <c r="BL112" s="9">
        <v>1</v>
      </c>
      <c r="BM112" s="9">
        <v>1</v>
      </c>
      <c r="BN112" s="9">
        <v>1</v>
      </c>
      <c r="BO112" s="9">
        <v>1</v>
      </c>
      <c r="BP112" s="9">
        <v>1</v>
      </c>
      <c r="BQ112" s="9">
        <v>1</v>
      </c>
      <c r="BR112" s="9">
        <v>1</v>
      </c>
      <c r="BS112" s="9">
        <v>1</v>
      </c>
      <c r="BT112" s="9">
        <v>1</v>
      </c>
      <c r="BU112" s="9">
        <v>1</v>
      </c>
      <c r="BV112" s="9">
        <v>0</v>
      </c>
      <c r="BW112" s="9">
        <v>1</v>
      </c>
      <c r="BX112" s="9"/>
      <c r="BY112" s="9">
        <v>0</v>
      </c>
      <c r="BZ112" s="9">
        <v>0</v>
      </c>
      <c r="CA112" s="9">
        <v>0</v>
      </c>
      <c r="CB112" s="9">
        <v>1</v>
      </c>
      <c r="CC112" s="9">
        <v>1</v>
      </c>
      <c r="CD112" s="9">
        <v>1</v>
      </c>
      <c r="CE112" s="9">
        <v>1</v>
      </c>
      <c r="CF112" s="9">
        <v>1</v>
      </c>
      <c r="CG112" s="9"/>
      <c r="CH112" s="9">
        <v>3</v>
      </c>
      <c r="CI112" s="9">
        <v>4</v>
      </c>
      <c r="CJ112" s="9">
        <v>3</v>
      </c>
      <c r="CK112" s="9">
        <v>4</v>
      </c>
      <c r="CL112" s="9">
        <v>4</v>
      </c>
      <c r="CM112" s="9">
        <v>3</v>
      </c>
      <c r="CN112" s="9">
        <v>3</v>
      </c>
      <c r="CO112" s="9">
        <v>3</v>
      </c>
      <c r="CP112" s="9">
        <v>3</v>
      </c>
      <c r="CQ112" s="9">
        <v>3</v>
      </c>
      <c r="CR112" s="9">
        <v>2</v>
      </c>
      <c r="CS112" s="9"/>
      <c r="CT112" s="9"/>
      <c r="CU112" s="9"/>
      <c r="CV112" s="9"/>
      <c r="CW112" s="9"/>
      <c r="CX112" s="9"/>
      <c r="CY112" s="9"/>
      <c r="CZ112" s="9">
        <v>2</v>
      </c>
      <c r="DA112" s="9"/>
      <c r="DB112" s="9"/>
      <c r="DC112" s="9"/>
      <c r="DD112" s="9"/>
      <c r="DE112" s="9"/>
      <c r="DF112" s="9"/>
      <c r="DG112" s="9"/>
      <c r="DH112" s="9"/>
      <c r="DI112" s="9">
        <v>2</v>
      </c>
      <c r="DJ112" s="9"/>
      <c r="DK112" s="9"/>
      <c r="DL112" s="9"/>
      <c r="DM112" s="9"/>
      <c r="DN112" s="9"/>
      <c r="DO112" s="9"/>
      <c r="DP112" s="9">
        <v>2</v>
      </c>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v>1</v>
      </c>
      <c r="EO112" s="9">
        <v>0</v>
      </c>
      <c r="EP112" s="9"/>
      <c r="EQ112" s="9">
        <v>0</v>
      </c>
      <c r="ER112" s="9"/>
      <c r="ES112" s="9"/>
      <c r="ET112" s="9">
        <v>0</v>
      </c>
      <c r="EU112" s="9"/>
      <c r="EV112" s="9"/>
      <c r="EW112" s="9">
        <v>0</v>
      </c>
      <c r="EX112" s="9"/>
      <c r="EY112" s="9"/>
      <c r="EZ112" s="9">
        <v>0</v>
      </c>
      <c r="FA112" s="9"/>
      <c r="FB112" s="9"/>
      <c r="FC112" s="9">
        <v>1</v>
      </c>
      <c r="FD112" s="9">
        <v>1</v>
      </c>
      <c r="FE112" s="9"/>
      <c r="FF112" s="9">
        <v>1</v>
      </c>
      <c r="FG112" s="9">
        <v>1</v>
      </c>
      <c r="FH112" s="9"/>
      <c r="FI112" s="9">
        <v>1</v>
      </c>
      <c r="FJ112" s="9">
        <v>1</v>
      </c>
      <c r="FK112" s="9"/>
      <c r="FL112" s="9">
        <v>0</v>
      </c>
      <c r="FM112" s="9"/>
      <c r="FN112" s="9"/>
      <c r="FO112" s="9">
        <v>0</v>
      </c>
      <c r="FP112" s="9"/>
      <c r="FQ112" s="9"/>
      <c r="FR112" s="9">
        <v>0</v>
      </c>
      <c r="FS112" s="9"/>
      <c r="FT112" s="9"/>
      <c r="FU112" s="9">
        <v>0</v>
      </c>
      <c r="FV112" s="9"/>
      <c r="FW112" s="9"/>
      <c r="FX112" s="9">
        <v>4</v>
      </c>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t="s">
        <v>4127</v>
      </c>
      <c r="HH112" s="9">
        <v>8</v>
      </c>
      <c r="HI112" s="9"/>
      <c r="HJ112" s="9"/>
      <c r="HK112" s="9"/>
      <c r="HL112" s="9"/>
      <c r="HM112" s="9"/>
      <c r="HN112" s="9"/>
      <c r="HO112" s="9"/>
      <c r="HP112" s="9">
        <v>0</v>
      </c>
      <c r="HQ112" s="9">
        <v>1</v>
      </c>
      <c r="HR112" s="9">
        <v>0</v>
      </c>
      <c r="HS112" s="9">
        <v>0</v>
      </c>
      <c r="HT112" s="9">
        <v>0</v>
      </c>
      <c r="HU112" s="9">
        <v>0</v>
      </c>
      <c r="HV112" s="9">
        <v>0</v>
      </c>
      <c r="HW112" s="9">
        <v>0</v>
      </c>
      <c r="HX112" t="s">
        <v>4291</v>
      </c>
      <c r="HY112" s="9"/>
      <c r="HZ112" s="9"/>
      <c r="IA112" s="9">
        <v>2</v>
      </c>
      <c r="IB112" s="9"/>
      <c r="IC112" s="9"/>
      <c r="ID112" s="9">
        <v>2</v>
      </c>
      <c r="IE112" s="9"/>
      <c r="IF112" s="9"/>
      <c r="IG112" s="9">
        <v>2</v>
      </c>
      <c r="IH112" s="9"/>
      <c r="II112" s="9"/>
      <c r="IJ112" s="9">
        <v>3</v>
      </c>
      <c r="IK112" s="9"/>
      <c r="IL112" s="9">
        <v>1</v>
      </c>
      <c r="IM112" s="9"/>
      <c r="IN112" s="9">
        <v>4</v>
      </c>
      <c r="IO112" s="9">
        <v>4</v>
      </c>
      <c r="IP112" s="9">
        <v>3</v>
      </c>
      <c r="IQ112" s="9">
        <v>3</v>
      </c>
      <c r="IR112" s="9">
        <v>4</v>
      </c>
      <c r="IS112" s="9"/>
      <c r="IT112" s="9">
        <v>2</v>
      </c>
      <c r="IU112" s="9">
        <v>2</v>
      </c>
      <c r="IV112" s="9">
        <v>2</v>
      </c>
      <c r="IW112" s="9">
        <v>2</v>
      </c>
      <c r="IX112" s="9">
        <v>2</v>
      </c>
      <c r="IY112" s="9">
        <v>2</v>
      </c>
      <c r="IZ112" s="9">
        <v>2</v>
      </c>
      <c r="JA112" s="9">
        <v>2</v>
      </c>
      <c r="JB112" s="9">
        <v>2</v>
      </c>
      <c r="JC112" s="9">
        <v>2</v>
      </c>
      <c r="JD112" s="9">
        <v>2</v>
      </c>
      <c r="JE112" s="9">
        <v>2</v>
      </c>
      <c r="JF112" s="9">
        <v>2</v>
      </c>
      <c r="JG112" s="9">
        <v>2</v>
      </c>
      <c r="JH112" s="9">
        <v>2</v>
      </c>
      <c r="JI112" s="9">
        <v>2</v>
      </c>
      <c r="JJ112" s="9">
        <v>1</v>
      </c>
      <c r="JK112" s="9">
        <v>2</v>
      </c>
      <c r="JL112" s="9">
        <v>2</v>
      </c>
      <c r="JM112" s="9">
        <v>3</v>
      </c>
      <c r="JN112" s="9">
        <v>3</v>
      </c>
      <c r="JO112" s="9">
        <v>3</v>
      </c>
      <c r="JP112" s="9">
        <v>3</v>
      </c>
      <c r="JQ112" s="9">
        <v>3</v>
      </c>
      <c r="JR112" s="9">
        <v>3</v>
      </c>
      <c r="JS112" s="9">
        <v>3</v>
      </c>
      <c r="JT112" s="9">
        <v>3</v>
      </c>
      <c r="JU112" s="9">
        <v>3</v>
      </c>
      <c r="JV112" s="9"/>
      <c r="JW112" s="9">
        <v>3</v>
      </c>
      <c r="JX112" s="9">
        <v>3</v>
      </c>
      <c r="JY112" s="9">
        <v>3</v>
      </c>
      <c r="JZ112" s="9">
        <v>3</v>
      </c>
      <c r="KA112" s="9">
        <v>3</v>
      </c>
      <c r="KB112" s="9">
        <v>3</v>
      </c>
      <c r="KC112" s="9">
        <v>2</v>
      </c>
      <c r="KD112" s="9">
        <v>3</v>
      </c>
      <c r="KE112" s="9">
        <v>3</v>
      </c>
      <c r="KF112" s="9"/>
      <c r="KG112" s="9"/>
      <c r="KH112" s="9"/>
      <c r="KI112" s="9"/>
      <c r="KJ112" s="9"/>
      <c r="KK112" s="9"/>
      <c r="KL112" s="9"/>
      <c r="KM112" s="9"/>
      <c r="KN112" s="9"/>
      <c r="KO112" s="9"/>
      <c r="KP112" s="9"/>
      <c r="KQ112" s="9"/>
      <c r="KR112" s="9"/>
      <c r="KS112" s="9"/>
      <c r="KT112" s="9"/>
      <c r="KU112" s="9"/>
      <c r="KV112" s="9">
        <v>0</v>
      </c>
      <c r="KW112" s="9"/>
      <c r="KX112" s="9"/>
      <c r="KY112" s="9"/>
      <c r="KZ112" s="9"/>
      <c r="LA112" s="9"/>
      <c r="LB112" s="9"/>
      <c r="LC112" s="9">
        <v>3</v>
      </c>
      <c r="LD112" s="9">
        <v>3</v>
      </c>
      <c r="LE112" s="9">
        <v>3</v>
      </c>
      <c r="LF112" s="9">
        <v>1</v>
      </c>
      <c r="LG112" s="9">
        <v>3</v>
      </c>
      <c r="LH112" s="9">
        <v>1</v>
      </c>
      <c r="LI112" s="9"/>
      <c r="LJ112" s="9">
        <v>3</v>
      </c>
      <c r="LK112" s="9">
        <v>3</v>
      </c>
      <c r="LL112" s="9">
        <v>3</v>
      </c>
      <c r="LM112" s="9">
        <v>3</v>
      </c>
      <c r="LN112" s="9"/>
      <c r="LO112" s="9">
        <v>1</v>
      </c>
      <c r="LP112" s="9">
        <v>3</v>
      </c>
      <c r="LQ112" s="9"/>
      <c r="LR112" s="9"/>
      <c r="LS112" s="9">
        <v>2</v>
      </c>
      <c r="LT112" s="9">
        <v>1</v>
      </c>
      <c r="LU112" s="9">
        <v>1</v>
      </c>
      <c r="LV112" s="9">
        <v>1</v>
      </c>
      <c r="LW112" s="9">
        <v>1</v>
      </c>
      <c r="LX112" s="9">
        <v>1</v>
      </c>
      <c r="LY112" s="9">
        <v>3</v>
      </c>
      <c r="LZ112" s="9">
        <v>2</v>
      </c>
      <c r="MA112" s="9">
        <v>1</v>
      </c>
      <c r="MB112" s="9"/>
      <c r="MC112" s="9">
        <v>1</v>
      </c>
      <c r="MD112" s="9">
        <v>2</v>
      </c>
      <c r="ME112" s="9">
        <v>2</v>
      </c>
      <c r="MF112" s="9">
        <v>1</v>
      </c>
      <c r="MG112" s="9">
        <v>3</v>
      </c>
      <c r="MH112" s="9">
        <v>3</v>
      </c>
      <c r="MI112" s="9">
        <v>3</v>
      </c>
      <c r="MJ112" s="9">
        <v>3</v>
      </c>
      <c r="MK112" s="9">
        <v>1</v>
      </c>
      <c r="ML112" s="9">
        <v>1</v>
      </c>
      <c r="MM112" s="9">
        <v>1</v>
      </c>
      <c r="MN112" s="9">
        <v>1</v>
      </c>
      <c r="MO112" s="9">
        <v>1</v>
      </c>
      <c r="MP112" s="9">
        <v>0</v>
      </c>
      <c r="MQ112" s="9">
        <v>1</v>
      </c>
      <c r="MR112" s="9">
        <v>1</v>
      </c>
      <c r="MS112" s="9">
        <v>0</v>
      </c>
      <c r="MT112" s="9"/>
      <c r="MU112" s="9"/>
      <c r="MV112" s="9">
        <v>1</v>
      </c>
      <c r="MW112" s="9"/>
      <c r="MX112" s="9"/>
      <c r="MY112" t="s">
        <v>4567</v>
      </c>
      <c r="MZ112" s="9"/>
      <c r="NA112" s="9">
        <v>199806258</v>
      </c>
      <c r="NB112" t="s">
        <v>4717</v>
      </c>
      <c r="NC112" t="s">
        <v>4855</v>
      </c>
      <c r="ND112" s="9"/>
      <c r="NE112" s="9"/>
      <c r="NF112" t="s">
        <v>4891</v>
      </c>
      <c r="NG112" s="9"/>
      <c r="NH112" s="9"/>
      <c r="NI112" s="9">
        <v>55</v>
      </c>
      <c r="NJ112" s="9">
        <v>132</v>
      </c>
      <c r="NK112" t="s">
        <v>4897</v>
      </c>
      <c r="NL112" s="9">
        <v>3</v>
      </c>
      <c r="NM112" s="9">
        <v>11</v>
      </c>
      <c r="NN112" s="9">
        <v>2022</v>
      </c>
      <c r="NO112" s="9">
        <v>0</v>
      </c>
      <c r="NP112" t="s">
        <v>4994</v>
      </c>
      <c r="NQ112" s="9">
        <v>0</v>
      </c>
      <c r="NR112" s="9">
        <v>1</v>
      </c>
      <c r="NS112" s="9">
        <v>1</v>
      </c>
      <c r="NT112" s="9">
        <v>0</v>
      </c>
      <c r="NU112" s="9">
        <v>0</v>
      </c>
      <c r="NV112" s="9">
        <v>0</v>
      </c>
      <c r="NW112" s="9">
        <v>2</v>
      </c>
      <c r="NX112" s="9">
        <v>0</v>
      </c>
      <c r="NY112" s="9">
        <v>0</v>
      </c>
      <c r="NZ112" s="9">
        <v>0</v>
      </c>
      <c r="OA112" s="9">
        <v>0</v>
      </c>
      <c r="OB112" s="9">
        <v>0</v>
      </c>
      <c r="OC112" s="9">
        <v>2</v>
      </c>
      <c r="OD112" s="9">
        <v>0</v>
      </c>
      <c r="OE112" s="9">
        <v>0</v>
      </c>
      <c r="OF112" s="9">
        <v>0</v>
      </c>
      <c r="OG112" s="9">
        <v>2</v>
      </c>
      <c r="OH112" s="9">
        <v>0</v>
      </c>
      <c r="OI112" s="9">
        <v>2</v>
      </c>
      <c r="OJ112" s="9">
        <v>2</v>
      </c>
      <c r="OK112" s="9">
        <v>2</v>
      </c>
      <c r="OL112" s="9">
        <v>1</v>
      </c>
      <c r="OM112" s="9">
        <v>0</v>
      </c>
      <c r="ON112" s="9">
        <v>1</v>
      </c>
      <c r="OO112" s="9">
        <v>0</v>
      </c>
      <c r="OP112" s="9">
        <v>1</v>
      </c>
      <c r="OQ112" s="9">
        <v>1</v>
      </c>
      <c r="OR112" s="9">
        <v>1</v>
      </c>
      <c r="OS112" s="9">
        <v>1</v>
      </c>
      <c r="OT112" s="9">
        <v>1</v>
      </c>
      <c r="OU112" s="9">
        <v>1</v>
      </c>
      <c r="OV112" s="9">
        <v>1</v>
      </c>
      <c r="OW112" s="9">
        <v>1</v>
      </c>
      <c r="OX112" s="9">
        <v>1</v>
      </c>
      <c r="OY112" s="9">
        <v>1</v>
      </c>
      <c r="OZ112" s="9">
        <v>0</v>
      </c>
      <c r="PA112" s="9">
        <v>87.5</v>
      </c>
      <c r="PB112" s="9">
        <v>0</v>
      </c>
      <c r="PC112" s="9">
        <v>1</v>
      </c>
      <c r="PD112" s="9">
        <v>90</v>
      </c>
      <c r="PE112" s="9">
        <v>0</v>
      </c>
      <c r="PF112" s="9">
        <v>1</v>
      </c>
      <c r="PG112" s="9">
        <v>1</v>
      </c>
      <c r="PH112" s="9">
        <v>0</v>
      </c>
      <c r="PI112" s="9">
        <v>0</v>
      </c>
      <c r="PJ112" s="9">
        <v>0</v>
      </c>
      <c r="PK112" s="9">
        <v>1</v>
      </c>
      <c r="PL112" s="9">
        <v>1</v>
      </c>
      <c r="PM112" s="9">
        <v>1</v>
      </c>
      <c r="PN112" s="9">
        <v>1</v>
      </c>
      <c r="PO112" s="9">
        <v>57.142856597900391</v>
      </c>
      <c r="PP112" s="9">
        <v>0</v>
      </c>
      <c r="PQ112" s="9">
        <v>1</v>
      </c>
      <c r="PR112" s="9">
        <v>0</v>
      </c>
      <c r="PS112" s="9">
        <v>0</v>
      </c>
      <c r="PT112" s="9">
        <v>0</v>
      </c>
      <c r="PU112" s="9">
        <v>0</v>
      </c>
      <c r="PV112" s="9">
        <v>0</v>
      </c>
      <c r="PW112" s="9">
        <v>0</v>
      </c>
      <c r="PX112" s="9">
        <v>0</v>
      </c>
      <c r="PY112" s="9">
        <v>0</v>
      </c>
      <c r="PZ112" s="9">
        <v>0</v>
      </c>
      <c r="QA112" s="9">
        <v>0</v>
      </c>
      <c r="QB112" s="9">
        <v>0</v>
      </c>
      <c r="QC112" s="9">
        <v>0</v>
      </c>
      <c r="QD112" s="9">
        <v>0</v>
      </c>
      <c r="QE112" s="9">
        <v>0</v>
      </c>
      <c r="QF112" s="9">
        <v>0</v>
      </c>
      <c r="QG112" s="9">
        <v>0</v>
      </c>
      <c r="QH112" s="9">
        <v>0</v>
      </c>
      <c r="QI112" s="9">
        <v>0</v>
      </c>
      <c r="QJ112" s="9">
        <v>0</v>
      </c>
      <c r="QK112" s="9">
        <v>0</v>
      </c>
      <c r="QL112" s="9">
        <v>0</v>
      </c>
      <c r="QM112" s="9">
        <v>0</v>
      </c>
      <c r="QN112" s="9">
        <v>0</v>
      </c>
      <c r="QO112" s="9">
        <v>0</v>
      </c>
      <c r="QP112" s="9">
        <v>0</v>
      </c>
      <c r="QQ112" s="9">
        <v>0</v>
      </c>
      <c r="QR112" s="9">
        <v>0</v>
      </c>
      <c r="QS112" s="9">
        <v>0</v>
      </c>
      <c r="QT112" s="9">
        <v>0</v>
      </c>
      <c r="QU112" s="9">
        <v>0</v>
      </c>
      <c r="QV112" s="9">
        <v>0</v>
      </c>
      <c r="QW112" s="9">
        <v>0</v>
      </c>
      <c r="QX112" s="9">
        <v>0</v>
      </c>
      <c r="QY112" s="9">
        <v>0</v>
      </c>
      <c r="QZ112" s="9"/>
      <c r="RA112" s="9"/>
      <c r="RB112" s="9"/>
      <c r="RC112" s="9"/>
      <c r="RD112" s="9"/>
      <c r="RE112" s="9"/>
      <c r="RF112" s="9"/>
      <c r="RG112" s="9"/>
      <c r="RH112" s="9"/>
      <c r="RI112" s="9"/>
      <c r="RJ112" s="9"/>
      <c r="RK112" s="9"/>
      <c r="RL112" s="9">
        <v>0</v>
      </c>
      <c r="RM112" s="9"/>
      <c r="RN112" s="9"/>
      <c r="RO112" s="9"/>
      <c r="RP112" s="9"/>
      <c r="RQ112" s="9"/>
      <c r="RR112" s="9"/>
      <c r="RS112" s="9"/>
      <c r="RT112" s="9"/>
      <c r="RU112" s="9"/>
      <c r="RV112" s="9"/>
      <c r="RW112" s="9"/>
      <c r="RX112" s="9"/>
      <c r="RY112" s="9"/>
      <c r="RZ112" s="9"/>
      <c r="SA112" s="9"/>
      <c r="SB112" s="9"/>
      <c r="SC112" s="9"/>
      <c r="SD112" s="9"/>
      <c r="SE112" s="9"/>
      <c r="SF112" s="9"/>
      <c r="SG112" s="9"/>
      <c r="SH112" s="9">
        <v>1</v>
      </c>
      <c r="SI112" s="9">
        <v>0</v>
      </c>
      <c r="SJ112" s="9">
        <v>0</v>
      </c>
      <c r="SK112" s="9">
        <v>1</v>
      </c>
      <c r="SL112" s="9">
        <v>1</v>
      </c>
      <c r="SM112" s="9">
        <v>1</v>
      </c>
      <c r="SN112" s="9">
        <v>0</v>
      </c>
      <c r="SO112" s="9">
        <v>0</v>
      </c>
      <c r="SP112" s="9">
        <v>0</v>
      </c>
      <c r="SQ112" s="9"/>
      <c r="SR112" s="9"/>
      <c r="SS112" s="9">
        <v>1</v>
      </c>
      <c r="ST112" s="9">
        <v>1</v>
      </c>
      <c r="SU112" s="9">
        <v>1</v>
      </c>
      <c r="SV112" s="9"/>
      <c r="SW112" s="9"/>
      <c r="SX112" s="9">
        <v>0</v>
      </c>
      <c r="SY112" s="9">
        <v>0</v>
      </c>
      <c r="SZ112" s="9">
        <v>1</v>
      </c>
      <c r="TA112" s="9"/>
      <c r="TB112" s="9"/>
      <c r="TC112" s="9"/>
      <c r="TD112" s="9"/>
      <c r="TE112" s="9"/>
      <c r="TF112" s="9"/>
      <c r="TG112" s="9"/>
      <c r="TH112" s="9"/>
      <c r="TI112" s="9"/>
      <c r="TJ112" s="9"/>
      <c r="TK112" s="9"/>
      <c r="TL112" s="9"/>
      <c r="TM112" s="9"/>
      <c r="TN112" s="9"/>
      <c r="TO112" s="9"/>
      <c r="TP112" s="9"/>
      <c r="TQ112" s="9"/>
      <c r="TR112" s="9">
        <v>0</v>
      </c>
      <c r="TS112" s="9">
        <v>1</v>
      </c>
      <c r="TT112" s="9">
        <v>0</v>
      </c>
      <c r="TU112" s="9">
        <v>0</v>
      </c>
      <c r="TV112" s="9">
        <v>0</v>
      </c>
      <c r="TW112" s="9">
        <v>0</v>
      </c>
      <c r="TX112" s="9">
        <v>0</v>
      </c>
      <c r="TY112" s="9">
        <v>0</v>
      </c>
      <c r="TZ112" s="9"/>
      <c r="UA112" s="9"/>
      <c r="UB112" s="9"/>
      <c r="UC112" s="9"/>
      <c r="UD112" s="9"/>
      <c r="UE112" s="9"/>
      <c r="UF112" s="9">
        <v>0</v>
      </c>
      <c r="UG112" s="9">
        <v>1</v>
      </c>
      <c r="UH112" s="9">
        <v>0</v>
      </c>
      <c r="UI112" s="9">
        <v>0</v>
      </c>
      <c r="UJ112" s="9">
        <v>0</v>
      </c>
      <c r="UK112" s="9">
        <v>0</v>
      </c>
      <c r="UL112" s="9">
        <v>0</v>
      </c>
      <c r="UM112" s="9">
        <v>0</v>
      </c>
      <c r="UN112" s="9">
        <v>0</v>
      </c>
      <c r="UO112" s="9"/>
      <c r="UP112" s="9"/>
      <c r="UQ112" s="9"/>
      <c r="UR112" s="9"/>
      <c r="US112" s="9">
        <v>0</v>
      </c>
      <c r="UT112" s="9">
        <v>0</v>
      </c>
      <c r="UU112" s="9">
        <v>0</v>
      </c>
      <c r="UV112" s="9">
        <v>1</v>
      </c>
      <c r="UW112" s="9">
        <v>0</v>
      </c>
      <c r="UX112" s="9">
        <v>0</v>
      </c>
      <c r="UY112" s="9">
        <v>0</v>
      </c>
      <c r="UZ112" s="9">
        <v>0</v>
      </c>
      <c r="VA112" s="9">
        <v>0</v>
      </c>
      <c r="VB112" s="9">
        <v>0</v>
      </c>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v>0</v>
      </c>
      <c r="WF112" s="9">
        <v>0</v>
      </c>
      <c r="WG112" s="9">
        <v>0</v>
      </c>
      <c r="WH112" s="9">
        <v>0</v>
      </c>
      <c r="WI112" s="9">
        <v>0</v>
      </c>
      <c r="WJ112" s="9">
        <v>0</v>
      </c>
      <c r="WK112" s="9">
        <v>0</v>
      </c>
      <c r="WL112" s="9">
        <v>0</v>
      </c>
      <c r="WM112" s="9">
        <v>0</v>
      </c>
      <c r="WN112" s="9"/>
      <c r="WO112" s="9"/>
      <c r="WP112" s="9"/>
      <c r="WQ112" s="9"/>
      <c r="WR112" s="9"/>
      <c r="WS112" s="9"/>
      <c r="WT112" s="9"/>
      <c r="WU112" s="9"/>
      <c r="WV112" s="9"/>
      <c r="WW112" s="9">
        <v>0</v>
      </c>
      <c r="WX112" s="9">
        <v>0</v>
      </c>
      <c r="WY112" s="9">
        <v>0</v>
      </c>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v>0</v>
      </c>
      <c r="YF112" s="9">
        <v>0</v>
      </c>
      <c r="YG112" s="9">
        <v>0</v>
      </c>
      <c r="YH112" s="9">
        <v>0</v>
      </c>
      <c r="YI112" s="9">
        <v>0</v>
      </c>
      <c r="YJ112" s="9">
        <v>0</v>
      </c>
      <c r="YK112" s="9">
        <v>0</v>
      </c>
      <c r="YL112" s="9">
        <v>0</v>
      </c>
      <c r="YM112" s="9">
        <v>0</v>
      </c>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v>0</v>
      </c>
      <c r="ZO112" s="9">
        <v>0</v>
      </c>
      <c r="ZP112" s="9">
        <v>0</v>
      </c>
      <c r="ZQ112" s="9">
        <v>0</v>
      </c>
      <c r="ZR112" s="9"/>
      <c r="ZS112" s="9"/>
      <c r="ZT112" s="9">
        <v>0</v>
      </c>
      <c r="ZU112" s="9">
        <v>0</v>
      </c>
      <c r="ZV112" s="9">
        <v>0</v>
      </c>
      <c r="ZW112" s="9">
        <v>0</v>
      </c>
      <c r="ZX112" s="9">
        <v>0</v>
      </c>
      <c r="ZY112" s="9">
        <v>1</v>
      </c>
      <c r="ZZ112" s="9">
        <v>0</v>
      </c>
      <c r="AAA112" s="9">
        <v>1</v>
      </c>
      <c r="AAB112" s="9">
        <v>0</v>
      </c>
      <c r="AAC112" s="9">
        <v>0</v>
      </c>
      <c r="AAD112" s="9">
        <v>0</v>
      </c>
      <c r="AAE112" s="9">
        <v>1</v>
      </c>
      <c r="AAF112" s="9">
        <v>0</v>
      </c>
      <c r="AAG112" s="9">
        <v>1</v>
      </c>
      <c r="AAH112" s="9"/>
      <c r="AAI112" s="9"/>
      <c r="AAJ112" s="9"/>
      <c r="AAK112" s="9"/>
      <c r="AAL112" s="9"/>
      <c r="AAM112" s="9"/>
      <c r="AAN112" s="9"/>
      <c r="AAO112" s="9"/>
      <c r="AAP112" s="9">
        <v>33.333332061767578</v>
      </c>
      <c r="AAQ112" s="9">
        <v>0</v>
      </c>
      <c r="AAR112" s="9">
        <v>0</v>
      </c>
      <c r="AAS112" s="9">
        <v>33.333332061767578</v>
      </c>
      <c r="AAT112" s="9">
        <v>0</v>
      </c>
      <c r="AAU112" s="9">
        <v>0</v>
      </c>
      <c r="AAV112" s="9"/>
      <c r="AAW112" s="9"/>
      <c r="AAX112" s="9"/>
      <c r="AAY112" s="9"/>
      <c r="AAZ112" s="9">
        <v>0</v>
      </c>
      <c r="ABA112" s="9">
        <v>1</v>
      </c>
      <c r="ABB112" s="9">
        <v>1</v>
      </c>
      <c r="ABC112" s="9">
        <v>0</v>
      </c>
      <c r="ABD112" s="9">
        <v>0</v>
      </c>
      <c r="ABE112" s="9">
        <v>0</v>
      </c>
      <c r="ABF112" s="9">
        <v>0</v>
      </c>
      <c r="ABG112" s="9">
        <v>1</v>
      </c>
      <c r="ABH112" s="9">
        <v>1</v>
      </c>
      <c r="ABI112" s="9">
        <v>1</v>
      </c>
      <c r="ABJ112" s="9">
        <v>1</v>
      </c>
      <c r="ABK112" s="9">
        <v>1</v>
      </c>
      <c r="ABL112" s="9">
        <v>0</v>
      </c>
      <c r="ABM112" s="9">
        <v>71.428573608398438</v>
      </c>
      <c r="ABN112" s="9">
        <v>0</v>
      </c>
      <c r="ABO112" s="9">
        <v>1</v>
      </c>
      <c r="ABP112" s="9">
        <v>0</v>
      </c>
      <c r="ABQ112" s="9">
        <v>1</v>
      </c>
      <c r="ABR112" s="9">
        <v>1</v>
      </c>
      <c r="ABS112" s="9">
        <v>1</v>
      </c>
      <c r="ABT112" s="9">
        <v>1</v>
      </c>
      <c r="ABU112" s="9">
        <v>0</v>
      </c>
      <c r="ABV112" s="9">
        <v>1</v>
      </c>
      <c r="ABW112" s="9">
        <v>0</v>
      </c>
      <c r="ABX112" s="9">
        <v>1</v>
      </c>
      <c r="ABY112" s="9">
        <v>1</v>
      </c>
      <c r="ABZ112" s="9">
        <v>0</v>
      </c>
      <c r="ACA112" s="9">
        <v>0</v>
      </c>
      <c r="ACB112" s="9">
        <v>0</v>
      </c>
      <c r="ACC112" s="9">
        <v>0</v>
      </c>
      <c r="ACD112" s="9">
        <v>0</v>
      </c>
      <c r="ACE112" s="9">
        <v>0</v>
      </c>
      <c r="ACF112" s="9">
        <v>0</v>
      </c>
      <c r="ACG112" s="9">
        <v>0</v>
      </c>
      <c r="ACH112" s="9">
        <v>1</v>
      </c>
      <c r="ACI112" s="9">
        <v>1</v>
      </c>
      <c r="ACJ112" s="9">
        <v>1</v>
      </c>
      <c r="ACK112" s="9">
        <v>1</v>
      </c>
      <c r="ACL112" s="9">
        <v>1</v>
      </c>
      <c r="ACM112" s="9">
        <v>0</v>
      </c>
      <c r="ACN112" s="9">
        <v>1</v>
      </c>
      <c r="ACO112" s="9">
        <v>1</v>
      </c>
      <c r="ACP112" s="9">
        <v>1</v>
      </c>
      <c r="ACQ112" s="9">
        <v>1</v>
      </c>
      <c r="ACR112" s="9">
        <v>1</v>
      </c>
    </row>
    <row r="113" spans="1:772">
      <c r="A113" t="s">
        <v>2677</v>
      </c>
      <c r="B113" t="s">
        <v>2805</v>
      </c>
      <c r="C113" t="s">
        <v>2938</v>
      </c>
      <c r="D113" t="s">
        <v>3075</v>
      </c>
      <c r="E113" s="9"/>
      <c r="F113" s="9">
        <v>6</v>
      </c>
      <c r="G113" s="9"/>
      <c r="H113" s="9">
        <v>1</v>
      </c>
      <c r="I113" t="s">
        <v>3212</v>
      </c>
      <c r="J113" s="9"/>
      <c r="K113" s="9">
        <v>8</v>
      </c>
      <c r="L113" s="9">
        <v>22</v>
      </c>
      <c r="M113" s="9">
        <v>134</v>
      </c>
      <c r="N113" s="9">
        <v>134</v>
      </c>
      <c r="O113" t="s">
        <v>3247</v>
      </c>
      <c r="P113" s="9">
        <v>1</v>
      </c>
      <c r="Q113" t="s">
        <v>3250</v>
      </c>
      <c r="R113" s="9">
        <v>7</v>
      </c>
      <c r="S113" s="9">
        <v>1</v>
      </c>
      <c r="T113" s="9">
        <v>1</v>
      </c>
      <c r="U113" s="9">
        <v>1</v>
      </c>
      <c r="V113" s="9">
        <v>0</v>
      </c>
      <c r="W113" t="s">
        <v>3368</v>
      </c>
      <c r="X113" s="9">
        <v>508351028</v>
      </c>
      <c r="Y113" t="s">
        <v>3501</v>
      </c>
      <c r="Z113" s="9"/>
      <c r="AA113" s="9">
        <v>15</v>
      </c>
      <c r="AB113" s="9">
        <v>0</v>
      </c>
      <c r="AC113" s="9">
        <v>200</v>
      </c>
      <c r="AD113" s="9">
        <v>0</v>
      </c>
      <c r="AE113" s="9">
        <v>60</v>
      </c>
      <c r="AF113" s="9">
        <v>0</v>
      </c>
      <c r="AG113" s="9">
        <v>0</v>
      </c>
      <c r="AH113" s="9">
        <v>0</v>
      </c>
      <c r="AI113" s="9">
        <v>16</v>
      </c>
      <c r="AJ113" s="9">
        <v>0</v>
      </c>
      <c r="AK113" s="9">
        <v>3</v>
      </c>
      <c r="AL113" s="9">
        <v>0</v>
      </c>
      <c r="AM113" s="9">
        <v>6</v>
      </c>
      <c r="AN113" s="9">
        <v>0</v>
      </c>
      <c r="AO113" s="9">
        <v>3</v>
      </c>
      <c r="AP113" s="9">
        <v>0</v>
      </c>
      <c r="AQ113" s="9">
        <v>257</v>
      </c>
      <c r="AR113" s="9">
        <v>0</v>
      </c>
      <c r="AS113" s="9">
        <v>6</v>
      </c>
      <c r="AT113" s="9">
        <v>0</v>
      </c>
      <c r="AU113" s="9">
        <v>4</v>
      </c>
      <c r="AV113" s="9">
        <v>0</v>
      </c>
      <c r="AW113" s="9">
        <v>0</v>
      </c>
      <c r="AX113" t="s">
        <v>3669</v>
      </c>
      <c r="AY113" s="9">
        <v>0</v>
      </c>
      <c r="AZ113" s="9">
        <v>0</v>
      </c>
      <c r="BA113" t="s">
        <v>3819</v>
      </c>
      <c r="BB113" s="9">
        <v>0</v>
      </c>
      <c r="BC113" s="9">
        <v>570</v>
      </c>
      <c r="BD113" s="9">
        <v>0</v>
      </c>
      <c r="BE113" s="9"/>
      <c r="BF113" s="9">
        <v>513</v>
      </c>
      <c r="BG113" s="9">
        <v>462</v>
      </c>
      <c r="BH113" s="9">
        <v>200</v>
      </c>
      <c r="BI113" s="9">
        <v>20</v>
      </c>
      <c r="BJ113" s="9">
        <v>0</v>
      </c>
      <c r="BK113" s="9">
        <v>1</v>
      </c>
      <c r="BL113" s="9">
        <v>1</v>
      </c>
      <c r="BM113" s="9">
        <v>1</v>
      </c>
      <c r="BN113" s="9">
        <v>1</v>
      </c>
      <c r="BO113" s="9">
        <v>1</v>
      </c>
      <c r="BP113" s="9">
        <v>1</v>
      </c>
      <c r="BQ113" s="9">
        <v>1</v>
      </c>
      <c r="BR113" s="9">
        <v>1</v>
      </c>
      <c r="BS113" s="9">
        <v>1</v>
      </c>
      <c r="BT113" s="9">
        <v>1</v>
      </c>
      <c r="BU113" s="9">
        <v>1</v>
      </c>
      <c r="BV113" s="9">
        <v>1</v>
      </c>
      <c r="BW113" s="9">
        <v>1</v>
      </c>
      <c r="BX113" s="9"/>
      <c r="BY113" s="9">
        <v>1</v>
      </c>
      <c r="BZ113" s="9">
        <v>1</v>
      </c>
      <c r="CA113" s="9">
        <v>1</v>
      </c>
      <c r="CB113" s="9">
        <v>1</v>
      </c>
      <c r="CC113" s="9">
        <v>1</v>
      </c>
      <c r="CD113" s="9">
        <v>1</v>
      </c>
      <c r="CE113" s="9">
        <v>1</v>
      </c>
      <c r="CF113" s="9">
        <v>1</v>
      </c>
      <c r="CG113" s="9"/>
      <c r="CH113" s="9">
        <v>0</v>
      </c>
      <c r="CI113" s="9">
        <v>2</v>
      </c>
      <c r="CJ113" s="9">
        <v>2</v>
      </c>
      <c r="CK113" s="9">
        <v>2</v>
      </c>
      <c r="CL113" s="9">
        <v>1</v>
      </c>
      <c r="CM113" s="9">
        <v>1</v>
      </c>
      <c r="CN113" s="9">
        <v>2</v>
      </c>
      <c r="CO113" s="9">
        <v>1</v>
      </c>
      <c r="CP113" s="9">
        <v>1</v>
      </c>
      <c r="CQ113" s="9">
        <v>1</v>
      </c>
      <c r="CR113" s="9">
        <v>1</v>
      </c>
      <c r="CS113" s="9">
        <v>1</v>
      </c>
      <c r="CT113" s="9">
        <v>1</v>
      </c>
      <c r="CU113" s="9">
        <v>1</v>
      </c>
      <c r="CV113" s="9">
        <v>1</v>
      </c>
      <c r="CW113" s="9">
        <v>1</v>
      </c>
      <c r="CX113" s="9">
        <v>1</v>
      </c>
      <c r="CY113" s="9">
        <v>1</v>
      </c>
      <c r="CZ113" s="9">
        <v>1</v>
      </c>
      <c r="DA113" s="9"/>
      <c r="DB113" s="9"/>
      <c r="DC113" s="9"/>
      <c r="DD113" s="9"/>
      <c r="DE113" s="9"/>
      <c r="DF113" s="9"/>
      <c r="DG113" s="9"/>
      <c r="DH113" s="9"/>
      <c r="DI113" s="9">
        <v>1</v>
      </c>
      <c r="DJ113" s="9"/>
      <c r="DK113" s="9">
        <v>2</v>
      </c>
      <c r="DL113" s="9">
        <v>1</v>
      </c>
      <c r="DM113" s="9">
        <v>1</v>
      </c>
      <c r="DN113" s="9">
        <v>1</v>
      </c>
      <c r="DO113" s="9">
        <v>1</v>
      </c>
      <c r="DP113" s="9">
        <v>1</v>
      </c>
      <c r="DQ113" s="9">
        <v>1</v>
      </c>
      <c r="DR113" s="9">
        <v>1</v>
      </c>
      <c r="DS113" s="9">
        <v>1</v>
      </c>
      <c r="DT113" s="9">
        <v>178</v>
      </c>
      <c r="DU113" s="9">
        <v>4</v>
      </c>
      <c r="DV113" s="9">
        <v>91</v>
      </c>
      <c r="DW113" s="9">
        <v>0</v>
      </c>
      <c r="DX113" s="9">
        <v>1</v>
      </c>
      <c r="DY113" s="9">
        <v>1</v>
      </c>
      <c r="DZ113" s="9">
        <v>0</v>
      </c>
      <c r="EA113" s="9"/>
      <c r="EB113" s="9">
        <v>1</v>
      </c>
      <c r="EC113" s="9"/>
      <c r="ED113" s="9">
        <v>4</v>
      </c>
      <c r="EE113" s="9">
        <v>4</v>
      </c>
      <c r="EF113" s="9">
        <v>4</v>
      </c>
      <c r="EG113" s="9">
        <v>4</v>
      </c>
      <c r="EH113" s="9">
        <v>1</v>
      </c>
      <c r="EI113" s="9">
        <v>0</v>
      </c>
      <c r="EJ113" s="9">
        <v>1</v>
      </c>
      <c r="EK113" s="9">
        <v>1</v>
      </c>
      <c r="EL113" s="9"/>
      <c r="EM113" s="9"/>
      <c r="EN113" s="9">
        <v>1</v>
      </c>
      <c r="EO113" s="9">
        <v>0</v>
      </c>
      <c r="EP113" s="9"/>
      <c r="EQ113" s="9">
        <v>1</v>
      </c>
      <c r="ER113" s="9">
        <v>1</v>
      </c>
      <c r="ES113" s="9"/>
      <c r="ET113" s="9">
        <v>0</v>
      </c>
      <c r="EU113" s="9"/>
      <c r="EV113" s="9"/>
      <c r="EW113" s="9">
        <v>0</v>
      </c>
      <c r="EX113" s="9"/>
      <c r="EY113" s="9"/>
      <c r="EZ113" s="9">
        <v>1</v>
      </c>
      <c r="FA113" s="9">
        <v>1</v>
      </c>
      <c r="FB113" s="9"/>
      <c r="FC113" s="9">
        <v>1</v>
      </c>
      <c r="FD113" s="9">
        <v>1</v>
      </c>
      <c r="FE113" s="9"/>
      <c r="FF113" s="9">
        <v>1</v>
      </c>
      <c r="FG113" s="9">
        <v>1</v>
      </c>
      <c r="FH113" s="9"/>
      <c r="FI113" s="9">
        <v>1</v>
      </c>
      <c r="FJ113" s="9">
        <v>1</v>
      </c>
      <c r="FK113" s="9"/>
      <c r="FL113" s="9">
        <v>1</v>
      </c>
      <c r="FM113" s="9">
        <v>1</v>
      </c>
      <c r="FN113" s="9"/>
      <c r="FO113" s="9">
        <v>1</v>
      </c>
      <c r="FP113" s="9">
        <v>1</v>
      </c>
      <c r="FQ113" s="9"/>
      <c r="FR113" s="9">
        <v>1</v>
      </c>
      <c r="FS113" s="9">
        <v>1</v>
      </c>
      <c r="FT113" s="9"/>
      <c r="FU113" s="9">
        <v>0</v>
      </c>
      <c r="FV113" s="9"/>
      <c r="FW113" s="9"/>
      <c r="FX113" s="9">
        <v>3</v>
      </c>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t="s">
        <v>4128</v>
      </c>
      <c r="HH113" s="9"/>
      <c r="HI113" s="9"/>
      <c r="HJ113" s="9"/>
      <c r="HK113" s="9"/>
      <c r="HL113" s="9"/>
      <c r="HM113" s="9"/>
      <c r="HN113" s="9"/>
      <c r="HO113" s="9"/>
      <c r="HP113" s="9"/>
      <c r="HQ113" s="9"/>
      <c r="HR113" s="9"/>
      <c r="HS113" s="9"/>
      <c r="HT113" s="9"/>
      <c r="HU113" s="9"/>
      <c r="HV113" s="9"/>
      <c r="HW113" s="9"/>
      <c r="HX113" t="s">
        <v>4292</v>
      </c>
      <c r="HY113" s="9"/>
      <c r="HZ113" s="9"/>
      <c r="IA113" s="9">
        <v>2</v>
      </c>
      <c r="IB113" s="9"/>
      <c r="IC113" s="9"/>
      <c r="ID113" s="9">
        <v>2</v>
      </c>
      <c r="IE113" s="9"/>
      <c r="IF113" s="9"/>
      <c r="IG113" s="9">
        <v>2</v>
      </c>
      <c r="IH113" s="9"/>
      <c r="II113" s="9"/>
      <c r="IJ113" s="9">
        <v>2</v>
      </c>
      <c r="IK113" s="9"/>
      <c r="IL113" s="9">
        <v>1</v>
      </c>
      <c r="IM113" s="9"/>
      <c r="IN113" s="9">
        <v>4</v>
      </c>
      <c r="IO113" s="9">
        <v>4</v>
      </c>
      <c r="IP113" s="9">
        <v>3</v>
      </c>
      <c r="IQ113" s="9">
        <v>4</v>
      </c>
      <c r="IR113" s="9">
        <v>4</v>
      </c>
      <c r="IS113" s="9"/>
      <c r="IT113" s="9">
        <v>1</v>
      </c>
      <c r="IU113" s="9">
        <v>2</v>
      </c>
      <c r="IV113" s="9">
        <v>1</v>
      </c>
      <c r="IW113" s="9">
        <v>2</v>
      </c>
      <c r="IX113" s="9">
        <v>2</v>
      </c>
      <c r="IY113" s="9">
        <v>2</v>
      </c>
      <c r="IZ113" s="9">
        <v>2</v>
      </c>
      <c r="JA113" s="9">
        <v>2</v>
      </c>
      <c r="JB113" s="9">
        <v>1</v>
      </c>
      <c r="JC113" s="9">
        <v>1</v>
      </c>
      <c r="JD113" s="9">
        <v>1</v>
      </c>
      <c r="JE113" s="9">
        <v>2</v>
      </c>
      <c r="JF113" s="9">
        <v>2</v>
      </c>
      <c r="JG113" s="9">
        <v>2</v>
      </c>
      <c r="JH113" s="9">
        <v>2</v>
      </c>
      <c r="JI113" s="9">
        <v>2</v>
      </c>
      <c r="JJ113" s="9">
        <v>1</v>
      </c>
      <c r="JK113" s="9">
        <v>1</v>
      </c>
      <c r="JL113" s="9">
        <v>1</v>
      </c>
      <c r="JM113" s="9">
        <v>1</v>
      </c>
      <c r="JN113" s="9">
        <v>1</v>
      </c>
      <c r="JO113" s="9">
        <v>1</v>
      </c>
      <c r="JP113" s="9">
        <v>2</v>
      </c>
      <c r="JQ113" s="9">
        <v>1</v>
      </c>
      <c r="JR113" s="9">
        <v>1</v>
      </c>
      <c r="JS113" s="9">
        <v>1</v>
      </c>
      <c r="JT113" s="9">
        <v>1</v>
      </c>
      <c r="JU113" s="9">
        <v>1</v>
      </c>
      <c r="JV113" s="9"/>
      <c r="JW113" s="9">
        <v>1</v>
      </c>
      <c r="JX113" s="9">
        <v>1</v>
      </c>
      <c r="JY113" s="9">
        <v>1</v>
      </c>
      <c r="JZ113" s="9">
        <v>1</v>
      </c>
      <c r="KA113" s="9">
        <v>1</v>
      </c>
      <c r="KB113" s="9">
        <v>1</v>
      </c>
      <c r="KC113" s="9">
        <v>1</v>
      </c>
      <c r="KD113" s="9">
        <v>2</v>
      </c>
      <c r="KE113" s="9">
        <v>1</v>
      </c>
      <c r="KF113" s="9"/>
      <c r="KG113" s="9">
        <v>1</v>
      </c>
      <c r="KH113" s="9">
        <v>1</v>
      </c>
      <c r="KI113" s="9">
        <v>1</v>
      </c>
      <c r="KJ113" s="9"/>
      <c r="KK113" s="9">
        <v>1</v>
      </c>
      <c r="KL113" s="9">
        <v>1</v>
      </c>
      <c r="KM113" s="9">
        <v>1</v>
      </c>
      <c r="KN113" s="9">
        <v>1</v>
      </c>
      <c r="KO113" s="9"/>
      <c r="KP113" s="9">
        <v>1</v>
      </c>
      <c r="KQ113" s="9">
        <v>0</v>
      </c>
      <c r="KR113" s="9">
        <v>1</v>
      </c>
      <c r="KS113" s="9">
        <v>1</v>
      </c>
      <c r="KT113" s="9">
        <v>0</v>
      </c>
      <c r="KU113" s="9">
        <v>1</v>
      </c>
      <c r="KV113" s="9">
        <v>1</v>
      </c>
      <c r="KW113" s="9">
        <v>1</v>
      </c>
      <c r="KX113" s="9">
        <v>1</v>
      </c>
      <c r="KY113" s="9">
        <v>1</v>
      </c>
      <c r="KZ113" s="9">
        <v>1</v>
      </c>
      <c r="LA113" s="9">
        <v>1</v>
      </c>
      <c r="LB113" s="9"/>
      <c r="LC113" s="9">
        <v>1</v>
      </c>
      <c r="LD113" s="9">
        <v>1</v>
      </c>
      <c r="LE113" s="9">
        <v>1</v>
      </c>
      <c r="LF113" s="9">
        <v>1</v>
      </c>
      <c r="LG113" s="9">
        <v>1</v>
      </c>
      <c r="LH113" s="9">
        <v>1</v>
      </c>
      <c r="LI113" s="9"/>
      <c r="LJ113" s="9">
        <v>1</v>
      </c>
      <c r="LK113" s="9">
        <v>1</v>
      </c>
      <c r="LL113" s="9">
        <v>1</v>
      </c>
      <c r="LM113" s="9">
        <v>1</v>
      </c>
      <c r="LN113" s="9"/>
      <c r="LO113" s="9">
        <v>1</v>
      </c>
      <c r="LP113" s="9">
        <v>1</v>
      </c>
      <c r="LQ113" s="9">
        <v>1</v>
      </c>
      <c r="LR113" s="9"/>
      <c r="LS113" s="9">
        <v>1</v>
      </c>
      <c r="LT113" s="9">
        <v>1</v>
      </c>
      <c r="LU113" s="9">
        <v>1</v>
      </c>
      <c r="LV113" s="9">
        <v>1</v>
      </c>
      <c r="LW113" s="9">
        <v>1</v>
      </c>
      <c r="LX113" s="9">
        <v>1</v>
      </c>
      <c r="LY113" s="9">
        <v>1</v>
      </c>
      <c r="LZ113" s="9">
        <v>2</v>
      </c>
      <c r="MA113" s="9">
        <v>1</v>
      </c>
      <c r="MB113" s="9"/>
      <c r="MC113" s="9">
        <v>0</v>
      </c>
      <c r="MD113" s="9">
        <v>2</v>
      </c>
      <c r="ME113" s="9">
        <v>2</v>
      </c>
      <c r="MF113" s="9">
        <v>1</v>
      </c>
      <c r="MG113" s="9">
        <v>3</v>
      </c>
      <c r="MH113" s="9">
        <v>3</v>
      </c>
      <c r="MI113" s="9">
        <v>3</v>
      </c>
      <c r="MJ113" s="9">
        <v>3</v>
      </c>
      <c r="MK113" s="9">
        <v>1</v>
      </c>
      <c r="ML113" s="9">
        <v>1</v>
      </c>
      <c r="MM113" s="9">
        <v>1</v>
      </c>
      <c r="MN113" s="9">
        <v>1</v>
      </c>
      <c r="MO113" s="9">
        <v>1</v>
      </c>
      <c r="MP113" s="9">
        <v>0</v>
      </c>
      <c r="MQ113" s="9">
        <v>1</v>
      </c>
      <c r="MR113" s="9">
        <v>1</v>
      </c>
      <c r="MS113" s="9">
        <v>1</v>
      </c>
      <c r="MT113" s="9">
        <v>200803000</v>
      </c>
      <c r="MU113" s="9">
        <v>200803000</v>
      </c>
      <c r="MV113" s="9">
        <v>1</v>
      </c>
      <c r="MW113" s="9"/>
      <c r="MX113" s="9"/>
      <c r="MY113" t="s">
        <v>4568</v>
      </c>
      <c r="MZ113" s="9"/>
      <c r="NA113" s="9">
        <v>200568327</v>
      </c>
      <c r="NB113" t="s">
        <v>4718</v>
      </c>
      <c r="NC113" t="s">
        <v>4856</v>
      </c>
      <c r="ND113" s="9"/>
      <c r="NE113" s="9"/>
      <c r="NF113" t="s">
        <v>4891</v>
      </c>
      <c r="NG113" s="9"/>
      <c r="NH113" s="9"/>
      <c r="NI113" s="9">
        <v>97</v>
      </c>
      <c r="NJ113" s="9">
        <v>134</v>
      </c>
      <c r="NK113" t="s">
        <v>4897</v>
      </c>
      <c r="NL113" s="9">
        <v>3</v>
      </c>
      <c r="NM113" s="9">
        <v>11</v>
      </c>
      <c r="NN113" s="9">
        <v>2022</v>
      </c>
      <c r="NO113" s="9">
        <v>1</v>
      </c>
      <c r="NP113" t="s">
        <v>4995</v>
      </c>
      <c r="NQ113" s="9">
        <v>1</v>
      </c>
      <c r="NR113" s="9">
        <v>0</v>
      </c>
      <c r="NS113" s="9">
        <v>1</v>
      </c>
      <c r="NT113" s="9">
        <v>1</v>
      </c>
      <c r="NU113" s="9">
        <v>15</v>
      </c>
      <c r="NV113" s="9">
        <v>0</v>
      </c>
      <c r="NW113" s="9">
        <v>200</v>
      </c>
      <c r="NX113" s="9">
        <v>0</v>
      </c>
      <c r="NY113" s="9">
        <v>60</v>
      </c>
      <c r="NZ113" s="9">
        <v>0</v>
      </c>
      <c r="OA113" s="9">
        <v>35</v>
      </c>
      <c r="OB113" s="9">
        <v>0</v>
      </c>
      <c r="OC113" s="9">
        <v>310</v>
      </c>
      <c r="OD113" s="9">
        <v>0</v>
      </c>
      <c r="OE113" s="9">
        <v>260</v>
      </c>
      <c r="OF113" s="9">
        <v>0</v>
      </c>
      <c r="OG113" s="9">
        <v>570</v>
      </c>
      <c r="OH113" s="9">
        <v>0</v>
      </c>
      <c r="OI113" s="9">
        <v>513</v>
      </c>
      <c r="OJ113" s="9">
        <v>462</v>
      </c>
      <c r="OK113" s="9">
        <v>200</v>
      </c>
      <c r="OL113" s="9">
        <v>20</v>
      </c>
      <c r="OM113" s="9">
        <v>0</v>
      </c>
      <c r="ON113" s="9">
        <v>1</v>
      </c>
      <c r="OO113" s="9">
        <v>0</v>
      </c>
      <c r="OP113" s="9">
        <v>1</v>
      </c>
      <c r="OQ113" s="9">
        <v>1</v>
      </c>
      <c r="OR113" s="9">
        <v>1</v>
      </c>
      <c r="OS113" s="9">
        <v>1</v>
      </c>
      <c r="OT113" s="9">
        <v>1</v>
      </c>
      <c r="OU113" s="9">
        <v>1</v>
      </c>
      <c r="OV113" s="9">
        <v>1</v>
      </c>
      <c r="OW113" s="9">
        <v>1</v>
      </c>
      <c r="OX113" s="9">
        <v>1</v>
      </c>
      <c r="OY113" s="9">
        <v>1</v>
      </c>
      <c r="OZ113" s="9">
        <v>1</v>
      </c>
      <c r="PA113" s="9">
        <v>100</v>
      </c>
      <c r="PB113" s="9">
        <v>1</v>
      </c>
      <c r="PC113" s="9">
        <v>1</v>
      </c>
      <c r="PD113" s="9">
        <v>100</v>
      </c>
      <c r="PE113" s="9">
        <v>1</v>
      </c>
      <c r="PF113" s="9">
        <v>1</v>
      </c>
      <c r="PG113" s="9">
        <v>1</v>
      </c>
      <c r="PH113" s="9">
        <v>1</v>
      </c>
      <c r="PI113" s="9">
        <v>1</v>
      </c>
      <c r="PJ113" s="9">
        <v>1</v>
      </c>
      <c r="PK113" s="9">
        <v>1</v>
      </c>
      <c r="PL113" s="9">
        <v>1</v>
      </c>
      <c r="PM113" s="9">
        <v>1</v>
      </c>
      <c r="PN113" s="9">
        <v>1</v>
      </c>
      <c r="PO113" s="9">
        <v>100</v>
      </c>
      <c r="PP113" s="9">
        <v>1</v>
      </c>
      <c r="PQ113" s="9">
        <v>1</v>
      </c>
      <c r="PR113" s="9">
        <v>0</v>
      </c>
      <c r="PS113" s="9">
        <v>0</v>
      </c>
      <c r="PT113" s="9">
        <v>0</v>
      </c>
      <c r="PU113" s="9">
        <v>0</v>
      </c>
      <c r="PV113" s="9">
        <v>1</v>
      </c>
      <c r="PW113" s="9">
        <v>1</v>
      </c>
      <c r="PX113" s="9">
        <v>33.333332061767578</v>
      </c>
      <c r="PY113" s="9">
        <v>0</v>
      </c>
      <c r="PZ113" s="9">
        <v>0</v>
      </c>
      <c r="QA113" s="9">
        <v>0</v>
      </c>
      <c r="QB113" s="9">
        <v>1</v>
      </c>
      <c r="QC113" s="9">
        <v>1</v>
      </c>
      <c r="QD113" s="9">
        <v>1</v>
      </c>
      <c r="QE113" s="9">
        <v>75</v>
      </c>
      <c r="QF113" s="9">
        <v>0</v>
      </c>
      <c r="QG113" s="9">
        <v>1</v>
      </c>
      <c r="QH113" s="9">
        <v>1</v>
      </c>
      <c r="QI113" s="9">
        <v>1</v>
      </c>
      <c r="QJ113" s="9">
        <v>1</v>
      </c>
      <c r="QK113" s="9">
        <v>1</v>
      </c>
      <c r="QL113" s="9">
        <v>1</v>
      </c>
      <c r="QM113" s="9">
        <v>1</v>
      </c>
      <c r="QN113" s="9">
        <v>1</v>
      </c>
      <c r="QO113" s="9">
        <v>1</v>
      </c>
      <c r="QP113" s="9">
        <v>100</v>
      </c>
      <c r="QQ113" s="9">
        <v>1</v>
      </c>
      <c r="QR113" s="9">
        <v>1</v>
      </c>
      <c r="QS113" s="9">
        <v>0</v>
      </c>
      <c r="QT113" s="9">
        <v>0</v>
      </c>
      <c r="QU113" s="9">
        <v>0</v>
      </c>
      <c r="QV113" s="9">
        <v>0</v>
      </c>
      <c r="QW113" s="9">
        <v>0</v>
      </c>
      <c r="QX113" s="9">
        <v>0.75</v>
      </c>
      <c r="QY113" s="9">
        <v>1</v>
      </c>
      <c r="QZ113" s="9">
        <v>0</v>
      </c>
      <c r="RA113" s="9">
        <v>0</v>
      </c>
      <c r="RB113" s="9">
        <v>0</v>
      </c>
      <c r="RC113" s="9">
        <v>0</v>
      </c>
      <c r="RD113" s="9">
        <v>0</v>
      </c>
      <c r="RE113" s="9">
        <v>0</v>
      </c>
      <c r="RF113" s="9">
        <v>0</v>
      </c>
      <c r="RG113" s="9"/>
      <c r="RH113" s="9"/>
      <c r="RI113" s="9">
        <v>0</v>
      </c>
      <c r="RJ113" s="9">
        <v>0</v>
      </c>
      <c r="RK113" s="9">
        <v>0</v>
      </c>
      <c r="RL113" s="9">
        <v>1</v>
      </c>
      <c r="RM113" s="9">
        <v>1</v>
      </c>
      <c r="RN113" s="9">
        <v>1</v>
      </c>
      <c r="RO113" s="9">
        <v>0</v>
      </c>
      <c r="RP113" s="9">
        <v>0</v>
      </c>
      <c r="RQ113" s="9">
        <v>91</v>
      </c>
      <c r="RR113" s="9">
        <v>0</v>
      </c>
      <c r="RS113" s="9">
        <v>1</v>
      </c>
      <c r="RT113" s="9">
        <v>1</v>
      </c>
      <c r="RU113" s="9">
        <v>0</v>
      </c>
      <c r="RV113" s="9">
        <v>1</v>
      </c>
      <c r="RW113" s="9">
        <v>0</v>
      </c>
      <c r="RX113" s="9">
        <v>0</v>
      </c>
      <c r="RY113" s="9">
        <v>0</v>
      </c>
      <c r="RZ113" s="9">
        <v>0</v>
      </c>
      <c r="SA113" s="9">
        <v>1</v>
      </c>
      <c r="SB113" s="9">
        <v>20</v>
      </c>
      <c r="SC113" s="9">
        <v>0</v>
      </c>
      <c r="SD113" s="9">
        <v>0</v>
      </c>
      <c r="SE113" s="9">
        <v>0</v>
      </c>
      <c r="SF113" s="9">
        <v>1</v>
      </c>
      <c r="SG113" s="9">
        <v>1</v>
      </c>
      <c r="SH113" s="9">
        <v>1</v>
      </c>
      <c r="SI113" s="9">
        <v>0</v>
      </c>
      <c r="SJ113" s="9">
        <v>1</v>
      </c>
      <c r="SK113" s="9">
        <v>1</v>
      </c>
      <c r="SL113" s="9">
        <v>1</v>
      </c>
      <c r="SM113" s="9">
        <v>1</v>
      </c>
      <c r="SN113" s="9">
        <v>1</v>
      </c>
      <c r="SO113" s="9">
        <v>1</v>
      </c>
      <c r="SP113" s="9">
        <v>1</v>
      </c>
      <c r="SQ113" s="9"/>
      <c r="SR113" s="9">
        <v>1</v>
      </c>
      <c r="SS113" s="9">
        <v>1</v>
      </c>
      <c r="ST113" s="9">
        <v>1</v>
      </c>
      <c r="SU113" s="9">
        <v>1</v>
      </c>
      <c r="SV113" s="9">
        <v>1</v>
      </c>
      <c r="SW113" s="9">
        <v>1</v>
      </c>
      <c r="SX113" s="9">
        <v>0</v>
      </c>
      <c r="SY113" s="9">
        <v>1</v>
      </c>
      <c r="SZ113" s="9">
        <v>0</v>
      </c>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v>0</v>
      </c>
      <c r="UM113" s="9">
        <v>0</v>
      </c>
      <c r="UN113" s="9">
        <v>0</v>
      </c>
      <c r="UO113" s="9">
        <v>0</v>
      </c>
      <c r="UP113" s="9"/>
      <c r="UQ113" s="9"/>
      <c r="UR113" s="9"/>
      <c r="US113" s="9"/>
      <c r="UT113" s="9">
        <v>0</v>
      </c>
      <c r="UU113" s="9"/>
      <c r="UV113" s="9">
        <v>1</v>
      </c>
      <c r="UW113" s="9">
        <v>0</v>
      </c>
      <c r="UX113" s="9">
        <v>0</v>
      </c>
      <c r="UY113" s="9">
        <v>0</v>
      </c>
      <c r="UZ113" s="9">
        <v>0</v>
      </c>
      <c r="VA113" s="9">
        <v>0</v>
      </c>
      <c r="VB113" s="9">
        <v>0</v>
      </c>
      <c r="VC113" s="9">
        <v>1</v>
      </c>
      <c r="VD113" s="9">
        <v>0</v>
      </c>
      <c r="VE113" s="9">
        <v>1</v>
      </c>
      <c r="VF113" s="9">
        <v>0</v>
      </c>
      <c r="VG113" s="9">
        <v>0</v>
      </c>
      <c r="VH113" s="9">
        <v>0</v>
      </c>
      <c r="VI113" s="9">
        <v>0</v>
      </c>
      <c r="VJ113" s="9">
        <v>0</v>
      </c>
      <c r="VK113" s="9">
        <v>1</v>
      </c>
      <c r="VL113" s="9">
        <v>1</v>
      </c>
      <c r="VM113" s="9">
        <v>1</v>
      </c>
      <c r="VN113" s="9">
        <v>0</v>
      </c>
      <c r="VO113" s="9">
        <v>0</v>
      </c>
      <c r="VP113" s="9">
        <v>0</v>
      </c>
      <c r="VQ113" s="9">
        <v>0</v>
      </c>
      <c r="VR113" s="9">
        <v>0</v>
      </c>
      <c r="VS113" s="9">
        <v>1</v>
      </c>
      <c r="VT113" s="9">
        <v>1</v>
      </c>
      <c r="VU113" s="9">
        <v>1</v>
      </c>
      <c r="VV113" s="9">
        <v>1</v>
      </c>
      <c r="VW113" s="9">
        <v>1</v>
      </c>
      <c r="VX113" s="9">
        <v>1</v>
      </c>
      <c r="VY113" s="9">
        <v>0</v>
      </c>
      <c r="VZ113" s="9">
        <v>1</v>
      </c>
      <c r="WA113" s="9">
        <v>1</v>
      </c>
      <c r="WB113" s="9">
        <v>1</v>
      </c>
      <c r="WC113" s="9">
        <v>1</v>
      </c>
      <c r="WD113" s="9">
        <v>1</v>
      </c>
      <c r="WE113" s="9">
        <v>1</v>
      </c>
      <c r="WF113" s="9">
        <v>1</v>
      </c>
      <c r="WG113" s="9">
        <v>1</v>
      </c>
      <c r="WH113" s="9">
        <v>1</v>
      </c>
      <c r="WI113" s="9">
        <v>1</v>
      </c>
      <c r="WJ113" s="9">
        <v>1</v>
      </c>
      <c r="WK113" s="9">
        <v>1</v>
      </c>
      <c r="WL113" s="9">
        <v>0</v>
      </c>
      <c r="WM113" s="9">
        <v>1</v>
      </c>
      <c r="WN113" s="9">
        <v>1</v>
      </c>
      <c r="WO113" s="9">
        <v>1</v>
      </c>
      <c r="WP113" s="9">
        <v>1</v>
      </c>
      <c r="WQ113" s="9">
        <v>31.25</v>
      </c>
      <c r="WR113" s="9">
        <v>0</v>
      </c>
      <c r="WS113" s="9">
        <v>0</v>
      </c>
      <c r="WT113" s="9">
        <v>91.666664123535156</v>
      </c>
      <c r="WU113" s="9">
        <v>0</v>
      </c>
      <c r="WV113" s="9">
        <v>1</v>
      </c>
      <c r="WW113" s="9">
        <v>88.888885498046875</v>
      </c>
      <c r="WX113" s="9">
        <v>0</v>
      </c>
      <c r="WY113" s="9">
        <v>1</v>
      </c>
      <c r="WZ113" s="9">
        <v>100</v>
      </c>
      <c r="XA113" s="9">
        <v>1</v>
      </c>
      <c r="XB113" s="9">
        <v>1</v>
      </c>
      <c r="XC113" s="9">
        <v>1</v>
      </c>
      <c r="XD113" s="9">
        <v>0</v>
      </c>
      <c r="XE113" s="9">
        <v>1</v>
      </c>
      <c r="XF113" s="9">
        <v>0</v>
      </c>
      <c r="XG113" s="9">
        <v>0</v>
      </c>
      <c r="XH113" s="9">
        <v>0</v>
      </c>
      <c r="XI113" s="9">
        <v>0</v>
      </c>
      <c r="XJ113" s="9">
        <v>0</v>
      </c>
      <c r="XK113" s="9">
        <v>1</v>
      </c>
      <c r="XL113" s="9">
        <v>1</v>
      </c>
      <c r="XM113" s="9">
        <v>1</v>
      </c>
      <c r="XN113" s="9">
        <v>0</v>
      </c>
      <c r="XO113" s="9">
        <v>0</v>
      </c>
      <c r="XP113" s="9">
        <v>0</v>
      </c>
      <c r="XQ113" s="9">
        <v>0</v>
      </c>
      <c r="XR113" s="9">
        <v>0</v>
      </c>
      <c r="XS113" s="9">
        <v>1</v>
      </c>
      <c r="XT113" s="9">
        <v>1</v>
      </c>
      <c r="XU113" s="9">
        <v>1</v>
      </c>
      <c r="XV113" s="9">
        <v>1</v>
      </c>
      <c r="XW113" s="9">
        <v>1</v>
      </c>
      <c r="XX113" s="9">
        <v>1</v>
      </c>
      <c r="XY113" s="9">
        <v>0</v>
      </c>
      <c r="XZ113" s="9">
        <v>1</v>
      </c>
      <c r="YA113" s="9">
        <v>1</v>
      </c>
      <c r="YB113" s="9">
        <v>1</v>
      </c>
      <c r="YC113" s="9">
        <v>1</v>
      </c>
      <c r="YD113" s="9">
        <v>1</v>
      </c>
      <c r="YE113" s="9">
        <v>1</v>
      </c>
      <c r="YF113" s="9">
        <v>1</v>
      </c>
      <c r="YG113" s="9">
        <v>1</v>
      </c>
      <c r="YH113" s="9">
        <v>1</v>
      </c>
      <c r="YI113" s="9">
        <v>1</v>
      </c>
      <c r="YJ113" s="9">
        <v>1</v>
      </c>
      <c r="YK113" s="9">
        <v>1</v>
      </c>
      <c r="YL113" s="9">
        <v>0</v>
      </c>
      <c r="YM113" s="9">
        <v>1</v>
      </c>
      <c r="YN113" s="9">
        <v>1</v>
      </c>
      <c r="YO113" s="9">
        <v>1</v>
      </c>
      <c r="YP113" s="9">
        <v>1</v>
      </c>
      <c r="YQ113" s="9">
        <v>1</v>
      </c>
      <c r="YR113" s="9">
        <v>1</v>
      </c>
      <c r="YS113" s="9">
        <v>1</v>
      </c>
      <c r="YT113" s="9">
        <v>1</v>
      </c>
      <c r="YU113" s="9">
        <v>100</v>
      </c>
      <c r="YV113" s="9">
        <v>1</v>
      </c>
      <c r="YW113" s="9">
        <v>1</v>
      </c>
      <c r="YX113" s="9">
        <v>1</v>
      </c>
      <c r="YY113" s="9">
        <v>0</v>
      </c>
      <c r="YZ113" s="9">
        <v>1</v>
      </c>
      <c r="ZA113" s="9">
        <v>1</v>
      </c>
      <c r="ZB113" s="9">
        <v>1</v>
      </c>
      <c r="ZC113" s="9">
        <v>0</v>
      </c>
      <c r="ZD113" s="9">
        <v>1</v>
      </c>
      <c r="ZE113" s="9">
        <v>0</v>
      </c>
      <c r="ZF113" s="9">
        <v>1</v>
      </c>
      <c r="ZG113" s="9">
        <v>0</v>
      </c>
      <c r="ZH113" s="9">
        <v>0</v>
      </c>
      <c r="ZI113" s="9">
        <v>1</v>
      </c>
      <c r="ZJ113" s="9">
        <v>100</v>
      </c>
      <c r="ZK113" s="9">
        <v>1</v>
      </c>
      <c r="ZL113" s="9">
        <v>100</v>
      </c>
      <c r="ZM113" s="9">
        <v>1</v>
      </c>
      <c r="ZN113" s="9">
        <v>1</v>
      </c>
      <c r="ZO113" s="9">
        <v>1</v>
      </c>
      <c r="ZP113" s="9">
        <v>1</v>
      </c>
      <c r="ZQ113" s="9">
        <v>1</v>
      </c>
      <c r="ZR113" s="9">
        <v>1</v>
      </c>
      <c r="ZS113" s="9">
        <v>1</v>
      </c>
      <c r="ZT113" s="9">
        <v>1</v>
      </c>
      <c r="ZU113" s="9">
        <v>1</v>
      </c>
      <c r="ZV113" s="9">
        <v>1</v>
      </c>
      <c r="ZW113" s="9">
        <v>1</v>
      </c>
      <c r="ZX113" s="9">
        <v>1</v>
      </c>
      <c r="ZY113" s="9">
        <v>1</v>
      </c>
      <c r="ZZ113" s="9">
        <v>1</v>
      </c>
      <c r="AAA113" s="9">
        <v>1</v>
      </c>
      <c r="AAB113" s="9">
        <v>1</v>
      </c>
      <c r="AAC113" s="9">
        <v>1</v>
      </c>
      <c r="AAD113" s="9">
        <v>1</v>
      </c>
      <c r="AAE113" s="9">
        <v>1</v>
      </c>
      <c r="AAF113" s="9">
        <v>1</v>
      </c>
      <c r="AAG113" s="9">
        <v>1</v>
      </c>
      <c r="AAH113" s="9">
        <v>1</v>
      </c>
      <c r="AAI113" s="9">
        <v>1</v>
      </c>
      <c r="AAJ113" s="9">
        <v>1</v>
      </c>
      <c r="AAK113" s="9">
        <v>1</v>
      </c>
      <c r="AAL113" s="9">
        <v>1</v>
      </c>
      <c r="AAM113" s="9">
        <v>1</v>
      </c>
      <c r="AAN113" s="9">
        <v>1</v>
      </c>
      <c r="AAO113" s="9">
        <v>1</v>
      </c>
      <c r="AAP113" s="9">
        <v>100</v>
      </c>
      <c r="AAQ113" s="9">
        <v>1</v>
      </c>
      <c r="AAR113" s="9">
        <v>1</v>
      </c>
      <c r="AAS113" s="9">
        <v>100</v>
      </c>
      <c r="AAT113" s="9">
        <v>1</v>
      </c>
      <c r="AAU113" s="9">
        <v>1</v>
      </c>
      <c r="AAV113" s="9">
        <v>0</v>
      </c>
      <c r="AAW113" s="9">
        <v>0</v>
      </c>
      <c r="AAX113" s="9">
        <v>0</v>
      </c>
      <c r="AAY113" s="9">
        <v>1</v>
      </c>
      <c r="AAZ113" s="9">
        <v>1</v>
      </c>
      <c r="ABA113" s="9">
        <v>1</v>
      </c>
      <c r="ABB113" s="9">
        <v>1</v>
      </c>
      <c r="ABC113" s="9">
        <v>1</v>
      </c>
      <c r="ABD113" s="9">
        <v>1</v>
      </c>
      <c r="ABE113" s="9">
        <v>1</v>
      </c>
      <c r="ABF113" s="9">
        <v>1</v>
      </c>
      <c r="ABG113" s="9">
        <v>1</v>
      </c>
      <c r="ABH113" s="9">
        <v>1</v>
      </c>
      <c r="ABI113" s="9">
        <v>1</v>
      </c>
      <c r="ABJ113" s="9">
        <v>1</v>
      </c>
      <c r="ABK113" s="9">
        <v>1</v>
      </c>
      <c r="ABL113" s="9">
        <v>1</v>
      </c>
      <c r="ABM113" s="9">
        <v>100</v>
      </c>
      <c r="ABN113" s="9">
        <v>1</v>
      </c>
      <c r="ABO113" s="9">
        <v>1</v>
      </c>
      <c r="ABP113" s="9">
        <v>0</v>
      </c>
      <c r="ABQ113" s="9">
        <v>1</v>
      </c>
      <c r="ABR113" s="9">
        <v>0</v>
      </c>
      <c r="ABS113" s="9">
        <v>0</v>
      </c>
      <c r="ABT113" s="9">
        <v>1</v>
      </c>
      <c r="ABU113" s="9">
        <v>0</v>
      </c>
      <c r="ABV113" s="9">
        <v>1</v>
      </c>
      <c r="ABW113" s="9">
        <v>0</v>
      </c>
      <c r="ABX113" s="9">
        <v>1</v>
      </c>
      <c r="ABY113" s="9">
        <v>1</v>
      </c>
      <c r="ABZ113" s="9">
        <v>0</v>
      </c>
      <c r="ACA113" s="9">
        <v>0</v>
      </c>
      <c r="ACB113" s="9">
        <v>0</v>
      </c>
      <c r="ACC113" s="9">
        <v>0</v>
      </c>
      <c r="ACD113" s="9">
        <v>0</v>
      </c>
      <c r="ACE113" s="9">
        <v>0</v>
      </c>
      <c r="ACF113" s="9">
        <v>0</v>
      </c>
      <c r="ACG113" s="9">
        <v>0</v>
      </c>
      <c r="ACH113" s="9">
        <v>1</v>
      </c>
      <c r="ACI113" s="9">
        <v>1</v>
      </c>
      <c r="ACJ113" s="9">
        <v>1</v>
      </c>
      <c r="ACK113" s="9">
        <v>1</v>
      </c>
      <c r="ACL113" s="9">
        <v>1</v>
      </c>
      <c r="ACM113" s="9">
        <v>0</v>
      </c>
      <c r="ACN113" s="9">
        <v>1</v>
      </c>
      <c r="ACO113" s="9">
        <v>1</v>
      </c>
      <c r="ACP113" s="9">
        <v>1</v>
      </c>
      <c r="ACQ113" s="9">
        <v>1</v>
      </c>
      <c r="ACR113" s="9">
        <v>1</v>
      </c>
    </row>
    <row r="114" spans="1:772">
      <c r="A114" t="s">
        <v>2678</v>
      </c>
      <c r="B114" t="s">
        <v>2806</v>
      </c>
      <c r="C114" t="s">
        <v>2939</v>
      </c>
      <c r="D114" t="s">
        <v>3076</v>
      </c>
      <c r="E114" s="9"/>
      <c r="F114" s="9">
        <v>4</v>
      </c>
      <c r="G114" s="9"/>
      <c r="H114" s="9">
        <v>1</v>
      </c>
      <c r="I114" t="s">
        <v>3213</v>
      </c>
      <c r="J114" s="9"/>
      <c r="K114" s="9">
        <v>8</v>
      </c>
      <c r="L114" s="9">
        <v>22</v>
      </c>
      <c r="M114" s="9">
        <v>135</v>
      </c>
      <c r="N114" s="9">
        <v>135</v>
      </c>
      <c r="O114" t="s">
        <v>3247</v>
      </c>
      <c r="P114" s="9">
        <v>1</v>
      </c>
      <c r="Q114" t="s">
        <v>3250</v>
      </c>
      <c r="R114" s="9">
        <v>6</v>
      </c>
      <c r="S114" s="9">
        <v>1</v>
      </c>
      <c r="T114" s="9">
        <v>1</v>
      </c>
      <c r="U114" s="9">
        <v>1</v>
      </c>
      <c r="V114" s="9">
        <v>0</v>
      </c>
      <c r="W114" t="s">
        <v>3369</v>
      </c>
      <c r="X114" s="9">
        <v>244451394</v>
      </c>
      <c r="Y114" t="s">
        <v>3502</v>
      </c>
      <c r="Z114" s="9"/>
      <c r="AA114" s="9">
        <v>4</v>
      </c>
      <c r="AB114" s="9">
        <v>0</v>
      </c>
      <c r="AC114" s="9">
        <v>233</v>
      </c>
      <c r="AD114" s="9">
        <v>5</v>
      </c>
      <c r="AE114" s="9">
        <v>70</v>
      </c>
      <c r="AF114" s="9">
        <v>0</v>
      </c>
      <c r="AG114" s="9">
        <v>0</v>
      </c>
      <c r="AH114" s="9">
        <v>0</v>
      </c>
      <c r="AI114" s="9">
        <v>16</v>
      </c>
      <c r="AJ114" s="9">
        <v>0</v>
      </c>
      <c r="AK114" s="9">
        <v>2</v>
      </c>
      <c r="AL114" s="9">
        <v>0</v>
      </c>
      <c r="AM114" s="9">
        <v>2</v>
      </c>
      <c r="AN114" s="9">
        <v>0</v>
      </c>
      <c r="AO114" s="9">
        <v>25</v>
      </c>
      <c r="AP114" s="9">
        <v>0</v>
      </c>
      <c r="AQ114" s="9">
        <v>181</v>
      </c>
      <c r="AR114" s="9">
        <v>0</v>
      </c>
      <c r="AS114" s="9">
        <v>1</v>
      </c>
      <c r="AT114" s="9">
        <v>0</v>
      </c>
      <c r="AU114" s="9">
        <v>6</v>
      </c>
      <c r="AV114" s="9">
        <v>0</v>
      </c>
      <c r="AW114" s="9">
        <v>0</v>
      </c>
      <c r="AX114" t="s">
        <v>3670</v>
      </c>
      <c r="AY114" s="9">
        <v>0</v>
      </c>
      <c r="AZ114" s="9">
        <v>0</v>
      </c>
      <c r="BA114" t="s">
        <v>3820</v>
      </c>
      <c r="BB114" s="9">
        <v>0</v>
      </c>
      <c r="BC114" s="9">
        <v>540</v>
      </c>
      <c r="BD114" s="9">
        <v>5</v>
      </c>
      <c r="BE114" s="9"/>
      <c r="BF114" s="9">
        <v>500</v>
      </c>
      <c r="BG114" s="9">
        <v>500</v>
      </c>
      <c r="BH114" s="9">
        <v>400</v>
      </c>
      <c r="BI114" s="9">
        <v>30</v>
      </c>
      <c r="BJ114" s="9">
        <v>0</v>
      </c>
      <c r="BK114" s="9">
        <v>2</v>
      </c>
      <c r="BL114" s="9"/>
      <c r="BM114" s="9"/>
      <c r="BN114" s="9"/>
      <c r="BO114" s="9"/>
      <c r="BP114" s="9"/>
      <c r="BQ114" s="9"/>
      <c r="BR114" s="9"/>
      <c r="BS114" s="9">
        <v>0</v>
      </c>
      <c r="BT114" s="9"/>
      <c r="BU114" s="9"/>
      <c r="BV114" s="9">
        <v>0</v>
      </c>
      <c r="BW114" s="9">
        <v>1</v>
      </c>
      <c r="BX114" s="9"/>
      <c r="BY114" s="9">
        <v>0</v>
      </c>
      <c r="BZ114" s="9">
        <v>0</v>
      </c>
      <c r="CA114" s="9">
        <v>0</v>
      </c>
      <c r="CB114" s="9">
        <v>1</v>
      </c>
      <c r="CC114" s="9">
        <v>1</v>
      </c>
      <c r="CD114" s="9">
        <v>1</v>
      </c>
      <c r="CE114" s="9">
        <v>1</v>
      </c>
      <c r="CF114" s="9">
        <v>1</v>
      </c>
      <c r="CG114" s="9"/>
      <c r="CH114" s="9">
        <v>0</v>
      </c>
      <c r="CI114" s="9">
        <v>2</v>
      </c>
      <c r="CJ114" s="9">
        <v>1</v>
      </c>
      <c r="CK114" s="9">
        <v>3</v>
      </c>
      <c r="CL114" s="9">
        <v>3</v>
      </c>
      <c r="CM114" s="9">
        <v>3</v>
      </c>
      <c r="CN114" s="9">
        <v>1</v>
      </c>
      <c r="CO114" s="9">
        <v>1</v>
      </c>
      <c r="CP114" s="9">
        <v>1</v>
      </c>
      <c r="CQ114" s="9">
        <v>1</v>
      </c>
      <c r="CR114" s="9">
        <v>1</v>
      </c>
      <c r="CS114" s="9">
        <v>1</v>
      </c>
      <c r="CT114" s="9">
        <v>1</v>
      </c>
      <c r="CU114" s="9">
        <v>1</v>
      </c>
      <c r="CV114" s="9">
        <v>1</v>
      </c>
      <c r="CW114" s="9">
        <v>1</v>
      </c>
      <c r="CX114" s="9">
        <v>1</v>
      </c>
      <c r="CY114" s="9">
        <v>1</v>
      </c>
      <c r="CZ114" s="9">
        <v>1</v>
      </c>
      <c r="DA114" s="9"/>
      <c r="DB114" s="9"/>
      <c r="DC114" s="9"/>
      <c r="DD114" s="9"/>
      <c r="DE114" s="9"/>
      <c r="DF114" s="9"/>
      <c r="DG114" s="9"/>
      <c r="DH114" s="9"/>
      <c r="DI114" s="9">
        <v>1</v>
      </c>
      <c r="DJ114" s="9"/>
      <c r="DK114" s="9">
        <v>1</v>
      </c>
      <c r="DL114" s="9">
        <v>1</v>
      </c>
      <c r="DM114" s="9">
        <v>1</v>
      </c>
      <c r="DN114" s="9">
        <v>1</v>
      </c>
      <c r="DO114" s="9">
        <v>1</v>
      </c>
      <c r="DP114" s="9">
        <v>1</v>
      </c>
      <c r="DQ114" s="9">
        <v>1</v>
      </c>
      <c r="DR114" s="9">
        <v>1</v>
      </c>
      <c r="DS114" s="9">
        <v>1</v>
      </c>
      <c r="DT114" s="9">
        <v>152</v>
      </c>
      <c r="DU114" s="9">
        <v>0</v>
      </c>
      <c r="DV114" s="9">
        <v>40</v>
      </c>
      <c r="DW114" s="9"/>
      <c r="DX114" s="9">
        <v>2</v>
      </c>
      <c r="DY114" s="9">
        <v>1</v>
      </c>
      <c r="DZ114" s="9">
        <v>0</v>
      </c>
      <c r="EA114" s="9"/>
      <c r="EB114" s="9">
        <v>2</v>
      </c>
      <c r="EC114" s="9"/>
      <c r="ED114" s="9"/>
      <c r="EE114" s="9"/>
      <c r="EF114" s="9"/>
      <c r="EG114" s="9"/>
      <c r="EH114" s="9"/>
      <c r="EI114" s="9">
        <v>0</v>
      </c>
      <c r="EJ114" s="9"/>
      <c r="EK114" s="9"/>
      <c r="EL114" s="9"/>
      <c r="EM114" s="9"/>
      <c r="EN114" s="9">
        <v>0</v>
      </c>
      <c r="EO114" s="9"/>
      <c r="EP114" s="9"/>
      <c r="EQ114" s="9">
        <v>0</v>
      </c>
      <c r="ER114" s="9"/>
      <c r="ES114" s="9"/>
      <c r="ET114" s="9">
        <v>0</v>
      </c>
      <c r="EU114" s="9"/>
      <c r="EV114" s="9"/>
      <c r="EW114" s="9">
        <v>0</v>
      </c>
      <c r="EX114" s="9"/>
      <c r="EY114" s="9"/>
      <c r="EZ114" s="9">
        <v>1</v>
      </c>
      <c r="FA114" s="9">
        <v>1</v>
      </c>
      <c r="FB114" s="9"/>
      <c r="FC114" s="9">
        <v>1</v>
      </c>
      <c r="FD114" s="9">
        <v>1</v>
      </c>
      <c r="FE114" s="9"/>
      <c r="FF114" s="9">
        <v>1</v>
      </c>
      <c r="FG114" s="9">
        <v>1</v>
      </c>
      <c r="FH114" s="9"/>
      <c r="FI114" s="9">
        <v>1</v>
      </c>
      <c r="FJ114" s="9">
        <v>1</v>
      </c>
      <c r="FK114" s="9"/>
      <c r="FL114" s="9">
        <v>0</v>
      </c>
      <c r="FM114" s="9"/>
      <c r="FN114" s="9"/>
      <c r="FO114" s="9">
        <v>0</v>
      </c>
      <c r="FP114" s="9"/>
      <c r="FQ114" s="9"/>
      <c r="FR114" s="9">
        <v>1</v>
      </c>
      <c r="FS114" s="9">
        <v>0</v>
      </c>
      <c r="FT114" s="9"/>
      <c r="FU114" s="9">
        <v>0</v>
      </c>
      <c r="FV114" s="9"/>
      <c r="FW114" s="9"/>
      <c r="FX114" s="9">
        <v>3</v>
      </c>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t="s">
        <v>4129</v>
      </c>
      <c r="HH114" s="9"/>
      <c r="HI114" s="9"/>
      <c r="HJ114" s="9"/>
      <c r="HK114" s="9"/>
      <c r="HL114" s="9"/>
      <c r="HM114" s="9"/>
      <c r="HN114" s="9"/>
      <c r="HO114" s="9"/>
      <c r="HP114" s="9"/>
      <c r="HQ114" s="9"/>
      <c r="HR114" s="9"/>
      <c r="HS114" s="9"/>
      <c r="HT114" s="9"/>
      <c r="HU114" s="9"/>
      <c r="HV114" s="9"/>
      <c r="HW114" s="9"/>
      <c r="HX114" t="s">
        <v>4293</v>
      </c>
      <c r="HY114" s="9"/>
      <c r="HZ114" s="9"/>
      <c r="IA114" s="9">
        <v>2</v>
      </c>
      <c r="IB114" s="9"/>
      <c r="IC114" s="9"/>
      <c r="ID114" s="9">
        <v>2</v>
      </c>
      <c r="IE114" s="9"/>
      <c r="IF114" s="9"/>
      <c r="IG114" s="9">
        <v>1</v>
      </c>
      <c r="IH114" s="9">
        <v>2</v>
      </c>
      <c r="II114" s="9"/>
      <c r="IJ114" s="9">
        <v>2</v>
      </c>
      <c r="IK114" s="9"/>
      <c r="IL114" s="9">
        <v>1</v>
      </c>
      <c r="IM114" s="9"/>
      <c r="IN114" s="9">
        <v>4</v>
      </c>
      <c r="IO114" s="9">
        <v>3</v>
      </c>
      <c r="IP114" s="9">
        <v>3</v>
      </c>
      <c r="IQ114" s="9">
        <v>3</v>
      </c>
      <c r="IR114" s="9">
        <v>3</v>
      </c>
      <c r="IS114" s="9"/>
      <c r="IT114" s="9">
        <v>1</v>
      </c>
      <c r="IU114" s="9">
        <v>2</v>
      </c>
      <c r="IV114" s="9">
        <v>2</v>
      </c>
      <c r="IW114" s="9">
        <v>2</v>
      </c>
      <c r="IX114" s="9">
        <v>2</v>
      </c>
      <c r="IY114" s="9">
        <v>2</v>
      </c>
      <c r="IZ114" s="9">
        <v>2</v>
      </c>
      <c r="JA114" s="9">
        <v>2</v>
      </c>
      <c r="JB114" s="9">
        <v>1</v>
      </c>
      <c r="JC114" s="9">
        <v>2</v>
      </c>
      <c r="JD114" s="9">
        <v>1</v>
      </c>
      <c r="JE114" s="9">
        <v>1</v>
      </c>
      <c r="JF114" s="9">
        <v>2</v>
      </c>
      <c r="JG114" s="9">
        <v>2</v>
      </c>
      <c r="JH114" s="9">
        <v>2</v>
      </c>
      <c r="JI114" s="9">
        <v>2</v>
      </c>
      <c r="JJ114" s="9">
        <v>1</v>
      </c>
      <c r="JK114" s="9">
        <v>1</v>
      </c>
      <c r="JL114" s="9">
        <v>1</v>
      </c>
      <c r="JM114" s="9">
        <v>1</v>
      </c>
      <c r="JN114" s="9">
        <v>1</v>
      </c>
      <c r="JO114" s="9">
        <v>1</v>
      </c>
      <c r="JP114" s="9">
        <v>2</v>
      </c>
      <c r="JQ114" s="9">
        <v>2</v>
      </c>
      <c r="JR114" s="9">
        <v>1</v>
      </c>
      <c r="JS114" s="9">
        <v>2</v>
      </c>
      <c r="JT114" s="9">
        <v>1</v>
      </c>
      <c r="JU114" s="9">
        <v>1</v>
      </c>
      <c r="JV114" s="9"/>
      <c r="JW114" s="9">
        <v>1</v>
      </c>
      <c r="JX114" s="9">
        <v>1</v>
      </c>
      <c r="JY114" s="9">
        <v>2</v>
      </c>
      <c r="JZ114" s="9">
        <v>1</v>
      </c>
      <c r="KA114" s="9">
        <v>1</v>
      </c>
      <c r="KB114" s="9">
        <v>1</v>
      </c>
      <c r="KC114" s="9">
        <v>1</v>
      </c>
      <c r="KD114" s="9">
        <v>1</v>
      </c>
      <c r="KE114" s="9">
        <v>1</v>
      </c>
      <c r="KF114" s="9"/>
      <c r="KG114" s="9">
        <v>1</v>
      </c>
      <c r="KH114" s="9">
        <v>1</v>
      </c>
      <c r="KI114" s="9">
        <v>1</v>
      </c>
      <c r="KJ114" s="9"/>
      <c r="KK114" s="9">
        <v>2</v>
      </c>
      <c r="KL114" s="9">
        <v>1</v>
      </c>
      <c r="KM114" s="9">
        <v>3</v>
      </c>
      <c r="KN114" s="9">
        <v>3</v>
      </c>
      <c r="KO114" s="9"/>
      <c r="KP114" s="9">
        <v>0</v>
      </c>
      <c r="KQ114" s="9">
        <v>0</v>
      </c>
      <c r="KR114" s="9">
        <v>1</v>
      </c>
      <c r="KS114" s="9">
        <v>0</v>
      </c>
      <c r="KT114" s="9">
        <v>0</v>
      </c>
      <c r="KU114" s="9">
        <v>1</v>
      </c>
      <c r="KV114" s="9">
        <v>1</v>
      </c>
      <c r="KW114" s="9">
        <v>1</v>
      </c>
      <c r="KX114" s="9">
        <v>0</v>
      </c>
      <c r="KY114" s="9"/>
      <c r="KZ114" s="9"/>
      <c r="LA114" s="9"/>
      <c r="LB114" s="9"/>
      <c r="LC114" s="9">
        <v>1</v>
      </c>
      <c r="LD114" s="9">
        <v>1</v>
      </c>
      <c r="LE114" s="9">
        <v>1</v>
      </c>
      <c r="LF114" s="9">
        <v>1</v>
      </c>
      <c r="LG114" s="9">
        <v>1</v>
      </c>
      <c r="LH114" s="9">
        <v>1</v>
      </c>
      <c r="LI114" s="9"/>
      <c r="LJ114" s="9">
        <v>1</v>
      </c>
      <c r="LK114" s="9">
        <v>1</v>
      </c>
      <c r="LL114" s="9">
        <v>1</v>
      </c>
      <c r="LM114" s="9">
        <v>1</v>
      </c>
      <c r="LN114" s="9"/>
      <c r="LO114" s="9">
        <v>1</v>
      </c>
      <c r="LP114" s="9">
        <v>1</v>
      </c>
      <c r="LQ114" s="9">
        <v>1</v>
      </c>
      <c r="LR114" s="9"/>
      <c r="LS114" s="9">
        <v>1</v>
      </c>
      <c r="LT114" s="9">
        <v>1</v>
      </c>
      <c r="LU114" s="9">
        <v>1</v>
      </c>
      <c r="LV114" s="9">
        <v>1</v>
      </c>
      <c r="LW114" s="9">
        <v>1</v>
      </c>
      <c r="LX114" s="9">
        <v>1</v>
      </c>
      <c r="LY114" s="9">
        <v>1</v>
      </c>
      <c r="LZ114" s="9">
        <v>2</v>
      </c>
      <c r="MA114" s="9">
        <v>1</v>
      </c>
      <c r="MB114" s="9"/>
      <c r="MC114" s="9">
        <v>3</v>
      </c>
      <c r="MD114" s="9">
        <v>3</v>
      </c>
      <c r="ME114" s="9">
        <v>1</v>
      </c>
      <c r="MF114" s="9">
        <v>1</v>
      </c>
      <c r="MG114" s="9">
        <v>3</v>
      </c>
      <c r="MH114" s="9">
        <v>3</v>
      </c>
      <c r="MI114" s="9">
        <v>3</v>
      </c>
      <c r="MJ114" s="9">
        <v>3</v>
      </c>
      <c r="MK114" s="9">
        <v>1</v>
      </c>
      <c r="ML114" s="9">
        <v>1</v>
      </c>
      <c r="MM114" s="9">
        <v>1</v>
      </c>
      <c r="MN114" s="9">
        <v>1</v>
      </c>
      <c r="MO114" s="9">
        <v>1</v>
      </c>
      <c r="MP114" s="9">
        <v>0</v>
      </c>
      <c r="MQ114" s="9">
        <v>1</v>
      </c>
      <c r="MR114" s="9">
        <v>1</v>
      </c>
      <c r="MS114" s="9">
        <v>0</v>
      </c>
      <c r="MT114" s="9"/>
      <c r="MU114" s="9"/>
      <c r="MV114" s="9">
        <v>1</v>
      </c>
      <c r="MW114" s="9"/>
      <c r="MX114" s="9"/>
      <c r="MY114" t="s">
        <v>4569</v>
      </c>
      <c r="MZ114" s="9"/>
      <c r="NA114" s="9">
        <v>204776929</v>
      </c>
      <c r="NB114" t="s">
        <v>4719</v>
      </c>
      <c r="NC114" t="s">
        <v>4857</v>
      </c>
      <c r="ND114" s="9"/>
      <c r="NE114" s="9"/>
      <c r="NF114" t="s">
        <v>4891</v>
      </c>
      <c r="NG114" s="9"/>
      <c r="NH114" s="9"/>
      <c r="NI114" s="9">
        <v>141</v>
      </c>
      <c r="NJ114" s="9">
        <v>135</v>
      </c>
      <c r="NK114" t="s">
        <v>4897</v>
      </c>
      <c r="NL114" s="9">
        <v>3</v>
      </c>
      <c r="NM114" s="9">
        <v>11</v>
      </c>
      <c r="NN114" s="9">
        <v>2022</v>
      </c>
      <c r="NO114" s="9">
        <v>1</v>
      </c>
      <c r="NP114" t="s">
        <v>4996</v>
      </c>
      <c r="NQ114" s="9">
        <v>1</v>
      </c>
      <c r="NR114" s="9">
        <v>0</v>
      </c>
      <c r="NS114" s="9">
        <v>1</v>
      </c>
      <c r="NT114" s="9">
        <v>1</v>
      </c>
      <c r="NU114" s="9">
        <v>4</v>
      </c>
      <c r="NV114" s="9">
        <v>0</v>
      </c>
      <c r="NW114" s="9">
        <v>233</v>
      </c>
      <c r="NX114" s="9">
        <v>5</v>
      </c>
      <c r="NY114" s="9">
        <v>70</v>
      </c>
      <c r="NZ114" s="9">
        <v>0</v>
      </c>
      <c r="OA114" s="9">
        <v>27</v>
      </c>
      <c r="OB114" s="9">
        <v>0</v>
      </c>
      <c r="OC114" s="9">
        <v>334</v>
      </c>
      <c r="OD114" s="9">
        <v>5</v>
      </c>
      <c r="OE114" s="9">
        <v>206</v>
      </c>
      <c r="OF114" s="9">
        <v>0</v>
      </c>
      <c r="OG114" s="9">
        <v>540</v>
      </c>
      <c r="OH114" s="9">
        <v>5</v>
      </c>
      <c r="OI114" s="9">
        <v>500</v>
      </c>
      <c r="OJ114" s="9">
        <v>500</v>
      </c>
      <c r="OK114" s="9">
        <v>400</v>
      </c>
      <c r="OL114" s="9">
        <v>30</v>
      </c>
      <c r="OM114" s="9">
        <v>0</v>
      </c>
      <c r="ON114" s="9">
        <v>1</v>
      </c>
      <c r="OO114" s="9">
        <v>0</v>
      </c>
      <c r="OP114" s="9">
        <v>0</v>
      </c>
      <c r="OQ114" s="9">
        <v>0</v>
      </c>
      <c r="OR114" s="9">
        <v>0</v>
      </c>
      <c r="OS114" s="9">
        <v>0</v>
      </c>
      <c r="OT114" s="9">
        <v>0</v>
      </c>
      <c r="OU114" s="9">
        <v>0</v>
      </c>
      <c r="OV114" s="9">
        <v>0</v>
      </c>
      <c r="OW114" s="9">
        <v>0</v>
      </c>
      <c r="OX114" s="9">
        <v>0</v>
      </c>
      <c r="OY114" s="9">
        <v>0</v>
      </c>
      <c r="OZ114" s="9">
        <v>0</v>
      </c>
      <c r="PA114" s="9">
        <v>0</v>
      </c>
      <c r="PB114" s="9">
        <v>0</v>
      </c>
      <c r="PC114" s="9">
        <v>0</v>
      </c>
      <c r="PD114" s="9">
        <v>0</v>
      </c>
      <c r="PE114" s="9">
        <v>0</v>
      </c>
      <c r="PF114" s="9">
        <v>0</v>
      </c>
      <c r="PG114" s="9">
        <v>1</v>
      </c>
      <c r="PH114" s="9">
        <v>0</v>
      </c>
      <c r="PI114" s="9">
        <v>0</v>
      </c>
      <c r="PJ114" s="9">
        <v>0</v>
      </c>
      <c r="PK114" s="9">
        <v>1</v>
      </c>
      <c r="PL114" s="9">
        <v>1</v>
      </c>
      <c r="PM114" s="9">
        <v>1</v>
      </c>
      <c r="PN114" s="9">
        <v>1</v>
      </c>
      <c r="PO114" s="9">
        <v>57.142856597900391</v>
      </c>
      <c r="PP114" s="9">
        <v>0</v>
      </c>
      <c r="PQ114" s="9">
        <v>1</v>
      </c>
      <c r="PR114" s="9">
        <v>0</v>
      </c>
      <c r="PS114" s="9">
        <v>0</v>
      </c>
      <c r="PT114" s="9">
        <v>1</v>
      </c>
      <c r="PU114" s="9">
        <v>0</v>
      </c>
      <c r="PV114" s="9">
        <v>0</v>
      </c>
      <c r="PW114" s="9">
        <v>0</v>
      </c>
      <c r="PX114" s="9">
        <v>16.666666030883789</v>
      </c>
      <c r="PY114" s="9">
        <v>0</v>
      </c>
      <c r="PZ114" s="9">
        <v>0</v>
      </c>
      <c r="QA114" s="9">
        <v>1</v>
      </c>
      <c r="QB114" s="9">
        <v>1</v>
      </c>
      <c r="QC114" s="9">
        <v>1</v>
      </c>
      <c r="QD114" s="9">
        <v>1</v>
      </c>
      <c r="QE114" s="9">
        <v>100</v>
      </c>
      <c r="QF114" s="9">
        <v>1</v>
      </c>
      <c r="QG114" s="9">
        <v>1</v>
      </c>
      <c r="QH114" s="9">
        <v>1</v>
      </c>
      <c r="QI114" s="9">
        <v>1</v>
      </c>
      <c r="QJ114" s="9">
        <v>1</v>
      </c>
      <c r="QK114" s="9">
        <v>1</v>
      </c>
      <c r="QL114" s="9">
        <v>1</v>
      </c>
      <c r="QM114" s="9">
        <v>1</v>
      </c>
      <c r="QN114" s="9">
        <v>1</v>
      </c>
      <c r="QO114" s="9">
        <v>1</v>
      </c>
      <c r="QP114" s="9">
        <v>100</v>
      </c>
      <c r="QQ114" s="9">
        <v>1</v>
      </c>
      <c r="QR114" s="9">
        <v>1</v>
      </c>
      <c r="QS114" s="9">
        <v>0</v>
      </c>
      <c r="QT114" s="9">
        <v>0.3333333432674408</v>
      </c>
      <c r="QU114" s="9">
        <v>0</v>
      </c>
      <c r="QV114" s="9">
        <v>0.5</v>
      </c>
      <c r="QW114" s="9">
        <v>1</v>
      </c>
      <c r="QX114" s="9">
        <v>1</v>
      </c>
      <c r="QY114" s="9">
        <v>1</v>
      </c>
      <c r="QZ114" s="9">
        <v>0</v>
      </c>
      <c r="RA114" s="9">
        <v>0</v>
      </c>
      <c r="RB114" s="9">
        <v>0</v>
      </c>
      <c r="RC114" s="9">
        <v>0</v>
      </c>
      <c r="RD114" s="9">
        <v>0</v>
      </c>
      <c r="RE114" s="9">
        <v>0</v>
      </c>
      <c r="RF114" s="9">
        <v>0</v>
      </c>
      <c r="RG114" s="9"/>
      <c r="RH114" s="9"/>
      <c r="RI114" s="9">
        <v>0</v>
      </c>
      <c r="RJ114" s="9">
        <v>0</v>
      </c>
      <c r="RK114" s="9">
        <v>0</v>
      </c>
      <c r="RL114" s="9">
        <v>1</v>
      </c>
      <c r="RM114" s="9">
        <v>1</v>
      </c>
      <c r="RN114" s="9">
        <v>1</v>
      </c>
      <c r="RO114" s="9">
        <v>0</v>
      </c>
      <c r="RP114" s="9">
        <v>0</v>
      </c>
      <c r="RQ114" s="9">
        <v>40</v>
      </c>
      <c r="RR114" s="9">
        <v>0</v>
      </c>
      <c r="RS114" s="9">
        <v>0</v>
      </c>
      <c r="RT114" s="9">
        <v>1</v>
      </c>
      <c r="RU114" s="9">
        <v>0</v>
      </c>
      <c r="RV114" s="9">
        <v>0</v>
      </c>
      <c r="RW114" s="9"/>
      <c r="RX114" s="9"/>
      <c r="RY114" s="9"/>
      <c r="RZ114" s="9"/>
      <c r="SA114" s="9"/>
      <c r="SB114" s="9"/>
      <c r="SC114" s="9"/>
      <c r="SD114" s="9"/>
      <c r="SE114" s="9"/>
      <c r="SF114" s="9"/>
      <c r="SG114" s="9"/>
      <c r="SH114" s="9">
        <v>0</v>
      </c>
      <c r="SI114" s="9">
        <v>0</v>
      </c>
      <c r="SJ114" s="9">
        <v>1</v>
      </c>
      <c r="SK114" s="9">
        <v>1</v>
      </c>
      <c r="SL114" s="9">
        <v>1</v>
      </c>
      <c r="SM114" s="9">
        <v>1</v>
      </c>
      <c r="SN114" s="9">
        <v>0</v>
      </c>
      <c r="SO114" s="9">
        <v>1</v>
      </c>
      <c r="SP114" s="9"/>
      <c r="SQ114" s="9"/>
      <c r="SR114" s="9">
        <v>1</v>
      </c>
      <c r="SS114" s="9">
        <v>1</v>
      </c>
      <c r="ST114" s="9">
        <v>1</v>
      </c>
      <c r="SU114" s="9">
        <v>1</v>
      </c>
      <c r="SV114" s="9"/>
      <c r="SW114" s="9">
        <v>0</v>
      </c>
      <c r="SX114" s="9">
        <v>0</v>
      </c>
      <c r="SY114" s="9">
        <v>1</v>
      </c>
      <c r="SZ114" s="9">
        <v>0</v>
      </c>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v>0</v>
      </c>
      <c r="UM114" s="9">
        <v>0</v>
      </c>
      <c r="UN114" s="9">
        <v>1</v>
      </c>
      <c r="UO114" s="9">
        <v>0</v>
      </c>
      <c r="UP114" s="9"/>
      <c r="UQ114" s="9"/>
      <c r="UR114" s="9">
        <v>0</v>
      </c>
      <c r="US114" s="9"/>
      <c r="UT114" s="9">
        <v>1</v>
      </c>
      <c r="UU114" s="9">
        <v>0</v>
      </c>
      <c r="UV114" s="9">
        <v>1</v>
      </c>
      <c r="UW114" s="9">
        <v>0</v>
      </c>
      <c r="UX114" s="9">
        <v>0</v>
      </c>
      <c r="UY114" s="9">
        <v>0</v>
      </c>
      <c r="UZ114" s="9">
        <v>0</v>
      </c>
      <c r="VA114" s="9">
        <v>0</v>
      </c>
      <c r="VB114" s="9">
        <v>0</v>
      </c>
      <c r="VC114" s="9">
        <v>1</v>
      </c>
      <c r="VD114" s="9">
        <v>0</v>
      </c>
      <c r="VE114" s="9">
        <v>0</v>
      </c>
      <c r="VF114" s="9">
        <v>0</v>
      </c>
      <c r="VG114" s="9">
        <v>0</v>
      </c>
      <c r="VH114" s="9">
        <v>0</v>
      </c>
      <c r="VI114" s="9">
        <v>0</v>
      </c>
      <c r="VJ114" s="9">
        <v>0</v>
      </c>
      <c r="VK114" s="9">
        <v>1</v>
      </c>
      <c r="VL114" s="9">
        <v>0</v>
      </c>
      <c r="VM114" s="9">
        <v>1</v>
      </c>
      <c r="VN114" s="9">
        <v>1</v>
      </c>
      <c r="VO114" s="9">
        <v>0</v>
      </c>
      <c r="VP114" s="9">
        <v>0</v>
      </c>
      <c r="VQ114" s="9">
        <v>0</v>
      </c>
      <c r="VR114" s="9">
        <v>0</v>
      </c>
      <c r="VS114" s="9">
        <v>1</v>
      </c>
      <c r="VT114" s="9">
        <v>1</v>
      </c>
      <c r="VU114" s="9">
        <v>1</v>
      </c>
      <c r="VV114" s="9">
        <v>1</v>
      </c>
      <c r="VW114" s="9">
        <v>1</v>
      </c>
      <c r="VX114" s="9">
        <v>1</v>
      </c>
      <c r="VY114" s="9">
        <v>0</v>
      </c>
      <c r="VZ114" s="9">
        <v>0</v>
      </c>
      <c r="WA114" s="9">
        <v>1</v>
      </c>
      <c r="WB114" s="9">
        <v>0</v>
      </c>
      <c r="WC114" s="9">
        <v>1</v>
      </c>
      <c r="WD114" s="9">
        <v>1</v>
      </c>
      <c r="WE114" s="9">
        <v>1</v>
      </c>
      <c r="WF114" s="9">
        <v>1</v>
      </c>
      <c r="WG114" s="9">
        <v>0</v>
      </c>
      <c r="WH114" s="9">
        <v>1</v>
      </c>
      <c r="WI114" s="9">
        <v>1</v>
      </c>
      <c r="WJ114" s="9">
        <v>1</v>
      </c>
      <c r="WK114" s="9">
        <v>1</v>
      </c>
      <c r="WL114" s="9">
        <v>1</v>
      </c>
      <c r="WM114" s="9">
        <v>1</v>
      </c>
      <c r="WN114" s="9">
        <v>1</v>
      </c>
      <c r="WO114" s="9">
        <v>1</v>
      </c>
      <c r="WP114" s="9">
        <v>1</v>
      </c>
      <c r="WQ114" s="9">
        <v>25</v>
      </c>
      <c r="WR114" s="9">
        <v>0</v>
      </c>
      <c r="WS114" s="9">
        <v>0</v>
      </c>
      <c r="WT114" s="9">
        <v>75</v>
      </c>
      <c r="WU114" s="9">
        <v>0</v>
      </c>
      <c r="WV114" s="9">
        <v>1</v>
      </c>
      <c r="WW114" s="9">
        <v>88.888885498046875</v>
      </c>
      <c r="WX114" s="9">
        <v>0</v>
      </c>
      <c r="WY114" s="9">
        <v>1</v>
      </c>
      <c r="WZ114" s="9">
        <v>100</v>
      </c>
      <c r="XA114" s="9">
        <v>1</v>
      </c>
      <c r="XB114" s="9">
        <v>1</v>
      </c>
      <c r="XC114" s="9">
        <v>1</v>
      </c>
      <c r="XD114" s="9">
        <v>0</v>
      </c>
      <c r="XE114" s="9">
        <v>0</v>
      </c>
      <c r="XF114" s="9">
        <v>0</v>
      </c>
      <c r="XG114" s="9">
        <v>0</v>
      </c>
      <c r="XH114" s="9">
        <v>0</v>
      </c>
      <c r="XI114" s="9">
        <v>0</v>
      </c>
      <c r="XJ114" s="9">
        <v>0</v>
      </c>
      <c r="XK114" s="9">
        <v>1</v>
      </c>
      <c r="XL114" s="9">
        <v>0</v>
      </c>
      <c r="XM114" s="9">
        <v>1</v>
      </c>
      <c r="XN114" s="9">
        <v>1</v>
      </c>
      <c r="XO114" s="9">
        <v>0</v>
      </c>
      <c r="XP114" s="9">
        <v>0</v>
      </c>
      <c r="XQ114" s="9">
        <v>0</v>
      </c>
      <c r="XR114" s="9">
        <v>0</v>
      </c>
      <c r="XS114" s="9">
        <v>1</v>
      </c>
      <c r="XT114" s="9">
        <v>1</v>
      </c>
      <c r="XU114" s="9">
        <v>1</v>
      </c>
      <c r="XV114" s="9">
        <v>1</v>
      </c>
      <c r="XW114" s="9">
        <v>1</v>
      </c>
      <c r="XX114" s="9">
        <v>1</v>
      </c>
      <c r="XY114" s="9">
        <v>0</v>
      </c>
      <c r="XZ114" s="9">
        <v>0</v>
      </c>
      <c r="YA114" s="9">
        <v>1</v>
      </c>
      <c r="YB114" s="9">
        <v>0</v>
      </c>
      <c r="YC114" s="9">
        <v>1</v>
      </c>
      <c r="YD114" s="9">
        <v>1</v>
      </c>
      <c r="YE114" s="9">
        <v>1</v>
      </c>
      <c r="YF114" s="9">
        <v>1</v>
      </c>
      <c r="YG114" s="9">
        <v>0</v>
      </c>
      <c r="YH114" s="9">
        <v>1</v>
      </c>
      <c r="YI114" s="9">
        <v>1</v>
      </c>
      <c r="YJ114" s="9">
        <v>1</v>
      </c>
      <c r="YK114" s="9">
        <v>1</v>
      </c>
      <c r="YL114" s="9">
        <v>1</v>
      </c>
      <c r="YM114" s="9">
        <v>1</v>
      </c>
      <c r="YN114" s="9">
        <v>1</v>
      </c>
      <c r="YO114" s="9">
        <v>1</v>
      </c>
      <c r="YP114" s="9">
        <v>1</v>
      </c>
      <c r="YQ114" s="9">
        <v>0</v>
      </c>
      <c r="YR114" s="9">
        <v>1</v>
      </c>
      <c r="YS114" s="9">
        <v>0</v>
      </c>
      <c r="YT114" s="9">
        <v>0</v>
      </c>
      <c r="YU114" s="9">
        <v>25</v>
      </c>
      <c r="YV114" s="9">
        <v>0</v>
      </c>
      <c r="YW114" s="9">
        <v>0</v>
      </c>
      <c r="YX114" s="9">
        <v>0</v>
      </c>
      <c r="YY114" s="9">
        <v>0</v>
      </c>
      <c r="YZ114" s="9">
        <v>1</v>
      </c>
      <c r="ZA114" s="9">
        <v>0</v>
      </c>
      <c r="ZB114" s="9">
        <v>1</v>
      </c>
      <c r="ZC114" s="9">
        <v>0</v>
      </c>
      <c r="ZD114" s="9">
        <v>1</v>
      </c>
      <c r="ZE114" s="9">
        <v>1</v>
      </c>
      <c r="ZF114" s="9">
        <v>0</v>
      </c>
      <c r="ZG114" s="9">
        <v>0</v>
      </c>
      <c r="ZH114" s="9">
        <v>0</v>
      </c>
      <c r="ZI114" s="9">
        <v>0</v>
      </c>
      <c r="ZJ114" s="9">
        <v>66.666664123535156</v>
      </c>
      <c r="ZK114" s="9">
        <v>0</v>
      </c>
      <c r="ZL114" s="9">
        <v>66.666664123535156</v>
      </c>
      <c r="ZM114" s="9">
        <v>0</v>
      </c>
      <c r="ZN114" s="9">
        <v>1</v>
      </c>
      <c r="ZO114" s="9">
        <v>1</v>
      </c>
      <c r="ZP114" s="9">
        <v>0</v>
      </c>
      <c r="ZQ114" s="9">
        <v>1</v>
      </c>
      <c r="ZR114" s="9"/>
      <c r="ZS114" s="9"/>
      <c r="ZT114" s="9">
        <v>1</v>
      </c>
      <c r="ZU114" s="9">
        <v>0</v>
      </c>
      <c r="ZV114" s="9">
        <v>1</v>
      </c>
      <c r="ZW114" s="9">
        <v>1</v>
      </c>
      <c r="ZX114" s="9">
        <v>1</v>
      </c>
      <c r="ZY114" s="9">
        <v>1</v>
      </c>
      <c r="ZZ114" s="9">
        <v>1</v>
      </c>
      <c r="AAA114" s="9">
        <v>1</v>
      </c>
      <c r="AAB114" s="9">
        <v>1</v>
      </c>
      <c r="AAC114" s="9">
        <v>1</v>
      </c>
      <c r="AAD114" s="9">
        <v>1</v>
      </c>
      <c r="AAE114" s="9">
        <v>1</v>
      </c>
      <c r="AAF114" s="9">
        <v>1</v>
      </c>
      <c r="AAG114" s="9">
        <v>1</v>
      </c>
      <c r="AAH114" s="9">
        <v>1</v>
      </c>
      <c r="AAI114" s="9">
        <v>1</v>
      </c>
      <c r="AAJ114" s="9">
        <v>1</v>
      </c>
      <c r="AAK114" s="9">
        <v>1</v>
      </c>
      <c r="AAL114" s="9">
        <v>1</v>
      </c>
      <c r="AAM114" s="9">
        <v>1</v>
      </c>
      <c r="AAN114" s="9">
        <v>1</v>
      </c>
      <c r="AAO114" s="9">
        <v>1</v>
      </c>
      <c r="AAP114" s="9">
        <v>100</v>
      </c>
      <c r="AAQ114" s="9">
        <v>1</v>
      </c>
      <c r="AAR114" s="9">
        <v>1</v>
      </c>
      <c r="AAS114" s="9">
        <v>100</v>
      </c>
      <c r="AAT114" s="9">
        <v>1</v>
      </c>
      <c r="AAU114" s="9">
        <v>1</v>
      </c>
      <c r="AAV114" s="9">
        <v>0</v>
      </c>
      <c r="AAW114" s="9">
        <v>0</v>
      </c>
      <c r="AAX114" s="9">
        <v>1</v>
      </c>
      <c r="AAY114" s="9">
        <v>0</v>
      </c>
      <c r="AAZ114" s="9">
        <v>1</v>
      </c>
      <c r="ABA114" s="9">
        <v>1</v>
      </c>
      <c r="ABB114" s="9">
        <v>1</v>
      </c>
      <c r="ABC114" s="9">
        <v>1</v>
      </c>
      <c r="ABD114" s="9">
        <v>1</v>
      </c>
      <c r="ABE114" s="9">
        <v>1</v>
      </c>
      <c r="ABF114" s="9">
        <v>1</v>
      </c>
      <c r="ABG114" s="9">
        <v>1</v>
      </c>
      <c r="ABH114" s="9">
        <v>1</v>
      </c>
      <c r="ABI114" s="9">
        <v>1</v>
      </c>
      <c r="ABJ114" s="9">
        <v>1</v>
      </c>
      <c r="ABK114" s="9">
        <v>1</v>
      </c>
      <c r="ABL114" s="9">
        <v>1</v>
      </c>
      <c r="ABM114" s="9">
        <v>100</v>
      </c>
      <c r="ABN114" s="9">
        <v>1</v>
      </c>
      <c r="ABO114" s="9">
        <v>1</v>
      </c>
      <c r="ABP114" s="9">
        <v>0</v>
      </c>
      <c r="ABQ114" s="9">
        <v>1</v>
      </c>
      <c r="ABR114" s="9">
        <v>0</v>
      </c>
      <c r="ABS114" s="9">
        <v>0</v>
      </c>
      <c r="ABT114" s="9">
        <v>0</v>
      </c>
      <c r="ABU114" s="9">
        <v>0</v>
      </c>
      <c r="ABV114" s="9">
        <v>1</v>
      </c>
      <c r="ABW114" s="9">
        <v>1</v>
      </c>
      <c r="ABX114" s="9">
        <v>1</v>
      </c>
      <c r="ABY114" s="9">
        <v>1</v>
      </c>
      <c r="ABZ114" s="9">
        <v>0</v>
      </c>
      <c r="ACA114" s="9">
        <v>0</v>
      </c>
      <c r="ACB114" s="9">
        <v>0</v>
      </c>
      <c r="ACC114" s="9">
        <v>0</v>
      </c>
      <c r="ACD114" s="9">
        <v>0</v>
      </c>
      <c r="ACE114" s="9">
        <v>0</v>
      </c>
      <c r="ACF114" s="9">
        <v>0</v>
      </c>
      <c r="ACG114" s="9">
        <v>0</v>
      </c>
      <c r="ACH114" s="9">
        <v>1</v>
      </c>
      <c r="ACI114" s="9">
        <v>1</v>
      </c>
      <c r="ACJ114" s="9">
        <v>1</v>
      </c>
      <c r="ACK114" s="9">
        <v>1</v>
      </c>
      <c r="ACL114" s="9">
        <v>1</v>
      </c>
      <c r="ACM114" s="9">
        <v>0</v>
      </c>
      <c r="ACN114" s="9">
        <v>1</v>
      </c>
      <c r="ACO114" s="9">
        <v>1</v>
      </c>
      <c r="ACP114" s="9">
        <v>1</v>
      </c>
      <c r="ACQ114" s="9">
        <v>1</v>
      </c>
      <c r="ACR114" s="9">
        <v>1</v>
      </c>
    </row>
    <row r="115" spans="1:772">
      <c r="A115" t="s">
        <v>2679</v>
      </c>
      <c r="B115" t="s">
        <v>2807</v>
      </c>
      <c r="C115" t="s">
        <v>2940</v>
      </c>
      <c r="D115" t="s">
        <v>3077</v>
      </c>
      <c r="E115" s="9"/>
      <c r="F115" s="9">
        <v>1</v>
      </c>
      <c r="G115" s="9"/>
      <c r="H115" s="9">
        <v>1</v>
      </c>
      <c r="I115" t="s">
        <v>3214</v>
      </c>
      <c r="J115" s="9"/>
      <c r="K115" s="9">
        <v>8</v>
      </c>
      <c r="L115" s="9">
        <v>22</v>
      </c>
      <c r="M115" s="9">
        <v>136</v>
      </c>
      <c r="N115" s="9">
        <v>136</v>
      </c>
      <c r="O115" t="s">
        <v>3247</v>
      </c>
      <c r="P115" s="9">
        <v>1</v>
      </c>
      <c r="Q115" t="s">
        <v>3250</v>
      </c>
      <c r="R115" s="9">
        <v>3</v>
      </c>
      <c r="S115" s="9">
        <v>1</v>
      </c>
      <c r="T115" s="9">
        <v>2</v>
      </c>
      <c r="U115" s="9">
        <v>0</v>
      </c>
      <c r="V115" s="9">
        <v>1</v>
      </c>
      <c r="W115" t="s">
        <v>3370</v>
      </c>
      <c r="X115" s="9"/>
      <c r="Y115" t="s">
        <v>3503</v>
      </c>
      <c r="Z115" s="9"/>
      <c r="AA115" s="9">
        <v>0</v>
      </c>
      <c r="AB115" s="9">
        <v>0</v>
      </c>
      <c r="AC115" s="9">
        <v>7</v>
      </c>
      <c r="AD115" s="9">
        <v>0</v>
      </c>
      <c r="AE115" s="9">
        <v>2</v>
      </c>
      <c r="AF115" s="9">
        <v>0</v>
      </c>
      <c r="AG115" s="9">
        <v>0</v>
      </c>
      <c r="AH115" s="9">
        <v>0</v>
      </c>
      <c r="AI115" s="9">
        <v>2</v>
      </c>
      <c r="AJ115" s="9">
        <v>0</v>
      </c>
      <c r="AK115" s="9">
        <v>0</v>
      </c>
      <c r="AL115" s="9">
        <v>0</v>
      </c>
      <c r="AM115" s="9">
        <v>0</v>
      </c>
      <c r="AN115" s="9">
        <v>0</v>
      </c>
      <c r="AO115" s="9">
        <v>0</v>
      </c>
      <c r="AP115" s="9">
        <v>0</v>
      </c>
      <c r="AQ115" s="9">
        <v>0</v>
      </c>
      <c r="AR115" s="9">
        <v>0</v>
      </c>
      <c r="AS115" s="9">
        <v>0</v>
      </c>
      <c r="AT115" s="9">
        <v>0</v>
      </c>
      <c r="AU115" s="9">
        <v>1</v>
      </c>
      <c r="AV115" s="9">
        <v>0</v>
      </c>
      <c r="AW115" s="9">
        <v>0</v>
      </c>
      <c r="AX115" t="s">
        <v>3671</v>
      </c>
      <c r="AY115" s="9">
        <v>0</v>
      </c>
      <c r="AZ115" s="9">
        <v>0</v>
      </c>
      <c r="BA115" t="s">
        <v>3821</v>
      </c>
      <c r="BB115" s="9">
        <v>0</v>
      </c>
      <c r="BC115" s="9">
        <v>12</v>
      </c>
      <c r="BD115" s="9">
        <v>0</v>
      </c>
      <c r="BE115" s="9"/>
      <c r="BF115" s="9">
        <v>12</v>
      </c>
      <c r="BG115" s="9">
        <v>12</v>
      </c>
      <c r="BH115" s="9">
        <v>12</v>
      </c>
      <c r="BI115" s="9">
        <v>3</v>
      </c>
      <c r="BJ115" s="9">
        <v>0</v>
      </c>
      <c r="BK115" s="9">
        <v>1</v>
      </c>
      <c r="BL115" s="9">
        <v>1</v>
      </c>
      <c r="BM115" s="9">
        <v>1</v>
      </c>
      <c r="BN115" s="9">
        <v>1</v>
      </c>
      <c r="BO115" s="9">
        <v>1</v>
      </c>
      <c r="BP115" s="9">
        <v>1</v>
      </c>
      <c r="BQ115" s="9">
        <v>1</v>
      </c>
      <c r="BR115" s="9">
        <v>1</v>
      </c>
      <c r="BS115" s="9">
        <v>1</v>
      </c>
      <c r="BT115" s="9">
        <v>1</v>
      </c>
      <c r="BU115" s="9">
        <v>1</v>
      </c>
      <c r="BV115" s="9">
        <v>0</v>
      </c>
      <c r="BW115" s="9">
        <v>1</v>
      </c>
      <c r="BX115" s="9"/>
      <c r="BY115" s="9">
        <v>1</v>
      </c>
      <c r="BZ115" s="9">
        <v>1</v>
      </c>
      <c r="CA115" s="9">
        <v>1</v>
      </c>
      <c r="CB115" s="9">
        <v>1</v>
      </c>
      <c r="CC115" s="9">
        <v>1</v>
      </c>
      <c r="CD115" s="9">
        <v>1</v>
      </c>
      <c r="CE115" s="9">
        <v>1</v>
      </c>
      <c r="CF115" s="9">
        <v>1</v>
      </c>
      <c r="CG115" s="9"/>
      <c r="CH115" s="9">
        <v>1</v>
      </c>
      <c r="CI115" s="9">
        <v>1</v>
      </c>
      <c r="CJ115" s="9">
        <v>3</v>
      </c>
      <c r="CK115" s="9">
        <v>3</v>
      </c>
      <c r="CL115" s="9">
        <v>1</v>
      </c>
      <c r="CM115" s="9">
        <v>1</v>
      </c>
      <c r="CN115" s="9">
        <v>1</v>
      </c>
      <c r="CO115" s="9">
        <v>1</v>
      </c>
      <c r="CP115" s="9">
        <v>1</v>
      </c>
      <c r="CQ115" s="9">
        <v>1</v>
      </c>
      <c r="CR115" s="9">
        <v>1</v>
      </c>
      <c r="CS115" s="9">
        <v>1</v>
      </c>
      <c r="CT115" s="9">
        <v>1</v>
      </c>
      <c r="CU115" s="9">
        <v>1</v>
      </c>
      <c r="CV115" s="9">
        <v>1</v>
      </c>
      <c r="CW115" s="9">
        <v>1</v>
      </c>
      <c r="CX115" s="9">
        <v>1</v>
      </c>
      <c r="CY115" s="9">
        <v>1</v>
      </c>
      <c r="CZ115" s="9">
        <v>2</v>
      </c>
      <c r="DA115" s="9"/>
      <c r="DB115" s="9"/>
      <c r="DC115" s="9"/>
      <c r="DD115" s="9"/>
      <c r="DE115" s="9"/>
      <c r="DF115" s="9"/>
      <c r="DG115" s="9"/>
      <c r="DH115" s="9"/>
      <c r="DI115" s="9">
        <v>2</v>
      </c>
      <c r="DJ115" s="9"/>
      <c r="DK115" s="9"/>
      <c r="DL115" s="9"/>
      <c r="DM115" s="9"/>
      <c r="DN115" s="9"/>
      <c r="DO115" s="9"/>
      <c r="DP115" s="9">
        <v>2</v>
      </c>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v>0</v>
      </c>
      <c r="EO115" s="9"/>
      <c r="EP115" s="9"/>
      <c r="EQ115" s="9">
        <v>0</v>
      </c>
      <c r="ER115" s="9"/>
      <c r="ES115" s="9"/>
      <c r="ET115" s="9">
        <v>0</v>
      </c>
      <c r="EU115" s="9"/>
      <c r="EV115" s="9"/>
      <c r="EW115" s="9">
        <v>1</v>
      </c>
      <c r="EX115" s="9">
        <v>0</v>
      </c>
      <c r="EY115" s="9"/>
      <c r="EZ115" s="9">
        <v>1</v>
      </c>
      <c r="FA115" s="9">
        <v>0</v>
      </c>
      <c r="FB115" s="9"/>
      <c r="FC115" s="9">
        <v>1</v>
      </c>
      <c r="FD115" s="9">
        <v>0</v>
      </c>
      <c r="FE115" s="9"/>
      <c r="FF115" s="9">
        <v>0</v>
      </c>
      <c r="FG115" s="9"/>
      <c r="FH115" s="9"/>
      <c r="FI115" s="9">
        <v>0</v>
      </c>
      <c r="FJ115" s="9"/>
      <c r="FK115" s="9"/>
      <c r="FL115" s="9">
        <v>0</v>
      </c>
      <c r="FM115" s="9"/>
      <c r="FN115" s="9"/>
      <c r="FO115" s="9">
        <v>0</v>
      </c>
      <c r="FP115" s="9"/>
      <c r="FQ115" s="9"/>
      <c r="FR115" s="9">
        <v>0</v>
      </c>
      <c r="FS115" s="9"/>
      <c r="FT115" s="9"/>
      <c r="FU115" s="9">
        <v>0</v>
      </c>
      <c r="FV115" s="9"/>
      <c r="FW115" s="9"/>
      <c r="FX115" s="9">
        <v>4</v>
      </c>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t="s">
        <v>4130</v>
      </c>
      <c r="HH115" s="9">
        <v>7</v>
      </c>
      <c r="HI115" s="9">
        <v>2</v>
      </c>
      <c r="HJ115" s="9">
        <v>8</v>
      </c>
      <c r="HK115" s="9"/>
      <c r="HL115" s="9"/>
      <c r="HM115" s="9"/>
      <c r="HN115" s="9"/>
      <c r="HO115" s="9"/>
      <c r="HP115" s="9">
        <v>0</v>
      </c>
      <c r="HQ115" s="9">
        <v>1</v>
      </c>
      <c r="HR115" s="9">
        <v>0</v>
      </c>
      <c r="HS115" s="9">
        <v>0</v>
      </c>
      <c r="HT115" s="9">
        <v>0</v>
      </c>
      <c r="HU115" s="9">
        <v>0</v>
      </c>
      <c r="HV115" s="9">
        <v>1</v>
      </c>
      <c r="HW115" s="9">
        <v>1</v>
      </c>
      <c r="HX115" t="s">
        <v>4294</v>
      </c>
      <c r="HY115" s="9"/>
      <c r="HZ115" s="9"/>
      <c r="IA115" s="9">
        <v>2</v>
      </c>
      <c r="IB115" s="9"/>
      <c r="IC115" s="9"/>
      <c r="ID115" s="9">
        <v>2</v>
      </c>
      <c r="IE115" s="9"/>
      <c r="IF115" s="9"/>
      <c r="IG115" s="9">
        <v>2</v>
      </c>
      <c r="IH115" s="9"/>
      <c r="II115" s="9"/>
      <c r="IJ115" s="9">
        <v>2</v>
      </c>
      <c r="IK115" s="9"/>
      <c r="IL115" s="9">
        <v>1</v>
      </c>
      <c r="IM115" s="9"/>
      <c r="IN115" s="9">
        <v>4</v>
      </c>
      <c r="IO115" s="9">
        <v>4</v>
      </c>
      <c r="IP115" s="9">
        <v>3</v>
      </c>
      <c r="IQ115" s="9">
        <v>3</v>
      </c>
      <c r="IR115" s="9">
        <v>4</v>
      </c>
      <c r="IS115" s="9"/>
      <c r="IT115" s="9">
        <v>1</v>
      </c>
      <c r="IU115" s="9">
        <v>2</v>
      </c>
      <c r="IV115" s="9">
        <v>2</v>
      </c>
      <c r="IW115" s="9">
        <v>2</v>
      </c>
      <c r="IX115" s="9">
        <v>2</v>
      </c>
      <c r="IY115" s="9">
        <v>2</v>
      </c>
      <c r="IZ115" s="9">
        <v>2</v>
      </c>
      <c r="JA115" s="9">
        <v>2</v>
      </c>
      <c r="JB115" s="9">
        <v>2</v>
      </c>
      <c r="JC115" s="9">
        <v>2</v>
      </c>
      <c r="JD115" s="9">
        <v>2</v>
      </c>
      <c r="JE115" s="9">
        <v>2</v>
      </c>
      <c r="JF115" s="9">
        <v>2</v>
      </c>
      <c r="JG115" s="9">
        <v>2</v>
      </c>
      <c r="JH115" s="9">
        <v>2</v>
      </c>
      <c r="JI115" s="9">
        <v>2</v>
      </c>
      <c r="JJ115" s="9">
        <v>1</v>
      </c>
      <c r="JK115" s="9">
        <v>1</v>
      </c>
      <c r="JL115" s="9">
        <v>1</v>
      </c>
      <c r="JM115" s="9">
        <v>2</v>
      </c>
      <c r="JN115" s="9">
        <v>2</v>
      </c>
      <c r="JO115" s="9">
        <v>1</v>
      </c>
      <c r="JP115" s="9">
        <v>2</v>
      </c>
      <c r="JQ115" s="9">
        <v>2</v>
      </c>
      <c r="JR115" s="9">
        <v>2</v>
      </c>
      <c r="JS115" s="9">
        <v>2</v>
      </c>
      <c r="JT115" s="9">
        <v>1</v>
      </c>
      <c r="JU115" s="9">
        <v>2</v>
      </c>
      <c r="JV115" s="9"/>
      <c r="JW115" s="9">
        <v>2</v>
      </c>
      <c r="JX115" s="9">
        <v>1</v>
      </c>
      <c r="JY115" s="9">
        <v>1</v>
      </c>
      <c r="JZ115" s="9">
        <v>2</v>
      </c>
      <c r="KA115" s="9">
        <v>2</v>
      </c>
      <c r="KB115" s="9">
        <v>1</v>
      </c>
      <c r="KC115" s="9">
        <v>1</v>
      </c>
      <c r="KD115" s="9">
        <v>1</v>
      </c>
      <c r="KE115" s="9">
        <v>2</v>
      </c>
      <c r="KF115" s="9"/>
      <c r="KG115" s="9"/>
      <c r="KH115" s="9"/>
      <c r="KI115" s="9"/>
      <c r="KJ115" s="9"/>
      <c r="KK115" s="9"/>
      <c r="KL115" s="9"/>
      <c r="KM115" s="9"/>
      <c r="KN115" s="9"/>
      <c r="KO115" s="9"/>
      <c r="KP115" s="9"/>
      <c r="KQ115" s="9"/>
      <c r="KR115" s="9"/>
      <c r="KS115" s="9"/>
      <c r="KT115" s="9"/>
      <c r="KU115" s="9"/>
      <c r="KV115" s="9">
        <v>0</v>
      </c>
      <c r="KW115" s="9"/>
      <c r="KX115" s="9"/>
      <c r="KY115" s="9"/>
      <c r="KZ115" s="9"/>
      <c r="LA115" s="9"/>
      <c r="LB115" s="9"/>
      <c r="LC115" s="9">
        <v>1</v>
      </c>
      <c r="LD115" s="9">
        <v>1</v>
      </c>
      <c r="LE115" s="9">
        <v>1</v>
      </c>
      <c r="LF115" s="9">
        <v>1</v>
      </c>
      <c r="LG115" s="9">
        <v>1</v>
      </c>
      <c r="LH115" s="9">
        <v>1</v>
      </c>
      <c r="LI115" s="9"/>
      <c r="LJ115" s="9">
        <v>1</v>
      </c>
      <c r="LK115" s="9">
        <v>3</v>
      </c>
      <c r="LL115" s="9">
        <v>3</v>
      </c>
      <c r="LM115" s="9">
        <v>3</v>
      </c>
      <c r="LN115" s="9"/>
      <c r="LO115" s="9">
        <v>1</v>
      </c>
      <c r="LP115" s="9">
        <v>1</v>
      </c>
      <c r="LQ115" s="9">
        <v>1</v>
      </c>
      <c r="LR115" s="9"/>
      <c r="LS115" s="9">
        <v>1</v>
      </c>
      <c r="LT115" s="9">
        <v>1</v>
      </c>
      <c r="LU115" s="9">
        <v>1</v>
      </c>
      <c r="LV115" s="9">
        <v>1</v>
      </c>
      <c r="LW115" s="9">
        <v>1</v>
      </c>
      <c r="LX115" s="9">
        <v>1</v>
      </c>
      <c r="LY115" s="9">
        <v>1</v>
      </c>
      <c r="LZ115" s="9">
        <v>2</v>
      </c>
      <c r="MA115" s="9">
        <v>1</v>
      </c>
      <c r="MB115" s="9"/>
      <c r="MC115" s="9">
        <v>0</v>
      </c>
      <c r="MD115" s="9">
        <v>2</v>
      </c>
      <c r="ME115" s="9">
        <v>1</v>
      </c>
      <c r="MF115" s="9">
        <v>2</v>
      </c>
      <c r="MG115" s="9">
        <v>3</v>
      </c>
      <c r="MH115" s="9">
        <v>3</v>
      </c>
      <c r="MI115" s="9">
        <v>3</v>
      </c>
      <c r="MJ115" s="9">
        <v>3</v>
      </c>
      <c r="MK115" s="9">
        <v>1</v>
      </c>
      <c r="ML115" s="9">
        <v>1</v>
      </c>
      <c r="MM115" s="9">
        <v>1</v>
      </c>
      <c r="MN115" s="9">
        <v>1</v>
      </c>
      <c r="MO115" s="9">
        <v>1</v>
      </c>
      <c r="MP115" s="9">
        <v>0</v>
      </c>
      <c r="MQ115" s="9">
        <v>0</v>
      </c>
      <c r="MR115" s="9">
        <v>1</v>
      </c>
      <c r="MS115" s="9">
        <v>1</v>
      </c>
      <c r="MT115" s="9">
        <v>504143872</v>
      </c>
      <c r="MU115" s="9">
        <v>504143872</v>
      </c>
      <c r="MV115" s="9">
        <v>1</v>
      </c>
      <c r="MW115" s="9"/>
      <c r="MX115" s="9"/>
      <c r="MY115" t="s">
        <v>4570</v>
      </c>
      <c r="MZ115" s="9"/>
      <c r="NA115" s="9">
        <v>201512585</v>
      </c>
      <c r="NB115" t="s">
        <v>4720</v>
      </c>
      <c r="NC115" t="s">
        <v>4858</v>
      </c>
      <c r="ND115" s="9"/>
      <c r="NE115" s="9"/>
      <c r="NF115" t="s">
        <v>4891</v>
      </c>
      <c r="NG115" s="9"/>
      <c r="NH115" s="9"/>
      <c r="NI115" s="9">
        <v>114</v>
      </c>
      <c r="NJ115" s="9">
        <v>136</v>
      </c>
      <c r="NK115" t="s">
        <v>4897</v>
      </c>
      <c r="NL115" s="9">
        <v>3</v>
      </c>
      <c r="NM115" s="9">
        <v>11</v>
      </c>
      <c r="NN115" s="9">
        <v>2022</v>
      </c>
      <c r="NO115" s="9">
        <v>1</v>
      </c>
      <c r="NP115" t="s">
        <v>4997</v>
      </c>
      <c r="NQ115" s="9">
        <v>1</v>
      </c>
      <c r="NR115" s="9">
        <v>1</v>
      </c>
      <c r="NS115" s="9">
        <v>1</v>
      </c>
      <c r="NT115" s="9">
        <v>0</v>
      </c>
      <c r="NU115" s="9">
        <v>0</v>
      </c>
      <c r="NV115" s="9">
        <v>0</v>
      </c>
      <c r="NW115" s="9">
        <v>7</v>
      </c>
      <c r="NX115" s="9">
        <v>0</v>
      </c>
      <c r="NY115" s="9">
        <v>2</v>
      </c>
      <c r="NZ115" s="9">
        <v>0</v>
      </c>
      <c r="OA115" s="9">
        <v>3</v>
      </c>
      <c r="OB115" s="9">
        <v>0</v>
      </c>
      <c r="OC115" s="9">
        <v>12</v>
      </c>
      <c r="OD115" s="9">
        <v>0</v>
      </c>
      <c r="OE115" s="9">
        <v>0</v>
      </c>
      <c r="OF115" s="9">
        <v>0</v>
      </c>
      <c r="OG115" s="9">
        <v>12</v>
      </c>
      <c r="OH115" s="9">
        <v>0</v>
      </c>
      <c r="OI115" s="9">
        <v>12</v>
      </c>
      <c r="OJ115" s="9">
        <v>12</v>
      </c>
      <c r="OK115" s="9">
        <v>12</v>
      </c>
      <c r="OL115" s="9">
        <v>3</v>
      </c>
      <c r="OM115" s="9">
        <v>0</v>
      </c>
      <c r="ON115" s="9">
        <v>1</v>
      </c>
      <c r="OO115" s="9">
        <v>0</v>
      </c>
      <c r="OP115" s="9">
        <v>1</v>
      </c>
      <c r="OQ115" s="9">
        <v>1</v>
      </c>
      <c r="OR115" s="9">
        <v>1</v>
      </c>
      <c r="OS115" s="9">
        <v>1</v>
      </c>
      <c r="OT115" s="9">
        <v>1</v>
      </c>
      <c r="OU115" s="9">
        <v>1</v>
      </c>
      <c r="OV115" s="9">
        <v>1</v>
      </c>
      <c r="OW115" s="9">
        <v>1</v>
      </c>
      <c r="OX115" s="9">
        <v>1</v>
      </c>
      <c r="OY115" s="9">
        <v>1</v>
      </c>
      <c r="OZ115" s="9">
        <v>0</v>
      </c>
      <c r="PA115" s="9">
        <v>87.5</v>
      </c>
      <c r="PB115" s="9">
        <v>0</v>
      </c>
      <c r="PC115" s="9">
        <v>1</v>
      </c>
      <c r="PD115" s="9">
        <v>90</v>
      </c>
      <c r="PE115" s="9">
        <v>0</v>
      </c>
      <c r="PF115" s="9">
        <v>1</v>
      </c>
      <c r="PG115" s="9">
        <v>1</v>
      </c>
      <c r="PH115" s="9">
        <v>1</v>
      </c>
      <c r="PI115" s="9">
        <v>1</v>
      </c>
      <c r="PJ115" s="9">
        <v>1</v>
      </c>
      <c r="PK115" s="9">
        <v>1</v>
      </c>
      <c r="PL115" s="9">
        <v>1</v>
      </c>
      <c r="PM115" s="9">
        <v>1</v>
      </c>
      <c r="PN115" s="9">
        <v>1</v>
      </c>
      <c r="PO115" s="9">
        <v>100</v>
      </c>
      <c r="PP115" s="9">
        <v>1</v>
      </c>
      <c r="PQ115" s="9">
        <v>1</v>
      </c>
      <c r="PR115" s="9">
        <v>1</v>
      </c>
      <c r="PS115" s="9">
        <v>1</v>
      </c>
      <c r="PT115" s="9">
        <v>0</v>
      </c>
      <c r="PU115" s="9">
        <v>0</v>
      </c>
      <c r="PV115" s="9">
        <v>1</v>
      </c>
      <c r="PW115" s="9">
        <v>1</v>
      </c>
      <c r="PX115" s="9">
        <v>66.666664123535156</v>
      </c>
      <c r="PY115" s="9">
        <v>0</v>
      </c>
      <c r="PZ115" s="9">
        <v>1</v>
      </c>
      <c r="QA115" s="9">
        <v>1</v>
      </c>
      <c r="QB115" s="9">
        <v>1</v>
      </c>
      <c r="QC115" s="9">
        <v>1</v>
      </c>
      <c r="QD115" s="9">
        <v>1</v>
      </c>
      <c r="QE115" s="9">
        <v>100</v>
      </c>
      <c r="QF115" s="9">
        <v>1</v>
      </c>
      <c r="QG115" s="9">
        <v>1</v>
      </c>
      <c r="QH115" s="9">
        <v>1</v>
      </c>
      <c r="QI115" s="9">
        <v>1</v>
      </c>
      <c r="QJ115" s="9">
        <v>1</v>
      </c>
      <c r="QK115" s="9">
        <v>1</v>
      </c>
      <c r="QL115" s="9">
        <v>1</v>
      </c>
      <c r="QM115" s="9">
        <v>1</v>
      </c>
      <c r="QN115" s="9">
        <v>1</v>
      </c>
      <c r="QO115" s="9">
        <v>1</v>
      </c>
      <c r="QP115" s="9">
        <v>100</v>
      </c>
      <c r="QQ115" s="9">
        <v>1</v>
      </c>
      <c r="QR115" s="9">
        <v>1</v>
      </c>
      <c r="QS115" s="9">
        <v>0</v>
      </c>
      <c r="QT115" s="9">
        <v>0.66666668653488159</v>
      </c>
      <c r="QU115" s="9">
        <v>0</v>
      </c>
      <c r="QV115" s="9">
        <v>0.5</v>
      </c>
      <c r="QW115" s="9">
        <v>1</v>
      </c>
      <c r="QX115" s="9">
        <v>1</v>
      </c>
      <c r="QY115" s="9">
        <v>0</v>
      </c>
      <c r="QZ115" s="9"/>
      <c r="RA115" s="9"/>
      <c r="RB115" s="9"/>
      <c r="RC115" s="9"/>
      <c r="RD115" s="9"/>
      <c r="RE115" s="9"/>
      <c r="RF115" s="9"/>
      <c r="RG115" s="9"/>
      <c r="RH115" s="9"/>
      <c r="RI115" s="9"/>
      <c r="RJ115" s="9"/>
      <c r="RK115" s="9"/>
      <c r="RL115" s="9">
        <v>0</v>
      </c>
      <c r="RM115" s="9"/>
      <c r="RN115" s="9"/>
      <c r="RO115" s="9"/>
      <c r="RP115" s="9"/>
      <c r="RQ115" s="9"/>
      <c r="RR115" s="9"/>
      <c r="RS115" s="9"/>
      <c r="RT115" s="9"/>
      <c r="RU115" s="9"/>
      <c r="RV115" s="9"/>
      <c r="RW115" s="9"/>
      <c r="RX115" s="9"/>
      <c r="RY115" s="9"/>
      <c r="RZ115" s="9"/>
      <c r="SA115" s="9"/>
      <c r="SB115" s="9"/>
      <c r="SC115" s="9"/>
      <c r="SD115" s="9"/>
      <c r="SE115" s="9"/>
      <c r="SF115" s="9"/>
      <c r="SG115" s="9"/>
      <c r="SH115" s="9">
        <v>0</v>
      </c>
      <c r="SI115" s="9">
        <v>1</v>
      </c>
      <c r="SJ115" s="9">
        <v>1</v>
      </c>
      <c r="SK115" s="9">
        <v>1</v>
      </c>
      <c r="SL115" s="9">
        <v>0</v>
      </c>
      <c r="SM115" s="9">
        <v>0</v>
      </c>
      <c r="SN115" s="9">
        <v>0</v>
      </c>
      <c r="SO115" s="9">
        <v>0</v>
      </c>
      <c r="SP115" s="9"/>
      <c r="SQ115" s="9">
        <v>0</v>
      </c>
      <c r="SR115" s="9">
        <v>0</v>
      </c>
      <c r="SS115" s="9">
        <v>0</v>
      </c>
      <c r="ST115" s="9"/>
      <c r="SU115" s="9"/>
      <c r="SV115" s="9"/>
      <c r="SW115" s="9"/>
      <c r="SX115" s="9">
        <v>0</v>
      </c>
      <c r="SY115" s="9">
        <v>0</v>
      </c>
      <c r="SZ115" s="9">
        <v>1</v>
      </c>
      <c r="TA115" s="9"/>
      <c r="TB115" s="9"/>
      <c r="TC115" s="9"/>
      <c r="TD115" s="9"/>
      <c r="TE115" s="9"/>
      <c r="TF115" s="9"/>
      <c r="TG115" s="9"/>
      <c r="TH115" s="9"/>
      <c r="TI115" s="9"/>
      <c r="TJ115" s="9"/>
      <c r="TK115" s="9"/>
      <c r="TL115" s="9"/>
      <c r="TM115" s="9"/>
      <c r="TN115" s="9"/>
      <c r="TO115" s="9"/>
      <c r="TP115" s="9"/>
      <c r="TQ115" s="9"/>
      <c r="TR115" s="9">
        <v>0</v>
      </c>
      <c r="TS115" s="9">
        <v>1</v>
      </c>
      <c r="TT115" s="9">
        <v>0</v>
      </c>
      <c r="TU115" s="9">
        <v>0</v>
      </c>
      <c r="TV115" s="9">
        <v>0</v>
      </c>
      <c r="TW115" s="9">
        <v>0</v>
      </c>
      <c r="TX115" s="9">
        <v>1</v>
      </c>
      <c r="TY115" s="9">
        <v>1</v>
      </c>
      <c r="TZ115" s="9"/>
      <c r="UA115" s="9"/>
      <c r="UB115" s="9"/>
      <c r="UC115" s="9"/>
      <c r="UD115" s="9"/>
      <c r="UE115" s="9"/>
      <c r="UF115" s="9">
        <v>0</v>
      </c>
      <c r="UG115" s="9">
        <v>1</v>
      </c>
      <c r="UH115" s="9">
        <v>0</v>
      </c>
      <c r="UI115" s="9">
        <v>1</v>
      </c>
      <c r="UJ115" s="9">
        <v>0</v>
      </c>
      <c r="UK115" s="9">
        <v>1</v>
      </c>
      <c r="UL115" s="9">
        <v>0</v>
      </c>
      <c r="UM115" s="9">
        <v>0</v>
      </c>
      <c r="UN115" s="9">
        <v>0</v>
      </c>
      <c r="UO115" s="9">
        <v>0</v>
      </c>
      <c r="UP115" s="9"/>
      <c r="UQ115" s="9"/>
      <c r="UR115" s="9"/>
      <c r="US115" s="9"/>
      <c r="UT115" s="9">
        <v>0</v>
      </c>
      <c r="UU115" s="9"/>
      <c r="UV115" s="9">
        <v>1</v>
      </c>
      <c r="UW115" s="9">
        <v>0</v>
      </c>
      <c r="UX115" s="9">
        <v>0</v>
      </c>
      <c r="UY115" s="9">
        <v>0</v>
      </c>
      <c r="UZ115" s="9">
        <v>0</v>
      </c>
      <c r="VA115" s="9">
        <v>0</v>
      </c>
      <c r="VB115" s="9">
        <v>0</v>
      </c>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v>0</v>
      </c>
      <c r="WF115" s="9">
        <v>1</v>
      </c>
      <c r="WG115" s="9">
        <v>1</v>
      </c>
      <c r="WH115" s="9">
        <v>0</v>
      </c>
      <c r="WI115" s="9">
        <v>0</v>
      </c>
      <c r="WJ115" s="9">
        <v>1</v>
      </c>
      <c r="WK115" s="9">
        <v>1</v>
      </c>
      <c r="WL115" s="9">
        <v>1</v>
      </c>
      <c r="WM115" s="9">
        <v>0</v>
      </c>
      <c r="WN115" s="9"/>
      <c r="WO115" s="9"/>
      <c r="WP115" s="9"/>
      <c r="WQ115" s="9"/>
      <c r="WR115" s="9"/>
      <c r="WS115" s="9"/>
      <c r="WT115" s="9"/>
      <c r="WU115" s="9"/>
      <c r="WV115" s="9"/>
      <c r="WW115" s="9">
        <v>55.555557250976563</v>
      </c>
      <c r="WX115" s="9">
        <v>0</v>
      </c>
      <c r="WY115" s="9">
        <v>1</v>
      </c>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v>0</v>
      </c>
      <c r="YF115" s="9">
        <v>1</v>
      </c>
      <c r="YG115" s="9">
        <v>1</v>
      </c>
      <c r="YH115" s="9">
        <v>0</v>
      </c>
      <c r="YI115" s="9">
        <v>0</v>
      </c>
      <c r="YJ115" s="9">
        <v>1</v>
      </c>
      <c r="YK115" s="9">
        <v>1</v>
      </c>
      <c r="YL115" s="9">
        <v>1</v>
      </c>
      <c r="YM115" s="9">
        <v>0</v>
      </c>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v>0</v>
      </c>
      <c r="ZO115" s="9">
        <v>0</v>
      </c>
      <c r="ZP115" s="9">
        <v>0</v>
      </c>
      <c r="ZQ115" s="9">
        <v>0</v>
      </c>
      <c r="ZR115" s="9"/>
      <c r="ZS115" s="9"/>
      <c r="ZT115" s="9">
        <v>0</v>
      </c>
      <c r="ZU115" s="9">
        <v>0</v>
      </c>
      <c r="ZV115" s="9">
        <v>1</v>
      </c>
      <c r="ZW115" s="9">
        <v>1</v>
      </c>
      <c r="ZX115" s="9">
        <v>1</v>
      </c>
      <c r="ZY115" s="9">
        <v>1</v>
      </c>
      <c r="ZZ115" s="9">
        <v>1</v>
      </c>
      <c r="AAA115" s="9">
        <v>1</v>
      </c>
      <c r="AAB115" s="9">
        <v>1</v>
      </c>
      <c r="AAC115" s="9">
        <v>1</v>
      </c>
      <c r="AAD115" s="9">
        <v>1</v>
      </c>
      <c r="AAE115" s="9">
        <v>1</v>
      </c>
      <c r="AAF115" s="9">
        <v>1</v>
      </c>
      <c r="AAG115" s="9">
        <v>1</v>
      </c>
      <c r="AAH115" s="9"/>
      <c r="AAI115" s="9"/>
      <c r="AAJ115" s="9"/>
      <c r="AAK115" s="9"/>
      <c r="AAL115" s="9"/>
      <c r="AAM115" s="9"/>
      <c r="AAN115" s="9"/>
      <c r="AAO115" s="9"/>
      <c r="AAP115" s="9">
        <v>100</v>
      </c>
      <c r="AAQ115" s="9">
        <v>1</v>
      </c>
      <c r="AAR115" s="9">
        <v>1</v>
      </c>
      <c r="AAS115" s="9">
        <v>100</v>
      </c>
      <c r="AAT115" s="9">
        <v>1</v>
      </c>
      <c r="AAU115" s="9">
        <v>1</v>
      </c>
      <c r="AAV115" s="9"/>
      <c r="AAW115" s="9"/>
      <c r="AAX115" s="9"/>
      <c r="AAY115" s="9"/>
      <c r="AAZ115" s="9">
        <v>0</v>
      </c>
      <c r="ABA115" s="9">
        <v>1</v>
      </c>
      <c r="ABB115" s="9">
        <v>1</v>
      </c>
      <c r="ABC115" s="9">
        <v>1</v>
      </c>
      <c r="ABD115" s="9">
        <v>1</v>
      </c>
      <c r="ABE115" s="9">
        <v>1</v>
      </c>
      <c r="ABF115" s="9">
        <v>1</v>
      </c>
      <c r="ABG115" s="9">
        <v>1</v>
      </c>
      <c r="ABH115" s="9">
        <v>1</v>
      </c>
      <c r="ABI115" s="9">
        <v>1</v>
      </c>
      <c r="ABJ115" s="9">
        <v>1</v>
      </c>
      <c r="ABK115" s="9">
        <v>1</v>
      </c>
      <c r="ABL115" s="9">
        <v>1</v>
      </c>
      <c r="ABM115" s="9">
        <v>100</v>
      </c>
      <c r="ABN115" s="9">
        <v>1</v>
      </c>
      <c r="ABO115" s="9">
        <v>1</v>
      </c>
      <c r="ABP115" s="9">
        <v>0</v>
      </c>
      <c r="ABQ115" s="9">
        <v>1</v>
      </c>
      <c r="ABR115" s="9">
        <v>0</v>
      </c>
      <c r="ABS115" s="9">
        <v>0</v>
      </c>
      <c r="ABT115" s="9">
        <v>1</v>
      </c>
      <c r="ABU115" s="9">
        <v>0</v>
      </c>
      <c r="ABV115" s="9">
        <v>1</v>
      </c>
      <c r="ABW115" s="9">
        <v>1</v>
      </c>
      <c r="ABX115" s="9">
        <v>1</v>
      </c>
      <c r="ABY115" s="9">
        <v>0</v>
      </c>
      <c r="ABZ115" s="9">
        <v>0</v>
      </c>
      <c r="ACA115" s="9">
        <v>0</v>
      </c>
      <c r="ACB115" s="9">
        <v>0</v>
      </c>
      <c r="ACC115" s="9">
        <v>0</v>
      </c>
      <c r="ACD115" s="9">
        <v>0</v>
      </c>
      <c r="ACE115" s="9">
        <v>0</v>
      </c>
      <c r="ACF115" s="9">
        <v>0</v>
      </c>
      <c r="ACG115" s="9">
        <v>0</v>
      </c>
      <c r="ACH115" s="9">
        <v>1</v>
      </c>
      <c r="ACI115" s="9">
        <v>1</v>
      </c>
      <c r="ACJ115" s="9">
        <v>1</v>
      </c>
      <c r="ACK115" s="9">
        <v>1</v>
      </c>
      <c r="ACL115" s="9">
        <v>1</v>
      </c>
      <c r="ACM115" s="9">
        <v>0</v>
      </c>
      <c r="ACN115" s="9">
        <v>0</v>
      </c>
      <c r="ACO115" s="9">
        <v>1</v>
      </c>
      <c r="ACP115" s="9">
        <v>1</v>
      </c>
      <c r="ACQ115" s="9">
        <v>1</v>
      </c>
      <c r="ACR115" s="9">
        <v>1</v>
      </c>
    </row>
    <row r="116" spans="1:772">
      <c r="A116" t="s">
        <v>2680</v>
      </c>
      <c r="B116" t="s">
        <v>2808</v>
      </c>
      <c r="C116" t="s">
        <v>2941</v>
      </c>
      <c r="D116" t="s">
        <v>3078</v>
      </c>
      <c r="E116" s="9"/>
      <c r="F116" s="9">
        <v>7</v>
      </c>
      <c r="G116" s="9"/>
      <c r="H116" s="9">
        <v>1</v>
      </c>
      <c r="I116" t="s">
        <v>3215</v>
      </c>
      <c r="J116" s="9"/>
      <c r="K116" s="9">
        <v>8</v>
      </c>
      <c r="L116" s="9">
        <v>22</v>
      </c>
      <c r="M116" s="9">
        <v>137</v>
      </c>
      <c r="N116" s="9">
        <v>137</v>
      </c>
      <c r="O116" t="s">
        <v>3247</v>
      </c>
      <c r="P116" s="9">
        <v>1</v>
      </c>
      <c r="Q116" t="s">
        <v>3250</v>
      </c>
      <c r="R116" s="9">
        <v>1</v>
      </c>
      <c r="S116" s="9">
        <v>1</v>
      </c>
      <c r="T116" s="9">
        <v>2</v>
      </c>
      <c r="U116" s="9">
        <v>0</v>
      </c>
      <c r="V116" s="9">
        <v>1</v>
      </c>
      <c r="W116" t="s">
        <v>3371</v>
      </c>
      <c r="X116" s="9"/>
      <c r="Y116" t="s">
        <v>3504</v>
      </c>
      <c r="Z116" s="9"/>
      <c r="AA116" s="9">
        <v>0</v>
      </c>
      <c r="AB116" s="9">
        <v>0</v>
      </c>
      <c r="AC116" s="9">
        <v>8</v>
      </c>
      <c r="AD116" s="9">
        <v>0</v>
      </c>
      <c r="AE116" s="9">
        <v>2</v>
      </c>
      <c r="AF116" s="9">
        <v>0</v>
      </c>
      <c r="AG116" s="9">
        <v>0</v>
      </c>
      <c r="AH116" s="9">
        <v>0</v>
      </c>
      <c r="AI116" s="9">
        <v>0</v>
      </c>
      <c r="AJ116" s="9">
        <v>0</v>
      </c>
      <c r="AK116" s="9">
        <v>0</v>
      </c>
      <c r="AL116" s="9">
        <v>0</v>
      </c>
      <c r="AM116" s="9">
        <v>0</v>
      </c>
      <c r="AN116" s="9">
        <v>0</v>
      </c>
      <c r="AO116" s="9">
        <v>0</v>
      </c>
      <c r="AP116" s="9">
        <v>0</v>
      </c>
      <c r="AQ116" s="9">
        <v>0</v>
      </c>
      <c r="AR116" s="9">
        <v>0</v>
      </c>
      <c r="AS116" s="9">
        <v>0</v>
      </c>
      <c r="AT116" s="9">
        <v>0</v>
      </c>
      <c r="AU116" s="9">
        <v>0</v>
      </c>
      <c r="AV116" s="9">
        <v>0</v>
      </c>
      <c r="AW116" s="9">
        <v>0</v>
      </c>
      <c r="AX116" t="s">
        <v>3672</v>
      </c>
      <c r="AY116" s="9">
        <v>0</v>
      </c>
      <c r="AZ116" s="9">
        <v>3</v>
      </c>
      <c r="BA116" t="s">
        <v>3822</v>
      </c>
      <c r="BB116" s="9">
        <v>0</v>
      </c>
      <c r="BC116" s="9">
        <v>13</v>
      </c>
      <c r="BD116" s="9">
        <v>0</v>
      </c>
      <c r="BE116" s="9"/>
      <c r="BF116" s="9">
        <v>13</v>
      </c>
      <c r="BG116" s="9">
        <v>13</v>
      </c>
      <c r="BH116" s="9">
        <v>3</v>
      </c>
      <c r="BI116" s="9">
        <v>1</v>
      </c>
      <c r="BJ116" s="9">
        <v>0</v>
      </c>
      <c r="BK116" s="9">
        <v>1</v>
      </c>
      <c r="BL116" s="9">
        <v>1</v>
      </c>
      <c r="BM116" s="9">
        <v>1</v>
      </c>
      <c r="BN116" s="9">
        <v>1</v>
      </c>
      <c r="BO116" s="9">
        <v>1</v>
      </c>
      <c r="BP116" s="9">
        <v>0</v>
      </c>
      <c r="BQ116" s="9">
        <v>0</v>
      </c>
      <c r="BR116" s="9">
        <v>0</v>
      </c>
      <c r="BS116" s="9">
        <v>0</v>
      </c>
      <c r="BT116" s="9"/>
      <c r="BU116" s="9"/>
      <c r="BV116" s="9">
        <v>0</v>
      </c>
      <c r="BW116" s="9">
        <v>1</v>
      </c>
      <c r="BX116" s="9"/>
      <c r="BY116" s="9">
        <v>0</v>
      </c>
      <c r="BZ116" s="9">
        <v>0</v>
      </c>
      <c r="CA116" s="9">
        <v>0</v>
      </c>
      <c r="CB116" s="9">
        <v>1</v>
      </c>
      <c r="CC116" s="9">
        <v>1</v>
      </c>
      <c r="CD116" s="9">
        <v>1</v>
      </c>
      <c r="CE116" s="9">
        <v>1</v>
      </c>
      <c r="CF116" s="9">
        <v>1</v>
      </c>
      <c r="CG116" s="9"/>
      <c r="CH116" s="9">
        <v>1</v>
      </c>
      <c r="CI116" s="9">
        <v>2</v>
      </c>
      <c r="CJ116" s="9">
        <v>2</v>
      </c>
      <c r="CK116" s="9">
        <v>2</v>
      </c>
      <c r="CL116" s="9">
        <v>2</v>
      </c>
      <c r="CM116" s="9">
        <v>1</v>
      </c>
      <c r="CN116" s="9">
        <v>1</v>
      </c>
      <c r="CO116" s="9">
        <v>1</v>
      </c>
      <c r="CP116" s="9">
        <v>4</v>
      </c>
      <c r="CQ116" s="9">
        <v>1</v>
      </c>
      <c r="CR116" s="9">
        <v>1</v>
      </c>
      <c r="CS116" s="9">
        <v>1</v>
      </c>
      <c r="CT116" s="9">
        <v>0</v>
      </c>
      <c r="CU116" s="9">
        <v>1</v>
      </c>
      <c r="CV116" s="9">
        <v>1</v>
      </c>
      <c r="CW116" s="9">
        <v>1</v>
      </c>
      <c r="CX116" s="9">
        <v>1</v>
      </c>
      <c r="CY116" s="9">
        <v>0</v>
      </c>
      <c r="CZ116" s="9">
        <v>2</v>
      </c>
      <c r="DA116" s="9"/>
      <c r="DB116" s="9"/>
      <c r="DC116" s="9"/>
      <c r="DD116" s="9"/>
      <c r="DE116" s="9"/>
      <c r="DF116" s="9"/>
      <c r="DG116" s="9"/>
      <c r="DH116" s="9"/>
      <c r="DI116" s="9">
        <v>2</v>
      </c>
      <c r="DJ116" s="9"/>
      <c r="DK116" s="9"/>
      <c r="DL116" s="9"/>
      <c r="DM116" s="9"/>
      <c r="DN116" s="9"/>
      <c r="DO116" s="9"/>
      <c r="DP116" s="9">
        <v>2</v>
      </c>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v>0</v>
      </c>
      <c r="EO116" s="9"/>
      <c r="EP116" s="9"/>
      <c r="EQ116" s="9">
        <v>1</v>
      </c>
      <c r="ER116" s="9">
        <v>0</v>
      </c>
      <c r="ES116" s="9"/>
      <c r="ET116" s="9">
        <v>1</v>
      </c>
      <c r="EU116" s="9">
        <v>1</v>
      </c>
      <c r="EV116" s="9"/>
      <c r="EW116" s="9">
        <v>1</v>
      </c>
      <c r="EX116" s="9">
        <v>1</v>
      </c>
      <c r="EY116" s="9"/>
      <c r="EZ116" s="9">
        <v>1</v>
      </c>
      <c r="FA116" s="9">
        <v>1</v>
      </c>
      <c r="FB116" s="9"/>
      <c r="FC116" s="9">
        <v>0</v>
      </c>
      <c r="FD116" s="9"/>
      <c r="FE116" s="9"/>
      <c r="FF116" s="9">
        <v>0</v>
      </c>
      <c r="FG116" s="9"/>
      <c r="FH116" s="9"/>
      <c r="FI116" s="9">
        <v>1</v>
      </c>
      <c r="FJ116" s="9">
        <v>1</v>
      </c>
      <c r="FK116" s="9"/>
      <c r="FL116" s="9">
        <v>0</v>
      </c>
      <c r="FM116" s="9"/>
      <c r="FN116" s="9"/>
      <c r="FO116" s="9">
        <v>0</v>
      </c>
      <c r="FP116" s="9"/>
      <c r="FQ116" s="9"/>
      <c r="FR116" s="9">
        <v>0</v>
      </c>
      <c r="FS116" s="9"/>
      <c r="FT116" s="9"/>
      <c r="FU116" s="9">
        <v>0</v>
      </c>
      <c r="FV116" s="9"/>
      <c r="FW116" s="9"/>
      <c r="FX116" s="9">
        <v>4</v>
      </c>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t="s">
        <v>4131</v>
      </c>
      <c r="HH116" s="9">
        <v>8</v>
      </c>
      <c r="HI116" s="9"/>
      <c r="HJ116" s="9"/>
      <c r="HK116" s="9"/>
      <c r="HL116" s="9"/>
      <c r="HM116" s="9"/>
      <c r="HN116" s="9"/>
      <c r="HO116" s="9"/>
      <c r="HP116" s="9">
        <v>0</v>
      </c>
      <c r="HQ116" s="9">
        <v>0</v>
      </c>
      <c r="HR116" s="9">
        <v>0</v>
      </c>
      <c r="HS116" s="9">
        <v>0</v>
      </c>
      <c r="HT116" s="9">
        <v>0</v>
      </c>
      <c r="HU116" s="9">
        <v>0</v>
      </c>
      <c r="HV116" s="9">
        <v>1</v>
      </c>
      <c r="HW116" s="9">
        <v>0</v>
      </c>
      <c r="HX116" t="s">
        <v>4295</v>
      </c>
      <c r="HY116" s="9"/>
      <c r="HZ116" s="9"/>
      <c r="IA116" s="9">
        <v>2</v>
      </c>
      <c r="IB116" s="9"/>
      <c r="IC116" s="9"/>
      <c r="ID116" s="9">
        <v>2</v>
      </c>
      <c r="IE116" s="9"/>
      <c r="IF116" s="9"/>
      <c r="IG116" s="9">
        <v>3</v>
      </c>
      <c r="IH116" s="9"/>
      <c r="II116" s="9"/>
      <c r="IJ116" s="9">
        <v>3</v>
      </c>
      <c r="IK116" s="9"/>
      <c r="IL116" s="9">
        <v>1</v>
      </c>
      <c r="IM116" s="9"/>
      <c r="IN116" s="9">
        <v>4</v>
      </c>
      <c r="IO116" s="9">
        <v>3</v>
      </c>
      <c r="IP116" s="9">
        <v>5</v>
      </c>
      <c r="IQ116" s="9">
        <v>4</v>
      </c>
      <c r="IR116" s="9">
        <v>4</v>
      </c>
      <c r="IS116" s="9"/>
      <c r="IT116" s="9">
        <v>1</v>
      </c>
      <c r="IU116" s="9">
        <v>2</v>
      </c>
      <c r="IV116" s="9">
        <v>2</v>
      </c>
      <c r="IW116" s="9">
        <v>2</v>
      </c>
      <c r="IX116" s="9">
        <v>2</v>
      </c>
      <c r="IY116" s="9">
        <v>2</v>
      </c>
      <c r="IZ116" s="9">
        <v>2</v>
      </c>
      <c r="JA116" s="9">
        <v>2</v>
      </c>
      <c r="JB116" s="9">
        <v>1</v>
      </c>
      <c r="JC116" s="9">
        <v>2</v>
      </c>
      <c r="JD116" s="9">
        <v>2</v>
      </c>
      <c r="JE116" s="9">
        <v>2</v>
      </c>
      <c r="JF116" s="9">
        <v>2</v>
      </c>
      <c r="JG116" s="9">
        <v>2</v>
      </c>
      <c r="JH116" s="9">
        <v>2</v>
      </c>
      <c r="JI116" s="9">
        <v>2</v>
      </c>
      <c r="JJ116" s="9">
        <v>1</v>
      </c>
      <c r="JK116" s="9">
        <v>2</v>
      </c>
      <c r="JL116" s="9">
        <v>1</v>
      </c>
      <c r="JM116" s="9">
        <v>1</v>
      </c>
      <c r="JN116" s="9">
        <v>1</v>
      </c>
      <c r="JO116" s="9">
        <v>1</v>
      </c>
      <c r="JP116" s="9">
        <v>3</v>
      </c>
      <c r="JQ116" s="9">
        <v>3</v>
      </c>
      <c r="JR116" s="9">
        <v>3</v>
      </c>
      <c r="JS116" s="9">
        <v>2</v>
      </c>
      <c r="JT116" s="9">
        <v>1</v>
      </c>
      <c r="JU116" s="9">
        <v>3</v>
      </c>
      <c r="JV116" s="9"/>
      <c r="JW116" s="9">
        <v>1</v>
      </c>
      <c r="JX116" s="9">
        <v>3</v>
      </c>
      <c r="JY116" s="9">
        <v>3</v>
      </c>
      <c r="JZ116" s="9">
        <v>3</v>
      </c>
      <c r="KA116" s="9">
        <v>1</v>
      </c>
      <c r="KB116" s="9">
        <v>1</v>
      </c>
      <c r="KC116" s="9">
        <v>1</v>
      </c>
      <c r="KD116" s="9">
        <v>3</v>
      </c>
      <c r="KE116" s="9">
        <v>3</v>
      </c>
      <c r="KF116" s="9"/>
      <c r="KG116" s="9"/>
      <c r="KH116" s="9"/>
      <c r="KI116" s="9"/>
      <c r="KJ116" s="9"/>
      <c r="KK116" s="9"/>
      <c r="KL116" s="9"/>
      <c r="KM116" s="9"/>
      <c r="KN116" s="9"/>
      <c r="KO116" s="9"/>
      <c r="KP116" s="9"/>
      <c r="KQ116" s="9"/>
      <c r="KR116" s="9"/>
      <c r="KS116" s="9"/>
      <c r="KT116" s="9"/>
      <c r="KU116" s="9"/>
      <c r="KV116" s="9">
        <v>0</v>
      </c>
      <c r="KW116" s="9"/>
      <c r="KX116" s="9"/>
      <c r="KY116" s="9"/>
      <c r="KZ116" s="9"/>
      <c r="LA116" s="9"/>
      <c r="LB116" s="9"/>
      <c r="LC116" s="9">
        <v>1</v>
      </c>
      <c r="LD116" s="9">
        <v>1</v>
      </c>
      <c r="LE116" s="9">
        <v>1</v>
      </c>
      <c r="LF116" s="9">
        <v>1</v>
      </c>
      <c r="LG116" s="9">
        <v>1</v>
      </c>
      <c r="LH116" s="9">
        <v>1</v>
      </c>
      <c r="LI116" s="9"/>
      <c r="LJ116" s="9">
        <v>1</v>
      </c>
      <c r="LK116" s="9">
        <v>3</v>
      </c>
      <c r="LL116" s="9">
        <v>3</v>
      </c>
      <c r="LM116" s="9">
        <v>3</v>
      </c>
      <c r="LN116" s="9"/>
      <c r="LO116" s="9">
        <v>1</v>
      </c>
      <c r="LP116" s="9">
        <v>1</v>
      </c>
      <c r="LQ116" s="9">
        <v>1</v>
      </c>
      <c r="LR116" s="9"/>
      <c r="LS116" s="9">
        <v>1</v>
      </c>
      <c r="LT116" s="9">
        <v>1</v>
      </c>
      <c r="LU116" s="9">
        <v>1</v>
      </c>
      <c r="LV116" s="9">
        <v>1</v>
      </c>
      <c r="LW116" s="9">
        <v>1</v>
      </c>
      <c r="LX116" s="9">
        <v>1</v>
      </c>
      <c r="LY116" s="9">
        <v>3</v>
      </c>
      <c r="LZ116" s="9">
        <v>1</v>
      </c>
      <c r="MA116" s="9">
        <v>1</v>
      </c>
      <c r="MB116" s="9"/>
      <c r="MC116" s="9">
        <v>1</v>
      </c>
      <c r="MD116" s="9">
        <v>1</v>
      </c>
      <c r="ME116" s="9">
        <v>1</v>
      </c>
      <c r="MF116" s="9">
        <v>2</v>
      </c>
      <c r="MG116" s="9">
        <v>3</v>
      </c>
      <c r="MH116" s="9">
        <v>3</v>
      </c>
      <c r="MI116" s="9">
        <v>3</v>
      </c>
      <c r="MJ116" s="9">
        <v>3</v>
      </c>
      <c r="MK116" s="9">
        <v>1</v>
      </c>
      <c r="ML116" s="9">
        <v>1</v>
      </c>
      <c r="MM116" s="9">
        <v>1</v>
      </c>
      <c r="MN116" s="9">
        <v>0</v>
      </c>
      <c r="MO116" s="9">
        <v>1</v>
      </c>
      <c r="MP116" s="9">
        <v>0</v>
      </c>
      <c r="MQ116" s="9">
        <v>0</v>
      </c>
      <c r="MR116" s="9">
        <v>0</v>
      </c>
      <c r="MS116" s="9">
        <v>1</v>
      </c>
      <c r="MT116" s="9">
        <v>507156769</v>
      </c>
      <c r="MU116" s="9">
        <v>507156769</v>
      </c>
      <c r="MV116" s="9">
        <v>1</v>
      </c>
      <c r="MW116" s="9"/>
      <c r="MX116" s="9"/>
      <c r="MY116" t="s">
        <v>4571</v>
      </c>
      <c r="MZ116" s="9"/>
      <c r="NA116" s="9">
        <v>199374223</v>
      </c>
      <c r="NB116" t="s">
        <v>4721</v>
      </c>
      <c r="NC116" t="s">
        <v>4859</v>
      </c>
      <c r="ND116" s="9"/>
      <c r="NE116" s="9"/>
      <c r="NF116" t="s">
        <v>4891</v>
      </c>
      <c r="NG116" s="9"/>
      <c r="NH116" s="9"/>
      <c r="NI116" s="9">
        <v>14</v>
      </c>
      <c r="NJ116" s="9">
        <v>137</v>
      </c>
      <c r="NK116" t="s">
        <v>4897</v>
      </c>
      <c r="NL116" s="9">
        <v>3</v>
      </c>
      <c r="NM116" s="9">
        <v>11</v>
      </c>
      <c r="NN116" s="9">
        <v>2022</v>
      </c>
      <c r="NO116" s="9">
        <v>1</v>
      </c>
      <c r="NP116" t="s">
        <v>4998</v>
      </c>
      <c r="NQ116" s="9">
        <v>0</v>
      </c>
      <c r="NR116" s="9">
        <v>1</v>
      </c>
      <c r="NS116" s="9">
        <v>1</v>
      </c>
      <c r="NT116" s="9">
        <v>0</v>
      </c>
      <c r="NU116" s="9">
        <v>0</v>
      </c>
      <c r="NV116" s="9">
        <v>0</v>
      </c>
      <c r="NW116" s="9">
        <v>8</v>
      </c>
      <c r="NX116" s="9">
        <v>0</v>
      </c>
      <c r="NY116" s="9">
        <v>2</v>
      </c>
      <c r="NZ116" s="9">
        <v>0</v>
      </c>
      <c r="OA116" s="9">
        <v>0</v>
      </c>
      <c r="OB116" s="9">
        <v>0</v>
      </c>
      <c r="OC116" s="9">
        <v>10</v>
      </c>
      <c r="OD116" s="9">
        <v>0</v>
      </c>
      <c r="OE116" s="9">
        <v>0</v>
      </c>
      <c r="OF116" s="9">
        <v>0</v>
      </c>
      <c r="OG116" s="9">
        <v>10</v>
      </c>
      <c r="OH116" s="9">
        <v>0</v>
      </c>
      <c r="OI116" s="9">
        <v>13</v>
      </c>
      <c r="OJ116" s="9">
        <v>13</v>
      </c>
      <c r="OK116" s="9">
        <v>3</v>
      </c>
      <c r="OL116" s="9">
        <v>1</v>
      </c>
      <c r="OM116" s="9">
        <v>0</v>
      </c>
      <c r="ON116" s="9">
        <v>1</v>
      </c>
      <c r="OO116" s="9">
        <v>0</v>
      </c>
      <c r="OP116" s="9">
        <v>1</v>
      </c>
      <c r="OQ116" s="9">
        <v>1</v>
      </c>
      <c r="OR116" s="9">
        <v>1</v>
      </c>
      <c r="OS116" s="9">
        <v>1</v>
      </c>
      <c r="OT116" s="9">
        <v>1</v>
      </c>
      <c r="OU116" s="9">
        <v>0</v>
      </c>
      <c r="OV116" s="9">
        <v>0</v>
      </c>
      <c r="OW116" s="9">
        <v>0</v>
      </c>
      <c r="OX116" s="9">
        <v>0</v>
      </c>
      <c r="OY116" s="9">
        <v>0</v>
      </c>
      <c r="OZ116" s="9">
        <v>0</v>
      </c>
      <c r="PA116" s="9">
        <v>50</v>
      </c>
      <c r="PB116" s="9">
        <v>0</v>
      </c>
      <c r="PC116" s="9">
        <v>1</v>
      </c>
      <c r="PD116" s="9">
        <v>40</v>
      </c>
      <c r="PE116" s="9">
        <v>0</v>
      </c>
      <c r="PF116" s="9">
        <v>0</v>
      </c>
      <c r="PG116" s="9">
        <v>1</v>
      </c>
      <c r="PH116" s="9">
        <v>0</v>
      </c>
      <c r="PI116" s="9">
        <v>0</v>
      </c>
      <c r="PJ116" s="9">
        <v>0</v>
      </c>
      <c r="PK116" s="9">
        <v>1</v>
      </c>
      <c r="PL116" s="9">
        <v>1</v>
      </c>
      <c r="PM116" s="9">
        <v>1</v>
      </c>
      <c r="PN116" s="9">
        <v>1</v>
      </c>
      <c r="PO116" s="9">
        <v>57.142856597900391</v>
      </c>
      <c r="PP116" s="9">
        <v>0</v>
      </c>
      <c r="PQ116" s="9">
        <v>1</v>
      </c>
      <c r="PR116" s="9">
        <v>1</v>
      </c>
      <c r="PS116" s="9">
        <v>0</v>
      </c>
      <c r="PT116" s="9">
        <v>0</v>
      </c>
      <c r="PU116" s="9">
        <v>0</v>
      </c>
      <c r="PV116" s="9">
        <v>0</v>
      </c>
      <c r="PW116" s="9">
        <v>1</v>
      </c>
      <c r="PX116" s="9">
        <v>33.333332061767578</v>
      </c>
      <c r="PY116" s="9">
        <v>0</v>
      </c>
      <c r="PZ116" s="9">
        <v>0</v>
      </c>
      <c r="QA116" s="9">
        <v>1</v>
      </c>
      <c r="QB116" s="9">
        <v>1</v>
      </c>
      <c r="QC116" s="9">
        <v>0</v>
      </c>
      <c r="QD116" s="9">
        <v>1</v>
      </c>
      <c r="QE116" s="9">
        <v>75</v>
      </c>
      <c r="QF116" s="9">
        <v>0</v>
      </c>
      <c r="QG116" s="9">
        <v>1</v>
      </c>
      <c r="QH116" s="9">
        <v>1</v>
      </c>
      <c r="QI116" s="9">
        <v>1</v>
      </c>
      <c r="QJ116" s="9">
        <v>0</v>
      </c>
      <c r="QK116" s="9">
        <v>1</v>
      </c>
      <c r="QL116" s="9">
        <v>1</v>
      </c>
      <c r="QM116" s="9">
        <v>1</v>
      </c>
      <c r="QN116" s="9">
        <v>1</v>
      </c>
      <c r="QO116" s="9">
        <v>0</v>
      </c>
      <c r="QP116" s="9">
        <v>71.428573608398438</v>
      </c>
      <c r="QQ116" s="9">
        <v>0</v>
      </c>
      <c r="QR116" s="9">
        <v>1</v>
      </c>
      <c r="QS116" s="9">
        <v>0</v>
      </c>
      <c r="QT116" s="9">
        <v>0.3333333432674408</v>
      </c>
      <c r="QU116" s="9">
        <v>0</v>
      </c>
      <c r="QV116" s="9">
        <v>0.5</v>
      </c>
      <c r="QW116" s="9">
        <v>0</v>
      </c>
      <c r="QX116" s="9">
        <v>0.75</v>
      </c>
      <c r="QY116" s="9">
        <v>0</v>
      </c>
      <c r="QZ116" s="9"/>
      <c r="RA116" s="9"/>
      <c r="RB116" s="9"/>
      <c r="RC116" s="9"/>
      <c r="RD116" s="9"/>
      <c r="RE116" s="9"/>
      <c r="RF116" s="9"/>
      <c r="RG116" s="9"/>
      <c r="RH116" s="9"/>
      <c r="RI116" s="9"/>
      <c r="RJ116" s="9"/>
      <c r="RK116" s="9"/>
      <c r="RL116" s="9">
        <v>0</v>
      </c>
      <c r="RM116" s="9"/>
      <c r="RN116" s="9"/>
      <c r="RO116" s="9"/>
      <c r="RP116" s="9"/>
      <c r="RQ116" s="9"/>
      <c r="RR116" s="9"/>
      <c r="RS116" s="9"/>
      <c r="RT116" s="9"/>
      <c r="RU116" s="9"/>
      <c r="RV116" s="9"/>
      <c r="RW116" s="9"/>
      <c r="RX116" s="9"/>
      <c r="RY116" s="9"/>
      <c r="RZ116" s="9"/>
      <c r="SA116" s="9"/>
      <c r="SB116" s="9"/>
      <c r="SC116" s="9"/>
      <c r="SD116" s="9"/>
      <c r="SE116" s="9"/>
      <c r="SF116" s="9"/>
      <c r="SG116" s="9"/>
      <c r="SH116" s="9">
        <v>1</v>
      </c>
      <c r="SI116" s="9">
        <v>1</v>
      </c>
      <c r="SJ116" s="9">
        <v>1</v>
      </c>
      <c r="SK116" s="9">
        <v>0</v>
      </c>
      <c r="SL116" s="9">
        <v>0</v>
      </c>
      <c r="SM116" s="9">
        <v>1</v>
      </c>
      <c r="SN116" s="9">
        <v>0</v>
      </c>
      <c r="SO116" s="9">
        <v>0</v>
      </c>
      <c r="SP116" s="9">
        <v>1</v>
      </c>
      <c r="SQ116" s="9">
        <v>1</v>
      </c>
      <c r="SR116" s="9">
        <v>1</v>
      </c>
      <c r="SS116" s="9"/>
      <c r="ST116" s="9"/>
      <c r="SU116" s="9">
        <v>1</v>
      </c>
      <c r="SV116" s="9"/>
      <c r="SW116" s="9"/>
      <c r="SX116" s="9">
        <v>0</v>
      </c>
      <c r="SY116" s="9">
        <v>0</v>
      </c>
      <c r="SZ116" s="9">
        <v>1</v>
      </c>
      <c r="TA116" s="9"/>
      <c r="TB116" s="9"/>
      <c r="TC116" s="9"/>
      <c r="TD116" s="9"/>
      <c r="TE116" s="9"/>
      <c r="TF116" s="9"/>
      <c r="TG116" s="9"/>
      <c r="TH116" s="9"/>
      <c r="TI116" s="9"/>
      <c r="TJ116" s="9"/>
      <c r="TK116" s="9"/>
      <c r="TL116" s="9"/>
      <c r="TM116" s="9"/>
      <c r="TN116" s="9"/>
      <c r="TO116" s="9"/>
      <c r="TP116" s="9"/>
      <c r="TQ116" s="9"/>
      <c r="TR116" s="9">
        <v>0</v>
      </c>
      <c r="TS116" s="9">
        <v>0</v>
      </c>
      <c r="TT116" s="9">
        <v>0</v>
      </c>
      <c r="TU116" s="9">
        <v>0</v>
      </c>
      <c r="TV116" s="9">
        <v>0</v>
      </c>
      <c r="TW116" s="9">
        <v>0</v>
      </c>
      <c r="TX116" s="9">
        <v>1</v>
      </c>
      <c r="TY116" s="9">
        <v>0</v>
      </c>
      <c r="TZ116" s="9"/>
      <c r="UA116" s="9"/>
      <c r="UB116" s="9"/>
      <c r="UC116" s="9"/>
      <c r="UD116" s="9"/>
      <c r="UE116" s="9"/>
      <c r="UF116" s="9">
        <v>0</v>
      </c>
      <c r="UG116" s="9">
        <v>0</v>
      </c>
      <c r="UH116" s="9">
        <v>0</v>
      </c>
      <c r="UI116" s="9">
        <v>1</v>
      </c>
      <c r="UJ116" s="9">
        <v>0</v>
      </c>
      <c r="UK116" s="9">
        <v>1</v>
      </c>
      <c r="UL116" s="9">
        <v>0</v>
      </c>
      <c r="UM116" s="9">
        <v>0</v>
      </c>
      <c r="UN116" s="9"/>
      <c r="UO116" s="9"/>
      <c r="UP116" s="9"/>
      <c r="UQ116" s="9"/>
      <c r="UR116" s="9">
        <v>0</v>
      </c>
      <c r="US116" s="9">
        <v>0</v>
      </c>
      <c r="UT116" s="9">
        <v>0</v>
      </c>
      <c r="UU116" s="9">
        <v>0</v>
      </c>
      <c r="UV116" s="9">
        <v>1</v>
      </c>
      <c r="UW116" s="9">
        <v>0</v>
      </c>
      <c r="UX116" s="9">
        <v>0</v>
      </c>
      <c r="UY116" s="9">
        <v>0</v>
      </c>
      <c r="UZ116" s="9">
        <v>0</v>
      </c>
      <c r="VA116" s="9">
        <v>0</v>
      </c>
      <c r="VB116" s="9">
        <v>0</v>
      </c>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v>1</v>
      </c>
      <c r="WF116" s="9">
        <v>0</v>
      </c>
      <c r="WG116" s="9">
        <v>0</v>
      </c>
      <c r="WH116" s="9">
        <v>0</v>
      </c>
      <c r="WI116" s="9">
        <v>1</v>
      </c>
      <c r="WJ116" s="9">
        <v>1</v>
      </c>
      <c r="WK116" s="9">
        <v>1</v>
      </c>
      <c r="WL116" s="9">
        <v>0</v>
      </c>
      <c r="WM116" s="9">
        <v>0</v>
      </c>
      <c r="WN116" s="9"/>
      <c r="WO116" s="9"/>
      <c r="WP116" s="9"/>
      <c r="WQ116" s="9"/>
      <c r="WR116" s="9"/>
      <c r="WS116" s="9"/>
      <c r="WT116" s="9"/>
      <c r="WU116" s="9"/>
      <c r="WV116" s="9"/>
      <c r="WW116" s="9">
        <v>44.444442749023438</v>
      </c>
      <c r="WX116" s="9">
        <v>0</v>
      </c>
      <c r="WY116" s="9">
        <v>0</v>
      </c>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v>1</v>
      </c>
      <c r="YF116" s="9">
        <v>0</v>
      </c>
      <c r="YG116" s="9">
        <v>0</v>
      </c>
      <c r="YH116" s="9">
        <v>0</v>
      </c>
      <c r="YI116" s="9">
        <v>1</v>
      </c>
      <c r="YJ116" s="9">
        <v>1</v>
      </c>
      <c r="YK116" s="9">
        <v>1</v>
      </c>
      <c r="YL116" s="9">
        <v>0</v>
      </c>
      <c r="YM116" s="9">
        <v>0</v>
      </c>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v>0</v>
      </c>
      <c r="ZO116" s="9">
        <v>0</v>
      </c>
      <c r="ZP116" s="9">
        <v>0</v>
      </c>
      <c r="ZQ116" s="9">
        <v>0</v>
      </c>
      <c r="ZR116" s="9"/>
      <c r="ZS116" s="9"/>
      <c r="ZT116" s="9">
        <v>0</v>
      </c>
      <c r="ZU116" s="9">
        <v>0</v>
      </c>
      <c r="ZV116" s="9">
        <v>1</v>
      </c>
      <c r="ZW116" s="9">
        <v>1</v>
      </c>
      <c r="ZX116" s="9">
        <v>1</v>
      </c>
      <c r="ZY116" s="9">
        <v>1</v>
      </c>
      <c r="ZZ116" s="9">
        <v>1</v>
      </c>
      <c r="AAA116" s="9">
        <v>1</v>
      </c>
      <c r="AAB116" s="9">
        <v>1</v>
      </c>
      <c r="AAC116" s="9">
        <v>1</v>
      </c>
      <c r="AAD116" s="9">
        <v>1</v>
      </c>
      <c r="AAE116" s="9">
        <v>1</v>
      </c>
      <c r="AAF116" s="9">
        <v>1</v>
      </c>
      <c r="AAG116" s="9">
        <v>1</v>
      </c>
      <c r="AAH116" s="9"/>
      <c r="AAI116" s="9"/>
      <c r="AAJ116" s="9"/>
      <c r="AAK116" s="9"/>
      <c r="AAL116" s="9"/>
      <c r="AAM116" s="9"/>
      <c r="AAN116" s="9"/>
      <c r="AAO116" s="9"/>
      <c r="AAP116" s="9">
        <v>100</v>
      </c>
      <c r="AAQ116" s="9">
        <v>1</v>
      </c>
      <c r="AAR116" s="9">
        <v>1</v>
      </c>
      <c r="AAS116" s="9">
        <v>100</v>
      </c>
      <c r="AAT116" s="9">
        <v>1</v>
      </c>
      <c r="AAU116" s="9">
        <v>1</v>
      </c>
      <c r="AAV116" s="9"/>
      <c r="AAW116" s="9"/>
      <c r="AAX116" s="9"/>
      <c r="AAY116" s="9"/>
      <c r="AAZ116" s="9">
        <v>0</v>
      </c>
      <c r="ABA116" s="9">
        <v>1</v>
      </c>
      <c r="ABB116" s="9">
        <v>1</v>
      </c>
      <c r="ABC116" s="9">
        <v>1</v>
      </c>
      <c r="ABD116" s="9">
        <v>1</v>
      </c>
      <c r="ABE116" s="9">
        <v>1</v>
      </c>
      <c r="ABF116" s="9">
        <v>1</v>
      </c>
      <c r="ABG116" s="9">
        <v>1</v>
      </c>
      <c r="ABH116" s="9">
        <v>1</v>
      </c>
      <c r="ABI116" s="9">
        <v>1</v>
      </c>
      <c r="ABJ116" s="9">
        <v>1</v>
      </c>
      <c r="ABK116" s="9">
        <v>1</v>
      </c>
      <c r="ABL116" s="9">
        <v>0</v>
      </c>
      <c r="ABM116" s="9">
        <v>85.714286804199219</v>
      </c>
      <c r="ABN116" s="9">
        <v>0</v>
      </c>
      <c r="ABO116" s="9">
        <v>1</v>
      </c>
      <c r="ABP116" s="9">
        <v>1</v>
      </c>
      <c r="ABQ116" s="9">
        <v>1</v>
      </c>
      <c r="ABR116" s="9">
        <v>1</v>
      </c>
      <c r="ABS116" s="9">
        <v>1</v>
      </c>
      <c r="ABT116" s="9">
        <v>1</v>
      </c>
      <c r="ABU116" s="9">
        <v>1</v>
      </c>
      <c r="ABV116" s="9">
        <v>1</v>
      </c>
      <c r="ABW116" s="9">
        <v>1</v>
      </c>
      <c r="ABX116" s="9">
        <v>1</v>
      </c>
      <c r="ABY116" s="9">
        <v>0</v>
      </c>
      <c r="ABZ116" s="9">
        <v>0</v>
      </c>
      <c r="ACA116" s="9">
        <v>0</v>
      </c>
      <c r="ACB116" s="9">
        <v>0</v>
      </c>
      <c r="ACC116" s="9">
        <v>0</v>
      </c>
      <c r="ACD116" s="9">
        <v>0</v>
      </c>
      <c r="ACE116" s="9">
        <v>0</v>
      </c>
      <c r="ACF116" s="9">
        <v>0</v>
      </c>
      <c r="ACG116" s="9">
        <v>0</v>
      </c>
      <c r="ACH116" s="9">
        <v>1</v>
      </c>
      <c r="ACI116" s="9">
        <v>1</v>
      </c>
      <c r="ACJ116" s="9">
        <v>1</v>
      </c>
      <c r="ACK116" s="9">
        <v>0</v>
      </c>
      <c r="ACL116" s="9">
        <v>1</v>
      </c>
      <c r="ACM116" s="9">
        <v>0</v>
      </c>
      <c r="ACN116" s="9">
        <v>0</v>
      </c>
      <c r="ACO116" s="9">
        <v>0</v>
      </c>
      <c r="ACP116" s="9">
        <v>1</v>
      </c>
      <c r="ACQ116" s="9">
        <v>1</v>
      </c>
      <c r="ACR116" s="9">
        <v>1</v>
      </c>
    </row>
    <row r="117" spans="1:772">
      <c r="A117" t="s">
        <v>2681</v>
      </c>
      <c r="B117" t="s">
        <v>2809</v>
      </c>
      <c r="C117" t="s">
        <v>2942</v>
      </c>
      <c r="D117" t="s">
        <v>3079</v>
      </c>
      <c r="E117" s="9"/>
      <c r="F117" s="9">
        <v>6</v>
      </c>
      <c r="G117" s="9"/>
      <c r="H117" s="9">
        <v>1</v>
      </c>
      <c r="I117" t="s">
        <v>3216</v>
      </c>
      <c r="J117" s="9"/>
      <c r="K117" s="9">
        <v>8</v>
      </c>
      <c r="L117" s="9">
        <v>22</v>
      </c>
      <c r="M117" s="9">
        <v>138</v>
      </c>
      <c r="N117" s="9">
        <v>138</v>
      </c>
      <c r="O117" t="s">
        <v>3247</v>
      </c>
      <c r="P117" s="9">
        <v>1</v>
      </c>
      <c r="Q117" t="s">
        <v>3250</v>
      </c>
      <c r="R117" s="9">
        <v>1</v>
      </c>
      <c r="S117" s="9">
        <v>1</v>
      </c>
      <c r="T117" s="9">
        <v>2</v>
      </c>
      <c r="U117" s="9">
        <v>0</v>
      </c>
      <c r="V117" s="9">
        <v>1</v>
      </c>
      <c r="W117" t="s">
        <v>3372</v>
      </c>
      <c r="X117" s="9"/>
      <c r="Y117" t="s">
        <v>3505</v>
      </c>
      <c r="Z117" s="9"/>
      <c r="AA117" s="9">
        <v>0</v>
      </c>
      <c r="AB117" s="9">
        <v>0</v>
      </c>
      <c r="AC117" s="9">
        <v>6</v>
      </c>
      <c r="AD117" s="9">
        <v>0</v>
      </c>
      <c r="AE117" s="9">
        <v>2</v>
      </c>
      <c r="AF117" s="9">
        <v>0</v>
      </c>
      <c r="AG117" s="9">
        <v>0</v>
      </c>
      <c r="AH117" s="9">
        <v>0</v>
      </c>
      <c r="AI117" s="9">
        <v>0</v>
      </c>
      <c r="AJ117" s="9">
        <v>0</v>
      </c>
      <c r="AK117" s="9">
        <v>0</v>
      </c>
      <c r="AL117" s="9">
        <v>0</v>
      </c>
      <c r="AM117" s="9">
        <v>0</v>
      </c>
      <c r="AN117" s="9">
        <v>0</v>
      </c>
      <c r="AO117" s="9">
        <v>0</v>
      </c>
      <c r="AP117" s="9">
        <v>0</v>
      </c>
      <c r="AQ117" s="9">
        <v>0</v>
      </c>
      <c r="AR117" s="9">
        <v>0</v>
      </c>
      <c r="AS117" s="9">
        <v>0</v>
      </c>
      <c r="AT117" s="9">
        <v>0</v>
      </c>
      <c r="AU117" s="9">
        <v>0</v>
      </c>
      <c r="AV117" s="9">
        <v>0</v>
      </c>
      <c r="AW117" s="9">
        <v>0</v>
      </c>
      <c r="AX117" t="s">
        <v>3673</v>
      </c>
      <c r="AY117" s="9">
        <v>0</v>
      </c>
      <c r="AZ117" s="9">
        <v>0</v>
      </c>
      <c r="BA117" t="s">
        <v>3823</v>
      </c>
      <c r="BB117" s="9">
        <v>0</v>
      </c>
      <c r="BC117" s="9">
        <v>8</v>
      </c>
      <c r="BD117" s="9">
        <v>0</v>
      </c>
      <c r="BE117" s="9"/>
      <c r="BF117" s="9">
        <v>8</v>
      </c>
      <c r="BG117" s="9">
        <v>8</v>
      </c>
      <c r="BH117" s="9">
        <v>8</v>
      </c>
      <c r="BI117" s="9">
        <v>0</v>
      </c>
      <c r="BJ117" s="9"/>
      <c r="BK117" s="9">
        <v>1</v>
      </c>
      <c r="BL117" s="9">
        <v>1</v>
      </c>
      <c r="BM117" s="9">
        <v>1</v>
      </c>
      <c r="BN117" s="9">
        <v>1</v>
      </c>
      <c r="BO117" s="9">
        <v>1</v>
      </c>
      <c r="BP117" s="9">
        <v>1</v>
      </c>
      <c r="BQ117" s="9">
        <v>1</v>
      </c>
      <c r="BR117" s="9">
        <v>0</v>
      </c>
      <c r="BS117" s="9">
        <v>1</v>
      </c>
      <c r="BT117" s="9">
        <v>1</v>
      </c>
      <c r="BU117" s="9">
        <v>1</v>
      </c>
      <c r="BV117" s="9">
        <v>1</v>
      </c>
      <c r="BW117" s="9">
        <v>1</v>
      </c>
      <c r="BX117" s="9"/>
      <c r="BY117" s="9">
        <v>1</v>
      </c>
      <c r="BZ117" s="9">
        <v>1</v>
      </c>
      <c r="CA117" s="9">
        <v>1</v>
      </c>
      <c r="CB117" s="9">
        <v>1</v>
      </c>
      <c r="CC117" s="9">
        <v>1</v>
      </c>
      <c r="CD117" s="9">
        <v>1</v>
      </c>
      <c r="CE117" s="9">
        <v>1</v>
      </c>
      <c r="CF117" s="9">
        <v>1</v>
      </c>
      <c r="CG117" s="9"/>
      <c r="CH117" s="9">
        <v>0</v>
      </c>
      <c r="CI117" s="9">
        <v>2</v>
      </c>
      <c r="CJ117" s="9">
        <v>2</v>
      </c>
      <c r="CK117" s="9">
        <v>2</v>
      </c>
      <c r="CL117" s="9">
        <v>2</v>
      </c>
      <c r="CM117" s="9">
        <v>1</v>
      </c>
      <c r="CN117" s="9">
        <v>1</v>
      </c>
      <c r="CO117" s="9">
        <v>1</v>
      </c>
      <c r="CP117" s="9">
        <v>1</v>
      </c>
      <c r="CQ117" s="9">
        <v>1</v>
      </c>
      <c r="CR117" s="9">
        <v>1</v>
      </c>
      <c r="CS117" s="9">
        <v>1</v>
      </c>
      <c r="CT117" s="9">
        <v>1</v>
      </c>
      <c r="CU117" s="9">
        <v>1</v>
      </c>
      <c r="CV117" s="9">
        <v>1</v>
      </c>
      <c r="CW117" s="9">
        <v>1</v>
      </c>
      <c r="CX117" s="9">
        <v>1</v>
      </c>
      <c r="CY117" s="9">
        <v>1</v>
      </c>
      <c r="CZ117" s="9">
        <v>2</v>
      </c>
      <c r="DA117" s="9"/>
      <c r="DB117" s="9"/>
      <c r="DC117" s="9"/>
      <c r="DD117" s="9"/>
      <c r="DE117" s="9"/>
      <c r="DF117" s="9"/>
      <c r="DG117" s="9"/>
      <c r="DH117" s="9"/>
      <c r="DI117" s="9">
        <v>2</v>
      </c>
      <c r="DJ117" s="9"/>
      <c r="DK117" s="9"/>
      <c r="DL117" s="9"/>
      <c r="DM117" s="9"/>
      <c r="DN117" s="9"/>
      <c r="DO117" s="9"/>
      <c r="DP117" s="9">
        <v>2</v>
      </c>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v>1</v>
      </c>
      <c r="EO117" s="9">
        <v>0</v>
      </c>
      <c r="EP117" s="9"/>
      <c r="EQ117" s="9">
        <v>1</v>
      </c>
      <c r="ER117" s="9">
        <v>0</v>
      </c>
      <c r="ES117" s="9"/>
      <c r="ET117" s="9">
        <v>1</v>
      </c>
      <c r="EU117" s="9">
        <v>0</v>
      </c>
      <c r="EV117" s="9"/>
      <c r="EW117" s="9">
        <v>0</v>
      </c>
      <c r="EX117" s="9"/>
      <c r="EY117" s="9"/>
      <c r="EZ117" s="9">
        <v>1</v>
      </c>
      <c r="FA117" s="9">
        <v>1</v>
      </c>
      <c r="FB117" s="9"/>
      <c r="FC117" s="9">
        <v>1</v>
      </c>
      <c r="FD117" s="9">
        <v>0</v>
      </c>
      <c r="FE117" s="9"/>
      <c r="FF117" s="9">
        <v>1</v>
      </c>
      <c r="FG117" s="9">
        <v>1</v>
      </c>
      <c r="FH117" s="9"/>
      <c r="FI117" s="9">
        <v>0</v>
      </c>
      <c r="FJ117" s="9"/>
      <c r="FK117" s="9"/>
      <c r="FL117" s="9">
        <v>0</v>
      </c>
      <c r="FM117" s="9"/>
      <c r="FN117" s="9"/>
      <c r="FO117" s="9">
        <v>0</v>
      </c>
      <c r="FP117" s="9"/>
      <c r="FQ117" s="9"/>
      <c r="FR117" s="9">
        <v>1</v>
      </c>
      <c r="FS117" s="9">
        <v>0</v>
      </c>
      <c r="FT117" s="9"/>
      <c r="FU117" s="9">
        <v>0</v>
      </c>
      <c r="FV117" s="9"/>
      <c r="FW117" s="9"/>
      <c r="FX117" s="9">
        <v>3</v>
      </c>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t="s">
        <v>4132</v>
      </c>
      <c r="HH117" s="9"/>
      <c r="HI117" s="9"/>
      <c r="HJ117" s="9"/>
      <c r="HK117" s="9"/>
      <c r="HL117" s="9"/>
      <c r="HM117" s="9"/>
      <c r="HN117" s="9"/>
      <c r="HO117" s="9"/>
      <c r="HP117" s="9"/>
      <c r="HQ117" s="9"/>
      <c r="HR117" s="9"/>
      <c r="HS117" s="9"/>
      <c r="HT117" s="9"/>
      <c r="HU117" s="9"/>
      <c r="HV117" s="9"/>
      <c r="HW117" s="9"/>
      <c r="HX117" t="s">
        <v>4296</v>
      </c>
      <c r="HY117" s="9"/>
      <c r="HZ117" s="9"/>
      <c r="IA117" s="9">
        <v>1</v>
      </c>
      <c r="IB117" s="9">
        <v>2</v>
      </c>
      <c r="IC117" s="9"/>
      <c r="ID117" s="9">
        <v>2</v>
      </c>
      <c r="IE117" s="9"/>
      <c r="IF117" s="9"/>
      <c r="IG117" s="9">
        <v>1</v>
      </c>
      <c r="IH117" s="9">
        <v>2</v>
      </c>
      <c r="II117" s="9"/>
      <c r="IJ117" s="9">
        <v>3</v>
      </c>
      <c r="IK117" s="9"/>
      <c r="IL117" s="9">
        <v>1</v>
      </c>
      <c r="IM117" s="9"/>
      <c r="IN117" s="9">
        <v>4</v>
      </c>
      <c r="IO117" s="9">
        <v>3</v>
      </c>
      <c r="IP117" s="9">
        <v>3</v>
      </c>
      <c r="IQ117" s="9">
        <v>3</v>
      </c>
      <c r="IR117" s="9">
        <v>3</v>
      </c>
      <c r="IS117" s="9"/>
      <c r="IT117" s="9">
        <v>2</v>
      </c>
      <c r="IU117" s="9">
        <v>2</v>
      </c>
      <c r="IV117" s="9">
        <v>2</v>
      </c>
      <c r="IW117" s="9">
        <v>2</v>
      </c>
      <c r="IX117" s="9">
        <v>2</v>
      </c>
      <c r="IY117" s="9">
        <v>2</v>
      </c>
      <c r="IZ117" s="9">
        <v>2</v>
      </c>
      <c r="JA117" s="9">
        <v>2</v>
      </c>
      <c r="JB117" s="9">
        <v>2</v>
      </c>
      <c r="JC117" s="9">
        <v>2</v>
      </c>
      <c r="JD117" s="9">
        <v>2</v>
      </c>
      <c r="JE117" s="9">
        <v>2</v>
      </c>
      <c r="JF117" s="9">
        <v>2</v>
      </c>
      <c r="JG117" s="9">
        <v>2</v>
      </c>
      <c r="JH117" s="9">
        <v>2</v>
      </c>
      <c r="JI117" s="9">
        <v>2</v>
      </c>
      <c r="JJ117" s="9">
        <v>1</v>
      </c>
      <c r="JK117" s="9">
        <v>3</v>
      </c>
      <c r="JL117" s="9">
        <v>1</v>
      </c>
      <c r="JM117" s="9">
        <v>1</v>
      </c>
      <c r="JN117" s="9">
        <v>2</v>
      </c>
      <c r="JO117" s="9">
        <v>2</v>
      </c>
      <c r="JP117" s="9">
        <v>2</v>
      </c>
      <c r="JQ117" s="9">
        <v>3</v>
      </c>
      <c r="JR117" s="9">
        <v>3</v>
      </c>
      <c r="JS117" s="9">
        <v>3</v>
      </c>
      <c r="JT117" s="9">
        <v>1</v>
      </c>
      <c r="JU117" s="9">
        <v>1</v>
      </c>
      <c r="JV117" s="9"/>
      <c r="JW117" s="9">
        <v>1</v>
      </c>
      <c r="JX117" s="9">
        <v>3</v>
      </c>
      <c r="JY117" s="9">
        <v>3</v>
      </c>
      <c r="JZ117" s="9">
        <v>3</v>
      </c>
      <c r="KA117" s="9">
        <v>1</v>
      </c>
      <c r="KB117" s="9">
        <v>1</v>
      </c>
      <c r="KC117" s="9">
        <v>1</v>
      </c>
      <c r="KD117" s="9">
        <v>3</v>
      </c>
      <c r="KE117" s="9">
        <v>3</v>
      </c>
      <c r="KF117" s="9"/>
      <c r="KG117" s="9"/>
      <c r="KH117" s="9"/>
      <c r="KI117" s="9"/>
      <c r="KJ117" s="9"/>
      <c r="KK117" s="9"/>
      <c r="KL117" s="9"/>
      <c r="KM117" s="9"/>
      <c r="KN117" s="9"/>
      <c r="KO117" s="9"/>
      <c r="KP117" s="9"/>
      <c r="KQ117" s="9"/>
      <c r="KR117" s="9"/>
      <c r="KS117" s="9"/>
      <c r="KT117" s="9"/>
      <c r="KU117" s="9"/>
      <c r="KV117" s="9">
        <v>0</v>
      </c>
      <c r="KW117" s="9"/>
      <c r="KX117" s="9"/>
      <c r="KY117" s="9"/>
      <c r="KZ117" s="9"/>
      <c r="LA117" s="9"/>
      <c r="LB117" s="9"/>
      <c r="LC117" s="9">
        <v>1</v>
      </c>
      <c r="LD117" s="9">
        <v>1</v>
      </c>
      <c r="LE117" s="9">
        <v>1</v>
      </c>
      <c r="LF117" s="9">
        <v>1</v>
      </c>
      <c r="LG117" s="9">
        <v>3</v>
      </c>
      <c r="LH117" s="9">
        <v>1</v>
      </c>
      <c r="LI117" s="9"/>
      <c r="LJ117" s="9">
        <v>1</v>
      </c>
      <c r="LK117" s="9">
        <v>3</v>
      </c>
      <c r="LL117" s="9">
        <v>3</v>
      </c>
      <c r="LM117" s="9">
        <v>3</v>
      </c>
      <c r="LN117" s="9"/>
      <c r="LO117" s="9">
        <v>1</v>
      </c>
      <c r="LP117" s="9">
        <v>1</v>
      </c>
      <c r="LQ117" s="9">
        <v>1</v>
      </c>
      <c r="LR117" s="9"/>
      <c r="LS117" s="9">
        <v>1</v>
      </c>
      <c r="LT117" s="9">
        <v>1</v>
      </c>
      <c r="LU117" s="9">
        <v>1</v>
      </c>
      <c r="LV117" s="9">
        <v>1</v>
      </c>
      <c r="LW117" s="9">
        <v>1</v>
      </c>
      <c r="LX117" s="9">
        <v>1</v>
      </c>
      <c r="LY117" s="9">
        <v>3</v>
      </c>
      <c r="LZ117" s="9">
        <v>1</v>
      </c>
      <c r="MA117" s="9">
        <v>1</v>
      </c>
      <c r="MB117" s="9"/>
      <c r="MC117" s="9">
        <v>1</v>
      </c>
      <c r="MD117" s="9">
        <v>2</v>
      </c>
      <c r="ME117" s="9">
        <v>2</v>
      </c>
      <c r="MF117" s="9">
        <v>1</v>
      </c>
      <c r="MG117" s="9">
        <v>3</v>
      </c>
      <c r="MH117" s="9">
        <v>3</v>
      </c>
      <c r="MI117" s="9">
        <v>3</v>
      </c>
      <c r="MJ117" s="9">
        <v>3</v>
      </c>
      <c r="MK117" s="9">
        <v>1</v>
      </c>
      <c r="ML117" s="9">
        <v>1</v>
      </c>
      <c r="MM117" s="9">
        <v>1</v>
      </c>
      <c r="MN117" s="9">
        <v>1</v>
      </c>
      <c r="MO117" s="9">
        <v>1</v>
      </c>
      <c r="MP117" s="9">
        <v>0</v>
      </c>
      <c r="MQ117" s="9">
        <v>1</v>
      </c>
      <c r="MR117" s="9">
        <v>1</v>
      </c>
      <c r="MS117" s="9">
        <v>1</v>
      </c>
      <c r="MT117" s="9">
        <v>246908137</v>
      </c>
      <c r="MU117" s="9">
        <v>246908137</v>
      </c>
      <c r="MV117" s="9">
        <v>1</v>
      </c>
      <c r="MW117" s="9"/>
      <c r="MX117" s="9"/>
      <c r="MY117" t="s">
        <v>4572</v>
      </c>
      <c r="MZ117" s="9"/>
      <c r="NA117" s="9">
        <v>200200501</v>
      </c>
      <c r="NB117" t="s">
        <v>4722</v>
      </c>
      <c r="NC117" t="s">
        <v>4860</v>
      </c>
      <c r="ND117" s="9"/>
      <c r="NE117" s="9"/>
      <c r="NF117" t="s">
        <v>4891</v>
      </c>
      <c r="NG117" s="9"/>
      <c r="NH117" s="9"/>
      <c r="NI117" s="9">
        <v>77</v>
      </c>
      <c r="NJ117" s="9">
        <v>138</v>
      </c>
      <c r="NK117" t="s">
        <v>4897</v>
      </c>
      <c r="NL117" s="9">
        <v>3</v>
      </c>
      <c r="NM117" s="9">
        <v>11</v>
      </c>
      <c r="NN117" s="9">
        <v>2022</v>
      </c>
      <c r="NO117" s="9">
        <v>1</v>
      </c>
      <c r="NP117" t="s">
        <v>4998</v>
      </c>
      <c r="NQ117" s="9">
        <v>0</v>
      </c>
      <c r="NR117" s="9">
        <v>1</v>
      </c>
      <c r="NS117" s="9">
        <v>1</v>
      </c>
      <c r="NT117" s="9">
        <v>0</v>
      </c>
      <c r="NU117" s="9">
        <v>0</v>
      </c>
      <c r="NV117" s="9">
        <v>0</v>
      </c>
      <c r="NW117" s="9">
        <v>6</v>
      </c>
      <c r="NX117" s="9">
        <v>0</v>
      </c>
      <c r="NY117" s="9">
        <v>2</v>
      </c>
      <c r="NZ117" s="9">
        <v>0</v>
      </c>
      <c r="OA117" s="9">
        <v>0</v>
      </c>
      <c r="OB117" s="9">
        <v>0</v>
      </c>
      <c r="OC117" s="9">
        <v>8</v>
      </c>
      <c r="OD117" s="9">
        <v>0</v>
      </c>
      <c r="OE117" s="9">
        <v>0</v>
      </c>
      <c r="OF117" s="9">
        <v>0</v>
      </c>
      <c r="OG117" s="9">
        <v>8</v>
      </c>
      <c r="OH117" s="9">
        <v>0</v>
      </c>
      <c r="OI117" s="9">
        <v>8</v>
      </c>
      <c r="OJ117" s="9">
        <v>8</v>
      </c>
      <c r="OK117" s="9">
        <v>8</v>
      </c>
      <c r="OL117" s="9">
        <v>0</v>
      </c>
      <c r="OM117" s="9"/>
      <c r="ON117" s="9">
        <v>0</v>
      </c>
      <c r="OO117" s="9">
        <v>0</v>
      </c>
      <c r="OP117" s="9">
        <v>1</v>
      </c>
      <c r="OQ117" s="9">
        <v>1</v>
      </c>
      <c r="OR117" s="9">
        <v>1</v>
      </c>
      <c r="OS117" s="9">
        <v>1</v>
      </c>
      <c r="OT117" s="9">
        <v>1</v>
      </c>
      <c r="OU117" s="9">
        <v>1</v>
      </c>
      <c r="OV117" s="9">
        <v>1</v>
      </c>
      <c r="OW117" s="9">
        <v>0</v>
      </c>
      <c r="OX117" s="9">
        <v>1</v>
      </c>
      <c r="OY117" s="9">
        <v>1</v>
      </c>
      <c r="OZ117" s="9">
        <v>1</v>
      </c>
      <c r="PA117" s="9">
        <v>87.5</v>
      </c>
      <c r="PB117" s="9">
        <v>0</v>
      </c>
      <c r="PC117" s="9">
        <v>1</v>
      </c>
      <c r="PD117" s="9">
        <v>90</v>
      </c>
      <c r="PE117" s="9">
        <v>0</v>
      </c>
      <c r="PF117" s="9">
        <v>1</v>
      </c>
      <c r="PG117" s="9">
        <v>1</v>
      </c>
      <c r="PH117" s="9">
        <v>1</v>
      </c>
      <c r="PI117" s="9">
        <v>1</v>
      </c>
      <c r="PJ117" s="9">
        <v>1</v>
      </c>
      <c r="PK117" s="9">
        <v>1</v>
      </c>
      <c r="PL117" s="9">
        <v>1</v>
      </c>
      <c r="PM117" s="9">
        <v>1</v>
      </c>
      <c r="PN117" s="9">
        <v>1</v>
      </c>
      <c r="PO117" s="9">
        <v>100</v>
      </c>
      <c r="PP117" s="9">
        <v>1</v>
      </c>
      <c r="PQ117" s="9">
        <v>1</v>
      </c>
      <c r="PR117" s="9">
        <v>0</v>
      </c>
      <c r="PS117" s="9">
        <v>0</v>
      </c>
      <c r="PT117" s="9">
        <v>0</v>
      </c>
      <c r="PU117" s="9">
        <v>0</v>
      </c>
      <c r="PV117" s="9">
        <v>0</v>
      </c>
      <c r="PW117" s="9">
        <v>1</v>
      </c>
      <c r="PX117" s="9">
        <v>16.666666030883789</v>
      </c>
      <c r="PY117" s="9">
        <v>0</v>
      </c>
      <c r="PZ117" s="9">
        <v>0</v>
      </c>
      <c r="QA117" s="9">
        <v>1</v>
      </c>
      <c r="QB117" s="9">
        <v>1</v>
      </c>
      <c r="QC117" s="9">
        <v>1</v>
      </c>
      <c r="QD117" s="9">
        <v>1</v>
      </c>
      <c r="QE117" s="9">
        <v>100</v>
      </c>
      <c r="QF117" s="9">
        <v>1</v>
      </c>
      <c r="QG117" s="9">
        <v>1</v>
      </c>
      <c r="QH117" s="9">
        <v>1</v>
      </c>
      <c r="QI117" s="9">
        <v>1</v>
      </c>
      <c r="QJ117" s="9">
        <v>1</v>
      </c>
      <c r="QK117" s="9">
        <v>1</v>
      </c>
      <c r="QL117" s="9">
        <v>1</v>
      </c>
      <c r="QM117" s="9">
        <v>1</v>
      </c>
      <c r="QN117" s="9">
        <v>1</v>
      </c>
      <c r="QO117" s="9">
        <v>1</v>
      </c>
      <c r="QP117" s="9">
        <v>100</v>
      </c>
      <c r="QQ117" s="9">
        <v>1</v>
      </c>
      <c r="QR117" s="9">
        <v>1</v>
      </c>
      <c r="QS117" s="9">
        <v>0</v>
      </c>
      <c r="QT117" s="9">
        <v>0</v>
      </c>
      <c r="QU117" s="9">
        <v>0</v>
      </c>
      <c r="QV117" s="9">
        <v>0</v>
      </c>
      <c r="QW117" s="9">
        <v>1</v>
      </c>
      <c r="QX117" s="9">
        <v>1</v>
      </c>
      <c r="QY117" s="9">
        <v>0</v>
      </c>
      <c r="QZ117" s="9"/>
      <c r="RA117" s="9"/>
      <c r="RB117" s="9"/>
      <c r="RC117" s="9"/>
      <c r="RD117" s="9"/>
      <c r="RE117" s="9"/>
      <c r="RF117" s="9"/>
      <c r="RG117" s="9"/>
      <c r="RH117" s="9"/>
      <c r="RI117" s="9"/>
      <c r="RJ117" s="9"/>
      <c r="RK117" s="9"/>
      <c r="RL117" s="9">
        <v>0</v>
      </c>
      <c r="RM117" s="9"/>
      <c r="RN117" s="9"/>
      <c r="RO117" s="9"/>
      <c r="RP117" s="9"/>
      <c r="RQ117" s="9"/>
      <c r="RR117" s="9"/>
      <c r="RS117" s="9"/>
      <c r="RT117" s="9"/>
      <c r="RU117" s="9"/>
      <c r="RV117" s="9"/>
      <c r="RW117" s="9"/>
      <c r="RX117" s="9"/>
      <c r="RY117" s="9"/>
      <c r="RZ117" s="9"/>
      <c r="SA117" s="9"/>
      <c r="SB117" s="9"/>
      <c r="SC117" s="9"/>
      <c r="SD117" s="9"/>
      <c r="SE117" s="9"/>
      <c r="SF117" s="9"/>
      <c r="SG117" s="9"/>
      <c r="SH117" s="9">
        <v>1</v>
      </c>
      <c r="SI117" s="9">
        <v>0</v>
      </c>
      <c r="SJ117" s="9">
        <v>1</v>
      </c>
      <c r="SK117" s="9">
        <v>1</v>
      </c>
      <c r="SL117" s="9">
        <v>1</v>
      </c>
      <c r="SM117" s="9">
        <v>0</v>
      </c>
      <c r="SN117" s="9">
        <v>0</v>
      </c>
      <c r="SO117" s="9">
        <v>1</v>
      </c>
      <c r="SP117" s="9">
        <v>0</v>
      </c>
      <c r="SQ117" s="9"/>
      <c r="SR117" s="9">
        <v>1</v>
      </c>
      <c r="SS117" s="9">
        <v>0</v>
      </c>
      <c r="ST117" s="9">
        <v>1</v>
      </c>
      <c r="SU117" s="9"/>
      <c r="SV117" s="9"/>
      <c r="SW117" s="9">
        <v>0</v>
      </c>
      <c r="SX117" s="9">
        <v>0</v>
      </c>
      <c r="SY117" s="9">
        <v>1</v>
      </c>
      <c r="SZ117" s="9">
        <v>0</v>
      </c>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v>1</v>
      </c>
      <c r="UM117" s="9">
        <v>0</v>
      </c>
      <c r="UN117" s="9">
        <v>1</v>
      </c>
      <c r="UO117" s="9"/>
      <c r="UP117" s="9">
        <v>0</v>
      </c>
      <c r="UQ117" s="9"/>
      <c r="UR117" s="9">
        <v>0</v>
      </c>
      <c r="US117" s="9">
        <v>0</v>
      </c>
      <c r="UT117" s="9">
        <v>1</v>
      </c>
      <c r="UU117" s="9">
        <v>0</v>
      </c>
      <c r="UV117" s="9">
        <v>1</v>
      </c>
      <c r="UW117" s="9">
        <v>0</v>
      </c>
      <c r="UX117" s="9">
        <v>0</v>
      </c>
      <c r="UY117" s="9">
        <v>0</v>
      </c>
      <c r="UZ117" s="9">
        <v>0</v>
      </c>
      <c r="VA117" s="9">
        <v>0</v>
      </c>
      <c r="VB117" s="9">
        <v>0</v>
      </c>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v>1</v>
      </c>
      <c r="WF117" s="9">
        <v>0</v>
      </c>
      <c r="WG117" s="9">
        <v>0</v>
      </c>
      <c r="WH117" s="9">
        <v>0</v>
      </c>
      <c r="WI117" s="9">
        <v>1</v>
      </c>
      <c r="WJ117" s="9">
        <v>1</v>
      </c>
      <c r="WK117" s="9">
        <v>1</v>
      </c>
      <c r="WL117" s="9">
        <v>0</v>
      </c>
      <c r="WM117" s="9">
        <v>0</v>
      </c>
      <c r="WN117" s="9"/>
      <c r="WO117" s="9"/>
      <c r="WP117" s="9"/>
      <c r="WQ117" s="9"/>
      <c r="WR117" s="9"/>
      <c r="WS117" s="9"/>
      <c r="WT117" s="9"/>
      <c r="WU117" s="9"/>
      <c r="WV117" s="9"/>
      <c r="WW117" s="9">
        <v>44.444442749023438</v>
      </c>
      <c r="WX117" s="9">
        <v>0</v>
      </c>
      <c r="WY117" s="9">
        <v>0</v>
      </c>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v>1</v>
      </c>
      <c r="YF117" s="9">
        <v>0</v>
      </c>
      <c r="YG117" s="9">
        <v>0</v>
      </c>
      <c r="YH117" s="9">
        <v>0</v>
      </c>
      <c r="YI117" s="9">
        <v>1</v>
      </c>
      <c r="YJ117" s="9">
        <v>1</v>
      </c>
      <c r="YK117" s="9">
        <v>1</v>
      </c>
      <c r="YL117" s="9">
        <v>0</v>
      </c>
      <c r="YM117" s="9">
        <v>0</v>
      </c>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v>0</v>
      </c>
      <c r="ZO117" s="9">
        <v>0</v>
      </c>
      <c r="ZP117" s="9">
        <v>0</v>
      </c>
      <c r="ZQ117" s="9">
        <v>0</v>
      </c>
      <c r="ZR117" s="9"/>
      <c r="ZS117" s="9"/>
      <c r="ZT117" s="9">
        <v>0</v>
      </c>
      <c r="ZU117" s="9">
        <v>0</v>
      </c>
      <c r="ZV117" s="9">
        <v>1</v>
      </c>
      <c r="ZW117" s="9">
        <v>1</v>
      </c>
      <c r="ZX117" s="9">
        <v>1</v>
      </c>
      <c r="ZY117" s="9">
        <v>1</v>
      </c>
      <c r="ZZ117" s="9">
        <v>0</v>
      </c>
      <c r="AAA117" s="9">
        <v>1</v>
      </c>
      <c r="AAB117" s="9">
        <v>1</v>
      </c>
      <c r="AAC117" s="9">
        <v>1</v>
      </c>
      <c r="AAD117" s="9">
        <v>1</v>
      </c>
      <c r="AAE117" s="9">
        <v>1</v>
      </c>
      <c r="AAF117" s="9">
        <v>0</v>
      </c>
      <c r="AAG117" s="9">
        <v>1</v>
      </c>
      <c r="AAH117" s="9"/>
      <c r="AAI117" s="9"/>
      <c r="AAJ117" s="9"/>
      <c r="AAK117" s="9"/>
      <c r="AAL117" s="9"/>
      <c r="AAM117" s="9"/>
      <c r="AAN117" s="9"/>
      <c r="AAO117" s="9"/>
      <c r="AAP117" s="9">
        <v>83.333335876464844</v>
      </c>
      <c r="AAQ117" s="9">
        <v>0</v>
      </c>
      <c r="AAR117" s="9">
        <v>1</v>
      </c>
      <c r="AAS117" s="9">
        <v>83.333335876464844</v>
      </c>
      <c r="AAT117" s="9">
        <v>0</v>
      </c>
      <c r="AAU117" s="9">
        <v>1</v>
      </c>
      <c r="AAV117" s="9"/>
      <c r="AAW117" s="9"/>
      <c r="AAX117" s="9"/>
      <c r="AAY117" s="9"/>
      <c r="AAZ117" s="9">
        <v>0</v>
      </c>
      <c r="ABA117" s="9">
        <v>1</v>
      </c>
      <c r="ABB117" s="9">
        <v>1</v>
      </c>
      <c r="ABC117" s="9">
        <v>1</v>
      </c>
      <c r="ABD117" s="9">
        <v>1</v>
      </c>
      <c r="ABE117" s="9">
        <v>1</v>
      </c>
      <c r="ABF117" s="9">
        <v>1</v>
      </c>
      <c r="ABG117" s="9">
        <v>1</v>
      </c>
      <c r="ABH117" s="9">
        <v>1</v>
      </c>
      <c r="ABI117" s="9">
        <v>1</v>
      </c>
      <c r="ABJ117" s="9">
        <v>1</v>
      </c>
      <c r="ABK117" s="9">
        <v>1</v>
      </c>
      <c r="ABL117" s="9">
        <v>0</v>
      </c>
      <c r="ABM117" s="9">
        <v>85.714286804199219</v>
      </c>
      <c r="ABN117" s="9">
        <v>0</v>
      </c>
      <c r="ABO117" s="9">
        <v>1</v>
      </c>
      <c r="ABP117" s="9">
        <v>1</v>
      </c>
      <c r="ABQ117" s="9">
        <v>1</v>
      </c>
      <c r="ABR117" s="9">
        <v>1</v>
      </c>
      <c r="ABS117" s="9">
        <v>1</v>
      </c>
      <c r="ABT117" s="9">
        <v>1</v>
      </c>
      <c r="ABU117" s="9">
        <v>0</v>
      </c>
      <c r="ABV117" s="9">
        <v>1</v>
      </c>
      <c r="ABW117" s="9">
        <v>0</v>
      </c>
      <c r="ABX117" s="9">
        <v>1</v>
      </c>
      <c r="ABY117" s="9">
        <v>1</v>
      </c>
      <c r="ABZ117" s="9">
        <v>0</v>
      </c>
      <c r="ACA117" s="9">
        <v>0</v>
      </c>
      <c r="ACB117" s="9">
        <v>0</v>
      </c>
      <c r="ACC117" s="9">
        <v>0</v>
      </c>
      <c r="ACD117" s="9">
        <v>0</v>
      </c>
      <c r="ACE117" s="9">
        <v>0</v>
      </c>
      <c r="ACF117" s="9">
        <v>0</v>
      </c>
      <c r="ACG117" s="9">
        <v>0</v>
      </c>
      <c r="ACH117" s="9">
        <v>1</v>
      </c>
      <c r="ACI117" s="9">
        <v>1</v>
      </c>
      <c r="ACJ117" s="9">
        <v>1</v>
      </c>
      <c r="ACK117" s="9">
        <v>1</v>
      </c>
      <c r="ACL117" s="9">
        <v>1</v>
      </c>
      <c r="ACM117" s="9">
        <v>0</v>
      </c>
      <c r="ACN117" s="9">
        <v>1</v>
      </c>
      <c r="ACO117" s="9">
        <v>1</v>
      </c>
      <c r="ACP117" s="9">
        <v>1</v>
      </c>
      <c r="ACQ117" s="9">
        <v>1</v>
      </c>
      <c r="ACR117" s="9">
        <v>1</v>
      </c>
    </row>
    <row r="118" spans="1:772">
      <c r="A118" t="s">
        <v>2681</v>
      </c>
      <c r="B118" t="s">
        <v>2809</v>
      </c>
      <c r="C118" t="s">
        <v>2942</v>
      </c>
      <c r="D118" t="s">
        <v>3080</v>
      </c>
      <c r="E118" s="9"/>
      <c r="F118" s="9">
        <v>7</v>
      </c>
      <c r="G118" s="9"/>
      <c r="H118" s="9">
        <v>1</v>
      </c>
      <c r="I118" t="s">
        <v>3217</v>
      </c>
      <c r="J118" s="9"/>
      <c r="K118" s="9">
        <v>8</v>
      </c>
      <c r="L118" s="9">
        <v>22</v>
      </c>
      <c r="M118" s="9">
        <v>139</v>
      </c>
      <c r="N118" s="9">
        <v>139</v>
      </c>
      <c r="O118" t="s">
        <v>3247</v>
      </c>
      <c r="P118" s="9">
        <v>2</v>
      </c>
      <c r="Q118" t="s">
        <v>3250</v>
      </c>
      <c r="R118" s="9">
        <v>3</v>
      </c>
      <c r="S118" s="9">
        <v>1</v>
      </c>
      <c r="T118" s="9">
        <v>2</v>
      </c>
      <c r="U118" s="9">
        <v>0</v>
      </c>
      <c r="V118" s="9">
        <v>1</v>
      </c>
      <c r="W118" t="s">
        <v>3373</v>
      </c>
      <c r="X118" s="9"/>
      <c r="Y118" t="s">
        <v>3505</v>
      </c>
      <c r="Z118" s="9"/>
      <c r="AA118" s="9">
        <v>0</v>
      </c>
      <c r="AB118" s="9">
        <v>0</v>
      </c>
      <c r="AC118" s="9">
        <v>7</v>
      </c>
      <c r="AD118" s="9">
        <v>0</v>
      </c>
      <c r="AE118" s="9">
        <v>2</v>
      </c>
      <c r="AF118" s="9">
        <v>0</v>
      </c>
      <c r="AG118" s="9">
        <v>0</v>
      </c>
      <c r="AH118" s="9">
        <v>0</v>
      </c>
      <c r="AI118" s="9">
        <v>0</v>
      </c>
      <c r="AJ118" s="9">
        <v>0</v>
      </c>
      <c r="AK118" s="9">
        <v>0</v>
      </c>
      <c r="AL118" s="9">
        <v>0</v>
      </c>
      <c r="AM118" s="9">
        <v>0</v>
      </c>
      <c r="AN118" s="9">
        <v>0</v>
      </c>
      <c r="AO118" s="9">
        <v>0</v>
      </c>
      <c r="AP118" s="9">
        <v>0</v>
      </c>
      <c r="AQ118" s="9">
        <v>1</v>
      </c>
      <c r="AR118" s="9">
        <v>0</v>
      </c>
      <c r="AS118" s="9">
        <v>0</v>
      </c>
      <c r="AT118" s="9">
        <v>0</v>
      </c>
      <c r="AU118" s="9">
        <v>0</v>
      </c>
      <c r="AV118" s="9">
        <v>0</v>
      </c>
      <c r="AW118" s="9">
        <v>0</v>
      </c>
      <c r="AX118" t="s">
        <v>3674</v>
      </c>
      <c r="AY118" s="9">
        <v>0</v>
      </c>
      <c r="AZ118" s="9">
        <v>0</v>
      </c>
      <c r="BA118" t="s">
        <v>3824</v>
      </c>
      <c r="BB118" s="9">
        <v>0</v>
      </c>
      <c r="BC118" s="9">
        <v>10</v>
      </c>
      <c r="BD118" s="9">
        <v>0</v>
      </c>
      <c r="BE118" s="9"/>
      <c r="BF118" s="9">
        <v>9</v>
      </c>
      <c r="BG118" s="9">
        <v>9</v>
      </c>
      <c r="BH118" s="9">
        <v>9</v>
      </c>
      <c r="BI118" s="9">
        <v>0</v>
      </c>
      <c r="BJ118" s="9"/>
      <c r="BK118" s="9">
        <v>1</v>
      </c>
      <c r="BL118" s="9">
        <v>1</v>
      </c>
      <c r="BM118" s="9">
        <v>1</v>
      </c>
      <c r="BN118" s="9">
        <v>1</v>
      </c>
      <c r="BO118" s="9">
        <v>1</v>
      </c>
      <c r="BP118" s="9">
        <v>0</v>
      </c>
      <c r="BQ118" s="9">
        <v>0</v>
      </c>
      <c r="BR118" s="9">
        <v>0</v>
      </c>
      <c r="BS118" s="9">
        <v>0</v>
      </c>
      <c r="BT118" s="9"/>
      <c r="BU118" s="9"/>
      <c r="BV118" s="9">
        <v>0</v>
      </c>
      <c r="BW118" s="9">
        <v>1</v>
      </c>
      <c r="BX118" s="9"/>
      <c r="BY118" s="9">
        <v>0</v>
      </c>
      <c r="BZ118" s="9">
        <v>0</v>
      </c>
      <c r="CA118" s="9">
        <v>0</v>
      </c>
      <c r="CB118" s="9">
        <v>1</v>
      </c>
      <c r="CC118" s="9">
        <v>1</v>
      </c>
      <c r="CD118" s="9">
        <v>1</v>
      </c>
      <c r="CE118" s="9">
        <v>1</v>
      </c>
      <c r="CF118" s="9">
        <v>1</v>
      </c>
      <c r="CG118" s="9"/>
      <c r="CH118" s="9">
        <v>1</v>
      </c>
      <c r="CI118" s="9">
        <v>3</v>
      </c>
      <c r="CJ118" s="9">
        <v>1</v>
      </c>
      <c r="CK118" s="9">
        <v>2</v>
      </c>
      <c r="CL118" s="9">
        <v>2</v>
      </c>
      <c r="CM118" s="9">
        <v>1</v>
      </c>
      <c r="CN118" s="9">
        <v>2</v>
      </c>
      <c r="CO118" s="9">
        <v>1</v>
      </c>
      <c r="CP118" s="9">
        <v>3</v>
      </c>
      <c r="CQ118" s="9">
        <v>2</v>
      </c>
      <c r="CR118" s="9">
        <v>2</v>
      </c>
      <c r="CS118" s="9"/>
      <c r="CT118" s="9"/>
      <c r="CU118" s="9"/>
      <c r="CV118" s="9"/>
      <c r="CW118" s="9"/>
      <c r="CX118" s="9"/>
      <c r="CY118" s="9"/>
      <c r="CZ118" s="9">
        <v>2</v>
      </c>
      <c r="DA118" s="9"/>
      <c r="DB118" s="9"/>
      <c r="DC118" s="9"/>
      <c r="DD118" s="9"/>
      <c r="DE118" s="9"/>
      <c r="DF118" s="9"/>
      <c r="DG118" s="9"/>
      <c r="DH118" s="9"/>
      <c r="DI118" s="9">
        <v>2</v>
      </c>
      <c r="DJ118" s="9"/>
      <c r="DK118" s="9"/>
      <c r="DL118" s="9"/>
      <c r="DM118" s="9"/>
      <c r="DN118" s="9"/>
      <c r="DO118" s="9"/>
      <c r="DP118" s="9">
        <v>2</v>
      </c>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v>0</v>
      </c>
      <c r="EO118" s="9"/>
      <c r="EP118" s="9"/>
      <c r="EQ118" s="9">
        <v>0</v>
      </c>
      <c r="ER118" s="9"/>
      <c r="ES118" s="9"/>
      <c r="ET118" s="9">
        <v>0</v>
      </c>
      <c r="EU118" s="9"/>
      <c r="EV118" s="9"/>
      <c r="EW118" s="9">
        <v>1</v>
      </c>
      <c r="EX118" s="9">
        <v>1</v>
      </c>
      <c r="EY118" s="9"/>
      <c r="EZ118" s="9">
        <v>1</v>
      </c>
      <c r="FA118" s="9">
        <v>1</v>
      </c>
      <c r="FB118" s="9"/>
      <c r="FC118" s="9">
        <v>1</v>
      </c>
      <c r="FD118" s="9">
        <v>1</v>
      </c>
      <c r="FE118" s="9"/>
      <c r="FF118" s="9">
        <v>0</v>
      </c>
      <c r="FG118" s="9"/>
      <c r="FH118" s="9"/>
      <c r="FI118" s="9">
        <v>0</v>
      </c>
      <c r="FJ118" s="9"/>
      <c r="FK118" s="9"/>
      <c r="FL118" s="9">
        <v>0</v>
      </c>
      <c r="FM118" s="9"/>
      <c r="FN118" s="9"/>
      <c r="FO118" s="9">
        <v>0</v>
      </c>
      <c r="FP118" s="9"/>
      <c r="FQ118" s="9"/>
      <c r="FR118" s="9">
        <v>0</v>
      </c>
      <c r="FS118" s="9"/>
      <c r="FT118" s="9"/>
      <c r="FU118" s="9">
        <v>0</v>
      </c>
      <c r="FV118" s="9"/>
      <c r="FW118" s="9"/>
      <c r="FX118" s="9">
        <v>3</v>
      </c>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t="s">
        <v>4133</v>
      </c>
      <c r="HH118" s="9"/>
      <c r="HI118" s="9"/>
      <c r="HJ118" s="9"/>
      <c r="HK118" s="9"/>
      <c r="HL118" s="9"/>
      <c r="HM118" s="9"/>
      <c r="HN118" s="9"/>
      <c r="HO118" s="9"/>
      <c r="HP118" s="9"/>
      <c r="HQ118" s="9"/>
      <c r="HR118" s="9"/>
      <c r="HS118" s="9"/>
      <c r="HT118" s="9"/>
      <c r="HU118" s="9"/>
      <c r="HV118" s="9"/>
      <c r="HW118" s="9"/>
      <c r="HX118" t="s">
        <v>4297</v>
      </c>
      <c r="HY118" s="9"/>
      <c r="HZ118" s="9"/>
      <c r="IA118" s="9">
        <v>2</v>
      </c>
      <c r="IB118" s="9"/>
      <c r="IC118" s="9"/>
      <c r="ID118" s="9">
        <v>2</v>
      </c>
      <c r="IE118" s="9"/>
      <c r="IF118" s="9"/>
      <c r="IG118" s="9">
        <v>2</v>
      </c>
      <c r="IH118" s="9"/>
      <c r="II118" s="9"/>
      <c r="IJ118" s="9">
        <v>3</v>
      </c>
      <c r="IK118" s="9"/>
      <c r="IL118" s="9">
        <v>1</v>
      </c>
      <c r="IM118" s="9"/>
      <c r="IN118" s="9">
        <v>4</v>
      </c>
      <c r="IO118" s="9">
        <v>3</v>
      </c>
      <c r="IP118" s="9">
        <v>2</v>
      </c>
      <c r="IQ118" s="9">
        <v>5</v>
      </c>
      <c r="IR118" s="9">
        <v>4</v>
      </c>
      <c r="IS118" s="9"/>
      <c r="IT118" s="9">
        <v>2</v>
      </c>
      <c r="IU118" s="9">
        <v>2</v>
      </c>
      <c r="IV118" s="9">
        <v>2</v>
      </c>
      <c r="IW118" s="9">
        <v>2</v>
      </c>
      <c r="IX118" s="9">
        <v>2</v>
      </c>
      <c r="IY118" s="9">
        <v>2</v>
      </c>
      <c r="IZ118" s="9">
        <v>2</v>
      </c>
      <c r="JA118" s="9">
        <v>2</v>
      </c>
      <c r="JB118" s="9">
        <v>2</v>
      </c>
      <c r="JC118" s="9">
        <v>2</v>
      </c>
      <c r="JD118" s="9">
        <v>2</v>
      </c>
      <c r="JE118" s="9">
        <v>2</v>
      </c>
      <c r="JF118" s="9">
        <v>2</v>
      </c>
      <c r="JG118" s="9">
        <v>2</v>
      </c>
      <c r="JH118" s="9">
        <v>2</v>
      </c>
      <c r="JI118" s="9">
        <v>2</v>
      </c>
      <c r="JJ118" s="9">
        <v>1</v>
      </c>
      <c r="JK118" s="9">
        <v>1</v>
      </c>
      <c r="JL118" s="9">
        <v>1</v>
      </c>
      <c r="JM118" s="9">
        <v>3</v>
      </c>
      <c r="JN118" s="9">
        <v>3</v>
      </c>
      <c r="JO118" s="9">
        <v>3</v>
      </c>
      <c r="JP118" s="9">
        <v>3</v>
      </c>
      <c r="JQ118" s="9">
        <v>3</v>
      </c>
      <c r="JR118" s="9">
        <v>3</v>
      </c>
      <c r="JS118" s="9">
        <v>3</v>
      </c>
      <c r="JT118" s="9">
        <v>1</v>
      </c>
      <c r="JU118" s="9">
        <v>3</v>
      </c>
      <c r="JV118" s="9"/>
      <c r="JW118" s="9">
        <v>3</v>
      </c>
      <c r="JX118" s="9">
        <v>3</v>
      </c>
      <c r="JY118" s="9">
        <v>3</v>
      </c>
      <c r="JZ118" s="9">
        <v>3</v>
      </c>
      <c r="KA118" s="9">
        <v>1</v>
      </c>
      <c r="KB118" s="9">
        <v>3</v>
      </c>
      <c r="KC118" s="9">
        <v>1</v>
      </c>
      <c r="KD118" s="9">
        <v>1</v>
      </c>
      <c r="KE118" s="9">
        <v>3</v>
      </c>
      <c r="KF118" s="9"/>
      <c r="KG118" s="9"/>
      <c r="KH118" s="9"/>
      <c r="KI118" s="9"/>
      <c r="KJ118" s="9"/>
      <c r="KK118" s="9"/>
      <c r="KL118" s="9"/>
      <c r="KM118" s="9"/>
      <c r="KN118" s="9"/>
      <c r="KO118" s="9"/>
      <c r="KP118" s="9"/>
      <c r="KQ118" s="9"/>
      <c r="KR118" s="9"/>
      <c r="KS118" s="9"/>
      <c r="KT118" s="9"/>
      <c r="KU118" s="9"/>
      <c r="KV118" s="9">
        <v>0</v>
      </c>
      <c r="KW118" s="9"/>
      <c r="KX118" s="9"/>
      <c r="KY118" s="9"/>
      <c r="KZ118" s="9"/>
      <c r="LA118" s="9"/>
      <c r="LB118" s="9"/>
      <c r="LC118" s="9">
        <v>3</v>
      </c>
      <c r="LD118" s="9">
        <v>1</v>
      </c>
      <c r="LE118" s="9">
        <v>1</v>
      </c>
      <c r="LF118" s="9">
        <v>1</v>
      </c>
      <c r="LG118" s="9">
        <v>3</v>
      </c>
      <c r="LH118" s="9">
        <v>1</v>
      </c>
      <c r="LI118" s="9"/>
      <c r="LJ118" s="9">
        <v>1</v>
      </c>
      <c r="LK118" s="9">
        <v>3</v>
      </c>
      <c r="LL118" s="9">
        <v>3</v>
      </c>
      <c r="LM118" s="9">
        <v>3</v>
      </c>
      <c r="LN118" s="9"/>
      <c r="LO118" s="9">
        <v>1</v>
      </c>
      <c r="LP118" s="9">
        <v>1</v>
      </c>
      <c r="LQ118" s="9">
        <v>1</v>
      </c>
      <c r="LR118" s="9"/>
      <c r="LS118" s="9">
        <v>1</v>
      </c>
      <c r="LT118" s="9">
        <v>1</v>
      </c>
      <c r="LU118" s="9">
        <v>1</v>
      </c>
      <c r="LV118" s="9">
        <v>1</v>
      </c>
      <c r="LW118" s="9">
        <v>1</v>
      </c>
      <c r="LX118" s="9">
        <v>1</v>
      </c>
      <c r="LY118" s="9">
        <v>1</v>
      </c>
      <c r="LZ118" s="9">
        <v>1</v>
      </c>
      <c r="MA118" s="9">
        <v>1</v>
      </c>
      <c r="MB118" s="9"/>
      <c r="MC118" s="9">
        <v>0</v>
      </c>
      <c r="MD118" s="9">
        <v>2</v>
      </c>
      <c r="ME118" s="9">
        <v>2</v>
      </c>
      <c r="MF118" s="9">
        <v>2</v>
      </c>
      <c r="MG118" s="9">
        <v>3</v>
      </c>
      <c r="MH118" s="9">
        <v>3</v>
      </c>
      <c r="MI118" s="9">
        <v>3</v>
      </c>
      <c r="MJ118" s="9">
        <v>3</v>
      </c>
      <c r="MK118" s="9">
        <v>1</v>
      </c>
      <c r="ML118" s="9">
        <v>1</v>
      </c>
      <c r="MM118" s="9">
        <v>1</v>
      </c>
      <c r="MN118" s="9">
        <v>1</v>
      </c>
      <c r="MO118" s="9">
        <v>1</v>
      </c>
      <c r="MP118" s="9">
        <v>0</v>
      </c>
      <c r="MQ118" s="9">
        <v>0</v>
      </c>
      <c r="MR118" s="9">
        <v>0</v>
      </c>
      <c r="MS118" s="9">
        <v>1</v>
      </c>
      <c r="MT118" s="9">
        <v>242921957</v>
      </c>
      <c r="MU118" s="9">
        <v>242921957</v>
      </c>
      <c r="MV118" s="9">
        <v>1</v>
      </c>
      <c r="MW118" s="9"/>
      <c r="MX118" s="9"/>
      <c r="MY118" t="s">
        <v>4573</v>
      </c>
      <c r="MZ118" s="9"/>
      <c r="NA118" s="9">
        <v>199653037</v>
      </c>
      <c r="NB118" t="s">
        <v>4723</v>
      </c>
      <c r="NC118" t="s">
        <v>4861</v>
      </c>
      <c r="ND118" s="9"/>
      <c r="NE118" s="9"/>
      <c r="NF118" t="s">
        <v>4891</v>
      </c>
      <c r="NG118" s="9"/>
      <c r="NH118" s="9"/>
      <c r="NI118" s="9">
        <v>29</v>
      </c>
      <c r="NJ118" s="9">
        <v>139</v>
      </c>
      <c r="NK118" t="s">
        <v>4897</v>
      </c>
      <c r="NL118" s="9">
        <v>3</v>
      </c>
      <c r="NM118" s="9">
        <v>11</v>
      </c>
      <c r="NN118" s="9">
        <v>2022</v>
      </c>
      <c r="NO118" s="9">
        <v>0</v>
      </c>
      <c r="NP118" t="s">
        <v>4999</v>
      </c>
      <c r="NQ118" s="9">
        <v>1</v>
      </c>
      <c r="NR118" s="9">
        <v>1</v>
      </c>
      <c r="NS118" s="9">
        <v>1</v>
      </c>
      <c r="NT118" s="9">
        <v>0</v>
      </c>
      <c r="NU118" s="9">
        <v>0</v>
      </c>
      <c r="NV118" s="9">
        <v>0</v>
      </c>
      <c r="NW118" s="9">
        <v>7</v>
      </c>
      <c r="NX118" s="9">
        <v>0</v>
      </c>
      <c r="NY118" s="9">
        <v>2</v>
      </c>
      <c r="NZ118" s="9">
        <v>0</v>
      </c>
      <c r="OA118" s="9">
        <v>0</v>
      </c>
      <c r="OB118" s="9">
        <v>0</v>
      </c>
      <c r="OC118" s="9">
        <v>9</v>
      </c>
      <c r="OD118" s="9">
        <v>0</v>
      </c>
      <c r="OE118" s="9">
        <v>1</v>
      </c>
      <c r="OF118" s="9">
        <v>0</v>
      </c>
      <c r="OG118" s="9">
        <v>10</v>
      </c>
      <c r="OH118" s="9">
        <v>0</v>
      </c>
      <c r="OI118" s="9">
        <v>9</v>
      </c>
      <c r="OJ118" s="9">
        <v>9</v>
      </c>
      <c r="OK118" s="9">
        <v>9</v>
      </c>
      <c r="OL118" s="9">
        <v>0</v>
      </c>
      <c r="OM118" s="9"/>
      <c r="ON118" s="9">
        <v>0</v>
      </c>
      <c r="OO118" s="9">
        <v>0</v>
      </c>
      <c r="OP118" s="9">
        <v>1</v>
      </c>
      <c r="OQ118" s="9">
        <v>1</v>
      </c>
      <c r="OR118" s="9">
        <v>1</v>
      </c>
      <c r="OS118" s="9">
        <v>1</v>
      </c>
      <c r="OT118" s="9">
        <v>1</v>
      </c>
      <c r="OU118" s="9">
        <v>0</v>
      </c>
      <c r="OV118" s="9">
        <v>0</v>
      </c>
      <c r="OW118" s="9">
        <v>0</v>
      </c>
      <c r="OX118" s="9">
        <v>0</v>
      </c>
      <c r="OY118" s="9">
        <v>0</v>
      </c>
      <c r="OZ118" s="9">
        <v>0</v>
      </c>
      <c r="PA118" s="9">
        <v>50</v>
      </c>
      <c r="PB118" s="9">
        <v>0</v>
      </c>
      <c r="PC118" s="9">
        <v>1</v>
      </c>
      <c r="PD118" s="9">
        <v>40</v>
      </c>
      <c r="PE118" s="9">
        <v>0</v>
      </c>
      <c r="PF118" s="9">
        <v>0</v>
      </c>
      <c r="PG118" s="9">
        <v>1</v>
      </c>
      <c r="PH118" s="9">
        <v>0</v>
      </c>
      <c r="PI118" s="9">
        <v>0</v>
      </c>
      <c r="PJ118" s="9">
        <v>0</v>
      </c>
      <c r="PK118" s="9">
        <v>1</v>
      </c>
      <c r="PL118" s="9">
        <v>1</v>
      </c>
      <c r="PM118" s="9">
        <v>1</v>
      </c>
      <c r="PN118" s="9">
        <v>1</v>
      </c>
      <c r="PO118" s="9">
        <v>57.142856597900391</v>
      </c>
      <c r="PP118" s="9">
        <v>0</v>
      </c>
      <c r="PQ118" s="9">
        <v>1</v>
      </c>
      <c r="PR118" s="9">
        <v>1</v>
      </c>
      <c r="PS118" s="9">
        <v>0</v>
      </c>
      <c r="PT118" s="9">
        <v>1</v>
      </c>
      <c r="PU118" s="9">
        <v>0</v>
      </c>
      <c r="PV118" s="9">
        <v>0</v>
      </c>
      <c r="PW118" s="9">
        <v>1</v>
      </c>
      <c r="PX118" s="9">
        <v>50</v>
      </c>
      <c r="PY118" s="9">
        <v>0</v>
      </c>
      <c r="PZ118" s="9">
        <v>1</v>
      </c>
      <c r="QA118" s="9">
        <v>0</v>
      </c>
      <c r="QB118" s="9">
        <v>1</v>
      </c>
      <c r="QC118" s="9">
        <v>0</v>
      </c>
      <c r="QD118" s="9">
        <v>0</v>
      </c>
      <c r="QE118" s="9">
        <v>25</v>
      </c>
      <c r="QF118" s="9">
        <v>0</v>
      </c>
      <c r="QG118" s="9">
        <v>0</v>
      </c>
      <c r="QH118" s="9">
        <v>0</v>
      </c>
      <c r="QI118" s="9">
        <v>0</v>
      </c>
      <c r="QJ118" s="9">
        <v>0</v>
      </c>
      <c r="QK118" s="9">
        <v>0</v>
      </c>
      <c r="QL118" s="9">
        <v>0</v>
      </c>
      <c r="QM118" s="9">
        <v>0</v>
      </c>
      <c r="QN118" s="9">
        <v>0</v>
      </c>
      <c r="QO118" s="9">
        <v>0</v>
      </c>
      <c r="QP118" s="9">
        <v>0</v>
      </c>
      <c r="QQ118" s="9">
        <v>0</v>
      </c>
      <c r="QR118" s="9">
        <v>0</v>
      </c>
      <c r="QS118" s="9">
        <v>0</v>
      </c>
      <c r="QT118" s="9">
        <v>0.66666668653488159</v>
      </c>
      <c r="QU118" s="9">
        <v>1</v>
      </c>
      <c r="QV118" s="9">
        <v>1</v>
      </c>
      <c r="QW118" s="9">
        <v>0</v>
      </c>
      <c r="QX118" s="9">
        <v>0.25</v>
      </c>
      <c r="QY118" s="9">
        <v>0</v>
      </c>
      <c r="QZ118" s="9"/>
      <c r="RA118" s="9"/>
      <c r="RB118" s="9"/>
      <c r="RC118" s="9"/>
      <c r="RD118" s="9"/>
      <c r="RE118" s="9"/>
      <c r="RF118" s="9"/>
      <c r="RG118" s="9"/>
      <c r="RH118" s="9"/>
      <c r="RI118" s="9"/>
      <c r="RJ118" s="9"/>
      <c r="RK118" s="9"/>
      <c r="RL118" s="9">
        <v>0</v>
      </c>
      <c r="RM118" s="9"/>
      <c r="RN118" s="9"/>
      <c r="RO118" s="9"/>
      <c r="RP118" s="9"/>
      <c r="RQ118" s="9"/>
      <c r="RR118" s="9"/>
      <c r="RS118" s="9"/>
      <c r="RT118" s="9"/>
      <c r="RU118" s="9"/>
      <c r="RV118" s="9"/>
      <c r="RW118" s="9"/>
      <c r="RX118" s="9"/>
      <c r="RY118" s="9"/>
      <c r="RZ118" s="9"/>
      <c r="SA118" s="9"/>
      <c r="SB118" s="9"/>
      <c r="SC118" s="9"/>
      <c r="SD118" s="9"/>
      <c r="SE118" s="9"/>
      <c r="SF118" s="9"/>
      <c r="SG118" s="9"/>
      <c r="SH118" s="9">
        <v>0</v>
      </c>
      <c r="SI118" s="9">
        <v>1</v>
      </c>
      <c r="SJ118" s="9">
        <v>1</v>
      </c>
      <c r="SK118" s="9">
        <v>1</v>
      </c>
      <c r="SL118" s="9">
        <v>0</v>
      </c>
      <c r="SM118" s="9">
        <v>0</v>
      </c>
      <c r="SN118" s="9">
        <v>0</v>
      </c>
      <c r="SO118" s="9">
        <v>0</v>
      </c>
      <c r="SP118" s="9"/>
      <c r="SQ118" s="9">
        <v>1</v>
      </c>
      <c r="SR118" s="9">
        <v>1</v>
      </c>
      <c r="SS118" s="9">
        <v>1</v>
      </c>
      <c r="ST118" s="9"/>
      <c r="SU118" s="9"/>
      <c r="SV118" s="9"/>
      <c r="SW118" s="9"/>
      <c r="SX118" s="9">
        <v>0</v>
      </c>
      <c r="SY118" s="9">
        <v>1</v>
      </c>
      <c r="SZ118" s="9">
        <v>0</v>
      </c>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v>0</v>
      </c>
      <c r="UM118" s="9">
        <v>0</v>
      </c>
      <c r="UN118" s="9">
        <v>0</v>
      </c>
      <c r="UO118" s="9"/>
      <c r="UP118" s="9"/>
      <c r="UQ118" s="9"/>
      <c r="UR118" s="9"/>
      <c r="US118" s="9">
        <v>0</v>
      </c>
      <c r="UT118" s="9">
        <v>0</v>
      </c>
      <c r="UU118" s="9">
        <v>0</v>
      </c>
      <c r="UV118" s="9">
        <v>1</v>
      </c>
      <c r="UW118" s="9">
        <v>0</v>
      </c>
      <c r="UX118" s="9">
        <v>0</v>
      </c>
      <c r="UY118" s="9">
        <v>1</v>
      </c>
      <c r="UZ118" s="9">
        <v>0</v>
      </c>
      <c r="VA118" s="9">
        <v>0</v>
      </c>
      <c r="VB118" s="9">
        <v>1</v>
      </c>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v>0</v>
      </c>
      <c r="WF118" s="9">
        <v>0</v>
      </c>
      <c r="WG118" s="9">
        <v>0</v>
      </c>
      <c r="WH118" s="9">
        <v>0</v>
      </c>
      <c r="WI118" s="9">
        <v>1</v>
      </c>
      <c r="WJ118" s="9">
        <v>0</v>
      </c>
      <c r="WK118" s="9">
        <v>1</v>
      </c>
      <c r="WL118" s="9">
        <v>1</v>
      </c>
      <c r="WM118" s="9">
        <v>0</v>
      </c>
      <c r="WN118" s="9"/>
      <c r="WO118" s="9"/>
      <c r="WP118" s="9"/>
      <c r="WQ118" s="9"/>
      <c r="WR118" s="9"/>
      <c r="WS118" s="9"/>
      <c r="WT118" s="9"/>
      <c r="WU118" s="9"/>
      <c r="WV118" s="9"/>
      <c r="WW118" s="9">
        <v>33.333332061767578</v>
      </c>
      <c r="WX118" s="9">
        <v>0</v>
      </c>
      <c r="WY118" s="9">
        <v>0</v>
      </c>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v>0</v>
      </c>
      <c r="YF118" s="9">
        <v>0</v>
      </c>
      <c r="YG118" s="9">
        <v>0</v>
      </c>
      <c r="YH118" s="9">
        <v>0</v>
      </c>
      <c r="YI118" s="9">
        <v>1</v>
      </c>
      <c r="YJ118" s="9">
        <v>0</v>
      </c>
      <c r="YK118" s="9">
        <v>1</v>
      </c>
      <c r="YL118" s="9">
        <v>1</v>
      </c>
      <c r="YM118" s="9">
        <v>0</v>
      </c>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v>0</v>
      </c>
      <c r="ZO118" s="9">
        <v>0</v>
      </c>
      <c r="ZP118" s="9">
        <v>0</v>
      </c>
      <c r="ZQ118" s="9">
        <v>0</v>
      </c>
      <c r="ZR118" s="9"/>
      <c r="ZS118" s="9"/>
      <c r="ZT118" s="9">
        <v>0</v>
      </c>
      <c r="ZU118" s="9">
        <v>0</v>
      </c>
      <c r="ZV118" s="9">
        <v>0</v>
      </c>
      <c r="ZW118" s="9">
        <v>1</v>
      </c>
      <c r="ZX118" s="9">
        <v>1</v>
      </c>
      <c r="ZY118" s="9">
        <v>1</v>
      </c>
      <c r="ZZ118" s="9">
        <v>0</v>
      </c>
      <c r="AAA118" s="9">
        <v>1</v>
      </c>
      <c r="AAB118" s="9">
        <v>0</v>
      </c>
      <c r="AAC118" s="9">
        <v>1</v>
      </c>
      <c r="AAD118" s="9">
        <v>1</v>
      </c>
      <c r="AAE118" s="9">
        <v>1</v>
      </c>
      <c r="AAF118" s="9">
        <v>0</v>
      </c>
      <c r="AAG118" s="9">
        <v>1</v>
      </c>
      <c r="AAH118" s="9"/>
      <c r="AAI118" s="9"/>
      <c r="AAJ118" s="9"/>
      <c r="AAK118" s="9"/>
      <c r="AAL118" s="9"/>
      <c r="AAM118" s="9"/>
      <c r="AAN118" s="9"/>
      <c r="AAO118" s="9"/>
      <c r="AAP118" s="9">
        <v>66.666664123535156</v>
      </c>
      <c r="AAQ118" s="9">
        <v>0</v>
      </c>
      <c r="AAR118" s="9">
        <v>1</v>
      </c>
      <c r="AAS118" s="9">
        <v>66.666664123535156</v>
      </c>
      <c r="AAT118" s="9">
        <v>0</v>
      </c>
      <c r="AAU118" s="9">
        <v>1</v>
      </c>
      <c r="AAV118" s="9"/>
      <c r="AAW118" s="9"/>
      <c r="AAX118" s="9"/>
      <c r="AAY118" s="9"/>
      <c r="AAZ118" s="9">
        <v>0</v>
      </c>
      <c r="ABA118" s="9">
        <v>1</v>
      </c>
      <c r="ABB118" s="9">
        <v>1</v>
      </c>
      <c r="ABC118" s="9">
        <v>1</v>
      </c>
      <c r="ABD118" s="9">
        <v>1</v>
      </c>
      <c r="ABE118" s="9">
        <v>1</v>
      </c>
      <c r="ABF118" s="9">
        <v>1</v>
      </c>
      <c r="ABG118" s="9">
        <v>1</v>
      </c>
      <c r="ABH118" s="9">
        <v>1</v>
      </c>
      <c r="ABI118" s="9">
        <v>1</v>
      </c>
      <c r="ABJ118" s="9">
        <v>1</v>
      </c>
      <c r="ABK118" s="9">
        <v>1</v>
      </c>
      <c r="ABL118" s="9">
        <v>1</v>
      </c>
      <c r="ABM118" s="9">
        <v>100</v>
      </c>
      <c r="ABN118" s="9">
        <v>1</v>
      </c>
      <c r="ABO118" s="9">
        <v>1</v>
      </c>
      <c r="ABP118" s="9">
        <v>1</v>
      </c>
      <c r="ABQ118" s="9">
        <v>1</v>
      </c>
      <c r="ABR118" s="9">
        <v>0</v>
      </c>
      <c r="ABS118" s="9">
        <v>0</v>
      </c>
      <c r="ABT118" s="9">
        <v>1</v>
      </c>
      <c r="ABU118" s="9">
        <v>0</v>
      </c>
      <c r="ABV118" s="9">
        <v>1</v>
      </c>
      <c r="ABW118" s="9">
        <v>0</v>
      </c>
      <c r="ABX118" s="9">
        <v>1</v>
      </c>
      <c r="ABY118" s="9">
        <v>0</v>
      </c>
      <c r="ABZ118" s="9">
        <v>0</v>
      </c>
      <c r="ACA118" s="9">
        <v>0</v>
      </c>
      <c r="ACB118" s="9">
        <v>0</v>
      </c>
      <c r="ACC118" s="9">
        <v>0</v>
      </c>
      <c r="ACD118" s="9">
        <v>0</v>
      </c>
      <c r="ACE118" s="9">
        <v>0</v>
      </c>
      <c r="ACF118" s="9">
        <v>0</v>
      </c>
      <c r="ACG118" s="9">
        <v>0</v>
      </c>
      <c r="ACH118" s="9">
        <v>1</v>
      </c>
      <c r="ACI118" s="9">
        <v>1</v>
      </c>
      <c r="ACJ118" s="9">
        <v>1</v>
      </c>
      <c r="ACK118" s="9">
        <v>1</v>
      </c>
      <c r="ACL118" s="9">
        <v>1</v>
      </c>
      <c r="ACM118" s="9">
        <v>0</v>
      </c>
      <c r="ACN118" s="9">
        <v>0</v>
      </c>
      <c r="ACO118" s="9">
        <v>0</v>
      </c>
      <c r="ACP118" s="9">
        <v>1</v>
      </c>
      <c r="ACQ118" s="9">
        <v>0</v>
      </c>
      <c r="ACR118" s="9">
        <v>0</v>
      </c>
    </row>
    <row r="119" spans="1:772">
      <c r="A119" t="s">
        <v>2682</v>
      </c>
      <c r="B119" t="s">
        <v>2810</v>
      </c>
      <c r="C119" t="s">
        <v>2943</v>
      </c>
      <c r="D119" t="s">
        <v>3080</v>
      </c>
      <c r="E119" s="9"/>
      <c r="F119" s="9">
        <v>7</v>
      </c>
      <c r="G119" s="9"/>
      <c r="H119" s="9">
        <v>1</v>
      </c>
      <c r="I119" t="s">
        <v>3217</v>
      </c>
      <c r="J119" s="9"/>
      <c r="K119" s="9">
        <v>8</v>
      </c>
      <c r="L119" s="9">
        <v>23</v>
      </c>
      <c r="M119" s="9">
        <v>141</v>
      </c>
      <c r="N119" s="9">
        <v>141</v>
      </c>
      <c r="O119" t="s">
        <v>3247</v>
      </c>
      <c r="P119" s="9">
        <v>2</v>
      </c>
      <c r="Q119" t="s">
        <v>3250</v>
      </c>
      <c r="R119" s="9">
        <v>1</v>
      </c>
      <c r="S119" s="9">
        <v>1</v>
      </c>
      <c r="T119" s="9">
        <v>2</v>
      </c>
      <c r="U119" s="9">
        <v>0</v>
      </c>
      <c r="V119" s="9">
        <v>1</v>
      </c>
      <c r="W119" t="s">
        <v>3374</v>
      </c>
      <c r="X119" s="9"/>
      <c r="Y119" t="s">
        <v>3506</v>
      </c>
      <c r="Z119" s="9"/>
      <c r="AA119" s="9">
        <v>0</v>
      </c>
      <c r="AB119" s="9">
        <v>0</v>
      </c>
      <c r="AC119" s="9">
        <v>4</v>
      </c>
      <c r="AD119" s="9">
        <v>0</v>
      </c>
      <c r="AE119" s="9">
        <v>0</v>
      </c>
      <c r="AF119" s="9">
        <v>0</v>
      </c>
      <c r="AG119" s="9">
        <v>0</v>
      </c>
      <c r="AH119" s="9">
        <v>0</v>
      </c>
      <c r="AI119" s="9">
        <v>0</v>
      </c>
      <c r="AJ119" s="9">
        <v>0</v>
      </c>
      <c r="AK119" s="9">
        <v>0</v>
      </c>
      <c r="AL119" s="9">
        <v>0</v>
      </c>
      <c r="AM119" s="9">
        <v>0</v>
      </c>
      <c r="AN119" s="9">
        <v>0</v>
      </c>
      <c r="AO119" s="9">
        <v>0</v>
      </c>
      <c r="AP119" s="9">
        <v>0</v>
      </c>
      <c r="AQ119" s="9">
        <v>1</v>
      </c>
      <c r="AR119" s="9">
        <v>0</v>
      </c>
      <c r="AS119" s="9">
        <v>0</v>
      </c>
      <c r="AT119" s="9">
        <v>0</v>
      </c>
      <c r="AU119" s="9">
        <v>0</v>
      </c>
      <c r="AV119" s="9">
        <v>0</v>
      </c>
      <c r="AW119" s="9">
        <v>0</v>
      </c>
      <c r="AX119" t="s">
        <v>3675</v>
      </c>
      <c r="AY119" s="9">
        <v>0</v>
      </c>
      <c r="AZ119" s="9">
        <v>0</v>
      </c>
      <c r="BA119" t="s">
        <v>3825</v>
      </c>
      <c r="BB119" s="9">
        <v>0</v>
      </c>
      <c r="BC119" s="9">
        <v>5</v>
      </c>
      <c r="BD119" s="9">
        <v>0</v>
      </c>
      <c r="BE119" s="9"/>
      <c r="BF119" s="9">
        <v>3</v>
      </c>
      <c r="BG119" s="9">
        <v>3</v>
      </c>
      <c r="BH119" s="9">
        <v>3</v>
      </c>
      <c r="BI119" s="9">
        <v>1</v>
      </c>
      <c r="BJ119" s="9">
        <v>0</v>
      </c>
      <c r="BK119" s="9">
        <v>1</v>
      </c>
      <c r="BL119" s="9">
        <v>1</v>
      </c>
      <c r="BM119" s="9">
        <v>0</v>
      </c>
      <c r="BN119" s="9">
        <v>1</v>
      </c>
      <c r="BO119" s="9">
        <v>1</v>
      </c>
      <c r="BP119" s="9">
        <v>1</v>
      </c>
      <c r="BQ119" s="9">
        <v>0</v>
      </c>
      <c r="BR119" s="9">
        <v>0</v>
      </c>
      <c r="BS119" s="9">
        <v>1</v>
      </c>
      <c r="BT119" s="9">
        <v>1</v>
      </c>
      <c r="BU119" s="9">
        <v>0</v>
      </c>
      <c r="BV119" s="9">
        <v>0</v>
      </c>
      <c r="BW119" s="9">
        <v>1</v>
      </c>
      <c r="BX119" s="9"/>
      <c r="BY119" s="9">
        <v>1</v>
      </c>
      <c r="BZ119" s="9">
        <v>1</v>
      </c>
      <c r="CA119" s="9">
        <v>1</v>
      </c>
      <c r="CB119" s="9">
        <v>1</v>
      </c>
      <c r="CC119" s="9">
        <v>1</v>
      </c>
      <c r="CD119" s="9">
        <v>1</v>
      </c>
      <c r="CE119" s="9">
        <v>0</v>
      </c>
      <c r="CF119" s="9">
        <v>1</v>
      </c>
      <c r="CG119" s="9"/>
      <c r="CH119" s="9">
        <v>1</v>
      </c>
      <c r="CI119" s="9">
        <v>2</v>
      </c>
      <c r="CJ119" s="9">
        <v>1</v>
      </c>
      <c r="CK119" s="9">
        <v>2</v>
      </c>
      <c r="CL119" s="9">
        <v>1</v>
      </c>
      <c r="CM119" s="9">
        <v>1</v>
      </c>
      <c r="CN119" s="9">
        <v>1</v>
      </c>
      <c r="CO119" s="9">
        <v>1</v>
      </c>
      <c r="CP119" s="9">
        <v>4</v>
      </c>
      <c r="CQ119" s="9">
        <v>1</v>
      </c>
      <c r="CR119" s="9">
        <v>1</v>
      </c>
      <c r="CS119" s="9">
        <v>1</v>
      </c>
      <c r="CT119" s="9">
        <v>0</v>
      </c>
      <c r="CU119" s="9">
        <v>1</v>
      </c>
      <c r="CV119" s="9">
        <v>0</v>
      </c>
      <c r="CW119" s="9">
        <v>1</v>
      </c>
      <c r="CX119" s="9">
        <v>0</v>
      </c>
      <c r="CY119" s="9">
        <v>1</v>
      </c>
      <c r="CZ119" s="9">
        <v>2</v>
      </c>
      <c r="DA119" s="9"/>
      <c r="DB119" s="9"/>
      <c r="DC119" s="9"/>
      <c r="DD119" s="9"/>
      <c r="DE119" s="9"/>
      <c r="DF119" s="9"/>
      <c r="DG119" s="9"/>
      <c r="DH119" s="9"/>
      <c r="DI119" s="9">
        <v>2</v>
      </c>
      <c r="DJ119" s="9"/>
      <c r="DK119" s="9"/>
      <c r="DL119" s="9"/>
      <c r="DM119" s="9"/>
      <c r="DN119" s="9"/>
      <c r="DO119" s="9"/>
      <c r="DP119" s="9">
        <v>2</v>
      </c>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v>0</v>
      </c>
      <c r="EO119" s="9"/>
      <c r="EP119" s="9"/>
      <c r="EQ119" s="9">
        <v>0</v>
      </c>
      <c r="ER119" s="9"/>
      <c r="ES119" s="9"/>
      <c r="ET119" s="9">
        <v>0</v>
      </c>
      <c r="EU119" s="9"/>
      <c r="EV119" s="9"/>
      <c r="EW119" s="9">
        <v>1</v>
      </c>
      <c r="EX119" s="9">
        <v>0</v>
      </c>
      <c r="EY119" s="9"/>
      <c r="EZ119" s="9">
        <v>1</v>
      </c>
      <c r="FA119" s="9">
        <v>0</v>
      </c>
      <c r="FB119" s="9"/>
      <c r="FC119" s="9">
        <v>1</v>
      </c>
      <c r="FD119" s="9">
        <v>1</v>
      </c>
      <c r="FE119" s="9"/>
      <c r="FF119" s="9">
        <v>1</v>
      </c>
      <c r="FG119" s="9">
        <v>0</v>
      </c>
      <c r="FH119" s="9"/>
      <c r="FI119" s="9">
        <v>1</v>
      </c>
      <c r="FJ119" s="9">
        <v>1</v>
      </c>
      <c r="FK119" s="9"/>
      <c r="FL119" s="9">
        <v>0</v>
      </c>
      <c r="FM119" s="9"/>
      <c r="FN119" s="9"/>
      <c r="FO119" s="9">
        <v>0</v>
      </c>
      <c r="FP119" s="9"/>
      <c r="FQ119" s="9"/>
      <c r="FR119" s="9">
        <v>0</v>
      </c>
      <c r="FS119" s="9"/>
      <c r="FT119" s="9"/>
      <c r="FU119" s="9">
        <v>0</v>
      </c>
      <c r="FV119" s="9"/>
      <c r="FW119" s="9"/>
      <c r="FX119" s="9">
        <v>4</v>
      </c>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t="s">
        <v>4134</v>
      </c>
      <c r="HH119" s="9">
        <v>8</v>
      </c>
      <c r="HI119" s="9"/>
      <c r="HJ119" s="9"/>
      <c r="HK119" s="9"/>
      <c r="HL119" s="9"/>
      <c r="HM119" s="9"/>
      <c r="HN119" s="9"/>
      <c r="HO119" s="9"/>
      <c r="HP119" s="9">
        <v>0</v>
      </c>
      <c r="HQ119" s="9">
        <v>0</v>
      </c>
      <c r="HR119" s="9">
        <v>0</v>
      </c>
      <c r="HS119" s="9">
        <v>0</v>
      </c>
      <c r="HT119" s="9">
        <v>0</v>
      </c>
      <c r="HU119" s="9">
        <v>1</v>
      </c>
      <c r="HV119" s="9">
        <v>0</v>
      </c>
      <c r="HW119" s="9">
        <v>0</v>
      </c>
      <c r="HX119" t="s">
        <v>4298</v>
      </c>
      <c r="HY119" s="9"/>
      <c r="HZ119" s="9"/>
      <c r="IA119" s="9">
        <v>2</v>
      </c>
      <c r="IB119" s="9"/>
      <c r="IC119" s="9"/>
      <c r="ID119" s="9">
        <v>2</v>
      </c>
      <c r="IE119" s="9"/>
      <c r="IF119" s="9"/>
      <c r="IG119" s="9">
        <v>3</v>
      </c>
      <c r="IH119" s="9"/>
      <c r="II119" s="9"/>
      <c r="IJ119" s="9">
        <v>3</v>
      </c>
      <c r="IK119" s="9"/>
      <c r="IL119" s="9">
        <v>1</v>
      </c>
      <c r="IM119" s="9"/>
      <c r="IN119" s="9">
        <v>3</v>
      </c>
      <c r="IO119" s="9">
        <v>1</v>
      </c>
      <c r="IP119" s="9">
        <v>5</v>
      </c>
      <c r="IQ119" s="9">
        <v>5</v>
      </c>
      <c r="IR119" s="9">
        <v>4</v>
      </c>
      <c r="IS119" s="9"/>
      <c r="IT119" s="9">
        <v>2</v>
      </c>
      <c r="IU119" s="9">
        <v>2</v>
      </c>
      <c r="IV119" s="9">
        <v>2</v>
      </c>
      <c r="IW119" s="9">
        <v>2</v>
      </c>
      <c r="IX119" s="9">
        <v>2</v>
      </c>
      <c r="IY119" s="9">
        <v>2</v>
      </c>
      <c r="IZ119" s="9">
        <v>2</v>
      </c>
      <c r="JA119" s="9">
        <v>2</v>
      </c>
      <c r="JB119" s="9">
        <v>2</v>
      </c>
      <c r="JC119" s="9">
        <v>2</v>
      </c>
      <c r="JD119" s="9">
        <v>2</v>
      </c>
      <c r="JE119" s="9">
        <v>2</v>
      </c>
      <c r="JF119" s="9">
        <v>2</v>
      </c>
      <c r="JG119" s="9">
        <v>2</v>
      </c>
      <c r="JH119" s="9">
        <v>2</v>
      </c>
      <c r="JI119" s="9">
        <v>2</v>
      </c>
      <c r="JJ119" s="9">
        <v>1</v>
      </c>
      <c r="JK119" s="9">
        <v>3</v>
      </c>
      <c r="JL119" s="9">
        <v>1</v>
      </c>
      <c r="JM119" s="9">
        <v>3</v>
      </c>
      <c r="JN119" s="9">
        <v>3</v>
      </c>
      <c r="JO119" s="9">
        <v>3</v>
      </c>
      <c r="JP119" s="9">
        <v>3</v>
      </c>
      <c r="JQ119" s="9">
        <v>3</v>
      </c>
      <c r="JR119" s="9">
        <v>3</v>
      </c>
      <c r="JS119" s="9">
        <v>3</v>
      </c>
      <c r="JT119" s="9">
        <v>3</v>
      </c>
      <c r="JU119" s="9">
        <v>3</v>
      </c>
      <c r="JV119" s="9"/>
      <c r="JW119" s="9">
        <v>3</v>
      </c>
      <c r="JX119" s="9">
        <v>3</v>
      </c>
      <c r="JY119" s="9">
        <v>3</v>
      </c>
      <c r="JZ119" s="9">
        <v>3</v>
      </c>
      <c r="KA119" s="9">
        <v>2</v>
      </c>
      <c r="KB119" s="9">
        <v>1</v>
      </c>
      <c r="KC119" s="9">
        <v>1</v>
      </c>
      <c r="KD119" s="9">
        <v>3</v>
      </c>
      <c r="KE119" s="9">
        <v>3</v>
      </c>
      <c r="KF119" s="9"/>
      <c r="KG119" s="9"/>
      <c r="KH119" s="9"/>
      <c r="KI119" s="9"/>
      <c r="KJ119" s="9"/>
      <c r="KK119" s="9"/>
      <c r="KL119" s="9"/>
      <c r="KM119" s="9"/>
      <c r="KN119" s="9"/>
      <c r="KO119" s="9"/>
      <c r="KP119" s="9"/>
      <c r="KQ119" s="9"/>
      <c r="KR119" s="9"/>
      <c r="KS119" s="9"/>
      <c r="KT119" s="9"/>
      <c r="KU119" s="9"/>
      <c r="KV119" s="9">
        <v>0</v>
      </c>
      <c r="KW119" s="9"/>
      <c r="KX119" s="9"/>
      <c r="KY119" s="9"/>
      <c r="KZ119" s="9"/>
      <c r="LA119" s="9"/>
      <c r="LB119" s="9"/>
      <c r="LC119" s="9">
        <v>3</v>
      </c>
      <c r="LD119" s="9">
        <v>3</v>
      </c>
      <c r="LE119" s="9">
        <v>3</v>
      </c>
      <c r="LF119" s="9">
        <v>1</v>
      </c>
      <c r="LG119" s="9">
        <v>3</v>
      </c>
      <c r="LH119" s="9">
        <v>1</v>
      </c>
      <c r="LI119" s="9"/>
      <c r="LJ119" s="9">
        <v>1</v>
      </c>
      <c r="LK119" s="9">
        <v>3</v>
      </c>
      <c r="LL119" s="9">
        <v>3</v>
      </c>
      <c r="LM119" s="9">
        <v>3</v>
      </c>
      <c r="LN119" s="9"/>
      <c r="LO119" s="9">
        <v>1</v>
      </c>
      <c r="LP119" s="9">
        <v>3</v>
      </c>
      <c r="LQ119" s="9"/>
      <c r="LR119" s="9"/>
      <c r="LS119" s="9">
        <v>1</v>
      </c>
      <c r="LT119" s="9">
        <v>1</v>
      </c>
      <c r="LU119" s="9">
        <v>1</v>
      </c>
      <c r="LV119" s="9">
        <v>1</v>
      </c>
      <c r="LW119" s="9">
        <v>1</v>
      </c>
      <c r="LX119" s="9">
        <v>1</v>
      </c>
      <c r="LY119" s="9">
        <v>3</v>
      </c>
      <c r="LZ119" s="9">
        <v>2</v>
      </c>
      <c r="MA119" s="9">
        <v>1</v>
      </c>
      <c r="MB119" s="9"/>
      <c r="MC119" s="9">
        <v>0</v>
      </c>
      <c r="MD119" s="9">
        <v>2</v>
      </c>
      <c r="ME119" s="9">
        <v>2</v>
      </c>
      <c r="MF119" s="9">
        <v>2</v>
      </c>
      <c r="MG119" s="9">
        <v>2</v>
      </c>
      <c r="MH119" s="9">
        <v>3</v>
      </c>
      <c r="MI119" s="9">
        <v>3</v>
      </c>
      <c r="MJ119" s="9">
        <v>3</v>
      </c>
      <c r="MK119" s="9">
        <v>1</v>
      </c>
      <c r="ML119" s="9">
        <v>1</v>
      </c>
      <c r="MM119" s="9">
        <v>1</v>
      </c>
      <c r="MN119" s="9">
        <v>1</v>
      </c>
      <c r="MO119" s="9">
        <v>1</v>
      </c>
      <c r="MP119" s="9">
        <v>1</v>
      </c>
      <c r="MQ119" s="9">
        <v>0</v>
      </c>
      <c r="MR119" s="9">
        <v>0</v>
      </c>
      <c r="MS119" s="9">
        <v>1</v>
      </c>
      <c r="MT119" s="9">
        <v>205423962</v>
      </c>
      <c r="MU119" s="9">
        <v>205423962</v>
      </c>
      <c r="MV119" s="9">
        <v>1</v>
      </c>
      <c r="MW119" s="9"/>
      <c r="MX119" s="9"/>
      <c r="MY119" t="s">
        <v>4574</v>
      </c>
      <c r="MZ119" s="9"/>
      <c r="NA119" s="9">
        <v>199118652</v>
      </c>
      <c r="NB119" t="s">
        <v>4724</v>
      </c>
      <c r="NC119" t="s">
        <v>4862</v>
      </c>
      <c r="ND119" s="9"/>
      <c r="NE119" s="9"/>
      <c r="NF119" t="s">
        <v>4891</v>
      </c>
      <c r="NG119" s="9"/>
      <c r="NH119" s="9"/>
      <c r="NI119" s="9">
        <v>4</v>
      </c>
      <c r="NJ119" s="9">
        <v>141</v>
      </c>
      <c r="NK119" t="s">
        <v>4897</v>
      </c>
      <c r="NL119" s="9">
        <v>3</v>
      </c>
      <c r="NM119" s="9">
        <v>11</v>
      </c>
      <c r="NN119" s="9">
        <v>2022</v>
      </c>
      <c r="NO119" s="9">
        <v>0</v>
      </c>
      <c r="NP119" t="s">
        <v>5000</v>
      </c>
      <c r="NQ119" s="9">
        <v>0</v>
      </c>
      <c r="NR119" s="9">
        <v>1</v>
      </c>
      <c r="NS119" s="9">
        <v>1</v>
      </c>
      <c r="NT119" s="9">
        <v>0</v>
      </c>
      <c r="NU119" s="9">
        <v>0</v>
      </c>
      <c r="NV119" s="9">
        <v>0</v>
      </c>
      <c r="NW119" s="9">
        <v>4</v>
      </c>
      <c r="NX119" s="9">
        <v>0</v>
      </c>
      <c r="NY119" s="9">
        <v>0</v>
      </c>
      <c r="NZ119" s="9">
        <v>0</v>
      </c>
      <c r="OA119" s="9">
        <v>0</v>
      </c>
      <c r="OB119" s="9">
        <v>0</v>
      </c>
      <c r="OC119" s="9">
        <v>4</v>
      </c>
      <c r="OD119" s="9">
        <v>0</v>
      </c>
      <c r="OE119" s="9">
        <v>1</v>
      </c>
      <c r="OF119" s="9">
        <v>0</v>
      </c>
      <c r="OG119" s="9">
        <v>5</v>
      </c>
      <c r="OH119" s="9">
        <v>0</v>
      </c>
      <c r="OI119" s="9">
        <v>3</v>
      </c>
      <c r="OJ119" s="9">
        <v>3</v>
      </c>
      <c r="OK119" s="9">
        <v>3</v>
      </c>
      <c r="OL119" s="9">
        <v>1</v>
      </c>
      <c r="OM119" s="9">
        <v>0</v>
      </c>
      <c r="ON119" s="9">
        <v>1</v>
      </c>
      <c r="OO119" s="9">
        <v>0</v>
      </c>
      <c r="OP119" s="9">
        <v>1</v>
      </c>
      <c r="OQ119" s="9">
        <v>1</v>
      </c>
      <c r="OR119" s="9">
        <v>0</v>
      </c>
      <c r="OS119" s="9">
        <v>1</v>
      </c>
      <c r="OT119" s="9">
        <v>1</v>
      </c>
      <c r="OU119" s="9">
        <v>1</v>
      </c>
      <c r="OV119" s="9">
        <v>0</v>
      </c>
      <c r="OW119" s="9">
        <v>0</v>
      </c>
      <c r="OX119" s="9">
        <v>1</v>
      </c>
      <c r="OY119" s="9">
        <v>0</v>
      </c>
      <c r="OZ119" s="9">
        <v>0</v>
      </c>
      <c r="PA119" s="9">
        <v>50</v>
      </c>
      <c r="PB119" s="9">
        <v>0</v>
      </c>
      <c r="PC119" s="9">
        <v>1</v>
      </c>
      <c r="PD119" s="9">
        <v>50</v>
      </c>
      <c r="PE119" s="9">
        <v>0</v>
      </c>
      <c r="PF119" s="9">
        <v>1</v>
      </c>
      <c r="PG119" s="9">
        <v>1</v>
      </c>
      <c r="PH119" s="9">
        <v>1</v>
      </c>
      <c r="PI119" s="9">
        <v>1</v>
      </c>
      <c r="PJ119" s="9">
        <v>1</v>
      </c>
      <c r="PK119" s="9">
        <v>1</v>
      </c>
      <c r="PL119" s="9">
        <v>1</v>
      </c>
      <c r="PM119" s="9">
        <v>1</v>
      </c>
      <c r="PN119" s="9">
        <v>0</v>
      </c>
      <c r="PO119" s="9">
        <v>85.714286804199219</v>
      </c>
      <c r="PP119" s="9">
        <v>0</v>
      </c>
      <c r="PQ119" s="9">
        <v>1</v>
      </c>
      <c r="PR119" s="9">
        <v>1</v>
      </c>
      <c r="PS119" s="9">
        <v>0</v>
      </c>
      <c r="PT119" s="9">
        <v>1</v>
      </c>
      <c r="PU119" s="9">
        <v>0</v>
      </c>
      <c r="PV119" s="9">
        <v>1</v>
      </c>
      <c r="PW119" s="9">
        <v>1</v>
      </c>
      <c r="PX119" s="9">
        <v>66.666664123535156</v>
      </c>
      <c r="PY119" s="9">
        <v>0</v>
      </c>
      <c r="PZ119" s="9">
        <v>1</v>
      </c>
      <c r="QA119" s="9">
        <v>1</v>
      </c>
      <c r="QB119" s="9">
        <v>1</v>
      </c>
      <c r="QC119" s="9">
        <v>0</v>
      </c>
      <c r="QD119" s="9">
        <v>1</v>
      </c>
      <c r="QE119" s="9">
        <v>75</v>
      </c>
      <c r="QF119" s="9">
        <v>0</v>
      </c>
      <c r="QG119" s="9">
        <v>1</v>
      </c>
      <c r="QH119" s="9">
        <v>1</v>
      </c>
      <c r="QI119" s="9">
        <v>1</v>
      </c>
      <c r="QJ119" s="9">
        <v>0</v>
      </c>
      <c r="QK119" s="9">
        <v>1</v>
      </c>
      <c r="QL119" s="9">
        <v>0</v>
      </c>
      <c r="QM119" s="9">
        <v>1</v>
      </c>
      <c r="QN119" s="9">
        <v>0</v>
      </c>
      <c r="QO119" s="9">
        <v>1</v>
      </c>
      <c r="QP119" s="9">
        <v>57.142856597900391</v>
      </c>
      <c r="QQ119" s="9">
        <v>0</v>
      </c>
      <c r="QR119" s="9">
        <v>1</v>
      </c>
      <c r="QS119" s="9">
        <v>0</v>
      </c>
      <c r="QT119" s="9">
        <v>0.66666668653488159</v>
      </c>
      <c r="QU119" s="9">
        <v>1</v>
      </c>
      <c r="QV119" s="9">
        <v>1</v>
      </c>
      <c r="QW119" s="9">
        <v>0</v>
      </c>
      <c r="QX119" s="9">
        <v>0.75</v>
      </c>
      <c r="QY119" s="9">
        <v>0</v>
      </c>
      <c r="QZ119" s="9"/>
      <c r="RA119" s="9"/>
      <c r="RB119" s="9"/>
      <c r="RC119" s="9"/>
      <c r="RD119" s="9"/>
      <c r="RE119" s="9"/>
      <c r="RF119" s="9"/>
      <c r="RG119" s="9"/>
      <c r="RH119" s="9"/>
      <c r="RI119" s="9"/>
      <c r="RJ119" s="9"/>
      <c r="RK119" s="9"/>
      <c r="RL119" s="9">
        <v>0</v>
      </c>
      <c r="RM119" s="9"/>
      <c r="RN119" s="9"/>
      <c r="RO119" s="9"/>
      <c r="RP119" s="9"/>
      <c r="RQ119" s="9"/>
      <c r="RR119" s="9"/>
      <c r="RS119" s="9"/>
      <c r="RT119" s="9"/>
      <c r="RU119" s="9"/>
      <c r="RV119" s="9"/>
      <c r="RW119" s="9"/>
      <c r="RX119" s="9"/>
      <c r="RY119" s="9"/>
      <c r="RZ119" s="9"/>
      <c r="SA119" s="9"/>
      <c r="SB119" s="9"/>
      <c r="SC119" s="9"/>
      <c r="SD119" s="9"/>
      <c r="SE119" s="9"/>
      <c r="SF119" s="9"/>
      <c r="SG119" s="9"/>
      <c r="SH119" s="9">
        <v>0</v>
      </c>
      <c r="SI119" s="9">
        <v>1</v>
      </c>
      <c r="SJ119" s="9">
        <v>1</v>
      </c>
      <c r="SK119" s="9">
        <v>1</v>
      </c>
      <c r="SL119" s="9">
        <v>1</v>
      </c>
      <c r="SM119" s="9">
        <v>1</v>
      </c>
      <c r="SN119" s="9">
        <v>0</v>
      </c>
      <c r="SO119" s="9">
        <v>0</v>
      </c>
      <c r="SP119" s="9"/>
      <c r="SQ119" s="9">
        <v>0</v>
      </c>
      <c r="SR119" s="9">
        <v>0</v>
      </c>
      <c r="SS119" s="9">
        <v>1</v>
      </c>
      <c r="ST119" s="9">
        <v>0</v>
      </c>
      <c r="SU119" s="9">
        <v>1</v>
      </c>
      <c r="SV119" s="9"/>
      <c r="SW119" s="9"/>
      <c r="SX119" s="9">
        <v>0</v>
      </c>
      <c r="SY119" s="9">
        <v>0</v>
      </c>
      <c r="SZ119" s="9">
        <v>1</v>
      </c>
      <c r="TA119" s="9"/>
      <c r="TB119" s="9"/>
      <c r="TC119" s="9"/>
      <c r="TD119" s="9"/>
      <c r="TE119" s="9"/>
      <c r="TF119" s="9"/>
      <c r="TG119" s="9"/>
      <c r="TH119" s="9"/>
      <c r="TI119" s="9"/>
      <c r="TJ119" s="9"/>
      <c r="TK119" s="9"/>
      <c r="TL119" s="9"/>
      <c r="TM119" s="9"/>
      <c r="TN119" s="9"/>
      <c r="TO119" s="9"/>
      <c r="TP119" s="9"/>
      <c r="TQ119" s="9"/>
      <c r="TR119" s="9">
        <v>0</v>
      </c>
      <c r="TS119" s="9">
        <v>0</v>
      </c>
      <c r="TT119" s="9">
        <v>0</v>
      </c>
      <c r="TU119" s="9">
        <v>0</v>
      </c>
      <c r="TV119" s="9">
        <v>0</v>
      </c>
      <c r="TW119" s="9">
        <v>1</v>
      </c>
      <c r="TX119" s="9">
        <v>0</v>
      </c>
      <c r="TY119" s="9">
        <v>0</v>
      </c>
      <c r="TZ119" s="9"/>
      <c r="UA119" s="9"/>
      <c r="UB119" s="9"/>
      <c r="UC119" s="9"/>
      <c r="UD119" s="9"/>
      <c r="UE119" s="9"/>
      <c r="UF119" s="9">
        <v>0</v>
      </c>
      <c r="UG119" s="9">
        <v>0</v>
      </c>
      <c r="UH119" s="9">
        <v>0</v>
      </c>
      <c r="UI119" s="9">
        <v>1</v>
      </c>
      <c r="UJ119" s="9">
        <v>1</v>
      </c>
      <c r="UK119" s="9">
        <v>0</v>
      </c>
      <c r="UL119" s="9">
        <v>0</v>
      </c>
      <c r="UM119" s="9">
        <v>0</v>
      </c>
      <c r="UN119" s="9"/>
      <c r="UO119" s="9"/>
      <c r="UP119" s="9"/>
      <c r="UQ119" s="9"/>
      <c r="UR119" s="9">
        <v>0</v>
      </c>
      <c r="US119" s="9">
        <v>0</v>
      </c>
      <c r="UT119" s="9">
        <v>0</v>
      </c>
      <c r="UU119" s="9">
        <v>0</v>
      </c>
      <c r="UV119" s="9">
        <v>1</v>
      </c>
      <c r="UW119" s="9">
        <v>0</v>
      </c>
      <c r="UX119" s="9">
        <v>1</v>
      </c>
      <c r="UY119" s="9">
        <v>0</v>
      </c>
      <c r="UZ119" s="9">
        <v>0</v>
      </c>
      <c r="VA119" s="9">
        <v>0</v>
      </c>
      <c r="VB119" s="9">
        <v>1</v>
      </c>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v>0</v>
      </c>
      <c r="WF119" s="9">
        <v>0</v>
      </c>
      <c r="WG119" s="9">
        <v>0</v>
      </c>
      <c r="WH119" s="9">
        <v>0</v>
      </c>
      <c r="WI119" s="9">
        <v>0</v>
      </c>
      <c r="WJ119" s="9">
        <v>1</v>
      </c>
      <c r="WK119" s="9">
        <v>1</v>
      </c>
      <c r="WL119" s="9">
        <v>0</v>
      </c>
      <c r="WM119" s="9">
        <v>0</v>
      </c>
      <c r="WN119" s="9"/>
      <c r="WO119" s="9"/>
      <c r="WP119" s="9"/>
      <c r="WQ119" s="9"/>
      <c r="WR119" s="9"/>
      <c r="WS119" s="9"/>
      <c r="WT119" s="9"/>
      <c r="WU119" s="9"/>
      <c r="WV119" s="9"/>
      <c r="WW119" s="9">
        <v>22.222221374511719</v>
      </c>
      <c r="WX119" s="9">
        <v>0</v>
      </c>
      <c r="WY119" s="9">
        <v>0</v>
      </c>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v>0</v>
      </c>
      <c r="YF119" s="9">
        <v>0</v>
      </c>
      <c r="YG119" s="9">
        <v>0</v>
      </c>
      <c r="YH119" s="9">
        <v>0</v>
      </c>
      <c r="YI119" s="9">
        <v>0</v>
      </c>
      <c r="YJ119" s="9">
        <v>1</v>
      </c>
      <c r="YK119" s="9">
        <v>1</v>
      </c>
      <c r="YL119" s="9">
        <v>0</v>
      </c>
      <c r="YM119" s="9">
        <v>0</v>
      </c>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v>0</v>
      </c>
      <c r="ZO119" s="9">
        <v>0</v>
      </c>
      <c r="ZP119" s="9">
        <v>0</v>
      </c>
      <c r="ZQ119" s="9">
        <v>0</v>
      </c>
      <c r="ZR119" s="9"/>
      <c r="ZS119" s="9"/>
      <c r="ZT119" s="9">
        <v>0</v>
      </c>
      <c r="ZU119" s="9">
        <v>0</v>
      </c>
      <c r="ZV119" s="9">
        <v>0</v>
      </c>
      <c r="ZW119" s="9">
        <v>0</v>
      </c>
      <c r="ZX119" s="9">
        <v>0</v>
      </c>
      <c r="ZY119" s="9">
        <v>1</v>
      </c>
      <c r="ZZ119" s="9">
        <v>0</v>
      </c>
      <c r="AAA119" s="9">
        <v>1</v>
      </c>
      <c r="AAB119" s="9">
        <v>0</v>
      </c>
      <c r="AAC119" s="9">
        <v>0</v>
      </c>
      <c r="AAD119" s="9">
        <v>0</v>
      </c>
      <c r="AAE119" s="9">
        <v>1</v>
      </c>
      <c r="AAF119" s="9">
        <v>0</v>
      </c>
      <c r="AAG119" s="9">
        <v>1</v>
      </c>
      <c r="AAH119" s="9"/>
      <c r="AAI119" s="9"/>
      <c r="AAJ119" s="9"/>
      <c r="AAK119" s="9"/>
      <c r="AAL119" s="9"/>
      <c r="AAM119" s="9"/>
      <c r="AAN119" s="9"/>
      <c r="AAO119" s="9"/>
      <c r="AAP119" s="9">
        <v>33.333332061767578</v>
      </c>
      <c r="AAQ119" s="9">
        <v>0</v>
      </c>
      <c r="AAR119" s="9">
        <v>0</v>
      </c>
      <c r="AAS119" s="9">
        <v>33.333332061767578</v>
      </c>
      <c r="AAT119" s="9">
        <v>0</v>
      </c>
      <c r="AAU119" s="9">
        <v>0</v>
      </c>
      <c r="AAV119" s="9"/>
      <c r="AAW119" s="9"/>
      <c r="AAX119" s="9"/>
      <c r="AAY119" s="9"/>
      <c r="AAZ119" s="9">
        <v>0</v>
      </c>
      <c r="ABA119" s="9">
        <v>1</v>
      </c>
      <c r="ABB119" s="9">
        <v>1</v>
      </c>
      <c r="ABC119" s="9">
        <v>0</v>
      </c>
      <c r="ABD119" s="9">
        <v>0</v>
      </c>
      <c r="ABE119" s="9">
        <v>0</v>
      </c>
      <c r="ABF119" s="9">
        <v>1</v>
      </c>
      <c r="ABG119" s="9">
        <v>1</v>
      </c>
      <c r="ABH119" s="9">
        <v>1</v>
      </c>
      <c r="ABI119" s="9">
        <v>1</v>
      </c>
      <c r="ABJ119" s="9">
        <v>1</v>
      </c>
      <c r="ABK119" s="9">
        <v>1</v>
      </c>
      <c r="ABL119" s="9">
        <v>0</v>
      </c>
      <c r="ABM119" s="9">
        <v>85.714286804199219</v>
      </c>
      <c r="ABN119" s="9">
        <v>0</v>
      </c>
      <c r="ABO119" s="9">
        <v>1</v>
      </c>
      <c r="ABP119" s="9">
        <v>0</v>
      </c>
      <c r="ABQ119" s="9">
        <v>1</v>
      </c>
      <c r="ABR119" s="9">
        <v>0</v>
      </c>
      <c r="ABS119" s="9">
        <v>0</v>
      </c>
      <c r="ABT119" s="9">
        <v>1</v>
      </c>
      <c r="ABU119" s="9">
        <v>0</v>
      </c>
      <c r="ABV119" s="9">
        <v>1</v>
      </c>
      <c r="ABW119" s="9">
        <v>0</v>
      </c>
      <c r="ABX119" s="9">
        <v>1</v>
      </c>
      <c r="ABY119" s="9">
        <v>0</v>
      </c>
      <c r="ABZ119" s="9">
        <v>1</v>
      </c>
      <c r="ACA119" s="9">
        <v>0</v>
      </c>
      <c r="ACB119" s="9">
        <v>0</v>
      </c>
      <c r="ACC119" s="9">
        <v>0</v>
      </c>
      <c r="ACD119" s="9">
        <v>0</v>
      </c>
      <c r="ACE119" s="9">
        <v>0</v>
      </c>
      <c r="ACF119" s="9">
        <v>0</v>
      </c>
      <c r="ACG119" s="9">
        <v>0</v>
      </c>
      <c r="ACH119" s="9">
        <v>1</v>
      </c>
      <c r="ACI119" s="9">
        <v>1</v>
      </c>
      <c r="ACJ119" s="9">
        <v>1</v>
      </c>
      <c r="ACK119" s="9">
        <v>1</v>
      </c>
      <c r="ACL119" s="9">
        <v>1</v>
      </c>
      <c r="ACM119" s="9">
        <v>1</v>
      </c>
      <c r="ACN119" s="9">
        <v>0</v>
      </c>
      <c r="ACO119" s="9">
        <v>0</v>
      </c>
      <c r="ACP119" s="9">
        <v>1</v>
      </c>
      <c r="ACQ119" s="9">
        <v>0</v>
      </c>
      <c r="ACR119" s="9">
        <v>0</v>
      </c>
    </row>
    <row r="120" spans="1:772">
      <c r="A120" t="s">
        <v>2683</v>
      </c>
      <c r="B120" t="s">
        <v>2811</v>
      </c>
      <c r="C120" t="s">
        <v>2944</v>
      </c>
      <c r="D120" t="s">
        <v>3081</v>
      </c>
      <c r="E120" s="9"/>
      <c r="F120" s="9">
        <v>3</v>
      </c>
      <c r="G120" s="9"/>
      <c r="H120" s="9">
        <v>1</v>
      </c>
      <c r="I120" t="s">
        <v>3218</v>
      </c>
      <c r="J120" s="9"/>
      <c r="K120" s="9">
        <v>8</v>
      </c>
      <c r="L120" s="9">
        <v>23</v>
      </c>
      <c r="M120" s="9">
        <v>142</v>
      </c>
      <c r="N120" s="9">
        <v>142</v>
      </c>
      <c r="O120" t="s">
        <v>3247</v>
      </c>
      <c r="P120" s="9">
        <v>1</v>
      </c>
      <c r="Q120" t="s">
        <v>3250</v>
      </c>
      <c r="R120" s="9">
        <v>6</v>
      </c>
      <c r="S120" s="9">
        <v>4</v>
      </c>
      <c r="T120" s="9">
        <v>1</v>
      </c>
      <c r="U120" s="9">
        <v>1</v>
      </c>
      <c r="V120" s="9">
        <v>0</v>
      </c>
      <c r="W120" t="s">
        <v>3375</v>
      </c>
      <c r="X120" s="9">
        <v>244560541</v>
      </c>
      <c r="Y120" t="s">
        <v>3507</v>
      </c>
      <c r="Z120" s="9"/>
      <c r="AA120" s="9">
        <v>22</v>
      </c>
      <c r="AB120" s="9">
        <v>0</v>
      </c>
      <c r="AC120" s="9">
        <v>206</v>
      </c>
      <c r="AD120" s="9">
        <v>2</v>
      </c>
      <c r="AE120" s="9">
        <v>53</v>
      </c>
      <c r="AF120" s="9">
        <v>0</v>
      </c>
      <c r="AG120" s="9">
        <v>0</v>
      </c>
      <c r="AH120" s="9">
        <v>0</v>
      </c>
      <c r="AI120" s="9">
        <v>14</v>
      </c>
      <c r="AJ120" s="9">
        <v>0</v>
      </c>
      <c r="AK120" s="9">
        <v>1</v>
      </c>
      <c r="AL120" s="9">
        <v>0</v>
      </c>
      <c r="AM120" s="9">
        <v>1</v>
      </c>
      <c r="AN120" s="9">
        <v>0</v>
      </c>
      <c r="AO120" s="9">
        <v>22</v>
      </c>
      <c r="AP120" s="9">
        <v>0</v>
      </c>
      <c r="AQ120" s="9">
        <v>146</v>
      </c>
      <c r="AR120" s="9">
        <v>0</v>
      </c>
      <c r="AS120" s="9">
        <v>6</v>
      </c>
      <c r="AT120" s="9">
        <v>0</v>
      </c>
      <c r="AU120" s="9">
        <v>7</v>
      </c>
      <c r="AV120" s="9">
        <v>0</v>
      </c>
      <c r="AW120" s="9">
        <v>0</v>
      </c>
      <c r="AX120" t="s">
        <v>3676</v>
      </c>
      <c r="AY120" s="9">
        <v>0</v>
      </c>
      <c r="AZ120" s="9">
        <v>63</v>
      </c>
      <c r="BA120" t="s">
        <v>3826</v>
      </c>
      <c r="BB120" s="9">
        <v>0</v>
      </c>
      <c r="BC120" s="9">
        <v>541</v>
      </c>
      <c r="BD120" s="9">
        <v>2</v>
      </c>
      <c r="BE120" s="9"/>
      <c r="BF120" s="9">
        <v>324</v>
      </c>
      <c r="BG120" s="9">
        <v>291</v>
      </c>
      <c r="BH120" s="9">
        <v>35</v>
      </c>
      <c r="BI120" s="9">
        <v>34</v>
      </c>
      <c r="BJ120" s="9">
        <v>2</v>
      </c>
      <c r="BK120" s="9">
        <v>1</v>
      </c>
      <c r="BL120" s="9">
        <v>1</v>
      </c>
      <c r="BM120" s="9">
        <v>1</v>
      </c>
      <c r="BN120" s="9">
        <v>1</v>
      </c>
      <c r="BO120" s="9">
        <v>1</v>
      </c>
      <c r="BP120" s="9">
        <v>1</v>
      </c>
      <c r="BQ120" s="9">
        <v>1</v>
      </c>
      <c r="BR120" s="9">
        <v>0</v>
      </c>
      <c r="BS120" s="9">
        <v>1</v>
      </c>
      <c r="BT120" s="9">
        <v>1</v>
      </c>
      <c r="BU120" s="9">
        <v>1</v>
      </c>
      <c r="BV120" s="9">
        <v>1</v>
      </c>
      <c r="BW120" s="9">
        <v>1</v>
      </c>
      <c r="BX120" s="9"/>
      <c r="BY120" s="9">
        <v>0</v>
      </c>
      <c r="BZ120" s="9">
        <v>0</v>
      </c>
      <c r="CA120" s="9">
        <v>1</v>
      </c>
      <c r="CB120" s="9">
        <v>1</v>
      </c>
      <c r="CC120" s="9">
        <v>1</v>
      </c>
      <c r="CD120" s="9">
        <v>1</v>
      </c>
      <c r="CE120" s="9">
        <v>1</v>
      </c>
      <c r="CF120" s="9">
        <v>1</v>
      </c>
      <c r="CG120" s="9"/>
      <c r="CH120" s="9">
        <v>1</v>
      </c>
      <c r="CI120" s="9">
        <v>1</v>
      </c>
      <c r="CJ120" s="9">
        <v>1</v>
      </c>
      <c r="CK120" s="9">
        <v>1</v>
      </c>
      <c r="CL120" s="9">
        <v>1</v>
      </c>
      <c r="CM120" s="9">
        <v>3</v>
      </c>
      <c r="CN120" s="9">
        <v>1</v>
      </c>
      <c r="CO120" s="9">
        <v>1</v>
      </c>
      <c r="CP120" s="9">
        <v>1</v>
      </c>
      <c r="CQ120" s="9">
        <v>1</v>
      </c>
      <c r="CR120" s="9">
        <v>1</v>
      </c>
      <c r="CS120" s="9">
        <v>1</v>
      </c>
      <c r="CT120" s="9">
        <v>1</v>
      </c>
      <c r="CU120" s="9">
        <v>1</v>
      </c>
      <c r="CV120" s="9">
        <v>1</v>
      </c>
      <c r="CW120" s="9">
        <v>1</v>
      </c>
      <c r="CX120" s="9">
        <v>1</v>
      </c>
      <c r="CY120" s="9">
        <v>1</v>
      </c>
      <c r="CZ120" s="9">
        <v>1</v>
      </c>
      <c r="DA120" s="9"/>
      <c r="DB120" s="9"/>
      <c r="DC120" s="9"/>
      <c r="DD120" s="9"/>
      <c r="DE120" s="9"/>
      <c r="DF120" s="9"/>
      <c r="DG120" s="9"/>
      <c r="DH120" s="9"/>
      <c r="DI120" s="9">
        <v>1</v>
      </c>
      <c r="DJ120" s="9"/>
      <c r="DK120" s="9">
        <v>1</v>
      </c>
      <c r="DL120" s="9">
        <v>1</v>
      </c>
      <c r="DM120" s="9">
        <v>1</v>
      </c>
      <c r="DN120" s="9">
        <v>1</v>
      </c>
      <c r="DO120" s="9">
        <v>1</v>
      </c>
      <c r="DP120" s="9">
        <v>1</v>
      </c>
      <c r="DQ120" s="9">
        <v>1</v>
      </c>
      <c r="DR120" s="9">
        <v>1</v>
      </c>
      <c r="DS120" s="9">
        <v>1</v>
      </c>
      <c r="DT120" s="9">
        <v>264</v>
      </c>
      <c r="DU120" s="9">
        <v>4</v>
      </c>
      <c r="DV120" s="9">
        <v>48</v>
      </c>
      <c r="DW120" s="9">
        <v>0</v>
      </c>
      <c r="DX120" s="9">
        <v>1</v>
      </c>
      <c r="DY120" s="9">
        <v>1</v>
      </c>
      <c r="DZ120" s="9">
        <v>0</v>
      </c>
      <c r="EA120" s="9"/>
      <c r="EB120" s="9">
        <v>1</v>
      </c>
      <c r="EC120" s="9"/>
      <c r="ED120" s="9">
        <v>1</v>
      </c>
      <c r="EE120" s="9">
        <v>3</v>
      </c>
      <c r="EF120" s="9">
        <v>3</v>
      </c>
      <c r="EG120" s="9">
        <v>1</v>
      </c>
      <c r="EH120" s="9">
        <v>1</v>
      </c>
      <c r="EI120" s="9">
        <v>0</v>
      </c>
      <c r="EJ120" s="9">
        <v>1</v>
      </c>
      <c r="EK120" s="9">
        <v>1</v>
      </c>
      <c r="EL120" s="9"/>
      <c r="EM120" s="9"/>
      <c r="EN120" s="9">
        <v>0</v>
      </c>
      <c r="EO120" s="9"/>
      <c r="EP120" s="9"/>
      <c r="EQ120" s="9">
        <v>1</v>
      </c>
      <c r="ER120" s="9">
        <v>0</v>
      </c>
      <c r="ES120" s="9"/>
      <c r="ET120" s="9">
        <v>1</v>
      </c>
      <c r="EU120" s="9">
        <v>0</v>
      </c>
      <c r="EV120" s="9"/>
      <c r="EW120" s="9">
        <v>0</v>
      </c>
      <c r="EX120" s="9"/>
      <c r="EY120" s="9"/>
      <c r="EZ120" s="9">
        <v>1</v>
      </c>
      <c r="FA120" s="9">
        <v>1</v>
      </c>
      <c r="FB120" s="9"/>
      <c r="FC120" s="9">
        <v>1</v>
      </c>
      <c r="FD120" s="9">
        <v>1</v>
      </c>
      <c r="FE120" s="9"/>
      <c r="FF120" s="9">
        <v>1</v>
      </c>
      <c r="FG120" s="9">
        <v>1</v>
      </c>
      <c r="FH120" s="9"/>
      <c r="FI120" s="9">
        <v>1</v>
      </c>
      <c r="FJ120" s="9">
        <v>1</v>
      </c>
      <c r="FK120" s="9"/>
      <c r="FL120" s="9">
        <v>1</v>
      </c>
      <c r="FM120" s="9">
        <v>1</v>
      </c>
      <c r="FN120" s="9"/>
      <c r="FO120" s="9">
        <v>0</v>
      </c>
      <c r="FP120" s="9"/>
      <c r="FQ120" s="9"/>
      <c r="FR120" s="9">
        <v>1</v>
      </c>
      <c r="FS120" s="9">
        <v>1</v>
      </c>
      <c r="FT120" s="9"/>
      <c r="FU120" s="9">
        <v>0</v>
      </c>
      <c r="FV120" s="9"/>
      <c r="FW120" s="9"/>
      <c r="FX120" s="9">
        <v>5</v>
      </c>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t="s">
        <v>4135</v>
      </c>
      <c r="HH120" s="9">
        <v>4</v>
      </c>
      <c r="HI120" s="9">
        <v>5</v>
      </c>
      <c r="HJ120" s="9"/>
      <c r="HK120" s="9"/>
      <c r="HL120" s="9"/>
      <c r="HM120" s="9"/>
      <c r="HN120" s="9"/>
      <c r="HO120" s="9"/>
      <c r="HP120" s="9">
        <v>0</v>
      </c>
      <c r="HQ120" s="9">
        <v>0</v>
      </c>
      <c r="HR120" s="9">
        <v>0</v>
      </c>
      <c r="HS120" s="9">
        <v>1</v>
      </c>
      <c r="HT120" s="9">
        <v>1</v>
      </c>
      <c r="HU120" s="9">
        <v>0</v>
      </c>
      <c r="HV120" s="9">
        <v>0</v>
      </c>
      <c r="HW120" s="9">
        <v>0</v>
      </c>
      <c r="HX120" t="s">
        <v>4299</v>
      </c>
      <c r="HY120" s="9"/>
      <c r="HZ120" s="9"/>
      <c r="IA120" s="9">
        <v>2</v>
      </c>
      <c r="IB120" s="9"/>
      <c r="IC120" s="9"/>
      <c r="ID120" s="9">
        <v>2</v>
      </c>
      <c r="IE120" s="9"/>
      <c r="IF120" s="9"/>
      <c r="IG120" s="9">
        <v>2</v>
      </c>
      <c r="IH120" s="9"/>
      <c r="II120" s="9"/>
      <c r="IJ120" s="9">
        <v>1</v>
      </c>
      <c r="IK120" s="9">
        <v>1</v>
      </c>
      <c r="IL120" s="9">
        <v>1</v>
      </c>
      <c r="IM120" s="9"/>
      <c r="IN120" s="9">
        <v>3</v>
      </c>
      <c r="IO120" s="9">
        <v>3</v>
      </c>
      <c r="IP120" s="9">
        <v>3</v>
      </c>
      <c r="IQ120" s="9">
        <v>3</v>
      </c>
      <c r="IR120" s="9">
        <v>3</v>
      </c>
      <c r="IS120" s="9"/>
      <c r="IT120" s="9">
        <v>1</v>
      </c>
      <c r="IU120" s="9">
        <v>2</v>
      </c>
      <c r="IV120" s="9">
        <v>2</v>
      </c>
      <c r="IW120" s="9">
        <v>2</v>
      </c>
      <c r="IX120" s="9">
        <v>2</v>
      </c>
      <c r="IY120" s="9">
        <v>1</v>
      </c>
      <c r="IZ120" s="9">
        <v>2</v>
      </c>
      <c r="JA120" s="9">
        <v>2</v>
      </c>
      <c r="JB120" s="9">
        <v>1</v>
      </c>
      <c r="JC120" s="9">
        <v>2</v>
      </c>
      <c r="JD120" s="9">
        <v>1</v>
      </c>
      <c r="JE120" s="9">
        <v>1</v>
      </c>
      <c r="JF120" s="9">
        <v>1</v>
      </c>
      <c r="JG120" s="9">
        <v>1</v>
      </c>
      <c r="JH120" s="9">
        <v>2</v>
      </c>
      <c r="JI120" s="9">
        <v>2</v>
      </c>
      <c r="JJ120" s="9">
        <v>1</v>
      </c>
      <c r="JK120" s="9">
        <v>1</v>
      </c>
      <c r="JL120" s="9">
        <v>1</v>
      </c>
      <c r="JM120" s="9">
        <v>1</v>
      </c>
      <c r="JN120" s="9">
        <v>1</v>
      </c>
      <c r="JO120" s="9">
        <v>1</v>
      </c>
      <c r="JP120" s="9">
        <v>1</v>
      </c>
      <c r="JQ120" s="9">
        <v>1</v>
      </c>
      <c r="JR120" s="9">
        <v>1</v>
      </c>
      <c r="JS120" s="9">
        <v>1</v>
      </c>
      <c r="JT120" s="9">
        <v>1</v>
      </c>
      <c r="JU120" s="9">
        <v>1</v>
      </c>
      <c r="JV120" s="9"/>
      <c r="JW120" s="9">
        <v>1</v>
      </c>
      <c r="JX120" s="9">
        <v>1</v>
      </c>
      <c r="JY120" s="9">
        <v>1</v>
      </c>
      <c r="JZ120" s="9">
        <v>1</v>
      </c>
      <c r="KA120" s="9">
        <v>1</v>
      </c>
      <c r="KB120" s="9">
        <v>1</v>
      </c>
      <c r="KC120" s="9">
        <v>1</v>
      </c>
      <c r="KD120" s="9">
        <v>1</v>
      </c>
      <c r="KE120" s="9">
        <v>1</v>
      </c>
      <c r="KF120" s="9"/>
      <c r="KG120" s="9">
        <v>1</v>
      </c>
      <c r="KH120" s="9">
        <v>1</v>
      </c>
      <c r="KI120" s="9">
        <v>1</v>
      </c>
      <c r="KJ120" s="9"/>
      <c r="KK120" s="9">
        <v>1</v>
      </c>
      <c r="KL120" s="9">
        <v>1</v>
      </c>
      <c r="KM120" s="9">
        <v>3</v>
      </c>
      <c r="KN120" s="9">
        <v>3</v>
      </c>
      <c r="KO120" s="9"/>
      <c r="KP120" s="9">
        <v>0</v>
      </c>
      <c r="KQ120" s="9">
        <v>1</v>
      </c>
      <c r="KR120" s="9">
        <v>1</v>
      </c>
      <c r="KS120" s="9">
        <v>1</v>
      </c>
      <c r="KT120" s="9">
        <v>1</v>
      </c>
      <c r="KU120" s="9">
        <v>1</v>
      </c>
      <c r="KV120" s="9">
        <v>1</v>
      </c>
      <c r="KW120" s="9">
        <v>1</v>
      </c>
      <c r="KX120" s="9">
        <v>1</v>
      </c>
      <c r="KY120" s="9">
        <v>1</v>
      </c>
      <c r="KZ120" s="9">
        <v>1</v>
      </c>
      <c r="LA120" s="9">
        <v>1</v>
      </c>
      <c r="LB120" s="9"/>
      <c r="LC120" s="9">
        <v>1</v>
      </c>
      <c r="LD120" s="9">
        <v>1</v>
      </c>
      <c r="LE120" s="9">
        <v>1</v>
      </c>
      <c r="LF120" s="9">
        <v>1</v>
      </c>
      <c r="LG120" s="9">
        <v>1</v>
      </c>
      <c r="LH120" s="9">
        <v>1</v>
      </c>
      <c r="LI120" s="9"/>
      <c r="LJ120" s="9">
        <v>1</v>
      </c>
      <c r="LK120" s="9">
        <v>1</v>
      </c>
      <c r="LL120" s="9">
        <v>1</v>
      </c>
      <c r="LM120" s="9">
        <v>1</v>
      </c>
      <c r="LN120" s="9"/>
      <c r="LO120" s="9">
        <v>1</v>
      </c>
      <c r="LP120" s="9">
        <v>1</v>
      </c>
      <c r="LQ120" s="9">
        <v>1</v>
      </c>
      <c r="LR120" s="9"/>
      <c r="LS120" s="9">
        <v>1</v>
      </c>
      <c r="LT120" s="9">
        <v>1</v>
      </c>
      <c r="LU120" s="9">
        <v>1</v>
      </c>
      <c r="LV120" s="9">
        <v>1</v>
      </c>
      <c r="LW120" s="9">
        <v>1</v>
      </c>
      <c r="LX120" s="9">
        <v>1</v>
      </c>
      <c r="LY120" s="9">
        <v>1</v>
      </c>
      <c r="LZ120" s="9">
        <v>2</v>
      </c>
      <c r="MA120" s="9">
        <v>1</v>
      </c>
      <c r="MB120" s="9"/>
      <c r="MC120" s="9">
        <v>0</v>
      </c>
      <c r="MD120" s="9">
        <v>2</v>
      </c>
      <c r="ME120" s="9">
        <v>2</v>
      </c>
      <c r="MF120" s="9">
        <v>1</v>
      </c>
      <c r="MG120" s="9">
        <v>2</v>
      </c>
      <c r="MH120" s="9">
        <v>3</v>
      </c>
      <c r="MI120" s="9">
        <v>3</v>
      </c>
      <c r="MJ120" s="9">
        <v>3</v>
      </c>
      <c r="MK120" s="9">
        <v>1</v>
      </c>
      <c r="ML120" s="9">
        <v>1</v>
      </c>
      <c r="MM120" s="9">
        <v>1</v>
      </c>
      <c r="MN120" s="9">
        <v>1</v>
      </c>
      <c r="MO120" s="9">
        <v>1</v>
      </c>
      <c r="MP120" s="9">
        <v>0</v>
      </c>
      <c r="MQ120" s="9">
        <v>1</v>
      </c>
      <c r="MR120" s="9">
        <v>1</v>
      </c>
      <c r="MS120" s="9">
        <v>0</v>
      </c>
      <c r="MT120" s="9"/>
      <c r="MU120" s="9"/>
      <c r="MV120" s="9">
        <v>1</v>
      </c>
      <c r="MW120" s="9"/>
      <c r="MX120" s="9"/>
      <c r="MY120" t="s">
        <v>4575</v>
      </c>
      <c r="MZ120" s="9"/>
      <c r="NA120" s="9">
        <v>199664842</v>
      </c>
      <c r="NB120" t="s">
        <v>4725</v>
      </c>
      <c r="NC120" t="s">
        <v>4863</v>
      </c>
      <c r="ND120" s="9"/>
      <c r="NE120" s="9"/>
      <c r="NF120" t="s">
        <v>4891</v>
      </c>
      <c r="NG120" s="9"/>
      <c r="NH120" s="9"/>
      <c r="NI120" s="9">
        <v>41</v>
      </c>
      <c r="NJ120" s="9">
        <v>142</v>
      </c>
      <c r="NK120" t="s">
        <v>4897</v>
      </c>
      <c r="NL120" s="9">
        <v>3</v>
      </c>
      <c r="NM120" s="9">
        <v>11</v>
      </c>
      <c r="NN120" s="9">
        <v>2022</v>
      </c>
      <c r="NO120" s="9">
        <v>1</v>
      </c>
      <c r="NP120" t="s">
        <v>5001</v>
      </c>
      <c r="NQ120" s="9">
        <v>1</v>
      </c>
      <c r="NR120" s="9">
        <v>0</v>
      </c>
      <c r="NS120" s="9">
        <v>0</v>
      </c>
      <c r="NT120" s="9">
        <v>1</v>
      </c>
      <c r="NU120" s="9">
        <v>22</v>
      </c>
      <c r="NV120" s="9">
        <v>0</v>
      </c>
      <c r="NW120" s="9">
        <v>206</v>
      </c>
      <c r="NX120" s="9">
        <v>2</v>
      </c>
      <c r="NY120" s="9">
        <v>53</v>
      </c>
      <c r="NZ120" s="9">
        <v>0</v>
      </c>
      <c r="OA120" s="9">
        <v>29</v>
      </c>
      <c r="OB120" s="9">
        <v>0</v>
      </c>
      <c r="OC120" s="9">
        <v>310</v>
      </c>
      <c r="OD120" s="9">
        <v>2</v>
      </c>
      <c r="OE120" s="9">
        <v>168</v>
      </c>
      <c r="OF120" s="9">
        <v>0</v>
      </c>
      <c r="OG120" s="9">
        <v>478</v>
      </c>
      <c r="OH120" s="9">
        <v>2</v>
      </c>
      <c r="OI120" s="9">
        <v>324</v>
      </c>
      <c r="OJ120" s="9">
        <v>291</v>
      </c>
      <c r="OK120" s="9">
        <v>35</v>
      </c>
      <c r="OL120" s="9">
        <v>34</v>
      </c>
      <c r="OM120" s="9">
        <v>2</v>
      </c>
      <c r="ON120" s="9">
        <v>1</v>
      </c>
      <c r="OO120" s="9">
        <v>1</v>
      </c>
      <c r="OP120" s="9">
        <v>1</v>
      </c>
      <c r="OQ120" s="9">
        <v>1</v>
      </c>
      <c r="OR120" s="9">
        <v>1</v>
      </c>
      <c r="OS120" s="9">
        <v>1</v>
      </c>
      <c r="OT120" s="9">
        <v>1</v>
      </c>
      <c r="OU120" s="9">
        <v>1</v>
      </c>
      <c r="OV120" s="9">
        <v>1</v>
      </c>
      <c r="OW120" s="9">
        <v>0</v>
      </c>
      <c r="OX120" s="9">
        <v>1</v>
      </c>
      <c r="OY120" s="9">
        <v>1</v>
      </c>
      <c r="OZ120" s="9">
        <v>1</v>
      </c>
      <c r="PA120" s="9">
        <v>87.5</v>
      </c>
      <c r="PB120" s="9">
        <v>0</v>
      </c>
      <c r="PC120" s="9">
        <v>1</v>
      </c>
      <c r="PD120" s="9">
        <v>90</v>
      </c>
      <c r="PE120" s="9">
        <v>0</v>
      </c>
      <c r="PF120" s="9">
        <v>1</v>
      </c>
      <c r="PG120" s="9">
        <v>1</v>
      </c>
      <c r="PH120" s="9">
        <v>0</v>
      </c>
      <c r="PI120" s="9">
        <v>0</v>
      </c>
      <c r="PJ120" s="9">
        <v>1</v>
      </c>
      <c r="PK120" s="9">
        <v>1</v>
      </c>
      <c r="PL120" s="9">
        <v>1</v>
      </c>
      <c r="PM120" s="9">
        <v>1</v>
      </c>
      <c r="PN120" s="9">
        <v>1</v>
      </c>
      <c r="PO120" s="9">
        <v>71.428573608398438</v>
      </c>
      <c r="PP120" s="9">
        <v>0</v>
      </c>
      <c r="PQ120" s="9">
        <v>1</v>
      </c>
      <c r="PR120" s="9">
        <v>1</v>
      </c>
      <c r="PS120" s="9">
        <v>1</v>
      </c>
      <c r="PT120" s="9">
        <v>1</v>
      </c>
      <c r="PU120" s="9">
        <v>1</v>
      </c>
      <c r="PV120" s="9">
        <v>1</v>
      </c>
      <c r="PW120" s="9">
        <v>0</v>
      </c>
      <c r="PX120" s="9">
        <v>83.333335876464844</v>
      </c>
      <c r="PY120" s="9">
        <v>0</v>
      </c>
      <c r="PZ120" s="9">
        <v>1</v>
      </c>
      <c r="QA120" s="9">
        <v>1</v>
      </c>
      <c r="QB120" s="9">
        <v>1</v>
      </c>
      <c r="QC120" s="9">
        <v>1</v>
      </c>
      <c r="QD120" s="9">
        <v>1</v>
      </c>
      <c r="QE120" s="9">
        <v>100</v>
      </c>
      <c r="QF120" s="9">
        <v>1</v>
      </c>
      <c r="QG120" s="9">
        <v>1</v>
      </c>
      <c r="QH120" s="9">
        <v>1</v>
      </c>
      <c r="QI120" s="9">
        <v>1</v>
      </c>
      <c r="QJ120" s="9">
        <v>1</v>
      </c>
      <c r="QK120" s="9">
        <v>1</v>
      </c>
      <c r="QL120" s="9">
        <v>1</v>
      </c>
      <c r="QM120" s="9">
        <v>1</v>
      </c>
      <c r="QN120" s="9">
        <v>1</v>
      </c>
      <c r="QO120" s="9">
        <v>1</v>
      </c>
      <c r="QP120" s="9">
        <v>100</v>
      </c>
      <c r="QQ120" s="9">
        <v>1</v>
      </c>
      <c r="QR120" s="9">
        <v>1</v>
      </c>
      <c r="QS120" s="9">
        <v>1</v>
      </c>
      <c r="QT120" s="9">
        <v>1</v>
      </c>
      <c r="QU120" s="9">
        <v>1</v>
      </c>
      <c r="QV120" s="9">
        <v>1</v>
      </c>
      <c r="QW120" s="9">
        <v>1</v>
      </c>
      <c r="QX120" s="9">
        <v>1</v>
      </c>
      <c r="QY120" s="9">
        <v>1</v>
      </c>
      <c r="QZ120" s="9">
        <v>0</v>
      </c>
      <c r="RA120" s="9">
        <v>0</v>
      </c>
      <c r="RB120" s="9">
        <v>0</v>
      </c>
      <c r="RC120" s="9">
        <v>0</v>
      </c>
      <c r="RD120" s="9">
        <v>0</v>
      </c>
      <c r="RE120" s="9">
        <v>0</v>
      </c>
      <c r="RF120" s="9">
        <v>0</v>
      </c>
      <c r="RG120" s="9"/>
      <c r="RH120" s="9"/>
      <c r="RI120" s="9">
        <v>0</v>
      </c>
      <c r="RJ120" s="9">
        <v>0</v>
      </c>
      <c r="RK120" s="9">
        <v>0</v>
      </c>
      <c r="RL120" s="9">
        <v>1</v>
      </c>
      <c r="RM120" s="9">
        <v>1</v>
      </c>
      <c r="RN120" s="9">
        <v>1</v>
      </c>
      <c r="RO120" s="9">
        <v>0</v>
      </c>
      <c r="RP120" s="9">
        <v>0</v>
      </c>
      <c r="RQ120" s="9">
        <v>48</v>
      </c>
      <c r="RR120" s="9">
        <v>0</v>
      </c>
      <c r="RS120" s="9">
        <v>1</v>
      </c>
      <c r="RT120" s="9">
        <v>1</v>
      </c>
      <c r="RU120" s="9">
        <v>0</v>
      </c>
      <c r="RV120" s="9">
        <v>1</v>
      </c>
      <c r="RW120" s="9">
        <v>1</v>
      </c>
      <c r="RX120" s="9">
        <v>0</v>
      </c>
      <c r="RY120" s="9">
        <v>0</v>
      </c>
      <c r="RZ120" s="9">
        <v>1</v>
      </c>
      <c r="SA120" s="9">
        <v>1</v>
      </c>
      <c r="SB120" s="9">
        <v>60</v>
      </c>
      <c r="SC120" s="9">
        <v>0</v>
      </c>
      <c r="SD120" s="9">
        <v>1</v>
      </c>
      <c r="SE120" s="9">
        <v>0</v>
      </c>
      <c r="SF120" s="9">
        <v>1</v>
      </c>
      <c r="SG120" s="9">
        <v>1</v>
      </c>
      <c r="SH120" s="9">
        <v>1</v>
      </c>
      <c r="SI120" s="9">
        <v>0</v>
      </c>
      <c r="SJ120" s="9">
        <v>1</v>
      </c>
      <c r="SK120" s="9">
        <v>1</v>
      </c>
      <c r="SL120" s="9">
        <v>1</v>
      </c>
      <c r="SM120" s="9">
        <v>1</v>
      </c>
      <c r="SN120" s="9">
        <v>1</v>
      </c>
      <c r="SO120" s="9">
        <v>1</v>
      </c>
      <c r="SP120" s="9">
        <v>0</v>
      </c>
      <c r="SQ120" s="9"/>
      <c r="SR120" s="9">
        <v>1</v>
      </c>
      <c r="SS120" s="9">
        <v>1</v>
      </c>
      <c r="ST120" s="9">
        <v>1</v>
      </c>
      <c r="SU120" s="9">
        <v>1</v>
      </c>
      <c r="SV120" s="9">
        <v>1</v>
      </c>
      <c r="SW120" s="9">
        <v>1</v>
      </c>
      <c r="SX120" s="9">
        <v>0</v>
      </c>
      <c r="SY120" s="9">
        <v>0</v>
      </c>
      <c r="SZ120" s="9">
        <v>1</v>
      </c>
      <c r="TA120" s="9"/>
      <c r="TB120" s="9"/>
      <c r="TC120" s="9"/>
      <c r="TD120" s="9"/>
      <c r="TE120" s="9"/>
      <c r="TF120" s="9"/>
      <c r="TG120" s="9"/>
      <c r="TH120" s="9"/>
      <c r="TI120" s="9"/>
      <c r="TJ120" s="9"/>
      <c r="TK120" s="9"/>
      <c r="TL120" s="9"/>
      <c r="TM120" s="9"/>
      <c r="TN120" s="9"/>
      <c r="TO120" s="9"/>
      <c r="TP120" s="9"/>
      <c r="TQ120" s="9"/>
      <c r="TR120" s="9">
        <v>0</v>
      </c>
      <c r="TS120" s="9">
        <v>0</v>
      </c>
      <c r="TT120" s="9">
        <v>0</v>
      </c>
      <c r="TU120" s="9">
        <v>1</v>
      </c>
      <c r="TV120" s="9">
        <v>1</v>
      </c>
      <c r="TW120" s="9">
        <v>0</v>
      </c>
      <c r="TX120" s="9">
        <v>0</v>
      </c>
      <c r="TY120" s="9">
        <v>0</v>
      </c>
      <c r="TZ120" s="9"/>
      <c r="UA120" s="9"/>
      <c r="UB120" s="9"/>
      <c r="UC120" s="9"/>
      <c r="UD120" s="9"/>
      <c r="UE120" s="9"/>
      <c r="UF120" s="9">
        <v>1</v>
      </c>
      <c r="UG120" s="9">
        <v>0</v>
      </c>
      <c r="UH120" s="9">
        <v>0</v>
      </c>
      <c r="UI120" s="9">
        <v>1</v>
      </c>
      <c r="UJ120" s="9">
        <v>1</v>
      </c>
      <c r="UK120" s="9">
        <v>0</v>
      </c>
      <c r="UL120" s="9">
        <v>0</v>
      </c>
      <c r="UM120" s="9">
        <v>0</v>
      </c>
      <c r="UN120" s="9">
        <v>0</v>
      </c>
      <c r="UO120" s="9">
        <v>1</v>
      </c>
      <c r="UP120" s="9"/>
      <c r="UQ120" s="9"/>
      <c r="UR120" s="9"/>
      <c r="US120" s="9">
        <v>1</v>
      </c>
      <c r="UT120" s="9">
        <v>1</v>
      </c>
      <c r="UU120" s="9">
        <v>1</v>
      </c>
      <c r="UV120" s="9">
        <v>1</v>
      </c>
      <c r="UW120" s="9">
        <v>0</v>
      </c>
      <c r="UX120" s="9">
        <v>0</v>
      </c>
      <c r="UY120" s="9">
        <v>0</v>
      </c>
      <c r="UZ120" s="9">
        <v>0</v>
      </c>
      <c r="VA120" s="9">
        <v>0</v>
      </c>
      <c r="VB120" s="9">
        <v>0</v>
      </c>
      <c r="VC120" s="9">
        <v>1</v>
      </c>
      <c r="VD120" s="9">
        <v>0</v>
      </c>
      <c r="VE120" s="9">
        <v>0</v>
      </c>
      <c r="VF120" s="9">
        <v>0</v>
      </c>
      <c r="VG120" s="9">
        <v>0</v>
      </c>
      <c r="VH120" s="9">
        <v>1</v>
      </c>
      <c r="VI120" s="9">
        <v>0</v>
      </c>
      <c r="VJ120" s="9">
        <v>0</v>
      </c>
      <c r="VK120" s="9">
        <v>1</v>
      </c>
      <c r="VL120" s="9">
        <v>0</v>
      </c>
      <c r="VM120" s="9">
        <v>1</v>
      </c>
      <c r="VN120" s="9">
        <v>1</v>
      </c>
      <c r="VO120" s="9">
        <v>1</v>
      </c>
      <c r="VP120" s="9">
        <v>1</v>
      </c>
      <c r="VQ120" s="9">
        <v>0</v>
      </c>
      <c r="VR120" s="9">
        <v>0</v>
      </c>
      <c r="VS120" s="9">
        <v>1</v>
      </c>
      <c r="VT120" s="9">
        <v>1</v>
      </c>
      <c r="VU120" s="9">
        <v>1</v>
      </c>
      <c r="VV120" s="9">
        <v>1</v>
      </c>
      <c r="VW120" s="9">
        <v>1</v>
      </c>
      <c r="VX120" s="9">
        <v>1</v>
      </c>
      <c r="VY120" s="9">
        <v>1</v>
      </c>
      <c r="VZ120" s="9">
        <v>1</v>
      </c>
      <c r="WA120" s="9">
        <v>1</v>
      </c>
      <c r="WB120" s="9">
        <v>1</v>
      </c>
      <c r="WC120" s="9">
        <v>1</v>
      </c>
      <c r="WD120" s="9">
        <v>1</v>
      </c>
      <c r="WE120" s="9">
        <v>1</v>
      </c>
      <c r="WF120" s="9">
        <v>1</v>
      </c>
      <c r="WG120" s="9">
        <v>1</v>
      </c>
      <c r="WH120" s="9">
        <v>1</v>
      </c>
      <c r="WI120" s="9">
        <v>1</v>
      </c>
      <c r="WJ120" s="9">
        <v>1</v>
      </c>
      <c r="WK120" s="9">
        <v>1</v>
      </c>
      <c r="WL120" s="9">
        <v>1</v>
      </c>
      <c r="WM120" s="9">
        <v>1</v>
      </c>
      <c r="WN120" s="9">
        <v>1</v>
      </c>
      <c r="WO120" s="9">
        <v>1</v>
      </c>
      <c r="WP120" s="9">
        <v>1</v>
      </c>
      <c r="WQ120" s="9">
        <v>43.75</v>
      </c>
      <c r="WR120" s="9">
        <v>0</v>
      </c>
      <c r="WS120" s="9">
        <v>0</v>
      </c>
      <c r="WT120" s="9">
        <v>100</v>
      </c>
      <c r="WU120" s="9">
        <v>1</v>
      </c>
      <c r="WV120" s="9">
        <v>1</v>
      </c>
      <c r="WW120" s="9">
        <v>100</v>
      </c>
      <c r="WX120" s="9">
        <v>1</v>
      </c>
      <c r="WY120" s="9">
        <v>1</v>
      </c>
      <c r="WZ120" s="9">
        <v>100</v>
      </c>
      <c r="XA120" s="9">
        <v>1</v>
      </c>
      <c r="XB120" s="9">
        <v>1</v>
      </c>
      <c r="XC120" s="9">
        <v>1</v>
      </c>
      <c r="XD120" s="9">
        <v>0</v>
      </c>
      <c r="XE120" s="9">
        <v>0</v>
      </c>
      <c r="XF120" s="9">
        <v>0</v>
      </c>
      <c r="XG120" s="9">
        <v>0</v>
      </c>
      <c r="XH120" s="9">
        <v>1</v>
      </c>
      <c r="XI120" s="9">
        <v>0</v>
      </c>
      <c r="XJ120" s="9">
        <v>0</v>
      </c>
      <c r="XK120" s="9">
        <v>1</v>
      </c>
      <c r="XL120" s="9">
        <v>0</v>
      </c>
      <c r="XM120" s="9">
        <v>1</v>
      </c>
      <c r="XN120" s="9">
        <v>1</v>
      </c>
      <c r="XO120" s="9">
        <v>1</v>
      </c>
      <c r="XP120" s="9">
        <v>1</v>
      </c>
      <c r="XQ120" s="9">
        <v>0</v>
      </c>
      <c r="XR120" s="9">
        <v>0</v>
      </c>
      <c r="XS120" s="9">
        <v>1</v>
      </c>
      <c r="XT120" s="9">
        <v>1</v>
      </c>
      <c r="XU120" s="9">
        <v>1</v>
      </c>
      <c r="XV120" s="9">
        <v>1</v>
      </c>
      <c r="XW120" s="9">
        <v>1</v>
      </c>
      <c r="XX120" s="9">
        <v>1</v>
      </c>
      <c r="XY120" s="9">
        <v>1</v>
      </c>
      <c r="XZ120" s="9">
        <v>1</v>
      </c>
      <c r="YA120" s="9">
        <v>1</v>
      </c>
      <c r="YB120" s="9">
        <v>1</v>
      </c>
      <c r="YC120" s="9">
        <v>1</v>
      </c>
      <c r="YD120" s="9">
        <v>1</v>
      </c>
      <c r="YE120" s="9">
        <v>1</v>
      </c>
      <c r="YF120" s="9">
        <v>1</v>
      </c>
      <c r="YG120" s="9">
        <v>1</v>
      </c>
      <c r="YH120" s="9">
        <v>1</v>
      </c>
      <c r="YI120" s="9">
        <v>1</v>
      </c>
      <c r="YJ120" s="9">
        <v>1</v>
      </c>
      <c r="YK120" s="9">
        <v>1</v>
      </c>
      <c r="YL120" s="9">
        <v>1</v>
      </c>
      <c r="YM120" s="9">
        <v>1</v>
      </c>
      <c r="YN120" s="9">
        <v>1</v>
      </c>
      <c r="YO120" s="9">
        <v>1</v>
      </c>
      <c r="YP120" s="9">
        <v>1</v>
      </c>
      <c r="YQ120" s="9">
        <v>1</v>
      </c>
      <c r="YR120" s="9">
        <v>1</v>
      </c>
      <c r="YS120" s="9">
        <v>0</v>
      </c>
      <c r="YT120" s="9">
        <v>0</v>
      </c>
      <c r="YU120" s="9">
        <v>50</v>
      </c>
      <c r="YV120" s="9">
        <v>0</v>
      </c>
      <c r="YW120" s="9">
        <v>1</v>
      </c>
      <c r="YX120" s="9">
        <v>0</v>
      </c>
      <c r="YY120" s="9">
        <v>1</v>
      </c>
      <c r="YZ120" s="9">
        <v>1</v>
      </c>
      <c r="ZA120" s="9">
        <v>1</v>
      </c>
      <c r="ZB120" s="9">
        <v>1</v>
      </c>
      <c r="ZC120" s="9">
        <v>1</v>
      </c>
      <c r="ZD120" s="9">
        <v>1</v>
      </c>
      <c r="ZE120" s="9">
        <v>1</v>
      </c>
      <c r="ZF120" s="9">
        <v>0</v>
      </c>
      <c r="ZG120" s="9">
        <v>0</v>
      </c>
      <c r="ZH120" s="9">
        <v>0</v>
      </c>
      <c r="ZI120" s="9">
        <v>0</v>
      </c>
      <c r="ZJ120" s="9">
        <v>66.666664123535156</v>
      </c>
      <c r="ZK120" s="9">
        <v>0</v>
      </c>
      <c r="ZL120" s="9">
        <v>66.666664123535156</v>
      </c>
      <c r="ZM120" s="9">
        <v>0</v>
      </c>
      <c r="ZN120" s="9">
        <v>1</v>
      </c>
      <c r="ZO120" s="9">
        <v>1</v>
      </c>
      <c r="ZP120" s="9">
        <v>1</v>
      </c>
      <c r="ZQ120" s="9">
        <v>1</v>
      </c>
      <c r="ZR120" s="9">
        <v>1</v>
      </c>
      <c r="ZS120" s="9">
        <v>1</v>
      </c>
      <c r="ZT120" s="9">
        <v>1</v>
      </c>
      <c r="ZU120" s="9">
        <v>1</v>
      </c>
      <c r="ZV120" s="9">
        <v>1</v>
      </c>
      <c r="ZW120" s="9">
        <v>1</v>
      </c>
      <c r="ZX120" s="9">
        <v>1</v>
      </c>
      <c r="ZY120" s="9">
        <v>1</v>
      </c>
      <c r="ZZ120" s="9">
        <v>1</v>
      </c>
      <c r="AAA120" s="9">
        <v>1</v>
      </c>
      <c r="AAB120" s="9">
        <v>1</v>
      </c>
      <c r="AAC120" s="9">
        <v>1</v>
      </c>
      <c r="AAD120" s="9">
        <v>1</v>
      </c>
      <c r="AAE120" s="9">
        <v>1</v>
      </c>
      <c r="AAF120" s="9">
        <v>1</v>
      </c>
      <c r="AAG120" s="9">
        <v>1</v>
      </c>
      <c r="AAH120" s="9">
        <v>1</v>
      </c>
      <c r="AAI120" s="9">
        <v>1</v>
      </c>
      <c r="AAJ120" s="9">
        <v>1</v>
      </c>
      <c r="AAK120" s="9">
        <v>1</v>
      </c>
      <c r="AAL120" s="9">
        <v>1</v>
      </c>
      <c r="AAM120" s="9">
        <v>1</v>
      </c>
      <c r="AAN120" s="9">
        <v>1</v>
      </c>
      <c r="AAO120" s="9">
        <v>1</v>
      </c>
      <c r="AAP120" s="9">
        <v>100</v>
      </c>
      <c r="AAQ120" s="9">
        <v>1</v>
      </c>
      <c r="AAR120" s="9">
        <v>1</v>
      </c>
      <c r="AAS120" s="9">
        <v>100</v>
      </c>
      <c r="AAT120" s="9">
        <v>1</v>
      </c>
      <c r="AAU120" s="9">
        <v>1</v>
      </c>
      <c r="AAV120" s="9">
        <v>0</v>
      </c>
      <c r="AAW120" s="9">
        <v>0</v>
      </c>
      <c r="AAX120" s="9">
        <v>0</v>
      </c>
      <c r="AAY120" s="9">
        <v>1</v>
      </c>
      <c r="AAZ120" s="9">
        <v>1</v>
      </c>
      <c r="ABA120" s="9">
        <v>1</v>
      </c>
      <c r="ABB120" s="9">
        <v>1</v>
      </c>
      <c r="ABC120" s="9">
        <v>1</v>
      </c>
      <c r="ABD120" s="9">
        <v>1</v>
      </c>
      <c r="ABE120" s="9">
        <v>1</v>
      </c>
      <c r="ABF120" s="9">
        <v>1</v>
      </c>
      <c r="ABG120" s="9">
        <v>1</v>
      </c>
      <c r="ABH120" s="9">
        <v>1</v>
      </c>
      <c r="ABI120" s="9">
        <v>1</v>
      </c>
      <c r="ABJ120" s="9">
        <v>1</v>
      </c>
      <c r="ABK120" s="9">
        <v>1</v>
      </c>
      <c r="ABL120" s="9">
        <v>1</v>
      </c>
      <c r="ABM120" s="9">
        <v>100</v>
      </c>
      <c r="ABN120" s="9">
        <v>1</v>
      </c>
      <c r="ABO120" s="9">
        <v>1</v>
      </c>
      <c r="ABP120" s="9">
        <v>0</v>
      </c>
      <c r="ABQ120" s="9">
        <v>1</v>
      </c>
      <c r="ABR120" s="9">
        <v>0</v>
      </c>
      <c r="ABS120" s="9">
        <v>0</v>
      </c>
      <c r="ABT120" s="9">
        <v>1</v>
      </c>
      <c r="ABU120" s="9">
        <v>0</v>
      </c>
      <c r="ABV120" s="9">
        <v>1</v>
      </c>
      <c r="ABW120" s="9">
        <v>0</v>
      </c>
      <c r="ABX120" s="9">
        <v>1</v>
      </c>
      <c r="ABY120" s="9">
        <v>1</v>
      </c>
      <c r="ABZ120" s="9">
        <v>1</v>
      </c>
      <c r="ACA120" s="9">
        <v>0</v>
      </c>
      <c r="ACB120" s="9">
        <v>0</v>
      </c>
      <c r="ACC120" s="9">
        <v>0</v>
      </c>
      <c r="ACD120" s="9">
        <v>0</v>
      </c>
      <c r="ACE120" s="9">
        <v>0</v>
      </c>
      <c r="ACF120" s="9">
        <v>0</v>
      </c>
      <c r="ACG120" s="9">
        <v>0</v>
      </c>
      <c r="ACH120" s="9">
        <v>1</v>
      </c>
      <c r="ACI120" s="9">
        <v>1</v>
      </c>
      <c r="ACJ120" s="9">
        <v>1</v>
      </c>
      <c r="ACK120" s="9">
        <v>1</v>
      </c>
      <c r="ACL120" s="9">
        <v>1</v>
      </c>
      <c r="ACM120" s="9">
        <v>0</v>
      </c>
      <c r="ACN120" s="9">
        <v>1</v>
      </c>
      <c r="ACO120" s="9">
        <v>1</v>
      </c>
      <c r="ACP120" s="9">
        <v>1</v>
      </c>
      <c r="ACQ120" s="9">
        <v>1</v>
      </c>
      <c r="ACR120" s="9">
        <v>1</v>
      </c>
    </row>
    <row r="121" spans="1:772">
      <c r="A121" t="s">
        <v>2684</v>
      </c>
      <c r="B121" t="s">
        <v>2812</v>
      </c>
      <c r="C121" t="s">
        <v>2945</v>
      </c>
      <c r="D121" t="s">
        <v>3081</v>
      </c>
      <c r="E121" s="9"/>
      <c r="F121" s="9">
        <v>3</v>
      </c>
      <c r="G121" s="9"/>
      <c r="H121" s="9">
        <v>1</v>
      </c>
      <c r="I121" t="s">
        <v>3218</v>
      </c>
      <c r="J121" s="9"/>
      <c r="K121" s="9">
        <v>8</v>
      </c>
      <c r="L121" s="9">
        <v>23</v>
      </c>
      <c r="M121" s="9">
        <v>143</v>
      </c>
      <c r="N121" s="9">
        <v>143</v>
      </c>
      <c r="O121" t="s">
        <v>3247</v>
      </c>
      <c r="P121" s="9">
        <v>2</v>
      </c>
      <c r="Q121" t="s">
        <v>3250</v>
      </c>
      <c r="R121" s="9">
        <v>3</v>
      </c>
      <c r="S121" s="9">
        <v>1</v>
      </c>
      <c r="T121" s="9">
        <v>2</v>
      </c>
      <c r="U121" s="9">
        <v>0</v>
      </c>
      <c r="V121" s="9">
        <v>1</v>
      </c>
      <c r="W121" t="s">
        <v>3376</v>
      </c>
      <c r="X121" s="9"/>
      <c r="Y121" t="s">
        <v>3508</v>
      </c>
      <c r="Z121" s="9"/>
      <c r="AA121" s="9">
        <v>0</v>
      </c>
      <c r="AB121" s="9">
        <v>0</v>
      </c>
      <c r="AC121" s="9">
        <v>4</v>
      </c>
      <c r="AD121" s="9">
        <v>0</v>
      </c>
      <c r="AE121" s="9">
        <v>2</v>
      </c>
      <c r="AF121" s="9">
        <v>0</v>
      </c>
      <c r="AG121" s="9">
        <v>0</v>
      </c>
      <c r="AH121" s="9">
        <v>0</v>
      </c>
      <c r="AI121" s="9">
        <v>0</v>
      </c>
      <c r="AJ121" s="9">
        <v>0</v>
      </c>
      <c r="AK121" s="9">
        <v>0</v>
      </c>
      <c r="AL121" s="9">
        <v>0</v>
      </c>
      <c r="AM121" s="9">
        <v>0</v>
      </c>
      <c r="AN121" s="9">
        <v>0</v>
      </c>
      <c r="AO121" s="9">
        <v>0</v>
      </c>
      <c r="AP121" s="9">
        <v>0</v>
      </c>
      <c r="AQ121" s="9">
        <v>1</v>
      </c>
      <c r="AR121" s="9">
        <v>0</v>
      </c>
      <c r="AS121" s="9">
        <v>0</v>
      </c>
      <c r="AT121" s="9">
        <v>0</v>
      </c>
      <c r="AU121" s="9">
        <v>0</v>
      </c>
      <c r="AV121" s="9">
        <v>0</v>
      </c>
      <c r="AW121" s="9">
        <v>0</v>
      </c>
      <c r="AX121" t="s">
        <v>3677</v>
      </c>
      <c r="AY121" s="9">
        <v>0</v>
      </c>
      <c r="AZ121" s="9">
        <v>0</v>
      </c>
      <c r="BA121" t="s">
        <v>3827</v>
      </c>
      <c r="BB121" s="9">
        <v>0</v>
      </c>
      <c r="BC121" s="9">
        <v>7</v>
      </c>
      <c r="BD121" s="9">
        <v>0</v>
      </c>
      <c r="BE121" s="9"/>
      <c r="BF121" s="9">
        <v>7</v>
      </c>
      <c r="BG121" s="9">
        <v>7</v>
      </c>
      <c r="BH121" s="9">
        <v>7</v>
      </c>
      <c r="BI121" s="9">
        <v>2</v>
      </c>
      <c r="BJ121" s="9">
        <v>0</v>
      </c>
      <c r="BK121" s="9">
        <v>2</v>
      </c>
      <c r="BL121" s="9"/>
      <c r="BM121" s="9"/>
      <c r="BN121" s="9"/>
      <c r="BO121" s="9"/>
      <c r="BP121" s="9"/>
      <c r="BQ121" s="9"/>
      <c r="BR121" s="9"/>
      <c r="BS121" s="9">
        <v>0</v>
      </c>
      <c r="BT121" s="9"/>
      <c r="BU121" s="9"/>
      <c r="BV121" s="9">
        <v>0</v>
      </c>
      <c r="BW121" s="9">
        <v>1</v>
      </c>
      <c r="BX121" s="9"/>
      <c r="BY121" s="9">
        <v>1</v>
      </c>
      <c r="BZ121" s="9">
        <v>1</v>
      </c>
      <c r="CA121" s="9">
        <v>1</v>
      </c>
      <c r="CB121" s="9">
        <v>1</v>
      </c>
      <c r="CC121" s="9">
        <v>1</v>
      </c>
      <c r="CD121" s="9">
        <v>1</v>
      </c>
      <c r="CE121" s="9">
        <v>0</v>
      </c>
      <c r="CF121" s="9">
        <v>1</v>
      </c>
      <c r="CG121" s="9"/>
      <c r="CH121" s="9">
        <v>1</v>
      </c>
      <c r="CI121" s="9">
        <v>3</v>
      </c>
      <c r="CJ121" s="9">
        <v>2</v>
      </c>
      <c r="CK121" s="9">
        <v>1</v>
      </c>
      <c r="CL121" s="9">
        <v>1</v>
      </c>
      <c r="CM121" s="9">
        <v>3</v>
      </c>
      <c r="CN121" s="9">
        <v>3</v>
      </c>
      <c r="CO121" s="9">
        <v>1</v>
      </c>
      <c r="CP121" s="9">
        <v>3</v>
      </c>
      <c r="CQ121" s="9">
        <v>1</v>
      </c>
      <c r="CR121" s="9">
        <v>2</v>
      </c>
      <c r="CS121" s="9"/>
      <c r="CT121" s="9"/>
      <c r="CU121" s="9"/>
      <c r="CV121" s="9"/>
      <c r="CW121" s="9"/>
      <c r="CX121" s="9"/>
      <c r="CY121" s="9"/>
      <c r="CZ121" s="9">
        <v>2</v>
      </c>
      <c r="DA121" s="9"/>
      <c r="DB121" s="9"/>
      <c r="DC121" s="9"/>
      <c r="DD121" s="9"/>
      <c r="DE121" s="9"/>
      <c r="DF121" s="9"/>
      <c r="DG121" s="9"/>
      <c r="DH121" s="9"/>
      <c r="DI121" s="9">
        <v>1</v>
      </c>
      <c r="DJ121" s="9"/>
      <c r="DK121" s="9"/>
      <c r="DL121" s="9"/>
      <c r="DM121" s="9"/>
      <c r="DN121" s="9"/>
      <c r="DO121" s="9"/>
      <c r="DP121" s="9">
        <v>2</v>
      </c>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v>0</v>
      </c>
      <c r="EO121" s="9"/>
      <c r="EP121" s="9"/>
      <c r="EQ121" s="9">
        <v>1</v>
      </c>
      <c r="ER121" s="9">
        <v>0</v>
      </c>
      <c r="ES121" s="9"/>
      <c r="ET121" s="9">
        <v>0</v>
      </c>
      <c r="EU121" s="9"/>
      <c r="EV121" s="9"/>
      <c r="EW121" s="9">
        <v>0</v>
      </c>
      <c r="EX121" s="9"/>
      <c r="EY121" s="9"/>
      <c r="EZ121" s="9">
        <v>1</v>
      </c>
      <c r="FA121" s="9">
        <v>1</v>
      </c>
      <c r="FB121" s="9"/>
      <c r="FC121" s="9">
        <v>1</v>
      </c>
      <c r="FD121" s="9">
        <v>1</v>
      </c>
      <c r="FE121" s="9"/>
      <c r="FF121" s="9">
        <v>1</v>
      </c>
      <c r="FG121" s="9">
        <v>1</v>
      </c>
      <c r="FH121" s="9"/>
      <c r="FI121" s="9">
        <v>1</v>
      </c>
      <c r="FJ121" s="9">
        <v>1</v>
      </c>
      <c r="FK121" s="9"/>
      <c r="FL121" s="9">
        <v>0</v>
      </c>
      <c r="FM121" s="9"/>
      <c r="FN121" s="9"/>
      <c r="FO121" s="9">
        <v>0</v>
      </c>
      <c r="FP121" s="9"/>
      <c r="FQ121" s="9"/>
      <c r="FR121" s="9">
        <v>1</v>
      </c>
      <c r="FS121" s="9">
        <v>1</v>
      </c>
      <c r="FT121" s="9"/>
      <c r="FU121" s="9">
        <v>0</v>
      </c>
      <c r="FV121" s="9"/>
      <c r="FW121" s="9"/>
      <c r="FX121" s="9">
        <v>0</v>
      </c>
      <c r="FY121" s="9">
        <v>7</v>
      </c>
      <c r="FZ121" s="9">
        <v>16</v>
      </c>
      <c r="GA121" s="9"/>
      <c r="GB121" s="9"/>
      <c r="GC121" s="9"/>
      <c r="GD121" s="9"/>
      <c r="GE121" s="9"/>
      <c r="GF121" s="9"/>
      <c r="GG121" s="9"/>
      <c r="GH121" s="9"/>
      <c r="GI121" s="9"/>
      <c r="GJ121" s="9"/>
      <c r="GK121" s="9"/>
      <c r="GL121" s="9"/>
      <c r="GM121" s="9"/>
      <c r="GN121" s="9"/>
      <c r="GO121" s="9"/>
      <c r="GP121" s="9">
        <v>0</v>
      </c>
      <c r="GQ121" s="9">
        <v>0</v>
      </c>
      <c r="GR121" s="9">
        <v>0</v>
      </c>
      <c r="GS121" s="9">
        <v>0</v>
      </c>
      <c r="GT121" s="9">
        <v>0</v>
      </c>
      <c r="GU121" s="9">
        <v>0</v>
      </c>
      <c r="GV121" s="9">
        <v>1</v>
      </c>
      <c r="GW121" s="9">
        <v>0</v>
      </c>
      <c r="GX121" s="9">
        <v>0</v>
      </c>
      <c r="GY121" s="9">
        <v>0</v>
      </c>
      <c r="GZ121" s="9">
        <v>0</v>
      </c>
      <c r="HA121" s="9">
        <v>0</v>
      </c>
      <c r="HB121" s="9">
        <v>0</v>
      </c>
      <c r="HC121" s="9">
        <v>0</v>
      </c>
      <c r="HD121" s="9">
        <v>0</v>
      </c>
      <c r="HE121" s="9">
        <v>1</v>
      </c>
      <c r="HF121" s="9">
        <v>0</v>
      </c>
      <c r="HG121" t="s">
        <v>4136</v>
      </c>
      <c r="HH121" s="9"/>
      <c r="HI121" s="9"/>
      <c r="HJ121" s="9"/>
      <c r="HK121" s="9"/>
      <c r="HL121" s="9"/>
      <c r="HM121" s="9"/>
      <c r="HN121" s="9"/>
      <c r="HO121" s="9"/>
      <c r="HP121" s="9"/>
      <c r="HQ121" s="9"/>
      <c r="HR121" s="9"/>
      <c r="HS121" s="9"/>
      <c r="HT121" s="9"/>
      <c r="HU121" s="9"/>
      <c r="HV121" s="9"/>
      <c r="HW121" s="9"/>
      <c r="HX121" t="s">
        <v>4300</v>
      </c>
      <c r="HY121" s="9"/>
      <c r="HZ121" s="9"/>
      <c r="IA121" s="9">
        <v>1</v>
      </c>
      <c r="IB121" s="9">
        <v>2</v>
      </c>
      <c r="IC121" s="9"/>
      <c r="ID121" s="9">
        <v>2</v>
      </c>
      <c r="IE121" s="9"/>
      <c r="IF121" s="9"/>
      <c r="IG121" s="9">
        <v>2</v>
      </c>
      <c r="IH121" s="9"/>
      <c r="II121" s="9"/>
      <c r="IJ121" s="9">
        <v>3</v>
      </c>
      <c r="IK121" s="9"/>
      <c r="IL121" s="9">
        <v>1</v>
      </c>
      <c r="IM121" s="9"/>
      <c r="IN121" s="9">
        <v>4</v>
      </c>
      <c r="IO121" s="9">
        <v>4</v>
      </c>
      <c r="IP121" s="9">
        <v>3</v>
      </c>
      <c r="IQ121" s="9">
        <v>3</v>
      </c>
      <c r="IR121" s="9">
        <v>4</v>
      </c>
      <c r="IS121" s="9"/>
      <c r="IT121" s="9">
        <v>2</v>
      </c>
      <c r="IU121" s="9">
        <v>2</v>
      </c>
      <c r="IV121" s="9">
        <v>2</v>
      </c>
      <c r="IW121" s="9">
        <v>2</v>
      </c>
      <c r="IX121" s="9">
        <v>2</v>
      </c>
      <c r="IY121" s="9">
        <v>2</v>
      </c>
      <c r="IZ121" s="9">
        <v>2</v>
      </c>
      <c r="JA121" s="9">
        <v>2</v>
      </c>
      <c r="JB121" s="9">
        <v>2</v>
      </c>
      <c r="JC121" s="9">
        <v>2</v>
      </c>
      <c r="JD121" s="9">
        <v>2</v>
      </c>
      <c r="JE121" s="9">
        <v>2</v>
      </c>
      <c r="JF121" s="9">
        <v>2</v>
      </c>
      <c r="JG121" s="9">
        <v>2</v>
      </c>
      <c r="JH121" s="9">
        <v>2</v>
      </c>
      <c r="JI121" s="9">
        <v>2</v>
      </c>
      <c r="JJ121" s="9">
        <v>1</v>
      </c>
      <c r="JK121" s="9">
        <v>2</v>
      </c>
      <c r="JL121" s="9">
        <v>1</v>
      </c>
      <c r="JM121" s="9">
        <v>3</v>
      </c>
      <c r="JN121" s="9">
        <v>3</v>
      </c>
      <c r="JO121" s="9">
        <v>2</v>
      </c>
      <c r="JP121" s="9">
        <v>3</v>
      </c>
      <c r="JQ121" s="9">
        <v>3</v>
      </c>
      <c r="JR121" s="9">
        <v>3</v>
      </c>
      <c r="JS121" s="9">
        <v>3</v>
      </c>
      <c r="JT121" s="9">
        <v>1</v>
      </c>
      <c r="JU121" s="9">
        <v>3</v>
      </c>
      <c r="JV121" s="9"/>
      <c r="JW121" s="9">
        <v>2</v>
      </c>
      <c r="JX121" s="9">
        <v>1</v>
      </c>
      <c r="JY121" s="9">
        <v>3</v>
      </c>
      <c r="JZ121" s="9">
        <v>3</v>
      </c>
      <c r="KA121" s="9">
        <v>1</v>
      </c>
      <c r="KB121" s="9">
        <v>1</v>
      </c>
      <c r="KC121" s="9">
        <v>1</v>
      </c>
      <c r="KD121" s="9">
        <v>3</v>
      </c>
      <c r="KE121" s="9">
        <v>3</v>
      </c>
      <c r="KF121" s="9"/>
      <c r="KG121" s="9"/>
      <c r="KH121" s="9"/>
      <c r="KI121" s="9"/>
      <c r="KJ121" s="9"/>
      <c r="KK121" s="9"/>
      <c r="KL121" s="9"/>
      <c r="KM121" s="9"/>
      <c r="KN121" s="9"/>
      <c r="KO121" s="9"/>
      <c r="KP121" s="9"/>
      <c r="KQ121" s="9"/>
      <c r="KR121" s="9"/>
      <c r="KS121" s="9"/>
      <c r="KT121" s="9"/>
      <c r="KU121" s="9"/>
      <c r="KV121" s="9">
        <v>0</v>
      </c>
      <c r="KW121" s="9"/>
      <c r="KX121" s="9"/>
      <c r="KY121" s="9"/>
      <c r="KZ121" s="9"/>
      <c r="LA121" s="9"/>
      <c r="LB121" s="9"/>
      <c r="LC121" s="9">
        <v>1</v>
      </c>
      <c r="LD121" s="9">
        <v>1</v>
      </c>
      <c r="LE121" s="9">
        <v>1</v>
      </c>
      <c r="LF121" s="9">
        <v>1</v>
      </c>
      <c r="LG121" s="9">
        <v>1</v>
      </c>
      <c r="LH121" s="9">
        <v>1</v>
      </c>
      <c r="LI121" s="9"/>
      <c r="LJ121" s="9">
        <v>1</v>
      </c>
      <c r="LK121" s="9">
        <v>3</v>
      </c>
      <c r="LL121" s="9">
        <v>3</v>
      </c>
      <c r="LM121" s="9">
        <v>3</v>
      </c>
      <c r="LN121" s="9"/>
      <c r="LO121" s="9">
        <v>1</v>
      </c>
      <c r="LP121" s="9">
        <v>1</v>
      </c>
      <c r="LQ121" s="9">
        <v>1</v>
      </c>
      <c r="LR121" s="9"/>
      <c r="LS121" s="9">
        <v>1</v>
      </c>
      <c r="LT121" s="9">
        <v>1</v>
      </c>
      <c r="LU121" s="9">
        <v>1</v>
      </c>
      <c r="LV121" s="9">
        <v>1</v>
      </c>
      <c r="LW121" s="9">
        <v>1</v>
      </c>
      <c r="LX121" s="9">
        <v>1</v>
      </c>
      <c r="LY121" s="9">
        <v>3</v>
      </c>
      <c r="LZ121" s="9">
        <v>1</v>
      </c>
      <c r="MA121" s="9">
        <v>1</v>
      </c>
      <c r="MB121" s="9"/>
      <c r="MC121" s="9">
        <v>1</v>
      </c>
      <c r="MD121" s="9">
        <v>2</v>
      </c>
      <c r="ME121" s="9">
        <v>1</v>
      </c>
      <c r="MF121" s="9">
        <v>1</v>
      </c>
      <c r="MG121" s="9">
        <v>1</v>
      </c>
      <c r="MH121" s="9">
        <v>3</v>
      </c>
      <c r="MI121" s="9">
        <v>3</v>
      </c>
      <c r="MJ121" s="9">
        <v>3</v>
      </c>
      <c r="MK121" s="9">
        <v>1</v>
      </c>
      <c r="ML121" s="9">
        <v>1</v>
      </c>
      <c r="MM121" s="9">
        <v>1</v>
      </c>
      <c r="MN121" s="9">
        <v>0</v>
      </c>
      <c r="MO121" s="9">
        <v>1</v>
      </c>
      <c r="MP121" s="9">
        <v>0</v>
      </c>
      <c r="MQ121" s="9">
        <v>0</v>
      </c>
      <c r="MR121" s="9">
        <v>1</v>
      </c>
      <c r="MS121" s="9">
        <v>0</v>
      </c>
      <c r="MT121" s="9"/>
      <c r="MU121" s="9"/>
      <c r="MV121" s="9">
        <v>1</v>
      </c>
      <c r="MW121" s="9"/>
      <c r="MX121" s="9"/>
      <c r="MY121" t="s">
        <v>4576</v>
      </c>
      <c r="MZ121" s="9"/>
      <c r="NA121" s="9">
        <v>199136305</v>
      </c>
      <c r="NB121" t="s">
        <v>4726</v>
      </c>
      <c r="NC121" t="s">
        <v>4864</v>
      </c>
      <c r="ND121" s="9"/>
      <c r="NE121" s="9"/>
      <c r="NF121" t="s">
        <v>4891</v>
      </c>
      <c r="NG121" s="9"/>
      <c r="NH121" s="9"/>
      <c r="NI121" s="9">
        <v>8</v>
      </c>
      <c r="NJ121" s="9">
        <v>143</v>
      </c>
      <c r="NK121" t="s">
        <v>4897</v>
      </c>
      <c r="NL121" s="9">
        <v>3</v>
      </c>
      <c r="NM121" s="9">
        <v>11</v>
      </c>
      <c r="NN121" s="9">
        <v>2022</v>
      </c>
      <c r="NO121" s="9">
        <v>0</v>
      </c>
      <c r="NP121" t="s">
        <v>5002</v>
      </c>
      <c r="NQ121" s="9">
        <v>1</v>
      </c>
      <c r="NR121" s="9">
        <v>1</v>
      </c>
      <c r="NS121" s="9">
        <v>1</v>
      </c>
      <c r="NT121" s="9">
        <v>0</v>
      </c>
      <c r="NU121" s="9">
        <v>0</v>
      </c>
      <c r="NV121" s="9">
        <v>0</v>
      </c>
      <c r="NW121" s="9">
        <v>4</v>
      </c>
      <c r="NX121" s="9">
        <v>0</v>
      </c>
      <c r="NY121" s="9">
        <v>2</v>
      </c>
      <c r="NZ121" s="9">
        <v>0</v>
      </c>
      <c r="OA121" s="9">
        <v>0</v>
      </c>
      <c r="OB121" s="9">
        <v>0</v>
      </c>
      <c r="OC121" s="9">
        <v>6</v>
      </c>
      <c r="OD121" s="9">
        <v>0</v>
      </c>
      <c r="OE121" s="9">
        <v>1</v>
      </c>
      <c r="OF121" s="9">
        <v>0</v>
      </c>
      <c r="OG121" s="9">
        <v>7</v>
      </c>
      <c r="OH121" s="9">
        <v>0</v>
      </c>
      <c r="OI121" s="9">
        <v>7</v>
      </c>
      <c r="OJ121" s="9">
        <v>7</v>
      </c>
      <c r="OK121" s="9">
        <v>7</v>
      </c>
      <c r="OL121" s="9">
        <v>2</v>
      </c>
      <c r="OM121" s="9">
        <v>0</v>
      </c>
      <c r="ON121" s="9">
        <v>1</v>
      </c>
      <c r="OO121" s="9">
        <v>0</v>
      </c>
      <c r="OP121" s="9">
        <v>0</v>
      </c>
      <c r="OQ121" s="9">
        <v>0</v>
      </c>
      <c r="OR121" s="9">
        <v>0</v>
      </c>
      <c r="OS121" s="9">
        <v>0</v>
      </c>
      <c r="OT121" s="9">
        <v>0</v>
      </c>
      <c r="OU121" s="9">
        <v>0</v>
      </c>
      <c r="OV121" s="9">
        <v>0</v>
      </c>
      <c r="OW121" s="9">
        <v>0</v>
      </c>
      <c r="OX121" s="9">
        <v>0</v>
      </c>
      <c r="OY121" s="9">
        <v>0</v>
      </c>
      <c r="OZ121" s="9">
        <v>0</v>
      </c>
      <c r="PA121" s="9">
        <v>0</v>
      </c>
      <c r="PB121" s="9">
        <v>0</v>
      </c>
      <c r="PC121" s="9">
        <v>0</v>
      </c>
      <c r="PD121" s="9">
        <v>0</v>
      </c>
      <c r="PE121" s="9">
        <v>0</v>
      </c>
      <c r="PF121" s="9">
        <v>0</v>
      </c>
      <c r="PG121" s="9">
        <v>1</v>
      </c>
      <c r="PH121" s="9">
        <v>1</v>
      </c>
      <c r="PI121" s="9">
        <v>1</v>
      </c>
      <c r="PJ121" s="9">
        <v>1</v>
      </c>
      <c r="PK121" s="9">
        <v>1</v>
      </c>
      <c r="PL121" s="9">
        <v>1</v>
      </c>
      <c r="PM121" s="9">
        <v>1</v>
      </c>
      <c r="PN121" s="9">
        <v>0</v>
      </c>
      <c r="PO121" s="9">
        <v>85.714286804199219</v>
      </c>
      <c r="PP121" s="9">
        <v>0</v>
      </c>
      <c r="PQ121" s="9">
        <v>1</v>
      </c>
      <c r="PR121" s="9">
        <v>1</v>
      </c>
      <c r="PS121" s="9">
        <v>0</v>
      </c>
      <c r="PT121" s="9">
        <v>0</v>
      </c>
      <c r="PU121" s="9">
        <v>1</v>
      </c>
      <c r="PV121" s="9">
        <v>1</v>
      </c>
      <c r="PW121" s="9">
        <v>0</v>
      </c>
      <c r="PX121" s="9">
        <v>50</v>
      </c>
      <c r="PY121" s="9">
        <v>0</v>
      </c>
      <c r="PZ121" s="9">
        <v>1</v>
      </c>
      <c r="QA121" s="9">
        <v>0</v>
      </c>
      <c r="QB121" s="9">
        <v>1</v>
      </c>
      <c r="QC121" s="9">
        <v>0</v>
      </c>
      <c r="QD121" s="9">
        <v>1</v>
      </c>
      <c r="QE121" s="9">
        <v>50</v>
      </c>
      <c r="QF121" s="9">
        <v>0</v>
      </c>
      <c r="QG121" s="9">
        <v>1</v>
      </c>
      <c r="QH121" s="9">
        <v>0</v>
      </c>
      <c r="QI121" s="9">
        <v>0</v>
      </c>
      <c r="QJ121" s="9">
        <v>0</v>
      </c>
      <c r="QK121" s="9">
        <v>0</v>
      </c>
      <c r="QL121" s="9">
        <v>0</v>
      </c>
      <c r="QM121" s="9">
        <v>0</v>
      </c>
      <c r="QN121" s="9">
        <v>0</v>
      </c>
      <c r="QO121" s="9">
        <v>0</v>
      </c>
      <c r="QP121" s="9">
        <v>0</v>
      </c>
      <c r="QQ121" s="9">
        <v>0</v>
      </c>
      <c r="QR121" s="9">
        <v>0</v>
      </c>
      <c r="QS121" s="9">
        <v>0</v>
      </c>
      <c r="QT121" s="9">
        <v>0.3333333432674408</v>
      </c>
      <c r="QU121" s="9">
        <v>0</v>
      </c>
      <c r="QV121" s="9">
        <v>0.5</v>
      </c>
      <c r="QW121" s="9">
        <v>0</v>
      </c>
      <c r="QX121" s="9">
        <v>0.5</v>
      </c>
      <c r="QY121" s="9">
        <v>0</v>
      </c>
      <c r="QZ121" s="9"/>
      <c r="RA121" s="9"/>
      <c r="RB121" s="9"/>
      <c r="RC121" s="9"/>
      <c r="RD121" s="9"/>
      <c r="RE121" s="9"/>
      <c r="RF121" s="9"/>
      <c r="RG121" s="9"/>
      <c r="RH121" s="9"/>
      <c r="RI121" s="9"/>
      <c r="RJ121" s="9"/>
      <c r="RK121" s="9"/>
      <c r="RL121" s="9">
        <v>0</v>
      </c>
      <c r="RM121" s="9"/>
      <c r="RN121" s="9"/>
      <c r="RO121" s="9"/>
      <c r="RP121" s="9"/>
      <c r="RQ121" s="9"/>
      <c r="RR121" s="9"/>
      <c r="RS121" s="9"/>
      <c r="RT121" s="9"/>
      <c r="RU121" s="9"/>
      <c r="RV121" s="9"/>
      <c r="RW121" s="9"/>
      <c r="RX121" s="9"/>
      <c r="RY121" s="9"/>
      <c r="RZ121" s="9"/>
      <c r="SA121" s="9"/>
      <c r="SB121" s="9"/>
      <c r="SC121" s="9"/>
      <c r="SD121" s="9"/>
      <c r="SE121" s="9"/>
      <c r="SF121" s="9"/>
      <c r="SG121" s="9"/>
      <c r="SH121" s="9">
        <v>1</v>
      </c>
      <c r="SI121" s="9">
        <v>0</v>
      </c>
      <c r="SJ121" s="9">
        <v>1</v>
      </c>
      <c r="SK121" s="9">
        <v>1</v>
      </c>
      <c r="SL121" s="9">
        <v>1</v>
      </c>
      <c r="SM121" s="9">
        <v>1</v>
      </c>
      <c r="SN121" s="9">
        <v>0</v>
      </c>
      <c r="SO121" s="9">
        <v>1</v>
      </c>
      <c r="SP121" s="9">
        <v>0</v>
      </c>
      <c r="SQ121" s="9"/>
      <c r="SR121" s="9">
        <v>1</v>
      </c>
      <c r="SS121" s="9">
        <v>1</v>
      </c>
      <c r="ST121" s="9">
        <v>1</v>
      </c>
      <c r="SU121" s="9">
        <v>1</v>
      </c>
      <c r="SV121" s="9"/>
      <c r="SW121" s="9">
        <v>1</v>
      </c>
      <c r="SX121" s="9">
        <v>0</v>
      </c>
      <c r="SY121" s="9">
        <v>0</v>
      </c>
      <c r="SZ121" s="9">
        <v>0</v>
      </c>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v>1</v>
      </c>
      <c r="UM121" s="9">
        <v>0</v>
      </c>
      <c r="UN121" s="9">
        <v>0</v>
      </c>
      <c r="UO121" s="9"/>
      <c r="UP121" s="9">
        <v>0</v>
      </c>
      <c r="UQ121" s="9"/>
      <c r="UR121" s="9"/>
      <c r="US121" s="9">
        <v>0</v>
      </c>
      <c r="UT121" s="9">
        <v>1</v>
      </c>
      <c r="UU121" s="9">
        <v>0</v>
      </c>
      <c r="UV121" s="9">
        <v>1</v>
      </c>
      <c r="UW121" s="9">
        <v>0</v>
      </c>
      <c r="UX121" s="9">
        <v>0</v>
      </c>
      <c r="UY121" s="9">
        <v>0</v>
      </c>
      <c r="UZ121" s="9">
        <v>0</v>
      </c>
      <c r="VA121" s="9">
        <v>0</v>
      </c>
      <c r="VB121" s="9">
        <v>0</v>
      </c>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v>0</v>
      </c>
      <c r="WF121" s="9">
        <v>1</v>
      </c>
      <c r="WG121" s="9">
        <v>0</v>
      </c>
      <c r="WH121" s="9">
        <v>0</v>
      </c>
      <c r="WI121" s="9">
        <v>1</v>
      </c>
      <c r="WJ121" s="9">
        <v>1</v>
      </c>
      <c r="WK121" s="9">
        <v>1</v>
      </c>
      <c r="WL121" s="9">
        <v>0</v>
      </c>
      <c r="WM121" s="9">
        <v>0</v>
      </c>
      <c r="WN121" s="9"/>
      <c r="WO121" s="9"/>
      <c r="WP121" s="9"/>
      <c r="WQ121" s="9"/>
      <c r="WR121" s="9"/>
      <c r="WS121" s="9"/>
      <c r="WT121" s="9"/>
      <c r="WU121" s="9"/>
      <c r="WV121" s="9"/>
      <c r="WW121" s="9">
        <v>44.444442749023438</v>
      </c>
      <c r="WX121" s="9">
        <v>0</v>
      </c>
      <c r="WY121" s="9">
        <v>0</v>
      </c>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v>0</v>
      </c>
      <c r="YF121" s="9">
        <v>1</v>
      </c>
      <c r="YG121" s="9">
        <v>0</v>
      </c>
      <c r="YH121" s="9">
        <v>0</v>
      </c>
      <c r="YI121" s="9">
        <v>1</v>
      </c>
      <c r="YJ121" s="9">
        <v>1</v>
      </c>
      <c r="YK121" s="9">
        <v>1</v>
      </c>
      <c r="YL121" s="9">
        <v>0</v>
      </c>
      <c r="YM121" s="9">
        <v>0</v>
      </c>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v>0</v>
      </c>
      <c r="ZO121" s="9">
        <v>0</v>
      </c>
      <c r="ZP121" s="9">
        <v>0</v>
      </c>
      <c r="ZQ121" s="9">
        <v>0</v>
      </c>
      <c r="ZR121" s="9"/>
      <c r="ZS121" s="9"/>
      <c r="ZT121" s="9">
        <v>0</v>
      </c>
      <c r="ZU121" s="9">
        <v>0</v>
      </c>
      <c r="ZV121" s="9">
        <v>1</v>
      </c>
      <c r="ZW121" s="9">
        <v>1</v>
      </c>
      <c r="ZX121" s="9">
        <v>1</v>
      </c>
      <c r="ZY121" s="9">
        <v>1</v>
      </c>
      <c r="ZZ121" s="9">
        <v>1</v>
      </c>
      <c r="AAA121" s="9">
        <v>1</v>
      </c>
      <c r="AAB121" s="9">
        <v>1</v>
      </c>
      <c r="AAC121" s="9">
        <v>1</v>
      </c>
      <c r="AAD121" s="9">
        <v>1</v>
      </c>
      <c r="AAE121" s="9">
        <v>1</v>
      </c>
      <c r="AAF121" s="9">
        <v>1</v>
      </c>
      <c r="AAG121" s="9">
        <v>1</v>
      </c>
      <c r="AAH121" s="9"/>
      <c r="AAI121" s="9"/>
      <c r="AAJ121" s="9"/>
      <c r="AAK121" s="9"/>
      <c r="AAL121" s="9"/>
      <c r="AAM121" s="9"/>
      <c r="AAN121" s="9"/>
      <c r="AAO121" s="9"/>
      <c r="AAP121" s="9">
        <v>100</v>
      </c>
      <c r="AAQ121" s="9">
        <v>1</v>
      </c>
      <c r="AAR121" s="9">
        <v>1</v>
      </c>
      <c r="AAS121" s="9">
        <v>100</v>
      </c>
      <c r="AAT121" s="9">
        <v>1</v>
      </c>
      <c r="AAU121" s="9">
        <v>1</v>
      </c>
      <c r="AAV121" s="9"/>
      <c r="AAW121" s="9"/>
      <c r="AAX121" s="9"/>
      <c r="AAY121" s="9"/>
      <c r="AAZ121" s="9">
        <v>0</v>
      </c>
      <c r="ABA121" s="9">
        <v>1</v>
      </c>
      <c r="ABB121" s="9">
        <v>1</v>
      </c>
      <c r="ABC121" s="9">
        <v>1</v>
      </c>
      <c r="ABD121" s="9">
        <v>1</v>
      </c>
      <c r="ABE121" s="9">
        <v>1</v>
      </c>
      <c r="ABF121" s="9">
        <v>1</v>
      </c>
      <c r="ABG121" s="9">
        <v>1</v>
      </c>
      <c r="ABH121" s="9">
        <v>1</v>
      </c>
      <c r="ABI121" s="9">
        <v>1</v>
      </c>
      <c r="ABJ121" s="9">
        <v>1</v>
      </c>
      <c r="ABK121" s="9">
        <v>1</v>
      </c>
      <c r="ABL121" s="9">
        <v>0</v>
      </c>
      <c r="ABM121" s="9">
        <v>85.714286804199219</v>
      </c>
      <c r="ABN121" s="9">
        <v>0</v>
      </c>
      <c r="ABO121" s="9">
        <v>1</v>
      </c>
      <c r="ABP121" s="9">
        <v>1</v>
      </c>
      <c r="ABQ121" s="9">
        <v>1</v>
      </c>
      <c r="ABR121" s="9">
        <v>1</v>
      </c>
      <c r="ABS121" s="9">
        <v>1</v>
      </c>
      <c r="ABT121" s="9">
        <v>1</v>
      </c>
      <c r="ABU121" s="9">
        <v>0</v>
      </c>
      <c r="ABV121" s="9">
        <v>1</v>
      </c>
      <c r="ABW121" s="9">
        <v>1</v>
      </c>
      <c r="ABX121" s="9">
        <v>1</v>
      </c>
      <c r="ABY121" s="9">
        <v>1</v>
      </c>
      <c r="ABZ121" s="9">
        <v>1</v>
      </c>
      <c r="ACA121" s="9">
        <v>1</v>
      </c>
      <c r="ACB121" s="9">
        <v>0</v>
      </c>
      <c r="ACC121" s="9">
        <v>0</v>
      </c>
      <c r="ACD121" s="9">
        <v>0</v>
      </c>
      <c r="ACE121" s="9">
        <v>0</v>
      </c>
      <c r="ACF121" s="9">
        <v>0</v>
      </c>
      <c r="ACG121" s="9">
        <v>0</v>
      </c>
      <c r="ACH121" s="9">
        <v>1</v>
      </c>
      <c r="ACI121" s="9">
        <v>1</v>
      </c>
      <c r="ACJ121" s="9">
        <v>1</v>
      </c>
      <c r="ACK121" s="9">
        <v>0</v>
      </c>
      <c r="ACL121" s="9">
        <v>1</v>
      </c>
      <c r="ACM121" s="9">
        <v>0</v>
      </c>
      <c r="ACN121" s="9">
        <v>0</v>
      </c>
      <c r="ACO121" s="9">
        <v>1</v>
      </c>
      <c r="ACP121" s="9">
        <v>1</v>
      </c>
      <c r="ACQ121" s="9">
        <v>1</v>
      </c>
      <c r="ACR121" s="9">
        <v>1</v>
      </c>
    </row>
    <row r="122" spans="1:772">
      <c r="A122" t="s">
        <v>2685</v>
      </c>
      <c r="B122" t="s">
        <v>2813</v>
      </c>
      <c r="C122" t="s">
        <v>2946</v>
      </c>
      <c r="D122" t="s">
        <v>3082</v>
      </c>
      <c r="E122" s="9"/>
      <c r="F122" s="9">
        <v>6</v>
      </c>
      <c r="G122" s="9"/>
      <c r="H122" s="9">
        <v>1</v>
      </c>
      <c r="I122" t="s">
        <v>3219</v>
      </c>
      <c r="J122" s="9"/>
      <c r="K122" s="9">
        <v>8</v>
      </c>
      <c r="L122" s="9">
        <v>23</v>
      </c>
      <c r="M122" s="9">
        <v>144</v>
      </c>
      <c r="N122" s="9">
        <v>144</v>
      </c>
      <c r="O122" t="s">
        <v>3247</v>
      </c>
      <c r="P122" s="9">
        <v>2</v>
      </c>
      <c r="Q122" t="s">
        <v>3250</v>
      </c>
      <c r="R122" s="9">
        <v>1</v>
      </c>
      <c r="S122" s="9">
        <v>1</v>
      </c>
      <c r="T122" s="9">
        <v>2</v>
      </c>
      <c r="U122" s="9">
        <v>0</v>
      </c>
      <c r="V122" s="9">
        <v>1</v>
      </c>
      <c r="W122" t="s">
        <v>3377</v>
      </c>
      <c r="X122" s="9"/>
      <c r="Y122" t="s">
        <v>3509</v>
      </c>
      <c r="Z122" s="9"/>
      <c r="AA122" s="9">
        <v>0</v>
      </c>
      <c r="AB122" s="9">
        <v>0</v>
      </c>
      <c r="AC122" s="9">
        <v>5</v>
      </c>
      <c r="AD122" s="9">
        <v>0</v>
      </c>
      <c r="AE122" s="9">
        <v>0</v>
      </c>
      <c r="AF122" s="9">
        <v>0</v>
      </c>
      <c r="AG122" s="9">
        <v>0</v>
      </c>
      <c r="AH122" s="9">
        <v>0</v>
      </c>
      <c r="AI122" s="9">
        <v>0</v>
      </c>
      <c r="AJ122" s="9">
        <v>0</v>
      </c>
      <c r="AK122" s="9">
        <v>0</v>
      </c>
      <c r="AL122" s="9">
        <v>0</v>
      </c>
      <c r="AM122" s="9">
        <v>0</v>
      </c>
      <c r="AN122" s="9">
        <v>0</v>
      </c>
      <c r="AO122" s="9">
        <v>0</v>
      </c>
      <c r="AP122" s="9">
        <v>0</v>
      </c>
      <c r="AQ122" s="9">
        <v>0</v>
      </c>
      <c r="AR122" s="9">
        <v>0</v>
      </c>
      <c r="AS122" s="9">
        <v>0</v>
      </c>
      <c r="AT122" s="9">
        <v>0</v>
      </c>
      <c r="AU122" s="9">
        <v>0</v>
      </c>
      <c r="AV122" s="9">
        <v>0</v>
      </c>
      <c r="AW122" s="9">
        <v>0</v>
      </c>
      <c r="AX122" t="s">
        <v>3678</v>
      </c>
      <c r="AY122" s="9">
        <v>0</v>
      </c>
      <c r="AZ122" s="9">
        <v>0</v>
      </c>
      <c r="BA122" t="s">
        <v>3828</v>
      </c>
      <c r="BB122" s="9">
        <v>0</v>
      </c>
      <c r="BC122" s="9">
        <v>5</v>
      </c>
      <c r="BD122" s="9">
        <v>0</v>
      </c>
      <c r="BE122" s="9"/>
      <c r="BF122" s="9">
        <v>4</v>
      </c>
      <c r="BG122" s="9">
        <v>4</v>
      </c>
      <c r="BH122" s="9">
        <v>2</v>
      </c>
      <c r="BI122" s="9">
        <v>0</v>
      </c>
      <c r="BJ122" s="9"/>
      <c r="BK122" s="9">
        <v>1</v>
      </c>
      <c r="BL122" s="9">
        <v>0</v>
      </c>
      <c r="BM122" s="9">
        <v>0</v>
      </c>
      <c r="BN122" s="9">
        <v>0</v>
      </c>
      <c r="BO122" s="9">
        <v>0</v>
      </c>
      <c r="BP122" s="9">
        <v>0</v>
      </c>
      <c r="BQ122" s="9">
        <v>0</v>
      </c>
      <c r="BR122" s="9">
        <v>0</v>
      </c>
      <c r="BS122" s="9">
        <v>1</v>
      </c>
      <c r="BT122" s="9">
        <v>0</v>
      </c>
      <c r="BU122" s="9">
        <v>0</v>
      </c>
      <c r="BV122" s="9">
        <v>0</v>
      </c>
      <c r="BW122" s="9">
        <v>1</v>
      </c>
      <c r="BX122" s="9"/>
      <c r="BY122" s="9">
        <v>1</v>
      </c>
      <c r="BZ122" s="9">
        <v>1</v>
      </c>
      <c r="CA122" s="9">
        <v>0</v>
      </c>
      <c r="CB122" s="9">
        <v>1</v>
      </c>
      <c r="CC122" s="9">
        <v>1</v>
      </c>
      <c r="CD122" s="9">
        <v>1</v>
      </c>
      <c r="CE122" s="9">
        <v>1</v>
      </c>
      <c r="CF122" s="9">
        <v>1</v>
      </c>
      <c r="CG122" s="9"/>
      <c r="CH122" s="9">
        <v>1</v>
      </c>
      <c r="CI122" s="9">
        <v>1</v>
      </c>
      <c r="CJ122" s="9">
        <v>1</v>
      </c>
      <c r="CK122" s="9">
        <v>2</v>
      </c>
      <c r="CL122" s="9">
        <v>1</v>
      </c>
      <c r="CM122" s="9">
        <v>1</v>
      </c>
      <c r="CN122" s="9">
        <v>1</v>
      </c>
      <c r="CO122" s="9">
        <v>1</v>
      </c>
      <c r="CP122" s="9">
        <v>4</v>
      </c>
      <c r="CQ122" s="9">
        <v>1</v>
      </c>
      <c r="CR122" s="9">
        <v>2</v>
      </c>
      <c r="CS122" s="9"/>
      <c r="CT122" s="9"/>
      <c r="CU122" s="9"/>
      <c r="CV122" s="9"/>
      <c r="CW122" s="9"/>
      <c r="CX122" s="9"/>
      <c r="CY122" s="9"/>
      <c r="CZ122" s="9">
        <v>2</v>
      </c>
      <c r="DA122" s="9"/>
      <c r="DB122" s="9"/>
      <c r="DC122" s="9"/>
      <c r="DD122" s="9"/>
      <c r="DE122" s="9"/>
      <c r="DF122" s="9"/>
      <c r="DG122" s="9"/>
      <c r="DH122" s="9"/>
      <c r="DI122" s="9">
        <v>2</v>
      </c>
      <c r="DJ122" s="9"/>
      <c r="DK122" s="9"/>
      <c r="DL122" s="9"/>
      <c r="DM122" s="9"/>
      <c r="DN122" s="9"/>
      <c r="DO122" s="9"/>
      <c r="DP122" s="9">
        <v>2</v>
      </c>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v>0</v>
      </c>
      <c r="EO122" s="9"/>
      <c r="EP122" s="9"/>
      <c r="EQ122" s="9">
        <v>0</v>
      </c>
      <c r="ER122" s="9"/>
      <c r="ES122" s="9"/>
      <c r="ET122" s="9">
        <v>0</v>
      </c>
      <c r="EU122" s="9"/>
      <c r="EV122" s="9"/>
      <c r="EW122" s="9">
        <v>0</v>
      </c>
      <c r="EX122" s="9"/>
      <c r="EY122" s="9"/>
      <c r="EZ122" s="9">
        <v>1</v>
      </c>
      <c r="FA122" s="9">
        <v>0</v>
      </c>
      <c r="FB122" s="9"/>
      <c r="FC122" s="9">
        <v>1</v>
      </c>
      <c r="FD122" s="9">
        <v>0</v>
      </c>
      <c r="FE122" s="9"/>
      <c r="FF122" s="9">
        <v>0</v>
      </c>
      <c r="FG122" s="9"/>
      <c r="FH122" s="9"/>
      <c r="FI122" s="9">
        <v>1</v>
      </c>
      <c r="FJ122" s="9">
        <v>0</v>
      </c>
      <c r="FK122" s="9"/>
      <c r="FL122" s="9">
        <v>0</v>
      </c>
      <c r="FM122" s="9"/>
      <c r="FN122" s="9"/>
      <c r="FO122" s="9">
        <v>0</v>
      </c>
      <c r="FP122" s="9"/>
      <c r="FQ122" s="9"/>
      <c r="FR122" s="9">
        <v>0</v>
      </c>
      <c r="FS122" s="9"/>
      <c r="FT122" s="9"/>
      <c r="FU122" s="9">
        <v>0</v>
      </c>
      <c r="FV122" s="9"/>
      <c r="FW122" s="9"/>
      <c r="FX122" s="9">
        <v>5</v>
      </c>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t="s">
        <v>4137</v>
      </c>
      <c r="HH122" s="9">
        <v>8</v>
      </c>
      <c r="HI122" s="9"/>
      <c r="HJ122" s="9"/>
      <c r="HK122" s="9"/>
      <c r="HL122" s="9"/>
      <c r="HM122" s="9"/>
      <c r="HN122" s="9"/>
      <c r="HO122" s="9"/>
      <c r="HP122" s="9">
        <v>0</v>
      </c>
      <c r="HQ122" s="9">
        <v>1</v>
      </c>
      <c r="HR122" s="9">
        <v>0</v>
      </c>
      <c r="HS122" s="9">
        <v>0</v>
      </c>
      <c r="HT122" s="9">
        <v>0</v>
      </c>
      <c r="HU122" s="9">
        <v>0</v>
      </c>
      <c r="HV122" s="9">
        <v>0</v>
      </c>
      <c r="HW122" s="9">
        <v>0</v>
      </c>
      <c r="HX122" t="s">
        <v>4301</v>
      </c>
      <c r="HY122" s="9"/>
      <c r="HZ122" s="9"/>
      <c r="IA122" s="9">
        <v>2</v>
      </c>
      <c r="IB122" s="9"/>
      <c r="IC122" s="9"/>
      <c r="ID122" s="9">
        <v>3</v>
      </c>
      <c r="IE122" s="9"/>
      <c r="IF122" s="9"/>
      <c r="IG122" s="9">
        <v>3</v>
      </c>
      <c r="IH122" s="9"/>
      <c r="II122" s="9"/>
      <c r="IJ122" s="9">
        <v>3</v>
      </c>
      <c r="IK122" s="9"/>
      <c r="IL122" s="9">
        <v>1</v>
      </c>
      <c r="IM122" s="9"/>
      <c r="IN122" s="9">
        <v>4</v>
      </c>
      <c r="IO122" s="9">
        <v>3</v>
      </c>
      <c r="IP122" s="9">
        <v>1</v>
      </c>
      <c r="IQ122" s="9">
        <v>5</v>
      </c>
      <c r="IR122" s="9">
        <v>4</v>
      </c>
      <c r="IS122" s="9"/>
      <c r="IT122" s="9">
        <v>2</v>
      </c>
      <c r="IU122" s="9">
        <v>2</v>
      </c>
      <c r="IV122" s="9">
        <v>2</v>
      </c>
      <c r="IW122" s="9">
        <v>2</v>
      </c>
      <c r="IX122" s="9">
        <v>2</v>
      </c>
      <c r="IY122" s="9">
        <v>2</v>
      </c>
      <c r="IZ122" s="9">
        <v>2</v>
      </c>
      <c r="JA122" s="9">
        <v>2</v>
      </c>
      <c r="JB122" s="9">
        <v>2</v>
      </c>
      <c r="JC122" s="9">
        <v>2</v>
      </c>
      <c r="JD122" s="9">
        <v>2</v>
      </c>
      <c r="JE122" s="9">
        <v>2</v>
      </c>
      <c r="JF122" s="9">
        <v>2</v>
      </c>
      <c r="JG122" s="9">
        <v>2</v>
      </c>
      <c r="JH122" s="9">
        <v>2</v>
      </c>
      <c r="JI122" s="9">
        <v>2</v>
      </c>
      <c r="JJ122" s="9">
        <v>1</v>
      </c>
      <c r="JK122" s="9">
        <v>1</v>
      </c>
      <c r="JL122" s="9">
        <v>1</v>
      </c>
      <c r="JM122" s="9">
        <v>1</v>
      </c>
      <c r="JN122" s="9">
        <v>3</v>
      </c>
      <c r="JO122" s="9">
        <v>3</v>
      </c>
      <c r="JP122" s="9">
        <v>3</v>
      </c>
      <c r="JQ122" s="9">
        <v>3</v>
      </c>
      <c r="JR122" s="9">
        <v>3</v>
      </c>
      <c r="JS122" s="9">
        <v>3</v>
      </c>
      <c r="JT122" s="9">
        <v>2</v>
      </c>
      <c r="JU122" s="9">
        <v>3</v>
      </c>
      <c r="JV122" s="9"/>
      <c r="JW122" s="9">
        <v>3</v>
      </c>
      <c r="JX122" s="9">
        <v>3</v>
      </c>
      <c r="JY122" s="9">
        <v>3</v>
      </c>
      <c r="JZ122" s="9">
        <v>3</v>
      </c>
      <c r="KA122" s="9">
        <v>1</v>
      </c>
      <c r="KB122" s="9">
        <v>1</v>
      </c>
      <c r="KC122" s="9">
        <v>1</v>
      </c>
      <c r="KD122" s="9">
        <v>3</v>
      </c>
      <c r="KE122" s="9">
        <v>3</v>
      </c>
      <c r="KF122" s="9"/>
      <c r="KG122" s="9"/>
      <c r="KH122" s="9"/>
      <c r="KI122" s="9"/>
      <c r="KJ122" s="9"/>
      <c r="KK122" s="9"/>
      <c r="KL122" s="9"/>
      <c r="KM122" s="9"/>
      <c r="KN122" s="9"/>
      <c r="KO122" s="9"/>
      <c r="KP122" s="9"/>
      <c r="KQ122" s="9"/>
      <c r="KR122" s="9"/>
      <c r="KS122" s="9"/>
      <c r="KT122" s="9"/>
      <c r="KU122" s="9"/>
      <c r="KV122" s="9">
        <v>0</v>
      </c>
      <c r="KW122" s="9"/>
      <c r="KX122" s="9"/>
      <c r="KY122" s="9"/>
      <c r="KZ122" s="9"/>
      <c r="LA122" s="9"/>
      <c r="LB122" s="9"/>
      <c r="LC122" s="9">
        <v>3</v>
      </c>
      <c r="LD122" s="9">
        <v>3</v>
      </c>
      <c r="LE122" s="9">
        <v>3</v>
      </c>
      <c r="LF122" s="9">
        <v>1</v>
      </c>
      <c r="LG122" s="9">
        <v>3</v>
      </c>
      <c r="LH122" s="9">
        <v>1</v>
      </c>
      <c r="LI122" s="9"/>
      <c r="LJ122" s="9">
        <v>1</v>
      </c>
      <c r="LK122" s="9">
        <v>3</v>
      </c>
      <c r="LL122" s="9">
        <v>3</v>
      </c>
      <c r="LM122" s="9">
        <v>3</v>
      </c>
      <c r="LN122" s="9"/>
      <c r="LO122" s="9">
        <v>1</v>
      </c>
      <c r="LP122" s="9">
        <v>1</v>
      </c>
      <c r="LQ122" s="9">
        <v>1</v>
      </c>
      <c r="LR122" s="9"/>
      <c r="LS122" s="9">
        <v>1</v>
      </c>
      <c r="LT122" s="9">
        <v>1</v>
      </c>
      <c r="LU122" s="9">
        <v>1</v>
      </c>
      <c r="LV122" s="9">
        <v>1</v>
      </c>
      <c r="LW122" s="9">
        <v>1</v>
      </c>
      <c r="LX122" s="9">
        <v>1</v>
      </c>
      <c r="LY122" s="9">
        <v>3</v>
      </c>
      <c r="LZ122" s="9">
        <v>1</v>
      </c>
      <c r="MA122" s="9">
        <v>1</v>
      </c>
      <c r="MB122" s="9"/>
      <c r="MC122" s="9">
        <v>1</v>
      </c>
      <c r="MD122" s="9">
        <v>2</v>
      </c>
      <c r="ME122" s="9">
        <v>2</v>
      </c>
      <c r="MF122" s="9">
        <v>1</v>
      </c>
      <c r="MG122" s="9">
        <v>3</v>
      </c>
      <c r="MH122" s="9">
        <v>3</v>
      </c>
      <c r="MI122" s="9">
        <v>3</v>
      </c>
      <c r="MJ122" s="9">
        <v>3</v>
      </c>
      <c r="MK122" s="9">
        <v>1</v>
      </c>
      <c r="ML122" s="9">
        <v>1</v>
      </c>
      <c r="MM122" s="9">
        <v>1</v>
      </c>
      <c r="MN122" s="9">
        <v>1</v>
      </c>
      <c r="MO122" s="9">
        <v>1</v>
      </c>
      <c r="MP122" s="9">
        <v>0</v>
      </c>
      <c r="MQ122" s="9">
        <v>0</v>
      </c>
      <c r="MR122" s="9">
        <v>1</v>
      </c>
      <c r="MS122" s="9">
        <v>1</v>
      </c>
      <c r="MT122" s="9">
        <v>545173528</v>
      </c>
      <c r="MU122" s="9">
        <v>545173528</v>
      </c>
      <c r="MV122" s="9">
        <v>1</v>
      </c>
      <c r="MW122" s="9"/>
      <c r="MX122" s="9"/>
      <c r="MY122" t="s">
        <v>4577</v>
      </c>
      <c r="MZ122" s="9"/>
      <c r="NA122" s="9">
        <v>200200528</v>
      </c>
      <c r="NB122" t="s">
        <v>4727</v>
      </c>
      <c r="NC122" t="s">
        <v>4865</v>
      </c>
      <c r="ND122" s="9"/>
      <c r="NE122" s="9"/>
      <c r="NF122" t="s">
        <v>4891</v>
      </c>
      <c r="NG122" s="9"/>
      <c r="NH122" s="9"/>
      <c r="NI122" s="9">
        <v>79</v>
      </c>
      <c r="NJ122" s="9">
        <v>144</v>
      </c>
      <c r="NK122" t="s">
        <v>4897</v>
      </c>
      <c r="NL122" s="9">
        <v>3</v>
      </c>
      <c r="NM122" s="9">
        <v>11</v>
      </c>
      <c r="NN122" s="9">
        <v>2022</v>
      </c>
      <c r="NO122" s="9">
        <v>0</v>
      </c>
      <c r="NP122" t="s">
        <v>5003</v>
      </c>
      <c r="NQ122" s="9">
        <v>0</v>
      </c>
      <c r="NR122" s="9">
        <v>1</v>
      </c>
      <c r="NS122" s="9">
        <v>1</v>
      </c>
      <c r="NT122" s="9">
        <v>0</v>
      </c>
      <c r="NU122" s="9">
        <v>0</v>
      </c>
      <c r="NV122" s="9">
        <v>0</v>
      </c>
      <c r="NW122" s="9">
        <v>5</v>
      </c>
      <c r="NX122" s="9">
        <v>0</v>
      </c>
      <c r="NY122" s="9">
        <v>0</v>
      </c>
      <c r="NZ122" s="9">
        <v>0</v>
      </c>
      <c r="OA122" s="9">
        <v>0</v>
      </c>
      <c r="OB122" s="9">
        <v>0</v>
      </c>
      <c r="OC122" s="9">
        <v>5</v>
      </c>
      <c r="OD122" s="9">
        <v>0</v>
      </c>
      <c r="OE122" s="9">
        <v>0</v>
      </c>
      <c r="OF122" s="9">
        <v>0</v>
      </c>
      <c r="OG122" s="9">
        <v>5</v>
      </c>
      <c r="OH122" s="9">
        <v>0</v>
      </c>
      <c r="OI122" s="9">
        <v>4</v>
      </c>
      <c r="OJ122" s="9">
        <v>4</v>
      </c>
      <c r="OK122" s="9">
        <v>2</v>
      </c>
      <c r="OL122" s="9">
        <v>0</v>
      </c>
      <c r="OM122" s="9"/>
      <c r="ON122" s="9">
        <v>0</v>
      </c>
      <c r="OO122" s="9">
        <v>0</v>
      </c>
      <c r="OP122" s="9">
        <v>1</v>
      </c>
      <c r="OQ122" s="9">
        <v>0</v>
      </c>
      <c r="OR122" s="9">
        <v>0</v>
      </c>
      <c r="OS122" s="9">
        <v>0</v>
      </c>
      <c r="OT122" s="9">
        <v>0</v>
      </c>
      <c r="OU122" s="9">
        <v>0</v>
      </c>
      <c r="OV122" s="9">
        <v>0</v>
      </c>
      <c r="OW122" s="9">
        <v>0</v>
      </c>
      <c r="OX122" s="9">
        <v>0</v>
      </c>
      <c r="OY122" s="9">
        <v>0</v>
      </c>
      <c r="OZ122" s="9">
        <v>0</v>
      </c>
      <c r="PA122" s="9">
        <v>0</v>
      </c>
      <c r="PB122" s="9">
        <v>0</v>
      </c>
      <c r="PC122" s="9">
        <v>0</v>
      </c>
      <c r="PD122" s="9">
        <v>0</v>
      </c>
      <c r="PE122" s="9">
        <v>0</v>
      </c>
      <c r="PF122" s="9">
        <v>0</v>
      </c>
      <c r="PG122" s="9">
        <v>1</v>
      </c>
      <c r="PH122" s="9">
        <v>1</v>
      </c>
      <c r="PI122" s="9">
        <v>1</v>
      </c>
      <c r="PJ122" s="9">
        <v>0</v>
      </c>
      <c r="PK122" s="9">
        <v>1</v>
      </c>
      <c r="PL122" s="9">
        <v>1</v>
      </c>
      <c r="PM122" s="9">
        <v>1</v>
      </c>
      <c r="PN122" s="9">
        <v>1</v>
      </c>
      <c r="PO122" s="9">
        <v>85.714286804199219</v>
      </c>
      <c r="PP122" s="9">
        <v>0</v>
      </c>
      <c r="PQ122" s="9">
        <v>1</v>
      </c>
      <c r="PR122" s="9">
        <v>1</v>
      </c>
      <c r="PS122" s="9">
        <v>1</v>
      </c>
      <c r="PT122" s="9">
        <v>1</v>
      </c>
      <c r="PU122" s="9">
        <v>0</v>
      </c>
      <c r="PV122" s="9">
        <v>1</v>
      </c>
      <c r="PW122" s="9">
        <v>1</v>
      </c>
      <c r="PX122" s="9">
        <v>83.333335876464844</v>
      </c>
      <c r="PY122" s="9">
        <v>0</v>
      </c>
      <c r="PZ122" s="9">
        <v>1</v>
      </c>
      <c r="QA122" s="9">
        <v>1</v>
      </c>
      <c r="QB122" s="9">
        <v>1</v>
      </c>
      <c r="QC122" s="9">
        <v>0</v>
      </c>
      <c r="QD122" s="9">
        <v>1</v>
      </c>
      <c r="QE122" s="9">
        <v>75</v>
      </c>
      <c r="QF122" s="9">
        <v>0</v>
      </c>
      <c r="QG122" s="9">
        <v>1</v>
      </c>
      <c r="QH122" s="9">
        <v>0</v>
      </c>
      <c r="QI122" s="9">
        <v>0</v>
      </c>
      <c r="QJ122" s="9">
        <v>0</v>
      </c>
      <c r="QK122" s="9">
        <v>0</v>
      </c>
      <c r="QL122" s="9">
        <v>0</v>
      </c>
      <c r="QM122" s="9">
        <v>0</v>
      </c>
      <c r="QN122" s="9">
        <v>0</v>
      </c>
      <c r="QO122" s="9">
        <v>0</v>
      </c>
      <c r="QP122" s="9">
        <v>0</v>
      </c>
      <c r="QQ122" s="9">
        <v>0</v>
      </c>
      <c r="QR122" s="9">
        <v>0</v>
      </c>
      <c r="QS122" s="9">
        <v>1</v>
      </c>
      <c r="QT122" s="9">
        <v>1</v>
      </c>
      <c r="QU122" s="9">
        <v>1</v>
      </c>
      <c r="QV122" s="9">
        <v>1</v>
      </c>
      <c r="QW122" s="9">
        <v>0</v>
      </c>
      <c r="QX122" s="9">
        <v>0.75</v>
      </c>
      <c r="QY122" s="9">
        <v>0</v>
      </c>
      <c r="QZ122" s="9"/>
      <c r="RA122" s="9"/>
      <c r="RB122" s="9"/>
      <c r="RC122" s="9"/>
      <c r="RD122" s="9"/>
      <c r="RE122" s="9"/>
      <c r="RF122" s="9"/>
      <c r="RG122" s="9"/>
      <c r="RH122" s="9"/>
      <c r="RI122" s="9"/>
      <c r="RJ122" s="9"/>
      <c r="RK122" s="9"/>
      <c r="RL122" s="9">
        <v>0</v>
      </c>
      <c r="RM122" s="9"/>
      <c r="RN122" s="9"/>
      <c r="RO122" s="9"/>
      <c r="RP122" s="9"/>
      <c r="RQ122" s="9"/>
      <c r="RR122" s="9"/>
      <c r="RS122" s="9"/>
      <c r="RT122" s="9"/>
      <c r="RU122" s="9"/>
      <c r="RV122" s="9"/>
      <c r="RW122" s="9"/>
      <c r="RX122" s="9"/>
      <c r="RY122" s="9"/>
      <c r="RZ122" s="9"/>
      <c r="SA122" s="9"/>
      <c r="SB122" s="9"/>
      <c r="SC122" s="9"/>
      <c r="SD122" s="9"/>
      <c r="SE122" s="9"/>
      <c r="SF122" s="9"/>
      <c r="SG122" s="9"/>
      <c r="SH122" s="9">
        <v>0</v>
      </c>
      <c r="SI122" s="9">
        <v>0</v>
      </c>
      <c r="SJ122" s="9">
        <v>1</v>
      </c>
      <c r="SK122" s="9">
        <v>1</v>
      </c>
      <c r="SL122" s="9">
        <v>0</v>
      </c>
      <c r="SM122" s="9">
        <v>1</v>
      </c>
      <c r="SN122" s="9">
        <v>0</v>
      </c>
      <c r="SO122" s="9">
        <v>0</v>
      </c>
      <c r="SP122" s="9"/>
      <c r="SQ122" s="9"/>
      <c r="SR122" s="9">
        <v>0</v>
      </c>
      <c r="SS122" s="9">
        <v>0</v>
      </c>
      <c r="ST122" s="9"/>
      <c r="SU122" s="9">
        <v>0</v>
      </c>
      <c r="SV122" s="9"/>
      <c r="SW122" s="9"/>
      <c r="SX122" s="9">
        <v>0</v>
      </c>
      <c r="SY122" s="9">
        <v>0</v>
      </c>
      <c r="SZ122" s="9">
        <v>1</v>
      </c>
      <c r="TA122" s="9"/>
      <c r="TB122" s="9"/>
      <c r="TC122" s="9"/>
      <c r="TD122" s="9"/>
      <c r="TE122" s="9"/>
      <c r="TF122" s="9"/>
      <c r="TG122" s="9"/>
      <c r="TH122" s="9"/>
      <c r="TI122" s="9"/>
      <c r="TJ122" s="9"/>
      <c r="TK122" s="9"/>
      <c r="TL122" s="9"/>
      <c r="TM122" s="9"/>
      <c r="TN122" s="9"/>
      <c r="TO122" s="9"/>
      <c r="TP122" s="9"/>
      <c r="TQ122" s="9"/>
      <c r="TR122" s="9">
        <v>0</v>
      </c>
      <c r="TS122" s="9">
        <v>1</v>
      </c>
      <c r="TT122" s="9">
        <v>0</v>
      </c>
      <c r="TU122" s="9">
        <v>0</v>
      </c>
      <c r="TV122" s="9">
        <v>0</v>
      </c>
      <c r="TW122" s="9">
        <v>0</v>
      </c>
      <c r="TX122" s="9">
        <v>0</v>
      </c>
      <c r="TY122" s="9">
        <v>0</v>
      </c>
      <c r="TZ122" s="9"/>
      <c r="UA122" s="9"/>
      <c r="UB122" s="9"/>
      <c r="UC122" s="9"/>
      <c r="UD122" s="9"/>
      <c r="UE122" s="9"/>
      <c r="UF122" s="9">
        <v>0</v>
      </c>
      <c r="UG122" s="9">
        <v>1</v>
      </c>
      <c r="UH122" s="9">
        <v>0</v>
      </c>
      <c r="UI122" s="9">
        <v>0</v>
      </c>
      <c r="UJ122" s="9">
        <v>0</v>
      </c>
      <c r="UK122" s="9">
        <v>0</v>
      </c>
      <c r="UL122" s="9">
        <v>0</v>
      </c>
      <c r="UM122" s="9"/>
      <c r="UN122" s="9"/>
      <c r="UO122" s="9"/>
      <c r="UP122" s="9"/>
      <c r="UQ122" s="9">
        <v>0</v>
      </c>
      <c r="UR122" s="9">
        <v>0</v>
      </c>
      <c r="US122" s="9">
        <v>0</v>
      </c>
      <c r="UT122" s="9">
        <v>0</v>
      </c>
      <c r="UU122" s="9">
        <v>0</v>
      </c>
      <c r="UV122" s="9">
        <v>1</v>
      </c>
      <c r="UW122" s="9">
        <v>0</v>
      </c>
      <c r="UX122" s="9">
        <v>0</v>
      </c>
      <c r="UY122" s="9">
        <v>1</v>
      </c>
      <c r="UZ122" s="9">
        <v>0</v>
      </c>
      <c r="VA122" s="9">
        <v>0</v>
      </c>
      <c r="VB122" s="9">
        <v>1</v>
      </c>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v>0</v>
      </c>
      <c r="WF122" s="9">
        <v>0</v>
      </c>
      <c r="WG122" s="9">
        <v>0</v>
      </c>
      <c r="WH122" s="9">
        <v>0</v>
      </c>
      <c r="WI122" s="9">
        <v>1</v>
      </c>
      <c r="WJ122" s="9">
        <v>1</v>
      </c>
      <c r="WK122" s="9">
        <v>1</v>
      </c>
      <c r="WL122" s="9">
        <v>0</v>
      </c>
      <c r="WM122" s="9">
        <v>0</v>
      </c>
      <c r="WN122" s="9"/>
      <c r="WO122" s="9"/>
      <c r="WP122" s="9"/>
      <c r="WQ122" s="9"/>
      <c r="WR122" s="9"/>
      <c r="WS122" s="9"/>
      <c r="WT122" s="9"/>
      <c r="WU122" s="9"/>
      <c r="WV122" s="9"/>
      <c r="WW122" s="9">
        <v>33.333332061767578</v>
      </c>
      <c r="WX122" s="9">
        <v>0</v>
      </c>
      <c r="WY122" s="9">
        <v>0</v>
      </c>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v>0</v>
      </c>
      <c r="YF122" s="9">
        <v>0</v>
      </c>
      <c r="YG122" s="9">
        <v>0</v>
      </c>
      <c r="YH122" s="9">
        <v>0</v>
      </c>
      <c r="YI122" s="9">
        <v>1</v>
      </c>
      <c r="YJ122" s="9">
        <v>1</v>
      </c>
      <c r="YK122" s="9">
        <v>1</v>
      </c>
      <c r="YL122" s="9">
        <v>0</v>
      </c>
      <c r="YM122" s="9">
        <v>0</v>
      </c>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v>0</v>
      </c>
      <c r="ZO122" s="9">
        <v>0</v>
      </c>
      <c r="ZP122" s="9">
        <v>0</v>
      </c>
      <c r="ZQ122" s="9">
        <v>0</v>
      </c>
      <c r="ZR122" s="9"/>
      <c r="ZS122" s="9"/>
      <c r="ZT122" s="9">
        <v>0</v>
      </c>
      <c r="ZU122" s="9">
        <v>0</v>
      </c>
      <c r="ZV122" s="9">
        <v>0</v>
      </c>
      <c r="ZW122" s="9">
        <v>0</v>
      </c>
      <c r="ZX122" s="9">
        <v>0</v>
      </c>
      <c r="ZY122" s="9">
        <v>1</v>
      </c>
      <c r="ZZ122" s="9">
        <v>0</v>
      </c>
      <c r="AAA122" s="9">
        <v>1</v>
      </c>
      <c r="AAB122" s="9">
        <v>0</v>
      </c>
      <c r="AAC122" s="9">
        <v>0</v>
      </c>
      <c r="AAD122" s="9">
        <v>0</v>
      </c>
      <c r="AAE122" s="9">
        <v>1</v>
      </c>
      <c r="AAF122" s="9">
        <v>0</v>
      </c>
      <c r="AAG122" s="9">
        <v>1</v>
      </c>
      <c r="AAH122" s="9"/>
      <c r="AAI122" s="9"/>
      <c r="AAJ122" s="9"/>
      <c r="AAK122" s="9"/>
      <c r="AAL122" s="9"/>
      <c r="AAM122" s="9"/>
      <c r="AAN122" s="9"/>
      <c r="AAO122" s="9"/>
      <c r="AAP122" s="9">
        <v>33.333332061767578</v>
      </c>
      <c r="AAQ122" s="9">
        <v>0</v>
      </c>
      <c r="AAR122" s="9">
        <v>0</v>
      </c>
      <c r="AAS122" s="9">
        <v>33.333332061767578</v>
      </c>
      <c r="AAT122" s="9">
        <v>0</v>
      </c>
      <c r="AAU122" s="9">
        <v>0</v>
      </c>
      <c r="AAV122" s="9"/>
      <c r="AAW122" s="9"/>
      <c r="AAX122" s="9"/>
      <c r="AAY122" s="9"/>
      <c r="AAZ122" s="9">
        <v>0</v>
      </c>
      <c r="ABA122" s="9">
        <v>1</v>
      </c>
      <c r="ABB122" s="9">
        <v>1</v>
      </c>
      <c r="ABC122" s="9">
        <v>1</v>
      </c>
      <c r="ABD122" s="9">
        <v>1</v>
      </c>
      <c r="ABE122" s="9">
        <v>1</v>
      </c>
      <c r="ABF122" s="9">
        <v>1</v>
      </c>
      <c r="ABG122" s="9">
        <v>1</v>
      </c>
      <c r="ABH122" s="9">
        <v>1</v>
      </c>
      <c r="ABI122" s="9">
        <v>1</v>
      </c>
      <c r="ABJ122" s="9">
        <v>1</v>
      </c>
      <c r="ABK122" s="9">
        <v>1</v>
      </c>
      <c r="ABL122" s="9">
        <v>0</v>
      </c>
      <c r="ABM122" s="9">
        <v>85.714286804199219</v>
      </c>
      <c r="ABN122" s="9">
        <v>0</v>
      </c>
      <c r="ABO122" s="9">
        <v>1</v>
      </c>
      <c r="ABP122" s="9">
        <v>1</v>
      </c>
      <c r="ABQ122" s="9">
        <v>1</v>
      </c>
      <c r="ABR122" s="9">
        <v>1</v>
      </c>
      <c r="ABS122" s="9">
        <v>1</v>
      </c>
      <c r="ABT122" s="9">
        <v>1</v>
      </c>
      <c r="ABU122" s="9">
        <v>0</v>
      </c>
      <c r="ABV122" s="9">
        <v>1</v>
      </c>
      <c r="ABW122" s="9">
        <v>0</v>
      </c>
      <c r="ABX122" s="9">
        <v>1</v>
      </c>
      <c r="ABY122" s="9">
        <v>1</v>
      </c>
      <c r="ABZ122" s="9">
        <v>0</v>
      </c>
      <c r="ACA122" s="9">
        <v>0</v>
      </c>
      <c r="ACB122" s="9">
        <v>0</v>
      </c>
      <c r="ACC122" s="9">
        <v>0</v>
      </c>
      <c r="ACD122" s="9">
        <v>0</v>
      </c>
      <c r="ACE122" s="9">
        <v>0</v>
      </c>
      <c r="ACF122" s="9">
        <v>0</v>
      </c>
      <c r="ACG122" s="9">
        <v>0</v>
      </c>
      <c r="ACH122" s="9">
        <v>1</v>
      </c>
      <c r="ACI122" s="9">
        <v>1</v>
      </c>
      <c r="ACJ122" s="9">
        <v>1</v>
      </c>
      <c r="ACK122" s="9">
        <v>1</v>
      </c>
      <c r="ACL122" s="9">
        <v>1</v>
      </c>
      <c r="ACM122" s="9">
        <v>0</v>
      </c>
      <c r="ACN122" s="9">
        <v>0</v>
      </c>
      <c r="ACO122" s="9">
        <v>1</v>
      </c>
      <c r="ACP122" s="9">
        <v>1</v>
      </c>
      <c r="ACQ122" s="9">
        <v>1</v>
      </c>
      <c r="ACR122" s="9">
        <v>1</v>
      </c>
    </row>
    <row r="123" spans="1:772">
      <c r="A123" t="s">
        <v>2686</v>
      </c>
      <c r="B123" t="s">
        <v>2814</v>
      </c>
      <c r="C123" t="s">
        <v>2947</v>
      </c>
      <c r="D123" t="s">
        <v>3083</v>
      </c>
      <c r="E123" s="9"/>
      <c r="F123" s="9">
        <v>7</v>
      </c>
      <c r="G123" s="9"/>
      <c r="H123" s="9">
        <v>1</v>
      </c>
      <c r="I123" t="s">
        <v>3220</v>
      </c>
      <c r="J123" s="9"/>
      <c r="K123" s="9">
        <v>8</v>
      </c>
      <c r="L123" s="9">
        <v>23</v>
      </c>
      <c r="M123" s="9">
        <v>145</v>
      </c>
      <c r="N123" s="9">
        <v>145</v>
      </c>
      <c r="O123" t="s">
        <v>3247</v>
      </c>
      <c r="P123" s="9">
        <v>2</v>
      </c>
      <c r="Q123" t="s">
        <v>3250</v>
      </c>
      <c r="R123" s="9">
        <v>3</v>
      </c>
      <c r="S123" s="9">
        <v>1</v>
      </c>
      <c r="T123" s="9">
        <v>2</v>
      </c>
      <c r="U123" s="9">
        <v>0</v>
      </c>
      <c r="V123" s="9">
        <v>1</v>
      </c>
      <c r="W123" t="s">
        <v>3378</v>
      </c>
      <c r="X123" s="9"/>
      <c r="Y123" t="s">
        <v>3510</v>
      </c>
      <c r="Z123" s="9"/>
      <c r="AA123" s="9">
        <v>0</v>
      </c>
      <c r="AB123" s="9">
        <v>0</v>
      </c>
      <c r="AC123" s="9">
        <v>9</v>
      </c>
      <c r="AD123" s="9">
        <v>0</v>
      </c>
      <c r="AE123" s="9">
        <v>2</v>
      </c>
      <c r="AF123" s="9">
        <v>0</v>
      </c>
      <c r="AG123" s="9">
        <v>0</v>
      </c>
      <c r="AH123" s="9">
        <v>0</v>
      </c>
      <c r="AI123" s="9">
        <v>0</v>
      </c>
      <c r="AJ123" s="9">
        <v>0</v>
      </c>
      <c r="AK123" s="9">
        <v>0</v>
      </c>
      <c r="AL123" s="9">
        <v>0</v>
      </c>
      <c r="AM123" s="9">
        <v>0</v>
      </c>
      <c r="AN123" s="9">
        <v>0</v>
      </c>
      <c r="AO123" s="9">
        <v>0</v>
      </c>
      <c r="AP123" s="9">
        <v>0</v>
      </c>
      <c r="AQ123" s="9">
        <v>1</v>
      </c>
      <c r="AR123" s="9">
        <v>0</v>
      </c>
      <c r="AS123" s="9">
        <v>0</v>
      </c>
      <c r="AT123" s="9">
        <v>0</v>
      </c>
      <c r="AU123" s="9">
        <v>0</v>
      </c>
      <c r="AV123" s="9">
        <v>0</v>
      </c>
      <c r="AW123" s="9">
        <v>0</v>
      </c>
      <c r="AX123" t="s">
        <v>3679</v>
      </c>
      <c r="AY123" s="9">
        <v>0</v>
      </c>
      <c r="AZ123" s="9">
        <v>0</v>
      </c>
      <c r="BA123" t="s">
        <v>3829</v>
      </c>
      <c r="BB123" s="9">
        <v>0</v>
      </c>
      <c r="BC123" s="9">
        <v>12</v>
      </c>
      <c r="BD123" s="9">
        <v>0</v>
      </c>
      <c r="BE123" s="9"/>
      <c r="BF123" s="9">
        <v>12</v>
      </c>
      <c r="BG123" s="9">
        <v>12</v>
      </c>
      <c r="BH123" s="9">
        <v>4</v>
      </c>
      <c r="BI123" s="9">
        <v>5</v>
      </c>
      <c r="BJ123" s="9">
        <v>0</v>
      </c>
      <c r="BK123" s="9">
        <v>2</v>
      </c>
      <c r="BL123" s="9"/>
      <c r="BM123" s="9"/>
      <c r="BN123" s="9"/>
      <c r="BO123" s="9"/>
      <c r="BP123" s="9"/>
      <c r="BQ123" s="9"/>
      <c r="BR123" s="9"/>
      <c r="BS123" s="9">
        <v>0</v>
      </c>
      <c r="BT123" s="9"/>
      <c r="BU123" s="9"/>
      <c r="BV123" s="9">
        <v>0</v>
      </c>
      <c r="BW123" s="9">
        <v>1</v>
      </c>
      <c r="BX123" s="9"/>
      <c r="BY123" s="9">
        <v>0</v>
      </c>
      <c r="BZ123" s="9">
        <v>0</v>
      </c>
      <c r="CA123" s="9">
        <v>0</v>
      </c>
      <c r="CB123" s="9">
        <v>1</v>
      </c>
      <c r="CC123" s="9">
        <v>1</v>
      </c>
      <c r="CD123" s="9">
        <v>1</v>
      </c>
      <c r="CE123" s="9">
        <v>1</v>
      </c>
      <c r="CF123" s="9">
        <v>1</v>
      </c>
      <c r="CG123" s="9"/>
      <c r="CH123" s="9">
        <v>1</v>
      </c>
      <c r="CI123" s="9">
        <v>1</v>
      </c>
      <c r="CJ123" s="9">
        <v>1</v>
      </c>
      <c r="CK123" s="9">
        <v>1</v>
      </c>
      <c r="CL123" s="9">
        <v>1</v>
      </c>
      <c r="CM123" s="9">
        <v>1</v>
      </c>
      <c r="CN123" s="9">
        <v>1</v>
      </c>
      <c r="CO123" s="9">
        <v>1</v>
      </c>
      <c r="CP123" s="9">
        <v>3</v>
      </c>
      <c r="CQ123" s="9">
        <v>1</v>
      </c>
      <c r="CR123" s="9">
        <v>1</v>
      </c>
      <c r="CS123" s="9">
        <v>1</v>
      </c>
      <c r="CT123" s="9">
        <v>1</v>
      </c>
      <c r="CU123" s="9">
        <v>1</v>
      </c>
      <c r="CV123" s="9">
        <v>0</v>
      </c>
      <c r="CW123" s="9">
        <v>1</v>
      </c>
      <c r="CX123" s="9">
        <v>1</v>
      </c>
      <c r="CY123" s="9">
        <v>1</v>
      </c>
      <c r="CZ123" s="9">
        <v>2</v>
      </c>
      <c r="DA123" s="9"/>
      <c r="DB123" s="9"/>
      <c r="DC123" s="9"/>
      <c r="DD123" s="9"/>
      <c r="DE123" s="9"/>
      <c r="DF123" s="9"/>
      <c r="DG123" s="9"/>
      <c r="DH123" s="9"/>
      <c r="DI123" s="9">
        <v>2</v>
      </c>
      <c r="DJ123" s="9"/>
      <c r="DK123" s="9"/>
      <c r="DL123" s="9"/>
      <c r="DM123" s="9"/>
      <c r="DN123" s="9"/>
      <c r="DO123" s="9"/>
      <c r="DP123" s="9">
        <v>2</v>
      </c>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v>0</v>
      </c>
      <c r="EO123" s="9"/>
      <c r="EP123" s="9"/>
      <c r="EQ123" s="9">
        <v>0</v>
      </c>
      <c r="ER123" s="9"/>
      <c r="ES123" s="9"/>
      <c r="ET123" s="9">
        <v>0</v>
      </c>
      <c r="EU123" s="9"/>
      <c r="EV123" s="9"/>
      <c r="EW123" s="9">
        <v>1</v>
      </c>
      <c r="EX123" s="9">
        <v>0</v>
      </c>
      <c r="EY123" s="9"/>
      <c r="EZ123" s="9">
        <v>1</v>
      </c>
      <c r="FA123" s="9">
        <v>1</v>
      </c>
      <c r="FB123" s="9"/>
      <c r="FC123" s="9">
        <v>1</v>
      </c>
      <c r="FD123" s="9">
        <v>0</v>
      </c>
      <c r="FE123" s="9"/>
      <c r="FF123" s="9">
        <v>0</v>
      </c>
      <c r="FG123" s="9"/>
      <c r="FH123" s="9"/>
      <c r="FI123" s="9">
        <v>1</v>
      </c>
      <c r="FJ123" s="9">
        <v>1</v>
      </c>
      <c r="FK123" s="9"/>
      <c r="FL123" s="9">
        <v>1</v>
      </c>
      <c r="FM123" s="9">
        <v>0</v>
      </c>
      <c r="FN123" s="9"/>
      <c r="FO123" s="9">
        <v>1</v>
      </c>
      <c r="FP123" s="9">
        <v>0</v>
      </c>
      <c r="FQ123" s="9"/>
      <c r="FR123" s="9">
        <v>1</v>
      </c>
      <c r="FS123" s="9">
        <v>0</v>
      </c>
      <c r="FT123" s="9"/>
      <c r="FU123" s="9">
        <v>0</v>
      </c>
      <c r="FV123" s="9"/>
      <c r="FW123" s="9"/>
      <c r="FX123" s="9">
        <v>4</v>
      </c>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t="s">
        <v>4138</v>
      </c>
      <c r="HH123" s="9">
        <v>8</v>
      </c>
      <c r="HI123" s="9"/>
      <c r="HJ123" s="9"/>
      <c r="HK123" s="9"/>
      <c r="HL123" s="9"/>
      <c r="HM123" s="9"/>
      <c r="HN123" s="9"/>
      <c r="HO123" s="9"/>
      <c r="HP123" s="9">
        <v>0</v>
      </c>
      <c r="HQ123" s="9">
        <v>1</v>
      </c>
      <c r="HR123" s="9">
        <v>0</v>
      </c>
      <c r="HS123" s="9">
        <v>0</v>
      </c>
      <c r="HT123" s="9">
        <v>0</v>
      </c>
      <c r="HU123" s="9">
        <v>0</v>
      </c>
      <c r="HV123" s="9">
        <v>0</v>
      </c>
      <c r="HW123" s="9">
        <v>0</v>
      </c>
      <c r="HX123" t="s">
        <v>4302</v>
      </c>
      <c r="HY123" s="9"/>
      <c r="HZ123" s="9"/>
      <c r="IA123" s="9">
        <v>2</v>
      </c>
      <c r="IB123" s="9"/>
      <c r="IC123" s="9"/>
      <c r="ID123" s="9">
        <v>2</v>
      </c>
      <c r="IE123" s="9"/>
      <c r="IF123" s="9"/>
      <c r="IG123" s="9">
        <v>2</v>
      </c>
      <c r="IH123" s="9"/>
      <c r="II123" s="9"/>
      <c r="IJ123" s="9">
        <v>3</v>
      </c>
      <c r="IK123" s="9"/>
      <c r="IL123" s="9">
        <v>1</v>
      </c>
      <c r="IM123" s="9"/>
      <c r="IN123" s="9">
        <v>3</v>
      </c>
      <c r="IO123" s="9">
        <v>3</v>
      </c>
      <c r="IP123" s="9">
        <v>3</v>
      </c>
      <c r="IQ123" s="9">
        <v>3</v>
      </c>
      <c r="IR123" s="9">
        <v>3</v>
      </c>
      <c r="IS123" s="9"/>
      <c r="IT123" s="9">
        <v>1</v>
      </c>
      <c r="IU123" s="9">
        <v>2</v>
      </c>
      <c r="IV123" s="9">
        <v>2</v>
      </c>
      <c r="IW123" s="9">
        <v>2</v>
      </c>
      <c r="IX123" s="9">
        <v>2</v>
      </c>
      <c r="IY123" s="9">
        <v>2</v>
      </c>
      <c r="IZ123" s="9">
        <v>2</v>
      </c>
      <c r="JA123" s="9">
        <v>2</v>
      </c>
      <c r="JB123" s="9">
        <v>1</v>
      </c>
      <c r="JC123" s="9">
        <v>2</v>
      </c>
      <c r="JD123" s="9">
        <v>2</v>
      </c>
      <c r="JE123" s="9">
        <v>2</v>
      </c>
      <c r="JF123" s="9">
        <v>2</v>
      </c>
      <c r="JG123" s="9">
        <v>2</v>
      </c>
      <c r="JH123" s="9">
        <v>2</v>
      </c>
      <c r="JI123" s="9">
        <v>2</v>
      </c>
      <c r="JJ123" s="9">
        <v>3</v>
      </c>
      <c r="JK123" s="9">
        <v>3</v>
      </c>
      <c r="JL123" s="9">
        <v>1</v>
      </c>
      <c r="JM123" s="9">
        <v>3</v>
      </c>
      <c r="JN123" s="9">
        <v>3</v>
      </c>
      <c r="JO123" s="9">
        <v>3</v>
      </c>
      <c r="JP123" s="9">
        <v>3</v>
      </c>
      <c r="JQ123" s="9">
        <v>3</v>
      </c>
      <c r="JR123" s="9">
        <v>3</v>
      </c>
      <c r="JS123" s="9">
        <v>3</v>
      </c>
      <c r="JT123" s="9">
        <v>1</v>
      </c>
      <c r="JU123" s="9">
        <v>3</v>
      </c>
      <c r="JV123" s="9"/>
      <c r="JW123" s="9">
        <v>1</v>
      </c>
      <c r="JX123" s="9">
        <v>1</v>
      </c>
      <c r="JY123" s="9">
        <v>3</v>
      </c>
      <c r="JZ123" s="9">
        <v>3</v>
      </c>
      <c r="KA123" s="9">
        <v>1</v>
      </c>
      <c r="KB123" s="9">
        <v>1</v>
      </c>
      <c r="KC123" s="9">
        <v>1</v>
      </c>
      <c r="KD123" s="9">
        <v>3</v>
      </c>
      <c r="KE123" s="9">
        <v>3</v>
      </c>
      <c r="KF123" s="9"/>
      <c r="KG123" s="9"/>
      <c r="KH123" s="9"/>
      <c r="KI123" s="9"/>
      <c r="KJ123" s="9"/>
      <c r="KK123" s="9"/>
      <c r="KL123" s="9"/>
      <c r="KM123" s="9"/>
      <c r="KN123" s="9"/>
      <c r="KO123" s="9"/>
      <c r="KP123" s="9"/>
      <c r="KQ123" s="9"/>
      <c r="KR123" s="9"/>
      <c r="KS123" s="9"/>
      <c r="KT123" s="9"/>
      <c r="KU123" s="9"/>
      <c r="KV123" s="9">
        <v>1</v>
      </c>
      <c r="KW123" s="9">
        <v>0</v>
      </c>
      <c r="KX123" s="9">
        <v>0</v>
      </c>
      <c r="KY123" s="9"/>
      <c r="KZ123" s="9"/>
      <c r="LA123" s="9"/>
      <c r="LB123" s="9"/>
      <c r="LC123" s="9">
        <v>3</v>
      </c>
      <c r="LD123" s="9">
        <v>1</v>
      </c>
      <c r="LE123" s="9">
        <v>1</v>
      </c>
      <c r="LF123" s="9">
        <v>1</v>
      </c>
      <c r="LG123" s="9">
        <v>1</v>
      </c>
      <c r="LH123" s="9">
        <v>1</v>
      </c>
      <c r="LI123" s="9"/>
      <c r="LJ123" s="9">
        <v>1</v>
      </c>
      <c r="LK123" s="9">
        <v>3</v>
      </c>
      <c r="LL123" s="9">
        <v>3</v>
      </c>
      <c r="LM123" s="9">
        <v>3</v>
      </c>
      <c r="LN123" s="9"/>
      <c r="LO123" s="9">
        <v>1</v>
      </c>
      <c r="LP123" s="9">
        <v>1</v>
      </c>
      <c r="LQ123" s="9">
        <v>1</v>
      </c>
      <c r="LR123" s="9"/>
      <c r="LS123" s="9">
        <v>1</v>
      </c>
      <c r="LT123" s="9">
        <v>1</v>
      </c>
      <c r="LU123" s="9">
        <v>1</v>
      </c>
      <c r="LV123" s="9">
        <v>1</v>
      </c>
      <c r="LW123" s="9">
        <v>1</v>
      </c>
      <c r="LX123" s="9">
        <v>1</v>
      </c>
      <c r="LY123" s="9">
        <v>1</v>
      </c>
      <c r="LZ123" s="9">
        <v>2</v>
      </c>
      <c r="MA123" s="9">
        <v>1</v>
      </c>
      <c r="MB123" s="9"/>
      <c r="MC123" s="9">
        <v>0</v>
      </c>
      <c r="MD123" s="9">
        <v>2</v>
      </c>
      <c r="ME123" s="9">
        <v>2</v>
      </c>
      <c r="MF123" s="9">
        <v>1</v>
      </c>
      <c r="MG123" s="9">
        <v>3</v>
      </c>
      <c r="MH123" s="9">
        <v>3</v>
      </c>
      <c r="MI123" s="9">
        <v>3</v>
      </c>
      <c r="MJ123" s="9">
        <v>3</v>
      </c>
      <c r="MK123" s="9">
        <v>1</v>
      </c>
      <c r="ML123" s="9">
        <v>1</v>
      </c>
      <c r="MM123" s="9">
        <v>1</v>
      </c>
      <c r="MN123" s="9">
        <v>1</v>
      </c>
      <c r="MO123" s="9">
        <v>1</v>
      </c>
      <c r="MP123" s="9">
        <v>0</v>
      </c>
      <c r="MQ123" s="9">
        <v>0</v>
      </c>
      <c r="MR123" s="9">
        <v>1</v>
      </c>
      <c r="MS123" s="9">
        <v>1</v>
      </c>
      <c r="MT123" s="9">
        <v>243932986</v>
      </c>
      <c r="MU123" s="9">
        <v>243932986</v>
      </c>
      <c r="MV123" s="9">
        <v>1</v>
      </c>
      <c r="MW123" s="9"/>
      <c r="MX123" s="9"/>
      <c r="MY123" t="s">
        <v>4578</v>
      </c>
      <c r="MZ123" s="9"/>
      <c r="NA123" s="9">
        <v>199118668</v>
      </c>
      <c r="NB123" t="s">
        <v>4728</v>
      </c>
      <c r="NC123" t="s">
        <v>4866</v>
      </c>
      <c r="ND123" s="9"/>
      <c r="NE123" s="9"/>
      <c r="NF123" t="s">
        <v>4891</v>
      </c>
      <c r="NG123" s="9"/>
      <c r="NH123" s="9"/>
      <c r="NI123" s="9">
        <v>5</v>
      </c>
      <c r="NJ123" s="9">
        <v>145</v>
      </c>
      <c r="NK123" t="s">
        <v>4897</v>
      </c>
      <c r="NL123" s="9">
        <v>3</v>
      </c>
      <c r="NM123" s="9">
        <v>11</v>
      </c>
      <c r="NN123" s="9">
        <v>2022</v>
      </c>
      <c r="NO123" s="9">
        <v>0</v>
      </c>
      <c r="NP123" t="s">
        <v>5004</v>
      </c>
      <c r="NQ123" s="9">
        <v>1</v>
      </c>
      <c r="NR123" s="9">
        <v>1</v>
      </c>
      <c r="NS123" s="9">
        <v>1</v>
      </c>
      <c r="NT123" s="9">
        <v>0</v>
      </c>
      <c r="NU123" s="9">
        <v>0</v>
      </c>
      <c r="NV123" s="9">
        <v>0</v>
      </c>
      <c r="NW123" s="9">
        <v>9</v>
      </c>
      <c r="NX123" s="9">
        <v>0</v>
      </c>
      <c r="NY123" s="9">
        <v>2</v>
      </c>
      <c r="NZ123" s="9">
        <v>0</v>
      </c>
      <c r="OA123" s="9">
        <v>0</v>
      </c>
      <c r="OB123" s="9">
        <v>0</v>
      </c>
      <c r="OC123" s="9">
        <v>11</v>
      </c>
      <c r="OD123" s="9">
        <v>0</v>
      </c>
      <c r="OE123" s="9">
        <v>1</v>
      </c>
      <c r="OF123" s="9">
        <v>0</v>
      </c>
      <c r="OG123" s="9">
        <v>12</v>
      </c>
      <c r="OH123" s="9">
        <v>0</v>
      </c>
      <c r="OI123" s="9">
        <v>12</v>
      </c>
      <c r="OJ123" s="9">
        <v>12</v>
      </c>
      <c r="OK123" s="9">
        <v>4</v>
      </c>
      <c r="OL123" s="9">
        <v>5</v>
      </c>
      <c r="OM123" s="9">
        <v>0</v>
      </c>
      <c r="ON123" s="9">
        <v>1</v>
      </c>
      <c r="OO123" s="9">
        <v>0</v>
      </c>
      <c r="OP123" s="9">
        <v>0</v>
      </c>
      <c r="OQ123" s="9">
        <v>0</v>
      </c>
      <c r="OR123" s="9">
        <v>0</v>
      </c>
      <c r="OS123" s="9">
        <v>0</v>
      </c>
      <c r="OT123" s="9">
        <v>0</v>
      </c>
      <c r="OU123" s="9">
        <v>0</v>
      </c>
      <c r="OV123" s="9">
        <v>0</v>
      </c>
      <c r="OW123" s="9">
        <v>0</v>
      </c>
      <c r="OX123" s="9">
        <v>0</v>
      </c>
      <c r="OY123" s="9">
        <v>0</v>
      </c>
      <c r="OZ123" s="9">
        <v>0</v>
      </c>
      <c r="PA123" s="9">
        <v>0</v>
      </c>
      <c r="PB123" s="9">
        <v>0</v>
      </c>
      <c r="PC123" s="9">
        <v>0</v>
      </c>
      <c r="PD123" s="9">
        <v>0</v>
      </c>
      <c r="PE123" s="9">
        <v>0</v>
      </c>
      <c r="PF123" s="9">
        <v>0</v>
      </c>
      <c r="PG123" s="9">
        <v>1</v>
      </c>
      <c r="PH123" s="9">
        <v>0</v>
      </c>
      <c r="PI123" s="9">
        <v>0</v>
      </c>
      <c r="PJ123" s="9">
        <v>0</v>
      </c>
      <c r="PK123" s="9">
        <v>1</v>
      </c>
      <c r="PL123" s="9">
        <v>1</v>
      </c>
      <c r="PM123" s="9">
        <v>1</v>
      </c>
      <c r="PN123" s="9">
        <v>1</v>
      </c>
      <c r="PO123" s="9">
        <v>57.142856597900391</v>
      </c>
      <c r="PP123" s="9">
        <v>0</v>
      </c>
      <c r="PQ123" s="9">
        <v>1</v>
      </c>
      <c r="PR123" s="9">
        <v>1</v>
      </c>
      <c r="PS123" s="9">
        <v>1</v>
      </c>
      <c r="PT123" s="9">
        <v>1</v>
      </c>
      <c r="PU123" s="9">
        <v>1</v>
      </c>
      <c r="PV123" s="9">
        <v>1</v>
      </c>
      <c r="PW123" s="9">
        <v>1</v>
      </c>
      <c r="PX123" s="9">
        <v>100</v>
      </c>
      <c r="PY123" s="9">
        <v>1</v>
      </c>
      <c r="PZ123" s="9">
        <v>1</v>
      </c>
      <c r="QA123" s="9">
        <v>1</v>
      </c>
      <c r="QB123" s="9">
        <v>1</v>
      </c>
      <c r="QC123" s="9">
        <v>0</v>
      </c>
      <c r="QD123" s="9">
        <v>1</v>
      </c>
      <c r="QE123" s="9">
        <v>75</v>
      </c>
      <c r="QF123" s="9">
        <v>0</v>
      </c>
      <c r="QG123" s="9">
        <v>1</v>
      </c>
      <c r="QH123" s="9">
        <v>1</v>
      </c>
      <c r="QI123" s="9">
        <v>1</v>
      </c>
      <c r="QJ123" s="9">
        <v>1</v>
      </c>
      <c r="QK123" s="9">
        <v>1</v>
      </c>
      <c r="QL123" s="9">
        <v>0</v>
      </c>
      <c r="QM123" s="9">
        <v>1</v>
      </c>
      <c r="QN123" s="9">
        <v>1</v>
      </c>
      <c r="QO123" s="9">
        <v>1</v>
      </c>
      <c r="QP123" s="9">
        <v>85.714286804199219</v>
      </c>
      <c r="QQ123" s="9">
        <v>0</v>
      </c>
      <c r="QR123" s="9">
        <v>1</v>
      </c>
      <c r="QS123" s="9">
        <v>1</v>
      </c>
      <c r="QT123" s="9">
        <v>1</v>
      </c>
      <c r="QU123" s="9">
        <v>1</v>
      </c>
      <c r="QV123" s="9">
        <v>1</v>
      </c>
      <c r="QW123" s="9">
        <v>0</v>
      </c>
      <c r="QX123" s="9">
        <v>0.75</v>
      </c>
      <c r="QY123" s="9">
        <v>0</v>
      </c>
      <c r="QZ123" s="9"/>
      <c r="RA123" s="9"/>
      <c r="RB123" s="9"/>
      <c r="RC123" s="9"/>
      <c r="RD123" s="9"/>
      <c r="RE123" s="9"/>
      <c r="RF123" s="9"/>
      <c r="RG123" s="9"/>
      <c r="RH123" s="9"/>
      <c r="RI123" s="9"/>
      <c r="RJ123" s="9"/>
      <c r="RK123" s="9"/>
      <c r="RL123" s="9">
        <v>0</v>
      </c>
      <c r="RM123" s="9"/>
      <c r="RN123" s="9"/>
      <c r="RO123" s="9"/>
      <c r="RP123" s="9"/>
      <c r="RQ123" s="9"/>
      <c r="RR123" s="9"/>
      <c r="RS123" s="9"/>
      <c r="RT123" s="9"/>
      <c r="RU123" s="9"/>
      <c r="RV123" s="9"/>
      <c r="RW123" s="9"/>
      <c r="RX123" s="9"/>
      <c r="RY123" s="9"/>
      <c r="RZ123" s="9"/>
      <c r="SA123" s="9"/>
      <c r="SB123" s="9"/>
      <c r="SC123" s="9"/>
      <c r="SD123" s="9"/>
      <c r="SE123" s="9"/>
      <c r="SF123" s="9"/>
      <c r="SG123" s="9"/>
      <c r="SH123" s="9">
        <v>0</v>
      </c>
      <c r="SI123" s="9">
        <v>1</v>
      </c>
      <c r="SJ123" s="9">
        <v>1</v>
      </c>
      <c r="SK123" s="9">
        <v>1</v>
      </c>
      <c r="SL123" s="9">
        <v>0</v>
      </c>
      <c r="SM123" s="9">
        <v>1</v>
      </c>
      <c r="SN123" s="9">
        <v>1</v>
      </c>
      <c r="SO123" s="9">
        <v>1</v>
      </c>
      <c r="SP123" s="9"/>
      <c r="SQ123" s="9">
        <v>0</v>
      </c>
      <c r="SR123" s="9">
        <v>1</v>
      </c>
      <c r="SS123" s="9">
        <v>0</v>
      </c>
      <c r="ST123" s="9"/>
      <c r="SU123" s="9">
        <v>1</v>
      </c>
      <c r="SV123" s="9">
        <v>0</v>
      </c>
      <c r="SW123" s="9">
        <v>0</v>
      </c>
      <c r="SX123" s="9">
        <v>0</v>
      </c>
      <c r="SY123" s="9">
        <v>0</v>
      </c>
      <c r="SZ123" s="9">
        <v>1</v>
      </c>
      <c r="TA123" s="9"/>
      <c r="TB123" s="9"/>
      <c r="TC123" s="9"/>
      <c r="TD123" s="9"/>
      <c r="TE123" s="9"/>
      <c r="TF123" s="9"/>
      <c r="TG123" s="9"/>
      <c r="TH123" s="9"/>
      <c r="TI123" s="9"/>
      <c r="TJ123" s="9"/>
      <c r="TK123" s="9"/>
      <c r="TL123" s="9"/>
      <c r="TM123" s="9"/>
      <c r="TN123" s="9"/>
      <c r="TO123" s="9"/>
      <c r="TP123" s="9"/>
      <c r="TQ123" s="9"/>
      <c r="TR123" s="9">
        <v>0</v>
      </c>
      <c r="TS123" s="9">
        <v>1</v>
      </c>
      <c r="TT123" s="9">
        <v>0</v>
      </c>
      <c r="TU123" s="9">
        <v>0</v>
      </c>
      <c r="TV123" s="9">
        <v>0</v>
      </c>
      <c r="TW123" s="9">
        <v>0</v>
      </c>
      <c r="TX123" s="9">
        <v>0</v>
      </c>
      <c r="TY123" s="9">
        <v>0</v>
      </c>
      <c r="TZ123" s="9"/>
      <c r="UA123" s="9"/>
      <c r="UB123" s="9"/>
      <c r="UC123" s="9"/>
      <c r="UD123" s="9"/>
      <c r="UE123" s="9"/>
      <c r="UF123" s="9">
        <v>0</v>
      </c>
      <c r="UG123" s="9">
        <v>1</v>
      </c>
      <c r="UH123" s="9">
        <v>0</v>
      </c>
      <c r="UI123" s="9">
        <v>0</v>
      </c>
      <c r="UJ123" s="9">
        <v>0</v>
      </c>
      <c r="UK123" s="9">
        <v>0</v>
      </c>
      <c r="UL123" s="9">
        <v>0</v>
      </c>
      <c r="UM123" s="9">
        <v>0</v>
      </c>
      <c r="UN123" s="9">
        <v>0</v>
      </c>
      <c r="UO123" s="9"/>
      <c r="UP123" s="9"/>
      <c r="UQ123" s="9"/>
      <c r="UR123" s="9"/>
      <c r="US123" s="9">
        <v>0</v>
      </c>
      <c r="UT123" s="9">
        <v>0</v>
      </c>
      <c r="UU123" s="9">
        <v>0</v>
      </c>
      <c r="UV123" s="9">
        <v>1</v>
      </c>
      <c r="UW123" s="9">
        <v>0</v>
      </c>
      <c r="UX123" s="9">
        <v>0</v>
      </c>
      <c r="UY123" s="9">
        <v>0</v>
      </c>
      <c r="UZ123" s="9">
        <v>0</v>
      </c>
      <c r="VA123" s="9">
        <v>0</v>
      </c>
      <c r="VB123" s="9">
        <v>0</v>
      </c>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v>1</v>
      </c>
      <c r="WF123" s="9">
        <v>1</v>
      </c>
      <c r="WG123" s="9">
        <v>0</v>
      </c>
      <c r="WH123" s="9">
        <v>0</v>
      </c>
      <c r="WI123" s="9">
        <v>1</v>
      </c>
      <c r="WJ123" s="9">
        <v>1</v>
      </c>
      <c r="WK123" s="9">
        <v>1</v>
      </c>
      <c r="WL123" s="9">
        <v>0</v>
      </c>
      <c r="WM123" s="9">
        <v>0</v>
      </c>
      <c r="WN123" s="9"/>
      <c r="WO123" s="9"/>
      <c r="WP123" s="9"/>
      <c r="WQ123" s="9"/>
      <c r="WR123" s="9"/>
      <c r="WS123" s="9"/>
      <c r="WT123" s="9"/>
      <c r="WU123" s="9"/>
      <c r="WV123" s="9"/>
      <c r="WW123" s="9">
        <v>55.555557250976563</v>
      </c>
      <c r="WX123" s="9">
        <v>0</v>
      </c>
      <c r="WY123" s="9">
        <v>1</v>
      </c>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v>1</v>
      </c>
      <c r="YF123" s="9">
        <v>1</v>
      </c>
      <c r="YG123" s="9">
        <v>0</v>
      </c>
      <c r="YH123" s="9">
        <v>0</v>
      </c>
      <c r="YI123" s="9">
        <v>1</v>
      </c>
      <c r="YJ123" s="9">
        <v>1</v>
      </c>
      <c r="YK123" s="9">
        <v>1</v>
      </c>
      <c r="YL123" s="9">
        <v>0</v>
      </c>
      <c r="YM123" s="9">
        <v>0</v>
      </c>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v>1</v>
      </c>
      <c r="ZO123" s="9">
        <v>0</v>
      </c>
      <c r="ZP123" s="9">
        <v>0</v>
      </c>
      <c r="ZQ123" s="9">
        <v>0</v>
      </c>
      <c r="ZR123" s="9"/>
      <c r="ZS123" s="9"/>
      <c r="ZT123" s="9">
        <v>0</v>
      </c>
      <c r="ZU123" s="9">
        <v>0</v>
      </c>
      <c r="ZV123" s="9">
        <v>0</v>
      </c>
      <c r="ZW123" s="9">
        <v>1</v>
      </c>
      <c r="ZX123" s="9">
        <v>1</v>
      </c>
      <c r="ZY123" s="9">
        <v>1</v>
      </c>
      <c r="ZZ123" s="9">
        <v>1</v>
      </c>
      <c r="AAA123" s="9">
        <v>1</v>
      </c>
      <c r="AAB123" s="9">
        <v>0</v>
      </c>
      <c r="AAC123" s="9">
        <v>1</v>
      </c>
      <c r="AAD123" s="9">
        <v>1</v>
      </c>
      <c r="AAE123" s="9">
        <v>1</v>
      </c>
      <c r="AAF123" s="9">
        <v>1</v>
      </c>
      <c r="AAG123" s="9">
        <v>1</v>
      </c>
      <c r="AAH123" s="9"/>
      <c r="AAI123" s="9"/>
      <c r="AAJ123" s="9"/>
      <c r="AAK123" s="9"/>
      <c r="AAL123" s="9"/>
      <c r="AAM123" s="9"/>
      <c r="AAN123" s="9"/>
      <c r="AAO123" s="9"/>
      <c r="AAP123" s="9">
        <v>83.333335876464844</v>
      </c>
      <c r="AAQ123" s="9">
        <v>0</v>
      </c>
      <c r="AAR123" s="9">
        <v>1</v>
      </c>
      <c r="AAS123" s="9">
        <v>83.333335876464844</v>
      </c>
      <c r="AAT123" s="9">
        <v>0</v>
      </c>
      <c r="AAU123" s="9">
        <v>1</v>
      </c>
      <c r="AAV123" s="9">
        <v>1</v>
      </c>
      <c r="AAW123" s="9">
        <v>0</v>
      </c>
      <c r="AAX123" s="9">
        <v>0</v>
      </c>
      <c r="AAY123" s="9">
        <v>0</v>
      </c>
      <c r="AAZ123" s="9">
        <v>0</v>
      </c>
      <c r="ABA123" s="9">
        <v>1</v>
      </c>
      <c r="ABB123" s="9">
        <v>1</v>
      </c>
      <c r="ABC123" s="9">
        <v>1</v>
      </c>
      <c r="ABD123" s="9">
        <v>1</v>
      </c>
      <c r="ABE123" s="9">
        <v>1</v>
      </c>
      <c r="ABF123" s="9">
        <v>1</v>
      </c>
      <c r="ABG123" s="9">
        <v>1</v>
      </c>
      <c r="ABH123" s="9">
        <v>1</v>
      </c>
      <c r="ABI123" s="9">
        <v>1</v>
      </c>
      <c r="ABJ123" s="9">
        <v>1</v>
      </c>
      <c r="ABK123" s="9">
        <v>1</v>
      </c>
      <c r="ABL123" s="9">
        <v>1</v>
      </c>
      <c r="ABM123" s="9">
        <v>100</v>
      </c>
      <c r="ABN123" s="9">
        <v>1</v>
      </c>
      <c r="ABO123" s="9">
        <v>1</v>
      </c>
      <c r="ABP123" s="9">
        <v>0</v>
      </c>
      <c r="ABQ123" s="9">
        <v>1</v>
      </c>
      <c r="ABR123" s="9">
        <v>0</v>
      </c>
      <c r="ABS123" s="9">
        <v>0</v>
      </c>
      <c r="ABT123" s="9">
        <v>1</v>
      </c>
      <c r="ABU123" s="9">
        <v>0</v>
      </c>
      <c r="ABV123" s="9">
        <v>1</v>
      </c>
      <c r="ABW123" s="9">
        <v>0</v>
      </c>
      <c r="ABX123" s="9">
        <v>1</v>
      </c>
      <c r="ABY123" s="9">
        <v>1</v>
      </c>
      <c r="ABZ123" s="9">
        <v>0</v>
      </c>
      <c r="ACA123" s="9">
        <v>0</v>
      </c>
      <c r="ACB123" s="9">
        <v>0</v>
      </c>
      <c r="ACC123" s="9">
        <v>0</v>
      </c>
      <c r="ACD123" s="9">
        <v>0</v>
      </c>
      <c r="ACE123" s="9">
        <v>0</v>
      </c>
      <c r="ACF123" s="9">
        <v>0</v>
      </c>
      <c r="ACG123" s="9">
        <v>0</v>
      </c>
      <c r="ACH123" s="9">
        <v>1</v>
      </c>
      <c r="ACI123" s="9">
        <v>1</v>
      </c>
      <c r="ACJ123" s="9">
        <v>1</v>
      </c>
      <c r="ACK123" s="9">
        <v>1</v>
      </c>
      <c r="ACL123" s="9">
        <v>1</v>
      </c>
      <c r="ACM123" s="9">
        <v>0</v>
      </c>
      <c r="ACN123" s="9">
        <v>0</v>
      </c>
      <c r="ACO123" s="9">
        <v>1</v>
      </c>
      <c r="ACP123" s="9">
        <v>1</v>
      </c>
      <c r="ACQ123" s="9">
        <v>1</v>
      </c>
      <c r="ACR123" s="9">
        <v>1</v>
      </c>
    </row>
    <row r="124" spans="1:772">
      <c r="A124" t="s">
        <v>2686</v>
      </c>
      <c r="B124" t="s">
        <v>2814</v>
      </c>
      <c r="C124" t="s">
        <v>2947</v>
      </c>
      <c r="D124" t="s">
        <v>3083</v>
      </c>
      <c r="E124" s="9"/>
      <c r="F124" s="9">
        <v>7</v>
      </c>
      <c r="G124" s="9"/>
      <c r="H124" s="9">
        <v>1</v>
      </c>
      <c r="I124" t="s">
        <v>3221</v>
      </c>
      <c r="J124" s="9"/>
      <c r="K124" s="9">
        <v>8</v>
      </c>
      <c r="L124" s="9">
        <v>24</v>
      </c>
      <c r="M124" s="9">
        <v>147</v>
      </c>
      <c r="N124" s="9">
        <v>147</v>
      </c>
      <c r="O124" t="s">
        <v>3247</v>
      </c>
      <c r="P124" s="9">
        <v>2</v>
      </c>
      <c r="Q124" t="s">
        <v>3250</v>
      </c>
      <c r="R124" s="9">
        <v>3</v>
      </c>
      <c r="S124" s="9">
        <v>1</v>
      </c>
      <c r="T124" s="9">
        <v>2</v>
      </c>
      <c r="U124" s="9">
        <v>0</v>
      </c>
      <c r="V124" s="9">
        <v>1</v>
      </c>
      <c r="W124" t="s">
        <v>3379</v>
      </c>
      <c r="X124" s="9"/>
      <c r="Y124" t="s">
        <v>3510</v>
      </c>
      <c r="Z124" s="9"/>
      <c r="AA124" s="9">
        <v>0</v>
      </c>
      <c r="AB124" s="9">
        <v>0</v>
      </c>
      <c r="AC124" s="9">
        <v>14</v>
      </c>
      <c r="AD124" s="9">
        <v>0</v>
      </c>
      <c r="AE124" s="9">
        <v>2</v>
      </c>
      <c r="AF124" s="9">
        <v>0</v>
      </c>
      <c r="AG124" s="9">
        <v>0</v>
      </c>
      <c r="AH124" s="9">
        <v>0</v>
      </c>
      <c r="AI124" s="9">
        <v>1</v>
      </c>
      <c r="AJ124" s="9">
        <v>0</v>
      </c>
      <c r="AK124" s="9">
        <v>0</v>
      </c>
      <c r="AL124" s="9">
        <v>0</v>
      </c>
      <c r="AM124" s="9">
        <v>0</v>
      </c>
      <c r="AN124" s="9">
        <v>0</v>
      </c>
      <c r="AO124" s="9">
        <v>0</v>
      </c>
      <c r="AP124" s="9">
        <v>0</v>
      </c>
      <c r="AQ124" s="9">
        <v>3</v>
      </c>
      <c r="AR124" s="9">
        <v>0</v>
      </c>
      <c r="AS124" s="9">
        <v>0</v>
      </c>
      <c r="AT124" s="9">
        <v>0</v>
      </c>
      <c r="AU124" s="9">
        <v>1</v>
      </c>
      <c r="AV124" s="9">
        <v>0</v>
      </c>
      <c r="AW124" s="9">
        <v>0</v>
      </c>
      <c r="AX124" t="s">
        <v>3680</v>
      </c>
      <c r="AY124" s="9">
        <v>0</v>
      </c>
      <c r="AZ124" s="9">
        <v>0</v>
      </c>
      <c r="BA124" t="s">
        <v>3830</v>
      </c>
      <c r="BB124" s="9">
        <v>0</v>
      </c>
      <c r="BC124" s="9">
        <v>21</v>
      </c>
      <c r="BD124" s="9">
        <v>0</v>
      </c>
      <c r="BE124" s="9"/>
      <c r="BF124" s="9">
        <v>9</v>
      </c>
      <c r="BG124" s="9">
        <v>9</v>
      </c>
      <c r="BH124" s="9">
        <v>4</v>
      </c>
      <c r="BI124" s="9">
        <v>7</v>
      </c>
      <c r="BJ124" s="9">
        <v>0</v>
      </c>
      <c r="BK124" s="9">
        <v>1</v>
      </c>
      <c r="BL124" s="9">
        <v>1</v>
      </c>
      <c r="BM124" s="9">
        <v>1</v>
      </c>
      <c r="BN124" s="9">
        <v>1</v>
      </c>
      <c r="BO124" s="9">
        <v>1</v>
      </c>
      <c r="BP124" s="9">
        <v>1</v>
      </c>
      <c r="BQ124" s="9">
        <v>1</v>
      </c>
      <c r="BR124" s="9">
        <v>1</v>
      </c>
      <c r="BS124" s="9">
        <v>0</v>
      </c>
      <c r="BT124" s="9"/>
      <c r="BU124" s="9"/>
      <c r="BV124" s="9">
        <v>1</v>
      </c>
      <c r="BW124" s="9">
        <v>1</v>
      </c>
      <c r="BX124" s="9"/>
      <c r="BY124" s="9">
        <v>0</v>
      </c>
      <c r="BZ124" s="9">
        <v>1</v>
      </c>
      <c r="CA124" s="9">
        <v>0</v>
      </c>
      <c r="CB124" s="9">
        <v>1</v>
      </c>
      <c r="CC124" s="9">
        <v>1</v>
      </c>
      <c r="CD124" s="9">
        <v>1</v>
      </c>
      <c r="CE124" s="9">
        <v>1</v>
      </c>
      <c r="CF124" s="9">
        <v>1</v>
      </c>
      <c r="CG124" s="9"/>
      <c r="CH124" s="9">
        <v>3</v>
      </c>
      <c r="CI124" s="9">
        <v>3</v>
      </c>
      <c r="CJ124" s="9">
        <v>1</v>
      </c>
      <c r="CK124" s="9">
        <v>1</v>
      </c>
      <c r="CL124" s="9">
        <v>1</v>
      </c>
      <c r="CM124" s="9">
        <v>3</v>
      </c>
      <c r="CN124" s="9">
        <v>1</v>
      </c>
      <c r="CO124" s="9">
        <v>1</v>
      </c>
      <c r="CP124" s="9">
        <v>4</v>
      </c>
      <c r="CQ124" s="9">
        <v>1</v>
      </c>
      <c r="CR124" s="9">
        <v>1</v>
      </c>
      <c r="CS124" s="9">
        <v>1</v>
      </c>
      <c r="CT124" s="9">
        <v>0</v>
      </c>
      <c r="CU124" s="9">
        <v>1</v>
      </c>
      <c r="CV124" s="9">
        <v>0</v>
      </c>
      <c r="CW124" s="9">
        <v>0</v>
      </c>
      <c r="CX124" s="9">
        <v>1</v>
      </c>
      <c r="CY124" s="9">
        <v>1</v>
      </c>
      <c r="CZ124" s="9">
        <v>2</v>
      </c>
      <c r="DA124" s="9"/>
      <c r="DB124" s="9"/>
      <c r="DC124" s="9"/>
      <c r="DD124" s="9"/>
      <c r="DE124" s="9"/>
      <c r="DF124" s="9"/>
      <c r="DG124" s="9"/>
      <c r="DH124" s="9"/>
      <c r="DI124" s="9">
        <v>1</v>
      </c>
      <c r="DJ124" s="9"/>
      <c r="DK124" s="9"/>
      <c r="DL124" s="9"/>
      <c r="DM124" s="9"/>
      <c r="DN124" s="9"/>
      <c r="DO124" s="9"/>
      <c r="DP124" s="9">
        <v>2</v>
      </c>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v>0</v>
      </c>
      <c r="EO124" s="9"/>
      <c r="EP124" s="9"/>
      <c r="EQ124" s="9">
        <v>0</v>
      </c>
      <c r="ER124" s="9"/>
      <c r="ES124" s="9"/>
      <c r="ET124" s="9">
        <v>0</v>
      </c>
      <c r="EU124" s="9"/>
      <c r="EV124" s="9"/>
      <c r="EW124" s="9">
        <v>1</v>
      </c>
      <c r="EX124" s="9">
        <v>1</v>
      </c>
      <c r="EY124" s="9"/>
      <c r="EZ124" s="9">
        <v>1</v>
      </c>
      <c r="FA124" s="9">
        <v>1</v>
      </c>
      <c r="FB124" s="9"/>
      <c r="FC124" s="9">
        <v>1</v>
      </c>
      <c r="FD124" s="9">
        <v>1</v>
      </c>
      <c r="FE124" s="9"/>
      <c r="FF124" s="9">
        <v>1</v>
      </c>
      <c r="FG124" s="9">
        <v>1</v>
      </c>
      <c r="FH124" s="9"/>
      <c r="FI124" s="9">
        <v>1</v>
      </c>
      <c r="FJ124" s="9">
        <v>0</v>
      </c>
      <c r="FK124" s="9"/>
      <c r="FL124" s="9">
        <v>0</v>
      </c>
      <c r="FM124" s="9"/>
      <c r="FN124" s="9"/>
      <c r="FO124" s="9">
        <v>0</v>
      </c>
      <c r="FP124" s="9"/>
      <c r="FQ124" s="9"/>
      <c r="FR124" s="9">
        <v>0</v>
      </c>
      <c r="FS124" s="9"/>
      <c r="FT124" s="9"/>
      <c r="FU124" s="9">
        <v>0</v>
      </c>
      <c r="FV124" s="9"/>
      <c r="FW124" s="9"/>
      <c r="FX124" s="9">
        <v>4</v>
      </c>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t="s">
        <v>4139</v>
      </c>
      <c r="HH124" s="9">
        <v>8</v>
      </c>
      <c r="HI124" s="9"/>
      <c r="HJ124" s="9"/>
      <c r="HK124" s="9"/>
      <c r="HL124" s="9"/>
      <c r="HM124" s="9"/>
      <c r="HN124" s="9"/>
      <c r="HO124" s="9"/>
      <c r="HP124" s="9">
        <v>0</v>
      </c>
      <c r="HQ124" s="9">
        <v>1</v>
      </c>
      <c r="HR124" s="9">
        <v>0</v>
      </c>
      <c r="HS124" s="9">
        <v>0</v>
      </c>
      <c r="HT124" s="9">
        <v>0</v>
      </c>
      <c r="HU124" s="9">
        <v>0</v>
      </c>
      <c r="HV124" s="9">
        <v>0</v>
      </c>
      <c r="HW124" s="9">
        <v>0</v>
      </c>
      <c r="HX124" t="s">
        <v>4303</v>
      </c>
      <c r="HY124" s="9"/>
      <c r="HZ124" s="9"/>
      <c r="IA124" s="9">
        <v>2</v>
      </c>
      <c r="IB124" s="9"/>
      <c r="IC124" s="9"/>
      <c r="ID124" s="9">
        <v>2</v>
      </c>
      <c r="IE124" s="9"/>
      <c r="IF124" s="9"/>
      <c r="IG124" s="9">
        <v>2</v>
      </c>
      <c r="IH124" s="9"/>
      <c r="II124" s="9"/>
      <c r="IJ124" s="9">
        <v>3</v>
      </c>
      <c r="IK124" s="9"/>
      <c r="IL124" s="9">
        <v>1</v>
      </c>
      <c r="IM124" s="9"/>
      <c r="IN124" s="9">
        <v>4</v>
      </c>
      <c r="IO124" s="9">
        <v>4</v>
      </c>
      <c r="IP124" s="9">
        <v>4</v>
      </c>
      <c r="IQ124" s="9">
        <v>3</v>
      </c>
      <c r="IR124" s="9">
        <v>3</v>
      </c>
      <c r="IS124" s="9"/>
      <c r="IT124" s="9">
        <v>1</v>
      </c>
      <c r="IU124" s="9">
        <v>2</v>
      </c>
      <c r="IV124" s="9">
        <v>2</v>
      </c>
      <c r="IW124" s="9">
        <v>2</v>
      </c>
      <c r="IX124" s="9">
        <v>2</v>
      </c>
      <c r="IY124" s="9">
        <v>2</v>
      </c>
      <c r="IZ124" s="9">
        <v>2</v>
      </c>
      <c r="JA124" s="9">
        <v>2</v>
      </c>
      <c r="JB124" s="9">
        <v>1</v>
      </c>
      <c r="JC124" s="9">
        <v>2</v>
      </c>
      <c r="JD124" s="9">
        <v>2</v>
      </c>
      <c r="JE124" s="9">
        <v>2</v>
      </c>
      <c r="JF124" s="9">
        <v>2</v>
      </c>
      <c r="JG124" s="9">
        <v>2</v>
      </c>
      <c r="JH124" s="9">
        <v>2</v>
      </c>
      <c r="JI124" s="9">
        <v>2</v>
      </c>
      <c r="JJ124" s="9">
        <v>1</v>
      </c>
      <c r="JK124" s="9">
        <v>1</v>
      </c>
      <c r="JL124" s="9">
        <v>1</v>
      </c>
      <c r="JM124" s="9">
        <v>2</v>
      </c>
      <c r="JN124" s="9">
        <v>2</v>
      </c>
      <c r="JO124" s="9">
        <v>1</v>
      </c>
      <c r="JP124" s="9">
        <v>2</v>
      </c>
      <c r="JQ124" s="9">
        <v>2</v>
      </c>
      <c r="JR124" s="9">
        <v>2</v>
      </c>
      <c r="JS124" s="9">
        <v>2</v>
      </c>
      <c r="JT124" s="9">
        <v>1</v>
      </c>
      <c r="JU124" s="9">
        <v>2</v>
      </c>
      <c r="JV124" s="9"/>
      <c r="JW124" s="9">
        <v>1</v>
      </c>
      <c r="JX124" s="9">
        <v>2</v>
      </c>
      <c r="JY124" s="9">
        <v>2</v>
      </c>
      <c r="JZ124" s="9">
        <v>1</v>
      </c>
      <c r="KA124" s="9">
        <v>1</v>
      </c>
      <c r="KB124" s="9">
        <v>1</v>
      </c>
      <c r="KC124" s="9">
        <v>1</v>
      </c>
      <c r="KD124" s="9">
        <v>2</v>
      </c>
      <c r="KE124" s="9">
        <v>2</v>
      </c>
      <c r="KF124" s="9"/>
      <c r="KG124" s="9"/>
      <c r="KH124" s="9"/>
      <c r="KI124" s="9"/>
      <c r="KJ124" s="9"/>
      <c r="KK124" s="9"/>
      <c r="KL124" s="9"/>
      <c r="KM124" s="9"/>
      <c r="KN124" s="9"/>
      <c r="KO124" s="9"/>
      <c r="KP124" s="9"/>
      <c r="KQ124" s="9"/>
      <c r="KR124" s="9"/>
      <c r="KS124" s="9"/>
      <c r="KT124" s="9"/>
      <c r="KU124" s="9"/>
      <c r="KV124" s="9">
        <v>0</v>
      </c>
      <c r="KW124" s="9"/>
      <c r="KX124" s="9"/>
      <c r="KY124" s="9"/>
      <c r="KZ124" s="9"/>
      <c r="LA124" s="9"/>
      <c r="LB124" s="9"/>
      <c r="LC124" s="9">
        <v>1</v>
      </c>
      <c r="LD124" s="9">
        <v>1</v>
      </c>
      <c r="LE124" s="9">
        <v>1</v>
      </c>
      <c r="LF124" s="9">
        <v>1</v>
      </c>
      <c r="LG124" s="9">
        <v>1</v>
      </c>
      <c r="LH124" s="9">
        <v>1</v>
      </c>
      <c r="LI124" s="9"/>
      <c r="LJ124" s="9">
        <v>1</v>
      </c>
      <c r="LK124" s="9">
        <v>3</v>
      </c>
      <c r="LL124" s="9">
        <v>1</v>
      </c>
      <c r="LM124" s="9">
        <v>3</v>
      </c>
      <c r="LN124" s="9"/>
      <c r="LO124" s="9">
        <v>1</v>
      </c>
      <c r="LP124" s="9">
        <v>1</v>
      </c>
      <c r="LQ124" s="9">
        <v>1</v>
      </c>
      <c r="LR124" s="9"/>
      <c r="LS124" s="9">
        <v>1</v>
      </c>
      <c r="LT124" s="9">
        <v>1</v>
      </c>
      <c r="LU124" s="9">
        <v>1</v>
      </c>
      <c r="LV124" s="9">
        <v>1</v>
      </c>
      <c r="LW124" s="9">
        <v>1</v>
      </c>
      <c r="LX124" s="9">
        <v>1</v>
      </c>
      <c r="LY124" s="9">
        <v>3</v>
      </c>
      <c r="LZ124" s="9">
        <v>2</v>
      </c>
      <c r="MA124" s="9">
        <v>1</v>
      </c>
      <c r="MB124" s="9"/>
      <c r="MC124" s="9">
        <v>0</v>
      </c>
      <c r="MD124" s="9">
        <v>2</v>
      </c>
      <c r="ME124" s="9">
        <v>2</v>
      </c>
      <c r="MF124" s="9">
        <v>1</v>
      </c>
      <c r="MG124" s="9">
        <v>3</v>
      </c>
      <c r="MH124" s="9">
        <v>3</v>
      </c>
      <c r="MI124" s="9">
        <v>3</v>
      </c>
      <c r="MJ124" s="9">
        <v>3</v>
      </c>
      <c r="MK124" s="9">
        <v>1</v>
      </c>
      <c r="ML124" s="9">
        <v>1</v>
      </c>
      <c r="MM124" s="9">
        <v>1</v>
      </c>
      <c r="MN124" s="9">
        <v>1</v>
      </c>
      <c r="MO124" s="9">
        <v>1</v>
      </c>
      <c r="MP124" s="9">
        <v>0</v>
      </c>
      <c r="MQ124" s="9">
        <v>0</v>
      </c>
      <c r="MR124" s="9">
        <v>1</v>
      </c>
      <c r="MS124" s="9">
        <v>1</v>
      </c>
      <c r="MT124" s="9">
        <v>507255467</v>
      </c>
      <c r="MU124" s="9">
        <v>507255467</v>
      </c>
      <c r="MV124" s="9">
        <v>1</v>
      </c>
      <c r="MW124" s="9"/>
      <c r="MX124" s="9"/>
      <c r="MY124" t="s">
        <v>4579</v>
      </c>
      <c r="MZ124" s="9"/>
      <c r="NA124" s="9">
        <v>199118680</v>
      </c>
      <c r="NB124" t="s">
        <v>4729</v>
      </c>
      <c r="NC124" t="s">
        <v>4866</v>
      </c>
      <c r="ND124" s="9"/>
      <c r="NE124" s="9"/>
      <c r="NF124" t="s">
        <v>4891</v>
      </c>
      <c r="NG124" s="9"/>
      <c r="NH124" s="9"/>
      <c r="NI124" s="9">
        <v>6</v>
      </c>
      <c r="NJ124" s="9">
        <v>147</v>
      </c>
      <c r="NK124" t="s">
        <v>4897</v>
      </c>
      <c r="NL124" s="9">
        <v>3</v>
      </c>
      <c r="NM124" s="9">
        <v>11</v>
      </c>
      <c r="NN124" s="9">
        <v>2022</v>
      </c>
      <c r="NO124" s="9">
        <v>0</v>
      </c>
      <c r="NP124" t="s">
        <v>5004</v>
      </c>
      <c r="NQ124" s="9">
        <v>1</v>
      </c>
      <c r="NR124" s="9">
        <v>1</v>
      </c>
      <c r="NS124" s="9">
        <v>1</v>
      </c>
      <c r="NT124" s="9">
        <v>0</v>
      </c>
      <c r="NU124" s="9">
        <v>0</v>
      </c>
      <c r="NV124" s="9">
        <v>0</v>
      </c>
      <c r="NW124" s="9">
        <v>14</v>
      </c>
      <c r="NX124" s="9">
        <v>0</v>
      </c>
      <c r="NY124" s="9">
        <v>2</v>
      </c>
      <c r="NZ124" s="9">
        <v>0</v>
      </c>
      <c r="OA124" s="9">
        <v>2</v>
      </c>
      <c r="OB124" s="9">
        <v>0</v>
      </c>
      <c r="OC124" s="9">
        <v>18</v>
      </c>
      <c r="OD124" s="9">
        <v>0</v>
      </c>
      <c r="OE124" s="9">
        <v>3</v>
      </c>
      <c r="OF124" s="9">
        <v>0</v>
      </c>
      <c r="OG124" s="9">
        <v>21</v>
      </c>
      <c r="OH124" s="9">
        <v>0</v>
      </c>
      <c r="OI124" s="9">
        <v>9</v>
      </c>
      <c r="OJ124" s="9">
        <v>9</v>
      </c>
      <c r="OK124" s="9">
        <v>4</v>
      </c>
      <c r="OL124" s="9">
        <v>7</v>
      </c>
      <c r="OM124" s="9">
        <v>0</v>
      </c>
      <c r="ON124" s="9">
        <v>1</v>
      </c>
      <c r="OO124" s="9">
        <v>0</v>
      </c>
      <c r="OP124" s="9">
        <v>1</v>
      </c>
      <c r="OQ124" s="9">
        <v>1</v>
      </c>
      <c r="OR124" s="9">
        <v>1</v>
      </c>
      <c r="OS124" s="9">
        <v>1</v>
      </c>
      <c r="OT124" s="9">
        <v>1</v>
      </c>
      <c r="OU124" s="9">
        <v>1</v>
      </c>
      <c r="OV124" s="9">
        <v>1</v>
      </c>
      <c r="OW124" s="9">
        <v>1</v>
      </c>
      <c r="OX124" s="9">
        <v>0</v>
      </c>
      <c r="OY124" s="9">
        <v>0</v>
      </c>
      <c r="OZ124" s="9">
        <v>1</v>
      </c>
      <c r="PA124" s="9">
        <v>100</v>
      </c>
      <c r="PB124" s="9">
        <v>1</v>
      </c>
      <c r="PC124" s="9">
        <v>1</v>
      </c>
      <c r="PD124" s="9">
        <v>80</v>
      </c>
      <c r="PE124" s="9">
        <v>0</v>
      </c>
      <c r="PF124" s="9">
        <v>1</v>
      </c>
      <c r="PG124" s="9">
        <v>1</v>
      </c>
      <c r="PH124" s="9">
        <v>0</v>
      </c>
      <c r="PI124" s="9">
        <v>1</v>
      </c>
      <c r="PJ124" s="9">
        <v>0</v>
      </c>
      <c r="PK124" s="9">
        <v>1</v>
      </c>
      <c r="PL124" s="9">
        <v>1</v>
      </c>
      <c r="PM124" s="9">
        <v>1</v>
      </c>
      <c r="PN124" s="9">
        <v>1</v>
      </c>
      <c r="PO124" s="9">
        <v>71.428573608398438</v>
      </c>
      <c r="PP124" s="9">
        <v>0</v>
      </c>
      <c r="PQ124" s="9">
        <v>1</v>
      </c>
      <c r="PR124" s="9">
        <v>0</v>
      </c>
      <c r="PS124" s="9">
        <v>0</v>
      </c>
      <c r="PT124" s="9">
        <v>1</v>
      </c>
      <c r="PU124" s="9">
        <v>1</v>
      </c>
      <c r="PV124" s="9">
        <v>1</v>
      </c>
      <c r="PW124" s="9">
        <v>0</v>
      </c>
      <c r="PX124" s="9">
        <v>50</v>
      </c>
      <c r="PY124" s="9">
        <v>0</v>
      </c>
      <c r="PZ124" s="9">
        <v>1</v>
      </c>
      <c r="QA124" s="9">
        <v>1</v>
      </c>
      <c r="QB124" s="9">
        <v>1</v>
      </c>
      <c r="QC124" s="9">
        <v>0</v>
      </c>
      <c r="QD124" s="9">
        <v>1</v>
      </c>
      <c r="QE124" s="9">
        <v>75</v>
      </c>
      <c r="QF124" s="9">
        <v>0</v>
      </c>
      <c r="QG124" s="9">
        <v>1</v>
      </c>
      <c r="QH124" s="9">
        <v>1</v>
      </c>
      <c r="QI124" s="9">
        <v>1</v>
      </c>
      <c r="QJ124" s="9">
        <v>0</v>
      </c>
      <c r="QK124" s="9">
        <v>1</v>
      </c>
      <c r="QL124" s="9">
        <v>0</v>
      </c>
      <c r="QM124" s="9">
        <v>0</v>
      </c>
      <c r="QN124" s="9">
        <v>1</v>
      </c>
      <c r="QO124" s="9">
        <v>1</v>
      </c>
      <c r="QP124" s="9">
        <v>57.142856597900391</v>
      </c>
      <c r="QQ124" s="9">
        <v>0</v>
      </c>
      <c r="QR124" s="9">
        <v>1</v>
      </c>
      <c r="QS124" s="9">
        <v>0</v>
      </c>
      <c r="QT124" s="9">
        <v>0.3333333432674408</v>
      </c>
      <c r="QU124" s="9">
        <v>0</v>
      </c>
      <c r="QV124" s="9">
        <v>0.5</v>
      </c>
      <c r="QW124" s="9">
        <v>0</v>
      </c>
      <c r="QX124" s="9">
        <v>0.75</v>
      </c>
      <c r="QY124" s="9">
        <v>0</v>
      </c>
      <c r="QZ124" s="9"/>
      <c r="RA124" s="9"/>
      <c r="RB124" s="9"/>
      <c r="RC124" s="9"/>
      <c r="RD124" s="9"/>
      <c r="RE124" s="9"/>
      <c r="RF124" s="9"/>
      <c r="RG124" s="9"/>
      <c r="RH124" s="9"/>
      <c r="RI124" s="9"/>
      <c r="RJ124" s="9"/>
      <c r="RK124" s="9"/>
      <c r="RL124" s="9">
        <v>0</v>
      </c>
      <c r="RM124" s="9"/>
      <c r="RN124" s="9"/>
      <c r="RO124" s="9"/>
      <c r="RP124" s="9"/>
      <c r="RQ124" s="9"/>
      <c r="RR124" s="9"/>
      <c r="RS124" s="9"/>
      <c r="RT124" s="9"/>
      <c r="RU124" s="9"/>
      <c r="RV124" s="9"/>
      <c r="RW124" s="9"/>
      <c r="RX124" s="9"/>
      <c r="RY124" s="9"/>
      <c r="RZ124" s="9"/>
      <c r="SA124" s="9"/>
      <c r="SB124" s="9"/>
      <c r="SC124" s="9"/>
      <c r="SD124" s="9"/>
      <c r="SE124" s="9"/>
      <c r="SF124" s="9"/>
      <c r="SG124" s="9"/>
      <c r="SH124" s="9">
        <v>0</v>
      </c>
      <c r="SI124" s="9">
        <v>1</v>
      </c>
      <c r="SJ124" s="9">
        <v>1</v>
      </c>
      <c r="SK124" s="9">
        <v>1</v>
      </c>
      <c r="SL124" s="9">
        <v>1</v>
      </c>
      <c r="SM124" s="9">
        <v>1</v>
      </c>
      <c r="SN124" s="9">
        <v>0</v>
      </c>
      <c r="SO124" s="9">
        <v>0</v>
      </c>
      <c r="SP124" s="9"/>
      <c r="SQ124" s="9">
        <v>1</v>
      </c>
      <c r="SR124" s="9">
        <v>1</v>
      </c>
      <c r="SS124" s="9">
        <v>1</v>
      </c>
      <c r="ST124" s="9">
        <v>1</v>
      </c>
      <c r="SU124" s="9">
        <v>0</v>
      </c>
      <c r="SV124" s="9"/>
      <c r="SW124" s="9"/>
      <c r="SX124" s="9">
        <v>0</v>
      </c>
      <c r="SY124" s="9">
        <v>0</v>
      </c>
      <c r="SZ124" s="9">
        <v>1</v>
      </c>
      <c r="TA124" s="9"/>
      <c r="TB124" s="9"/>
      <c r="TC124" s="9"/>
      <c r="TD124" s="9"/>
      <c r="TE124" s="9"/>
      <c r="TF124" s="9"/>
      <c r="TG124" s="9"/>
      <c r="TH124" s="9"/>
      <c r="TI124" s="9"/>
      <c r="TJ124" s="9"/>
      <c r="TK124" s="9"/>
      <c r="TL124" s="9"/>
      <c r="TM124" s="9"/>
      <c r="TN124" s="9"/>
      <c r="TO124" s="9"/>
      <c r="TP124" s="9"/>
      <c r="TQ124" s="9"/>
      <c r="TR124" s="9">
        <v>0</v>
      </c>
      <c r="TS124" s="9">
        <v>1</v>
      </c>
      <c r="TT124" s="9">
        <v>0</v>
      </c>
      <c r="TU124" s="9">
        <v>0</v>
      </c>
      <c r="TV124" s="9">
        <v>0</v>
      </c>
      <c r="TW124" s="9">
        <v>0</v>
      </c>
      <c r="TX124" s="9">
        <v>0</v>
      </c>
      <c r="TY124" s="9">
        <v>0</v>
      </c>
      <c r="TZ124" s="9"/>
      <c r="UA124" s="9"/>
      <c r="UB124" s="9"/>
      <c r="UC124" s="9"/>
      <c r="UD124" s="9"/>
      <c r="UE124" s="9"/>
      <c r="UF124" s="9">
        <v>0</v>
      </c>
      <c r="UG124" s="9">
        <v>1</v>
      </c>
      <c r="UH124" s="9">
        <v>0</v>
      </c>
      <c r="UI124" s="9">
        <v>0</v>
      </c>
      <c r="UJ124" s="9">
        <v>0</v>
      </c>
      <c r="UK124" s="9">
        <v>0</v>
      </c>
      <c r="UL124" s="9">
        <v>0</v>
      </c>
      <c r="UM124" s="9">
        <v>0</v>
      </c>
      <c r="UN124" s="9">
        <v>0</v>
      </c>
      <c r="UO124" s="9"/>
      <c r="UP124" s="9"/>
      <c r="UQ124" s="9"/>
      <c r="UR124" s="9"/>
      <c r="US124" s="9">
        <v>0</v>
      </c>
      <c r="UT124" s="9">
        <v>0</v>
      </c>
      <c r="UU124" s="9">
        <v>0</v>
      </c>
      <c r="UV124" s="9">
        <v>1</v>
      </c>
      <c r="UW124" s="9">
        <v>0</v>
      </c>
      <c r="UX124" s="9">
        <v>0</v>
      </c>
      <c r="UY124" s="9">
        <v>0</v>
      </c>
      <c r="UZ124" s="9">
        <v>0</v>
      </c>
      <c r="VA124" s="9">
        <v>0</v>
      </c>
      <c r="VB124" s="9">
        <v>0</v>
      </c>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v>1</v>
      </c>
      <c r="WF124" s="9">
        <v>0</v>
      </c>
      <c r="WG124" s="9">
        <v>0</v>
      </c>
      <c r="WH124" s="9">
        <v>1</v>
      </c>
      <c r="WI124" s="9">
        <v>1</v>
      </c>
      <c r="WJ124" s="9">
        <v>1</v>
      </c>
      <c r="WK124" s="9">
        <v>1</v>
      </c>
      <c r="WL124" s="9">
        <v>0</v>
      </c>
      <c r="WM124" s="9">
        <v>0</v>
      </c>
      <c r="WN124" s="9"/>
      <c r="WO124" s="9"/>
      <c r="WP124" s="9"/>
      <c r="WQ124" s="9"/>
      <c r="WR124" s="9"/>
      <c r="WS124" s="9"/>
      <c r="WT124" s="9"/>
      <c r="WU124" s="9"/>
      <c r="WV124" s="9"/>
      <c r="WW124" s="9">
        <v>55.555557250976563</v>
      </c>
      <c r="WX124" s="9">
        <v>0</v>
      </c>
      <c r="WY124" s="9">
        <v>1</v>
      </c>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v>1</v>
      </c>
      <c r="YF124" s="9">
        <v>0</v>
      </c>
      <c r="YG124" s="9">
        <v>0</v>
      </c>
      <c r="YH124" s="9">
        <v>1</v>
      </c>
      <c r="YI124" s="9">
        <v>1</v>
      </c>
      <c r="YJ124" s="9">
        <v>1</v>
      </c>
      <c r="YK124" s="9">
        <v>1</v>
      </c>
      <c r="YL124" s="9">
        <v>0</v>
      </c>
      <c r="YM124" s="9">
        <v>0</v>
      </c>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v>0</v>
      </c>
      <c r="ZO124" s="9">
        <v>0</v>
      </c>
      <c r="ZP124" s="9">
        <v>0</v>
      </c>
      <c r="ZQ124" s="9">
        <v>0</v>
      </c>
      <c r="ZR124" s="9"/>
      <c r="ZS124" s="9"/>
      <c r="ZT124" s="9">
        <v>0</v>
      </c>
      <c r="ZU124" s="9">
        <v>0</v>
      </c>
      <c r="ZV124" s="9">
        <v>1</v>
      </c>
      <c r="ZW124" s="9">
        <v>1</v>
      </c>
      <c r="ZX124" s="9">
        <v>1</v>
      </c>
      <c r="ZY124" s="9">
        <v>1</v>
      </c>
      <c r="ZZ124" s="9">
        <v>1</v>
      </c>
      <c r="AAA124" s="9">
        <v>1</v>
      </c>
      <c r="AAB124" s="9">
        <v>1</v>
      </c>
      <c r="AAC124" s="9">
        <v>1</v>
      </c>
      <c r="AAD124" s="9">
        <v>1</v>
      </c>
      <c r="AAE124" s="9">
        <v>1</v>
      </c>
      <c r="AAF124" s="9">
        <v>1</v>
      </c>
      <c r="AAG124" s="9">
        <v>1</v>
      </c>
      <c r="AAH124" s="9"/>
      <c r="AAI124" s="9"/>
      <c r="AAJ124" s="9"/>
      <c r="AAK124" s="9"/>
      <c r="AAL124" s="9"/>
      <c r="AAM124" s="9"/>
      <c r="AAN124" s="9"/>
      <c r="AAO124" s="9"/>
      <c r="AAP124" s="9">
        <v>100</v>
      </c>
      <c r="AAQ124" s="9">
        <v>1</v>
      </c>
      <c r="AAR124" s="9">
        <v>1</v>
      </c>
      <c r="AAS124" s="9">
        <v>100</v>
      </c>
      <c r="AAT124" s="9">
        <v>1</v>
      </c>
      <c r="AAU124" s="9">
        <v>1</v>
      </c>
      <c r="AAV124" s="9"/>
      <c r="AAW124" s="9"/>
      <c r="AAX124" s="9"/>
      <c r="AAY124" s="9"/>
      <c r="AAZ124" s="9">
        <v>0</v>
      </c>
      <c r="ABA124" s="9">
        <v>1</v>
      </c>
      <c r="ABB124" s="9">
        <v>1</v>
      </c>
      <c r="ABC124" s="9">
        <v>1</v>
      </c>
      <c r="ABD124" s="9">
        <v>1</v>
      </c>
      <c r="ABE124" s="9">
        <v>1</v>
      </c>
      <c r="ABF124" s="9">
        <v>1</v>
      </c>
      <c r="ABG124" s="9">
        <v>1</v>
      </c>
      <c r="ABH124" s="9">
        <v>1</v>
      </c>
      <c r="ABI124" s="9">
        <v>1</v>
      </c>
      <c r="ABJ124" s="9">
        <v>1</v>
      </c>
      <c r="ABK124" s="9">
        <v>1</v>
      </c>
      <c r="ABL124" s="9">
        <v>0</v>
      </c>
      <c r="ABM124" s="9">
        <v>85.714286804199219</v>
      </c>
      <c r="ABN124" s="9">
        <v>0</v>
      </c>
      <c r="ABO124" s="9">
        <v>1</v>
      </c>
      <c r="ABP124" s="9">
        <v>0</v>
      </c>
      <c r="ABQ124" s="9">
        <v>1</v>
      </c>
      <c r="ABR124" s="9">
        <v>0</v>
      </c>
      <c r="ABS124" s="9">
        <v>0</v>
      </c>
      <c r="ABT124" s="9">
        <v>1</v>
      </c>
      <c r="ABU124" s="9">
        <v>0</v>
      </c>
      <c r="ABV124" s="9">
        <v>1</v>
      </c>
      <c r="ABW124" s="9">
        <v>0</v>
      </c>
      <c r="ABX124" s="9">
        <v>1</v>
      </c>
      <c r="ABY124" s="9">
        <v>1</v>
      </c>
      <c r="ABZ124" s="9">
        <v>0</v>
      </c>
      <c r="ACA124" s="9">
        <v>0</v>
      </c>
      <c r="ACB124" s="9">
        <v>0</v>
      </c>
      <c r="ACC124" s="9">
        <v>0</v>
      </c>
      <c r="ACD124" s="9">
        <v>0</v>
      </c>
      <c r="ACE124" s="9">
        <v>0</v>
      </c>
      <c r="ACF124" s="9">
        <v>0</v>
      </c>
      <c r="ACG124" s="9">
        <v>0</v>
      </c>
      <c r="ACH124" s="9">
        <v>1</v>
      </c>
      <c r="ACI124" s="9">
        <v>1</v>
      </c>
      <c r="ACJ124" s="9">
        <v>1</v>
      </c>
      <c r="ACK124" s="9">
        <v>1</v>
      </c>
      <c r="ACL124" s="9">
        <v>1</v>
      </c>
      <c r="ACM124" s="9">
        <v>0</v>
      </c>
      <c r="ACN124" s="9">
        <v>0</v>
      </c>
      <c r="ACO124" s="9">
        <v>1</v>
      </c>
      <c r="ACP124" s="9">
        <v>1</v>
      </c>
      <c r="ACQ124" s="9">
        <v>1</v>
      </c>
      <c r="ACR124" s="9">
        <v>1</v>
      </c>
    </row>
    <row r="125" spans="1:772">
      <c r="A125" t="s">
        <v>2687</v>
      </c>
      <c r="B125" t="s">
        <v>2815</v>
      </c>
      <c r="C125" t="s">
        <v>2948</v>
      </c>
      <c r="D125" t="s">
        <v>3084</v>
      </c>
      <c r="E125" s="9"/>
      <c r="F125" s="9">
        <v>9</v>
      </c>
      <c r="G125" s="9"/>
      <c r="H125" s="9">
        <v>1</v>
      </c>
      <c r="I125" t="s">
        <v>3222</v>
      </c>
      <c r="J125" s="9"/>
      <c r="K125" s="9">
        <v>8</v>
      </c>
      <c r="L125" s="9">
        <v>24</v>
      </c>
      <c r="M125" s="9">
        <v>148</v>
      </c>
      <c r="N125" s="9">
        <v>148</v>
      </c>
      <c r="O125" t="s">
        <v>3247</v>
      </c>
      <c r="P125" s="9">
        <v>1</v>
      </c>
      <c r="Q125" t="s">
        <v>3250</v>
      </c>
      <c r="R125" s="9">
        <v>3</v>
      </c>
      <c r="S125" s="9">
        <v>1</v>
      </c>
      <c r="T125" s="9">
        <v>2</v>
      </c>
      <c r="U125" s="9">
        <v>0</v>
      </c>
      <c r="V125" s="9">
        <v>0</v>
      </c>
      <c r="W125" t="s">
        <v>3380</v>
      </c>
      <c r="X125" s="9">
        <v>249529951</v>
      </c>
      <c r="Y125" t="s">
        <v>3511</v>
      </c>
      <c r="Z125" s="9"/>
      <c r="AA125" s="9">
        <v>0</v>
      </c>
      <c r="AB125" s="9">
        <v>0</v>
      </c>
      <c r="AC125" s="9">
        <v>7</v>
      </c>
      <c r="AD125" s="9">
        <v>0</v>
      </c>
      <c r="AE125" s="9">
        <v>2</v>
      </c>
      <c r="AF125" s="9">
        <v>0</v>
      </c>
      <c r="AG125" s="9">
        <v>0</v>
      </c>
      <c r="AH125" s="9">
        <v>0</v>
      </c>
      <c r="AI125" s="9">
        <v>0</v>
      </c>
      <c r="AJ125" s="9">
        <v>0</v>
      </c>
      <c r="AK125" s="9">
        <v>0</v>
      </c>
      <c r="AL125" s="9">
        <v>0</v>
      </c>
      <c r="AM125" s="9">
        <v>0</v>
      </c>
      <c r="AN125" s="9">
        <v>0</v>
      </c>
      <c r="AO125" s="9">
        <v>0</v>
      </c>
      <c r="AP125" s="9">
        <v>0</v>
      </c>
      <c r="AQ125" s="9">
        <v>0</v>
      </c>
      <c r="AR125" s="9">
        <v>0</v>
      </c>
      <c r="AS125" s="9">
        <v>0</v>
      </c>
      <c r="AT125" s="9">
        <v>0</v>
      </c>
      <c r="AU125" s="9">
        <v>0</v>
      </c>
      <c r="AV125" s="9">
        <v>0</v>
      </c>
      <c r="AW125" s="9">
        <v>0</v>
      </c>
      <c r="AX125" t="s">
        <v>3681</v>
      </c>
      <c r="AY125" s="9">
        <v>0</v>
      </c>
      <c r="AZ125" s="9">
        <v>2</v>
      </c>
      <c r="BA125" t="s">
        <v>3831</v>
      </c>
      <c r="BB125" s="9">
        <v>0</v>
      </c>
      <c r="BC125" s="9">
        <v>11</v>
      </c>
      <c r="BD125" s="9">
        <v>0</v>
      </c>
      <c r="BE125" s="9"/>
      <c r="BF125" s="9">
        <v>11</v>
      </c>
      <c r="BG125" s="9">
        <v>11</v>
      </c>
      <c r="BH125" s="9">
        <v>5</v>
      </c>
      <c r="BI125" s="9">
        <v>1</v>
      </c>
      <c r="BJ125" s="9">
        <v>0</v>
      </c>
      <c r="BK125" s="9">
        <v>2</v>
      </c>
      <c r="BL125" s="9"/>
      <c r="BM125" s="9"/>
      <c r="BN125" s="9"/>
      <c r="BO125" s="9"/>
      <c r="BP125" s="9"/>
      <c r="BQ125" s="9"/>
      <c r="BR125" s="9"/>
      <c r="BS125" s="9">
        <v>1</v>
      </c>
      <c r="BT125" s="9">
        <v>0</v>
      </c>
      <c r="BU125" s="9">
        <v>0</v>
      </c>
      <c r="BV125" s="9">
        <v>0</v>
      </c>
      <c r="BW125" s="9">
        <v>1</v>
      </c>
      <c r="BX125" s="9"/>
      <c r="BY125" s="9">
        <v>0</v>
      </c>
      <c r="BZ125" s="9">
        <v>0</v>
      </c>
      <c r="CA125" s="9">
        <v>0</v>
      </c>
      <c r="CB125" s="9">
        <v>1</v>
      </c>
      <c r="CC125" s="9">
        <v>1</v>
      </c>
      <c r="CD125" s="9">
        <v>1</v>
      </c>
      <c r="CE125" s="9">
        <v>1</v>
      </c>
      <c r="CF125" s="9">
        <v>0</v>
      </c>
      <c r="CG125" s="9"/>
      <c r="CH125" s="9"/>
      <c r="CI125" s="9"/>
      <c r="CJ125" s="9"/>
      <c r="CK125" s="9"/>
      <c r="CL125" s="9"/>
      <c r="CM125" s="9"/>
      <c r="CN125" s="9">
        <v>1</v>
      </c>
      <c r="CO125" s="9">
        <v>1</v>
      </c>
      <c r="CP125" s="9">
        <v>4</v>
      </c>
      <c r="CQ125" s="9">
        <v>1</v>
      </c>
      <c r="CR125" s="9">
        <v>1</v>
      </c>
      <c r="CS125" s="9">
        <v>1</v>
      </c>
      <c r="CT125" s="9">
        <v>0</v>
      </c>
      <c r="CU125" s="9">
        <v>1</v>
      </c>
      <c r="CV125" s="9">
        <v>1</v>
      </c>
      <c r="CW125" s="9">
        <v>1</v>
      </c>
      <c r="CX125" s="9">
        <v>1</v>
      </c>
      <c r="CY125" s="9">
        <v>1</v>
      </c>
      <c r="CZ125" s="9">
        <v>2</v>
      </c>
      <c r="DA125" s="9"/>
      <c r="DB125" s="9"/>
      <c r="DC125" s="9"/>
      <c r="DD125" s="9"/>
      <c r="DE125" s="9"/>
      <c r="DF125" s="9"/>
      <c r="DG125" s="9"/>
      <c r="DH125" s="9"/>
      <c r="DI125" s="9">
        <v>2</v>
      </c>
      <c r="DJ125" s="9"/>
      <c r="DK125" s="9"/>
      <c r="DL125" s="9"/>
      <c r="DM125" s="9"/>
      <c r="DN125" s="9"/>
      <c r="DO125" s="9"/>
      <c r="DP125" s="9">
        <v>2</v>
      </c>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v>0</v>
      </c>
      <c r="EO125" s="9"/>
      <c r="EP125" s="9"/>
      <c r="EQ125" s="9">
        <v>0</v>
      </c>
      <c r="ER125" s="9"/>
      <c r="ES125" s="9"/>
      <c r="ET125" s="9">
        <v>0</v>
      </c>
      <c r="EU125" s="9"/>
      <c r="EV125" s="9"/>
      <c r="EW125" s="9">
        <v>0</v>
      </c>
      <c r="EX125" s="9"/>
      <c r="EY125" s="9"/>
      <c r="EZ125" s="9">
        <v>0</v>
      </c>
      <c r="FA125" s="9"/>
      <c r="FB125" s="9"/>
      <c r="FC125" s="9">
        <v>0</v>
      </c>
      <c r="FD125" s="9"/>
      <c r="FE125" s="9"/>
      <c r="FF125" s="9">
        <v>0</v>
      </c>
      <c r="FG125" s="9"/>
      <c r="FH125" s="9"/>
      <c r="FI125" s="9">
        <v>0</v>
      </c>
      <c r="FJ125" s="9"/>
      <c r="FK125" s="9"/>
      <c r="FL125" s="9">
        <v>0</v>
      </c>
      <c r="FM125" s="9"/>
      <c r="FN125" s="9"/>
      <c r="FO125" s="9">
        <v>0</v>
      </c>
      <c r="FP125" s="9"/>
      <c r="FQ125" s="9"/>
      <c r="FR125" s="9">
        <v>0</v>
      </c>
      <c r="FS125" s="9"/>
      <c r="FT125" s="9"/>
      <c r="FU125" s="9">
        <v>0</v>
      </c>
      <c r="FV125" s="9"/>
      <c r="FW125" s="9"/>
      <c r="FX125" s="9">
        <v>3</v>
      </c>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t="s">
        <v>4140</v>
      </c>
      <c r="HH125" s="9"/>
      <c r="HI125" s="9"/>
      <c r="HJ125" s="9"/>
      <c r="HK125" s="9"/>
      <c r="HL125" s="9"/>
      <c r="HM125" s="9"/>
      <c r="HN125" s="9"/>
      <c r="HO125" s="9"/>
      <c r="HP125" s="9"/>
      <c r="HQ125" s="9"/>
      <c r="HR125" s="9"/>
      <c r="HS125" s="9"/>
      <c r="HT125" s="9"/>
      <c r="HU125" s="9"/>
      <c r="HV125" s="9"/>
      <c r="HW125" s="9"/>
      <c r="HX125" t="s">
        <v>4304</v>
      </c>
      <c r="HY125" s="9"/>
      <c r="HZ125" s="9"/>
      <c r="IA125" s="9">
        <v>2</v>
      </c>
      <c r="IB125" s="9"/>
      <c r="IC125" s="9"/>
      <c r="ID125" s="9">
        <v>2</v>
      </c>
      <c r="IE125" s="9"/>
      <c r="IF125" s="9"/>
      <c r="IG125" s="9">
        <v>2</v>
      </c>
      <c r="IH125" s="9"/>
      <c r="II125" s="9"/>
      <c r="IJ125" s="9">
        <v>2</v>
      </c>
      <c r="IK125" s="9"/>
      <c r="IL125" s="9">
        <v>1</v>
      </c>
      <c r="IM125" s="9"/>
      <c r="IN125" s="9">
        <v>3</v>
      </c>
      <c r="IO125" s="9">
        <v>3</v>
      </c>
      <c r="IP125" s="9">
        <v>5</v>
      </c>
      <c r="IQ125" s="9">
        <v>3</v>
      </c>
      <c r="IR125" s="9">
        <v>3</v>
      </c>
      <c r="IS125" s="9"/>
      <c r="IT125" s="9">
        <v>1</v>
      </c>
      <c r="IU125" s="9">
        <v>2</v>
      </c>
      <c r="IV125" s="9">
        <v>2</v>
      </c>
      <c r="IW125" s="9">
        <v>2</v>
      </c>
      <c r="IX125" s="9">
        <v>2</v>
      </c>
      <c r="IY125" s="9">
        <v>2</v>
      </c>
      <c r="IZ125" s="9">
        <v>2</v>
      </c>
      <c r="JA125" s="9">
        <v>2</v>
      </c>
      <c r="JB125" s="9">
        <v>1</v>
      </c>
      <c r="JC125" s="9">
        <v>2</v>
      </c>
      <c r="JD125" s="9">
        <v>2</v>
      </c>
      <c r="JE125" s="9">
        <v>2</v>
      </c>
      <c r="JF125" s="9">
        <v>2</v>
      </c>
      <c r="JG125" s="9">
        <v>2</v>
      </c>
      <c r="JH125" s="9">
        <v>2</v>
      </c>
      <c r="JI125" s="9">
        <v>2</v>
      </c>
      <c r="JJ125" s="9">
        <v>1</v>
      </c>
      <c r="JK125" s="9">
        <v>2</v>
      </c>
      <c r="JL125" s="9">
        <v>1</v>
      </c>
      <c r="JM125" s="9">
        <v>2</v>
      </c>
      <c r="JN125" s="9">
        <v>1</v>
      </c>
      <c r="JO125" s="9">
        <v>2</v>
      </c>
      <c r="JP125" s="9">
        <v>3</v>
      </c>
      <c r="JQ125" s="9">
        <v>3</v>
      </c>
      <c r="JR125" s="9">
        <v>3</v>
      </c>
      <c r="JS125" s="9">
        <v>3</v>
      </c>
      <c r="JT125" s="9">
        <v>1</v>
      </c>
      <c r="JU125" s="9">
        <v>3</v>
      </c>
      <c r="JV125" s="9"/>
      <c r="JW125" s="9">
        <v>2</v>
      </c>
      <c r="JX125" s="9">
        <v>2</v>
      </c>
      <c r="JY125" s="9">
        <v>2</v>
      </c>
      <c r="JZ125" s="9">
        <v>2</v>
      </c>
      <c r="KA125" s="9">
        <v>1</v>
      </c>
      <c r="KB125" s="9">
        <v>1</v>
      </c>
      <c r="KC125" s="9">
        <v>1</v>
      </c>
      <c r="KD125" s="9">
        <v>3</v>
      </c>
      <c r="KE125" s="9">
        <v>3</v>
      </c>
      <c r="KF125" s="9"/>
      <c r="KG125" s="9"/>
      <c r="KH125" s="9"/>
      <c r="KI125" s="9"/>
      <c r="KJ125" s="9"/>
      <c r="KK125" s="9"/>
      <c r="KL125" s="9"/>
      <c r="KM125" s="9"/>
      <c r="KN125" s="9"/>
      <c r="KO125" s="9"/>
      <c r="KP125" s="9"/>
      <c r="KQ125" s="9"/>
      <c r="KR125" s="9"/>
      <c r="KS125" s="9"/>
      <c r="KT125" s="9"/>
      <c r="KU125" s="9"/>
      <c r="KV125" s="9">
        <v>0</v>
      </c>
      <c r="KW125" s="9"/>
      <c r="KX125" s="9"/>
      <c r="KY125" s="9"/>
      <c r="KZ125" s="9"/>
      <c r="LA125" s="9"/>
      <c r="LB125" s="9"/>
      <c r="LC125" s="9">
        <v>1</v>
      </c>
      <c r="LD125" s="9">
        <v>1</v>
      </c>
      <c r="LE125" s="9">
        <v>1</v>
      </c>
      <c r="LF125" s="9">
        <v>1</v>
      </c>
      <c r="LG125" s="9">
        <v>1</v>
      </c>
      <c r="LH125" s="9">
        <v>1</v>
      </c>
      <c r="LI125" s="9"/>
      <c r="LJ125" s="9">
        <v>1</v>
      </c>
      <c r="LK125" s="9">
        <v>3</v>
      </c>
      <c r="LL125" s="9">
        <v>3</v>
      </c>
      <c r="LM125" s="9">
        <v>3</v>
      </c>
      <c r="LN125" s="9"/>
      <c r="LO125" s="9">
        <v>1</v>
      </c>
      <c r="LP125" s="9">
        <v>1</v>
      </c>
      <c r="LQ125" s="9">
        <v>1</v>
      </c>
      <c r="LR125" s="9"/>
      <c r="LS125" s="9">
        <v>1</v>
      </c>
      <c r="LT125" s="9">
        <v>1</v>
      </c>
      <c r="LU125" s="9">
        <v>1</v>
      </c>
      <c r="LV125" s="9">
        <v>1</v>
      </c>
      <c r="LW125" s="9">
        <v>1</v>
      </c>
      <c r="LX125" s="9">
        <v>1</v>
      </c>
      <c r="LY125" s="9">
        <v>3</v>
      </c>
      <c r="LZ125" s="9">
        <v>2</v>
      </c>
      <c r="MA125" s="9">
        <v>1</v>
      </c>
      <c r="MB125" s="9"/>
      <c r="MC125" s="9">
        <v>0</v>
      </c>
      <c r="MD125" s="9">
        <v>2</v>
      </c>
      <c r="ME125" s="9">
        <v>2</v>
      </c>
      <c r="MF125" s="9">
        <v>1</v>
      </c>
      <c r="MG125" s="9">
        <v>2</v>
      </c>
      <c r="MH125" s="9">
        <v>3</v>
      </c>
      <c r="MI125" s="9">
        <v>3</v>
      </c>
      <c r="MJ125" s="9">
        <v>3</v>
      </c>
      <c r="MK125" s="9">
        <v>1</v>
      </c>
      <c r="ML125" s="9">
        <v>1</v>
      </c>
      <c r="MM125" s="9">
        <v>1</v>
      </c>
      <c r="MN125" s="9">
        <v>1</v>
      </c>
      <c r="MO125" s="9">
        <v>1</v>
      </c>
      <c r="MP125" s="9">
        <v>0</v>
      </c>
      <c r="MQ125" s="9">
        <v>0</v>
      </c>
      <c r="MR125" s="9">
        <v>1</v>
      </c>
      <c r="MS125" s="9">
        <v>0</v>
      </c>
      <c r="MT125" s="9"/>
      <c r="MU125" s="9"/>
      <c r="MV125" s="9">
        <v>1</v>
      </c>
      <c r="MW125" s="9"/>
      <c r="MX125" s="9"/>
      <c r="MY125" t="s">
        <v>4580</v>
      </c>
      <c r="MZ125" s="9"/>
      <c r="NA125" s="9">
        <v>199855934</v>
      </c>
      <c r="NB125" t="s">
        <v>4730</v>
      </c>
      <c r="NC125" t="s">
        <v>4867</v>
      </c>
      <c r="ND125" s="9"/>
      <c r="NE125" s="9"/>
      <c r="NF125" t="s">
        <v>4891</v>
      </c>
      <c r="NG125" s="9"/>
      <c r="NH125" s="9"/>
      <c r="NI125" s="9">
        <v>60</v>
      </c>
      <c r="NJ125" s="9">
        <v>148</v>
      </c>
      <c r="NK125" t="s">
        <v>4897</v>
      </c>
      <c r="NL125" s="9">
        <v>3</v>
      </c>
      <c r="NM125" s="9">
        <v>11</v>
      </c>
      <c r="NN125" s="9">
        <v>2022</v>
      </c>
      <c r="NO125" s="9">
        <v>1</v>
      </c>
      <c r="NP125" t="s">
        <v>5004</v>
      </c>
      <c r="NQ125" s="9">
        <v>1</v>
      </c>
      <c r="NR125" s="9">
        <v>1</v>
      </c>
      <c r="NS125" s="9">
        <v>1</v>
      </c>
      <c r="NT125" s="9">
        <v>0</v>
      </c>
      <c r="NU125" s="9">
        <v>0</v>
      </c>
      <c r="NV125" s="9">
        <v>0</v>
      </c>
      <c r="NW125" s="9">
        <v>7</v>
      </c>
      <c r="NX125" s="9">
        <v>0</v>
      </c>
      <c r="NY125" s="9">
        <v>2</v>
      </c>
      <c r="NZ125" s="9">
        <v>0</v>
      </c>
      <c r="OA125" s="9">
        <v>0</v>
      </c>
      <c r="OB125" s="9">
        <v>0</v>
      </c>
      <c r="OC125" s="9">
        <v>9</v>
      </c>
      <c r="OD125" s="9">
        <v>0</v>
      </c>
      <c r="OE125" s="9">
        <v>0</v>
      </c>
      <c r="OF125" s="9">
        <v>0</v>
      </c>
      <c r="OG125" s="9">
        <v>9</v>
      </c>
      <c r="OH125" s="9">
        <v>0</v>
      </c>
      <c r="OI125" s="9">
        <v>11</v>
      </c>
      <c r="OJ125" s="9">
        <v>11</v>
      </c>
      <c r="OK125" s="9">
        <v>5</v>
      </c>
      <c r="OL125" s="9">
        <v>1</v>
      </c>
      <c r="OM125" s="9">
        <v>0</v>
      </c>
      <c r="ON125" s="9">
        <v>1</v>
      </c>
      <c r="OO125" s="9">
        <v>0</v>
      </c>
      <c r="OP125" s="9">
        <v>1</v>
      </c>
      <c r="OQ125" s="9">
        <v>0</v>
      </c>
      <c r="OR125" s="9">
        <v>0</v>
      </c>
      <c r="OS125" s="9">
        <v>0</v>
      </c>
      <c r="OT125" s="9">
        <v>0</v>
      </c>
      <c r="OU125" s="9">
        <v>0</v>
      </c>
      <c r="OV125" s="9">
        <v>0</v>
      </c>
      <c r="OW125" s="9">
        <v>0</v>
      </c>
      <c r="OX125" s="9">
        <v>0</v>
      </c>
      <c r="OY125" s="9">
        <v>0</v>
      </c>
      <c r="OZ125" s="9">
        <v>0</v>
      </c>
      <c r="PA125" s="9">
        <v>0</v>
      </c>
      <c r="PB125" s="9">
        <v>0</v>
      </c>
      <c r="PC125" s="9">
        <v>0</v>
      </c>
      <c r="PD125" s="9">
        <v>0</v>
      </c>
      <c r="PE125" s="9">
        <v>0</v>
      </c>
      <c r="PF125" s="9">
        <v>0</v>
      </c>
      <c r="PG125" s="9">
        <v>1</v>
      </c>
      <c r="PH125" s="9">
        <v>0</v>
      </c>
      <c r="PI125" s="9">
        <v>0</v>
      </c>
      <c r="PJ125" s="9">
        <v>0</v>
      </c>
      <c r="PK125" s="9">
        <v>1</v>
      </c>
      <c r="PL125" s="9">
        <v>1</v>
      </c>
      <c r="PM125" s="9">
        <v>1</v>
      </c>
      <c r="PN125" s="9">
        <v>1</v>
      </c>
      <c r="PO125" s="9">
        <v>57.142856597900391</v>
      </c>
      <c r="PP125" s="9">
        <v>0</v>
      </c>
      <c r="PQ125" s="9">
        <v>1</v>
      </c>
      <c r="PR125" s="9">
        <v>0</v>
      </c>
      <c r="PS125" s="9">
        <v>0</v>
      </c>
      <c r="PT125" s="9">
        <v>0</v>
      </c>
      <c r="PU125" s="9">
        <v>0</v>
      </c>
      <c r="PV125" s="9">
        <v>0</v>
      </c>
      <c r="PW125" s="9">
        <v>0</v>
      </c>
      <c r="PX125" s="9">
        <v>0</v>
      </c>
      <c r="PY125" s="9">
        <v>0</v>
      </c>
      <c r="PZ125" s="9">
        <v>0</v>
      </c>
      <c r="QA125" s="9">
        <v>1</v>
      </c>
      <c r="QB125" s="9">
        <v>1</v>
      </c>
      <c r="QC125" s="9">
        <v>0</v>
      </c>
      <c r="QD125" s="9">
        <v>1</v>
      </c>
      <c r="QE125" s="9">
        <v>75</v>
      </c>
      <c r="QF125" s="9">
        <v>0</v>
      </c>
      <c r="QG125" s="9">
        <v>1</v>
      </c>
      <c r="QH125" s="9">
        <v>1</v>
      </c>
      <c r="QI125" s="9">
        <v>1</v>
      </c>
      <c r="QJ125" s="9">
        <v>0</v>
      </c>
      <c r="QK125" s="9">
        <v>1</v>
      </c>
      <c r="QL125" s="9">
        <v>1</v>
      </c>
      <c r="QM125" s="9">
        <v>1</v>
      </c>
      <c r="QN125" s="9">
        <v>1</v>
      </c>
      <c r="QO125" s="9">
        <v>1</v>
      </c>
      <c r="QP125" s="9">
        <v>85.714286804199219</v>
      </c>
      <c r="QQ125" s="9">
        <v>0</v>
      </c>
      <c r="QR125" s="9">
        <v>1</v>
      </c>
      <c r="QS125" s="9">
        <v>0</v>
      </c>
      <c r="QT125" s="9">
        <v>0</v>
      </c>
      <c r="QU125" s="9">
        <v>0</v>
      </c>
      <c r="QV125" s="9">
        <v>0</v>
      </c>
      <c r="QW125" s="9">
        <v>0</v>
      </c>
      <c r="QX125" s="9">
        <v>0.75</v>
      </c>
      <c r="QY125" s="9">
        <v>0</v>
      </c>
      <c r="QZ125" s="9"/>
      <c r="RA125" s="9"/>
      <c r="RB125" s="9"/>
      <c r="RC125" s="9"/>
      <c r="RD125" s="9"/>
      <c r="RE125" s="9"/>
      <c r="RF125" s="9"/>
      <c r="RG125" s="9"/>
      <c r="RH125" s="9"/>
      <c r="RI125" s="9"/>
      <c r="RJ125" s="9"/>
      <c r="RK125" s="9"/>
      <c r="RL125" s="9">
        <v>0</v>
      </c>
      <c r="RM125" s="9"/>
      <c r="RN125" s="9"/>
      <c r="RO125" s="9"/>
      <c r="RP125" s="9"/>
      <c r="RQ125" s="9"/>
      <c r="RR125" s="9"/>
      <c r="RS125" s="9"/>
      <c r="RT125" s="9"/>
      <c r="RU125" s="9"/>
      <c r="RV125" s="9"/>
      <c r="RW125" s="9"/>
      <c r="RX125" s="9"/>
      <c r="RY125" s="9"/>
      <c r="RZ125" s="9"/>
      <c r="SA125" s="9"/>
      <c r="SB125" s="9"/>
      <c r="SC125" s="9"/>
      <c r="SD125" s="9"/>
      <c r="SE125" s="9"/>
      <c r="SF125" s="9"/>
      <c r="SG125" s="9"/>
      <c r="SH125" s="9">
        <v>0</v>
      </c>
      <c r="SI125" s="9">
        <v>0</v>
      </c>
      <c r="SJ125" s="9">
        <v>0</v>
      </c>
      <c r="SK125" s="9">
        <v>0</v>
      </c>
      <c r="SL125" s="9">
        <v>0</v>
      </c>
      <c r="SM125" s="9">
        <v>0</v>
      </c>
      <c r="SN125" s="9">
        <v>0</v>
      </c>
      <c r="SO125" s="9">
        <v>0</v>
      </c>
      <c r="SP125" s="9"/>
      <c r="SQ125" s="9"/>
      <c r="SR125" s="9"/>
      <c r="SS125" s="9"/>
      <c r="ST125" s="9"/>
      <c r="SU125" s="9"/>
      <c r="SV125" s="9"/>
      <c r="SW125" s="9"/>
      <c r="SX125" s="9">
        <v>0</v>
      </c>
      <c r="SY125" s="9">
        <v>1</v>
      </c>
      <c r="SZ125" s="9">
        <v>0</v>
      </c>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v>0</v>
      </c>
      <c r="UM125" s="9">
        <v>0</v>
      </c>
      <c r="UN125" s="9">
        <v>0</v>
      </c>
      <c r="UO125" s="9">
        <v>0</v>
      </c>
      <c r="UP125" s="9"/>
      <c r="UQ125" s="9"/>
      <c r="UR125" s="9"/>
      <c r="US125" s="9"/>
      <c r="UT125" s="9">
        <v>0</v>
      </c>
      <c r="UU125" s="9"/>
      <c r="UV125" s="9">
        <v>1</v>
      </c>
      <c r="UW125" s="9">
        <v>0</v>
      </c>
      <c r="UX125" s="9">
        <v>0</v>
      </c>
      <c r="UY125" s="9">
        <v>0</v>
      </c>
      <c r="UZ125" s="9">
        <v>0</v>
      </c>
      <c r="VA125" s="9">
        <v>0</v>
      </c>
      <c r="VB125" s="9">
        <v>0</v>
      </c>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v>0</v>
      </c>
      <c r="WF125" s="9">
        <v>0</v>
      </c>
      <c r="WG125" s="9">
        <v>0</v>
      </c>
      <c r="WH125" s="9">
        <v>0</v>
      </c>
      <c r="WI125" s="9">
        <v>1</v>
      </c>
      <c r="WJ125" s="9">
        <v>1</v>
      </c>
      <c r="WK125" s="9">
        <v>1</v>
      </c>
      <c r="WL125" s="9">
        <v>0</v>
      </c>
      <c r="WM125" s="9">
        <v>0</v>
      </c>
      <c r="WN125" s="9"/>
      <c r="WO125" s="9"/>
      <c r="WP125" s="9"/>
      <c r="WQ125" s="9"/>
      <c r="WR125" s="9"/>
      <c r="WS125" s="9"/>
      <c r="WT125" s="9"/>
      <c r="WU125" s="9"/>
      <c r="WV125" s="9"/>
      <c r="WW125" s="9">
        <v>33.333332061767578</v>
      </c>
      <c r="WX125" s="9">
        <v>0</v>
      </c>
      <c r="WY125" s="9">
        <v>0</v>
      </c>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v>0</v>
      </c>
      <c r="YF125" s="9">
        <v>0</v>
      </c>
      <c r="YG125" s="9">
        <v>0</v>
      </c>
      <c r="YH125" s="9">
        <v>0</v>
      </c>
      <c r="YI125" s="9">
        <v>1</v>
      </c>
      <c r="YJ125" s="9">
        <v>1</v>
      </c>
      <c r="YK125" s="9">
        <v>1</v>
      </c>
      <c r="YL125" s="9">
        <v>0</v>
      </c>
      <c r="YM125" s="9">
        <v>0</v>
      </c>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v>0</v>
      </c>
      <c r="ZO125" s="9">
        <v>0</v>
      </c>
      <c r="ZP125" s="9">
        <v>0</v>
      </c>
      <c r="ZQ125" s="9">
        <v>0</v>
      </c>
      <c r="ZR125" s="9"/>
      <c r="ZS125" s="9"/>
      <c r="ZT125" s="9">
        <v>0</v>
      </c>
      <c r="ZU125" s="9">
        <v>0</v>
      </c>
      <c r="ZV125" s="9">
        <v>1</v>
      </c>
      <c r="ZW125" s="9">
        <v>1</v>
      </c>
      <c r="ZX125" s="9">
        <v>1</v>
      </c>
      <c r="ZY125" s="9">
        <v>1</v>
      </c>
      <c r="ZZ125" s="9">
        <v>1</v>
      </c>
      <c r="AAA125" s="9">
        <v>1</v>
      </c>
      <c r="AAB125" s="9">
        <v>1</v>
      </c>
      <c r="AAC125" s="9">
        <v>1</v>
      </c>
      <c r="AAD125" s="9">
        <v>1</v>
      </c>
      <c r="AAE125" s="9">
        <v>1</v>
      </c>
      <c r="AAF125" s="9">
        <v>1</v>
      </c>
      <c r="AAG125" s="9">
        <v>1</v>
      </c>
      <c r="AAH125" s="9"/>
      <c r="AAI125" s="9"/>
      <c r="AAJ125" s="9"/>
      <c r="AAK125" s="9"/>
      <c r="AAL125" s="9"/>
      <c r="AAM125" s="9"/>
      <c r="AAN125" s="9"/>
      <c r="AAO125" s="9"/>
      <c r="AAP125" s="9">
        <v>100</v>
      </c>
      <c r="AAQ125" s="9">
        <v>1</v>
      </c>
      <c r="AAR125" s="9">
        <v>1</v>
      </c>
      <c r="AAS125" s="9">
        <v>100</v>
      </c>
      <c r="AAT125" s="9">
        <v>1</v>
      </c>
      <c r="AAU125" s="9">
        <v>1</v>
      </c>
      <c r="AAV125" s="9"/>
      <c r="AAW125" s="9"/>
      <c r="AAX125" s="9"/>
      <c r="AAY125" s="9"/>
      <c r="AAZ125" s="9">
        <v>0</v>
      </c>
      <c r="ABA125" s="9">
        <v>1</v>
      </c>
      <c r="ABB125" s="9">
        <v>1</v>
      </c>
      <c r="ABC125" s="9">
        <v>1</v>
      </c>
      <c r="ABD125" s="9">
        <v>1</v>
      </c>
      <c r="ABE125" s="9">
        <v>1</v>
      </c>
      <c r="ABF125" s="9">
        <v>1</v>
      </c>
      <c r="ABG125" s="9">
        <v>1</v>
      </c>
      <c r="ABH125" s="9">
        <v>1</v>
      </c>
      <c r="ABI125" s="9">
        <v>1</v>
      </c>
      <c r="ABJ125" s="9">
        <v>1</v>
      </c>
      <c r="ABK125" s="9">
        <v>1</v>
      </c>
      <c r="ABL125" s="9">
        <v>0</v>
      </c>
      <c r="ABM125" s="9">
        <v>85.714286804199219</v>
      </c>
      <c r="ABN125" s="9">
        <v>0</v>
      </c>
      <c r="ABO125" s="9">
        <v>1</v>
      </c>
      <c r="ABP125" s="9">
        <v>0</v>
      </c>
      <c r="ABQ125" s="9">
        <v>1</v>
      </c>
      <c r="ABR125" s="9">
        <v>0</v>
      </c>
      <c r="ABS125" s="9">
        <v>0</v>
      </c>
      <c r="ABT125" s="9">
        <v>1</v>
      </c>
      <c r="ABU125" s="9">
        <v>0</v>
      </c>
      <c r="ABV125" s="9">
        <v>1</v>
      </c>
      <c r="ABW125" s="9">
        <v>0</v>
      </c>
      <c r="ABX125" s="9">
        <v>1</v>
      </c>
      <c r="ABY125" s="9">
        <v>1</v>
      </c>
      <c r="ABZ125" s="9">
        <v>1</v>
      </c>
      <c r="ACA125" s="9">
        <v>0</v>
      </c>
      <c r="ACB125" s="9">
        <v>0</v>
      </c>
      <c r="ACC125" s="9">
        <v>0</v>
      </c>
      <c r="ACD125" s="9">
        <v>0</v>
      </c>
      <c r="ACE125" s="9">
        <v>0</v>
      </c>
      <c r="ACF125" s="9">
        <v>0</v>
      </c>
      <c r="ACG125" s="9">
        <v>0</v>
      </c>
      <c r="ACH125" s="9">
        <v>1</v>
      </c>
      <c r="ACI125" s="9">
        <v>1</v>
      </c>
      <c r="ACJ125" s="9">
        <v>1</v>
      </c>
      <c r="ACK125" s="9">
        <v>1</v>
      </c>
      <c r="ACL125" s="9">
        <v>1</v>
      </c>
      <c r="ACM125" s="9">
        <v>0</v>
      </c>
      <c r="ACN125" s="9">
        <v>0</v>
      </c>
      <c r="ACO125" s="9">
        <v>1</v>
      </c>
      <c r="ACP125" s="9">
        <v>1</v>
      </c>
      <c r="ACQ125" s="9">
        <v>1</v>
      </c>
      <c r="ACR125" s="9">
        <v>1</v>
      </c>
    </row>
    <row r="126" spans="1:772">
      <c r="A126" t="s">
        <v>2688</v>
      </c>
      <c r="B126" t="s">
        <v>2816</v>
      </c>
      <c r="C126" t="s">
        <v>2949</v>
      </c>
      <c r="D126" t="s">
        <v>3085</v>
      </c>
      <c r="E126" s="9"/>
      <c r="F126" s="9">
        <v>3</v>
      </c>
      <c r="G126" s="9"/>
      <c r="H126" s="9">
        <v>1</v>
      </c>
      <c r="I126" t="s">
        <v>3223</v>
      </c>
      <c r="J126" s="9"/>
      <c r="K126" s="9">
        <v>8</v>
      </c>
      <c r="L126" s="9">
        <v>24</v>
      </c>
      <c r="M126" s="9">
        <v>149</v>
      </c>
      <c r="N126" s="9">
        <v>149</v>
      </c>
      <c r="O126" t="s">
        <v>3247</v>
      </c>
      <c r="P126" s="9">
        <v>2</v>
      </c>
      <c r="Q126" t="s">
        <v>3250</v>
      </c>
      <c r="R126" s="9">
        <v>1</v>
      </c>
      <c r="S126" s="9">
        <v>1</v>
      </c>
      <c r="T126" s="9">
        <v>2</v>
      </c>
      <c r="U126" s="9">
        <v>0</v>
      </c>
      <c r="V126" s="9">
        <v>0</v>
      </c>
      <c r="W126" t="s">
        <v>3381</v>
      </c>
      <c r="X126" s="9">
        <v>245122503</v>
      </c>
      <c r="Y126" t="s">
        <v>3512</v>
      </c>
      <c r="Z126" s="9"/>
      <c r="AA126" s="9">
        <v>0</v>
      </c>
      <c r="AB126" s="9">
        <v>0</v>
      </c>
      <c r="AC126" s="9">
        <v>7</v>
      </c>
      <c r="AD126" s="9">
        <v>0</v>
      </c>
      <c r="AE126" s="9">
        <v>1</v>
      </c>
      <c r="AF126" s="9">
        <v>0</v>
      </c>
      <c r="AG126" s="9">
        <v>0</v>
      </c>
      <c r="AH126" s="9">
        <v>0</v>
      </c>
      <c r="AI126" s="9">
        <v>0</v>
      </c>
      <c r="AJ126" s="9">
        <v>0</v>
      </c>
      <c r="AK126" s="9">
        <v>0</v>
      </c>
      <c r="AL126" s="9">
        <v>0</v>
      </c>
      <c r="AM126" s="9">
        <v>0</v>
      </c>
      <c r="AN126" s="9">
        <v>0</v>
      </c>
      <c r="AO126" s="9">
        <v>0</v>
      </c>
      <c r="AP126" s="9">
        <v>0</v>
      </c>
      <c r="AQ126" s="9">
        <v>0</v>
      </c>
      <c r="AR126" s="9">
        <v>0</v>
      </c>
      <c r="AS126" s="9">
        <v>0</v>
      </c>
      <c r="AT126" s="9">
        <v>0</v>
      </c>
      <c r="AU126" s="9">
        <v>0</v>
      </c>
      <c r="AV126" s="9">
        <v>0</v>
      </c>
      <c r="AW126" s="9">
        <v>0</v>
      </c>
      <c r="AX126" t="s">
        <v>3682</v>
      </c>
      <c r="AY126" s="9">
        <v>0</v>
      </c>
      <c r="AZ126" s="9">
        <v>0</v>
      </c>
      <c r="BA126" t="s">
        <v>3832</v>
      </c>
      <c r="BB126" s="9">
        <v>0</v>
      </c>
      <c r="BC126" s="9">
        <v>8</v>
      </c>
      <c r="BD126" s="9">
        <v>0</v>
      </c>
      <c r="BE126" s="9"/>
      <c r="BF126" s="9">
        <v>8</v>
      </c>
      <c r="BG126" s="9">
        <v>8</v>
      </c>
      <c r="BH126" s="9">
        <v>5</v>
      </c>
      <c r="BI126" s="9">
        <v>3</v>
      </c>
      <c r="BJ126" s="9">
        <v>0</v>
      </c>
      <c r="BK126" s="9">
        <v>1</v>
      </c>
      <c r="BL126" s="9">
        <v>1</v>
      </c>
      <c r="BM126" s="9">
        <v>1</v>
      </c>
      <c r="BN126" s="9">
        <v>1</v>
      </c>
      <c r="BO126" s="9">
        <v>1</v>
      </c>
      <c r="BP126" s="9">
        <v>1</v>
      </c>
      <c r="BQ126" s="9">
        <v>1</v>
      </c>
      <c r="BR126" s="9">
        <v>0</v>
      </c>
      <c r="BS126" s="9">
        <v>1</v>
      </c>
      <c r="BT126" s="9">
        <v>1</v>
      </c>
      <c r="BU126" s="9">
        <v>0</v>
      </c>
      <c r="BV126" s="9">
        <v>0</v>
      </c>
      <c r="BW126" s="9">
        <v>1</v>
      </c>
      <c r="BX126" s="9"/>
      <c r="BY126" s="9">
        <v>0</v>
      </c>
      <c r="BZ126" s="9">
        <v>0</v>
      </c>
      <c r="CA126" s="9">
        <v>0</v>
      </c>
      <c r="CB126" s="9">
        <v>1</v>
      </c>
      <c r="CC126" s="9">
        <v>1</v>
      </c>
      <c r="CD126" s="9">
        <v>1</v>
      </c>
      <c r="CE126" s="9">
        <v>1</v>
      </c>
      <c r="CF126" s="9">
        <v>1</v>
      </c>
      <c r="CG126" s="9"/>
      <c r="CH126" s="9">
        <v>1</v>
      </c>
      <c r="CI126" s="9">
        <v>3</v>
      </c>
      <c r="CJ126" s="9">
        <v>1</v>
      </c>
      <c r="CK126" s="9">
        <v>2</v>
      </c>
      <c r="CL126" s="9">
        <v>2</v>
      </c>
      <c r="CM126" s="9">
        <v>3</v>
      </c>
      <c r="CN126" s="9">
        <v>1</v>
      </c>
      <c r="CO126" s="9">
        <v>1</v>
      </c>
      <c r="CP126" s="9">
        <v>4</v>
      </c>
      <c r="CQ126" s="9">
        <v>1</v>
      </c>
      <c r="CR126" s="9">
        <v>1</v>
      </c>
      <c r="CS126" s="9">
        <v>1</v>
      </c>
      <c r="CT126" s="9">
        <v>1</v>
      </c>
      <c r="CU126" s="9">
        <v>1</v>
      </c>
      <c r="CV126" s="9">
        <v>1</v>
      </c>
      <c r="CW126" s="9">
        <v>1</v>
      </c>
      <c r="CX126" s="9">
        <v>1</v>
      </c>
      <c r="CY126" s="9">
        <v>1</v>
      </c>
      <c r="CZ126" s="9">
        <v>2</v>
      </c>
      <c r="DA126" s="9"/>
      <c r="DB126" s="9"/>
      <c r="DC126" s="9"/>
      <c r="DD126" s="9"/>
      <c r="DE126" s="9"/>
      <c r="DF126" s="9"/>
      <c r="DG126" s="9"/>
      <c r="DH126" s="9"/>
      <c r="DI126" s="9">
        <v>2</v>
      </c>
      <c r="DJ126" s="9"/>
      <c r="DK126" s="9"/>
      <c r="DL126" s="9"/>
      <c r="DM126" s="9"/>
      <c r="DN126" s="9"/>
      <c r="DO126" s="9"/>
      <c r="DP126" s="9">
        <v>2</v>
      </c>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v>0</v>
      </c>
      <c r="EO126" s="9"/>
      <c r="EP126" s="9"/>
      <c r="EQ126" s="9">
        <v>0</v>
      </c>
      <c r="ER126" s="9"/>
      <c r="ES126" s="9"/>
      <c r="ET126" s="9">
        <v>1</v>
      </c>
      <c r="EU126" s="9">
        <v>0</v>
      </c>
      <c r="EV126" s="9"/>
      <c r="EW126" s="9">
        <v>1</v>
      </c>
      <c r="EX126" s="9">
        <v>1</v>
      </c>
      <c r="EY126" s="9"/>
      <c r="EZ126" s="9">
        <v>0</v>
      </c>
      <c r="FA126" s="9"/>
      <c r="FB126" s="9"/>
      <c r="FC126" s="9">
        <v>0</v>
      </c>
      <c r="FD126" s="9"/>
      <c r="FE126" s="9"/>
      <c r="FF126" s="9">
        <v>1</v>
      </c>
      <c r="FG126" s="9">
        <v>0</v>
      </c>
      <c r="FH126" s="9"/>
      <c r="FI126" s="9">
        <v>0</v>
      </c>
      <c r="FJ126" s="9"/>
      <c r="FK126" s="9"/>
      <c r="FL126" s="9">
        <v>0</v>
      </c>
      <c r="FM126" s="9"/>
      <c r="FN126" s="9"/>
      <c r="FO126" s="9">
        <v>0</v>
      </c>
      <c r="FP126" s="9"/>
      <c r="FQ126" s="9"/>
      <c r="FR126" s="9">
        <v>1</v>
      </c>
      <c r="FS126" s="9">
        <v>0</v>
      </c>
      <c r="FT126" s="9"/>
      <c r="FU126" s="9">
        <v>0</v>
      </c>
      <c r="FV126" s="9"/>
      <c r="FW126" s="9"/>
      <c r="FX126" s="9">
        <v>4</v>
      </c>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t="s">
        <v>4141</v>
      </c>
      <c r="HH126" s="9">
        <v>2</v>
      </c>
      <c r="HI126" s="9"/>
      <c r="HJ126" s="9"/>
      <c r="HK126" s="9"/>
      <c r="HL126" s="9"/>
      <c r="HM126" s="9"/>
      <c r="HN126" s="9"/>
      <c r="HO126" s="9"/>
      <c r="HP126" s="9">
        <v>0</v>
      </c>
      <c r="HQ126" s="9">
        <v>1</v>
      </c>
      <c r="HR126" s="9">
        <v>0</v>
      </c>
      <c r="HS126" s="9">
        <v>0</v>
      </c>
      <c r="HT126" s="9">
        <v>0</v>
      </c>
      <c r="HU126" s="9">
        <v>0</v>
      </c>
      <c r="HV126" s="9">
        <v>0</v>
      </c>
      <c r="HW126" s="9">
        <v>0</v>
      </c>
      <c r="HX126" t="s">
        <v>4305</v>
      </c>
      <c r="HY126" s="9"/>
      <c r="HZ126" s="9"/>
      <c r="IA126" s="9">
        <v>2</v>
      </c>
      <c r="IB126" s="9"/>
      <c r="IC126" s="9"/>
      <c r="ID126" s="9">
        <v>2</v>
      </c>
      <c r="IE126" s="9"/>
      <c r="IF126" s="9"/>
      <c r="IG126" s="9">
        <v>3</v>
      </c>
      <c r="IH126" s="9"/>
      <c r="II126" s="9"/>
      <c r="IJ126" s="9">
        <v>3</v>
      </c>
      <c r="IK126" s="9"/>
      <c r="IL126" s="9">
        <v>1</v>
      </c>
      <c r="IM126" s="9"/>
      <c r="IN126" s="9">
        <v>4</v>
      </c>
      <c r="IO126" s="9">
        <v>4</v>
      </c>
      <c r="IP126" s="9">
        <v>4</v>
      </c>
      <c r="IQ126" s="9">
        <v>2</v>
      </c>
      <c r="IR126" s="9">
        <v>4</v>
      </c>
      <c r="IS126" s="9"/>
      <c r="IT126" s="9">
        <v>2</v>
      </c>
      <c r="IU126" s="9">
        <v>2</v>
      </c>
      <c r="IV126" s="9">
        <v>2</v>
      </c>
      <c r="IW126" s="9">
        <v>2</v>
      </c>
      <c r="IX126" s="9">
        <v>2</v>
      </c>
      <c r="IY126" s="9">
        <v>2</v>
      </c>
      <c r="IZ126" s="9">
        <v>2</v>
      </c>
      <c r="JA126" s="9">
        <v>2</v>
      </c>
      <c r="JB126" s="9">
        <v>2</v>
      </c>
      <c r="JC126" s="9">
        <v>2</v>
      </c>
      <c r="JD126" s="9">
        <v>2</v>
      </c>
      <c r="JE126" s="9">
        <v>2</v>
      </c>
      <c r="JF126" s="9">
        <v>2</v>
      </c>
      <c r="JG126" s="9">
        <v>2</v>
      </c>
      <c r="JH126" s="9">
        <v>2</v>
      </c>
      <c r="JI126" s="9">
        <v>2</v>
      </c>
      <c r="JJ126" s="9">
        <v>1</v>
      </c>
      <c r="JK126" s="9">
        <v>1</v>
      </c>
      <c r="JL126" s="9">
        <v>1</v>
      </c>
      <c r="JM126" s="9">
        <v>3</v>
      </c>
      <c r="JN126" s="9">
        <v>3</v>
      </c>
      <c r="JO126" s="9">
        <v>1</v>
      </c>
      <c r="JP126" s="9">
        <v>3</v>
      </c>
      <c r="JQ126" s="9">
        <v>3</v>
      </c>
      <c r="JR126" s="9">
        <v>3</v>
      </c>
      <c r="JS126" s="9">
        <v>3</v>
      </c>
      <c r="JT126" s="9">
        <v>1</v>
      </c>
      <c r="JU126" s="9">
        <v>3</v>
      </c>
      <c r="JV126" s="9"/>
      <c r="JW126" s="9">
        <v>3</v>
      </c>
      <c r="JX126" s="9">
        <v>1</v>
      </c>
      <c r="JY126" s="9">
        <v>3</v>
      </c>
      <c r="JZ126" s="9">
        <v>1</v>
      </c>
      <c r="KA126" s="9">
        <v>1</v>
      </c>
      <c r="KB126" s="9">
        <v>1</v>
      </c>
      <c r="KC126" s="9">
        <v>1</v>
      </c>
      <c r="KD126" s="9">
        <v>3</v>
      </c>
      <c r="KE126" s="9">
        <v>3</v>
      </c>
      <c r="KF126" s="9"/>
      <c r="KG126" s="9"/>
      <c r="KH126" s="9"/>
      <c r="KI126" s="9"/>
      <c r="KJ126" s="9"/>
      <c r="KK126" s="9"/>
      <c r="KL126" s="9"/>
      <c r="KM126" s="9"/>
      <c r="KN126" s="9"/>
      <c r="KO126" s="9"/>
      <c r="KP126" s="9"/>
      <c r="KQ126" s="9"/>
      <c r="KR126" s="9"/>
      <c r="KS126" s="9"/>
      <c r="KT126" s="9"/>
      <c r="KU126" s="9"/>
      <c r="KV126" s="9">
        <v>0</v>
      </c>
      <c r="KW126" s="9"/>
      <c r="KX126" s="9"/>
      <c r="KY126" s="9"/>
      <c r="KZ126" s="9"/>
      <c r="LA126" s="9"/>
      <c r="LB126" s="9"/>
      <c r="LC126" s="9">
        <v>1</v>
      </c>
      <c r="LD126" s="9">
        <v>1</v>
      </c>
      <c r="LE126" s="9">
        <v>1</v>
      </c>
      <c r="LF126" s="9">
        <v>1</v>
      </c>
      <c r="LG126" s="9">
        <v>1</v>
      </c>
      <c r="LH126" s="9">
        <v>1</v>
      </c>
      <c r="LI126" s="9"/>
      <c r="LJ126" s="9">
        <v>1</v>
      </c>
      <c r="LK126" s="9">
        <v>3</v>
      </c>
      <c r="LL126" s="9">
        <v>3</v>
      </c>
      <c r="LM126" s="9">
        <v>3</v>
      </c>
      <c r="LN126" s="9"/>
      <c r="LO126" s="9">
        <v>1</v>
      </c>
      <c r="LP126" s="9">
        <v>1</v>
      </c>
      <c r="LQ126" s="9">
        <v>1</v>
      </c>
      <c r="LR126" s="9"/>
      <c r="LS126" s="9">
        <v>1</v>
      </c>
      <c r="LT126" s="9">
        <v>1</v>
      </c>
      <c r="LU126" s="9">
        <v>1</v>
      </c>
      <c r="LV126" s="9">
        <v>1</v>
      </c>
      <c r="LW126" s="9">
        <v>1</v>
      </c>
      <c r="LX126" s="9">
        <v>1</v>
      </c>
      <c r="LY126" s="9">
        <v>1</v>
      </c>
      <c r="LZ126" s="9">
        <v>2</v>
      </c>
      <c r="MA126" s="9">
        <v>1</v>
      </c>
      <c r="MB126" s="9"/>
      <c r="MC126" s="9">
        <v>0</v>
      </c>
      <c r="MD126" s="9">
        <v>2</v>
      </c>
      <c r="ME126" s="9">
        <v>2</v>
      </c>
      <c r="MF126" s="9">
        <v>1</v>
      </c>
      <c r="MG126" s="9">
        <v>2</v>
      </c>
      <c r="MH126" s="9">
        <v>3</v>
      </c>
      <c r="MI126" s="9">
        <v>3</v>
      </c>
      <c r="MJ126" s="9">
        <v>3</v>
      </c>
      <c r="MK126" s="9">
        <v>1</v>
      </c>
      <c r="ML126" s="9">
        <v>1</v>
      </c>
      <c r="MM126" s="9">
        <v>1</v>
      </c>
      <c r="MN126" s="9">
        <v>1</v>
      </c>
      <c r="MO126" s="9">
        <v>1</v>
      </c>
      <c r="MP126" s="9">
        <v>0</v>
      </c>
      <c r="MQ126" s="9">
        <v>0</v>
      </c>
      <c r="MR126" s="9">
        <v>1</v>
      </c>
      <c r="MS126" s="9">
        <v>0</v>
      </c>
      <c r="MT126" s="9"/>
      <c r="MU126" s="9"/>
      <c r="MV126" s="9">
        <v>1</v>
      </c>
      <c r="MW126" s="9"/>
      <c r="MX126" s="9"/>
      <c r="MY126" t="s">
        <v>4581</v>
      </c>
      <c r="MZ126" s="9"/>
      <c r="NA126" s="9">
        <v>200146675</v>
      </c>
      <c r="NB126" t="s">
        <v>4731</v>
      </c>
      <c r="NC126" t="s">
        <v>4868</v>
      </c>
      <c r="ND126" s="9"/>
      <c r="NE126" s="9"/>
      <c r="NF126" t="s">
        <v>4891</v>
      </c>
      <c r="NG126" s="9"/>
      <c r="NH126" s="9"/>
      <c r="NI126" s="9">
        <v>71</v>
      </c>
      <c r="NJ126" s="9">
        <v>149</v>
      </c>
      <c r="NK126" t="s">
        <v>4897</v>
      </c>
      <c r="NL126" s="9">
        <v>3</v>
      </c>
      <c r="NM126" s="9">
        <v>11</v>
      </c>
      <c r="NN126" s="9">
        <v>2022</v>
      </c>
      <c r="NO126" s="9">
        <v>0</v>
      </c>
      <c r="NP126" t="s">
        <v>5005</v>
      </c>
      <c r="NQ126" s="9">
        <v>0</v>
      </c>
      <c r="NR126" s="9">
        <v>1</v>
      </c>
      <c r="NS126" s="9">
        <v>1</v>
      </c>
      <c r="NT126" s="9">
        <v>0</v>
      </c>
      <c r="NU126" s="9">
        <v>0</v>
      </c>
      <c r="NV126" s="9">
        <v>0</v>
      </c>
      <c r="NW126" s="9">
        <v>7</v>
      </c>
      <c r="NX126" s="9">
        <v>0</v>
      </c>
      <c r="NY126" s="9">
        <v>1</v>
      </c>
      <c r="NZ126" s="9">
        <v>0</v>
      </c>
      <c r="OA126" s="9">
        <v>0</v>
      </c>
      <c r="OB126" s="9">
        <v>0</v>
      </c>
      <c r="OC126" s="9">
        <v>8</v>
      </c>
      <c r="OD126" s="9">
        <v>0</v>
      </c>
      <c r="OE126" s="9">
        <v>0</v>
      </c>
      <c r="OF126" s="9">
        <v>0</v>
      </c>
      <c r="OG126" s="9">
        <v>8</v>
      </c>
      <c r="OH126" s="9">
        <v>0</v>
      </c>
      <c r="OI126" s="9">
        <v>8</v>
      </c>
      <c r="OJ126" s="9">
        <v>8</v>
      </c>
      <c r="OK126" s="9">
        <v>5</v>
      </c>
      <c r="OL126" s="9">
        <v>3</v>
      </c>
      <c r="OM126" s="9">
        <v>0</v>
      </c>
      <c r="ON126" s="9">
        <v>1</v>
      </c>
      <c r="OO126" s="9">
        <v>0</v>
      </c>
      <c r="OP126" s="9">
        <v>1</v>
      </c>
      <c r="OQ126" s="9">
        <v>1</v>
      </c>
      <c r="OR126" s="9">
        <v>1</v>
      </c>
      <c r="OS126" s="9">
        <v>1</v>
      </c>
      <c r="OT126" s="9">
        <v>1</v>
      </c>
      <c r="OU126" s="9">
        <v>1</v>
      </c>
      <c r="OV126" s="9">
        <v>1</v>
      </c>
      <c r="OW126" s="9">
        <v>0</v>
      </c>
      <c r="OX126" s="9">
        <v>1</v>
      </c>
      <c r="OY126" s="9">
        <v>0</v>
      </c>
      <c r="OZ126" s="9">
        <v>0</v>
      </c>
      <c r="PA126" s="9">
        <v>75</v>
      </c>
      <c r="PB126" s="9">
        <v>0</v>
      </c>
      <c r="PC126" s="9">
        <v>1</v>
      </c>
      <c r="PD126" s="9">
        <v>70</v>
      </c>
      <c r="PE126" s="9">
        <v>0</v>
      </c>
      <c r="PF126" s="9">
        <v>1</v>
      </c>
      <c r="PG126" s="9">
        <v>1</v>
      </c>
      <c r="PH126" s="9">
        <v>0</v>
      </c>
      <c r="PI126" s="9">
        <v>0</v>
      </c>
      <c r="PJ126" s="9">
        <v>0</v>
      </c>
      <c r="PK126" s="9">
        <v>1</v>
      </c>
      <c r="PL126" s="9">
        <v>1</v>
      </c>
      <c r="PM126" s="9">
        <v>1</v>
      </c>
      <c r="PN126" s="9">
        <v>1</v>
      </c>
      <c r="PO126" s="9">
        <v>57.142856597900391</v>
      </c>
      <c r="PP126" s="9">
        <v>0</v>
      </c>
      <c r="PQ126" s="9">
        <v>1</v>
      </c>
      <c r="PR126" s="9">
        <v>1</v>
      </c>
      <c r="PS126" s="9">
        <v>0</v>
      </c>
      <c r="PT126" s="9">
        <v>1</v>
      </c>
      <c r="PU126" s="9">
        <v>0</v>
      </c>
      <c r="PV126" s="9">
        <v>0</v>
      </c>
      <c r="PW126" s="9">
        <v>0</v>
      </c>
      <c r="PX126" s="9">
        <v>33.333332061767578</v>
      </c>
      <c r="PY126" s="9">
        <v>0</v>
      </c>
      <c r="PZ126" s="9">
        <v>0</v>
      </c>
      <c r="QA126" s="9">
        <v>1</v>
      </c>
      <c r="QB126" s="9">
        <v>1</v>
      </c>
      <c r="QC126" s="9">
        <v>0</v>
      </c>
      <c r="QD126" s="9">
        <v>1</v>
      </c>
      <c r="QE126" s="9">
        <v>75</v>
      </c>
      <c r="QF126" s="9">
        <v>0</v>
      </c>
      <c r="QG126" s="9">
        <v>1</v>
      </c>
      <c r="QH126" s="9">
        <v>1</v>
      </c>
      <c r="QI126" s="9">
        <v>1</v>
      </c>
      <c r="QJ126" s="9">
        <v>1</v>
      </c>
      <c r="QK126" s="9">
        <v>1</v>
      </c>
      <c r="QL126" s="9">
        <v>1</v>
      </c>
      <c r="QM126" s="9">
        <v>1</v>
      </c>
      <c r="QN126" s="9">
        <v>1</v>
      </c>
      <c r="QO126" s="9">
        <v>1</v>
      </c>
      <c r="QP126" s="9">
        <v>100</v>
      </c>
      <c r="QQ126" s="9">
        <v>1</v>
      </c>
      <c r="QR126" s="9">
        <v>1</v>
      </c>
      <c r="QS126" s="9">
        <v>0</v>
      </c>
      <c r="QT126" s="9">
        <v>0.66666668653488159</v>
      </c>
      <c r="QU126" s="9">
        <v>1</v>
      </c>
      <c r="QV126" s="9">
        <v>1</v>
      </c>
      <c r="QW126" s="9">
        <v>0</v>
      </c>
      <c r="QX126" s="9">
        <v>0.75</v>
      </c>
      <c r="QY126" s="9">
        <v>0</v>
      </c>
      <c r="QZ126" s="9"/>
      <c r="RA126" s="9"/>
      <c r="RB126" s="9"/>
      <c r="RC126" s="9"/>
      <c r="RD126" s="9"/>
      <c r="RE126" s="9"/>
      <c r="RF126" s="9"/>
      <c r="RG126" s="9"/>
      <c r="RH126" s="9"/>
      <c r="RI126" s="9"/>
      <c r="RJ126" s="9"/>
      <c r="RK126" s="9"/>
      <c r="RL126" s="9">
        <v>0</v>
      </c>
      <c r="RM126" s="9"/>
      <c r="RN126" s="9"/>
      <c r="RO126" s="9"/>
      <c r="RP126" s="9"/>
      <c r="RQ126" s="9"/>
      <c r="RR126" s="9"/>
      <c r="RS126" s="9"/>
      <c r="RT126" s="9"/>
      <c r="RU126" s="9"/>
      <c r="RV126" s="9"/>
      <c r="RW126" s="9"/>
      <c r="RX126" s="9"/>
      <c r="RY126" s="9"/>
      <c r="RZ126" s="9"/>
      <c r="SA126" s="9"/>
      <c r="SB126" s="9"/>
      <c r="SC126" s="9"/>
      <c r="SD126" s="9"/>
      <c r="SE126" s="9"/>
      <c r="SF126" s="9"/>
      <c r="SG126" s="9"/>
      <c r="SH126" s="9">
        <v>1</v>
      </c>
      <c r="SI126" s="9">
        <v>1</v>
      </c>
      <c r="SJ126" s="9">
        <v>0</v>
      </c>
      <c r="SK126" s="9">
        <v>0</v>
      </c>
      <c r="SL126" s="9">
        <v>1</v>
      </c>
      <c r="SM126" s="9">
        <v>0</v>
      </c>
      <c r="SN126" s="9">
        <v>0</v>
      </c>
      <c r="SO126" s="9">
        <v>1</v>
      </c>
      <c r="SP126" s="9">
        <v>0</v>
      </c>
      <c r="SQ126" s="9">
        <v>1</v>
      </c>
      <c r="SR126" s="9"/>
      <c r="SS126" s="9"/>
      <c r="ST126" s="9">
        <v>0</v>
      </c>
      <c r="SU126" s="9"/>
      <c r="SV126" s="9"/>
      <c r="SW126" s="9">
        <v>0</v>
      </c>
      <c r="SX126" s="9">
        <v>0</v>
      </c>
      <c r="SY126" s="9">
        <v>0</v>
      </c>
      <c r="SZ126" s="9">
        <v>1</v>
      </c>
      <c r="TA126" s="9"/>
      <c r="TB126" s="9"/>
      <c r="TC126" s="9"/>
      <c r="TD126" s="9"/>
      <c r="TE126" s="9"/>
      <c r="TF126" s="9"/>
      <c r="TG126" s="9"/>
      <c r="TH126" s="9"/>
      <c r="TI126" s="9"/>
      <c r="TJ126" s="9"/>
      <c r="TK126" s="9"/>
      <c r="TL126" s="9"/>
      <c r="TM126" s="9"/>
      <c r="TN126" s="9"/>
      <c r="TO126" s="9"/>
      <c r="TP126" s="9"/>
      <c r="TQ126" s="9"/>
      <c r="TR126" s="9">
        <v>0</v>
      </c>
      <c r="TS126" s="9">
        <v>1</v>
      </c>
      <c r="TT126" s="9">
        <v>0</v>
      </c>
      <c r="TU126" s="9">
        <v>0</v>
      </c>
      <c r="TV126" s="9">
        <v>0</v>
      </c>
      <c r="TW126" s="9">
        <v>0</v>
      </c>
      <c r="TX126" s="9">
        <v>0</v>
      </c>
      <c r="TY126" s="9">
        <v>0</v>
      </c>
      <c r="TZ126" s="9"/>
      <c r="UA126" s="9"/>
      <c r="UB126" s="9"/>
      <c r="UC126" s="9"/>
      <c r="UD126" s="9"/>
      <c r="UE126" s="9"/>
      <c r="UF126" s="9">
        <v>0</v>
      </c>
      <c r="UG126" s="9">
        <v>1</v>
      </c>
      <c r="UH126" s="9">
        <v>0</v>
      </c>
      <c r="UI126" s="9">
        <v>0</v>
      </c>
      <c r="UJ126" s="9">
        <v>0</v>
      </c>
      <c r="UK126" s="9">
        <v>0</v>
      </c>
      <c r="UL126" s="9">
        <v>0</v>
      </c>
      <c r="UM126" s="9">
        <v>0</v>
      </c>
      <c r="UN126" s="9"/>
      <c r="UO126" s="9"/>
      <c r="UP126" s="9"/>
      <c r="UQ126" s="9"/>
      <c r="UR126" s="9">
        <v>0</v>
      </c>
      <c r="US126" s="9">
        <v>0</v>
      </c>
      <c r="UT126" s="9">
        <v>0</v>
      </c>
      <c r="UU126" s="9">
        <v>0</v>
      </c>
      <c r="UV126" s="9">
        <v>1</v>
      </c>
      <c r="UW126" s="9">
        <v>0</v>
      </c>
      <c r="UX126" s="9">
        <v>0</v>
      </c>
      <c r="UY126" s="9">
        <v>0</v>
      </c>
      <c r="UZ126" s="9">
        <v>1</v>
      </c>
      <c r="VA126" s="9">
        <v>0</v>
      </c>
      <c r="VB126" s="9">
        <v>1</v>
      </c>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v>0</v>
      </c>
      <c r="WF126" s="9">
        <v>1</v>
      </c>
      <c r="WG126" s="9">
        <v>0</v>
      </c>
      <c r="WH126" s="9">
        <v>1</v>
      </c>
      <c r="WI126" s="9">
        <v>1</v>
      </c>
      <c r="WJ126" s="9">
        <v>1</v>
      </c>
      <c r="WK126" s="9">
        <v>1</v>
      </c>
      <c r="WL126" s="9">
        <v>0</v>
      </c>
      <c r="WM126" s="9">
        <v>0</v>
      </c>
      <c r="WN126" s="9"/>
      <c r="WO126" s="9"/>
      <c r="WP126" s="9"/>
      <c r="WQ126" s="9"/>
      <c r="WR126" s="9"/>
      <c r="WS126" s="9"/>
      <c r="WT126" s="9"/>
      <c r="WU126" s="9"/>
      <c r="WV126" s="9"/>
      <c r="WW126" s="9">
        <v>55.555557250976563</v>
      </c>
      <c r="WX126" s="9">
        <v>0</v>
      </c>
      <c r="WY126" s="9">
        <v>1</v>
      </c>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v>0</v>
      </c>
      <c r="YF126" s="9">
        <v>1</v>
      </c>
      <c r="YG126" s="9">
        <v>0</v>
      </c>
      <c r="YH126" s="9">
        <v>1</v>
      </c>
      <c r="YI126" s="9">
        <v>1</v>
      </c>
      <c r="YJ126" s="9">
        <v>1</v>
      </c>
      <c r="YK126" s="9">
        <v>1</v>
      </c>
      <c r="YL126" s="9">
        <v>0</v>
      </c>
      <c r="YM126" s="9">
        <v>0</v>
      </c>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v>0</v>
      </c>
      <c r="ZO126" s="9">
        <v>0</v>
      </c>
      <c r="ZP126" s="9">
        <v>0</v>
      </c>
      <c r="ZQ126" s="9">
        <v>0</v>
      </c>
      <c r="ZR126" s="9"/>
      <c r="ZS126" s="9"/>
      <c r="ZT126" s="9">
        <v>0</v>
      </c>
      <c r="ZU126" s="9">
        <v>0</v>
      </c>
      <c r="ZV126" s="9">
        <v>1</v>
      </c>
      <c r="ZW126" s="9">
        <v>1</v>
      </c>
      <c r="ZX126" s="9">
        <v>1</v>
      </c>
      <c r="ZY126" s="9">
        <v>1</v>
      </c>
      <c r="ZZ126" s="9">
        <v>1</v>
      </c>
      <c r="AAA126" s="9">
        <v>1</v>
      </c>
      <c r="AAB126" s="9">
        <v>1</v>
      </c>
      <c r="AAC126" s="9">
        <v>1</v>
      </c>
      <c r="AAD126" s="9">
        <v>1</v>
      </c>
      <c r="AAE126" s="9">
        <v>1</v>
      </c>
      <c r="AAF126" s="9">
        <v>1</v>
      </c>
      <c r="AAG126" s="9">
        <v>1</v>
      </c>
      <c r="AAH126" s="9"/>
      <c r="AAI126" s="9"/>
      <c r="AAJ126" s="9"/>
      <c r="AAK126" s="9"/>
      <c r="AAL126" s="9"/>
      <c r="AAM126" s="9"/>
      <c r="AAN126" s="9"/>
      <c r="AAO126" s="9"/>
      <c r="AAP126" s="9">
        <v>100</v>
      </c>
      <c r="AAQ126" s="9">
        <v>1</v>
      </c>
      <c r="AAR126" s="9">
        <v>1</v>
      </c>
      <c r="AAS126" s="9">
        <v>100</v>
      </c>
      <c r="AAT126" s="9">
        <v>1</v>
      </c>
      <c r="AAU126" s="9">
        <v>1</v>
      </c>
      <c r="AAV126" s="9"/>
      <c r="AAW126" s="9"/>
      <c r="AAX126" s="9"/>
      <c r="AAY126" s="9"/>
      <c r="AAZ126" s="9">
        <v>0</v>
      </c>
      <c r="ABA126" s="9">
        <v>1</v>
      </c>
      <c r="ABB126" s="9">
        <v>1</v>
      </c>
      <c r="ABC126" s="9">
        <v>1</v>
      </c>
      <c r="ABD126" s="9">
        <v>1</v>
      </c>
      <c r="ABE126" s="9">
        <v>1</v>
      </c>
      <c r="ABF126" s="9">
        <v>1</v>
      </c>
      <c r="ABG126" s="9">
        <v>1</v>
      </c>
      <c r="ABH126" s="9">
        <v>1</v>
      </c>
      <c r="ABI126" s="9">
        <v>1</v>
      </c>
      <c r="ABJ126" s="9">
        <v>1</v>
      </c>
      <c r="ABK126" s="9">
        <v>1</v>
      </c>
      <c r="ABL126" s="9">
        <v>1</v>
      </c>
      <c r="ABM126" s="9">
        <v>100</v>
      </c>
      <c r="ABN126" s="9">
        <v>1</v>
      </c>
      <c r="ABO126" s="9">
        <v>1</v>
      </c>
      <c r="ABP126" s="9">
        <v>0</v>
      </c>
      <c r="ABQ126" s="9">
        <v>1</v>
      </c>
      <c r="ABR126" s="9">
        <v>0</v>
      </c>
      <c r="ABS126" s="9">
        <v>0</v>
      </c>
      <c r="ABT126" s="9">
        <v>1</v>
      </c>
      <c r="ABU126" s="9">
        <v>0</v>
      </c>
      <c r="ABV126" s="9">
        <v>1</v>
      </c>
      <c r="ABW126" s="9">
        <v>0</v>
      </c>
      <c r="ABX126" s="9">
        <v>1</v>
      </c>
      <c r="ABY126" s="9">
        <v>1</v>
      </c>
      <c r="ABZ126" s="9">
        <v>1</v>
      </c>
      <c r="ACA126" s="9">
        <v>0</v>
      </c>
      <c r="ACB126" s="9">
        <v>0</v>
      </c>
      <c r="ACC126" s="9">
        <v>0</v>
      </c>
      <c r="ACD126" s="9">
        <v>0</v>
      </c>
      <c r="ACE126" s="9">
        <v>0</v>
      </c>
      <c r="ACF126" s="9">
        <v>0</v>
      </c>
      <c r="ACG126" s="9">
        <v>0</v>
      </c>
      <c r="ACH126" s="9">
        <v>1</v>
      </c>
      <c r="ACI126" s="9">
        <v>1</v>
      </c>
      <c r="ACJ126" s="9">
        <v>1</v>
      </c>
      <c r="ACK126" s="9">
        <v>1</v>
      </c>
      <c r="ACL126" s="9">
        <v>1</v>
      </c>
      <c r="ACM126" s="9">
        <v>0</v>
      </c>
      <c r="ACN126" s="9">
        <v>0</v>
      </c>
      <c r="ACO126" s="9">
        <v>1</v>
      </c>
      <c r="ACP126" s="9">
        <v>1</v>
      </c>
      <c r="ACQ126" s="9">
        <v>1</v>
      </c>
      <c r="ACR126" s="9">
        <v>1</v>
      </c>
    </row>
    <row r="127" spans="1:772">
      <c r="A127" t="s">
        <v>2689</v>
      </c>
      <c r="B127" t="s">
        <v>2817</v>
      </c>
      <c r="C127" t="s">
        <v>2950</v>
      </c>
      <c r="D127" t="s">
        <v>3086</v>
      </c>
      <c r="E127" s="9"/>
      <c r="F127" s="9">
        <v>7</v>
      </c>
      <c r="G127" s="9"/>
      <c r="H127" s="9">
        <v>1</v>
      </c>
      <c r="I127" t="s">
        <v>3224</v>
      </c>
      <c r="J127" s="9"/>
      <c r="K127" s="9">
        <v>8</v>
      </c>
      <c r="L127" s="9">
        <v>24</v>
      </c>
      <c r="M127" s="9">
        <v>150</v>
      </c>
      <c r="N127" s="9">
        <v>150</v>
      </c>
      <c r="O127" t="s">
        <v>3247</v>
      </c>
      <c r="P127" s="9">
        <v>2</v>
      </c>
      <c r="Q127" t="s">
        <v>3250</v>
      </c>
      <c r="R127" s="9">
        <v>6</v>
      </c>
      <c r="S127" s="9">
        <v>1</v>
      </c>
      <c r="T127" s="9">
        <v>1</v>
      </c>
      <c r="U127" s="9">
        <v>1</v>
      </c>
      <c r="V127" s="9">
        <v>1</v>
      </c>
      <c r="W127" t="s">
        <v>3382</v>
      </c>
      <c r="X127" s="9"/>
      <c r="Y127" t="s">
        <v>3513</v>
      </c>
      <c r="Z127" s="9"/>
      <c r="AA127" s="9">
        <v>6</v>
      </c>
      <c r="AB127" s="9">
        <v>0</v>
      </c>
      <c r="AC127" s="9">
        <v>126</v>
      </c>
      <c r="AD127" s="9">
        <v>0</v>
      </c>
      <c r="AE127" s="9">
        <v>26</v>
      </c>
      <c r="AF127" s="9">
        <v>0</v>
      </c>
      <c r="AG127" s="9">
        <v>0</v>
      </c>
      <c r="AH127" s="9">
        <v>0</v>
      </c>
      <c r="AI127" s="9">
        <v>12</v>
      </c>
      <c r="AJ127" s="9">
        <v>0</v>
      </c>
      <c r="AK127" s="9">
        <v>1</v>
      </c>
      <c r="AL127" s="9">
        <v>0</v>
      </c>
      <c r="AM127" s="9">
        <v>1</v>
      </c>
      <c r="AN127" s="9">
        <v>0</v>
      </c>
      <c r="AO127" s="9">
        <v>23</v>
      </c>
      <c r="AP127" s="9">
        <v>0</v>
      </c>
      <c r="AQ127" s="9">
        <v>31</v>
      </c>
      <c r="AR127" s="9">
        <v>0</v>
      </c>
      <c r="AS127" s="9">
        <v>3</v>
      </c>
      <c r="AT127" s="9">
        <v>0</v>
      </c>
      <c r="AU127" s="9">
        <v>3</v>
      </c>
      <c r="AV127" s="9">
        <v>0</v>
      </c>
      <c r="AW127" s="9">
        <v>13</v>
      </c>
      <c r="AX127" t="s">
        <v>3683</v>
      </c>
      <c r="AY127" s="9">
        <v>0</v>
      </c>
      <c r="AZ127" s="9">
        <v>17</v>
      </c>
      <c r="BA127" t="s">
        <v>3833</v>
      </c>
      <c r="BB127" s="9">
        <v>0</v>
      </c>
      <c r="BC127" s="9">
        <v>262</v>
      </c>
      <c r="BD127" s="9">
        <v>0</v>
      </c>
      <c r="BE127" s="9"/>
      <c r="BF127" s="9">
        <v>186</v>
      </c>
      <c r="BG127" s="9">
        <v>186</v>
      </c>
      <c r="BH127" s="9">
        <v>83</v>
      </c>
      <c r="BI127" s="9">
        <v>12</v>
      </c>
      <c r="BJ127" s="9">
        <v>0</v>
      </c>
      <c r="BK127" s="9">
        <v>1</v>
      </c>
      <c r="BL127" s="9">
        <v>1</v>
      </c>
      <c r="BM127" s="9">
        <v>1</v>
      </c>
      <c r="BN127" s="9">
        <v>1</v>
      </c>
      <c r="BO127" s="9">
        <v>1</v>
      </c>
      <c r="BP127" s="9">
        <v>1</v>
      </c>
      <c r="BQ127" s="9">
        <v>1</v>
      </c>
      <c r="BR127" s="9">
        <v>0</v>
      </c>
      <c r="BS127" s="9">
        <v>1</v>
      </c>
      <c r="BT127" s="9">
        <v>1</v>
      </c>
      <c r="BU127" s="9">
        <v>1</v>
      </c>
      <c r="BV127" s="9">
        <v>1</v>
      </c>
      <c r="BW127" s="9">
        <v>1</v>
      </c>
      <c r="BX127" s="9"/>
      <c r="BY127" s="9">
        <v>0</v>
      </c>
      <c r="BZ127" s="9">
        <v>0</v>
      </c>
      <c r="CA127" s="9">
        <v>1</v>
      </c>
      <c r="CB127" s="9">
        <v>0</v>
      </c>
      <c r="CC127" s="9">
        <v>1</v>
      </c>
      <c r="CD127" s="9">
        <v>1</v>
      </c>
      <c r="CE127" s="9">
        <v>1</v>
      </c>
      <c r="CF127" s="9">
        <v>1</v>
      </c>
      <c r="CG127" s="9"/>
      <c r="CH127" s="9">
        <v>0</v>
      </c>
      <c r="CI127" s="9">
        <v>4</v>
      </c>
      <c r="CJ127" s="9">
        <v>2</v>
      </c>
      <c r="CK127" s="9">
        <v>2</v>
      </c>
      <c r="CL127" s="9">
        <v>2</v>
      </c>
      <c r="CM127" s="9">
        <v>2</v>
      </c>
      <c r="CN127" s="9">
        <v>1</v>
      </c>
      <c r="CO127" s="9">
        <v>1</v>
      </c>
      <c r="CP127" s="9">
        <v>2</v>
      </c>
      <c r="CQ127" s="9">
        <v>2</v>
      </c>
      <c r="CR127" s="9">
        <v>1</v>
      </c>
      <c r="CS127" s="9">
        <v>1</v>
      </c>
      <c r="CT127" s="9">
        <v>1</v>
      </c>
      <c r="CU127" s="9">
        <v>1</v>
      </c>
      <c r="CV127" s="9">
        <v>1</v>
      </c>
      <c r="CW127" s="9">
        <v>0</v>
      </c>
      <c r="CX127" s="9">
        <v>1</v>
      </c>
      <c r="CY127" s="9">
        <v>1</v>
      </c>
      <c r="CZ127" s="9">
        <v>2</v>
      </c>
      <c r="DA127" s="9"/>
      <c r="DB127" s="9"/>
      <c r="DC127" s="9"/>
      <c r="DD127" s="9"/>
      <c r="DE127" s="9"/>
      <c r="DF127" s="9"/>
      <c r="DG127" s="9"/>
      <c r="DH127" s="9"/>
      <c r="DI127" s="9">
        <v>2</v>
      </c>
      <c r="DJ127" s="9"/>
      <c r="DK127" s="9"/>
      <c r="DL127" s="9"/>
      <c r="DM127" s="9"/>
      <c r="DN127" s="9"/>
      <c r="DO127" s="9"/>
      <c r="DP127" s="9">
        <v>1</v>
      </c>
      <c r="DQ127" s="9">
        <v>1</v>
      </c>
      <c r="DR127" s="9">
        <v>1</v>
      </c>
      <c r="DS127" s="9">
        <v>1</v>
      </c>
      <c r="DT127" s="9">
        <v>80</v>
      </c>
      <c r="DU127" s="9">
        <v>0</v>
      </c>
      <c r="DV127" s="9">
        <v>12</v>
      </c>
      <c r="DW127" s="9"/>
      <c r="DX127" s="9">
        <v>1</v>
      </c>
      <c r="DY127" s="9">
        <v>2</v>
      </c>
      <c r="DZ127" s="9"/>
      <c r="EA127" s="9"/>
      <c r="EB127" s="9">
        <v>2</v>
      </c>
      <c r="EC127" s="9"/>
      <c r="ED127" s="9"/>
      <c r="EE127" s="9"/>
      <c r="EF127" s="9"/>
      <c r="EG127" s="9"/>
      <c r="EH127" s="9"/>
      <c r="EI127" s="9">
        <v>0</v>
      </c>
      <c r="EJ127" s="9"/>
      <c r="EK127" s="9"/>
      <c r="EL127" s="9"/>
      <c r="EM127" s="9"/>
      <c r="EN127" s="9">
        <v>0</v>
      </c>
      <c r="EO127" s="9"/>
      <c r="EP127" s="9"/>
      <c r="EQ127" s="9">
        <v>0</v>
      </c>
      <c r="ER127" s="9"/>
      <c r="ES127" s="9"/>
      <c r="ET127" s="9">
        <v>0</v>
      </c>
      <c r="EU127" s="9"/>
      <c r="EV127" s="9"/>
      <c r="EW127" s="9">
        <v>1</v>
      </c>
      <c r="EX127" s="9">
        <v>1</v>
      </c>
      <c r="EY127" s="9"/>
      <c r="EZ127" s="9">
        <v>0</v>
      </c>
      <c r="FA127" s="9"/>
      <c r="FB127" s="9"/>
      <c r="FC127" s="9">
        <v>0</v>
      </c>
      <c r="FD127" s="9"/>
      <c r="FE127" s="9"/>
      <c r="FF127" s="9">
        <v>0</v>
      </c>
      <c r="FG127" s="9"/>
      <c r="FH127" s="9"/>
      <c r="FI127" s="9">
        <v>0</v>
      </c>
      <c r="FJ127" s="9"/>
      <c r="FK127" s="9"/>
      <c r="FL127" s="9">
        <v>0</v>
      </c>
      <c r="FM127" s="9"/>
      <c r="FN127" s="9"/>
      <c r="FO127" s="9">
        <v>0</v>
      </c>
      <c r="FP127" s="9"/>
      <c r="FQ127" s="9"/>
      <c r="FR127" s="9">
        <v>0</v>
      </c>
      <c r="FS127" s="9"/>
      <c r="FT127" s="9"/>
      <c r="FU127" s="9">
        <v>0</v>
      </c>
      <c r="FV127" s="9"/>
      <c r="FW127" s="9"/>
      <c r="FX127" s="9">
        <v>3</v>
      </c>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t="s">
        <v>4142</v>
      </c>
      <c r="HH127" s="9"/>
      <c r="HI127" s="9"/>
      <c r="HJ127" s="9"/>
      <c r="HK127" s="9"/>
      <c r="HL127" s="9"/>
      <c r="HM127" s="9"/>
      <c r="HN127" s="9"/>
      <c r="HO127" s="9"/>
      <c r="HP127" s="9"/>
      <c r="HQ127" s="9"/>
      <c r="HR127" s="9"/>
      <c r="HS127" s="9"/>
      <c r="HT127" s="9"/>
      <c r="HU127" s="9"/>
      <c r="HV127" s="9"/>
      <c r="HW127" s="9"/>
      <c r="HX127" t="s">
        <v>4306</v>
      </c>
      <c r="HY127" s="9"/>
      <c r="HZ127" s="9"/>
      <c r="IA127" s="9">
        <v>2</v>
      </c>
      <c r="IB127" s="9"/>
      <c r="IC127" s="9"/>
      <c r="ID127" s="9">
        <v>2</v>
      </c>
      <c r="IE127" s="9"/>
      <c r="IF127" s="9"/>
      <c r="IG127" s="9">
        <v>2</v>
      </c>
      <c r="IH127" s="9"/>
      <c r="II127" s="9"/>
      <c r="IJ127" s="9">
        <v>2</v>
      </c>
      <c r="IK127" s="9"/>
      <c r="IL127" s="9">
        <v>1</v>
      </c>
      <c r="IM127" s="9"/>
      <c r="IN127" s="9">
        <v>3</v>
      </c>
      <c r="IO127" s="9">
        <v>3</v>
      </c>
      <c r="IP127" s="9">
        <v>3</v>
      </c>
      <c r="IQ127" s="9">
        <v>3</v>
      </c>
      <c r="IR127" s="9">
        <v>3</v>
      </c>
      <c r="IS127" s="9"/>
      <c r="IT127" s="9">
        <v>1</v>
      </c>
      <c r="IU127" s="9">
        <v>1</v>
      </c>
      <c r="IV127" s="9">
        <v>2</v>
      </c>
      <c r="IW127" s="9">
        <v>2</v>
      </c>
      <c r="IX127" s="9">
        <v>2</v>
      </c>
      <c r="IY127" s="9">
        <v>1</v>
      </c>
      <c r="IZ127" s="9">
        <v>1</v>
      </c>
      <c r="JA127" s="9">
        <v>2</v>
      </c>
      <c r="JB127" s="9">
        <v>1</v>
      </c>
      <c r="JC127" s="9">
        <v>1</v>
      </c>
      <c r="JD127" s="9">
        <v>1</v>
      </c>
      <c r="JE127" s="9">
        <v>1</v>
      </c>
      <c r="JF127" s="9">
        <v>2</v>
      </c>
      <c r="JG127" s="9">
        <v>2</v>
      </c>
      <c r="JH127" s="9">
        <v>2</v>
      </c>
      <c r="JI127" s="9">
        <v>2</v>
      </c>
      <c r="JJ127" s="9">
        <v>1</v>
      </c>
      <c r="JK127" s="9">
        <v>1</v>
      </c>
      <c r="JL127" s="9">
        <v>1</v>
      </c>
      <c r="JM127" s="9">
        <v>1</v>
      </c>
      <c r="JN127" s="9">
        <v>1</v>
      </c>
      <c r="JO127" s="9">
        <v>1</v>
      </c>
      <c r="JP127" s="9">
        <v>2</v>
      </c>
      <c r="JQ127" s="9">
        <v>2</v>
      </c>
      <c r="JR127" s="9">
        <v>1</v>
      </c>
      <c r="JS127" s="9">
        <v>1</v>
      </c>
      <c r="JT127" s="9">
        <v>1</v>
      </c>
      <c r="JU127" s="9">
        <v>1</v>
      </c>
      <c r="JV127" s="9"/>
      <c r="JW127" s="9">
        <v>1</v>
      </c>
      <c r="JX127" s="9">
        <v>1</v>
      </c>
      <c r="JY127" s="9">
        <v>1</v>
      </c>
      <c r="JZ127" s="9">
        <v>1</v>
      </c>
      <c r="KA127" s="9">
        <v>1</v>
      </c>
      <c r="KB127" s="9">
        <v>1</v>
      </c>
      <c r="KC127" s="9">
        <v>1</v>
      </c>
      <c r="KD127" s="9">
        <v>1</v>
      </c>
      <c r="KE127" s="9">
        <v>1</v>
      </c>
      <c r="KF127" s="9"/>
      <c r="KG127" s="9">
        <v>1</v>
      </c>
      <c r="KH127" s="9">
        <v>1</v>
      </c>
      <c r="KI127" s="9">
        <v>2</v>
      </c>
      <c r="KJ127" s="9"/>
      <c r="KK127" s="9">
        <v>2</v>
      </c>
      <c r="KL127" s="9">
        <v>1</v>
      </c>
      <c r="KM127" s="9">
        <v>3</v>
      </c>
      <c r="KN127" s="9">
        <v>3</v>
      </c>
      <c r="KO127" s="9"/>
      <c r="KP127" s="9">
        <v>1</v>
      </c>
      <c r="KQ127" s="9">
        <v>0</v>
      </c>
      <c r="KR127" s="9">
        <v>0</v>
      </c>
      <c r="KS127" s="9">
        <v>0</v>
      </c>
      <c r="KT127" s="9">
        <v>0</v>
      </c>
      <c r="KU127" s="9">
        <v>1</v>
      </c>
      <c r="KV127" s="9">
        <v>1</v>
      </c>
      <c r="KW127" s="9">
        <v>1</v>
      </c>
      <c r="KX127" s="9">
        <v>1</v>
      </c>
      <c r="KY127" s="9">
        <v>0</v>
      </c>
      <c r="KZ127" s="9"/>
      <c r="LA127" s="9"/>
      <c r="LB127" s="9"/>
      <c r="LC127" s="9">
        <v>1</v>
      </c>
      <c r="LD127" s="9">
        <v>1</v>
      </c>
      <c r="LE127" s="9">
        <v>1</v>
      </c>
      <c r="LF127" s="9">
        <v>1</v>
      </c>
      <c r="LG127" s="9">
        <v>1</v>
      </c>
      <c r="LH127" s="9">
        <v>1</v>
      </c>
      <c r="LI127" s="9"/>
      <c r="LJ127" s="9">
        <v>1</v>
      </c>
      <c r="LK127" s="9">
        <v>1</v>
      </c>
      <c r="LL127" s="9">
        <v>1</v>
      </c>
      <c r="LM127" s="9">
        <v>1</v>
      </c>
      <c r="LN127" s="9"/>
      <c r="LO127" s="9">
        <v>1</v>
      </c>
      <c r="LP127" s="9">
        <v>1</v>
      </c>
      <c r="LQ127" s="9">
        <v>1</v>
      </c>
      <c r="LR127" s="9"/>
      <c r="LS127" s="9">
        <v>1</v>
      </c>
      <c r="LT127" s="9">
        <v>1</v>
      </c>
      <c r="LU127" s="9">
        <v>1</v>
      </c>
      <c r="LV127" s="9">
        <v>1</v>
      </c>
      <c r="LW127" s="9">
        <v>1</v>
      </c>
      <c r="LX127" s="9">
        <v>2</v>
      </c>
      <c r="LY127" s="9">
        <v>2</v>
      </c>
      <c r="LZ127" s="9">
        <v>2</v>
      </c>
      <c r="MA127" s="9">
        <v>1</v>
      </c>
      <c r="MB127" s="9"/>
      <c r="MC127" s="9">
        <v>1</v>
      </c>
      <c r="MD127" s="9">
        <v>3</v>
      </c>
      <c r="ME127" s="9">
        <v>2</v>
      </c>
      <c r="MF127" s="9">
        <v>3</v>
      </c>
      <c r="MG127" s="9">
        <v>3</v>
      </c>
      <c r="MH127" s="9">
        <v>3</v>
      </c>
      <c r="MI127" s="9">
        <v>3</v>
      </c>
      <c r="MJ127" s="9">
        <v>3</v>
      </c>
      <c r="MK127" s="9">
        <v>1</v>
      </c>
      <c r="ML127" s="9">
        <v>1</v>
      </c>
      <c r="MM127" s="9">
        <v>1</v>
      </c>
      <c r="MN127" s="9">
        <v>1</v>
      </c>
      <c r="MO127" s="9">
        <v>1</v>
      </c>
      <c r="MP127" s="9">
        <v>0</v>
      </c>
      <c r="MQ127" s="9">
        <v>1</v>
      </c>
      <c r="MR127" s="9">
        <v>1</v>
      </c>
      <c r="MS127" s="9">
        <v>1</v>
      </c>
      <c r="MT127" s="9">
        <v>245453903</v>
      </c>
      <c r="MU127" s="9">
        <v>245453903</v>
      </c>
      <c r="MV127" s="9">
        <v>1</v>
      </c>
      <c r="MW127" s="9"/>
      <c r="MX127" s="9"/>
      <c r="MY127" t="s">
        <v>4582</v>
      </c>
      <c r="MZ127" s="9"/>
      <c r="NA127" s="9">
        <v>200309049</v>
      </c>
      <c r="NB127" t="s">
        <v>4732</v>
      </c>
      <c r="NC127" t="s">
        <v>4868</v>
      </c>
      <c r="ND127" s="9"/>
      <c r="NE127" s="9"/>
      <c r="NF127" t="s">
        <v>4891</v>
      </c>
      <c r="NG127" s="9"/>
      <c r="NH127" s="9"/>
      <c r="NI127" s="9">
        <v>87</v>
      </c>
      <c r="NJ127" s="9">
        <v>150</v>
      </c>
      <c r="NK127" t="s">
        <v>4897</v>
      </c>
      <c r="NL127" s="9">
        <v>3</v>
      </c>
      <c r="NM127" s="9">
        <v>11</v>
      </c>
      <c r="NN127" s="9">
        <v>2022</v>
      </c>
      <c r="NO127" s="9">
        <v>0</v>
      </c>
      <c r="NP127" t="s">
        <v>5006</v>
      </c>
      <c r="NQ127" s="9">
        <v>1</v>
      </c>
      <c r="NR127" s="9">
        <v>0</v>
      </c>
      <c r="NS127" s="9">
        <v>1</v>
      </c>
      <c r="NT127" s="9">
        <v>1</v>
      </c>
      <c r="NU127" s="9">
        <v>6</v>
      </c>
      <c r="NV127" s="9">
        <v>0</v>
      </c>
      <c r="NW127" s="9">
        <v>126</v>
      </c>
      <c r="NX127" s="9">
        <v>0</v>
      </c>
      <c r="NY127" s="9">
        <v>26</v>
      </c>
      <c r="NZ127" s="9">
        <v>0</v>
      </c>
      <c r="OA127" s="9">
        <v>20</v>
      </c>
      <c r="OB127" s="9">
        <v>0</v>
      </c>
      <c r="OC127" s="9">
        <v>178</v>
      </c>
      <c r="OD127" s="9">
        <v>0</v>
      </c>
      <c r="OE127" s="9">
        <v>67</v>
      </c>
      <c r="OF127" s="9">
        <v>0</v>
      </c>
      <c r="OG127" s="9">
        <v>245</v>
      </c>
      <c r="OH127" s="9">
        <v>0</v>
      </c>
      <c r="OI127" s="9">
        <v>186</v>
      </c>
      <c r="OJ127" s="9">
        <v>186</v>
      </c>
      <c r="OK127" s="9">
        <v>83</v>
      </c>
      <c r="OL127" s="9">
        <v>12</v>
      </c>
      <c r="OM127" s="9">
        <v>0</v>
      </c>
      <c r="ON127" s="9">
        <v>1</v>
      </c>
      <c r="OO127" s="9">
        <v>0</v>
      </c>
      <c r="OP127" s="9">
        <v>1</v>
      </c>
      <c r="OQ127" s="9">
        <v>1</v>
      </c>
      <c r="OR127" s="9">
        <v>1</v>
      </c>
      <c r="OS127" s="9">
        <v>1</v>
      </c>
      <c r="OT127" s="9">
        <v>1</v>
      </c>
      <c r="OU127" s="9">
        <v>1</v>
      </c>
      <c r="OV127" s="9">
        <v>1</v>
      </c>
      <c r="OW127" s="9">
        <v>0</v>
      </c>
      <c r="OX127" s="9">
        <v>1</v>
      </c>
      <c r="OY127" s="9">
        <v>1</v>
      </c>
      <c r="OZ127" s="9">
        <v>1</v>
      </c>
      <c r="PA127" s="9">
        <v>87.5</v>
      </c>
      <c r="PB127" s="9">
        <v>0</v>
      </c>
      <c r="PC127" s="9">
        <v>1</v>
      </c>
      <c r="PD127" s="9">
        <v>90</v>
      </c>
      <c r="PE127" s="9">
        <v>0</v>
      </c>
      <c r="PF127" s="9">
        <v>1</v>
      </c>
      <c r="PG127" s="9">
        <v>1</v>
      </c>
      <c r="PH127" s="9">
        <v>0</v>
      </c>
      <c r="PI127" s="9">
        <v>0</v>
      </c>
      <c r="PJ127" s="9">
        <v>1</v>
      </c>
      <c r="PK127" s="9">
        <v>0</v>
      </c>
      <c r="PL127" s="9">
        <v>1</v>
      </c>
      <c r="PM127" s="9">
        <v>1</v>
      </c>
      <c r="PN127" s="9">
        <v>1</v>
      </c>
      <c r="PO127" s="9">
        <v>57.142856597900391</v>
      </c>
      <c r="PP127" s="9">
        <v>0</v>
      </c>
      <c r="PQ127" s="9">
        <v>1</v>
      </c>
      <c r="PR127" s="9">
        <v>0</v>
      </c>
      <c r="PS127" s="9">
        <v>0</v>
      </c>
      <c r="PT127" s="9">
        <v>0</v>
      </c>
      <c r="PU127" s="9">
        <v>0</v>
      </c>
      <c r="PV127" s="9">
        <v>0</v>
      </c>
      <c r="PW127" s="9">
        <v>0</v>
      </c>
      <c r="PX127" s="9">
        <v>0</v>
      </c>
      <c r="PY127" s="9">
        <v>0</v>
      </c>
      <c r="PZ127" s="9">
        <v>0</v>
      </c>
      <c r="QA127" s="9">
        <v>1</v>
      </c>
      <c r="QB127" s="9">
        <v>1</v>
      </c>
      <c r="QC127" s="9">
        <v>0</v>
      </c>
      <c r="QD127" s="9">
        <v>0</v>
      </c>
      <c r="QE127" s="9">
        <v>50</v>
      </c>
      <c r="QF127" s="9">
        <v>0</v>
      </c>
      <c r="QG127" s="9">
        <v>1</v>
      </c>
      <c r="QH127" s="9">
        <v>1</v>
      </c>
      <c r="QI127" s="9">
        <v>1</v>
      </c>
      <c r="QJ127" s="9">
        <v>1</v>
      </c>
      <c r="QK127" s="9">
        <v>1</v>
      </c>
      <c r="QL127" s="9">
        <v>1</v>
      </c>
      <c r="QM127" s="9">
        <v>0</v>
      </c>
      <c r="QN127" s="9">
        <v>1</v>
      </c>
      <c r="QO127" s="9">
        <v>1</v>
      </c>
      <c r="QP127" s="9">
        <v>85.714286804199219</v>
      </c>
      <c r="QQ127" s="9">
        <v>0</v>
      </c>
      <c r="QR127" s="9">
        <v>1</v>
      </c>
      <c r="QS127" s="9">
        <v>0</v>
      </c>
      <c r="QT127" s="9">
        <v>0</v>
      </c>
      <c r="QU127" s="9">
        <v>0</v>
      </c>
      <c r="QV127" s="9">
        <v>0</v>
      </c>
      <c r="QW127" s="9">
        <v>0</v>
      </c>
      <c r="QX127" s="9">
        <v>0.5</v>
      </c>
      <c r="QY127" s="9">
        <v>0</v>
      </c>
      <c r="QZ127" s="9"/>
      <c r="RA127" s="9"/>
      <c r="RB127" s="9"/>
      <c r="RC127" s="9"/>
      <c r="RD127" s="9"/>
      <c r="RE127" s="9"/>
      <c r="RF127" s="9"/>
      <c r="RG127" s="9"/>
      <c r="RH127" s="9"/>
      <c r="RI127" s="9"/>
      <c r="RJ127" s="9"/>
      <c r="RK127" s="9"/>
      <c r="RL127" s="9">
        <v>1</v>
      </c>
      <c r="RM127" s="9">
        <v>1</v>
      </c>
      <c r="RN127" s="9">
        <v>1</v>
      </c>
      <c r="RO127" s="9">
        <v>0</v>
      </c>
      <c r="RP127" s="9">
        <v>0</v>
      </c>
      <c r="RQ127" s="9">
        <v>12</v>
      </c>
      <c r="RR127" s="9">
        <v>0</v>
      </c>
      <c r="RS127" s="9">
        <v>1</v>
      </c>
      <c r="RT127" s="9">
        <v>0</v>
      </c>
      <c r="RU127" s="9"/>
      <c r="RV127" s="9">
        <v>0</v>
      </c>
      <c r="RW127" s="9"/>
      <c r="RX127" s="9"/>
      <c r="RY127" s="9"/>
      <c r="RZ127" s="9"/>
      <c r="SA127" s="9"/>
      <c r="SB127" s="9"/>
      <c r="SC127" s="9"/>
      <c r="SD127" s="9"/>
      <c r="SE127" s="9"/>
      <c r="SF127" s="9"/>
      <c r="SG127" s="9"/>
      <c r="SH127" s="9">
        <v>0</v>
      </c>
      <c r="SI127" s="9">
        <v>1</v>
      </c>
      <c r="SJ127" s="9">
        <v>0</v>
      </c>
      <c r="SK127" s="9">
        <v>0</v>
      </c>
      <c r="SL127" s="9">
        <v>0</v>
      </c>
      <c r="SM127" s="9">
        <v>0</v>
      </c>
      <c r="SN127" s="9">
        <v>0</v>
      </c>
      <c r="SO127" s="9">
        <v>0</v>
      </c>
      <c r="SP127" s="9"/>
      <c r="SQ127" s="9">
        <v>1</v>
      </c>
      <c r="SR127" s="9"/>
      <c r="SS127" s="9"/>
      <c r="ST127" s="9"/>
      <c r="SU127" s="9"/>
      <c r="SV127" s="9"/>
      <c r="SW127" s="9"/>
      <c r="SX127" s="9">
        <v>0</v>
      </c>
      <c r="SY127" s="9">
        <v>1</v>
      </c>
      <c r="SZ127" s="9">
        <v>0</v>
      </c>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v>0</v>
      </c>
      <c r="UM127" s="9">
        <v>0</v>
      </c>
      <c r="UN127" s="9">
        <v>0</v>
      </c>
      <c r="UO127" s="9">
        <v>0</v>
      </c>
      <c r="UP127" s="9"/>
      <c r="UQ127" s="9"/>
      <c r="UR127" s="9"/>
      <c r="US127" s="9"/>
      <c r="UT127" s="9">
        <v>0</v>
      </c>
      <c r="UU127" s="9"/>
      <c r="UV127" s="9">
        <v>1</v>
      </c>
      <c r="UW127" s="9">
        <v>0</v>
      </c>
      <c r="UX127" s="9">
        <v>0</v>
      </c>
      <c r="UY127" s="9">
        <v>0</v>
      </c>
      <c r="UZ127" s="9">
        <v>0</v>
      </c>
      <c r="VA127" s="9">
        <v>0</v>
      </c>
      <c r="VB127" s="9">
        <v>0</v>
      </c>
      <c r="VC127" s="9">
        <v>1</v>
      </c>
      <c r="VD127" s="9">
        <v>1</v>
      </c>
      <c r="VE127" s="9">
        <v>0</v>
      </c>
      <c r="VF127" s="9">
        <v>0</v>
      </c>
      <c r="VG127" s="9">
        <v>0</v>
      </c>
      <c r="VH127" s="9">
        <v>1</v>
      </c>
      <c r="VI127" s="9">
        <v>1</v>
      </c>
      <c r="VJ127" s="9">
        <v>0</v>
      </c>
      <c r="VK127" s="9">
        <v>1</v>
      </c>
      <c r="VL127" s="9">
        <v>1</v>
      </c>
      <c r="VM127" s="9">
        <v>1</v>
      </c>
      <c r="VN127" s="9">
        <v>1</v>
      </c>
      <c r="VO127" s="9">
        <v>0</v>
      </c>
      <c r="VP127" s="9">
        <v>0</v>
      </c>
      <c r="VQ127" s="9">
        <v>0</v>
      </c>
      <c r="VR127" s="9">
        <v>0</v>
      </c>
      <c r="VS127" s="9">
        <v>1</v>
      </c>
      <c r="VT127" s="9">
        <v>1</v>
      </c>
      <c r="VU127" s="9">
        <v>1</v>
      </c>
      <c r="VV127" s="9">
        <v>1</v>
      </c>
      <c r="VW127" s="9">
        <v>1</v>
      </c>
      <c r="VX127" s="9">
        <v>1</v>
      </c>
      <c r="VY127" s="9">
        <v>0</v>
      </c>
      <c r="VZ127" s="9">
        <v>0</v>
      </c>
      <c r="WA127" s="9">
        <v>1</v>
      </c>
      <c r="WB127" s="9">
        <v>1</v>
      </c>
      <c r="WC127" s="9">
        <v>1</v>
      </c>
      <c r="WD127" s="9">
        <v>1</v>
      </c>
      <c r="WE127" s="9">
        <v>1</v>
      </c>
      <c r="WF127" s="9">
        <v>1</v>
      </c>
      <c r="WG127" s="9">
        <v>1</v>
      </c>
      <c r="WH127" s="9">
        <v>1</v>
      </c>
      <c r="WI127" s="9">
        <v>1</v>
      </c>
      <c r="WJ127" s="9">
        <v>1</v>
      </c>
      <c r="WK127" s="9">
        <v>1</v>
      </c>
      <c r="WL127" s="9">
        <v>1</v>
      </c>
      <c r="WM127" s="9">
        <v>1</v>
      </c>
      <c r="WN127" s="9">
        <v>1</v>
      </c>
      <c r="WO127" s="9">
        <v>1</v>
      </c>
      <c r="WP127" s="9">
        <v>0</v>
      </c>
      <c r="WQ127" s="9">
        <v>50</v>
      </c>
      <c r="WR127" s="9">
        <v>0</v>
      </c>
      <c r="WS127" s="9">
        <v>1</v>
      </c>
      <c r="WT127" s="9">
        <v>83.333335876464844</v>
      </c>
      <c r="WU127" s="9">
        <v>0</v>
      </c>
      <c r="WV127" s="9">
        <v>1</v>
      </c>
      <c r="WW127" s="9">
        <v>100</v>
      </c>
      <c r="WX127" s="9">
        <v>1</v>
      </c>
      <c r="WY127" s="9">
        <v>1</v>
      </c>
      <c r="WZ127" s="9">
        <v>66.666664123535156</v>
      </c>
      <c r="XA127" s="9">
        <v>0</v>
      </c>
      <c r="XB127" s="9">
        <v>1</v>
      </c>
      <c r="XC127" s="9">
        <v>1</v>
      </c>
      <c r="XD127" s="9">
        <v>1</v>
      </c>
      <c r="XE127" s="9">
        <v>0</v>
      </c>
      <c r="XF127" s="9">
        <v>0</v>
      </c>
      <c r="XG127" s="9">
        <v>0</v>
      </c>
      <c r="XH127" s="9">
        <v>1</v>
      </c>
      <c r="XI127" s="9">
        <v>1</v>
      </c>
      <c r="XJ127" s="9">
        <v>0</v>
      </c>
      <c r="XK127" s="9">
        <v>1</v>
      </c>
      <c r="XL127" s="9">
        <v>1</v>
      </c>
      <c r="XM127" s="9">
        <v>1</v>
      </c>
      <c r="XN127" s="9">
        <v>1</v>
      </c>
      <c r="XO127" s="9">
        <v>0</v>
      </c>
      <c r="XP127" s="9">
        <v>0</v>
      </c>
      <c r="XQ127" s="9">
        <v>0</v>
      </c>
      <c r="XR127" s="9">
        <v>0</v>
      </c>
      <c r="XS127" s="9">
        <v>1</v>
      </c>
      <c r="XT127" s="9">
        <v>1</v>
      </c>
      <c r="XU127" s="9">
        <v>1</v>
      </c>
      <c r="XV127" s="9">
        <v>1</v>
      </c>
      <c r="XW127" s="9">
        <v>1</v>
      </c>
      <c r="XX127" s="9">
        <v>1</v>
      </c>
      <c r="XY127" s="9">
        <v>0</v>
      </c>
      <c r="XZ127" s="9">
        <v>0</v>
      </c>
      <c r="YA127" s="9">
        <v>1</v>
      </c>
      <c r="YB127" s="9">
        <v>1</v>
      </c>
      <c r="YC127" s="9">
        <v>1</v>
      </c>
      <c r="YD127" s="9">
        <v>1</v>
      </c>
      <c r="YE127" s="9">
        <v>1</v>
      </c>
      <c r="YF127" s="9">
        <v>1</v>
      </c>
      <c r="YG127" s="9">
        <v>1</v>
      </c>
      <c r="YH127" s="9">
        <v>1</v>
      </c>
      <c r="YI127" s="9">
        <v>1</v>
      </c>
      <c r="YJ127" s="9">
        <v>1</v>
      </c>
      <c r="YK127" s="9">
        <v>1</v>
      </c>
      <c r="YL127" s="9">
        <v>1</v>
      </c>
      <c r="YM127" s="9">
        <v>1</v>
      </c>
      <c r="YN127" s="9">
        <v>1</v>
      </c>
      <c r="YO127" s="9">
        <v>1</v>
      </c>
      <c r="YP127" s="9">
        <v>0</v>
      </c>
      <c r="YQ127" s="9">
        <v>0</v>
      </c>
      <c r="YR127" s="9">
        <v>1</v>
      </c>
      <c r="YS127" s="9">
        <v>0</v>
      </c>
      <c r="YT127" s="9">
        <v>0</v>
      </c>
      <c r="YU127" s="9">
        <v>25</v>
      </c>
      <c r="YV127" s="9">
        <v>0</v>
      </c>
      <c r="YW127" s="9">
        <v>0</v>
      </c>
      <c r="YX127" s="9">
        <v>1</v>
      </c>
      <c r="YY127" s="9">
        <v>0</v>
      </c>
      <c r="YZ127" s="9">
        <v>0</v>
      </c>
      <c r="ZA127" s="9">
        <v>0</v>
      </c>
      <c r="ZB127" s="9">
        <v>1</v>
      </c>
      <c r="ZC127" s="9">
        <v>0</v>
      </c>
      <c r="ZD127" s="9">
        <v>1</v>
      </c>
      <c r="ZE127" s="9">
        <v>1</v>
      </c>
      <c r="ZF127" s="9">
        <v>0</v>
      </c>
      <c r="ZG127" s="9">
        <v>0</v>
      </c>
      <c r="ZH127" s="9">
        <v>0</v>
      </c>
      <c r="ZI127" s="9">
        <v>0</v>
      </c>
      <c r="ZJ127" s="9">
        <v>66.666664123535156</v>
      </c>
      <c r="ZK127" s="9">
        <v>0</v>
      </c>
      <c r="ZL127" s="9">
        <v>66.666664123535156</v>
      </c>
      <c r="ZM127" s="9">
        <v>0</v>
      </c>
      <c r="ZN127" s="9">
        <v>1</v>
      </c>
      <c r="ZO127" s="9">
        <v>1</v>
      </c>
      <c r="ZP127" s="9">
        <v>0</v>
      </c>
      <c r="ZQ127" s="9">
        <v>1</v>
      </c>
      <c r="ZR127" s="9"/>
      <c r="ZS127" s="9"/>
      <c r="ZT127" s="9">
        <v>1</v>
      </c>
      <c r="ZU127" s="9">
        <v>0</v>
      </c>
      <c r="ZV127" s="9">
        <v>1</v>
      </c>
      <c r="ZW127" s="9">
        <v>1</v>
      </c>
      <c r="ZX127" s="9">
        <v>1</v>
      </c>
      <c r="ZY127" s="9">
        <v>1</v>
      </c>
      <c r="ZZ127" s="9">
        <v>1</v>
      </c>
      <c r="AAA127" s="9">
        <v>1</v>
      </c>
      <c r="AAB127" s="9">
        <v>1</v>
      </c>
      <c r="AAC127" s="9">
        <v>1</v>
      </c>
      <c r="AAD127" s="9">
        <v>1</v>
      </c>
      <c r="AAE127" s="9">
        <v>1</v>
      </c>
      <c r="AAF127" s="9">
        <v>1</v>
      </c>
      <c r="AAG127" s="9">
        <v>1</v>
      </c>
      <c r="AAH127" s="9">
        <v>1</v>
      </c>
      <c r="AAI127" s="9">
        <v>1</v>
      </c>
      <c r="AAJ127" s="9">
        <v>1</v>
      </c>
      <c r="AAK127" s="9">
        <v>1</v>
      </c>
      <c r="AAL127" s="9">
        <v>1</v>
      </c>
      <c r="AAM127" s="9">
        <v>1</v>
      </c>
      <c r="AAN127" s="9">
        <v>1</v>
      </c>
      <c r="AAO127" s="9">
        <v>1</v>
      </c>
      <c r="AAP127" s="9">
        <v>100</v>
      </c>
      <c r="AAQ127" s="9">
        <v>1</v>
      </c>
      <c r="AAR127" s="9">
        <v>1</v>
      </c>
      <c r="AAS127" s="9">
        <v>100</v>
      </c>
      <c r="AAT127" s="9">
        <v>1</v>
      </c>
      <c r="AAU127" s="9">
        <v>1</v>
      </c>
      <c r="AAV127" s="9">
        <v>0</v>
      </c>
      <c r="AAW127" s="9">
        <v>0</v>
      </c>
      <c r="AAX127" s="9">
        <v>1</v>
      </c>
      <c r="AAY127" s="9">
        <v>0</v>
      </c>
      <c r="AAZ127" s="9">
        <v>1</v>
      </c>
      <c r="ABA127" s="9">
        <v>1</v>
      </c>
      <c r="ABB127" s="9">
        <v>1</v>
      </c>
      <c r="ABC127" s="9">
        <v>1</v>
      </c>
      <c r="ABD127" s="9">
        <v>1</v>
      </c>
      <c r="ABE127" s="9">
        <v>1</v>
      </c>
      <c r="ABF127" s="9">
        <v>1</v>
      </c>
      <c r="ABG127" s="9">
        <v>1</v>
      </c>
      <c r="ABH127" s="9">
        <v>1</v>
      </c>
      <c r="ABI127" s="9">
        <v>1</v>
      </c>
      <c r="ABJ127" s="9">
        <v>1</v>
      </c>
      <c r="ABK127" s="9">
        <v>0</v>
      </c>
      <c r="ABL127" s="9">
        <v>0</v>
      </c>
      <c r="ABM127" s="9">
        <v>71.428573608398438</v>
      </c>
      <c r="ABN127" s="9">
        <v>0</v>
      </c>
      <c r="ABO127" s="9">
        <v>1</v>
      </c>
      <c r="ABP127" s="9">
        <v>0</v>
      </c>
      <c r="ABQ127" s="9">
        <v>1</v>
      </c>
      <c r="ABR127" s="9">
        <v>1</v>
      </c>
      <c r="ABS127" s="9">
        <v>1</v>
      </c>
      <c r="ABT127" s="9">
        <v>0</v>
      </c>
      <c r="ABU127" s="9">
        <v>0</v>
      </c>
      <c r="ABV127" s="9">
        <v>1</v>
      </c>
      <c r="ABW127" s="9">
        <v>0</v>
      </c>
      <c r="ABX127" s="9">
        <v>0</v>
      </c>
      <c r="ABY127" s="9">
        <v>0</v>
      </c>
      <c r="ABZ127" s="9">
        <v>0</v>
      </c>
      <c r="ACA127" s="9">
        <v>0</v>
      </c>
      <c r="ACB127" s="9">
        <v>0</v>
      </c>
      <c r="ACC127" s="9">
        <v>0</v>
      </c>
      <c r="ACD127" s="9">
        <v>0</v>
      </c>
      <c r="ACE127" s="9">
        <v>0</v>
      </c>
      <c r="ACF127" s="9">
        <v>0</v>
      </c>
      <c r="ACG127" s="9">
        <v>0</v>
      </c>
      <c r="ACH127" s="9">
        <v>1</v>
      </c>
      <c r="ACI127" s="9">
        <v>1</v>
      </c>
      <c r="ACJ127" s="9">
        <v>1</v>
      </c>
      <c r="ACK127" s="9">
        <v>1</v>
      </c>
      <c r="ACL127" s="9">
        <v>1</v>
      </c>
      <c r="ACM127" s="9">
        <v>0</v>
      </c>
      <c r="ACN127" s="9">
        <v>1</v>
      </c>
      <c r="ACO127" s="9">
        <v>1</v>
      </c>
      <c r="ACP127" s="9">
        <v>1</v>
      </c>
      <c r="ACQ127" s="9">
        <v>1</v>
      </c>
      <c r="ACR127" s="9">
        <v>1</v>
      </c>
    </row>
    <row r="128" spans="1:772">
      <c r="A128" t="s">
        <v>2690</v>
      </c>
      <c r="B128" t="s">
        <v>2818</v>
      </c>
      <c r="C128" t="s">
        <v>2951</v>
      </c>
      <c r="D128" t="s">
        <v>3087</v>
      </c>
      <c r="E128" s="9"/>
      <c r="F128" s="9">
        <v>8</v>
      </c>
      <c r="G128" s="9"/>
      <c r="H128" s="9">
        <v>1</v>
      </c>
      <c r="I128" t="s">
        <v>3225</v>
      </c>
      <c r="J128" s="9"/>
      <c r="K128" s="9">
        <v>8</v>
      </c>
      <c r="L128" s="9">
        <v>24</v>
      </c>
      <c r="M128" s="9">
        <v>151</v>
      </c>
      <c r="N128" s="9">
        <v>151</v>
      </c>
      <c r="O128" t="s">
        <v>3247</v>
      </c>
      <c r="P128" s="9">
        <v>2</v>
      </c>
      <c r="Q128" t="s">
        <v>3250</v>
      </c>
      <c r="R128" s="9">
        <v>1</v>
      </c>
      <c r="S128" s="9">
        <v>1</v>
      </c>
      <c r="T128" s="9">
        <v>2</v>
      </c>
      <c r="U128" s="9">
        <v>0</v>
      </c>
      <c r="V128" s="9">
        <v>1</v>
      </c>
      <c r="W128" t="s">
        <v>3383</v>
      </c>
      <c r="X128" s="9"/>
      <c r="Y128" t="s">
        <v>3514</v>
      </c>
      <c r="Z128" s="9"/>
      <c r="AA128" s="9">
        <v>0</v>
      </c>
      <c r="AB128" s="9">
        <v>0</v>
      </c>
      <c r="AC128" s="9">
        <v>2</v>
      </c>
      <c r="AD128" s="9">
        <v>0</v>
      </c>
      <c r="AE128" s="9">
        <v>1</v>
      </c>
      <c r="AF128" s="9">
        <v>0</v>
      </c>
      <c r="AG128" s="9">
        <v>0</v>
      </c>
      <c r="AH128" s="9">
        <v>0</v>
      </c>
      <c r="AI128" s="9">
        <v>0</v>
      </c>
      <c r="AJ128" s="9">
        <v>0</v>
      </c>
      <c r="AK128" s="9">
        <v>0</v>
      </c>
      <c r="AL128" s="9">
        <v>0</v>
      </c>
      <c r="AM128" s="9">
        <v>0</v>
      </c>
      <c r="AN128" s="9">
        <v>0</v>
      </c>
      <c r="AO128" s="9">
        <v>0</v>
      </c>
      <c r="AP128" s="9">
        <v>0</v>
      </c>
      <c r="AQ128" s="9">
        <v>0</v>
      </c>
      <c r="AR128" s="9">
        <v>0</v>
      </c>
      <c r="AS128" s="9">
        <v>0</v>
      </c>
      <c r="AT128" s="9">
        <v>0</v>
      </c>
      <c r="AU128" s="9">
        <v>0</v>
      </c>
      <c r="AV128" s="9">
        <v>0</v>
      </c>
      <c r="AW128" s="9">
        <v>0</v>
      </c>
      <c r="AX128" t="s">
        <v>3684</v>
      </c>
      <c r="AY128" s="9">
        <v>0</v>
      </c>
      <c r="AZ128" s="9">
        <v>0</v>
      </c>
      <c r="BA128" t="s">
        <v>3834</v>
      </c>
      <c r="BB128" s="9">
        <v>0</v>
      </c>
      <c r="BC128" s="9">
        <v>3</v>
      </c>
      <c r="BD128" s="9">
        <v>0</v>
      </c>
      <c r="BE128" s="9"/>
      <c r="BF128" s="9">
        <v>3</v>
      </c>
      <c r="BG128" s="9">
        <v>3</v>
      </c>
      <c r="BH128" s="9">
        <v>3</v>
      </c>
      <c r="BI128" s="9">
        <v>1</v>
      </c>
      <c r="BJ128" s="9">
        <v>0</v>
      </c>
      <c r="BK128" s="9">
        <v>1</v>
      </c>
      <c r="BL128" s="9">
        <v>1</v>
      </c>
      <c r="BM128" s="9">
        <v>1</v>
      </c>
      <c r="BN128" s="9">
        <v>1</v>
      </c>
      <c r="BO128" s="9">
        <v>1</v>
      </c>
      <c r="BP128" s="9">
        <v>1</v>
      </c>
      <c r="BQ128" s="9">
        <v>0</v>
      </c>
      <c r="BR128" s="9">
        <v>0</v>
      </c>
      <c r="BS128" s="9">
        <v>1</v>
      </c>
      <c r="BT128" s="9">
        <v>1</v>
      </c>
      <c r="BU128" s="9">
        <v>0</v>
      </c>
      <c r="BV128" s="9">
        <v>0</v>
      </c>
      <c r="BW128" s="9">
        <v>1</v>
      </c>
      <c r="BX128" s="9"/>
      <c r="BY128" s="9">
        <v>0</v>
      </c>
      <c r="BZ128" s="9">
        <v>0</v>
      </c>
      <c r="CA128" s="9">
        <v>0</v>
      </c>
      <c r="CB128" s="9">
        <v>1</v>
      </c>
      <c r="CC128" s="9">
        <v>1</v>
      </c>
      <c r="CD128" s="9">
        <v>1</v>
      </c>
      <c r="CE128" s="9">
        <v>1</v>
      </c>
      <c r="CF128" s="9">
        <v>1</v>
      </c>
      <c r="CG128" s="9"/>
      <c r="CH128" s="9">
        <v>1</v>
      </c>
      <c r="CI128" s="9">
        <v>2</v>
      </c>
      <c r="CJ128" s="9">
        <v>1</v>
      </c>
      <c r="CK128" s="9">
        <v>4</v>
      </c>
      <c r="CL128" s="9">
        <v>4</v>
      </c>
      <c r="CM128" s="9">
        <v>1</v>
      </c>
      <c r="CN128" s="9">
        <v>1</v>
      </c>
      <c r="CO128" s="9">
        <v>1</v>
      </c>
      <c r="CP128" s="9">
        <v>3</v>
      </c>
      <c r="CQ128" s="9">
        <v>1</v>
      </c>
      <c r="CR128" s="9">
        <v>1</v>
      </c>
      <c r="CS128" s="9">
        <v>1</v>
      </c>
      <c r="CT128" s="9">
        <v>0</v>
      </c>
      <c r="CU128" s="9">
        <v>1</v>
      </c>
      <c r="CV128" s="9">
        <v>1</v>
      </c>
      <c r="CW128" s="9">
        <v>0</v>
      </c>
      <c r="CX128" s="9">
        <v>1</v>
      </c>
      <c r="CY128" s="9">
        <v>0</v>
      </c>
      <c r="CZ128" s="9">
        <v>2</v>
      </c>
      <c r="DA128" s="9"/>
      <c r="DB128" s="9"/>
      <c r="DC128" s="9"/>
      <c r="DD128" s="9"/>
      <c r="DE128" s="9"/>
      <c r="DF128" s="9"/>
      <c r="DG128" s="9"/>
      <c r="DH128" s="9"/>
      <c r="DI128" s="9">
        <v>2</v>
      </c>
      <c r="DJ128" s="9"/>
      <c r="DK128" s="9"/>
      <c r="DL128" s="9"/>
      <c r="DM128" s="9"/>
      <c r="DN128" s="9"/>
      <c r="DO128" s="9"/>
      <c r="DP128" s="9">
        <v>2</v>
      </c>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v>0</v>
      </c>
      <c r="EO128" s="9"/>
      <c r="EP128" s="9"/>
      <c r="EQ128" s="9">
        <v>0</v>
      </c>
      <c r="ER128" s="9"/>
      <c r="ES128" s="9"/>
      <c r="ET128" s="9">
        <v>0</v>
      </c>
      <c r="EU128" s="9"/>
      <c r="EV128" s="9"/>
      <c r="EW128" s="9">
        <v>0</v>
      </c>
      <c r="EX128" s="9"/>
      <c r="EY128" s="9"/>
      <c r="EZ128" s="9">
        <v>0</v>
      </c>
      <c r="FA128" s="9"/>
      <c r="FB128" s="9"/>
      <c r="FC128" s="9">
        <v>0</v>
      </c>
      <c r="FD128" s="9"/>
      <c r="FE128" s="9"/>
      <c r="FF128" s="9">
        <v>0</v>
      </c>
      <c r="FG128" s="9"/>
      <c r="FH128" s="9"/>
      <c r="FI128" s="9">
        <v>0</v>
      </c>
      <c r="FJ128" s="9"/>
      <c r="FK128" s="9"/>
      <c r="FL128" s="9">
        <v>0</v>
      </c>
      <c r="FM128" s="9"/>
      <c r="FN128" s="9"/>
      <c r="FO128" s="9">
        <v>0</v>
      </c>
      <c r="FP128" s="9"/>
      <c r="FQ128" s="9"/>
      <c r="FR128" s="9">
        <v>0</v>
      </c>
      <c r="FS128" s="9"/>
      <c r="FT128" s="9"/>
      <c r="FU128" s="9">
        <v>0</v>
      </c>
      <c r="FV128" s="9"/>
      <c r="FW128" s="9"/>
      <c r="FX128" s="9">
        <v>3</v>
      </c>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t="s">
        <v>4143</v>
      </c>
      <c r="HH128" s="9"/>
      <c r="HI128" s="9"/>
      <c r="HJ128" s="9"/>
      <c r="HK128" s="9"/>
      <c r="HL128" s="9"/>
      <c r="HM128" s="9"/>
      <c r="HN128" s="9"/>
      <c r="HO128" s="9"/>
      <c r="HP128" s="9"/>
      <c r="HQ128" s="9"/>
      <c r="HR128" s="9"/>
      <c r="HS128" s="9"/>
      <c r="HT128" s="9"/>
      <c r="HU128" s="9"/>
      <c r="HV128" s="9"/>
      <c r="HW128" s="9"/>
      <c r="HX128" t="s">
        <v>4307</v>
      </c>
      <c r="HY128" s="9"/>
      <c r="HZ128" s="9"/>
      <c r="IA128" s="9">
        <v>2</v>
      </c>
      <c r="IB128" s="9"/>
      <c r="IC128" s="9"/>
      <c r="ID128" s="9">
        <v>2</v>
      </c>
      <c r="IE128" s="9"/>
      <c r="IF128" s="9"/>
      <c r="IG128" s="9">
        <v>2</v>
      </c>
      <c r="IH128" s="9"/>
      <c r="II128" s="9"/>
      <c r="IJ128" s="9">
        <v>3</v>
      </c>
      <c r="IK128" s="9"/>
      <c r="IL128" s="9">
        <v>1</v>
      </c>
      <c r="IM128" s="9"/>
      <c r="IN128" s="9">
        <v>3</v>
      </c>
      <c r="IO128" s="9">
        <v>3</v>
      </c>
      <c r="IP128" s="9">
        <v>3</v>
      </c>
      <c r="IQ128" s="9">
        <v>3</v>
      </c>
      <c r="IR128" s="9">
        <v>3</v>
      </c>
      <c r="IS128" s="9"/>
      <c r="IT128" s="9">
        <v>2</v>
      </c>
      <c r="IU128" s="9">
        <v>2</v>
      </c>
      <c r="IV128" s="9">
        <v>2</v>
      </c>
      <c r="IW128" s="9">
        <v>2</v>
      </c>
      <c r="IX128" s="9">
        <v>2</v>
      </c>
      <c r="IY128" s="9">
        <v>2</v>
      </c>
      <c r="IZ128" s="9">
        <v>2</v>
      </c>
      <c r="JA128" s="9">
        <v>2</v>
      </c>
      <c r="JB128" s="9">
        <v>2</v>
      </c>
      <c r="JC128" s="9">
        <v>2</v>
      </c>
      <c r="JD128" s="9">
        <v>2</v>
      </c>
      <c r="JE128" s="9">
        <v>2</v>
      </c>
      <c r="JF128" s="9">
        <v>2</v>
      </c>
      <c r="JG128" s="9">
        <v>2</v>
      </c>
      <c r="JH128" s="9">
        <v>2</v>
      </c>
      <c r="JI128" s="9">
        <v>2</v>
      </c>
      <c r="JJ128" s="9">
        <v>1</v>
      </c>
      <c r="JK128" s="9">
        <v>3</v>
      </c>
      <c r="JL128" s="9">
        <v>1</v>
      </c>
      <c r="JM128" s="9">
        <v>3</v>
      </c>
      <c r="JN128" s="9">
        <v>3</v>
      </c>
      <c r="JO128" s="9">
        <v>3</v>
      </c>
      <c r="JP128" s="9">
        <v>3</v>
      </c>
      <c r="JQ128" s="9">
        <v>3</v>
      </c>
      <c r="JR128" s="9">
        <v>3</v>
      </c>
      <c r="JS128" s="9">
        <v>3</v>
      </c>
      <c r="JT128" s="9">
        <v>1</v>
      </c>
      <c r="JU128" s="9">
        <v>3</v>
      </c>
      <c r="JV128" s="9"/>
      <c r="JW128" s="9">
        <v>3</v>
      </c>
      <c r="JX128" s="9">
        <v>3</v>
      </c>
      <c r="JY128" s="9">
        <v>3</v>
      </c>
      <c r="JZ128" s="9">
        <v>3</v>
      </c>
      <c r="KA128" s="9">
        <v>3</v>
      </c>
      <c r="KB128" s="9">
        <v>3</v>
      </c>
      <c r="KC128" s="9">
        <v>3</v>
      </c>
      <c r="KD128" s="9">
        <v>3</v>
      </c>
      <c r="KE128" s="9">
        <v>3</v>
      </c>
      <c r="KF128" s="9"/>
      <c r="KG128" s="9"/>
      <c r="KH128" s="9"/>
      <c r="KI128" s="9"/>
      <c r="KJ128" s="9"/>
      <c r="KK128" s="9"/>
      <c r="KL128" s="9"/>
      <c r="KM128" s="9"/>
      <c r="KN128" s="9"/>
      <c r="KO128" s="9"/>
      <c r="KP128" s="9"/>
      <c r="KQ128" s="9"/>
      <c r="KR128" s="9"/>
      <c r="KS128" s="9"/>
      <c r="KT128" s="9"/>
      <c r="KU128" s="9"/>
      <c r="KV128" s="9">
        <v>0</v>
      </c>
      <c r="KW128" s="9"/>
      <c r="KX128" s="9"/>
      <c r="KY128" s="9"/>
      <c r="KZ128" s="9"/>
      <c r="LA128" s="9"/>
      <c r="LB128" s="9"/>
      <c r="LC128" s="9">
        <v>3</v>
      </c>
      <c r="LD128" s="9">
        <v>3</v>
      </c>
      <c r="LE128" s="9">
        <v>3</v>
      </c>
      <c r="LF128" s="9">
        <v>3</v>
      </c>
      <c r="LG128" s="9">
        <v>3</v>
      </c>
      <c r="LH128" s="9">
        <v>3</v>
      </c>
      <c r="LI128" s="9"/>
      <c r="LJ128" s="9">
        <v>3</v>
      </c>
      <c r="LK128" s="9">
        <v>3</v>
      </c>
      <c r="LL128" s="9">
        <v>3</v>
      </c>
      <c r="LM128" s="9">
        <v>3</v>
      </c>
      <c r="LN128" s="9"/>
      <c r="LO128" s="9">
        <v>1</v>
      </c>
      <c r="LP128" s="9">
        <v>3</v>
      </c>
      <c r="LQ128" s="9"/>
      <c r="LR128" s="9"/>
      <c r="LS128" s="9">
        <v>1</v>
      </c>
      <c r="LT128" s="9">
        <v>1</v>
      </c>
      <c r="LU128" s="9">
        <v>1</v>
      </c>
      <c r="LV128" s="9">
        <v>1</v>
      </c>
      <c r="LW128" s="9">
        <v>1</v>
      </c>
      <c r="LX128" s="9">
        <v>1</v>
      </c>
      <c r="LY128" s="9">
        <v>3</v>
      </c>
      <c r="LZ128" s="9">
        <v>2</v>
      </c>
      <c r="MA128" s="9">
        <v>1</v>
      </c>
      <c r="MB128" s="9"/>
      <c r="MC128" s="9">
        <v>0</v>
      </c>
      <c r="MD128" s="9">
        <v>2</v>
      </c>
      <c r="ME128" s="9">
        <v>2</v>
      </c>
      <c r="MF128" s="9">
        <v>1</v>
      </c>
      <c r="MG128" s="9">
        <v>3</v>
      </c>
      <c r="MH128" s="9">
        <v>3</v>
      </c>
      <c r="MI128" s="9">
        <v>3</v>
      </c>
      <c r="MJ128" s="9">
        <v>3</v>
      </c>
      <c r="MK128" s="9">
        <v>1</v>
      </c>
      <c r="ML128" s="9">
        <v>1</v>
      </c>
      <c r="MM128" s="9">
        <v>1</v>
      </c>
      <c r="MN128" s="9">
        <v>1</v>
      </c>
      <c r="MO128" s="9">
        <v>1</v>
      </c>
      <c r="MP128" s="9">
        <v>0</v>
      </c>
      <c r="MQ128" s="9">
        <v>1</v>
      </c>
      <c r="MR128" s="9">
        <v>1</v>
      </c>
      <c r="MS128" s="9">
        <v>1</v>
      </c>
      <c r="MT128" s="9">
        <v>549028783</v>
      </c>
      <c r="MU128" s="9">
        <v>549028783</v>
      </c>
      <c r="MV128" s="9">
        <v>1</v>
      </c>
      <c r="MW128" s="9"/>
      <c r="MX128" s="9"/>
      <c r="MY128" t="s">
        <v>4583</v>
      </c>
      <c r="MZ128" s="9"/>
      <c r="NA128" s="9">
        <v>199725168</v>
      </c>
      <c r="NB128" t="s">
        <v>4733</v>
      </c>
      <c r="NC128" t="s">
        <v>4869</v>
      </c>
      <c r="ND128" s="9"/>
      <c r="NE128" s="9"/>
      <c r="NF128" t="s">
        <v>4891</v>
      </c>
      <c r="NG128" s="9"/>
      <c r="NH128" s="9"/>
      <c r="NI128" s="9">
        <v>51</v>
      </c>
      <c r="NJ128" s="9">
        <v>151</v>
      </c>
      <c r="NK128" t="s">
        <v>4897</v>
      </c>
      <c r="NL128" s="9">
        <v>3</v>
      </c>
      <c r="NM128" s="9">
        <v>11</v>
      </c>
      <c r="NN128" s="9">
        <v>2022</v>
      </c>
      <c r="NO128" s="9">
        <v>0</v>
      </c>
      <c r="NP128" t="s">
        <v>5007</v>
      </c>
      <c r="NQ128" s="9">
        <v>0</v>
      </c>
      <c r="NR128" s="9">
        <v>1</v>
      </c>
      <c r="NS128" s="9">
        <v>1</v>
      </c>
      <c r="NT128" s="9">
        <v>0</v>
      </c>
      <c r="NU128" s="9">
        <v>0</v>
      </c>
      <c r="NV128" s="9">
        <v>0</v>
      </c>
      <c r="NW128" s="9">
        <v>2</v>
      </c>
      <c r="NX128" s="9">
        <v>0</v>
      </c>
      <c r="NY128" s="9">
        <v>1</v>
      </c>
      <c r="NZ128" s="9">
        <v>0</v>
      </c>
      <c r="OA128" s="9">
        <v>0</v>
      </c>
      <c r="OB128" s="9">
        <v>0</v>
      </c>
      <c r="OC128" s="9">
        <v>3</v>
      </c>
      <c r="OD128" s="9">
        <v>0</v>
      </c>
      <c r="OE128" s="9">
        <v>0</v>
      </c>
      <c r="OF128" s="9">
        <v>0</v>
      </c>
      <c r="OG128" s="9">
        <v>3</v>
      </c>
      <c r="OH128" s="9">
        <v>0</v>
      </c>
      <c r="OI128" s="9">
        <v>3</v>
      </c>
      <c r="OJ128" s="9">
        <v>3</v>
      </c>
      <c r="OK128" s="9">
        <v>3</v>
      </c>
      <c r="OL128" s="9">
        <v>1</v>
      </c>
      <c r="OM128" s="9">
        <v>0</v>
      </c>
      <c r="ON128" s="9">
        <v>1</v>
      </c>
      <c r="OO128" s="9">
        <v>0</v>
      </c>
      <c r="OP128" s="9">
        <v>1</v>
      </c>
      <c r="OQ128" s="9">
        <v>1</v>
      </c>
      <c r="OR128" s="9">
        <v>1</v>
      </c>
      <c r="OS128" s="9">
        <v>1</v>
      </c>
      <c r="OT128" s="9">
        <v>1</v>
      </c>
      <c r="OU128" s="9">
        <v>1</v>
      </c>
      <c r="OV128" s="9">
        <v>0</v>
      </c>
      <c r="OW128" s="9">
        <v>0</v>
      </c>
      <c r="OX128" s="9">
        <v>1</v>
      </c>
      <c r="OY128" s="9">
        <v>0</v>
      </c>
      <c r="OZ128" s="9">
        <v>0</v>
      </c>
      <c r="PA128" s="9">
        <v>62.5</v>
      </c>
      <c r="PB128" s="9">
        <v>0</v>
      </c>
      <c r="PC128" s="9">
        <v>1</v>
      </c>
      <c r="PD128" s="9">
        <v>60</v>
      </c>
      <c r="PE128" s="9">
        <v>0</v>
      </c>
      <c r="PF128" s="9">
        <v>1</v>
      </c>
      <c r="PG128" s="9">
        <v>1</v>
      </c>
      <c r="PH128" s="9">
        <v>0</v>
      </c>
      <c r="PI128" s="9">
        <v>0</v>
      </c>
      <c r="PJ128" s="9">
        <v>0</v>
      </c>
      <c r="PK128" s="9">
        <v>1</v>
      </c>
      <c r="PL128" s="9">
        <v>1</v>
      </c>
      <c r="PM128" s="9">
        <v>1</v>
      </c>
      <c r="PN128" s="9">
        <v>1</v>
      </c>
      <c r="PO128" s="9">
        <v>57.142856597900391</v>
      </c>
      <c r="PP128" s="9">
        <v>0</v>
      </c>
      <c r="PQ128" s="9">
        <v>1</v>
      </c>
      <c r="PR128" s="9">
        <v>1</v>
      </c>
      <c r="PS128" s="9">
        <v>0</v>
      </c>
      <c r="PT128" s="9">
        <v>1</v>
      </c>
      <c r="PU128" s="9">
        <v>0</v>
      </c>
      <c r="PV128" s="9">
        <v>0</v>
      </c>
      <c r="PW128" s="9">
        <v>1</v>
      </c>
      <c r="PX128" s="9">
        <v>50</v>
      </c>
      <c r="PY128" s="9">
        <v>0</v>
      </c>
      <c r="PZ128" s="9">
        <v>1</v>
      </c>
      <c r="QA128" s="9">
        <v>1</v>
      </c>
      <c r="QB128" s="9">
        <v>1</v>
      </c>
      <c r="QC128" s="9">
        <v>0</v>
      </c>
      <c r="QD128" s="9">
        <v>1</v>
      </c>
      <c r="QE128" s="9">
        <v>75</v>
      </c>
      <c r="QF128" s="9">
        <v>0</v>
      </c>
      <c r="QG128" s="9">
        <v>1</v>
      </c>
      <c r="QH128" s="9">
        <v>1</v>
      </c>
      <c r="QI128" s="9">
        <v>1</v>
      </c>
      <c r="QJ128" s="9">
        <v>0</v>
      </c>
      <c r="QK128" s="9">
        <v>1</v>
      </c>
      <c r="QL128" s="9">
        <v>1</v>
      </c>
      <c r="QM128" s="9">
        <v>0</v>
      </c>
      <c r="QN128" s="9">
        <v>1</v>
      </c>
      <c r="QO128" s="9">
        <v>0</v>
      </c>
      <c r="QP128" s="9">
        <v>57.142856597900391</v>
      </c>
      <c r="QQ128" s="9">
        <v>0</v>
      </c>
      <c r="QR128" s="9">
        <v>1</v>
      </c>
      <c r="QS128" s="9">
        <v>0</v>
      </c>
      <c r="QT128" s="9">
        <v>0.66666668653488159</v>
      </c>
      <c r="QU128" s="9">
        <v>1</v>
      </c>
      <c r="QV128" s="9">
        <v>1</v>
      </c>
      <c r="QW128" s="9">
        <v>0</v>
      </c>
      <c r="QX128" s="9">
        <v>0.75</v>
      </c>
      <c r="QY128" s="9">
        <v>0</v>
      </c>
      <c r="QZ128" s="9"/>
      <c r="RA128" s="9"/>
      <c r="RB128" s="9"/>
      <c r="RC128" s="9"/>
      <c r="RD128" s="9"/>
      <c r="RE128" s="9"/>
      <c r="RF128" s="9"/>
      <c r="RG128" s="9"/>
      <c r="RH128" s="9"/>
      <c r="RI128" s="9"/>
      <c r="RJ128" s="9"/>
      <c r="RK128" s="9"/>
      <c r="RL128" s="9">
        <v>0</v>
      </c>
      <c r="RM128" s="9"/>
      <c r="RN128" s="9"/>
      <c r="RO128" s="9"/>
      <c r="RP128" s="9"/>
      <c r="RQ128" s="9"/>
      <c r="RR128" s="9"/>
      <c r="RS128" s="9"/>
      <c r="RT128" s="9"/>
      <c r="RU128" s="9"/>
      <c r="RV128" s="9"/>
      <c r="RW128" s="9"/>
      <c r="RX128" s="9"/>
      <c r="RY128" s="9"/>
      <c r="RZ128" s="9"/>
      <c r="SA128" s="9"/>
      <c r="SB128" s="9"/>
      <c r="SC128" s="9"/>
      <c r="SD128" s="9"/>
      <c r="SE128" s="9"/>
      <c r="SF128" s="9"/>
      <c r="SG128" s="9"/>
      <c r="SH128" s="9">
        <v>0</v>
      </c>
      <c r="SI128" s="9">
        <v>0</v>
      </c>
      <c r="SJ128" s="9">
        <v>0</v>
      </c>
      <c r="SK128" s="9">
        <v>0</v>
      </c>
      <c r="SL128" s="9">
        <v>0</v>
      </c>
      <c r="SM128" s="9">
        <v>0</v>
      </c>
      <c r="SN128" s="9">
        <v>0</v>
      </c>
      <c r="SO128" s="9">
        <v>0</v>
      </c>
      <c r="SP128" s="9"/>
      <c r="SQ128" s="9"/>
      <c r="SR128" s="9"/>
      <c r="SS128" s="9"/>
      <c r="ST128" s="9"/>
      <c r="SU128" s="9"/>
      <c r="SV128" s="9"/>
      <c r="SW128" s="9"/>
      <c r="SX128" s="9">
        <v>0</v>
      </c>
      <c r="SY128" s="9">
        <v>1</v>
      </c>
      <c r="SZ128" s="9">
        <v>0</v>
      </c>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v>0</v>
      </c>
      <c r="UM128" s="9">
        <v>0</v>
      </c>
      <c r="UN128" s="9">
        <v>0</v>
      </c>
      <c r="UO128" s="9"/>
      <c r="UP128" s="9"/>
      <c r="UQ128" s="9"/>
      <c r="UR128" s="9"/>
      <c r="US128" s="9">
        <v>0</v>
      </c>
      <c r="UT128" s="9">
        <v>0</v>
      </c>
      <c r="UU128" s="9">
        <v>0</v>
      </c>
      <c r="UV128" s="9">
        <v>1</v>
      </c>
      <c r="UW128" s="9">
        <v>0</v>
      </c>
      <c r="UX128" s="9">
        <v>0</v>
      </c>
      <c r="UY128" s="9">
        <v>0</v>
      </c>
      <c r="UZ128" s="9">
        <v>0</v>
      </c>
      <c r="VA128" s="9">
        <v>0</v>
      </c>
      <c r="VB128" s="9">
        <v>0</v>
      </c>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v>0</v>
      </c>
      <c r="WF128" s="9">
        <v>0</v>
      </c>
      <c r="WG128" s="9">
        <v>0</v>
      </c>
      <c r="WH128" s="9">
        <v>0</v>
      </c>
      <c r="WI128" s="9">
        <v>0</v>
      </c>
      <c r="WJ128" s="9">
        <v>0</v>
      </c>
      <c r="WK128" s="9">
        <v>0</v>
      </c>
      <c r="WL128" s="9">
        <v>0</v>
      </c>
      <c r="WM128" s="9">
        <v>0</v>
      </c>
      <c r="WN128" s="9"/>
      <c r="WO128" s="9"/>
      <c r="WP128" s="9"/>
      <c r="WQ128" s="9"/>
      <c r="WR128" s="9"/>
      <c r="WS128" s="9"/>
      <c r="WT128" s="9"/>
      <c r="WU128" s="9"/>
      <c r="WV128" s="9"/>
      <c r="WW128" s="9">
        <v>0</v>
      </c>
      <c r="WX128" s="9">
        <v>0</v>
      </c>
      <c r="WY128" s="9">
        <v>0</v>
      </c>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v>0</v>
      </c>
      <c r="YF128" s="9">
        <v>0</v>
      </c>
      <c r="YG128" s="9">
        <v>0</v>
      </c>
      <c r="YH128" s="9">
        <v>0</v>
      </c>
      <c r="YI128" s="9">
        <v>0</v>
      </c>
      <c r="YJ128" s="9">
        <v>0</v>
      </c>
      <c r="YK128" s="9">
        <v>0</v>
      </c>
      <c r="YL128" s="9">
        <v>0</v>
      </c>
      <c r="YM128" s="9">
        <v>0</v>
      </c>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v>0</v>
      </c>
      <c r="ZO128" s="9">
        <v>0</v>
      </c>
      <c r="ZP128" s="9">
        <v>0</v>
      </c>
      <c r="ZQ128" s="9">
        <v>0</v>
      </c>
      <c r="ZR128" s="9"/>
      <c r="ZS128" s="9"/>
      <c r="ZT128" s="9">
        <v>0</v>
      </c>
      <c r="ZU128" s="9">
        <v>0</v>
      </c>
      <c r="ZV128" s="9">
        <v>0</v>
      </c>
      <c r="ZW128" s="9">
        <v>0</v>
      </c>
      <c r="ZX128" s="9">
        <v>0</v>
      </c>
      <c r="ZY128" s="9">
        <v>0</v>
      </c>
      <c r="ZZ128" s="9">
        <v>0</v>
      </c>
      <c r="AAA128" s="9">
        <v>0</v>
      </c>
      <c r="AAB128" s="9">
        <v>0</v>
      </c>
      <c r="AAC128" s="9">
        <v>0</v>
      </c>
      <c r="AAD128" s="9">
        <v>0</v>
      </c>
      <c r="AAE128" s="9">
        <v>0</v>
      </c>
      <c r="AAF128" s="9">
        <v>0</v>
      </c>
      <c r="AAG128" s="9">
        <v>0</v>
      </c>
      <c r="AAH128" s="9"/>
      <c r="AAI128" s="9"/>
      <c r="AAJ128" s="9"/>
      <c r="AAK128" s="9"/>
      <c r="AAL128" s="9"/>
      <c r="AAM128" s="9"/>
      <c r="AAN128" s="9"/>
      <c r="AAO128" s="9"/>
      <c r="AAP128" s="9">
        <v>0</v>
      </c>
      <c r="AAQ128" s="9">
        <v>0</v>
      </c>
      <c r="AAR128" s="9">
        <v>0</v>
      </c>
      <c r="AAS128" s="9">
        <v>0</v>
      </c>
      <c r="AAT128" s="9">
        <v>0</v>
      </c>
      <c r="AAU128" s="9">
        <v>0</v>
      </c>
      <c r="AAV128" s="9"/>
      <c r="AAW128" s="9"/>
      <c r="AAX128" s="9"/>
      <c r="AAY128" s="9"/>
      <c r="AAZ128" s="9">
        <v>0</v>
      </c>
      <c r="ABA128" s="9">
        <v>1</v>
      </c>
      <c r="ABB128" s="9">
        <v>1</v>
      </c>
      <c r="ABC128" s="9">
        <v>0</v>
      </c>
      <c r="ABD128" s="9">
        <v>0</v>
      </c>
      <c r="ABE128" s="9">
        <v>0</v>
      </c>
      <c r="ABF128" s="9">
        <v>1</v>
      </c>
      <c r="ABG128" s="9">
        <v>1</v>
      </c>
      <c r="ABH128" s="9">
        <v>1</v>
      </c>
      <c r="ABI128" s="9">
        <v>1</v>
      </c>
      <c r="ABJ128" s="9">
        <v>1</v>
      </c>
      <c r="ABK128" s="9">
        <v>1</v>
      </c>
      <c r="ABL128" s="9">
        <v>0</v>
      </c>
      <c r="ABM128" s="9">
        <v>85.714286804199219</v>
      </c>
      <c r="ABN128" s="9">
        <v>0</v>
      </c>
      <c r="ABO128" s="9">
        <v>1</v>
      </c>
      <c r="ABP128" s="9">
        <v>0</v>
      </c>
      <c r="ABQ128" s="9">
        <v>1</v>
      </c>
      <c r="ABR128" s="9">
        <v>0</v>
      </c>
      <c r="ABS128" s="9">
        <v>0</v>
      </c>
      <c r="ABT128" s="9">
        <v>1</v>
      </c>
      <c r="ABU128" s="9">
        <v>0</v>
      </c>
      <c r="ABV128" s="9">
        <v>1</v>
      </c>
      <c r="ABW128" s="9">
        <v>0</v>
      </c>
      <c r="ABX128" s="9">
        <v>1</v>
      </c>
      <c r="ABY128" s="9">
        <v>1</v>
      </c>
      <c r="ABZ128" s="9">
        <v>0</v>
      </c>
      <c r="ACA128" s="9">
        <v>0</v>
      </c>
      <c r="ACB128" s="9">
        <v>0</v>
      </c>
      <c r="ACC128" s="9">
        <v>0</v>
      </c>
      <c r="ACD128" s="9">
        <v>0</v>
      </c>
      <c r="ACE128" s="9">
        <v>0</v>
      </c>
      <c r="ACF128" s="9">
        <v>0</v>
      </c>
      <c r="ACG128" s="9">
        <v>0</v>
      </c>
      <c r="ACH128" s="9">
        <v>1</v>
      </c>
      <c r="ACI128" s="9">
        <v>1</v>
      </c>
      <c r="ACJ128" s="9">
        <v>1</v>
      </c>
      <c r="ACK128" s="9">
        <v>1</v>
      </c>
      <c r="ACL128" s="9">
        <v>1</v>
      </c>
      <c r="ACM128" s="9">
        <v>0</v>
      </c>
      <c r="ACN128" s="9">
        <v>1</v>
      </c>
      <c r="ACO128" s="9">
        <v>1</v>
      </c>
      <c r="ACP128" s="9">
        <v>1</v>
      </c>
      <c r="ACQ128" s="9">
        <v>1</v>
      </c>
      <c r="ACR128" s="9">
        <v>1</v>
      </c>
    </row>
    <row r="129" spans="1:772">
      <c r="A129" t="s">
        <v>2691</v>
      </c>
      <c r="B129" t="s">
        <v>2819</v>
      </c>
      <c r="C129" t="s">
        <v>2952</v>
      </c>
      <c r="D129" t="s">
        <v>3088</v>
      </c>
      <c r="E129" s="9"/>
      <c r="F129" s="9">
        <v>4</v>
      </c>
      <c r="G129" s="9"/>
      <c r="H129" s="9">
        <v>1</v>
      </c>
      <c r="I129" t="s">
        <v>3226</v>
      </c>
      <c r="J129" s="9"/>
      <c r="K129" s="9">
        <v>9</v>
      </c>
      <c r="L129" s="9">
        <v>25</v>
      </c>
      <c r="M129" s="9">
        <v>153</v>
      </c>
      <c r="N129" s="9">
        <v>153</v>
      </c>
      <c r="O129" t="s">
        <v>3247</v>
      </c>
      <c r="P129" s="9">
        <v>1</v>
      </c>
      <c r="Q129" t="s">
        <v>3250</v>
      </c>
      <c r="R129" s="9">
        <v>1</v>
      </c>
      <c r="S129" s="9">
        <v>1</v>
      </c>
      <c r="T129" s="9">
        <v>1</v>
      </c>
      <c r="U129" s="9">
        <v>1</v>
      </c>
      <c r="V129" s="9">
        <v>1</v>
      </c>
      <c r="W129" t="s">
        <v>3384</v>
      </c>
      <c r="X129" s="9"/>
      <c r="Y129" t="s">
        <v>3515</v>
      </c>
      <c r="Z129" s="9"/>
      <c r="AA129" s="9">
        <v>0</v>
      </c>
      <c r="AB129" s="9">
        <v>0</v>
      </c>
      <c r="AC129" s="9">
        <v>16</v>
      </c>
      <c r="AD129" s="9">
        <v>0</v>
      </c>
      <c r="AE129" s="9">
        <v>2</v>
      </c>
      <c r="AF129" s="9">
        <v>0</v>
      </c>
      <c r="AG129" s="9">
        <v>0</v>
      </c>
      <c r="AH129" s="9">
        <v>0</v>
      </c>
      <c r="AI129" s="9">
        <v>0</v>
      </c>
      <c r="AJ129" s="9">
        <v>0</v>
      </c>
      <c r="AK129" s="9">
        <v>0</v>
      </c>
      <c r="AL129" s="9">
        <v>0</v>
      </c>
      <c r="AM129" s="9">
        <v>0</v>
      </c>
      <c r="AN129" s="9">
        <v>0</v>
      </c>
      <c r="AO129" s="9">
        <v>0</v>
      </c>
      <c r="AP129" s="9">
        <v>0</v>
      </c>
      <c r="AQ129" s="9">
        <v>0</v>
      </c>
      <c r="AR129" s="9">
        <v>0</v>
      </c>
      <c r="AS129" s="9">
        <v>0</v>
      </c>
      <c r="AT129" s="9">
        <v>0</v>
      </c>
      <c r="AU129" s="9">
        <v>1</v>
      </c>
      <c r="AV129" s="9">
        <v>0</v>
      </c>
      <c r="AW129" s="9">
        <v>0</v>
      </c>
      <c r="AX129" t="s">
        <v>3685</v>
      </c>
      <c r="AY129" s="9">
        <v>0</v>
      </c>
      <c r="AZ129" s="9">
        <v>0</v>
      </c>
      <c r="BA129" t="s">
        <v>3835</v>
      </c>
      <c r="BB129" s="9">
        <v>0</v>
      </c>
      <c r="BC129" s="9">
        <v>19</v>
      </c>
      <c r="BD129" s="9">
        <v>0</v>
      </c>
      <c r="BE129" s="9"/>
      <c r="BF129" s="9">
        <v>19</v>
      </c>
      <c r="BG129" s="9">
        <v>19</v>
      </c>
      <c r="BH129" s="9">
        <v>19</v>
      </c>
      <c r="BI129" s="9">
        <v>4</v>
      </c>
      <c r="BJ129" s="9">
        <v>0</v>
      </c>
      <c r="BK129" s="9">
        <v>1</v>
      </c>
      <c r="BL129" s="9">
        <v>1</v>
      </c>
      <c r="BM129" s="9">
        <v>1</v>
      </c>
      <c r="BN129" s="9">
        <v>1</v>
      </c>
      <c r="BO129" s="9">
        <v>1</v>
      </c>
      <c r="BP129" s="9">
        <v>1</v>
      </c>
      <c r="BQ129" s="9">
        <v>1</v>
      </c>
      <c r="BR129" s="9">
        <v>1</v>
      </c>
      <c r="BS129" s="9">
        <v>1</v>
      </c>
      <c r="BT129" s="9">
        <v>1</v>
      </c>
      <c r="BU129" s="9">
        <v>1</v>
      </c>
      <c r="BV129" s="9">
        <v>1</v>
      </c>
      <c r="BW129" s="9">
        <v>1</v>
      </c>
      <c r="BX129" s="9"/>
      <c r="BY129" s="9">
        <v>0</v>
      </c>
      <c r="BZ129" s="9">
        <v>1</v>
      </c>
      <c r="CA129" s="9">
        <v>1</v>
      </c>
      <c r="CB129" s="9">
        <v>1</v>
      </c>
      <c r="CC129" s="9">
        <v>1</v>
      </c>
      <c r="CD129" s="9">
        <v>1</v>
      </c>
      <c r="CE129" s="9">
        <v>1</v>
      </c>
      <c r="CF129" s="9">
        <v>1</v>
      </c>
      <c r="CG129" s="9"/>
      <c r="CH129" s="9">
        <v>1</v>
      </c>
      <c r="CI129" s="9">
        <v>2</v>
      </c>
      <c r="CJ129" s="9">
        <v>1</v>
      </c>
      <c r="CK129" s="9">
        <v>1</v>
      </c>
      <c r="CL129" s="9">
        <v>1</v>
      </c>
      <c r="CM129" s="9">
        <v>1</v>
      </c>
      <c r="CN129" s="9">
        <v>1</v>
      </c>
      <c r="CO129" s="9">
        <v>1</v>
      </c>
      <c r="CP129" s="9">
        <v>1</v>
      </c>
      <c r="CQ129" s="9">
        <v>1</v>
      </c>
      <c r="CR129" s="9">
        <v>1</v>
      </c>
      <c r="CS129" s="9">
        <v>1</v>
      </c>
      <c r="CT129" s="9">
        <v>1</v>
      </c>
      <c r="CU129" s="9">
        <v>1</v>
      </c>
      <c r="CV129" s="9">
        <v>1</v>
      </c>
      <c r="CW129" s="9">
        <v>1</v>
      </c>
      <c r="CX129" s="9">
        <v>1</v>
      </c>
      <c r="CY129" s="9">
        <v>1</v>
      </c>
      <c r="CZ129" s="9">
        <v>1</v>
      </c>
      <c r="DA129" s="9"/>
      <c r="DB129" s="9"/>
      <c r="DC129" s="9"/>
      <c r="DD129" s="9"/>
      <c r="DE129" s="9"/>
      <c r="DF129" s="9">
        <v>1</v>
      </c>
      <c r="DG129" s="9">
        <v>1</v>
      </c>
      <c r="DH129" s="9"/>
      <c r="DI129" s="9">
        <v>1</v>
      </c>
      <c r="DJ129" s="9"/>
      <c r="DK129" s="9">
        <v>1</v>
      </c>
      <c r="DL129" s="9">
        <v>1</v>
      </c>
      <c r="DM129" s="9">
        <v>1</v>
      </c>
      <c r="DN129" s="9">
        <v>1</v>
      </c>
      <c r="DO129" s="9">
        <v>1</v>
      </c>
      <c r="DP129" s="9">
        <v>2</v>
      </c>
      <c r="DQ129" s="9"/>
      <c r="DR129" s="9"/>
      <c r="DS129" s="9">
        <v>0</v>
      </c>
      <c r="DT129" s="9"/>
      <c r="DU129" s="9"/>
      <c r="DV129" s="9"/>
      <c r="DW129" s="9"/>
      <c r="DX129" s="9"/>
      <c r="DY129" s="9"/>
      <c r="DZ129" s="9"/>
      <c r="EA129" s="9"/>
      <c r="EB129" s="9"/>
      <c r="EC129" s="9"/>
      <c r="ED129" s="9"/>
      <c r="EE129" s="9"/>
      <c r="EF129" s="9"/>
      <c r="EG129" s="9"/>
      <c r="EH129" s="9"/>
      <c r="EI129" s="9"/>
      <c r="EJ129" s="9"/>
      <c r="EK129" s="9"/>
      <c r="EL129" s="9"/>
      <c r="EM129" s="9"/>
      <c r="EN129" s="9">
        <v>0</v>
      </c>
      <c r="EO129" s="9"/>
      <c r="EP129" s="9"/>
      <c r="EQ129" s="9">
        <v>0</v>
      </c>
      <c r="ER129" s="9"/>
      <c r="ES129" s="9"/>
      <c r="ET129" s="9">
        <v>0</v>
      </c>
      <c r="EU129" s="9"/>
      <c r="EV129" s="9"/>
      <c r="EW129" s="9">
        <v>0</v>
      </c>
      <c r="EX129" s="9"/>
      <c r="EY129" s="9"/>
      <c r="EZ129" s="9">
        <v>1</v>
      </c>
      <c r="FA129" s="9">
        <v>1</v>
      </c>
      <c r="FB129" s="9"/>
      <c r="FC129" s="9">
        <v>1</v>
      </c>
      <c r="FD129" s="9">
        <v>1</v>
      </c>
      <c r="FE129" s="9"/>
      <c r="FF129" s="9">
        <v>1</v>
      </c>
      <c r="FG129" s="9">
        <v>0</v>
      </c>
      <c r="FH129" s="9"/>
      <c r="FI129" s="9">
        <v>1</v>
      </c>
      <c r="FJ129" s="9">
        <v>1</v>
      </c>
      <c r="FK129" s="9"/>
      <c r="FL129" s="9">
        <v>1</v>
      </c>
      <c r="FM129" s="9">
        <v>0</v>
      </c>
      <c r="FN129" s="9"/>
      <c r="FO129" s="9">
        <v>0</v>
      </c>
      <c r="FP129" s="9"/>
      <c r="FQ129" s="9"/>
      <c r="FR129" s="9">
        <v>1</v>
      </c>
      <c r="FS129" s="9">
        <v>1</v>
      </c>
      <c r="FT129" s="9"/>
      <c r="FU129" s="9">
        <v>0</v>
      </c>
      <c r="FV129" s="9"/>
      <c r="FW129" s="9"/>
      <c r="FX129" s="9">
        <v>3</v>
      </c>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t="s">
        <v>4144</v>
      </c>
      <c r="HH129" s="9"/>
      <c r="HI129" s="9"/>
      <c r="HJ129" s="9"/>
      <c r="HK129" s="9"/>
      <c r="HL129" s="9"/>
      <c r="HM129" s="9"/>
      <c r="HN129" s="9"/>
      <c r="HO129" s="9"/>
      <c r="HP129" s="9"/>
      <c r="HQ129" s="9"/>
      <c r="HR129" s="9"/>
      <c r="HS129" s="9"/>
      <c r="HT129" s="9"/>
      <c r="HU129" s="9"/>
      <c r="HV129" s="9"/>
      <c r="HW129" s="9"/>
      <c r="HX129" t="s">
        <v>4308</v>
      </c>
      <c r="HY129" s="9"/>
      <c r="HZ129" s="9"/>
      <c r="IA129" s="9">
        <v>2</v>
      </c>
      <c r="IB129" s="9"/>
      <c r="IC129" s="9"/>
      <c r="ID129" s="9">
        <v>2</v>
      </c>
      <c r="IE129" s="9"/>
      <c r="IF129" s="9"/>
      <c r="IG129" s="9">
        <v>2</v>
      </c>
      <c r="IH129" s="9"/>
      <c r="II129" s="9"/>
      <c r="IJ129" s="9">
        <v>3</v>
      </c>
      <c r="IK129" s="9"/>
      <c r="IL129" s="9">
        <v>1</v>
      </c>
      <c r="IM129" s="9"/>
      <c r="IN129" s="9">
        <v>1</v>
      </c>
      <c r="IO129" s="9">
        <v>3</v>
      </c>
      <c r="IP129" s="9">
        <v>3</v>
      </c>
      <c r="IQ129" s="9">
        <v>1</v>
      </c>
      <c r="IR129" s="9">
        <v>3</v>
      </c>
      <c r="IS129" s="9"/>
      <c r="IT129" s="9">
        <v>1</v>
      </c>
      <c r="IU129" s="9">
        <v>2</v>
      </c>
      <c r="IV129" s="9">
        <v>2</v>
      </c>
      <c r="IW129" s="9">
        <v>2</v>
      </c>
      <c r="IX129" s="9">
        <v>2</v>
      </c>
      <c r="IY129" s="9">
        <v>2</v>
      </c>
      <c r="IZ129" s="9">
        <v>2</v>
      </c>
      <c r="JA129" s="9">
        <v>2</v>
      </c>
      <c r="JB129" s="9">
        <v>1</v>
      </c>
      <c r="JC129" s="9">
        <v>2</v>
      </c>
      <c r="JD129" s="9">
        <v>2</v>
      </c>
      <c r="JE129" s="9">
        <v>2</v>
      </c>
      <c r="JF129" s="9">
        <v>2</v>
      </c>
      <c r="JG129" s="9">
        <v>2</v>
      </c>
      <c r="JH129" s="9">
        <v>2</v>
      </c>
      <c r="JI129" s="9">
        <v>2</v>
      </c>
      <c r="JJ129" s="9">
        <v>1</v>
      </c>
      <c r="JK129" s="9">
        <v>1</v>
      </c>
      <c r="JL129" s="9">
        <v>1</v>
      </c>
      <c r="JM129" s="9">
        <v>3</v>
      </c>
      <c r="JN129" s="9">
        <v>3</v>
      </c>
      <c r="JO129" s="9">
        <v>3</v>
      </c>
      <c r="JP129" s="9">
        <v>3</v>
      </c>
      <c r="JQ129" s="9">
        <v>3</v>
      </c>
      <c r="JR129" s="9">
        <v>3</v>
      </c>
      <c r="JS129" s="9">
        <v>3</v>
      </c>
      <c r="JT129" s="9">
        <v>3</v>
      </c>
      <c r="JU129" s="9">
        <v>1</v>
      </c>
      <c r="JV129" s="9"/>
      <c r="JW129" s="9">
        <v>1</v>
      </c>
      <c r="JX129" s="9">
        <v>1</v>
      </c>
      <c r="JY129" s="9">
        <v>3</v>
      </c>
      <c r="JZ129" s="9">
        <v>3</v>
      </c>
      <c r="KA129" s="9">
        <v>1</v>
      </c>
      <c r="KB129" s="9">
        <v>1</v>
      </c>
      <c r="KC129" s="9">
        <v>1</v>
      </c>
      <c r="KD129" s="9">
        <v>2</v>
      </c>
      <c r="KE129" s="9">
        <v>1</v>
      </c>
      <c r="KF129" s="9"/>
      <c r="KG129" s="9">
        <v>1</v>
      </c>
      <c r="KH129" s="9">
        <v>1</v>
      </c>
      <c r="KI129" s="9">
        <v>1</v>
      </c>
      <c r="KJ129" s="9"/>
      <c r="KK129" s="9">
        <v>3</v>
      </c>
      <c r="KL129" s="9">
        <v>1</v>
      </c>
      <c r="KM129" s="9">
        <v>3</v>
      </c>
      <c r="KN129" s="9">
        <v>3</v>
      </c>
      <c r="KO129" s="9"/>
      <c r="KP129" s="9">
        <v>0</v>
      </c>
      <c r="KQ129" s="9">
        <v>0</v>
      </c>
      <c r="KR129" s="9">
        <v>1</v>
      </c>
      <c r="KS129" s="9">
        <v>0</v>
      </c>
      <c r="KT129" s="9">
        <v>0</v>
      </c>
      <c r="KU129" s="9">
        <v>1</v>
      </c>
      <c r="KV129" s="9">
        <v>1</v>
      </c>
      <c r="KW129" s="9">
        <v>1</v>
      </c>
      <c r="KX129" s="9">
        <v>0</v>
      </c>
      <c r="KY129" s="9"/>
      <c r="KZ129" s="9"/>
      <c r="LA129" s="9"/>
      <c r="LB129" s="9"/>
      <c r="LC129" s="9">
        <v>1</v>
      </c>
      <c r="LD129" s="9">
        <v>1</v>
      </c>
      <c r="LE129" s="9">
        <v>1</v>
      </c>
      <c r="LF129" s="9">
        <v>1</v>
      </c>
      <c r="LG129" s="9">
        <v>1</v>
      </c>
      <c r="LH129" s="9">
        <v>1</v>
      </c>
      <c r="LI129" s="9"/>
      <c r="LJ129" s="9">
        <v>1</v>
      </c>
      <c r="LK129" s="9">
        <v>3</v>
      </c>
      <c r="LL129" s="9">
        <v>3</v>
      </c>
      <c r="LM129" s="9">
        <v>3</v>
      </c>
      <c r="LN129" s="9"/>
      <c r="LO129" s="9">
        <v>1</v>
      </c>
      <c r="LP129" s="9">
        <v>1</v>
      </c>
      <c r="LQ129" s="9">
        <v>1</v>
      </c>
      <c r="LR129" s="9"/>
      <c r="LS129" s="9">
        <v>1</v>
      </c>
      <c r="LT129" s="9">
        <v>1</v>
      </c>
      <c r="LU129" s="9">
        <v>1</v>
      </c>
      <c r="LV129" s="9">
        <v>1</v>
      </c>
      <c r="LW129" s="9">
        <v>1</v>
      </c>
      <c r="LX129" s="9">
        <v>1</v>
      </c>
      <c r="LY129" s="9">
        <v>1</v>
      </c>
      <c r="LZ129" s="9">
        <v>2</v>
      </c>
      <c r="MA129" s="9">
        <v>1</v>
      </c>
      <c r="MB129" s="9"/>
      <c r="MC129" s="9">
        <v>0</v>
      </c>
      <c r="MD129" s="9">
        <v>2</v>
      </c>
      <c r="ME129" s="9">
        <v>2</v>
      </c>
      <c r="MF129" s="9">
        <v>1</v>
      </c>
      <c r="MG129" s="9">
        <v>2</v>
      </c>
      <c r="MH129" s="9">
        <v>3</v>
      </c>
      <c r="MI129" s="9">
        <v>3</v>
      </c>
      <c r="MJ129" s="9">
        <v>3</v>
      </c>
      <c r="MK129" s="9">
        <v>1</v>
      </c>
      <c r="ML129" s="9">
        <v>1</v>
      </c>
      <c r="MM129" s="9">
        <v>1</v>
      </c>
      <c r="MN129" s="9">
        <v>1</v>
      </c>
      <c r="MO129" s="9">
        <v>1</v>
      </c>
      <c r="MP129" s="9">
        <v>0</v>
      </c>
      <c r="MQ129" s="9">
        <v>1</v>
      </c>
      <c r="MR129" s="9">
        <v>1</v>
      </c>
      <c r="MS129" s="9">
        <v>1</v>
      </c>
      <c r="MT129" s="9">
        <v>206026301</v>
      </c>
      <c r="MU129" s="9">
        <v>206026301</v>
      </c>
      <c r="MV129" s="9">
        <v>1</v>
      </c>
      <c r="MW129" s="9"/>
      <c r="MX129" s="9"/>
      <c r="MY129" t="s">
        <v>4584</v>
      </c>
      <c r="MZ129" s="9"/>
      <c r="NA129" s="9">
        <v>200048113</v>
      </c>
      <c r="NB129" t="s">
        <v>4734</v>
      </c>
      <c r="NC129" t="s">
        <v>4870</v>
      </c>
      <c r="ND129" s="9"/>
      <c r="NE129" s="9"/>
      <c r="NF129" t="s">
        <v>4891</v>
      </c>
      <c r="NG129" s="9"/>
      <c r="NH129" s="9"/>
      <c r="NI129" s="9">
        <v>69</v>
      </c>
      <c r="NJ129" s="9">
        <v>153</v>
      </c>
      <c r="NK129" t="s">
        <v>4897</v>
      </c>
      <c r="NL129" s="9">
        <v>3</v>
      </c>
      <c r="NM129" s="9">
        <v>11</v>
      </c>
      <c r="NN129" s="9">
        <v>2022</v>
      </c>
      <c r="NO129" s="9">
        <v>1</v>
      </c>
      <c r="NP129" t="s">
        <v>5007</v>
      </c>
      <c r="NQ129" s="9">
        <v>0</v>
      </c>
      <c r="NR129" s="9">
        <v>1</v>
      </c>
      <c r="NS129" s="9">
        <v>1</v>
      </c>
      <c r="NT129" s="9">
        <v>1</v>
      </c>
      <c r="NU129" s="9">
        <v>0</v>
      </c>
      <c r="NV129" s="9">
        <v>0</v>
      </c>
      <c r="NW129" s="9">
        <v>16</v>
      </c>
      <c r="NX129" s="9">
        <v>0</v>
      </c>
      <c r="NY129" s="9">
        <v>2</v>
      </c>
      <c r="NZ129" s="9">
        <v>0</v>
      </c>
      <c r="OA129" s="9">
        <v>1</v>
      </c>
      <c r="OB129" s="9">
        <v>0</v>
      </c>
      <c r="OC129" s="9">
        <v>19</v>
      </c>
      <c r="OD129" s="9">
        <v>0</v>
      </c>
      <c r="OE129" s="9">
        <v>0</v>
      </c>
      <c r="OF129" s="9">
        <v>0</v>
      </c>
      <c r="OG129" s="9">
        <v>19</v>
      </c>
      <c r="OH129" s="9">
        <v>0</v>
      </c>
      <c r="OI129" s="9">
        <v>19</v>
      </c>
      <c r="OJ129" s="9">
        <v>19</v>
      </c>
      <c r="OK129" s="9">
        <v>19</v>
      </c>
      <c r="OL129" s="9">
        <v>4</v>
      </c>
      <c r="OM129" s="9">
        <v>0</v>
      </c>
      <c r="ON129" s="9">
        <v>1</v>
      </c>
      <c r="OO129" s="9">
        <v>0</v>
      </c>
      <c r="OP129" s="9">
        <v>1</v>
      </c>
      <c r="OQ129" s="9">
        <v>1</v>
      </c>
      <c r="OR129" s="9">
        <v>1</v>
      </c>
      <c r="OS129" s="9">
        <v>1</v>
      </c>
      <c r="OT129" s="9">
        <v>1</v>
      </c>
      <c r="OU129" s="9">
        <v>1</v>
      </c>
      <c r="OV129" s="9">
        <v>1</v>
      </c>
      <c r="OW129" s="9">
        <v>1</v>
      </c>
      <c r="OX129" s="9">
        <v>1</v>
      </c>
      <c r="OY129" s="9">
        <v>1</v>
      </c>
      <c r="OZ129" s="9">
        <v>1</v>
      </c>
      <c r="PA129" s="9">
        <v>100</v>
      </c>
      <c r="PB129" s="9">
        <v>1</v>
      </c>
      <c r="PC129" s="9">
        <v>1</v>
      </c>
      <c r="PD129" s="9">
        <v>100</v>
      </c>
      <c r="PE129" s="9">
        <v>1</v>
      </c>
      <c r="PF129" s="9">
        <v>1</v>
      </c>
      <c r="PG129" s="9">
        <v>1</v>
      </c>
      <c r="PH129" s="9">
        <v>0</v>
      </c>
      <c r="PI129" s="9">
        <v>1</v>
      </c>
      <c r="PJ129" s="9">
        <v>1</v>
      </c>
      <c r="PK129" s="9">
        <v>1</v>
      </c>
      <c r="PL129" s="9">
        <v>1</v>
      </c>
      <c r="PM129" s="9">
        <v>1</v>
      </c>
      <c r="PN129" s="9">
        <v>1</v>
      </c>
      <c r="PO129" s="9">
        <v>85.714286804199219</v>
      </c>
      <c r="PP129" s="9">
        <v>0</v>
      </c>
      <c r="PQ129" s="9">
        <v>1</v>
      </c>
      <c r="PR129" s="9">
        <v>1</v>
      </c>
      <c r="PS129" s="9">
        <v>0</v>
      </c>
      <c r="PT129" s="9">
        <v>1</v>
      </c>
      <c r="PU129" s="9">
        <v>1</v>
      </c>
      <c r="PV129" s="9">
        <v>1</v>
      </c>
      <c r="PW129" s="9">
        <v>1</v>
      </c>
      <c r="PX129" s="9">
        <v>83.333335876464844</v>
      </c>
      <c r="PY129" s="9">
        <v>0</v>
      </c>
      <c r="PZ129" s="9">
        <v>1</v>
      </c>
      <c r="QA129" s="9">
        <v>1</v>
      </c>
      <c r="QB129" s="9">
        <v>1</v>
      </c>
      <c r="QC129" s="9">
        <v>1</v>
      </c>
      <c r="QD129" s="9">
        <v>1</v>
      </c>
      <c r="QE129" s="9">
        <v>100</v>
      </c>
      <c r="QF129" s="9">
        <v>1</v>
      </c>
      <c r="QG129" s="9">
        <v>1</v>
      </c>
      <c r="QH129" s="9">
        <v>1</v>
      </c>
      <c r="QI129" s="9">
        <v>1</v>
      </c>
      <c r="QJ129" s="9">
        <v>1</v>
      </c>
      <c r="QK129" s="9">
        <v>1</v>
      </c>
      <c r="QL129" s="9">
        <v>1</v>
      </c>
      <c r="QM129" s="9">
        <v>1</v>
      </c>
      <c r="QN129" s="9">
        <v>1</v>
      </c>
      <c r="QO129" s="9">
        <v>1</v>
      </c>
      <c r="QP129" s="9">
        <v>100</v>
      </c>
      <c r="QQ129" s="9">
        <v>1</v>
      </c>
      <c r="QR129" s="9">
        <v>1</v>
      </c>
      <c r="QS129" s="9">
        <v>0</v>
      </c>
      <c r="QT129" s="9">
        <v>0.66666668653488159</v>
      </c>
      <c r="QU129" s="9">
        <v>1</v>
      </c>
      <c r="QV129" s="9">
        <v>1</v>
      </c>
      <c r="QW129" s="9">
        <v>1</v>
      </c>
      <c r="QX129" s="9">
        <v>1</v>
      </c>
      <c r="QY129" s="9">
        <v>1</v>
      </c>
      <c r="QZ129" s="9">
        <v>0</v>
      </c>
      <c r="RA129" s="9">
        <v>0</v>
      </c>
      <c r="RB129" s="9">
        <v>0</v>
      </c>
      <c r="RC129" s="9">
        <v>0</v>
      </c>
      <c r="RD129" s="9">
        <v>1</v>
      </c>
      <c r="RE129" s="9">
        <v>1</v>
      </c>
      <c r="RF129" s="9">
        <v>0</v>
      </c>
      <c r="RG129" s="9"/>
      <c r="RH129" s="9"/>
      <c r="RI129" s="9">
        <v>28.571428298950195</v>
      </c>
      <c r="RJ129" s="9">
        <v>0</v>
      </c>
      <c r="RK129" s="9">
        <v>0</v>
      </c>
      <c r="RL129" s="9">
        <v>0</v>
      </c>
      <c r="RM129" s="9"/>
      <c r="RN129" s="9">
        <v>0</v>
      </c>
      <c r="RO129" s="9"/>
      <c r="RP129" s="9"/>
      <c r="RQ129" s="9"/>
      <c r="RR129" s="9"/>
      <c r="RS129" s="9">
        <v>0</v>
      </c>
      <c r="RT129" s="9">
        <v>0</v>
      </c>
      <c r="RU129" s="9"/>
      <c r="RV129" s="9">
        <v>0</v>
      </c>
      <c r="RW129" s="9"/>
      <c r="RX129" s="9"/>
      <c r="RY129" s="9"/>
      <c r="RZ129" s="9"/>
      <c r="SA129" s="9"/>
      <c r="SB129" s="9"/>
      <c r="SC129" s="9"/>
      <c r="SD129" s="9"/>
      <c r="SE129" s="9"/>
      <c r="SF129" s="9"/>
      <c r="SG129" s="9"/>
      <c r="SH129" s="9">
        <v>0</v>
      </c>
      <c r="SI129" s="9">
        <v>0</v>
      </c>
      <c r="SJ129" s="9">
        <v>1</v>
      </c>
      <c r="SK129" s="9">
        <v>1</v>
      </c>
      <c r="SL129" s="9">
        <v>1</v>
      </c>
      <c r="SM129" s="9">
        <v>1</v>
      </c>
      <c r="SN129" s="9">
        <v>1</v>
      </c>
      <c r="SO129" s="9">
        <v>1</v>
      </c>
      <c r="SP129" s="9"/>
      <c r="SQ129" s="9"/>
      <c r="SR129" s="9">
        <v>1</v>
      </c>
      <c r="SS129" s="9">
        <v>1</v>
      </c>
      <c r="ST129" s="9">
        <v>0</v>
      </c>
      <c r="SU129" s="9">
        <v>1</v>
      </c>
      <c r="SV129" s="9">
        <v>0</v>
      </c>
      <c r="SW129" s="9">
        <v>1</v>
      </c>
      <c r="SX129" s="9">
        <v>0</v>
      </c>
      <c r="SY129" s="9">
        <v>1</v>
      </c>
      <c r="SZ129" s="9">
        <v>0</v>
      </c>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v>0</v>
      </c>
      <c r="UM129" s="9">
        <v>0</v>
      </c>
      <c r="UN129" s="9">
        <v>0</v>
      </c>
      <c r="UO129" s="9"/>
      <c r="UP129" s="9"/>
      <c r="UQ129" s="9"/>
      <c r="UR129" s="9"/>
      <c r="US129" s="9">
        <v>0</v>
      </c>
      <c r="UT129" s="9">
        <v>0</v>
      </c>
      <c r="UU129" s="9">
        <v>0</v>
      </c>
      <c r="UV129" s="9">
        <v>1</v>
      </c>
      <c r="UW129" s="9">
        <v>1</v>
      </c>
      <c r="UX129" s="9">
        <v>0</v>
      </c>
      <c r="UY129" s="9">
        <v>0</v>
      </c>
      <c r="UZ129" s="9">
        <v>1</v>
      </c>
      <c r="VA129" s="9">
        <v>0</v>
      </c>
      <c r="VB129" s="9">
        <v>1</v>
      </c>
      <c r="VC129" s="9">
        <v>1</v>
      </c>
      <c r="VD129" s="9">
        <v>0</v>
      </c>
      <c r="VE129" s="9">
        <v>0</v>
      </c>
      <c r="VF129" s="9">
        <v>0</v>
      </c>
      <c r="VG129" s="9">
        <v>0</v>
      </c>
      <c r="VH129" s="9">
        <v>0</v>
      </c>
      <c r="VI129" s="9">
        <v>0</v>
      </c>
      <c r="VJ129" s="9">
        <v>0</v>
      </c>
      <c r="VK129" s="9">
        <v>1</v>
      </c>
      <c r="VL129" s="9">
        <v>0</v>
      </c>
      <c r="VM129" s="9">
        <v>0</v>
      </c>
      <c r="VN129" s="9">
        <v>0</v>
      </c>
      <c r="VO129" s="9">
        <v>0</v>
      </c>
      <c r="VP129" s="9">
        <v>0</v>
      </c>
      <c r="VQ129" s="9">
        <v>0</v>
      </c>
      <c r="VR129" s="9">
        <v>0</v>
      </c>
      <c r="VS129" s="9">
        <v>1</v>
      </c>
      <c r="VT129" s="9">
        <v>1</v>
      </c>
      <c r="VU129" s="9">
        <v>1</v>
      </c>
      <c r="VV129" s="9">
        <v>0</v>
      </c>
      <c r="VW129" s="9">
        <v>0</v>
      </c>
      <c r="VX129" s="9">
        <v>0</v>
      </c>
      <c r="VY129" s="9">
        <v>0</v>
      </c>
      <c r="VZ129" s="9">
        <v>0</v>
      </c>
      <c r="WA129" s="9">
        <v>0</v>
      </c>
      <c r="WB129" s="9">
        <v>0</v>
      </c>
      <c r="WC129" s="9">
        <v>0</v>
      </c>
      <c r="WD129" s="9">
        <v>1</v>
      </c>
      <c r="WE129" s="9">
        <v>1</v>
      </c>
      <c r="WF129" s="9">
        <v>1</v>
      </c>
      <c r="WG129" s="9">
        <v>0</v>
      </c>
      <c r="WH129" s="9">
        <v>0</v>
      </c>
      <c r="WI129" s="9">
        <v>1</v>
      </c>
      <c r="WJ129" s="9">
        <v>1</v>
      </c>
      <c r="WK129" s="9">
        <v>1</v>
      </c>
      <c r="WL129" s="9">
        <v>0</v>
      </c>
      <c r="WM129" s="9">
        <v>1</v>
      </c>
      <c r="WN129" s="9">
        <v>1</v>
      </c>
      <c r="WO129" s="9">
        <v>1</v>
      </c>
      <c r="WP129" s="9">
        <v>1</v>
      </c>
      <c r="WQ129" s="9">
        <v>12.5</v>
      </c>
      <c r="WR129" s="9">
        <v>0</v>
      </c>
      <c r="WS129" s="9">
        <v>0</v>
      </c>
      <c r="WT129" s="9">
        <v>33.333332061767578</v>
      </c>
      <c r="WU129" s="9">
        <v>0</v>
      </c>
      <c r="WV129" s="9">
        <v>0</v>
      </c>
      <c r="WW129" s="9">
        <v>66.666664123535156</v>
      </c>
      <c r="WX129" s="9">
        <v>0</v>
      </c>
      <c r="WY129" s="9">
        <v>1</v>
      </c>
      <c r="WZ129" s="9">
        <v>100</v>
      </c>
      <c r="XA129" s="9">
        <v>1</v>
      </c>
      <c r="XB129" s="9">
        <v>1</v>
      </c>
      <c r="XC129" s="9">
        <v>1</v>
      </c>
      <c r="XD129" s="9">
        <v>0</v>
      </c>
      <c r="XE129" s="9">
        <v>0</v>
      </c>
      <c r="XF129" s="9">
        <v>0</v>
      </c>
      <c r="XG129" s="9">
        <v>0</v>
      </c>
      <c r="XH129" s="9">
        <v>0</v>
      </c>
      <c r="XI129" s="9">
        <v>0</v>
      </c>
      <c r="XJ129" s="9">
        <v>0</v>
      </c>
      <c r="XK129" s="9">
        <v>1</v>
      </c>
      <c r="XL129" s="9">
        <v>0</v>
      </c>
      <c r="XM129" s="9">
        <v>0</v>
      </c>
      <c r="XN129" s="9">
        <v>0</v>
      </c>
      <c r="XO129" s="9">
        <v>0</v>
      </c>
      <c r="XP129" s="9">
        <v>0</v>
      </c>
      <c r="XQ129" s="9">
        <v>0</v>
      </c>
      <c r="XR129" s="9">
        <v>0</v>
      </c>
      <c r="XS129" s="9">
        <v>1</v>
      </c>
      <c r="XT129" s="9">
        <v>1</v>
      </c>
      <c r="XU129" s="9">
        <v>1</v>
      </c>
      <c r="XV129" s="9">
        <v>0</v>
      </c>
      <c r="XW129" s="9">
        <v>0</v>
      </c>
      <c r="XX129" s="9">
        <v>0</v>
      </c>
      <c r="XY129" s="9">
        <v>0</v>
      </c>
      <c r="XZ129" s="9">
        <v>0</v>
      </c>
      <c r="YA129" s="9">
        <v>0</v>
      </c>
      <c r="YB129" s="9">
        <v>0</v>
      </c>
      <c r="YC129" s="9">
        <v>0</v>
      </c>
      <c r="YD129" s="9">
        <v>1</v>
      </c>
      <c r="YE129" s="9">
        <v>1</v>
      </c>
      <c r="YF129" s="9">
        <v>1</v>
      </c>
      <c r="YG129" s="9">
        <v>0</v>
      </c>
      <c r="YH129" s="9">
        <v>0</v>
      </c>
      <c r="YI129" s="9">
        <v>1</v>
      </c>
      <c r="YJ129" s="9">
        <v>1</v>
      </c>
      <c r="YK129" s="9">
        <v>1</v>
      </c>
      <c r="YL129" s="9">
        <v>0</v>
      </c>
      <c r="YM129" s="9">
        <v>1</v>
      </c>
      <c r="YN129" s="9">
        <v>1</v>
      </c>
      <c r="YO129" s="9">
        <v>1</v>
      </c>
      <c r="YP129" s="9">
        <v>1</v>
      </c>
      <c r="YQ129" s="9">
        <v>0</v>
      </c>
      <c r="YR129" s="9">
        <v>1</v>
      </c>
      <c r="YS129" s="9">
        <v>0</v>
      </c>
      <c r="YT129" s="9">
        <v>0</v>
      </c>
      <c r="YU129" s="9">
        <v>25</v>
      </c>
      <c r="YV129" s="9">
        <v>0</v>
      </c>
      <c r="YW129" s="9">
        <v>0</v>
      </c>
      <c r="YX129" s="9">
        <v>0</v>
      </c>
      <c r="YY129" s="9">
        <v>0</v>
      </c>
      <c r="YZ129" s="9">
        <v>1</v>
      </c>
      <c r="ZA129" s="9">
        <v>0</v>
      </c>
      <c r="ZB129" s="9">
        <v>1</v>
      </c>
      <c r="ZC129" s="9">
        <v>0</v>
      </c>
      <c r="ZD129" s="9">
        <v>1</v>
      </c>
      <c r="ZE129" s="9">
        <v>1</v>
      </c>
      <c r="ZF129" s="9">
        <v>0</v>
      </c>
      <c r="ZG129" s="9">
        <v>0</v>
      </c>
      <c r="ZH129" s="9">
        <v>0</v>
      </c>
      <c r="ZI129" s="9">
        <v>0</v>
      </c>
      <c r="ZJ129" s="9">
        <v>66.666664123535156</v>
      </c>
      <c r="ZK129" s="9">
        <v>0</v>
      </c>
      <c r="ZL129" s="9">
        <v>66.666664123535156</v>
      </c>
      <c r="ZM129" s="9">
        <v>0</v>
      </c>
      <c r="ZN129" s="9">
        <v>1</v>
      </c>
      <c r="ZO129" s="9">
        <v>1</v>
      </c>
      <c r="ZP129" s="9">
        <v>0</v>
      </c>
      <c r="ZQ129" s="9">
        <v>1</v>
      </c>
      <c r="ZR129" s="9"/>
      <c r="ZS129" s="9"/>
      <c r="ZT129" s="9">
        <v>1</v>
      </c>
      <c r="ZU129" s="9">
        <v>0</v>
      </c>
      <c r="ZV129" s="9">
        <v>1</v>
      </c>
      <c r="ZW129" s="9">
        <v>1</v>
      </c>
      <c r="ZX129" s="9">
        <v>1</v>
      </c>
      <c r="ZY129" s="9">
        <v>1</v>
      </c>
      <c r="ZZ129" s="9">
        <v>1</v>
      </c>
      <c r="AAA129" s="9">
        <v>1</v>
      </c>
      <c r="AAB129" s="9">
        <v>1</v>
      </c>
      <c r="AAC129" s="9">
        <v>1</v>
      </c>
      <c r="AAD129" s="9">
        <v>1</v>
      </c>
      <c r="AAE129" s="9">
        <v>1</v>
      </c>
      <c r="AAF129" s="9">
        <v>1</v>
      </c>
      <c r="AAG129" s="9">
        <v>1</v>
      </c>
      <c r="AAH129" s="9"/>
      <c r="AAI129" s="9"/>
      <c r="AAJ129" s="9"/>
      <c r="AAK129" s="9"/>
      <c r="AAL129" s="9"/>
      <c r="AAM129" s="9"/>
      <c r="AAN129" s="9"/>
      <c r="AAO129" s="9"/>
      <c r="AAP129" s="9">
        <v>100</v>
      </c>
      <c r="AAQ129" s="9">
        <v>1</v>
      </c>
      <c r="AAR129" s="9">
        <v>1</v>
      </c>
      <c r="AAS129" s="9">
        <v>100</v>
      </c>
      <c r="AAT129" s="9">
        <v>1</v>
      </c>
      <c r="AAU129" s="9">
        <v>1</v>
      </c>
      <c r="AAV129" s="9">
        <v>0</v>
      </c>
      <c r="AAW129" s="9">
        <v>0</v>
      </c>
      <c r="AAX129" s="9">
        <v>1</v>
      </c>
      <c r="AAY129" s="9">
        <v>0</v>
      </c>
      <c r="AAZ129" s="9">
        <v>1</v>
      </c>
      <c r="ABA129" s="9">
        <v>1</v>
      </c>
      <c r="ABB129" s="9">
        <v>1</v>
      </c>
      <c r="ABC129" s="9">
        <v>1</v>
      </c>
      <c r="ABD129" s="9">
        <v>1</v>
      </c>
      <c r="ABE129" s="9">
        <v>1</v>
      </c>
      <c r="ABF129" s="9">
        <v>1</v>
      </c>
      <c r="ABG129" s="9">
        <v>1</v>
      </c>
      <c r="ABH129" s="9">
        <v>1</v>
      </c>
      <c r="ABI129" s="9">
        <v>1</v>
      </c>
      <c r="ABJ129" s="9">
        <v>1</v>
      </c>
      <c r="ABK129" s="9">
        <v>1</v>
      </c>
      <c r="ABL129" s="9">
        <v>1</v>
      </c>
      <c r="ABM129" s="9">
        <v>100</v>
      </c>
      <c r="ABN129" s="9">
        <v>1</v>
      </c>
      <c r="ABO129" s="9">
        <v>1</v>
      </c>
      <c r="ABP129" s="9">
        <v>0</v>
      </c>
      <c r="ABQ129" s="9">
        <v>1</v>
      </c>
      <c r="ABR129" s="9">
        <v>0</v>
      </c>
      <c r="ABS129" s="9">
        <v>0</v>
      </c>
      <c r="ABT129" s="9">
        <v>1</v>
      </c>
      <c r="ABU129" s="9">
        <v>0</v>
      </c>
      <c r="ABV129" s="9">
        <v>1</v>
      </c>
      <c r="ABW129" s="9">
        <v>0</v>
      </c>
      <c r="ABX129" s="9">
        <v>1</v>
      </c>
      <c r="ABY129" s="9">
        <v>1</v>
      </c>
      <c r="ABZ129" s="9">
        <v>1</v>
      </c>
      <c r="ACA129" s="9">
        <v>0</v>
      </c>
      <c r="ACB129" s="9">
        <v>0</v>
      </c>
      <c r="ACC129" s="9">
        <v>0</v>
      </c>
      <c r="ACD129" s="9">
        <v>0</v>
      </c>
      <c r="ACE129" s="9">
        <v>0</v>
      </c>
      <c r="ACF129" s="9">
        <v>0</v>
      </c>
      <c r="ACG129" s="9">
        <v>0</v>
      </c>
      <c r="ACH129" s="9">
        <v>1</v>
      </c>
      <c r="ACI129" s="9">
        <v>1</v>
      </c>
      <c r="ACJ129" s="9">
        <v>1</v>
      </c>
      <c r="ACK129" s="9">
        <v>1</v>
      </c>
      <c r="ACL129" s="9">
        <v>1</v>
      </c>
      <c r="ACM129" s="9">
        <v>0</v>
      </c>
      <c r="ACN129" s="9">
        <v>1</v>
      </c>
      <c r="ACO129" s="9">
        <v>1</v>
      </c>
      <c r="ACP129" s="9">
        <v>1</v>
      </c>
      <c r="ACQ129" s="9">
        <v>1</v>
      </c>
      <c r="ACR129" s="9">
        <v>1</v>
      </c>
    </row>
    <row r="130" spans="1:772">
      <c r="A130" t="s">
        <v>2692</v>
      </c>
      <c r="B130" t="s">
        <v>2820</v>
      </c>
      <c r="C130" t="s">
        <v>2953</v>
      </c>
      <c r="D130" t="s">
        <v>3089</v>
      </c>
      <c r="E130" s="9"/>
      <c r="F130" s="9">
        <v>3</v>
      </c>
      <c r="G130" s="9"/>
      <c r="H130" s="9">
        <v>1</v>
      </c>
      <c r="I130" t="s">
        <v>3227</v>
      </c>
      <c r="J130" s="9"/>
      <c r="K130" s="9">
        <v>9</v>
      </c>
      <c r="L130" s="9">
        <v>25</v>
      </c>
      <c r="M130" s="9">
        <v>154</v>
      </c>
      <c r="N130" s="9">
        <v>154</v>
      </c>
      <c r="O130" t="s">
        <v>3247</v>
      </c>
      <c r="P130" s="9">
        <v>2</v>
      </c>
      <c r="Q130" t="s">
        <v>3250</v>
      </c>
      <c r="R130" s="9">
        <v>1</v>
      </c>
      <c r="S130" s="9">
        <v>1</v>
      </c>
      <c r="T130" s="9">
        <v>2</v>
      </c>
      <c r="U130" s="9">
        <v>0</v>
      </c>
      <c r="V130" s="9">
        <v>0</v>
      </c>
      <c r="W130" t="s">
        <v>3385</v>
      </c>
      <c r="X130" s="9">
        <v>247769813</v>
      </c>
      <c r="Y130" t="s">
        <v>3516</v>
      </c>
      <c r="Z130" s="9"/>
      <c r="AA130" s="9">
        <v>0</v>
      </c>
      <c r="AB130" s="9">
        <v>0</v>
      </c>
      <c r="AC130" s="9">
        <v>10</v>
      </c>
      <c r="AD130" s="9">
        <v>0</v>
      </c>
      <c r="AE130" s="9">
        <v>1</v>
      </c>
      <c r="AF130" s="9">
        <v>0</v>
      </c>
      <c r="AG130" s="9">
        <v>0</v>
      </c>
      <c r="AH130" s="9">
        <v>0</v>
      </c>
      <c r="AI130" s="9">
        <v>0</v>
      </c>
      <c r="AJ130" s="9">
        <v>0</v>
      </c>
      <c r="AK130" s="9">
        <v>0</v>
      </c>
      <c r="AL130" s="9">
        <v>0</v>
      </c>
      <c r="AM130" s="9">
        <v>0</v>
      </c>
      <c r="AN130" s="9">
        <v>0</v>
      </c>
      <c r="AO130" s="9">
        <v>0</v>
      </c>
      <c r="AP130" s="9">
        <v>0</v>
      </c>
      <c r="AQ130" s="9">
        <v>5</v>
      </c>
      <c r="AR130" s="9">
        <v>0</v>
      </c>
      <c r="AS130" s="9">
        <v>0</v>
      </c>
      <c r="AT130" s="9">
        <v>0</v>
      </c>
      <c r="AU130" s="9">
        <v>0</v>
      </c>
      <c r="AV130" s="9">
        <v>0</v>
      </c>
      <c r="AW130" s="9">
        <v>0</v>
      </c>
      <c r="AX130" t="s">
        <v>3686</v>
      </c>
      <c r="AY130" s="9">
        <v>0</v>
      </c>
      <c r="AZ130" s="9">
        <v>0</v>
      </c>
      <c r="BA130" t="s">
        <v>3836</v>
      </c>
      <c r="BB130" s="9">
        <v>0</v>
      </c>
      <c r="BC130" s="9">
        <v>16</v>
      </c>
      <c r="BD130" s="9">
        <v>0</v>
      </c>
      <c r="BE130" s="9"/>
      <c r="BF130" s="9">
        <v>16</v>
      </c>
      <c r="BG130" s="9">
        <v>16</v>
      </c>
      <c r="BH130" s="9">
        <v>16</v>
      </c>
      <c r="BI130" s="9">
        <v>1</v>
      </c>
      <c r="BJ130" s="9">
        <v>0</v>
      </c>
      <c r="BK130" s="9">
        <v>2</v>
      </c>
      <c r="BL130" s="9"/>
      <c r="BM130" s="9"/>
      <c r="BN130" s="9"/>
      <c r="BO130" s="9"/>
      <c r="BP130" s="9"/>
      <c r="BQ130" s="9"/>
      <c r="BR130" s="9"/>
      <c r="BS130" s="9">
        <v>1</v>
      </c>
      <c r="BT130" s="9">
        <v>1</v>
      </c>
      <c r="BU130" s="9">
        <v>0</v>
      </c>
      <c r="BV130" s="9">
        <v>0</v>
      </c>
      <c r="BW130" s="9">
        <v>1</v>
      </c>
      <c r="BX130" s="9"/>
      <c r="BY130" s="9">
        <v>0</v>
      </c>
      <c r="BZ130" s="9">
        <v>0</v>
      </c>
      <c r="CA130" s="9">
        <v>1</v>
      </c>
      <c r="CB130" s="9">
        <v>1</v>
      </c>
      <c r="CC130" s="9">
        <v>1</v>
      </c>
      <c r="CD130" s="9">
        <v>0</v>
      </c>
      <c r="CE130" s="9">
        <v>1</v>
      </c>
      <c r="CF130" s="9">
        <v>1</v>
      </c>
      <c r="CG130" s="9"/>
      <c r="CH130" s="9">
        <v>1</v>
      </c>
      <c r="CI130" s="9">
        <v>1</v>
      </c>
      <c r="CJ130" s="9">
        <v>1</v>
      </c>
      <c r="CK130" s="9">
        <v>2</v>
      </c>
      <c r="CL130" s="9">
        <v>2</v>
      </c>
      <c r="CM130" s="9">
        <v>1</v>
      </c>
      <c r="CN130" s="9">
        <v>1</v>
      </c>
      <c r="CO130" s="9">
        <v>1</v>
      </c>
      <c r="CP130" s="9">
        <v>4</v>
      </c>
      <c r="CQ130" s="9">
        <v>1</v>
      </c>
      <c r="CR130" s="9">
        <v>1</v>
      </c>
      <c r="CS130" s="9">
        <v>1</v>
      </c>
      <c r="CT130" s="9">
        <v>0</v>
      </c>
      <c r="CU130" s="9">
        <v>1</v>
      </c>
      <c r="CV130" s="9">
        <v>1</v>
      </c>
      <c r="CW130" s="9">
        <v>1</v>
      </c>
      <c r="CX130" s="9">
        <v>1</v>
      </c>
      <c r="CY130" s="9">
        <v>1</v>
      </c>
      <c r="CZ130" s="9">
        <v>2</v>
      </c>
      <c r="DA130" s="9"/>
      <c r="DB130" s="9"/>
      <c r="DC130" s="9"/>
      <c r="DD130" s="9"/>
      <c r="DE130" s="9"/>
      <c r="DF130" s="9"/>
      <c r="DG130" s="9"/>
      <c r="DH130" s="9"/>
      <c r="DI130" s="9">
        <v>2</v>
      </c>
      <c r="DJ130" s="9"/>
      <c r="DK130" s="9"/>
      <c r="DL130" s="9"/>
      <c r="DM130" s="9"/>
      <c r="DN130" s="9"/>
      <c r="DO130" s="9"/>
      <c r="DP130" s="9">
        <v>2</v>
      </c>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v>1</v>
      </c>
      <c r="EO130" s="9">
        <v>0</v>
      </c>
      <c r="EP130" s="9"/>
      <c r="EQ130" s="9">
        <v>1</v>
      </c>
      <c r="ER130" s="9">
        <v>0</v>
      </c>
      <c r="ES130" s="9"/>
      <c r="ET130" s="9">
        <v>1</v>
      </c>
      <c r="EU130" s="9">
        <v>0</v>
      </c>
      <c r="EV130" s="9"/>
      <c r="EW130" s="9">
        <v>1</v>
      </c>
      <c r="EX130" s="9">
        <v>0</v>
      </c>
      <c r="EY130" s="9"/>
      <c r="EZ130" s="9">
        <v>1</v>
      </c>
      <c r="FA130" s="9">
        <v>1</v>
      </c>
      <c r="FB130" s="9"/>
      <c r="FC130" s="9">
        <v>1</v>
      </c>
      <c r="FD130" s="9">
        <v>1</v>
      </c>
      <c r="FE130" s="9"/>
      <c r="FF130" s="9">
        <v>1</v>
      </c>
      <c r="FG130" s="9">
        <v>1</v>
      </c>
      <c r="FH130" s="9"/>
      <c r="FI130" s="9">
        <v>0</v>
      </c>
      <c r="FJ130" s="9"/>
      <c r="FK130" s="9"/>
      <c r="FL130" s="9">
        <v>0</v>
      </c>
      <c r="FM130" s="9"/>
      <c r="FN130" s="9"/>
      <c r="FO130" s="9">
        <v>0</v>
      </c>
      <c r="FP130" s="9"/>
      <c r="FQ130" s="9"/>
      <c r="FR130" s="9">
        <v>0</v>
      </c>
      <c r="FS130" s="9"/>
      <c r="FT130" s="9"/>
      <c r="FU130" s="9">
        <v>0</v>
      </c>
      <c r="FV130" s="9"/>
      <c r="FW130" s="9"/>
      <c r="FX130" s="9">
        <v>4</v>
      </c>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t="s">
        <v>4145</v>
      </c>
      <c r="HH130" s="9">
        <v>7</v>
      </c>
      <c r="HI130" s="9"/>
      <c r="HJ130" s="9"/>
      <c r="HK130" s="9"/>
      <c r="HL130" s="9"/>
      <c r="HM130" s="9"/>
      <c r="HN130" s="9"/>
      <c r="HO130" s="9"/>
      <c r="HP130" s="9">
        <v>0</v>
      </c>
      <c r="HQ130" s="9">
        <v>0</v>
      </c>
      <c r="HR130" s="9">
        <v>0</v>
      </c>
      <c r="HS130" s="9">
        <v>0</v>
      </c>
      <c r="HT130" s="9">
        <v>0</v>
      </c>
      <c r="HU130" s="9">
        <v>0</v>
      </c>
      <c r="HV130" s="9">
        <v>1</v>
      </c>
      <c r="HW130" s="9">
        <v>0</v>
      </c>
      <c r="HX130" t="s">
        <v>4309</v>
      </c>
      <c r="HY130" s="9"/>
      <c r="HZ130" s="9"/>
      <c r="IA130" s="9">
        <v>2</v>
      </c>
      <c r="IB130" s="9"/>
      <c r="IC130" s="9"/>
      <c r="ID130" s="9">
        <v>3</v>
      </c>
      <c r="IE130" s="9"/>
      <c r="IF130" s="9"/>
      <c r="IG130" s="9">
        <v>2</v>
      </c>
      <c r="IH130" s="9"/>
      <c r="II130" s="9"/>
      <c r="IJ130" s="9">
        <v>3</v>
      </c>
      <c r="IK130" s="9"/>
      <c r="IL130" s="9">
        <v>1</v>
      </c>
      <c r="IM130" s="9"/>
      <c r="IN130" s="9">
        <v>4</v>
      </c>
      <c r="IO130" s="9">
        <v>4</v>
      </c>
      <c r="IP130" s="9">
        <v>4</v>
      </c>
      <c r="IQ130" s="9">
        <v>4</v>
      </c>
      <c r="IR130" s="9">
        <v>4</v>
      </c>
      <c r="IS130" s="9"/>
      <c r="IT130" s="9">
        <v>2</v>
      </c>
      <c r="IU130" s="9">
        <v>2</v>
      </c>
      <c r="IV130" s="9">
        <v>2</v>
      </c>
      <c r="IW130" s="9">
        <v>2</v>
      </c>
      <c r="IX130" s="9">
        <v>2</v>
      </c>
      <c r="IY130" s="9">
        <v>2</v>
      </c>
      <c r="IZ130" s="9">
        <v>2</v>
      </c>
      <c r="JA130" s="9">
        <v>2</v>
      </c>
      <c r="JB130" s="9">
        <v>2</v>
      </c>
      <c r="JC130" s="9">
        <v>2</v>
      </c>
      <c r="JD130" s="9">
        <v>2</v>
      </c>
      <c r="JE130" s="9">
        <v>2</v>
      </c>
      <c r="JF130" s="9">
        <v>2</v>
      </c>
      <c r="JG130" s="9">
        <v>2</v>
      </c>
      <c r="JH130" s="9">
        <v>2</v>
      </c>
      <c r="JI130" s="9">
        <v>2</v>
      </c>
      <c r="JJ130" s="9">
        <v>1</v>
      </c>
      <c r="JK130" s="9">
        <v>1</v>
      </c>
      <c r="JL130" s="9">
        <v>1</v>
      </c>
      <c r="JM130" s="9">
        <v>3</v>
      </c>
      <c r="JN130" s="9">
        <v>3</v>
      </c>
      <c r="JO130" s="9">
        <v>3</v>
      </c>
      <c r="JP130" s="9">
        <v>3</v>
      </c>
      <c r="JQ130" s="9">
        <v>3</v>
      </c>
      <c r="JR130" s="9">
        <v>3</v>
      </c>
      <c r="JS130" s="9">
        <v>3</v>
      </c>
      <c r="JT130" s="9">
        <v>3</v>
      </c>
      <c r="JU130" s="9">
        <v>3</v>
      </c>
      <c r="JV130" s="9"/>
      <c r="JW130" s="9">
        <v>3</v>
      </c>
      <c r="JX130" s="9">
        <v>3</v>
      </c>
      <c r="JY130" s="9">
        <v>3</v>
      </c>
      <c r="JZ130" s="9">
        <v>3</v>
      </c>
      <c r="KA130" s="9">
        <v>1</v>
      </c>
      <c r="KB130" s="9">
        <v>1</v>
      </c>
      <c r="KC130" s="9">
        <v>1</v>
      </c>
      <c r="KD130" s="9">
        <v>3</v>
      </c>
      <c r="KE130" s="9">
        <v>2</v>
      </c>
      <c r="KF130" s="9"/>
      <c r="KG130" s="9"/>
      <c r="KH130" s="9"/>
      <c r="KI130" s="9"/>
      <c r="KJ130" s="9"/>
      <c r="KK130" s="9"/>
      <c r="KL130" s="9"/>
      <c r="KM130" s="9"/>
      <c r="KN130" s="9"/>
      <c r="KO130" s="9"/>
      <c r="KP130" s="9"/>
      <c r="KQ130" s="9"/>
      <c r="KR130" s="9"/>
      <c r="KS130" s="9"/>
      <c r="KT130" s="9"/>
      <c r="KU130" s="9"/>
      <c r="KV130" s="9">
        <v>0</v>
      </c>
      <c r="KW130" s="9"/>
      <c r="KX130" s="9"/>
      <c r="KY130" s="9"/>
      <c r="KZ130" s="9"/>
      <c r="LA130" s="9"/>
      <c r="LB130" s="9"/>
      <c r="LC130" s="9">
        <v>3</v>
      </c>
      <c r="LD130" s="9">
        <v>1</v>
      </c>
      <c r="LE130" s="9">
        <v>1</v>
      </c>
      <c r="LF130" s="9">
        <v>1</v>
      </c>
      <c r="LG130" s="9">
        <v>3</v>
      </c>
      <c r="LH130" s="9">
        <v>1</v>
      </c>
      <c r="LI130" s="9"/>
      <c r="LJ130" s="9">
        <v>2</v>
      </c>
      <c r="LK130" s="9">
        <v>3</v>
      </c>
      <c r="LL130" s="9">
        <v>3</v>
      </c>
      <c r="LM130" s="9">
        <v>3</v>
      </c>
      <c r="LN130" s="9"/>
      <c r="LO130" s="9">
        <v>1</v>
      </c>
      <c r="LP130" s="9">
        <v>1</v>
      </c>
      <c r="LQ130" s="9">
        <v>1</v>
      </c>
      <c r="LR130" s="9"/>
      <c r="LS130" s="9">
        <v>1</v>
      </c>
      <c r="LT130" s="9">
        <v>1</v>
      </c>
      <c r="LU130" s="9">
        <v>1</v>
      </c>
      <c r="LV130" s="9">
        <v>1</v>
      </c>
      <c r="LW130" s="9">
        <v>1</v>
      </c>
      <c r="LX130" s="9">
        <v>1</v>
      </c>
      <c r="LY130" s="9">
        <v>3</v>
      </c>
      <c r="LZ130" s="9">
        <v>2</v>
      </c>
      <c r="MA130" s="9">
        <v>1</v>
      </c>
      <c r="MB130" s="9"/>
      <c r="MC130" s="9">
        <v>0</v>
      </c>
      <c r="MD130" s="9">
        <v>2</v>
      </c>
      <c r="ME130" s="9">
        <v>2</v>
      </c>
      <c r="MF130" s="9">
        <v>1</v>
      </c>
      <c r="MG130" s="9">
        <v>2</v>
      </c>
      <c r="MH130" s="9">
        <v>3</v>
      </c>
      <c r="MI130" s="9">
        <v>3</v>
      </c>
      <c r="MJ130" s="9">
        <v>3</v>
      </c>
      <c r="MK130" s="9">
        <v>1</v>
      </c>
      <c r="ML130" s="9">
        <v>1</v>
      </c>
      <c r="MM130" s="9">
        <v>1</v>
      </c>
      <c r="MN130" s="9">
        <v>1</v>
      </c>
      <c r="MO130" s="9">
        <v>1</v>
      </c>
      <c r="MP130" s="9">
        <v>0</v>
      </c>
      <c r="MQ130" s="9">
        <v>0</v>
      </c>
      <c r="MR130" s="9">
        <v>1</v>
      </c>
      <c r="MS130" s="9">
        <v>0</v>
      </c>
      <c r="MT130" s="9"/>
      <c r="MU130" s="9"/>
      <c r="MV130" s="9">
        <v>1</v>
      </c>
      <c r="MW130" s="9"/>
      <c r="MX130" s="9"/>
      <c r="MY130" t="s">
        <v>4585</v>
      </c>
      <c r="MZ130" s="9"/>
      <c r="NA130" s="9">
        <v>199857625</v>
      </c>
      <c r="NB130" t="s">
        <v>4735</v>
      </c>
      <c r="NC130" t="s">
        <v>4871</v>
      </c>
      <c r="ND130" s="9"/>
      <c r="NE130" s="9"/>
      <c r="NF130" t="s">
        <v>4891</v>
      </c>
      <c r="NG130" s="9"/>
      <c r="NH130" s="9"/>
      <c r="NI130" s="9">
        <v>62</v>
      </c>
      <c r="NJ130" s="9">
        <v>154</v>
      </c>
      <c r="NK130" t="s">
        <v>4897</v>
      </c>
      <c r="NL130" s="9">
        <v>3</v>
      </c>
      <c r="NM130" s="9">
        <v>11</v>
      </c>
      <c r="NN130" s="9">
        <v>2022</v>
      </c>
      <c r="NO130" s="9">
        <v>0</v>
      </c>
      <c r="NP130" t="s">
        <v>5007</v>
      </c>
      <c r="NQ130" s="9">
        <v>0</v>
      </c>
      <c r="NR130" s="9">
        <v>1</v>
      </c>
      <c r="NS130" s="9">
        <v>1</v>
      </c>
      <c r="NT130" s="9">
        <v>0</v>
      </c>
      <c r="NU130" s="9">
        <v>0</v>
      </c>
      <c r="NV130" s="9">
        <v>0</v>
      </c>
      <c r="NW130" s="9">
        <v>10</v>
      </c>
      <c r="NX130" s="9">
        <v>0</v>
      </c>
      <c r="NY130" s="9">
        <v>1</v>
      </c>
      <c r="NZ130" s="9">
        <v>0</v>
      </c>
      <c r="OA130" s="9">
        <v>0</v>
      </c>
      <c r="OB130" s="9">
        <v>0</v>
      </c>
      <c r="OC130" s="9">
        <v>11</v>
      </c>
      <c r="OD130" s="9">
        <v>0</v>
      </c>
      <c r="OE130" s="9">
        <v>5</v>
      </c>
      <c r="OF130" s="9">
        <v>0</v>
      </c>
      <c r="OG130" s="9">
        <v>16</v>
      </c>
      <c r="OH130" s="9">
        <v>0</v>
      </c>
      <c r="OI130" s="9">
        <v>16</v>
      </c>
      <c r="OJ130" s="9">
        <v>16</v>
      </c>
      <c r="OK130" s="9">
        <v>16</v>
      </c>
      <c r="OL130" s="9">
        <v>1</v>
      </c>
      <c r="OM130" s="9">
        <v>0</v>
      </c>
      <c r="ON130" s="9">
        <v>1</v>
      </c>
      <c r="OO130" s="9">
        <v>0</v>
      </c>
      <c r="OP130" s="9">
        <v>1</v>
      </c>
      <c r="OQ130" s="9">
        <v>0</v>
      </c>
      <c r="OR130" s="9">
        <v>0</v>
      </c>
      <c r="OS130" s="9">
        <v>0</v>
      </c>
      <c r="OT130" s="9">
        <v>0</v>
      </c>
      <c r="OU130" s="9">
        <v>0</v>
      </c>
      <c r="OV130" s="9">
        <v>0</v>
      </c>
      <c r="OW130" s="9">
        <v>0</v>
      </c>
      <c r="OX130" s="9">
        <v>1</v>
      </c>
      <c r="OY130" s="9">
        <v>0</v>
      </c>
      <c r="OZ130" s="9">
        <v>0</v>
      </c>
      <c r="PA130" s="9">
        <v>0</v>
      </c>
      <c r="PB130" s="9">
        <v>0</v>
      </c>
      <c r="PC130" s="9">
        <v>0</v>
      </c>
      <c r="PD130" s="9">
        <v>10</v>
      </c>
      <c r="PE130" s="9">
        <v>0</v>
      </c>
      <c r="PF130" s="9">
        <v>0</v>
      </c>
      <c r="PG130" s="9">
        <v>1</v>
      </c>
      <c r="PH130" s="9">
        <v>0</v>
      </c>
      <c r="PI130" s="9">
        <v>0</v>
      </c>
      <c r="PJ130" s="9">
        <v>1</v>
      </c>
      <c r="PK130" s="9">
        <v>1</v>
      </c>
      <c r="PL130" s="9">
        <v>1</v>
      </c>
      <c r="PM130" s="9">
        <v>0</v>
      </c>
      <c r="PN130" s="9">
        <v>1</v>
      </c>
      <c r="PO130" s="9">
        <v>57.142856597900391</v>
      </c>
      <c r="PP130" s="9">
        <v>0</v>
      </c>
      <c r="PQ130" s="9">
        <v>1</v>
      </c>
      <c r="PR130" s="9">
        <v>1</v>
      </c>
      <c r="PS130" s="9">
        <v>1</v>
      </c>
      <c r="PT130" s="9">
        <v>1</v>
      </c>
      <c r="PU130" s="9">
        <v>0</v>
      </c>
      <c r="PV130" s="9">
        <v>0</v>
      </c>
      <c r="PW130" s="9">
        <v>1</v>
      </c>
      <c r="PX130" s="9">
        <v>66.666664123535156</v>
      </c>
      <c r="PY130" s="9">
        <v>0</v>
      </c>
      <c r="PZ130" s="9">
        <v>1</v>
      </c>
      <c r="QA130" s="9">
        <v>1</v>
      </c>
      <c r="QB130" s="9">
        <v>1</v>
      </c>
      <c r="QC130" s="9">
        <v>0</v>
      </c>
      <c r="QD130" s="9">
        <v>1</v>
      </c>
      <c r="QE130" s="9">
        <v>75</v>
      </c>
      <c r="QF130" s="9">
        <v>0</v>
      </c>
      <c r="QG130" s="9">
        <v>1</v>
      </c>
      <c r="QH130" s="9">
        <v>1</v>
      </c>
      <c r="QI130" s="9">
        <v>1</v>
      </c>
      <c r="QJ130" s="9">
        <v>0</v>
      </c>
      <c r="QK130" s="9">
        <v>1</v>
      </c>
      <c r="QL130" s="9">
        <v>1</v>
      </c>
      <c r="QM130" s="9">
        <v>1</v>
      </c>
      <c r="QN130" s="9">
        <v>1</v>
      </c>
      <c r="QO130" s="9">
        <v>1</v>
      </c>
      <c r="QP130" s="9">
        <v>85.714286804199219</v>
      </c>
      <c r="QQ130" s="9">
        <v>0</v>
      </c>
      <c r="QR130" s="9">
        <v>1</v>
      </c>
      <c r="QS130" s="9">
        <v>1</v>
      </c>
      <c r="QT130" s="9">
        <v>1</v>
      </c>
      <c r="QU130" s="9">
        <v>1</v>
      </c>
      <c r="QV130" s="9">
        <v>1</v>
      </c>
      <c r="QW130" s="9">
        <v>0</v>
      </c>
      <c r="QX130" s="9">
        <v>0.75</v>
      </c>
      <c r="QY130" s="9">
        <v>0</v>
      </c>
      <c r="QZ130" s="9"/>
      <c r="RA130" s="9"/>
      <c r="RB130" s="9"/>
      <c r="RC130" s="9"/>
      <c r="RD130" s="9"/>
      <c r="RE130" s="9"/>
      <c r="RF130" s="9"/>
      <c r="RG130" s="9"/>
      <c r="RH130" s="9"/>
      <c r="RI130" s="9"/>
      <c r="RJ130" s="9"/>
      <c r="RK130" s="9"/>
      <c r="RL130" s="9">
        <v>0</v>
      </c>
      <c r="RM130" s="9"/>
      <c r="RN130" s="9"/>
      <c r="RO130" s="9"/>
      <c r="RP130" s="9"/>
      <c r="RQ130" s="9"/>
      <c r="RR130" s="9"/>
      <c r="RS130" s="9"/>
      <c r="RT130" s="9"/>
      <c r="RU130" s="9"/>
      <c r="RV130" s="9"/>
      <c r="RW130" s="9"/>
      <c r="RX130" s="9"/>
      <c r="RY130" s="9"/>
      <c r="RZ130" s="9"/>
      <c r="SA130" s="9"/>
      <c r="SB130" s="9"/>
      <c r="SC130" s="9"/>
      <c r="SD130" s="9"/>
      <c r="SE130" s="9"/>
      <c r="SF130" s="9"/>
      <c r="SG130" s="9"/>
      <c r="SH130" s="9">
        <v>1</v>
      </c>
      <c r="SI130" s="9">
        <v>1</v>
      </c>
      <c r="SJ130" s="9">
        <v>1</v>
      </c>
      <c r="SK130" s="9">
        <v>1</v>
      </c>
      <c r="SL130" s="9">
        <v>1</v>
      </c>
      <c r="SM130" s="9">
        <v>0</v>
      </c>
      <c r="SN130" s="9">
        <v>0</v>
      </c>
      <c r="SO130" s="9">
        <v>0</v>
      </c>
      <c r="SP130" s="9">
        <v>0</v>
      </c>
      <c r="SQ130" s="9">
        <v>0</v>
      </c>
      <c r="SR130" s="9">
        <v>1</v>
      </c>
      <c r="SS130" s="9">
        <v>1</v>
      </c>
      <c r="ST130" s="9">
        <v>1</v>
      </c>
      <c r="SU130" s="9"/>
      <c r="SV130" s="9"/>
      <c r="SW130" s="9"/>
      <c r="SX130" s="9">
        <v>0</v>
      </c>
      <c r="SY130" s="9">
        <v>0</v>
      </c>
      <c r="SZ130" s="9">
        <v>1</v>
      </c>
      <c r="TA130" s="9"/>
      <c r="TB130" s="9"/>
      <c r="TC130" s="9"/>
      <c r="TD130" s="9"/>
      <c r="TE130" s="9"/>
      <c r="TF130" s="9"/>
      <c r="TG130" s="9"/>
      <c r="TH130" s="9"/>
      <c r="TI130" s="9"/>
      <c r="TJ130" s="9"/>
      <c r="TK130" s="9"/>
      <c r="TL130" s="9"/>
      <c r="TM130" s="9"/>
      <c r="TN130" s="9"/>
      <c r="TO130" s="9"/>
      <c r="TP130" s="9"/>
      <c r="TQ130" s="9"/>
      <c r="TR130" s="9">
        <v>0</v>
      </c>
      <c r="TS130" s="9">
        <v>0</v>
      </c>
      <c r="TT130" s="9">
        <v>0</v>
      </c>
      <c r="TU130" s="9">
        <v>0</v>
      </c>
      <c r="TV130" s="9">
        <v>0</v>
      </c>
      <c r="TW130" s="9">
        <v>0</v>
      </c>
      <c r="TX130" s="9">
        <v>1</v>
      </c>
      <c r="TY130" s="9">
        <v>0</v>
      </c>
      <c r="TZ130" s="9"/>
      <c r="UA130" s="9"/>
      <c r="UB130" s="9"/>
      <c r="UC130" s="9"/>
      <c r="UD130" s="9"/>
      <c r="UE130" s="9"/>
      <c r="UF130" s="9">
        <v>0</v>
      </c>
      <c r="UG130" s="9">
        <v>0</v>
      </c>
      <c r="UH130" s="9">
        <v>0</v>
      </c>
      <c r="UI130" s="9">
        <v>1</v>
      </c>
      <c r="UJ130" s="9">
        <v>0</v>
      </c>
      <c r="UK130" s="9">
        <v>1</v>
      </c>
      <c r="UL130" s="9">
        <v>0</v>
      </c>
      <c r="UM130" s="9"/>
      <c r="UN130" s="9">
        <v>0</v>
      </c>
      <c r="UO130" s="9"/>
      <c r="UP130" s="9"/>
      <c r="UQ130" s="9">
        <v>0</v>
      </c>
      <c r="UR130" s="9"/>
      <c r="US130" s="9">
        <v>0</v>
      </c>
      <c r="UT130" s="9">
        <v>0</v>
      </c>
      <c r="UU130" s="9">
        <v>0</v>
      </c>
      <c r="UV130" s="9">
        <v>1</v>
      </c>
      <c r="UW130" s="9">
        <v>0</v>
      </c>
      <c r="UX130" s="9">
        <v>0</v>
      </c>
      <c r="UY130" s="9">
        <v>0</v>
      </c>
      <c r="UZ130" s="9">
        <v>0</v>
      </c>
      <c r="VA130" s="9">
        <v>0</v>
      </c>
      <c r="VB130" s="9">
        <v>0</v>
      </c>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v>0</v>
      </c>
      <c r="WF130" s="9">
        <v>0</v>
      </c>
      <c r="WG130" s="9">
        <v>0</v>
      </c>
      <c r="WH130" s="9">
        <v>0</v>
      </c>
      <c r="WI130" s="9">
        <v>1</v>
      </c>
      <c r="WJ130" s="9">
        <v>1</v>
      </c>
      <c r="WK130" s="9">
        <v>1</v>
      </c>
      <c r="WL130" s="9">
        <v>0</v>
      </c>
      <c r="WM130" s="9">
        <v>0</v>
      </c>
      <c r="WN130" s="9"/>
      <c r="WO130" s="9"/>
      <c r="WP130" s="9"/>
      <c r="WQ130" s="9"/>
      <c r="WR130" s="9"/>
      <c r="WS130" s="9"/>
      <c r="WT130" s="9"/>
      <c r="WU130" s="9"/>
      <c r="WV130" s="9"/>
      <c r="WW130" s="9">
        <v>33.333332061767578</v>
      </c>
      <c r="WX130" s="9">
        <v>0</v>
      </c>
      <c r="WY130" s="9">
        <v>0</v>
      </c>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v>0</v>
      </c>
      <c r="YF130" s="9">
        <v>0</v>
      </c>
      <c r="YG130" s="9">
        <v>0</v>
      </c>
      <c r="YH130" s="9">
        <v>0</v>
      </c>
      <c r="YI130" s="9">
        <v>1</v>
      </c>
      <c r="YJ130" s="9">
        <v>1</v>
      </c>
      <c r="YK130" s="9">
        <v>1</v>
      </c>
      <c r="YL130" s="9">
        <v>0</v>
      </c>
      <c r="YM130" s="9">
        <v>0</v>
      </c>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v>0</v>
      </c>
      <c r="ZO130" s="9">
        <v>0</v>
      </c>
      <c r="ZP130" s="9">
        <v>0</v>
      </c>
      <c r="ZQ130" s="9">
        <v>0</v>
      </c>
      <c r="ZR130" s="9"/>
      <c r="ZS130" s="9"/>
      <c r="ZT130" s="9">
        <v>0</v>
      </c>
      <c r="ZU130" s="9">
        <v>0</v>
      </c>
      <c r="ZV130" s="9">
        <v>0</v>
      </c>
      <c r="ZW130" s="9">
        <v>1</v>
      </c>
      <c r="ZX130" s="9">
        <v>1</v>
      </c>
      <c r="ZY130" s="9">
        <v>1</v>
      </c>
      <c r="ZZ130" s="9">
        <v>0</v>
      </c>
      <c r="AAA130" s="9">
        <v>1</v>
      </c>
      <c r="AAB130" s="9">
        <v>0</v>
      </c>
      <c r="AAC130" s="9">
        <v>1</v>
      </c>
      <c r="AAD130" s="9">
        <v>1</v>
      </c>
      <c r="AAE130" s="9">
        <v>1</v>
      </c>
      <c r="AAF130" s="9">
        <v>0</v>
      </c>
      <c r="AAG130" s="9">
        <v>1</v>
      </c>
      <c r="AAH130" s="9"/>
      <c r="AAI130" s="9"/>
      <c r="AAJ130" s="9"/>
      <c r="AAK130" s="9"/>
      <c r="AAL130" s="9"/>
      <c r="AAM130" s="9"/>
      <c r="AAN130" s="9"/>
      <c r="AAO130" s="9"/>
      <c r="AAP130" s="9">
        <v>66.666664123535156</v>
      </c>
      <c r="AAQ130" s="9">
        <v>0</v>
      </c>
      <c r="AAR130" s="9">
        <v>1</v>
      </c>
      <c r="AAS130" s="9">
        <v>66.666664123535156</v>
      </c>
      <c r="AAT130" s="9">
        <v>0</v>
      </c>
      <c r="AAU130" s="9">
        <v>1</v>
      </c>
      <c r="AAV130" s="9"/>
      <c r="AAW130" s="9"/>
      <c r="AAX130" s="9"/>
      <c r="AAY130" s="9"/>
      <c r="AAZ130" s="9">
        <v>0</v>
      </c>
      <c r="ABA130" s="9">
        <v>1</v>
      </c>
      <c r="ABB130" s="9">
        <v>1</v>
      </c>
      <c r="ABC130" s="9">
        <v>1</v>
      </c>
      <c r="ABD130" s="9">
        <v>1</v>
      </c>
      <c r="ABE130" s="9">
        <v>1</v>
      </c>
      <c r="ABF130" s="9">
        <v>1</v>
      </c>
      <c r="ABG130" s="9">
        <v>1</v>
      </c>
      <c r="ABH130" s="9">
        <v>1</v>
      </c>
      <c r="ABI130" s="9">
        <v>1</v>
      </c>
      <c r="ABJ130" s="9">
        <v>1</v>
      </c>
      <c r="ABK130" s="9">
        <v>1</v>
      </c>
      <c r="ABL130" s="9">
        <v>0</v>
      </c>
      <c r="ABM130" s="9">
        <v>85.714286804199219</v>
      </c>
      <c r="ABN130" s="9">
        <v>0</v>
      </c>
      <c r="ABO130" s="9">
        <v>1</v>
      </c>
      <c r="ABP130" s="9">
        <v>0</v>
      </c>
      <c r="ABQ130" s="9">
        <v>1</v>
      </c>
      <c r="ABR130" s="9">
        <v>0</v>
      </c>
      <c r="ABS130" s="9">
        <v>0</v>
      </c>
      <c r="ABT130" s="9">
        <v>1</v>
      </c>
      <c r="ABU130" s="9">
        <v>0</v>
      </c>
      <c r="ABV130" s="9">
        <v>1</v>
      </c>
      <c r="ABW130" s="9">
        <v>0</v>
      </c>
      <c r="ABX130" s="9">
        <v>1</v>
      </c>
      <c r="ABY130" s="9">
        <v>1</v>
      </c>
      <c r="ABZ130" s="9">
        <v>1</v>
      </c>
      <c r="ACA130" s="9">
        <v>0</v>
      </c>
      <c r="ACB130" s="9">
        <v>0</v>
      </c>
      <c r="ACC130" s="9">
        <v>0</v>
      </c>
      <c r="ACD130" s="9">
        <v>0</v>
      </c>
      <c r="ACE130" s="9">
        <v>0</v>
      </c>
      <c r="ACF130" s="9">
        <v>0</v>
      </c>
      <c r="ACG130" s="9">
        <v>0</v>
      </c>
      <c r="ACH130" s="9">
        <v>1</v>
      </c>
      <c r="ACI130" s="9">
        <v>1</v>
      </c>
      <c r="ACJ130" s="9">
        <v>1</v>
      </c>
      <c r="ACK130" s="9">
        <v>1</v>
      </c>
      <c r="ACL130" s="9">
        <v>1</v>
      </c>
      <c r="ACM130" s="9">
        <v>0</v>
      </c>
      <c r="ACN130" s="9">
        <v>0</v>
      </c>
      <c r="ACO130" s="9">
        <v>1</v>
      </c>
      <c r="ACP130" s="9">
        <v>1</v>
      </c>
      <c r="ACQ130" s="9">
        <v>1</v>
      </c>
      <c r="ACR130" s="9">
        <v>1</v>
      </c>
    </row>
    <row r="131" spans="1:772">
      <c r="A131" t="s">
        <v>2693</v>
      </c>
      <c r="B131" t="s">
        <v>2821</v>
      </c>
      <c r="C131" t="s">
        <v>2954</v>
      </c>
      <c r="D131" t="s">
        <v>3090</v>
      </c>
      <c r="E131" s="9"/>
      <c r="F131" s="9">
        <v>7</v>
      </c>
      <c r="G131" s="9"/>
      <c r="H131" s="9">
        <v>1</v>
      </c>
      <c r="I131" t="s">
        <v>3228</v>
      </c>
      <c r="J131" s="9"/>
      <c r="K131" s="9">
        <v>9</v>
      </c>
      <c r="L131" s="9">
        <v>25</v>
      </c>
      <c r="M131" s="9">
        <v>155</v>
      </c>
      <c r="N131" s="9">
        <v>155</v>
      </c>
      <c r="O131" t="s">
        <v>3247</v>
      </c>
      <c r="P131" s="9">
        <v>1</v>
      </c>
      <c r="Q131" t="s">
        <v>3250</v>
      </c>
      <c r="R131" s="9">
        <v>6</v>
      </c>
      <c r="S131" s="9">
        <v>1</v>
      </c>
      <c r="T131" s="9">
        <v>1</v>
      </c>
      <c r="U131" s="9">
        <v>1</v>
      </c>
      <c r="V131" s="9">
        <v>1</v>
      </c>
      <c r="W131" t="s">
        <v>3386</v>
      </c>
      <c r="X131" s="9"/>
      <c r="Y131" t="s">
        <v>3517</v>
      </c>
      <c r="Z131" s="9"/>
      <c r="AA131" s="9">
        <v>7</v>
      </c>
      <c r="AB131" s="9">
        <v>0</v>
      </c>
      <c r="AC131" s="9">
        <v>275</v>
      </c>
      <c r="AD131" s="9">
        <v>0</v>
      </c>
      <c r="AE131" s="9">
        <v>98</v>
      </c>
      <c r="AF131" s="9">
        <v>0</v>
      </c>
      <c r="AG131" s="9">
        <v>14</v>
      </c>
      <c r="AH131" s="9">
        <v>0</v>
      </c>
      <c r="AI131" s="9">
        <v>12</v>
      </c>
      <c r="AJ131" s="9">
        <v>0</v>
      </c>
      <c r="AK131" s="9">
        <v>2</v>
      </c>
      <c r="AL131" s="9">
        <v>0</v>
      </c>
      <c r="AM131" s="9">
        <v>3</v>
      </c>
      <c r="AN131" s="9">
        <v>0</v>
      </c>
      <c r="AO131" s="9">
        <v>7</v>
      </c>
      <c r="AP131" s="9">
        <v>0</v>
      </c>
      <c r="AQ131" s="9">
        <v>14</v>
      </c>
      <c r="AR131" s="9">
        <v>0</v>
      </c>
      <c r="AS131" s="9">
        <v>4</v>
      </c>
      <c r="AT131" s="9">
        <v>0</v>
      </c>
      <c r="AU131" s="9">
        <v>5</v>
      </c>
      <c r="AV131" s="9">
        <v>0</v>
      </c>
      <c r="AW131" s="9">
        <v>8</v>
      </c>
      <c r="AX131" t="s">
        <v>3687</v>
      </c>
      <c r="AY131" s="9">
        <v>0</v>
      </c>
      <c r="AZ131" s="9">
        <v>15</v>
      </c>
      <c r="BA131" t="s">
        <v>3837</v>
      </c>
      <c r="BB131" s="9">
        <v>0</v>
      </c>
      <c r="BC131" s="9">
        <v>464</v>
      </c>
      <c r="BD131" s="9">
        <v>0</v>
      </c>
      <c r="BE131" s="9"/>
      <c r="BF131" s="9">
        <v>313</v>
      </c>
      <c r="BG131" s="9">
        <v>265</v>
      </c>
      <c r="BH131" s="9">
        <v>47</v>
      </c>
      <c r="BI131" s="9">
        <v>28</v>
      </c>
      <c r="BJ131" s="9">
        <v>0</v>
      </c>
      <c r="BK131" s="9">
        <v>1</v>
      </c>
      <c r="BL131" s="9">
        <v>1</v>
      </c>
      <c r="BM131" s="9">
        <v>1</v>
      </c>
      <c r="BN131" s="9">
        <v>1</v>
      </c>
      <c r="BO131" s="9">
        <v>1</v>
      </c>
      <c r="BP131" s="9">
        <v>1</v>
      </c>
      <c r="BQ131" s="9">
        <v>1</v>
      </c>
      <c r="BR131" s="9">
        <v>0</v>
      </c>
      <c r="BS131" s="9">
        <v>1</v>
      </c>
      <c r="BT131" s="9">
        <v>1</v>
      </c>
      <c r="BU131" s="9">
        <v>1</v>
      </c>
      <c r="BV131" s="9">
        <v>1</v>
      </c>
      <c r="BW131" s="9">
        <v>1</v>
      </c>
      <c r="BX131" s="9"/>
      <c r="BY131" s="9">
        <v>0</v>
      </c>
      <c r="BZ131" s="9">
        <v>1</v>
      </c>
      <c r="CA131" s="9">
        <v>1</v>
      </c>
      <c r="CB131" s="9">
        <v>0</v>
      </c>
      <c r="CC131" s="9">
        <v>1</v>
      </c>
      <c r="CD131" s="9">
        <v>1</v>
      </c>
      <c r="CE131" s="9">
        <v>1</v>
      </c>
      <c r="CF131" s="9">
        <v>1</v>
      </c>
      <c r="CG131" s="9"/>
      <c r="CH131" s="9">
        <v>1</v>
      </c>
      <c r="CI131" s="9">
        <v>1</v>
      </c>
      <c r="CJ131" s="9">
        <v>1</v>
      </c>
      <c r="CK131" s="9">
        <v>1</v>
      </c>
      <c r="CL131" s="9">
        <v>1</v>
      </c>
      <c r="CM131" s="9">
        <v>4</v>
      </c>
      <c r="CN131" s="9">
        <v>1</v>
      </c>
      <c r="CO131" s="9">
        <v>1</v>
      </c>
      <c r="CP131" s="9">
        <v>2</v>
      </c>
      <c r="CQ131" s="9">
        <v>1</v>
      </c>
      <c r="CR131" s="9">
        <v>1</v>
      </c>
      <c r="CS131" s="9">
        <v>1</v>
      </c>
      <c r="CT131" s="9">
        <v>1</v>
      </c>
      <c r="CU131" s="9">
        <v>1</v>
      </c>
      <c r="CV131" s="9">
        <v>1</v>
      </c>
      <c r="CW131" s="9">
        <v>1</v>
      </c>
      <c r="CX131" s="9">
        <v>1</v>
      </c>
      <c r="CY131" s="9">
        <v>1</v>
      </c>
      <c r="CZ131" s="9">
        <v>1</v>
      </c>
      <c r="DA131" s="9"/>
      <c r="DB131" s="9"/>
      <c r="DC131" s="9"/>
      <c r="DD131" s="9"/>
      <c r="DE131" s="9"/>
      <c r="DF131" s="9"/>
      <c r="DG131" s="9"/>
      <c r="DH131" s="9"/>
      <c r="DI131" s="9">
        <v>2</v>
      </c>
      <c r="DJ131" s="9"/>
      <c r="DK131" s="9">
        <v>1</v>
      </c>
      <c r="DL131" s="9">
        <v>1</v>
      </c>
      <c r="DM131" s="9">
        <v>1</v>
      </c>
      <c r="DN131" s="9">
        <v>2</v>
      </c>
      <c r="DO131" s="9">
        <v>1</v>
      </c>
      <c r="DP131" s="9">
        <v>1</v>
      </c>
      <c r="DQ131" s="9">
        <v>1</v>
      </c>
      <c r="DR131" s="9">
        <v>1</v>
      </c>
      <c r="DS131" s="9">
        <v>1</v>
      </c>
      <c r="DT131" s="9">
        <v>82</v>
      </c>
      <c r="DU131" s="9">
        <v>0</v>
      </c>
      <c r="DV131" s="9">
        <v>35</v>
      </c>
      <c r="DW131" s="9"/>
      <c r="DX131" s="9">
        <v>1</v>
      </c>
      <c r="DY131" s="9">
        <v>1</v>
      </c>
      <c r="DZ131" s="9">
        <v>0</v>
      </c>
      <c r="EA131" s="9"/>
      <c r="EB131" s="9">
        <v>2</v>
      </c>
      <c r="EC131" s="9"/>
      <c r="ED131" s="9"/>
      <c r="EE131" s="9"/>
      <c r="EF131" s="9"/>
      <c r="EG131" s="9"/>
      <c r="EH131" s="9"/>
      <c r="EI131" s="9">
        <v>0</v>
      </c>
      <c r="EJ131" s="9"/>
      <c r="EK131" s="9"/>
      <c r="EL131" s="9"/>
      <c r="EM131" s="9"/>
      <c r="EN131" s="9">
        <v>0</v>
      </c>
      <c r="EO131" s="9"/>
      <c r="EP131" s="9"/>
      <c r="EQ131" s="9">
        <v>0</v>
      </c>
      <c r="ER131" s="9"/>
      <c r="ES131" s="9"/>
      <c r="ET131" s="9">
        <v>0</v>
      </c>
      <c r="EU131" s="9"/>
      <c r="EV131" s="9"/>
      <c r="EW131" s="9">
        <v>0</v>
      </c>
      <c r="EX131" s="9"/>
      <c r="EY131" s="9"/>
      <c r="EZ131" s="9">
        <v>1</v>
      </c>
      <c r="FA131" s="9">
        <v>1</v>
      </c>
      <c r="FB131" s="9"/>
      <c r="FC131" s="9">
        <v>1</v>
      </c>
      <c r="FD131" s="9">
        <v>1</v>
      </c>
      <c r="FE131" s="9"/>
      <c r="FF131" s="9">
        <v>0</v>
      </c>
      <c r="FG131" s="9"/>
      <c r="FH131" s="9"/>
      <c r="FI131" s="9">
        <v>0</v>
      </c>
      <c r="FJ131" s="9"/>
      <c r="FK131" s="9"/>
      <c r="FL131" s="9">
        <v>1</v>
      </c>
      <c r="FM131" s="9">
        <v>0</v>
      </c>
      <c r="FN131" s="9"/>
      <c r="FO131" s="9">
        <v>1</v>
      </c>
      <c r="FP131" s="9">
        <v>0</v>
      </c>
      <c r="FQ131" s="9"/>
      <c r="FR131" s="9">
        <v>1</v>
      </c>
      <c r="FS131" s="9">
        <v>0</v>
      </c>
      <c r="FT131" s="9"/>
      <c r="FU131" s="9">
        <v>0</v>
      </c>
      <c r="FV131" s="9"/>
      <c r="FW131" s="9"/>
      <c r="FX131" s="9">
        <v>4</v>
      </c>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t="s">
        <v>4146</v>
      </c>
      <c r="HH131" s="9">
        <v>8</v>
      </c>
      <c r="HI131" s="9"/>
      <c r="HJ131" s="9"/>
      <c r="HK131" s="9"/>
      <c r="HL131" s="9"/>
      <c r="HM131" s="9"/>
      <c r="HN131" s="9"/>
      <c r="HO131" s="9"/>
      <c r="HP131" s="9">
        <v>0</v>
      </c>
      <c r="HQ131" s="9">
        <v>0</v>
      </c>
      <c r="HR131" s="9">
        <v>0</v>
      </c>
      <c r="HS131" s="9">
        <v>0</v>
      </c>
      <c r="HT131" s="9">
        <v>0</v>
      </c>
      <c r="HU131" s="9">
        <v>0</v>
      </c>
      <c r="HV131" s="9">
        <v>1</v>
      </c>
      <c r="HW131" s="9">
        <v>0</v>
      </c>
      <c r="HX131" t="s">
        <v>4310</v>
      </c>
      <c r="HY131" s="9"/>
      <c r="HZ131" s="9"/>
      <c r="IA131" s="9">
        <v>2</v>
      </c>
      <c r="IB131" s="9"/>
      <c r="IC131" s="9"/>
      <c r="ID131" s="9">
        <v>2</v>
      </c>
      <c r="IE131" s="9"/>
      <c r="IF131" s="9"/>
      <c r="IG131" s="9">
        <v>2</v>
      </c>
      <c r="IH131" s="9"/>
      <c r="II131" s="9"/>
      <c r="IJ131" s="9">
        <v>2</v>
      </c>
      <c r="IK131" s="9"/>
      <c r="IL131" s="9">
        <v>1</v>
      </c>
      <c r="IM131" s="9"/>
      <c r="IN131" s="9">
        <v>4</v>
      </c>
      <c r="IO131" s="9">
        <v>4</v>
      </c>
      <c r="IP131" s="9">
        <v>3</v>
      </c>
      <c r="IQ131" s="9">
        <v>5</v>
      </c>
      <c r="IR131" s="9">
        <v>4</v>
      </c>
      <c r="IS131" s="9"/>
      <c r="IT131" s="9">
        <v>1</v>
      </c>
      <c r="IU131" s="9">
        <v>2</v>
      </c>
      <c r="IV131" s="9">
        <v>2</v>
      </c>
      <c r="IW131" s="9">
        <v>2</v>
      </c>
      <c r="IX131" s="9">
        <v>2</v>
      </c>
      <c r="IY131" s="9">
        <v>1</v>
      </c>
      <c r="IZ131" s="9">
        <v>2</v>
      </c>
      <c r="JA131" s="9">
        <v>1</v>
      </c>
      <c r="JB131" s="9">
        <v>1</v>
      </c>
      <c r="JC131" s="9">
        <v>2</v>
      </c>
      <c r="JD131" s="9">
        <v>1</v>
      </c>
      <c r="JE131" s="9">
        <v>1</v>
      </c>
      <c r="JF131" s="9">
        <v>2</v>
      </c>
      <c r="JG131" s="9">
        <v>2</v>
      </c>
      <c r="JH131" s="9">
        <v>2</v>
      </c>
      <c r="JI131" s="9">
        <v>2</v>
      </c>
      <c r="JJ131" s="9">
        <v>1</v>
      </c>
      <c r="JK131" s="9">
        <v>1</v>
      </c>
      <c r="JL131" s="9">
        <v>1</v>
      </c>
      <c r="JM131" s="9">
        <v>1</v>
      </c>
      <c r="JN131" s="9">
        <v>1</v>
      </c>
      <c r="JO131" s="9">
        <v>1</v>
      </c>
      <c r="JP131" s="9">
        <v>1</v>
      </c>
      <c r="JQ131" s="9">
        <v>1</v>
      </c>
      <c r="JR131" s="9">
        <v>1</v>
      </c>
      <c r="JS131" s="9">
        <v>2</v>
      </c>
      <c r="JT131" s="9">
        <v>1</v>
      </c>
      <c r="JU131" s="9">
        <v>1</v>
      </c>
      <c r="JV131" s="9"/>
      <c r="JW131" s="9">
        <v>1</v>
      </c>
      <c r="JX131" s="9">
        <v>1</v>
      </c>
      <c r="JY131" s="9">
        <v>1</v>
      </c>
      <c r="JZ131" s="9">
        <v>1</v>
      </c>
      <c r="KA131" s="9">
        <v>1</v>
      </c>
      <c r="KB131" s="9">
        <v>1</v>
      </c>
      <c r="KC131" s="9">
        <v>1</v>
      </c>
      <c r="KD131" s="9">
        <v>1</v>
      </c>
      <c r="KE131" s="9">
        <v>1</v>
      </c>
      <c r="KF131" s="9"/>
      <c r="KG131" s="9">
        <v>1</v>
      </c>
      <c r="KH131" s="9">
        <v>1</v>
      </c>
      <c r="KI131" s="9">
        <v>1</v>
      </c>
      <c r="KJ131" s="9"/>
      <c r="KK131" s="9">
        <v>1</v>
      </c>
      <c r="KL131" s="9">
        <v>1</v>
      </c>
      <c r="KM131" s="9">
        <v>3</v>
      </c>
      <c r="KN131" s="9">
        <v>1</v>
      </c>
      <c r="KO131" s="9"/>
      <c r="KP131" s="9">
        <v>1</v>
      </c>
      <c r="KQ131" s="9">
        <v>0</v>
      </c>
      <c r="KR131" s="9">
        <v>1</v>
      </c>
      <c r="KS131" s="9">
        <v>0</v>
      </c>
      <c r="KT131" s="9">
        <v>0</v>
      </c>
      <c r="KU131" s="9">
        <v>1</v>
      </c>
      <c r="KV131" s="9">
        <v>1</v>
      </c>
      <c r="KW131" s="9">
        <v>1</v>
      </c>
      <c r="KX131" s="9">
        <v>1</v>
      </c>
      <c r="KY131" s="9">
        <v>1</v>
      </c>
      <c r="KZ131" s="9">
        <v>1</v>
      </c>
      <c r="LA131" s="9">
        <v>1</v>
      </c>
      <c r="LB131" s="9"/>
      <c r="LC131" s="9">
        <v>1</v>
      </c>
      <c r="LD131" s="9">
        <v>1</v>
      </c>
      <c r="LE131" s="9">
        <v>1</v>
      </c>
      <c r="LF131" s="9">
        <v>1</v>
      </c>
      <c r="LG131" s="9">
        <v>1</v>
      </c>
      <c r="LH131" s="9">
        <v>1</v>
      </c>
      <c r="LI131" s="9"/>
      <c r="LJ131" s="9">
        <v>1</v>
      </c>
      <c r="LK131" s="9">
        <v>1</v>
      </c>
      <c r="LL131" s="9">
        <v>1</v>
      </c>
      <c r="LM131" s="9">
        <v>1</v>
      </c>
      <c r="LN131" s="9"/>
      <c r="LO131" s="9">
        <v>1</v>
      </c>
      <c r="LP131" s="9">
        <v>2</v>
      </c>
      <c r="LQ131" s="9">
        <v>1</v>
      </c>
      <c r="LR131" s="9"/>
      <c r="LS131" s="9">
        <v>1</v>
      </c>
      <c r="LT131" s="9">
        <v>1</v>
      </c>
      <c r="LU131" s="9">
        <v>1</v>
      </c>
      <c r="LV131" s="9">
        <v>1</v>
      </c>
      <c r="LW131" s="9">
        <v>1</v>
      </c>
      <c r="LX131" s="9">
        <v>1</v>
      </c>
      <c r="LY131" s="9">
        <v>3</v>
      </c>
      <c r="LZ131" s="9">
        <v>1</v>
      </c>
      <c r="MA131" s="9">
        <v>1</v>
      </c>
      <c r="MB131" s="9"/>
      <c r="MC131" s="9">
        <v>1</v>
      </c>
      <c r="MD131" s="9">
        <v>2</v>
      </c>
      <c r="ME131" s="9">
        <v>2</v>
      </c>
      <c r="MF131" s="9">
        <v>1</v>
      </c>
      <c r="MG131" s="9">
        <v>2</v>
      </c>
      <c r="MH131" s="9">
        <v>3</v>
      </c>
      <c r="MI131" s="9">
        <v>3</v>
      </c>
      <c r="MJ131" s="9">
        <v>2</v>
      </c>
      <c r="MK131" s="9">
        <v>1</v>
      </c>
      <c r="ML131" s="9">
        <v>1</v>
      </c>
      <c r="MM131" s="9">
        <v>1</v>
      </c>
      <c r="MN131" s="9">
        <v>0</v>
      </c>
      <c r="MO131" s="9">
        <v>1</v>
      </c>
      <c r="MP131" s="9">
        <v>1</v>
      </c>
      <c r="MQ131" s="9">
        <v>1</v>
      </c>
      <c r="MR131" s="9">
        <v>1</v>
      </c>
      <c r="MS131" s="9">
        <v>1</v>
      </c>
      <c r="MT131" s="9">
        <v>312022472</v>
      </c>
      <c r="MU131" s="9">
        <v>312022472</v>
      </c>
      <c r="MV131" s="9">
        <v>1</v>
      </c>
      <c r="MW131" s="9"/>
      <c r="MX131" s="9"/>
      <c r="MY131" t="s">
        <v>4586</v>
      </c>
      <c r="MZ131" s="9"/>
      <c r="NA131" s="9">
        <v>199374248</v>
      </c>
      <c r="NB131" t="s">
        <v>4736</v>
      </c>
      <c r="NC131" t="s">
        <v>4872</v>
      </c>
      <c r="ND131" s="9"/>
      <c r="NE131" s="9"/>
      <c r="NF131" t="s">
        <v>4891</v>
      </c>
      <c r="NG131" s="9"/>
      <c r="NH131" s="9"/>
      <c r="NI131" s="9">
        <v>15</v>
      </c>
      <c r="NJ131" s="9">
        <v>155</v>
      </c>
      <c r="NK131" t="s">
        <v>4897</v>
      </c>
      <c r="NL131" s="9">
        <v>3</v>
      </c>
      <c r="NM131" s="9">
        <v>11</v>
      </c>
      <c r="NN131" s="9">
        <v>2022</v>
      </c>
      <c r="NO131" s="9">
        <v>1</v>
      </c>
      <c r="NP131" t="s">
        <v>5008</v>
      </c>
      <c r="NQ131" s="9">
        <v>1</v>
      </c>
      <c r="NR131" s="9">
        <v>0</v>
      </c>
      <c r="NS131" s="9">
        <v>1</v>
      </c>
      <c r="NT131" s="9">
        <v>1</v>
      </c>
      <c r="NU131" s="9">
        <v>7</v>
      </c>
      <c r="NV131" s="9">
        <v>0</v>
      </c>
      <c r="NW131" s="9">
        <v>275</v>
      </c>
      <c r="NX131" s="9">
        <v>0</v>
      </c>
      <c r="NY131" s="9">
        <v>98</v>
      </c>
      <c r="NZ131" s="9">
        <v>0</v>
      </c>
      <c r="OA131" s="9">
        <v>40</v>
      </c>
      <c r="OB131" s="9">
        <v>0</v>
      </c>
      <c r="OC131" s="9">
        <v>420</v>
      </c>
      <c r="OD131" s="9">
        <v>0</v>
      </c>
      <c r="OE131" s="9">
        <v>29</v>
      </c>
      <c r="OF131" s="9">
        <v>0</v>
      </c>
      <c r="OG131" s="9">
        <v>449</v>
      </c>
      <c r="OH131" s="9">
        <v>0</v>
      </c>
      <c r="OI131" s="9">
        <v>313</v>
      </c>
      <c r="OJ131" s="9">
        <v>265</v>
      </c>
      <c r="OK131" s="9">
        <v>47</v>
      </c>
      <c r="OL131" s="9">
        <v>28</v>
      </c>
      <c r="OM131" s="9">
        <v>0</v>
      </c>
      <c r="ON131" s="9">
        <v>1</v>
      </c>
      <c r="OO131" s="9">
        <v>0</v>
      </c>
      <c r="OP131" s="9">
        <v>1</v>
      </c>
      <c r="OQ131" s="9">
        <v>1</v>
      </c>
      <c r="OR131" s="9">
        <v>1</v>
      </c>
      <c r="OS131" s="9">
        <v>1</v>
      </c>
      <c r="OT131" s="9">
        <v>1</v>
      </c>
      <c r="OU131" s="9">
        <v>1</v>
      </c>
      <c r="OV131" s="9">
        <v>1</v>
      </c>
      <c r="OW131" s="9">
        <v>0</v>
      </c>
      <c r="OX131" s="9">
        <v>1</v>
      </c>
      <c r="OY131" s="9">
        <v>1</v>
      </c>
      <c r="OZ131" s="9">
        <v>1</v>
      </c>
      <c r="PA131" s="9">
        <v>87.5</v>
      </c>
      <c r="PB131" s="9">
        <v>0</v>
      </c>
      <c r="PC131" s="9">
        <v>1</v>
      </c>
      <c r="PD131" s="9">
        <v>90</v>
      </c>
      <c r="PE131" s="9">
        <v>0</v>
      </c>
      <c r="PF131" s="9">
        <v>1</v>
      </c>
      <c r="PG131" s="9">
        <v>1</v>
      </c>
      <c r="PH131" s="9">
        <v>0</v>
      </c>
      <c r="PI131" s="9">
        <v>1</v>
      </c>
      <c r="PJ131" s="9">
        <v>1</v>
      </c>
      <c r="PK131" s="9">
        <v>0</v>
      </c>
      <c r="PL131" s="9">
        <v>1</v>
      </c>
      <c r="PM131" s="9">
        <v>1</v>
      </c>
      <c r="PN131" s="9">
        <v>1</v>
      </c>
      <c r="PO131" s="9">
        <v>71.428573608398438</v>
      </c>
      <c r="PP131" s="9">
        <v>0</v>
      </c>
      <c r="PQ131" s="9">
        <v>1</v>
      </c>
      <c r="PR131" s="9">
        <v>1</v>
      </c>
      <c r="PS131" s="9">
        <v>1</v>
      </c>
      <c r="PT131" s="9">
        <v>1</v>
      </c>
      <c r="PU131" s="9">
        <v>1</v>
      </c>
      <c r="PV131" s="9">
        <v>1</v>
      </c>
      <c r="PW131" s="9">
        <v>0</v>
      </c>
      <c r="PX131" s="9">
        <v>83.333335876464844</v>
      </c>
      <c r="PY131" s="9">
        <v>0</v>
      </c>
      <c r="PZ131" s="9">
        <v>1</v>
      </c>
      <c r="QA131" s="9">
        <v>1</v>
      </c>
      <c r="QB131" s="9">
        <v>1</v>
      </c>
      <c r="QC131" s="9">
        <v>0</v>
      </c>
      <c r="QD131" s="9">
        <v>1</v>
      </c>
      <c r="QE131" s="9">
        <v>75</v>
      </c>
      <c r="QF131" s="9">
        <v>0</v>
      </c>
      <c r="QG131" s="9">
        <v>1</v>
      </c>
      <c r="QH131" s="9">
        <v>1</v>
      </c>
      <c r="QI131" s="9">
        <v>1</v>
      </c>
      <c r="QJ131" s="9">
        <v>1</v>
      </c>
      <c r="QK131" s="9">
        <v>1</v>
      </c>
      <c r="QL131" s="9">
        <v>1</v>
      </c>
      <c r="QM131" s="9">
        <v>1</v>
      </c>
      <c r="QN131" s="9">
        <v>1</v>
      </c>
      <c r="QO131" s="9">
        <v>1</v>
      </c>
      <c r="QP131" s="9">
        <v>100</v>
      </c>
      <c r="QQ131" s="9">
        <v>1</v>
      </c>
      <c r="QR131" s="9">
        <v>1</v>
      </c>
      <c r="QS131" s="9">
        <v>1</v>
      </c>
      <c r="QT131" s="9">
        <v>1</v>
      </c>
      <c r="QU131" s="9">
        <v>1</v>
      </c>
      <c r="QV131" s="9">
        <v>1</v>
      </c>
      <c r="QW131" s="9">
        <v>0</v>
      </c>
      <c r="QX131" s="9">
        <v>0.75</v>
      </c>
      <c r="QY131" s="9">
        <v>1</v>
      </c>
      <c r="QZ131" s="9">
        <v>0</v>
      </c>
      <c r="RA131" s="9">
        <v>0</v>
      </c>
      <c r="RB131" s="9">
        <v>0</v>
      </c>
      <c r="RC131" s="9">
        <v>0</v>
      </c>
      <c r="RD131" s="9">
        <v>0</v>
      </c>
      <c r="RE131" s="9">
        <v>0</v>
      </c>
      <c r="RF131" s="9">
        <v>0</v>
      </c>
      <c r="RG131" s="9"/>
      <c r="RH131" s="9"/>
      <c r="RI131" s="9">
        <v>0</v>
      </c>
      <c r="RJ131" s="9">
        <v>0</v>
      </c>
      <c r="RK131" s="9">
        <v>0</v>
      </c>
      <c r="RL131" s="9">
        <v>1</v>
      </c>
      <c r="RM131" s="9">
        <v>1</v>
      </c>
      <c r="RN131" s="9">
        <v>1</v>
      </c>
      <c r="RO131" s="9">
        <v>0</v>
      </c>
      <c r="RP131" s="9">
        <v>0</v>
      </c>
      <c r="RQ131" s="9">
        <v>35</v>
      </c>
      <c r="RR131" s="9">
        <v>0</v>
      </c>
      <c r="RS131" s="9">
        <v>1</v>
      </c>
      <c r="RT131" s="9">
        <v>1</v>
      </c>
      <c r="RU131" s="9">
        <v>0</v>
      </c>
      <c r="RV131" s="9">
        <v>0</v>
      </c>
      <c r="RW131" s="9"/>
      <c r="RX131" s="9"/>
      <c r="RY131" s="9"/>
      <c r="RZ131" s="9"/>
      <c r="SA131" s="9"/>
      <c r="SB131" s="9"/>
      <c r="SC131" s="9"/>
      <c r="SD131" s="9"/>
      <c r="SE131" s="9"/>
      <c r="SF131" s="9"/>
      <c r="SG131" s="9"/>
      <c r="SH131" s="9">
        <v>0</v>
      </c>
      <c r="SI131" s="9">
        <v>0</v>
      </c>
      <c r="SJ131" s="9">
        <v>1</v>
      </c>
      <c r="SK131" s="9">
        <v>1</v>
      </c>
      <c r="SL131" s="9">
        <v>0</v>
      </c>
      <c r="SM131" s="9">
        <v>0</v>
      </c>
      <c r="SN131" s="9">
        <v>1</v>
      </c>
      <c r="SO131" s="9">
        <v>1</v>
      </c>
      <c r="SP131" s="9"/>
      <c r="SQ131" s="9"/>
      <c r="SR131" s="9">
        <v>1</v>
      </c>
      <c r="SS131" s="9">
        <v>1</v>
      </c>
      <c r="ST131" s="9"/>
      <c r="SU131" s="9"/>
      <c r="SV131" s="9">
        <v>0</v>
      </c>
      <c r="SW131" s="9">
        <v>0</v>
      </c>
      <c r="SX131" s="9">
        <v>0</v>
      </c>
      <c r="SY131" s="9">
        <v>0</v>
      </c>
      <c r="SZ131" s="9">
        <v>1</v>
      </c>
      <c r="TA131" s="9"/>
      <c r="TB131" s="9"/>
      <c r="TC131" s="9"/>
      <c r="TD131" s="9"/>
      <c r="TE131" s="9"/>
      <c r="TF131" s="9"/>
      <c r="TG131" s="9"/>
      <c r="TH131" s="9"/>
      <c r="TI131" s="9"/>
      <c r="TJ131" s="9"/>
      <c r="TK131" s="9"/>
      <c r="TL131" s="9"/>
      <c r="TM131" s="9"/>
      <c r="TN131" s="9"/>
      <c r="TO131" s="9"/>
      <c r="TP131" s="9"/>
      <c r="TQ131" s="9"/>
      <c r="TR131" s="9">
        <v>0</v>
      </c>
      <c r="TS131" s="9">
        <v>0</v>
      </c>
      <c r="TT131" s="9">
        <v>0</v>
      </c>
      <c r="TU131" s="9">
        <v>0</v>
      </c>
      <c r="TV131" s="9">
        <v>0</v>
      </c>
      <c r="TW131" s="9">
        <v>0</v>
      </c>
      <c r="TX131" s="9">
        <v>1</v>
      </c>
      <c r="TY131" s="9">
        <v>0</v>
      </c>
      <c r="TZ131" s="9"/>
      <c r="UA131" s="9"/>
      <c r="UB131" s="9"/>
      <c r="UC131" s="9"/>
      <c r="UD131" s="9"/>
      <c r="UE131" s="9"/>
      <c r="UF131" s="9">
        <v>0</v>
      </c>
      <c r="UG131" s="9">
        <v>0</v>
      </c>
      <c r="UH131" s="9">
        <v>0</v>
      </c>
      <c r="UI131" s="9">
        <v>1</v>
      </c>
      <c r="UJ131" s="9">
        <v>0</v>
      </c>
      <c r="UK131" s="9">
        <v>1</v>
      </c>
      <c r="UL131" s="9">
        <v>0</v>
      </c>
      <c r="UM131" s="9">
        <v>0</v>
      </c>
      <c r="UN131" s="9">
        <v>0</v>
      </c>
      <c r="UO131" s="9">
        <v>0</v>
      </c>
      <c r="UP131" s="9"/>
      <c r="UQ131" s="9"/>
      <c r="UR131" s="9"/>
      <c r="US131" s="9"/>
      <c r="UT131" s="9">
        <v>0</v>
      </c>
      <c r="UU131" s="9"/>
      <c r="UV131" s="9">
        <v>1</v>
      </c>
      <c r="UW131" s="9">
        <v>0</v>
      </c>
      <c r="UX131" s="9">
        <v>0</v>
      </c>
      <c r="UY131" s="9">
        <v>0</v>
      </c>
      <c r="UZ131" s="9">
        <v>0</v>
      </c>
      <c r="VA131" s="9">
        <v>0</v>
      </c>
      <c r="VB131" s="9">
        <v>0</v>
      </c>
      <c r="VC131" s="9">
        <v>1</v>
      </c>
      <c r="VD131" s="9">
        <v>0</v>
      </c>
      <c r="VE131" s="9">
        <v>0</v>
      </c>
      <c r="VF131" s="9">
        <v>0</v>
      </c>
      <c r="VG131" s="9">
        <v>0</v>
      </c>
      <c r="VH131" s="9">
        <v>1</v>
      </c>
      <c r="VI131" s="9">
        <v>0</v>
      </c>
      <c r="VJ131" s="9">
        <v>1</v>
      </c>
      <c r="VK131" s="9">
        <v>1</v>
      </c>
      <c r="VL131" s="9">
        <v>0</v>
      </c>
      <c r="VM131" s="9">
        <v>1</v>
      </c>
      <c r="VN131" s="9">
        <v>1</v>
      </c>
      <c r="VO131" s="9">
        <v>0</v>
      </c>
      <c r="VP131" s="9">
        <v>0</v>
      </c>
      <c r="VQ131" s="9">
        <v>0</v>
      </c>
      <c r="VR131" s="9">
        <v>0</v>
      </c>
      <c r="VS131" s="9">
        <v>1</v>
      </c>
      <c r="VT131" s="9">
        <v>1</v>
      </c>
      <c r="VU131" s="9">
        <v>1</v>
      </c>
      <c r="VV131" s="9">
        <v>1</v>
      </c>
      <c r="VW131" s="9">
        <v>1</v>
      </c>
      <c r="VX131" s="9">
        <v>1</v>
      </c>
      <c r="VY131" s="9">
        <v>1</v>
      </c>
      <c r="VZ131" s="9">
        <v>1</v>
      </c>
      <c r="WA131" s="9">
        <v>1</v>
      </c>
      <c r="WB131" s="9">
        <v>0</v>
      </c>
      <c r="WC131" s="9">
        <v>1</v>
      </c>
      <c r="WD131" s="9">
        <v>1</v>
      </c>
      <c r="WE131" s="9">
        <v>1</v>
      </c>
      <c r="WF131" s="9">
        <v>1</v>
      </c>
      <c r="WG131" s="9">
        <v>1</v>
      </c>
      <c r="WH131" s="9">
        <v>1</v>
      </c>
      <c r="WI131" s="9">
        <v>1</v>
      </c>
      <c r="WJ131" s="9">
        <v>1</v>
      </c>
      <c r="WK131" s="9">
        <v>1</v>
      </c>
      <c r="WL131" s="9">
        <v>1</v>
      </c>
      <c r="WM131" s="9">
        <v>1</v>
      </c>
      <c r="WN131" s="9">
        <v>1</v>
      </c>
      <c r="WO131" s="9">
        <v>1</v>
      </c>
      <c r="WP131" s="9">
        <v>1</v>
      </c>
      <c r="WQ131" s="9">
        <v>37.5</v>
      </c>
      <c r="WR131" s="9">
        <v>0</v>
      </c>
      <c r="WS131" s="9">
        <v>0</v>
      </c>
      <c r="WT131" s="9">
        <v>91.666664123535156</v>
      </c>
      <c r="WU131" s="9">
        <v>0</v>
      </c>
      <c r="WV131" s="9">
        <v>1</v>
      </c>
      <c r="WW131" s="9">
        <v>100</v>
      </c>
      <c r="WX131" s="9">
        <v>1</v>
      </c>
      <c r="WY131" s="9">
        <v>1</v>
      </c>
      <c r="WZ131" s="9">
        <v>100</v>
      </c>
      <c r="XA131" s="9">
        <v>1</v>
      </c>
      <c r="XB131" s="9">
        <v>1</v>
      </c>
      <c r="XC131" s="9">
        <v>1</v>
      </c>
      <c r="XD131" s="9">
        <v>0</v>
      </c>
      <c r="XE131" s="9">
        <v>0</v>
      </c>
      <c r="XF131" s="9">
        <v>0</v>
      </c>
      <c r="XG131" s="9">
        <v>0</v>
      </c>
      <c r="XH131" s="9">
        <v>1</v>
      </c>
      <c r="XI131" s="9">
        <v>0</v>
      </c>
      <c r="XJ131" s="9">
        <v>1</v>
      </c>
      <c r="XK131" s="9">
        <v>1</v>
      </c>
      <c r="XL131" s="9">
        <v>0</v>
      </c>
      <c r="XM131" s="9">
        <v>1</v>
      </c>
      <c r="XN131" s="9">
        <v>1</v>
      </c>
      <c r="XO131" s="9">
        <v>0</v>
      </c>
      <c r="XP131" s="9">
        <v>0</v>
      </c>
      <c r="XQ131" s="9">
        <v>0</v>
      </c>
      <c r="XR131" s="9">
        <v>0</v>
      </c>
      <c r="XS131" s="9">
        <v>1</v>
      </c>
      <c r="XT131" s="9">
        <v>1</v>
      </c>
      <c r="XU131" s="9">
        <v>1</v>
      </c>
      <c r="XV131" s="9">
        <v>1</v>
      </c>
      <c r="XW131" s="9">
        <v>1</v>
      </c>
      <c r="XX131" s="9">
        <v>1</v>
      </c>
      <c r="XY131" s="9">
        <v>1</v>
      </c>
      <c r="XZ131" s="9">
        <v>1</v>
      </c>
      <c r="YA131" s="9">
        <v>1</v>
      </c>
      <c r="YB131" s="9">
        <v>0</v>
      </c>
      <c r="YC131" s="9">
        <v>1</v>
      </c>
      <c r="YD131" s="9">
        <v>1</v>
      </c>
      <c r="YE131" s="9">
        <v>1</v>
      </c>
      <c r="YF131" s="9">
        <v>1</v>
      </c>
      <c r="YG131" s="9">
        <v>1</v>
      </c>
      <c r="YH131" s="9">
        <v>1</v>
      </c>
      <c r="YI131" s="9">
        <v>1</v>
      </c>
      <c r="YJ131" s="9">
        <v>1</v>
      </c>
      <c r="YK131" s="9">
        <v>1</v>
      </c>
      <c r="YL131" s="9">
        <v>1</v>
      </c>
      <c r="YM131" s="9">
        <v>1</v>
      </c>
      <c r="YN131" s="9">
        <v>1</v>
      </c>
      <c r="YO131" s="9">
        <v>1</v>
      </c>
      <c r="YP131" s="9">
        <v>1</v>
      </c>
      <c r="YQ131" s="9">
        <v>1</v>
      </c>
      <c r="YR131" s="9">
        <v>1</v>
      </c>
      <c r="YS131" s="9">
        <v>0</v>
      </c>
      <c r="YT131" s="9">
        <v>1</v>
      </c>
      <c r="YU131" s="9">
        <v>75</v>
      </c>
      <c r="YV131" s="9">
        <v>0</v>
      </c>
      <c r="YW131" s="9">
        <v>1</v>
      </c>
      <c r="YX131" s="9">
        <v>1</v>
      </c>
      <c r="YY131" s="9">
        <v>0</v>
      </c>
      <c r="YZ131" s="9">
        <v>1</v>
      </c>
      <c r="ZA131" s="9">
        <v>0</v>
      </c>
      <c r="ZB131" s="9">
        <v>1</v>
      </c>
      <c r="ZC131" s="9">
        <v>0</v>
      </c>
      <c r="ZD131" s="9">
        <v>1</v>
      </c>
      <c r="ZE131" s="9">
        <v>0</v>
      </c>
      <c r="ZF131" s="9">
        <v>0</v>
      </c>
      <c r="ZG131" s="9">
        <v>0</v>
      </c>
      <c r="ZH131" s="9">
        <v>1</v>
      </c>
      <c r="ZI131" s="9">
        <v>1</v>
      </c>
      <c r="ZJ131" s="9">
        <v>100</v>
      </c>
      <c r="ZK131" s="9">
        <v>1</v>
      </c>
      <c r="ZL131" s="9">
        <v>66.666664123535156</v>
      </c>
      <c r="ZM131" s="9">
        <v>0</v>
      </c>
      <c r="ZN131" s="9">
        <v>1</v>
      </c>
      <c r="ZO131" s="9">
        <v>1</v>
      </c>
      <c r="ZP131" s="9">
        <v>1</v>
      </c>
      <c r="ZQ131" s="9">
        <v>1</v>
      </c>
      <c r="ZR131" s="9">
        <v>1</v>
      </c>
      <c r="ZS131" s="9">
        <v>1</v>
      </c>
      <c r="ZT131" s="9">
        <v>1</v>
      </c>
      <c r="ZU131" s="9">
        <v>1</v>
      </c>
      <c r="ZV131" s="9">
        <v>1</v>
      </c>
      <c r="ZW131" s="9">
        <v>1</v>
      </c>
      <c r="ZX131" s="9">
        <v>1</v>
      </c>
      <c r="ZY131" s="9">
        <v>1</v>
      </c>
      <c r="ZZ131" s="9">
        <v>1</v>
      </c>
      <c r="AAA131" s="9">
        <v>1</v>
      </c>
      <c r="AAB131" s="9">
        <v>1</v>
      </c>
      <c r="AAC131" s="9">
        <v>1</v>
      </c>
      <c r="AAD131" s="9">
        <v>1</v>
      </c>
      <c r="AAE131" s="9">
        <v>1</v>
      </c>
      <c r="AAF131" s="9">
        <v>1</v>
      </c>
      <c r="AAG131" s="9">
        <v>1</v>
      </c>
      <c r="AAH131" s="9">
        <v>1</v>
      </c>
      <c r="AAI131" s="9">
        <v>1</v>
      </c>
      <c r="AAJ131" s="9">
        <v>1</v>
      </c>
      <c r="AAK131" s="9">
        <v>1</v>
      </c>
      <c r="AAL131" s="9">
        <v>1</v>
      </c>
      <c r="AAM131" s="9">
        <v>1</v>
      </c>
      <c r="AAN131" s="9">
        <v>1</v>
      </c>
      <c r="AAO131" s="9">
        <v>1</v>
      </c>
      <c r="AAP131" s="9">
        <v>100</v>
      </c>
      <c r="AAQ131" s="9">
        <v>1</v>
      </c>
      <c r="AAR131" s="9">
        <v>1</v>
      </c>
      <c r="AAS131" s="9">
        <v>100</v>
      </c>
      <c r="AAT131" s="9">
        <v>1</v>
      </c>
      <c r="AAU131" s="9">
        <v>1</v>
      </c>
      <c r="AAV131" s="9">
        <v>0</v>
      </c>
      <c r="AAW131" s="9">
        <v>0</v>
      </c>
      <c r="AAX131" s="9">
        <v>0</v>
      </c>
      <c r="AAY131" s="9">
        <v>1</v>
      </c>
      <c r="AAZ131" s="9">
        <v>1</v>
      </c>
      <c r="ABA131" s="9">
        <v>1</v>
      </c>
      <c r="ABB131" s="9">
        <v>1</v>
      </c>
      <c r="ABC131" s="9">
        <v>1</v>
      </c>
      <c r="ABD131" s="9">
        <v>0</v>
      </c>
      <c r="ABE131" s="9">
        <v>0</v>
      </c>
      <c r="ABF131" s="9">
        <v>1</v>
      </c>
      <c r="ABG131" s="9">
        <v>1</v>
      </c>
      <c r="ABH131" s="9">
        <v>1</v>
      </c>
      <c r="ABI131" s="9">
        <v>1</v>
      </c>
      <c r="ABJ131" s="9">
        <v>1</v>
      </c>
      <c r="ABK131" s="9">
        <v>1</v>
      </c>
      <c r="ABL131" s="9">
        <v>0</v>
      </c>
      <c r="ABM131" s="9">
        <v>85.714286804199219</v>
      </c>
      <c r="ABN131" s="9">
        <v>0</v>
      </c>
      <c r="ABO131" s="9">
        <v>1</v>
      </c>
      <c r="ABP131" s="9">
        <v>1</v>
      </c>
      <c r="ABQ131" s="9">
        <v>1</v>
      </c>
      <c r="ABR131" s="9">
        <v>1</v>
      </c>
      <c r="ABS131" s="9">
        <v>1</v>
      </c>
      <c r="ABT131" s="9">
        <v>1</v>
      </c>
      <c r="ABU131" s="9">
        <v>0</v>
      </c>
      <c r="ABV131" s="9">
        <v>1</v>
      </c>
      <c r="ABW131" s="9">
        <v>0</v>
      </c>
      <c r="ABX131" s="9">
        <v>1</v>
      </c>
      <c r="ABY131" s="9">
        <v>1</v>
      </c>
      <c r="ABZ131" s="9">
        <v>1</v>
      </c>
      <c r="ACA131" s="9">
        <v>0</v>
      </c>
      <c r="ACB131" s="9">
        <v>0</v>
      </c>
      <c r="ACC131" s="9">
        <v>0</v>
      </c>
      <c r="ACD131" s="9">
        <v>0</v>
      </c>
      <c r="ACE131" s="9">
        <v>0</v>
      </c>
      <c r="ACF131" s="9">
        <v>1</v>
      </c>
      <c r="ACG131" s="9">
        <v>0</v>
      </c>
      <c r="ACH131" s="9">
        <v>1</v>
      </c>
      <c r="ACI131" s="9">
        <v>1</v>
      </c>
      <c r="ACJ131" s="9">
        <v>1</v>
      </c>
      <c r="ACK131" s="9">
        <v>0</v>
      </c>
      <c r="ACL131" s="9">
        <v>1</v>
      </c>
      <c r="ACM131" s="9">
        <v>1</v>
      </c>
      <c r="ACN131" s="9">
        <v>1</v>
      </c>
      <c r="ACO131" s="9">
        <v>1</v>
      </c>
      <c r="ACP131" s="9">
        <v>1</v>
      </c>
      <c r="ACQ131" s="9">
        <v>1</v>
      </c>
      <c r="ACR131" s="9">
        <v>1</v>
      </c>
    </row>
    <row r="132" spans="1:772">
      <c r="A132" t="s">
        <v>2694</v>
      </c>
      <c r="B132" t="s">
        <v>2822</v>
      </c>
      <c r="C132" t="s">
        <v>2955</v>
      </c>
      <c r="D132" t="s">
        <v>3091</v>
      </c>
      <c r="E132" s="9"/>
      <c r="F132" s="9">
        <v>3</v>
      </c>
      <c r="G132" s="9"/>
      <c r="H132" s="9">
        <v>1</v>
      </c>
      <c r="I132" t="s">
        <v>3229</v>
      </c>
      <c r="J132" s="9"/>
      <c r="K132" s="9">
        <v>9</v>
      </c>
      <c r="L132" s="9">
        <v>25</v>
      </c>
      <c r="M132" s="9">
        <v>156</v>
      </c>
      <c r="N132" s="9">
        <v>156</v>
      </c>
      <c r="O132" t="s">
        <v>3247</v>
      </c>
      <c r="P132" s="9">
        <v>2</v>
      </c>
      <c r="Q132" t="s">
        <v>3250</v>
      </c>
      <c r="R132" s="9">
        <v>2</v>
      </c>
      <c r="S132" s="9">
        <v>3</v>
      </c>
      <c r="T132" s="9">
        <v>2</v>
      </c>
      <c r="U132" s="9">
        <v>0</v>
      </c>
      <c r="V132" s="9">
        <v>0</v>
      </c>
      <c r="W132" t="s">
        <v>3387</v>
      </c>
      <c r="X132" s="9">
        <v>245678888</v>
      </c>
      <c r="Y132" t="s">
        <v>3518</v>
      </c>
      <c r="Z132" s="9"/>
      <c r="AA132" s="9">
        <v>0</v>
      </c>
      <c r="AB132" s="9">
        <v>0</v>
      </c>
      <c r="AC132" s="9">
        <v>8</v>
      </c>
      <c r="AD132" s="9">
        <v>0</v>
      </c>
      <c r="AE132" s="9">
        <v>3</v>
      </c>
      <c r="AF132" s="9">
        <v>0</v>
      </c>
      <c r="AG132" s="9">
        <v>0</v>
      </c>
      <c r="AH132" s="9">
        <v>0</v>
      </c>
      <c r="AI132" s="9">
        <v>0</v>
      </c>
      <c r="AJ132" s="9">
        <v>0</v>
      </c>
      <c r="AK132" s="9">
        <v>0</v>
      </c>
      <c r="AL132" s="9">
        <v>0</v>
      </c>
      <c r="AM132" s="9">
        <v>0</v>
      </c>
      <c r="AN132" s="9">
        <v>0</v>
      </c>
      <c r="AO132" s="9">
        <v>1</v>
      </c>
      <c r="AP132" s="9">
        <v>0</v>
      </c>
      <c r="AQ132" s="9">
        <v>1</v>
      </c>
      <c r="AR132" s="9">
        <v>0</v>
      </c>
      <c r="AS132" s="9">
        <v>0</v>
      </c>
      <c r="AT132" s="9">
        <v>0</v>
      </c>
      <c r="AU132" s="9">
        <v>1</v>
      </c>
      <c r="AV132" s="9">
        <v>0</v>
      </c>
      <c r="AW132" s="9">
        <v>0</v>
      </c>
      <c r="AX132" t="s">
        <v>3688</v>
      </c>
      <c r="AY132" s="9">
        <v>0</v>
      </c>
      <c r="AZ132" s="9">
        <v>2</v>
      </c>
      <c r="BA132" t="s">
        <v>3838</v>
      </c>
      <c r="BB132" s="9">
        <v>0</v>
      </c>
      <c r="BC132" s="9">
        <v>16</v>
      </c>
      <c r="BD132" s="9">
        <v>0</v>
      </c>
      <c r="BE132" s="9"/>
      <c r="BF132" s="9">
        <v>16</v>
      </c>
      <c r="BG132" s="9">
        <v>16</v>
      </c>
      <c r="BH132" s="9">
        <v>16</v>
      </c>
      <c r="BI132" s="9">
        <v>0</v>
      </c>
      <c r="BJ132" s="9"/>
      <c r="BK132" s="9">
        <v>1</v>
      </c>
      <c r="BL132" s="9">
        <v>1</v>
      </c>
      <c r="BM132" s="9">
        <v>1</v>
      </c>
      <c r="BN132" s="9">
        <v>1</v>
      </c>
      <c r="BO132" s="9">
        <v>1</v>
      </c>
      <c r="BP132" s="9">
        <v>1</v>
      </c>
      <c r="BQ132" s="9">
        <v>1</v>
      </c>
      <c r="BR132" s="9">
        <v>0</v>
      </c>
      <c r="BS132" s="9">
        <v>1</v>
      </c>
      <c r="BT132" s="9">
        <v>1</v>
      </c>
      <c r="BU132" s="9">
        <v>0</v>
      </c>
      <c r="BV132" s="9">
        <v>0</v>
      </c>
      <c r="BW132" s="9">
        <v>1</v>
      </c>
      <c r="BX132" s="9"/>
      <c r="BY132" s="9">
        <v>1</v>
      </c>
      <c r="BZ132" s="9">
        <v>1</v>
      </c>
      <c r="CA132" s="9">
        <v>1</v>
      </c>
      <c r="CB132" s="9">
        <v>1</v>
      </c>
      <c r="CC132" s="9">
        <v>1</v>
      </c>
      <c r="CD132" s="9">
        <v>1</v>
      </c>
      <c r="CE132" s="9">
        <v>1</v>
      </c>
      <c r="CF132" s="9">
        <v>1</v>
      </c>
      <c r="CG132" s="9"/>
      <c r="CH132" s="9">
        <v>1</v>
      </c>
      <c r="CI132" s="9">
        <v>1</v>
      </c>
      <c r="CJ132" s="9">
        <v>1</v>
      </c>
      <c r="CK132" s="9">
        <v>3</v>
      </c>
      <c r="CL132" s="9">
        <v>3</v>
      </c>
      <c r="CM132" s="9">
        <v>1</v>
      </c>
      <c r="CN132" s="9">
        <v>1</v>
      </c>
      <c r="CO132" s="9">
        <v>1</v>
      </c>
      <c r="CP132" s="9">
        <v>1</v>
      </c>
      <c r="CQ132" s="9">
        <v>1</v>
      </c>
      <c r="CR132" s="9">
        <v>1</v>
      </c>
      <c r="CS132" s="9">
        <v>1</v>
      </c>
      <c r="CT132" s="9">
        <v>0</v>
      </c>
      <c r="CU132" s="9">
        <v>1</v>
      </c>
      <c r="CV132" s="9">
        <v>1</v>
      </c>
      <c r="CW132" s="9">
        <v>1</v>
      </c>
      <c r="CX132" s="9">
        <v>1</v>
      </c>
      <c r="CY132" s="9">
        <v>1</v>
      </c>
      <c r="CZ132" s="9">
        <v>2</v>
      </c>
      <c r="DA132" s="9"/>
      <c r="DB132" s="9"/>
      <c r="DC132" s="9"/>
      <c r="DD132" s="9"/>
      <c r="DE132" s="9"/>
      <c r="DF132" s="9"/>
      <c r="DG132" s="9"/>
      <c r="DH132" s="9"/>
      <c r="DI132" s="9">
        <v>2</v>
      </c>
      <c r="DJ132" s="9"/>
      <c r="DK132" s="9"/>
      <c r="DL132" s="9"/>
      <c r="DM132" s="9"/>
      <c r="DN132" s="9"/>
      <c r="DO132" s="9"/>
      <c r="DP132" s="9">
        <v>2</v>
      </c>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v>0</v>
      </c>
      <c r="EO132" s="9"/>
      <c r="EP132" s="9"/>
      <c r="EQ132" s="9">
        <v>0</v>
      </c>
      <c r="ER132" s="9"/>
      <c r="ES132" s="9"/>
      <c r="ET132" s="9">
        <v>0</v>
      </c>
      <c r="EU132" s="9"/>
      <c r="EV132" s="9"/>
      <c r="EW132" s="9">
        <v>0</v>
      </c>
      <c r="EX132" s="9"/>
      <c r="EY132" s="9"/>
      <c r="EZ132" s="9">
        <v>1</v>
      </c>
      <c r="FA132" s="9">
        <v>1</v>
      </c>
      <c r="FB132" s="9"/>
      <c r="FC132" s="9">
        <v>1</v>
      </c>
      <c r="FD132" s="9">
        <v>1</v>
      </c>
      <c r="FE132" s="9"/>
      <c r="FF132" s="9">
        <v>1</v>
      </c>
      <c r="FG132" s="9">
        <v>1</v>
      </c>
      <c r="FH132" s="9"/>
      <c r="FI132" s="9">
        <v>0</v>
      </c>
      <c r="FJ132" s="9"/>
      <c r="FK132" s="9"/>
      <c r="FL132" s="9">
        <v>0</v>
      </c>
      <c r="FM132" s="9"/>
      <c r="FN132" s="9"/>
      <c r="FO132" s="9">
        <v>0</v>
      </c>
      <c r="FP132" s="9"/>
      <c r="FQ132" s="9"/>
      <c r="FR132" s="9">
        <v>1</v>
      </c>
      <c r="FS132" s="9">
        <v>1</v>
      </c>
      <c r="FT132" s="9"/>
      <c r="FU132" s="9">
        <v>0</v>
      </c>
      <c r="FV132" s="9"/>
      <c r="FW132" s="9"/>
      <c r="FX132" s="9">
        <v>0</v>
      </c>
      <c r="FY132" s="9">
        <v>3</v>
      </c>
      <c r="FZ132" s="9"/>
      <c r="GA132" s="9"/>
      <c r="GB132" s="9"/>
      <c r="GC132" s="9"/>
      <c r="GD132" s="9"/>
      <c r="GE132" s="9"/>
      <c r="GF132" s="9"/>
      <c r="GG132" s="9"/>
      <c r="GH132" s="9"/>
      <c r="GI132" s="9"/>
      <c r="GJ132" s="9"/>
      <c r="GK132" s="9"/>
      <c r="GL132" s="9"/>
      <c r="GM132" s="9"/>
      <c r="GN132" s="9"/>
      <c r="GO132" s="9"/>
      <c r="GP132" s="9">
        <v>0</v>
      </c>
      <c r="GQ132" s="9">
        <v>0</v>
      </c>
      <c r="GR132" s="9">
        <v>1</v>
      </c>
      <c r="GS132" s="9">
        <v>0</v>
      </c>
      <c r="GT132" s="9">
        <v>0</v>
      </c>
      <c r="GU132" s="9">
        <v>0</v>
      </c>
      <c r="GV132" s="9">
        <v>0</v>
      </c>
      <c r="GW132" s="9">
        <v>0</v>
      </c>
      <c r="GX132" s="9">
        <v>0</v>
      </c>
      <c r="GY132" s="9">
        <v>0</v>
      </c>
      <c r="GZ132" s="9">
        <v>0</v>
      </c>
      <c r="HA132" s="9">
        <v>0</v>
      </c>
      <c r="HB132" s="9">
        <v>0</v>
      </c>
      <c r="HC132" s="9">
        <v>0</v>
      </c>
      <c r="HD132" s="9">
        <v>0</v>
      </c>
      <c r="HE132" s="9">
        <v>0</v>
      </c>
      <c r="HF132" s="9">
        <v>0</v>
      </c>
      <c r="HG132" t="s">
        <v>4147</v>
      </c>
      <c r="HH132" s="9"/>
      <c r="HI132" s="9"/>
      <c r="HJ132" s="9"/>
      <c r="HK132" s="9"/>
      <c r="HL132" s="9"/>
      <c r="HM132" s="9"/>
      <c r="HN132" s="9"/>
      <c r="HO132" s="9"/>
      <c r="HP132" s="9"/>
      <c r="HQ132" s="9"/>
      <c r="HR132" s="9"/>
      <c r="HS132" s="9"/>
      <c r="HT132" s="9"/>
      <c r="HU132" s="9"/>
      <c r="HV132" s="9"/>
      <c r="HW132" s="9"/>
      <c r="HX132" t="s">
        <v>4311</v>
      </c>
      <c r="HY132" s="9"/>
      <c r="HZ132" s="9"/>
      <c r="IA132" s="9">
        <v>3</v>
      </c>
      <c r="IB132" s="9"/>
      <c r="IC132" s="9"/>
      <c r="ID132" s="9">
        <v>2</v>
      </c>
      <c r="IE132" s="9"/>
      <c r="IF132" s="9"/>
      <c r="IG132" s="9">
        <v>2</v>
      </c>
      <c r="IH132" s="9"/>
      <c r="II132" s="9"/>
      <c r="IJ132" s="9">
        <v>3</v>
      </c>
      <c r="IK132" s="9"/>
      <c r="IL132" s="9">
        <v>0</v>
      </c>
      <c r="IM132" s="9"/>
      <c r="IN132" s="9"/>
      <c r="IO132" s="9"/>
      <c r="IP132" s="9"/>
      <c r="IQ132" s="9"/>
      <c r="IR132" s="9"/>
      <c r="IS132" s="9"/>
      <c r="IT132" s="9">
        <v>2</v>
      </c>
      <c r="IU132" s="9">
        <v>2</v>
      </c>
      <c r="IV132" s="9">
        <v>2</v>
      </c>
      <c r="IW132" s="9">
        <v>2</v>
      </c>
      <c r="IX132" s="9">
        <v>2</v>
      </c>
      <c r="IY132" s="9">
        <v>2</v>
      </c>
      <c r="IZ132" s="9">
        <v>2</v>
      </c>
      <c r="JA132" s="9">
        <v>2</v>
      </c>
      <c r="JB132" s="9">
        <v>2</v>
      </c>
      <c r="JC132" s="9">
        <v>2</v>
      </c>
      <c r="JD132" s="9">
        <v>2</v>
      </c>
      <c r="JE132" s="9">
        <v>2</v>
      </c>
      <c r="JF132" s="9">
        <v>2</v>
      </c>
      <c r="JG132" s="9">
        <v>2</v>
      </c>
      <c r="JH132" s="9">
        <v>2</v>
      </c>
      <c r="JI132" s="9">
        <v>2</v>
      </c>
      <c r="JJ132" s="9">
        <v>1</v>
      </c>
      <c r="JK132" s="9">
        <v>1</v>
      </c>
      <c r="JL132" s="9">
        <v>1</v>
      </c>
      <c r="JM132" s="9">
        <v>1</v>
      </c>
      <c r="JN132" s="9">
        <v>1</v>
      </c>
      <c r="JO132" s="9">
        <v>1</v>
      </c>
      <c r="JP132" s="9">
        <v>3</v>
      </c>
      <c r="JQ132" s="9">
        <v>3</v>
      </c>
      <c r="JR132" s="9">
        <v>3</v>
      </c>
      <c r="JS132" s="9">
        <v>3</v>
      </c>
      <c r="JT132" s="9">
        <v>1</v>
      </c>
      <c r="JU132" s="9">
        <v>2</v>
      </c>
      <c r="JV132" s="9"/>
      <c r="JW132" s="9">
        <v>1</v>
      </c>
      <c r="JX132" s="9">
        <v>3</v>
      </c>
      <c r="JY132" s="9">
        <v>3</v>
      </c>
      <c r="JZ132" s="9">
        <v>3</v>
      </c>
      <c r="KA132" s="9">
        <v>1</v>
      </c>
      <c r="KB132" s="9">
        <v>1</v>
      </c>
      <c r="KC132" s="9">
        <v>1</v>
      </c>
      <c r="KD132" s="9">
        <v>2</v>
      </c>
      <c r="KE132" s="9">
        <v>1</v>
      </c>
      <c r="KF132" s="9"/>
      <c r="KG132" s="9"/>
      <c r="KH132" s="9"/>
      <c r="KI132" s="9"/>
      <c r="KJ132" s="9"/>
      <c r="KK132" s="9"/>
      <c r="KL132" s="9"/>
      <c r="KM132" s="9"/>
      <c r="KN132" s="9"/>
      <c r="KO132" s="9"/>
      <c r="KP132" s="9"/>
      <c r="KQ132" s="9"/>
      <c r="KR132" s="9"/>
      <c r="KS132" s="9"/>
      <c r="KT132" s="9"/>
      <c r="KU132" s="9"/>
      <c r="KV132" s="9">
        <v>0</v>
      </c>
      <c r="KW132" s="9"/>
      <c r="KX132" s="9"/>
      <c r="KY132" s="9"/>
      <c r="KZ132" s="9"/>
      <c r="LA132" s="9"/>
      <c r="LB132" s="9"/>
      <c r="LC132" s="9">
        <v>1</v>
      </c>
      <c r="LD132" s="9">
        <v>3</v>
      </c>
      <c r="LE132" s="9">
        <v>3</v>
      </c>
      <c r="LF132" s="9">
        <v>1</v>
      </c>
      <c r="LG132" s="9">
        <v>1</v>
      </c>
      <c r="LH132" s="9">
        <v>1</v>
      </c>
      <c r="LI132" s="9"/>
      <c r="LJ132" s="9">
        <v>1</v>
      </c>
      <c r="LK132" s="9">
        <v>3</v>
      </c>
      <c r="LL132" s="9">
        <v>1</v>
      </c>
      <c r="LM132" s="9">
        <v>1</v>
      </c>
      <c r="LN132" s="9"/>
      <c r="LO132" s="9">
        <v>2</v>
      </c>
      <c r="LP132" s="9"/>
      <c r="LQ132" s="9"/>
      <c r="LR132" s="9"/>
      <c r="LS132" s="9"/>
      <c r="LT132" s="9"/>
      <c r="LU132" s="9"/>
      <c r="LV132" s="9"/>
      <c r="LW132" s="9"/>
      <c r="LX132" s="9"/>
      <c r="LY132" s="9"/>
      <c r="LZ132" s="9"/>
      <c r="MA132" s="9">
        <v>2</v>
      </c>
      <c r="MB132" s="9"/>
      <c r="MC132" s="9"/>
      <c r="MD132" s="9"/>
      <c r="ME132" s="9"/>
      <c r="MF132" s="9"/>
      <c r="MG132" s="9"/>
      <c r="MH132" s="9"/>
      <c r="MI132" s="9"/>
      <c r="MJ132" s="9"/>
      <c r="MK132" s="9"/>
      <c r="ML132" s="9"/>
      <c r="MM132" s="9"/>
      <c r="MN132" s="9"/>
      <c r="MO132" s="9"/>
      <c r="MP132" s="9"/>
      <c r="MQ132" s="9">
        <v>0</v>
      </c>
      <c r="MR132" s="9">
        <v>0</v>
      </c>
      <c r="MS132" s="9">
        <v>0</v>
      </c>
      <c r="MT132" s="9"/>
      <c r="MU132" s="9"/>
      <c r="MV132" s="9">
        <v>1</v>
      </c>
      <c r="MW132" s="9"/>
      <c r="MX132" s="9"/>
      <c r="MY132" t="s">
        <v>4587</v>
      </c>
      <c r="MZ132" s="9"/>
      <c r="NA132" s="9">
        <v>199664835</v>
      </c>
      <c r="NB132" t="s">
        <v>4737</v>
      </c>
      <c r="NC132" t="s">
        <v>4873</v>
      </c>
      <c r="ND132" s="9"/>
      <c r="NE132" s="9"/>
      <c r="NF132" t="s">
        <v>4891</v>
      </c>
      <c r="NG132" s="9"/>
      <c r="NH132" s="9"/>
      <c r="NI132" s="9">
        <v>39</v>
      </c>
      <c r="NJ132" s="9">
        <v>156</v>
      </c>
      <c r="NK132" t="s">
        <v>4897</v>
      </c>
      <c r="NL132" s="9">
        <v>3</v>
      </c>
      <c r="NM132" s="9">
        <v>11</v>
      </c>
      <c r="NN132" s="9">
        <v>2022</v>
      </c>
      <c r="NO132" s="9">
        <v>0</v>
      </c>
      <c r="NP132" t="s">
        <v>5009</v>
      </c>
      <c r="NQ132" s="9">
        <v>1</v>
      </c>
      <c r="NR132" s="9">
        <v>1</v>
      </c>
      <c r="NS132" s="9">
        <v>0</v>
      </c>
      <c r="NT132" s="9">
        <v>0</v>
      </c>
      <c r="NU132" s="9">
        <v>0</v>
      </c>
      <c r="NV132" s="9">
        <v>0</v>
      </c>
      <c r="NW132" s="9">
        <v>8</v>
      </c>
      <c r="NX132" s="9">
        <v>0</v>
      </c>
      <c r="NY132" s="9">
        <v>3</v>
      </c>
      <c r="NZ132" s="9">
        <v>0</v>
      </c>
      <c r="OA132" s="9">
        <v>1</v>
      </c>
      <c r="OB132" s="9">
        <v>0</v>
      </c>
      <c r="OC132" s="9">
        <v>12</v>
      </c>
      <c r="OD132" s="9">
        <v>0</v>
      </c>
      <c r="OE132" s="9">
        <v>2</v>
      </c>
      <c r="OF132" s="9">
        <v>0</v>
      </c>
      <c r="OG132" s="9">
        <v>14</v>
      </c>
      <c r="OH132" s="9">
        <v>0</v>
      </c>
      <c r="OI132" s="9">
        <v>16</v>
      </c>
      <c r="OJ132" s="9">
        <v>16</v>
      </c>
      <c r="OK132" s="9">
        <v>16</v>
      </c>
      <c r="OL132" s="9">
        <v>0</v>
      </c>
      <c r="OM132" s="9"/>
      <c r="ON132" s="9">
        <v>0</v>
      </c>
      <c r="OO132" s="9">
        <v>0</v>
      </c>
      <c r="OP132" s="9">
        <v>1</v>
      </c>
      <c r="OQ132" s="9">
        <v>1</v>
      </c>
      <c r="OR132" s="9">
        <v>1</v>
      </c>
      <c r="OS132" s="9">
        <v>1</v>
      </c>
      <c r="OT132" s="9">
        <v>1</v>
      </c>
      <c r="OU132" s="9">
        <v>1</v>
      </c>
      <c r="OV132" s="9">
        <v>1</v>
      </c>
      <c r="OW132" s="9">
        <v>0</v>
      </c>
      <c r="OX132" s="9">
        <v>1</v>
      </c>
      <c r="OY132" s="9">
        <v>0</v>
      </c>
      <c r="OZ132" s="9">
        <v>0</v>
      </c>
      <c r="PA132" s="9">
        <v>75</v>
      </c>
      <c r="PB132" s="9">
        <v>0</v>
      </c>
      <c r="PC132" s="9">
        <v>1</v>
      </c>
      <c r="PD132" s="9">
        <v>70</v>
      </c>
      <c r="PE132" s="9">
        <v>0</v>
      </c>
      <c r="PF132" s="9">
        <v>1</v>
      </c>
      <c r="PG132" s="9">
        <v>1</v>
      </c>
      <c r="PH132" s="9">
        <v>1</v>
      </c>
      <c r="PI132" s="9">
        <v>1</v>
      </c>
      <c r="PJ132" s="9">
        <v>1</v>
      </c>
      <c r="PK132" s="9">
        <v>1</v>
      </c>
      <c r="PL132" s="9">
        <v>1</v>
      </c>
      <c r="PM132" s="9">
        <v>1</v>
      </c>
      <c r="PN132" s="9">
        <v>1</v>
      </c>
      <c r="PO132" s="9">
        <v>100</v>
      </c>
      <c r="PP132" s="9">
        <v>1</v>
      </c>
      <c r="PQ132" s="9">
        <v>1</v>
      </c>
      <c r="PR132" s="9">
        <v>1</v>
      </c>
      <c r="PS132" s="9">
        <v>1</v>
      </c>
      <c r="PT132" s="9">
        <v>1</v>
      </c>
      <c r="PU132" s="9">
        <v>0</v>
      </c>
      <c r="PV132" s="9">
        <v>0</v>
      </c>
      <c r="PW132" s="9">
        <v>1</v>
      </c>
      <c r="PX132" s="9">
        <v>66.666664123535156</v>
      </c>
      <c r="PY132" s="9">
        <v>0</v>
      </c>
      <c r="PZ132" s="9">
        <v>1</v>
      </c>
      <c r="QA132" s="9">
        <v>1</v>
      </c>
      <c r="QB132" s="9">
        <v>1</v>
      </c>
      <c r="QC132" s="9">
        <v>1</v>
      </c>
      <c r="QD132" s="9">
        <v>1</v>
      </c>
      <c r="QE132" s="9">
        <v>100</v>
      </c>
      <c r="QF132" s="9">
        <v>1</v>
      </c>
      <c r="QG132" s="9">
        <v>1</v>
      </c>
      <c r="QH132" s="9">
        <v>1</v>
      </c>
      <c r="QI132" s="9">
        <v>1</v>
      </c>
      <c r="QJ132" s="9">
        <v>0</v>
      </c>
      <c r="QK132" s="9">
        <v>1</v>
      </c>
      <c r="QL132" s="9">
        <v>1</v>
      </c>
      <c r="QM132" s="9">
        <v>1</v>
      </c>
      <c r="QN132" s="9">
        <v>1</v>
      </c>
      <c r="QO132" s="9">
        <v>1</v>
      </c>
      <c r="QP132" s="9">
        <v>85.714286804199219</v>
      </c>
      <c r="QQ132" s="9">
        <v>0</v>
      </c>
      <c r="QR132" s="9">
        <v>1</v>
      </c>
      <c r="QS132" s="9">
        <v>1</v>
      </c>
      <c r="QT132" s="9">
        <v>1</v>
      </c>
      <c r="QU132" s="9">
        <v>1</v>
      </c>
      <c r="QV132" s="9">
        <v>1</v>
      </c>
      <c r="QW132" s="9">
        <v>1</v>
      </c>
      <c r="QX132" s="9">
        <v>1</v>
      </c>
      <c r="QY132" s="9">
        <v>0</v>
      </c>
      <c r="QZ132" s="9"/>
      <c r="RA132" s="9"/>
      <c r="RB132" s="9"/>
      <c r="RC132" s="9"/>
      <c r="RD132" s="9"/>
      <c r="RE132" s="9"/>
      <c r="RF132" s="9"/>
      <c r="RG132" s="9"/>
      <c r="RH132" s="9"/>
      <c r="RI132" s="9"/>
      <c r="RJ132" s="9"/>
      <c r="RK132" s="9"/>
      <c r="RL132" s="9">
        <v>0</v>
      </c>
      <c r="RM132" s="9"/>
      <c r="RN132" s="9"/>
      <c r="RO132" s="9"/>
      <c r="RP132" s="9"/>
      <c r="RQ132" s="9"/>
      <c r="RR132" s="9"/>
      <c r="RS132" s="9"/>
      <c r="RT132" s="9"/>
      <c r="RU132" s="9"/>
      <c r="RV132" s="9"/>
      <c r="RW132" s="9"/>
      <c r="RX132" s="9"/>
      <c r="RY132" s="9"/>
      <c r="RZ132" s="9"/>
      <c r="SA132" s="9"/>
      <c r="SB132" s="9"/>
      <c r="SC132" s="9"/>
      <c r="SD132" s="9"/>
      <c r="SE132" s="9"/>
      <c r="SF132" s="9"/>
      <c r="SG132" s="9"/>
      <c r="SH132" s="9">
        <v>0</v>
      </c>
      <c r="SI132" s="9">
        <v>0</v>
      </c>
      <c r="SJ132" s="9">
        <v>1</v>
      </c>
      <c r="SK132" s="9">
        <v>1</v>
      </c>
      <c r="SL132" s="9">
        <v>1</v>
      </c>
      <c r="SM132" s="9">
        <v>0</v>
      </c>
      <c r="SN132" s="9">
        <v>0</v>
      </c>
      <c r="SO132" s="9">
        <v>1</v>
      </c>
      <c r="SP132" s="9"/>
      <c r="SQ132" s="9"/>
      <c r="SR132" s="9">
        <v>1</v>
      </c>
      <c r="SS132" s="9">
        <v>1</v>
      </c>
      <c r="ST132" s="9">
        <v>1</v>
      </c>
      <c r="SU132" s="9"/>
      <c r="SV132" s="9"/>
      <c r="SW132" s="9">
        <v>1</v>
      </c>
      <c r="SX132" s="9">
        <v>0</v>
      </c>
      <c r="SY132" s="9">
        <v>0</v>
      </c>
      <c r="SZ132" s="9">
        <v>0</v>
      </c>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v>0</v>
      </c>
      <c r="UN132" s="9">
        <v>0</v>
      </c>
      <c r="UO132" s="9"/>
      <c r="UP132" s="9">
        <v>0</v>
      </c>
      <c r="UQ132" s="9"/>
      <c r="UR132" s="9"/>
      <c r="US132" s="9">
        <v>0</v>
      </c>
      <c r="UT132" s="9">
        <v>0</v>
      </c>
      <c r="UU132" s="9">
        <v>0</v>
      </c>
      <c r="UV132" s="9">
        <v>0</v>
      </c>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v>1</v>
      </c>
      <c r="WF132" s="9">
        <v>0</v>
      </c>
      <c r="WG132" s="9">
        <v>0</v>
      </c>
      <c r="WH132" s="9">
        <v>0</v>
      </c>
      <c r="WI132" s="9">
        <v>1</v>
      </c>
      <c r="WJ132" s="9">
        <v>1</v>
      </c>
      <c r="WK132" s="9">
        <v>1</v>
      </c>
      <c r="WL132" s="9">
        <v>0</v>
      </c>
      <c r="WM132" s="9">
        <v>1</v>
      </c>
      <c r="WN132" s="9"/>
      <c r="WO132" s="9"/>
      <c r="WP132" s="9"/>
      <c r="WQ132" s="9"/>
      <c r="WR132" s="9"/>
      <c r="WS132" s="9"/>
      <c r="WT132" s="9"/>
      <c r="WU132" s="9"/>
      <c r="WV132" s="9"/>
      <c r="WW132" s="9">
        <v>55.555557250976563</v>
      </c>
      <c r="WX132" s="9">
        <v>0</v>
      </c>
      <c r="WY132" s="9">
        <v>1</v>
      </c>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v>1</v>
      </c>
      <c r="YF132" s="9">
        <v>0</v>
      </c>
      <c r="YG132" s="9">
        <v>0</v>
      </c>
      <c r="YH132" s="9">
        <v>0</v>
      </c>
      <c r="YI132" s="9">
        <v>1</v>
      </c>
      <c r="YJ132" s="9">
        <v>1</v>
      </c>
      <c r="YK132" s="9">
        <v>1</v>
      </c>
      <c r="YL132" s="9">
        <v>0</v>
      </c>
      <c r="YM132" s="9">
        <v>1</v>
      </c>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v>0</v>
      </c>
      <c r="ZO132" s="9">
        <v>0</v>
      </c>
      <c r="ZP132" s="9">
        <v>0</v>
      </c>
      <c r="ZQ132" s="9">
        <v>0</v>
      </c>
      <c r="ZR132" s="9"/>
      <c r="ZS132" s="9"/>
      <c r="ZT132" s="9">
        <v>0</v>
      </c>
      <c r="ZU132" s="9">
        <v>0</v>
      </c>
      <c r="ZV132" s="9">
        <v>1</v>
      </c>
      <c r="ZW132" s="9">
        <v>0</v>
      </c>
      <c r="ZX132" s="9">
        <v>0</v>
      </c>
      <c r="ZY132" s="9">
        <v>1</v>
      </c>
      <c r="ZZ132" s="9">
        <v>1</v>
      </c>
      <c r="AAA132" s="9">
        <v>1</v>
      </c>
      <c r="AAB132" s="9">
        <v>1</v>
      </c>
      <c r="AAC132" s="9">
        <v>0</v>
      </c>
      <c r="AAD132" s="9">
        <v>0</v>
      </c>
      <c r="AAE132" s="9">
        <v>1</v>
      </c>
      <c r="AAF132" s="9">
        <v>1</v>
      </c>
      <c r="AAG132" s="9">
        <v>1</v>
      </c>
      <c r="AAH132" s="9"/>
      <c r="AAI132" s="9"/>
      <c r="AAJ132" s="9"/>
      <c r="AAK132" s="9"/>
      <c r="AAL132" s="9"/>
      <c r="AAM132" s="9"/>
      <c r="AAN132" s="9"/>
      <c r="AAO132" s="9"/>
      <c r="AAP132" s="9">
        <v>66.666664123535156</v>
      </c>
      <c r="AAQ132" s="9">
        <v>0</v>
      </c>
      <c r="AAR132" s="9">
        <v>1</v>
      </c>
      <c r="AAS132" s="9">
        <v>66.666664123535156</v>
      </c>
      <c r="AAT132" s="9">
        <v>0</v>
      </c>
      <c r="AAU132" s="9">
        <v>1</v>
      </c>
      <c r="AAV132" s="9"/>
      <c r="AAW132" s="9"/>
      <c r="AAX132" s="9"/>
      <c r="AAY132" s="9"/>
      <c r="AAZ132" s="9">
        <v>0</v>
      </c>
      <c r="ABA132" s="9">
        <v>0</v>
      </c>
      <c r="ABB132" s="9">
        <v>0</v>
      </c>
      <c r="ABC132" s="9"/>
      <c r="ABD132" s="9"/>
      <c r="ABE132" s="9"/>
      <c r="ABF132" s="9"/>
      <c r="ABG132" s="9"/>
      <c r="ABH132" s="9"/>
      <c r="ABI132" s="9"/>
      <c r="ABJ132" s="9"/>
      <c r="ABK132" s="9"/>
      <c r="ABL132" s="9"/>
      <c r="ABM132" s="9"/>
      <c r="ABN132" s="9"/>
      <c r="ABO132" s="9"/>
      <c r="ABP132" s="9"/>
      <c r="ABQ132" s="9">
        <v>0</v>
      </c>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row>
    <row r="133" spans="1:772">
      <c r="A133" t="s">
        <v>2694</v>
      </c>
      <c r="B133" t="s">
        <v>2822</v>
      </c>
      <c r="C133" t="s">
        <v>2956</v>
      </c>
      <c r="D133" t="s">
        <v>3092</v>
      </c>
      <c r="E133" s="9"/>
      <c r="F133" s="9">
        <v>8</v>
      </c>
      <c r="G133" s="9"/>
      <c r="H133" s="9">
        <v>1</v>
      </c>
      <c r="I133" t="s">
        <v>3230</v>
      </c>
      <c r="J133" s="9"/>
      <c r="K133" s="9">
        <v>9</v>
      </c>
      <c r="L133" s="9">
        <v>25</v>
      </c>
      <c r="M133" s="9">
        <v>157</v>
      </c>
      <c r="N133" s="9">
        <v>157</v>
      </c>
      <c r="O133" t="s">
        <v>3247</v>
      </c>
      <c r="P133" s="9">
        <v>1</v>
      </c>
      <c r="Q133" t="s">
        <v>3250</v>
      </c>
      <c r="R133" s="9">
        <v>3</v>
      </c>
      <c r="S133" s="9">
        <v>1</v>
      </c>
      <c r="T133" s="9">
        <v>2</v>
      </c>
      <c r="U133" s="9">
        <v>0</v>
      </c>
      <c r="V133" s="9">
        <v>1</v>
      </c>
      <c r="W133" t="s">
        <v>3388</v>
      </c>
      <c r="X133" s="9"/>
      <c r="Y133" t="s">
        <v>3518</v>
      </c>
      <c r="Z133" s="9"/>
      <c r="AA133" s="9">
        <v>0</v>
      </c>
      <c r="AB133" s="9">
        <v>0</v>
      </c>
      <c r="AC133" s="9">
        <v>18</v>
      </c>
      <c r="AD133" s="9">
        <v>0</v>
      </c>
      <c r="AE133" s="9">
        <v>4</v>
      </c>
      <c r="AF133" s="9">
        <v>0</v>
      </c>
      <c r="AG133" s="9">
        <v>0</v>
      </c>
      <c r="AH133" s="9">
        <v>0</v>
      </c>
      <c r="AI133" s="9">
        <v>0</v>
      </c>
      <c r="AJ133" s="9">
        <v>0</v>
      </c>
      <c r="AK133" s="9">
        <v>0</v>
      </c>
      <c r="AL133" s="9">
        <v>0</v>
      </c>
      <c r="AM133" s="9">
        <v>0</v>
      </c>
      <c r="AN133" s="9">
        <v>0</v>
      </c>
      <c r="AO133" s="9">
        <v>1</v>
      </c>
      <c r="AP133" s="9">
        <v>0</v>
      </c>
      <c r="AQ133" s="9">
        <v>1</v>
      </c>
      <c r="AR133" s="9">
        <v>0</v>
      </c>
      <c r="AS133" s="9">
        <v>0</v>
      </c>
      <c r="AT133" s="9">
        <v>0</v>
      </c>
      <c r="AU133" s="9">
        <v>1</v>
      </c>
      <c r="AV133" s="9">
        <v>0</v>
      </c>
      <c r="AW133" s="9">
        <v>0</v>
      </c>
      <c r="AX133" t="s">
        <v>3689</v>
      </c>
      <c r="AY133" s="9">
        <v>0</v>
      </c>
      <c r="AZ133" s="9">
        <v>0</v>
      </c>
      <c r="BA133" t="s">
        <v>3839</v>
      </c>
      <c r="BB133" s="9">
        <v>0</v>
      </c>
      <c r="BC133" s="9">
        <v>25</v>
      </c>
      <c r="BD133" s="9">
        <v>0</v>
      </c>
      <c r="BE133" s="9"/>
      <c r="BF133" s="9">
        <v>20</v>
      </c>
      <c r="BG133" s="9">
        <v>18</v>
      </c>
      <c r="BH133" s="9">
        <v>15</v>
      </c>
      <c r="BI133" s="9">
        <v>3</v>
      </c>
      <c r="BJ133" s="9">
        <v>0</v>
      </c>
      <c r="BK133" s="9">
        <v>1</v>
      </c>
      <c r="BL133" s="9">
        <v>1</v>
      </c>
      <c r="BM133" s="9">
        <v>1</v>
      </c>
      <c r="BN133" s="9">
        <v>1</v>
      </c>
      <c r="BO133" s="9">
        <v>1</v>
      </c>
      <c r="BP133" s="9">
        <v>1</v>
      </c>
      <c r="BQ133" s="9">
        <v>0</v>
      </c>
      <c r="BR133" s="9">
        <v>0</v>
      </c>
      <c r="BS133" s="9">
        <v>1</v>
      </c>
      <c r="BT133" s="9">
        <v>1</v>
      </c>
      <c r="BU133" s="9">
        <v>1</v>
      </c>
      <c r="BV133" s="9">
        <v>0</v>
      </c>
      <c r="BW133" s="9">
        <v>1</v>
      </c>
      <c r="BX133" s="9"/>
      <c r="BY133" s="9">
        <v>0</v>
      </c>
      <c r="BZ133" s="9">
        <v>0</v>
      </c>
      <c r="CA133" s="9">
        <v>0</v>
      </c>
      <c r="CB133" s="9">
        <v>1</v>
      </c>
      <c r="CC133" s="9">
        <v>1</v>
      </c>
      <c r="CD133" s="9">
        <v>1</v>
      </c>
      <c r="CE133" s="9">
        <v>1</v>
      </c>
      <c r="CF133" s="9">
        <v>1</v>
      </c>
      <c r="CG133" s="9"/>
      <c r="CH133" s="9">
        <v>1</v>
      </c>
      <c r="CI133" s="9">
        <v>2</v>
      </c>
      <c r="CJ133" s="9">
        <v>1</v>
      </c>
      <c r="CK133" s="9">
        <v>2</v>
      </c>
      <c r="CL133" s="9">
        <v>2</v>
      </c>
      <c r="CM133" s="9">
        <v>4</v>
      </c>
      <c r="CN133" s="9">
        <v>1</v>
      </c>
      <c r="CO133" s="9">
        <v>1</v>
      </c>
      <c r="CP133" s="9">
        <v>1</v>
      </c>
      <c r="CQ133" s="9">
        <v>1</v>
      </c>
      <c r="CR133" s="9">
        <v>1</v>
      </c>
      <c r="CS133" s="9">
        <v>1</v>
      </c>
      <c r="CT133" s="9">
        <v>1</v>
      </c>
      <c r="CU133" s="9">
        <v>1</v>
      </c>
      <c r="CV133" s="9">
        <v>1</v>
      </c>
      <c r="CW133" s="9">
        <v>1</v>
      </c>
      <c r="CX133" s="9">
        <v>1</v>
      </c>
      <c r="CY133" s="9">
        <v>0</v>
      </c>
      <c r="CZ133" s="9">
        <v>2</v>
      </c>
      <c r="DA133" s="9"/>
      <c r="DB133" s="9"/>
      <c r="DC133" s="9"/>
      <c r="DD133" s="9"/>
      <c r="DE133" s="9"/>
      <c r="DF133" s="9"/>
      <c r="DG133" s="9"/>
      <c r="DH133" s="9"/>
      <c r="DI133" s="9">
        <v>2</v>
      </c>
      <c r="DJ133" s="9"/>
      <c r="DK133" s="9"/>
      <c r="DL133" s="9"/>
      <c r="DM133" s="9"/>
      <c r="DN133" s="9"/>
      <c r="DO133" s="9"/>
      <c r="DP133" s="9">
        <v>2</v>
      </c>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v>0</v>
      </c>
      <c r="EO133" s="9"/>
      <c r="EP133" s="9"/>
      <c r="EQ133" s="9">
        <v>0</v>
      </c>
      <c r="ER133" s="9"/>
      <c r="ES133" s="9"/>
      <c r="ET133" s="9">
        <v>1</v>
      </c>
      <c r="EU133" s="9">
        <v>0</v>
      </c>
      <c r="EV133" s="9"/>
      <c r="EW133" s="9">
        <v>1</v>
      </c>
      <c r="EX133" s="9">
        <v>0</v>
      </c>
      <c r="EY133" s="9"/>
      <c r="EZ133" s="9">
        <v>0</v>
      </c>
      <c r="FA133" s="9"/>
      <c r="FB133" s="9"/>
      <c r="FC133" s="9">
        <v>0</v>
      </c>
      <c r="FD133" s="9"/>
      <c r="FE133" s="9"/>
      <c r="FF133" s="9">
        <v>1</v>
      </c>
      <c r="FG133" s="9">
        <v>0</v>
      </c>
      <c r="FH133" s="9"/>
      <c r="FI133" s="9">
        <v>1</v>
      </c>
      <c r="FJ133" s="9">
        <v>0</v>
      </c>
      <c r="FK133" s="9"/>
      <c r="FL133" s="9">
        <v>0</v>
      </c>
      <c r="FM133" s="9"/>
      <c r="FN133" s="9"/>
      <c r="FO133" s="9">
        <v>0</v>
      </c>
      <c r="FP133" s="9"/>
      <c r="FQ133" s="9"/>
      <c r="FR133" s="9">
        <v>0</v>
      </c>
      <c r="FS133" s="9"/>
      <c r="FT133" s="9"/>
      <c r="FU133" s="9">
        <v>0</v>
      </c>
      <c r="FV133" s="9"/>
      <c r="FW133" s="9"/>
      <c r="FX133" s="9">
        <v>3</v>
      </c>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t="s">
        <v>4148</v>
      </c>
      <c r="HH133" s="9"/>
      <c r="HI133" s="9"/>
      <c r="HJ133" s="9"/>
      <c r="HK133" s="9"/>
      <c r="HL133" s="9"/>
      <c r="HM133" s="9"/>
      <c r="HN133" s="9"/>
      <c r="HO133" s="9"/>
      <c r="HP133" s="9"/>
      <c r="HQ133" s="9"/>
      <c r="HR133" s="9"/>
      <c r="HS133" s="9"/>
      <c r="HT133" s="9"/>
      <c r="HU133" s="9"/>
      <c r="HV133" s="9"/>
      <c r="HW133" s="9"/>
      <c r="HX133" t="s">
        <v>4312</v>
      </c>
      <c r="HY133" s="9"/>
      <c r="HZ133" s="9"/>
      <c r="IA133" s="9">
        <v>2</v>
      </c>
      <c r="IB133" s="9"/>
      <c r="IC133" s="9"/>
      <c r="ID133" s="9">
        <v>2</v>
      </c>
      <c r="IE133" s="9"/>
      <c r="IF133" s="9"/>
      <c r="IG133" s="9">
        <v>2</v>
      </c>
      <c r="IH133" s="9"/>
      <c r="II133" s="9"/>
      <c r="IJ133" s="9">
        <v>3</v>
      </c>
      <c r="IK133" s="9"/>
      <c r="IL133" s="9">
        <v>1</v>
      </c>
      <c r="IM133" s="9"/>
      <c r="IN133" s="9">
        <v>3</v>
      </c>
      <c r="IO133" s="9">
        <v>3</v>
      </c>
      <c r="IP133" s="9">
        <v>3</v>
      </c>
      <c r="IQ133" s="9">
        <v>5</v>
      </c>
      <c r="IR133" s="9">
        <v>1</v>
      </c>
      <c r="IS133" s="9"/>
      <c r="IT133" s="9">
        <v>2</v>
      </c>
      <c r="IU133" s="9">
        <v>2</v>
      </c>
      <c r="IV133" s="9">
        <v>2</v>
      </c>
      <c r="IW133" s="9">
        <v>2</v>
      </c>
      <c r="IX133" s="9">
        <v>2</v>
      </c>
      <c r="IY133" s="9">
        <v>2</v>
      </c>
      <c r="IZ133" s="9">
        <v>2</v>
      </c>
      <c r="JA133" s="9">
        <v>2</v>
      </c>
      <c r="JB133" s="9">
        <v>2</v>
      </c>
      <c r="JC133" s="9">
        <v>2</v>
      </c>
      <c r="JD133" s="9">
        <v>2</v>
      </c>
      <c r="JE133" s="9">
        <v>2</v>
      </c>
      <c r="JF133" s="9">
        <v>2</v>
      </c>
      <c r="JG133" s="9">
        <v>2</v>
      </c>
      <c r="JH133" s="9">
        <v>2</v>
      </c>
      <c r="JI133" s="9">
        <v>2</v>
      </c>
      <c r="JJ133" s="9">
        <v>1</v>
      </c>
      <c r="JK133" s="9">
        <v>3</v>
      </c>
      <c r="JL133" s="9">
        <v>1</v>
      </c>
      <c r="JM133" s="9">
        <v>1</v>
      </c>
      <c r="JN133" s="9">
        <v>3</v>
      </c>
      <c r="JO133" s="9">
        <v>3</v>
      </c>
      <c r="JP133" s="9">
        <v>3</v>
      </c>
      <c r="JQ133" s="9">
        <v>3</v>
      </c>
      <c r="JR133" s="9">
        <v>3</v>
      </c>
      <c r="JS133" s="9">
        <v>3</v>
      </c>
      <c r="JT133" s="9">
        <v>1</v>
      </c>
      <c r="JU133" s="9">
        <v>3</v>
      </c>
      <c r="JV133" s="9"/>
      <c r="JW133" s="9">
        <v>1</v>
      </c>
      <c r="JX133" s="9">
        <v>1</v>
      </c>
      <c r="JY133" s="9">
        <v>3</v>
      </c>
      <c r="JZ133" s="9">
        <v>1</v>
      </c>
      <c r="KA133" s="9">
        <v>1</v>
      </c>
      <c r="KB133" s="9">
        <v>1</v>
      </c>
      <c r="KC133" s="9">
        <v>1</v>
      </c>
      <c r="KD133" s="9">
        <v>1</v>
      </c>
      <c r="KE133" s="9">
        <v>3</v>
      </c>
      <c r="KF133" s="9"/>
      <c r="KG133" s="9"/>
      <c r="KH133" s="9"/>
      <c r="KI133" s="9"/>
      <c r="KJ133" s="9"/>
      <c r="KK133" s="9"/>
      <c r="KL133" s="9"/>
      <c r="KM133" s="9"/>
      <c r="KN133" s="9"/>
      <c r="KO133" s="9"/>
      <c r="KP133" s="9"/>
      <c r="KQ133" s="9"/>
      <c r="KR133" s="9"/>
      <c r="KS133" s="9"/>
      <c r="KT133" s="9"/>
      <c r="KU133" s="9"/>
      <c r="KV133" s="9">
        <v>1</v>
      </c>
      <c r="KW133" s="9">
        <v>1</v>
      </c>
      <c r="KX133" s="9">
        <v>0</v>
      </c>
      <c r="KY133" s="9"/>
      <c r="KZ133" s="9"/>
      <c r="LA133" s="9"/>
      <c r="LB133" s="9"/>
      <c r="LC133" s="9">
        <v>1</v>
      </c>
      <c r="LD133" s="9">
        <v>1</v>
      </c>
      <c r="LE133" s="9">
        <v>1</v>
      </c>
      <c r="LF133" s="9">
        <v>1</v>
      </c>
      <c r="LG133" s="9">
        <v>1</v>
      </c>
      <c r="LH133" s="9">
        <v>1</v>
      </c>
      <c r="LI133" s="9"/>
      <c r="LJ133" s="9">
        <v>1</v>
      </c>
      <c r="LK133" s="9">
        <v>3</v>
      </c>
      <c r="LL133" s="9">
        <v>3</v>
      </c>
      <c r="LM133" s="9">
        <v>3</v>
      </c>
      <c r="LN133" s="9"/>
      <c r="LO133" s="9">
        <v>1</v>
      </c>
      <c r="LP133" s="9">
        <v>1</v>
      </c>
      <c r="LQ133" s="9">
        <v>1</v>
      </c>
      <c r="LR133" s="9"/>
      <c r="LS133" s="9">
        <v>1</v>
      </c>
      <c r="LT133" s="9">
        <v>1</v>
      </c>
      <c r="LU133" s="9">
        <v>1</v>
      </c>
      <c r="LV133" s="9">
        <v>1</v>
      </c>
      <c r="LW133" s="9">
        <v>1</v>
      </c>
      <c r="LX133" s="9">
        <v>1</v>
      </c>
      <c r="LY133" s="9">
        <v>3</v>
      </c>
      <c r="LZ133" s="9">
        <v>2</v>
      </c>
      <c r="MA133" s="9">
        <v>1</v>
      </c>
      <c r="MB133" s="9"/>
      <c r="MC133" s="9">
        <v>1</v>
      </c>
      <c r="MD133" s="9">
        <v>1</v>
      </c>
      <c r="ME133" s="9">
        <v>1</v>
      </c>
      <c r="MF133" s="9">
        <v>1</v>
      </c>
      <c r="MG133" s="9">
        <v>3</v>
      </c>
      <c r="MH133" s="9">
        <v>3</v>
      </c>
      <c r="MI133" s="9">
        <v>3</v>
      </c>
      <c r="MJ133" s="9">
        <v>3</v>
      </c>
      <c r="MK133" s="9">
        <v>1</v>
      </c>
      <c r="ML133" s="9">
        <v>1</v>
      </c>
      <c r="MM133" s="9">
        <v>1</v>
      </c>
      <c r="MN133" s="9">
        <v>1</v>
      </c>
      <c r="MO133" s="9">
        <v>1</v>
      </c>
      <c r="MP133" s="9">
        <v>0</v>
      </c>
      <c r="MQ133" s="9">
        <v>1</v>
      </c>
      <c r="MR133" s="9">
        <v>1</v>
      </c>
      <c r="MS133" s="9">
        <v>1</v>
      </c>
      <c r="MT133" s="9">
        <v>546199243</v>
      </c>
      <c r="MU133" s="9">
        <v>546199243</v>
      </c>
      <c r="MV133" s="9">
        <v>1</v>
      </c>
      <c r="MW133" s="9"/>
      <c r="MX133" s="9"/>
      <c r="MY133" t="s">
        <v>4588</v>
      </c>
      <c r="MZ133" s="9"/>
      <c r="NA133" s="9">
        <v>199721639</v>
      </c>
      <c r="NB133" t="s">
        <v>4738</v>
      </c>
      <c r="NC133" t="s">
        <v>4874</v>
      </c>
      <c r="ND133" s="9"/>
      <c r="NE133" s="9"/>
      <c r="NF133" t="s">
        <v>4891</v>
      </c>
      <c r="NG133" s="9"/>
      <c r="NH133" s="9"/>
      <c r="NI133" s="9">
        <v>48</v>
      </c>
      <c r="NJ133" s="9">
        <v>157</v>
      </c>
      <c r="NK133" t="s">
        <v>4897</v>
      </c>
      <c r="NL133" s="9">
        <v>3</v>
      </c>
      <c r="NM133" s="9">
        <v>11</v>
      </c>
      <c r="NN133" s="9">
        <v>2022</v>
      </c>
      <c r="NO133" s="9">
        <v>1</v>
      </c>
      <c r="NP133" t="s">
        <v>5010</v>
      </c>
      <c r="NQ133" s="9">
        <v>1</v>
      </c>
      <c r="NR133" s="9">
        <v>1</v>
      </c>
      <c r="NS133" s="9">
        <v>1</v>
      </c>
      <c r="NT133" s="9">
        <v>0</v>
      </c>
      <c r="NU133" s="9">
        <v>0</v>
      </c>
      <c r="NV133" s="9">
        <v>0</v>
      </c>
      <c r="NW133" s="9">
        <v>18</v>
      </c>
      <c r="NX133" s="9">
        <v>0</v>
      </c>
      <c r="NY133" s="9">
        <v>4</v>
      </c>
      <c r="NZ133" s="9">
        <v>0</v>
      </c>
      <c r="OA133" s="9">
        <v>1</v>
      </c>
      <c r="OB133" s="9">
        <v>0</v>
      </c>
      <c r="OC133" s="9">
        <v>23</v>
      </c>
      <c r="OD133" s="9">
        <v>0</v>
      </c>
      <c r="OE133" s="9">
        <v>2</v>
      </c>
      <c r="OF133" s="9">
        <v>0</v>
      </c>
      <c r="OG133" s="9">
        <v>25</v>
      </c>
      <c r="OH133" s="9">
        <v>0</v>
      </c>
      <c r="OI133" s="9">
        <v>20</v>
      </c>
      <c r="OJ133" s="9">
        <v>18</v>
      </c>
      <c r="OK133" s="9">
        <v>15</v>
      </c>
      <c r="OL133" s="9">
        <v>3</v>
      </c>
      <c r="OM133" s="9">
        <v>0</v>
      </c>
      <c r="ON133" s="9">
        <v>1</v>
      </c>
      <c r="OO133" s="9">
        <v>0</v>
      </c>
      <c r="OP133" s="9">
        <v>1</v>
      </c>
      <c r="OQ133" s="9">
        <v>1</v>
      </c>
      <c r="OR133" s="9">
        <v>1</v>
      </c>
      <c r="OS133" s="9">
        <v>1</v>
      </c>
      <c r="OT133" s="9">
        <v>1</v>
      </c>
      <c r="OU133" s="9">
        <v>1</v>
      </c>
      <c r="OV133" s="9">
        <v>0</v>
      </c>
      <c r="OW133" s="9">
        <v>0</v>
      </c>
      <c r="OX133" s="9">
        <v>1</v>
      </c>
      <c r="OY133" s="9">
        <v>1</v>
      </c>
      <c r="OZ133" s="9">
        <v>0</v>
      </c>
      <c r="PA133" s="9">
        <v>62.5</v>
      </c>
      <c r="PB133" s="9">
        <v>0</v>
      </c>
      <c r="PC133" s="9">
        <v>1</v>
      </c>
      <c r="PD133" s="9">
        <v>70</v>
      </c>
      <c r="PE133" s="9">
        <v>0</v>
      </c>
      <c r="PF133" s="9">
        <v>1</v>
      </c>
      <c r="PG133" s="9">
        <v>1</v>
      </c>
      <c r="PH133" s="9">
        <v>0</v>
      </c>
      <c r="PI133" s="9">
        <v>0</v>
      </c>
      <c r="PJ133" s="9">
        <v>0</v>
      </c>
      <c r="PK133" s="9">
        <v>1</v>
      </c>
      <c r="PL133" s="9">
        <v>1</v>
      </c>
      <c r="PM133" s="9">
        <v>1</v>
      </c>
      <c r="PN133" s="9">
        <v>1</v>
      </c>
      <c r="PO133" s="9">
        <v>57.142856597900391</v>
      </c>
      <c r="PP133" s="9">
        <v>0</v>
      </c>
      <c r="PQ133" s="9">
        <v>1</v>
      </c>
      <c r="PR133" s="9">
        <v>1</v>
      </c>
      <c r="PS133" s="9">
        <v>0</v>
      </c>
      <c r="PT133" s="9">
        <v>1</v>
      </c>
      <c r="PU133" s="9">
        <v>0</v>
      </c>
      <c r="PV133" s="9">
        <v>0</v>
      </c>
      <c r="PW133" s="9">
        <v>0</v>
      </c>
      <c r="PX133" s="9">
        <v>33.333332061767578</v>
      </c>
      <c r="PY133" s="9">
        <v>0</v>
      </c>
      <c r="PZ133" s="9">
        <v>0</v>
      </c>
      <c r="QA133" s="9">
        <v>1</v>
      </c>
      <c r="QB133" s="9">
        <v>1</v>
      </c>
      <c r="QC133" s="9">
        <v>1</v>
      </c>
      <c r="QD133" s="9">
        <v>1</v>
      </c>
      <c r="QE133" s="9">
        <v>100</v>
      </c>
      <c r="QF133" s="9">
        <v>1</v>
      </c>
      <c r="QG133" s="9">
        <v>1</v>
      </c>
      <c r="QH133" s="9">
        <v>1</v>
      </c>
      <c r="QI133" s="9">
        <v>1</v>
      </c>
      <c r="QJ133" s="9">
        <v>1</v>
      </c>
      <c r="QK133" s="9">
        <v>1</v>
      </c>
      <c r="QL133" s="9">
        <v>1</v>
      </c>
      <c r="QM133" s="9">
        <v>1</v>
      </c>
      <c r="QN133" s="9">
        <v>1</v>
      </c>
      <c r="QO133" s="9">
        <v>0</v>
      </c>
      <c r="QP133" s="9">
        <v>85.714286804199219</v>
      </c>
      <c r="QQ133" s="9">
        <v>0</v>
      </c>
      <c r="QR133" s="9">
        <v>1</v>
      </c>
      <c r="QS133" s="9">
        <v>0</v>
      </c>
      <c r="QT133" s="9">
        <v>0.66666668653488159</v>
      </c>
      <c r="QU133" s="9">
        <v>1</v>
      </c>
      <c r="QV133" s="9">
        <v>1</v>
      </c>
      <c r="QW133" s="9">
        <v>1</v>
      </c>
      <c r="QX133" s="9">
        <v>1</v>
      </c>
      <c r="QY133" s="9">
        <v>0</v>
      </c>
      <c r="QZ133" s="9"/>
      <c r="RA133" s="9"/>
      <c r="RB133" s="9"/>
      <c r="RC133" s="9"/>
      <c r="RD133" s="9"/>
      <c r="RE133" s="9"/>
      <c r="RF133" s="9"/>
      <c r="RG133" s="9"/>
      <c r="RH133" s="9"/>
      <c r="RI133" s="9"/>
      <c r="RJ133" s="9"/>
      <c r="RK133" s="9"/>
      <c r="RL133" s="9">
        <v>0</v>
      </c>
      <c r="RM133" s="9"/>
      <c r="RN133" s="9"/>
      <c r="RO133" s="9"/>
      <c r="RP133" s="9"/>
      <c r="RQ133" s="9"/>
      <c r="RR133" s="9"/>
      <c r="RS133" s="9"/>
      <c r="RT133" s="9"/>
      <c r="RU133" s="9"/>
      <c r="RV133" s="9"/>
      <c r="RW133" s="9"/>
      <c r="RX133" s="9"/>
      <c r="RY133" s="9"/>
      <c r="RZ133" s="9"/>
      <c r="SA133" s="9"/>
      <c r="SB133" s="9"/>
      <c r="SC133" s="9"/>
      <c r="SD133" s="9"/>
      <c r="SE133" s="9"/>
      <c r="SF133" s="9"/>
      <c r="SG133" s="9"/>
      <c r="SH133" s="9">
        <v>1</v>
      </c>
      <c r="SI133" s="9">
        <v>1</v>
      </c>
      <c r="SJ133" s="9">
        <v>0</v>
      </c>
      <c r="SK133" s="9">
        <v>0</v>
      </c>
      <c r="SL133" s="9">
        <v>1</v>
      </c>
      <c r="SM133" s="9">
        <v>1</v>
      </c>
      <c r="SN133" s="9">
        <v>0</v>
      </c>
      <c r="SO133" s="9">
        <v>0</v>
      </c>
      <c r="SP133" s="9">
        <v>0</v>
      </c>
      <c r="SQ133" s="9">
        <v>0</v>
      </c>
      <c r="SR133" s="9"/>
      <c r="SS133" s="9"/>
      <c r="ST133" s="9">
        <v>0</v>
      </c>
      <c r="SU133" s="9">
        <v>0</v>
      </c>
      <c r="SV133" s="9"/>
      <c r="SW133" s="9"/>
      <c r="SX133" s="9">
        <v>0</v>
      </c>
      <c r="SY133" s="9">
        <v>1</v>
      </c>
      <c r="SZ133" s="9">
        <v>0</v>
      </c>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v>0</v>
      </c>
      <c r="UM133" s="9">
        <v>0</v>
      </c>
      <c r="UN133" s="9">
        <v>0</v>
      </c>
      <c r="UO133" s="9"/>
      <c r="UP133" s="9"/>
      <c r="UQ133" s="9"/>
      <c r="UR133" s="9"/>
      <c r="US133" s="9">
        <v>0</v>
      </c>
      <c r="UT133" s="9">
        <v>0</v>
      </c>
      <c r="UU133" s="9">
        <v>0</v>
      </c>
      <c r="UV133" s="9">
        <v>1</v>
      </c>
      <c r="UW133" s="9">
        <v>0</v>
      </c>
      <c r="UX133" s="9">
        <v>0</v>
      </c>
      <c r="UY133" s="9">
        <v>0</v>
      </c>
      <c r="UZ133" s="9">
        <v>0</v>
      </c>
      <c r="VA133" s="9">
        <v>1</v>
      </c>
      <c r="VB133" s="9">
        <v>1</v>
      </c>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v>1</v>
      </c>
      <c r="WF133" s="9">
        <v>1</v>
      </c>
      <c r="WG133" s="9">
        <v>0</v>
      </c>
      <c r="WH133" s="9">
        <v>1</v>
      </c>
      <c r="WI133" s="9">
        <v>1</v>
      </c>
      <c r="WJ133" s="9">
        <v>1</v>
      </c>
      <c r="WK133" s="9">
        <v>1</v>
      </c>
      <c r="WL133" s="9">
        <v>1</v>
      </c>
      <c r="WM133" s="9">
        <v>0</v>
      </c>
      <c r="WN133" s="9"/>
      <c r="WO133" s="9"/>
      <c r="WP133" s="9"/>
      <c r="WQ133" s="9"/>
      <c r="WR133" s="9"/>
      <c r="WS133" s="9"/>
      <c r="WT133" s="9"/>
      <c r="WU133" s="9"/>
      <c r="WV133" s="9"/>
      <c r="WW133" s="9">
        <v>77.777778625488281</v>
      </c>
      <c r="WX133" s="9">
        <v>0</v>
      </c>
      <c r="WY133" s="9">
        <v>1</v>
      </c>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v>1</v>
      </c>
      <c r="YF133" s="9">
        <v>1</v>
      </c>
      <c r="YG133" s="9">
        <v>0</v>
      </c>
      <c r="YH133" s="9">
        <v>1</v>
      </c>
      <c r="YI133" s="9">
        <v>1</v>
      </c>
      <c r="YJ133" s="9">
        <v>1</v>
      </c>
      <c r="YK133" s="9">
        <v>1</v>
      </c>
      <c r="YL133" s="9">
        <v>1</v>
      </c>
      <c r="YM133" s="9">
        <v>0</v>
      </c>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v>1</v>
      </c>
      <c r="ZO133" s="9">
        <v>1</v>
      </c>
      <c r="ZP133" s="9">
        <v>0</v>
      </c>
      <c r="ZQ133" s="9">
        <v>1</v>
      </c>
      <c r="ZR133" s="9"/>
      <c r="ZS133" s="9"/>
      <c r="ZT133" s="9">
        <v>1</v>
      </c>
      <c r="ZU133" s="9">
        <v>0</v>
      </c>
      <c r="ZV133" s="9">
        <v>1</v>
      </c>
      <c r="ZW133" s="9">
        <v>1</v>
      </c>
      <c r="ZX133" s="9">
        <v>1</v>
      </c>
      <c r="ZY133" s="9">
        <v>1</v>
      </c>
      <c r="ZZ133" s="9">
        <v>1</v>
      </c>
      <c r="AAA133" s="9">
        <v>1</v>
      </c>
      <c r="AAB133" s="9">
        <v>1</v>
      </c>
      <c r="AAC133" s="9">
        <v>1</v>
      </c>
      <c r="AAD133" s="9">
        <v>1</v>
      </c>
      <c r="AAE133" s="9">
        <v>1</v>
      </c>
      <c r="AAF133" s="9">
        <v>1</v>
      </c>
      <c r="AAG133" s="9">
        <v>1</v>
      </c>
      <c r="AAH133" s="9"/>
      <c r="AAI133" s="9"/>
      <c r="AAJ133" s="9"/>
      <c r="AAK133" s="9"/>
      <c r="AAL133" s="9"/>
      <c r="AAM133" s="9"/>
      <c r="AAN133" s="9"/>
      <c r="AAO133" s="9"/>
      <c r="AAP133" s="9">
        <v>100</v>
      </c>
      <c r="AAQ133" s="9">
        <v>1</v>
      </c>
      <c r="AAR133" s="9">
        <v>1</v>
      </c>
      <c r="AAS133" s="9">
        <v>100</v>
      </c>
      <c r="AAT133" s="9">
        <v>1</v>
      </c>
      <c r="AAU133" s="9">
        <v>1</v>
      </c>
      <c r="AAV133" s="9">
        <v>0</v>
      </c>
      <c r="AAW133" s="9">
        <v>0</v>
      </c>
      <c r="AAX133" s="9">
        <v>1</v>
      </c>
      <c r="AAY133" s="9">
        <v>0</v>
      </c>
      <c r="AAZ133" s="9">
        <v>1</v>
      </c>
      <c r="ABA133" s="9">
        <v>1</v>
      </c>
      <c r="ABB133" s="9">
        <v>1</v>
      </c>
      <c r="ABC133" s="9">
        <v>1</v>
      </c>
      <c r="ABD133" s="9">
        <v>1</v>
      </c>
      <c r="ABE133" s="9">
        <v>1</v>
      </c>
      <c r="ABF133" s="9">
        <v>1</v>
      </c>
      <c r="ABG133" s="9">
        <v>1</v>
      </c>
      <c r="ABH133" s="9">
        <v>1</v>
      </c>
      <c r="ABI133" s="9">
        <v>1</v>
      </c>
      <c r="ABJ133" s="9">
        <v>1</v>
      </c>
      <c r="ABK133" s="9">
        <v>1</v>
      </c>
      <c r="ABL133" s="9">
        <v>0</v>
      </c>
      <c r="ABM133" s="9">
        <v>85.714286804199219</v>
      </c>
      <c r="ABN133" s="9">
        <v>0</v>
      </c>
      <c r="ABO133" s="9">
        <v>1</v>
      </c>
      <c r="ABP133" s="9">
        <v>0</v>
      </c>
      <c r="ABQ133" s="9">
        <v>1</v>
      </c>
      <c r="ABR133" s="9">
        <v>1</v>
      </c>
      <c r="ABS133" s="9">
        <v>1</v>
      </c>
      <c r="ABT133" s="9">
        <v>1</v>
      </c>
      <c r="ABU133" s="9">
        <v>1</v>
      </c>
      <c r="ABV133" s="9">
        <v>1</v>
      </c>
      <c r="ABW133" s="9">
        <v>1</v>
      </c>
      <c r="ABX133" s="9">
        <v>1</v>
      </c>
      <c r="ABY133" s="9">
        <v>1</v>
      </c>
      <c r="ABZ133" s="9">
        <v>0</v>
      </c>
      <c r="ACA133" s="9">
        <v>0</v>
      </c>
      <c r="ACB133" s="9">
        <v>0</v>
      </c>
      <c r="ACC133" s="9">
        <v>0</v>
      </c>
      <c r="ACD133" s="9">
        <v>0</v>
      </c>
      <c r="ACE133" s="9">
        <v>0</v>
      </c>
      <c r="ACF133" s="9">
        <v>0</v>
      </c>
      <c r="ACG133" s="9">
        <v>0</v>
      </c>
      <c r="ACH133" s="9">
        <v>1</v>
      </c>
      <c r="ACI133" s="9">
        <v>1</v>
      </c>
      <c r="ACJ133" s="9">
        <v>1</v>
      </c>
      <c r="ACK133" s="9">
        <v>1</v>
      </c>
      <c r="ACL133" s="9">
        <v>1</v>
      </c>
      <c r="ACM133" s="9">
        <v>0</v>
      </c>
      <c r="ACN133" s="9">
        <v>1</v>
      </c>
      <c r="ACO133" s="9">
        <v>1</v>
      </c>
      <c r="ACP133" s="9">
        <v>1</v>
      </c>
      <c r="ACQ133" s="9">
        <v>1</v>
      </c>
      <c r="ACR133" s="9">
        <v>1</v>
      </c>
    </row>
    <row r="134" spans="1:772">
      <c r="A134" t="s">
        <v>2695</v>
      </c>
      <c r="B134" t="s">
        <v>2823</v>
      </c>
      <c r="C134" t="s">
        <v>2957</v>
      </c>
      <c r="D134" t="s">
        <v>3092</v>
      </c>
      <c r="E134" s="9"/>
      <c r="F134" s="9">
        <v>8</v>
      </c>
      <c r="G134" s="9"/>
      <c r="H134" s="9">
        <v>1</v>
      </c>
      <c r="I134" t="s">
        <v>3230</v>
      </c>
      <c r="J134" s="9"/>
      <c r="K134" s="9">
        <v>9</v>
      </c>
      <c r="L134" s="9">
        <v>26</v>
      </c>
      <c r="M134" s="9">
        <v>159</v>
      </c>
      <c r="N134" s="9">
        <v>159</v>
      </c>
      <c r="O134" t="s">
        <v>3247</v>
      </c>
      <c r="P134" s="9">
        <v>2</v>
      </c>
      <c r="Q134" t="s">
        <v>3250</v>
      </c>
      <c r="R134" s="9">
        <v>1</v>
      </c>
      <c r="S134" s="9">
        <v>1</v>
      </c>
      <c r="T134" s="9">
        <v>2</v>
      </c>
      <c r="U134" s="9">
        <v>0</v>
      </c>
      <c r="V134" s="9">
        <v>1</v>
      </c>
      <c r="W134" t="s">
        <v>3389</v>
      </c>
      <c r="X134" s="9"/>
      <c r="Y134" t="s">
        <v>3519</v>
      </c>
      <c r="Z134" s="9"/>
      <c r="AA134" s="9">
        <v>0</v>
      </c>
      <c r="AB134" s="9">
        <v>0</v>
      </c>
      <c r="AC134" s="9">
        <v>2</v>
      </c>
      <c r="AD134" s="9">
        <v>0</v>
      </c>
      <c r="AE134" s="9">
        <v>0</v>
      </c>
      <c r="AF134" s="9">
        <v>0</v>
      </c>
      <c r="AG134" s="9">
        <v>0</v>
      </c>
      <c r="AH134" s="9">
        <v>0</v>
      </c>
      <c r="AI134" s="9">
        <v>0</v>
      </c>
      <c r="AJ134" s="9">
        <v>0</v>
      </c>
      <c r="AK134" s="9">
        <v>0</v>
      </c>
      <c r="AL134" s="9">
        <v>0</v>
      </c>
      <c r="AM134" s="9">
        <v>0</v>
      </c>
      <c r="AN134" s="9">
        <v>0</v>
      </c>
      <c r="AO134" s="9">
        <v>0</v>
      </c>
      <c r="AP134" s="9">
        <v>0</v>
      </c>
      <c r="AQ134" s="9">
        <v>0</v>
      </c>
      <c r="AR134" s="9">
        <v>0</v>
      </c>
      <c r="AS134" s="9">
        <v>0</v>
      </c>
      <c r="AT134" s="9">
        <v>0</v>
      </c>
      <c r="AU134" s="9">
        <v>0</v>
      </c>
      <c r="AV134" s="9">
        <v>0</v>
      </c>
      <c r="AW134" s="9">
        <v>0</v>
      </c>
      <c r="AX134" t="s">
        <v>3690</v>
      </c>
      <c r="AY134" s="9">
        <v>0</v>
      </c>
      <c r="AZ134" s="9">
        <v>0</v>
      </c>
      <c r="BA134" t="s">
        <v>3840</v>
      </c>
      <c r="BB134" s="9">
        <v>0</v>
      </c>
      <c r="BC134" s="9">
        <v>2</v>
      </c>
      <c r="BD134" s="9">
        <v>0</v>
      </c>
      <c r="BE134" s="9"/>
      <c r="BF134" s="9">
        <v>2</v>
      </c>
      <c r="BG134" s="9">
        <v>2</v>
      </c>
      <c r="BH134" s="9">
        <v>2</v>
      </c>
      <c r="BI134" s="9">
        <v>0</v>
      </c>
      <c r="BJ134" s="9"/>
      <c r="BK134" s="9">
        <v>1</v>
      </c>
      <c r="BL134" s="9">
        <v>1</v>
      </c>
      <c r="BM134" s="9">
        <v>1</v>
      </c>
      <c r="BN134" s="9">
        <v>1</v>
      </c>
      <c r="BO134" s="9">
        <v>1</v>
      </c>
      <c r="BP134" s="9">
        <v>1</v>
      </c>
      <c r="BQ134" s="9">
        <v>0</v>
      </c>
      <c r="BR134" s="9">
        <v>0</v>
      </c>
      <c r="BS134" s="9">
        <v>1</v>
      </c>
      <c r="BT134" s="9">
        <v>1</v>
      </c>
      <c r="BU134" s="9">
        <v>0</v>
      </c>
      <c r="BV134" s="9">
        <v>0</v>
      </c>
      <c r="BW134" s="9">
        <v>1</v>
      </c>
      <c r="BX134" s="9"/>
      <c r="BY134" s="9">
        <v>0</v>
      </c>
      <c r="BZ134" s="9">
        <v>0</v>
      </c>
      <c r="CA134" s="9">
        <v>0</v>
      </c>
      <c r="CB134" s="9">
        <v>1</v>
      </c>
      <c r="CC134" s="9">
        <v>1</v>
      </c>
      <c r="CD134" s="9">
        <v>1</v>
      </c>
      <c r="CE134" s="9">
        <v>1</v>
      </c>
      <c r="CF134" s="9">
        <v>1</v>
      </c>
      <c r="CG134" s="9"/>
      <c r="CH134" s="9">
        <v>1</v>
      </c>
      <c r="CI134" s="9">
        <v>2</v>
      </c>
      <c r="CJ134" s="9">
        <v>1</v>
      </c>
      <c r="CK134" s="9">
        <v>4</v>
      </c>
      <c r="CL134" s="9">
        <v>4</v>
      </c>
      <c r="CM134" s="9">
        <v>4</v>
      </c>
      <c r="CN134" s="9">
        <v>1</v>
      </c>
      <c r="CO134" s="9">
        <v>1</v>
      </c>
      <c r="CP134" s="9">
        <v>4</v>
      </c>
      <c r="CQ134" s="9">
        <v>1</v>
      </c>
      <c r="CR134" s="9">
        <v>1</v>
      </c>
      <c r="CS134" s="9">
        <v>1</v>
      </c>
      <c r="CT134" s="9">
        <v>0</v>
      </c>
      <c r="CU134" s="9">
        <v>1</v>
      </c>
      <c r="CV134" s="9">
        <v>1</v>
      </c>
      <c r="CW134" s="9">
        <v>1</v>
      </c>
      <c r="CX134" s="9">
        <v>1</v>
      </c>
      <c r="CY134" s="9">
        <v>0</v>
      </c>
      <c r="CZ134" s="9">
        <v>2</v>
      </c>
      <c r="DA134" s="9"/>
      <c r="DB134" s="9"/>
      <c r="DC134" s="9"/>
      <c r="DD134" s="9"/>
      <c r="DE134" s="9"/>
      <c r="DF134" s="9"/>
      <c r="DG134" s="9"/>
      <c r="DH134" s="9"/>
      <c r="DI134" s="9">
        <v>2</v>
      </c>
      <c r="DJ134" s="9"/>
      <c r="DK134" s="9"/>
      <c r="DL134" s="9"/>
      <c r="DM134" s="9"/>
      <c r="DN134" s="9"/>
      <c r="DO134" s="9"/>
      <c r="DP134" s="9">
        <v>2</v>
      </c>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v>0</v>
      </c>
      <c r="EO134" s="9"/>
      <c r="EP134" s="9"/>
      <c r="EQ134" s="9">
        <v>0</v>
      </c>
      <c r="ER134" s="9"/>
      <c r="ES134" s="9"/>
      <c r="ET134" s="9">
        <v>0</v>
      </c>
      <c r="EU134" s="9"/>
      <c r="EV134" s="9"/>
      <c r="EW134" s="9">
        <v>0</v>
      </c>
      <c r="EX134" s="9"/>
      <c r="EY134" s="9"/>
      <c r="EZ134" s="9">
        <v>0</v>
      </c>
      <c r="FA134" s="9"/>
      <c r="FB134" s="9"/>
      <c r="FC134" s="9">
        <v>0</v>
      </c>
      <c r="FD134" s="9"/>
      <c r="FE134" s="9"/>
      <c r="FF134" s="9">
        <v>0</v>
      </c>
      <c r="FG134" s="9"/>
      <c r="FH134" s="9"/>
      <c r="FI134" s="9">
        <v>0</v>
      </c>
      <c r="FJ134" s="9"/>
      <c r="FK134" s="9"/>
      <c r="FL134" s="9">
        <v>0</v>
      </c>
      <c r="FM134" s="9"/>
      <c r="FN134" s="9"/>
      <c r="FO134" s="9">
        <v>0</v>
      </c>
      <c r="FP134" s="9"/>
      <c r="FQ134" s="9"/>
      <c r="FR134" s="9">
        <v>0</v>
      </c>
      <c r="FS134" s="9"/>
      <c r="FT134" s="9"/>
      <c r="FU134" s="9">
        <v>0</v>
      </c>
      <c r="FV134" s="9"/>
      <c r="FW134" s="9"/>
      <c r="FX134" s="9">
        <v>3</v>
      </c>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t="s">
        <v>4149</v>
      </c>
      <c r="HH134" s="9"/>
      <c r="HI134" s="9"/>
      <c r="HJ134" s="9"/>
      <c r="HK134" s="9"/>
      <c r="HL134" s="9"/>
      <c r="HM134" s="9"/>
      <c r="HN134" s="9"/>
      <c r="HO134" s="9"/>
      <c r="HP134" s="9"/>
      <c r="HQ134" s="9"/>
      <c r="HR134" s="9"/>
      <c r="HS134" s="9"/>
      <c r="HT134" s="9"/>
      <c r="HU134" s="9"/>
      <c r="HV134" s="9"/>
      <c r="HW134" s="9"/>
      <c r="HX134" t="s">
        <v>4313</v>
      </c>
      <c r="HY134" s="9"/>
      <c r="HZ134" s="9"/>
      <c r="IA134" s="9">
        <v>2</v>
      </c>
      <c r="IB134" s="9"/>
      <c r="IC134" s="9"/>
      <c r="ID134" s="9">
        <v>2</v>
      </c>
      <c r="IE134" s="9"/>
      <c r="IF134" s="9"/>
      <c r="IG134" s="9">
        <v>2</v>
      </c>
      <c r="IH134" s="9"/>
      <c r="II134" s="9"/>
      <c r="IJ134" s="9">
        <v>3</v>
      </c>
      <c r="IK134" s="9"/>
      <c r="IL134" s="9">
        <v>1</v>
      </c>
      <c r="IM134" s="9"/>
      <c r="IN134" s="9">
        <v>3</v>
      </c>
      <c r="IO134" s="9">
        <v>3</v>
      </c>
      <c r="IP134" s="9">
        <v>3</v>
      </c>
      <c r="IQ134" s="9">
        <v>3</v>
      </c>
      <c r="IR134" s="9">
        <v>3</v>
      </c>
      <c r="IS134" s="9"/>
      <c r="IT134" s="9">
        <v>2</v>
      </c>
      <c r="IU134" s="9">
        <v>2</v>
      </c>
      <c r="IV134" s="9">
        <v>2</v>
      </c>
      <c r="IW134" s="9">
        <v>2</v>
      </c>
      <c r="IX134" s="9">
        <v>2</v>
      </c>
      <c r="IY134" s="9">
        <v>2</v>
      </c>
      <c r="IZ134" s="9">
        <v>2</v>
      </c>
      <c r="JA134" s="9">
        <v>2</v>
      </c>
      <c r="JB134" s="9">
        <v>2</v>
      </c>
      <c r="JC134" s="9">
        <v>2</v>
      </c>
      <c r="JD134" s="9">
        <v>2</v>
      </c>
      <c r="JE134" s="9">
        <v>2</v>
      </c>
      <c r="JF134" s="9">
        <v>2</v>
      </c>
      <c r="JG134" s="9">
        <v>2</v>
      </c>
      <c r="JH134" s="9">
        <v>2</v>
      </c>
      <c r="JI134" s="9">
        <v>2</v>
      </c>
      <c r="JJ134" s="9">
        <v>1</v>
      </c>
      <c r="JK134" s="9">
        <v>3</v>
      </c>
      <c r="JL134" s="9">
        <v>1</v>
      </c>
      <c r="JM134" s="9">
        <v>3</v>
      </c>
      <c r="JN134" s="9">
        <v>3</v>
      </c>
      <c r="JO134" s="9">
        <v>3</v>
      </c>
      <c r="JP134" s="9">
        <v>3</v>
      </c>
      <c r="JQ134" s="9">
        <v>3</v>
      </c>
      <c r="JR134" s="9">
        <v>3</v>
      </c>
      <c r="JS134" s="9">
        <v>3</v>
      </c>
      <c r="JT134" s="9">
        <v>3</v>
      </c>
      <c r="JU134" s="9">
        <v>3</v>
      </c>
      <c r="JV134" s="9"/>
      <c r="JW134" s="9">
        <v>3</v>
      </c>
      <c r="JX134" s="9">
        <v>3</v>
      </c>
      <c r="JY134" s="9">
        <v>3</v>
      </c>
      <c r="JZ134" s="9">
        <v>3</v>
      </c>
      <c r="KA134" s="9">
        <v>3</v>
      </c>
      <c r="KB134" s="9">
        <v>3</v>
      </c>
      <c r="KC134" s="9">
        <v>3</v>
      </c>
      <c r="KD134" s="9">
        <v>3</v>
      </c>
      <c r="KE134" s="9">
        <v>3</v>
      </c>
      <c r="KF134" s="9"/>
      <c r="KG134" s="9"/>
      <c r="KH134" s="9"/>
      <c r="KI134" s="9"/>
      <c r="KJ134" s="9"/>
      <c r="KK134" s="9"/>
      <c r="KL134" s="9"/>
      <c r="KM134" s="9"/>
      <c r="KN134" s="9"/>
      <c r="KO134" s="9"/>
      <c r="KP134" s="9"/>
      <c r="KQ134" s="9"/>
      <c r="KR134" s="9"/>
      <c r="KS134" s="9"/>
      <c r="KT134" s="9"/>
      <c r="KU134" s="9"/>
      <c r="KV134" s="9">
        <v>0</v>
      </c>
      <c r="KW134" s="9"/>
      <c r="KX134" s="9"/>
      <c r="KY134" s="9"/>
      <c r="KZ134" s="9"/>
      <c r="LA134" s="9"/>
      <c r="LB134" s="9"/>
      <c r="LC134" s="9">
        <v>0</v>
      </c>
      <c r="LD134" s="9">
        <v>2</v>
      </c>
      <c r="LE134" s="9">
        <v>2</v>
      </c>
      <c r="LF134" s="9">
        <v>2</v>
      </c>
      <c r="LG134" s="9">
        <v>2</v>
      </c>
      <c r="LH134" s="9">
        <v>2</v>
      </c>
      <c r="LI134" s="9"/>
      <c r="LJ134" s="9">
        <v>3</v>
      </c>
      <c r="LK134" s="9">
        <v>3</v>
      </c>
      <c r="LL134" s="9">
        <v>3</v>
      </c>
      <c r="LM134" s="9">
        <v>3</v>
      </c>
      <c r="LN134" s="9"/>
      <c r="LO134" s="9">
        <v>1</v>
      </c>
      <c r="LP134" s="9">
        <v>1</v>
      </c>
      <c r="LQ134" s="9">
        <v>1</v>
      </c>
      <c r="LR134" s="9"/>
      <c r="LS134" s="9">
        <v>1</v>
      </c>
      <c r="LT134" s="9">
        <v>1</v>
      </c>
      <c r="LU134" s="9">
        <v>1</v>
      </c>
      <c r="LV134" s="9">
        <v>1</v>
      </c>
      <c r="LW134" s="9">
        <v>1</v>
      </c>
      <c r="LX134" s="9">
        <v>1</v>
      </c>
      <c r="LY134" s="9">
        <v>3</v>
      </c>
      <c r="LZ134" s="9">
        <v>2</v>
      </c>
      <c r="MA134" s="9">
        <v>1</v>
      </c>
      <c r="MB134" s="9"/>
      <c r="MC134" s="9">
        <v>1</v>
      </c>
      <c r="MD134" s="9">
        <v>1</v>
      </c>
      <c r="ME134" s="9">
        <v>1</v>
      </c>
      <c r="MF134" s="9">
        <v>1</v>
      </c>
      <c r="MG134" s="9">
        <v>3</v>
      </c>
      <c r="MH134" s="9">
        <v>3</v>
      </c>
      <c r="MI134" s="9">
        <v>3</v>
      </c>
      <c r="MJ134" s="9">
        <v>3</v>
      </c>
      <c r="MK134" s="9">
        <v>1</v>
      </c>
      <c r="ML134" s="9">
        <v>1</v>
      </c>
      <c r="MM134" s="9">
        <v>1</v>
      </c>
      <c r="MN134" s="9">
        <v>1</v>
      </c>
      <c r="MO134" s="9">
        <v>1</v>
      </c>
      <c r="MP134" s="9">
        <v>1</v>
      </c>
      <c r="MQ134" s="9">
        <v>1</v>
      </c>
      <c r="MR134" s="9">
        <v>1</v>
      </c>
      <c r="MS134" s="9">
        <v>1</v>
      </c>
      <c r="MT134" s="9">
        <v>543571860</v>
      </c>
      <c r="MU134" s="9">
        <v>543571860</v>
      </c>
      <c r="MV134" s="9">
        <v>1</v>
      </c>
      <c r="MW134" s="9"/>
      <c r="MX134" s="9"/>
      <c r="MY134" t="s">
        <v>4589</v>
      </c>
      <c r="MZ134" s="9"/>
      <c r="NA134" s="9">
        <v>200134009</v>
      </c>
      <c r="NB134" t="s">
        <v>4739</v>
      </c>
      <c r="NC134" t="s">
        <v>4875</v>
      </c>
      <c r="ND134" s="9"/>
      <c r="NE134" s="9"/>
      <c r="NF134" t="s">
        <v>4891</v>
      </c>
      <c r="NG134" s="9"/>
      <c r="NH134" s="9"/>
      <c r="NI134" s="9">
        <v>70</v>
      </c>
      <c r="NJ134" s="9">
        <v>159</v>
      </c>
      <c r="NK134" t="s">
        <v>4897</v>
      </c>
      <c r="NL134" s="9">
        <v>3</v>
      </c>
      <c r="NM134" s="9">
        <v>11</v>
      </c>
      <c r="NN134" s="9">
        <v>2022</v>
      </c>
      <c r="NO134" s="9">
        <v>0</v>
      </c>
      <c r="NP134" t="s">
        <v>5011</v>
      </c>
      <c r="NQ134" s="9">
        <v>0</v>
      </c>
      <c r="NR134" s="9">
        <v>1</v>
      </c>
      <c r="NS134" s="9">
        <v>1</v>
      </c>
      <c r="NT134" s="9">
        <v>0</v>
      </c>
      <c r="NU134" s="9">
        <v>0</v>
      </c>
      <c r="NV134" s="9">
        <v>0</v>
      </c>
      <c r="NW134" s="9">
        <v>2</v>
      </c>
      <c r="NX134" s="9">
        <v>0</v>
      </c>
      <c r="NY134" s="9">
        <v>0</v>
      </c>
      <c r="NZ134" s="9">
        <v>0</v>
      </c>
      <c r="OA134" s="9">
        <v>0</v>
      </c>
      <c r="OB134" s="9">
        <v>0</v>
      </c>
      <c r="OC134" s="9">
        <v>2</v>
      </c>
      <c r="OD134" s="9">
        <v>0</v>
      </c>
      <c r="OE134" s="9">
        <v>0</v>
      </c>
      <c r="OF134" s="9">
        <v>0</v>
      </c>
      <c r="OG134" s="9">
        <v>2</v>
      </c>
      <c r="OH134" s="9">
        <v>0</v>
      </c>
      <c r="OI134" s="9">
        <v>2</v>
      </c>
      <c r="OJ134" s="9">
        <v>2</v>
      </c>
      <c r="OK134" s="9">
        <v>2</v>
      </c>
      <c r="OL134" s="9">
        <v>0</v>
      </c>
      <c r="OM134" s="9"/>
      <c r="ON134" s="9">
        <v>0</v>
      </c>
      <c r="OO134" s="9">
        <v>0</v>
      </c>
      <c r="OP134" s="9">
        <v>1</v>
      </c>
      <c r="OQ134" s="9">
        <v>1</v>
      </c>
      <c r="OR134" s="9">
        <v>1</v>
      </c>
      <c r="OS134" s="9">
        <v>1</v>
      </c>
      <c r="OT134" s="9">
        <v>1</v>
      </c>
      <c r="OU134" s="9">
        <v>1</v>
      </c>
      <c r="OV134" s="9">
        <v>0</v>
      </c>
      <c r="OW134" s="9">
        <v>0</v>
      </c>
      <c r="OX134" s="9">
        <v>1</v>
      </c>
      <c r="OY134" s="9">
        <v>0</v>
      </c>
      <c r="OZ134" s="9">
        <v>0</v>
      </c>
      <c r="PA134" s="9">
        <v>62.5</v>
      </c>
      <c r="PB134" s="9">
        <v>0</v>
      </c>
      <c r="PC134" s="9">
        <v>1</v>
      </c>
      <c r="PD134" s="9">
        <v>60</v>
      </c>
      <c r="PE134" s="9">
        <v>0</v>
      </c>
      <c r="PF134" s="9">
        <v>1</v>
      </c>
      <c r="PG134" s="9">
        <v>1</v>
      </c>
      <c r="PH134" s="9">
        <v>0</v>
      </c>
      <c r="PI134" s="9">
        <v>0</v>
      </c>
      <c r="PJ134" s="9">
        <v>0</v>
      </c>
      <c r="PK134" s="9">
        <v>1</v>
      </c>
      <c r="PL134" s="9">
        <v>1</v>
      </c>
      <c r="PM134" s="9">
        <v>1</v>
      </c>
      <c r="PN134" s="9">
        <v>1</v>
      </c>
      <c r="PO134" s="9">
        <v>57.142856597900391</v>
      </c>
      <c r="PP134" s="9">
        <v>0</v>
      </c>
      <c r="PQ134" s="9">
        <v>1</v>
      </c>
      <c r="PR134" s="9">
        <v>1</v>
      </c>
      <c r="PS134" s="9">
        <v>0</v>
      </c>
      <c r="PT134" s="9">
        <v>1</v>
      </c>
      <c r="PU134" s="9">
        <v>0</v>
      </c>
      <c r="PV134" s="9">
        <v>0</v>
      </c>
      <c r="PW134" s="9">
        <v>0</v>
      </c>
      <c r="PX134" s="9">
        <v>33.333332061767578</v>
      </c>
      <c r="PY134" s="9">
        <v>0</v>
      </c>
      <c r="PZ134" s="9">
        <v>0</v>
      </c>
      <c r="QA134" s="9">
        <v>1</v>
      </c>
      <c r="QB134" s="9">
        <v>1</v>
      </c>
      <c r="QC134" s="9">
        <v>0</v>
      </c>
      <c r="QD134" s="9">
        <v>1</v>
      </c>
      <c r="QE134" s="9">
        <v>75</v>
      </c>
      <c r="QF134" s="9">
        <v>0</v>
      </c>
      <c r="QG134" s="9">
        <v>1</v>
      </c>
      <c r="QH134" s="9">
        <v>1</v>
      </c>
      <c r="QI134" s="9">
        <v>1</v>
      </c>
      <c r="QJ134" s="9">
        <v>0</v>
      </c>
      <c r="QK134" s="9">
        <v>1</v>
      </c>
      <c r="QL134" s="9">
        <v>1</v>
      </c>
      <c r="QM134" s="9">
        <v>1</v>
      </c>
      <c r="QN134" s="9">
        <v>1</v>
      </c>
      <c r="QO134" s="9">
        <v>0</v>
      </c>
      <c r="QP134" s="9">
        <v>71.428573608398438</v>
      </c>
      <c r="QQ134" s="9">
        <v>0</v>
      </c>
      <c r="QR134" s="9">
        <v>1</v>
      </c>
      <c r="QS134" s="9">
        <v>0</v>
      </c>
      <c r="QT134" s="9">
        <v>0.66666668653488159</v>
      </c>
      <c r="QU134" s="9">
        <v>1</v>
      </c>
      <c r="QV134" s="9">
        <v>1</v>
      </c>
      <c r="QW134" s="9">
        <v>0</v>
      </c>
      <c r="QX134" s="9">
        <v>0.75</v>
      </c>
      <c r="QY134" s="9">
        <v>0</v>
      </c>
      <c r="QZ134" s="9"/>
      <c r="RA134" s="9"/>
      <c r="RB134" s="9"/>
      <c r="RC134" s="9"/>
      <c r="RD134" s="9"/>
      <c r="RE134" s="9"/>
      <c r="RF134" s="9"/>
      <c r="RG134" s="9"/>
      <c r="RH134" s="9"/>
      <c r="RI134" s="9"/>
      <c r="RJ134" s="9"/>
      <c r="RK134" s="9"/>
      <c r="RL134" s="9">
        <v>0</v>
      </c>
      <c r="RM134" s="9"/>
      <c r="RN134" s="9"/>
      <c r="RO134" s="9"/>
      <c r="RP134" s="9"/>
      <c r="RQ134" s="9"/>
      <c r="RR134" s="9"/>
      <c r="RS134" s="9"/>
      <c r="RT134" s="9"/>
      <c r="RU134" s="9"/>
      <c r="RV134" s="9"/>
      <c r="RW134" s="9"/>
      <c r="RX134" s="9"/>
      <c r="RY134" s="9"/>
      <c r="RZ134" s="9"/>
      <c r="SA134" s="9"/>
      <c r="SB134" s="9"/>
      <c r="SC134" s="9"/>
      <c r="SD134" s="9"/>
      <c r="SE134" s="9"/>
      <c r="SF134" s="9"/>
      <c r="SG134" s="9"/>
      <c r="SH134" s="9">
        <v>0</v>
      </c>
      <c r="SI134" s="9">
        <v>0</v>
      </c>
      <c r="SJ134" s="9">
        <v>0</v>
      </c>
      <c r="SK134" s="9">
        <v>0</v>
      </c>
      <c r="SL134" s="9">
        <v>0</v>
      </c>
      <c r="SM134" s="9">
        <v>0</v>
      </c>
      <c r="SN134" s="9">
        <v>0</v>
      </c>
      <c r="SO134" s="9">
        <v>0</v>
      </c>
      <c r="SP134" s="9"/>
      <c r="SQ134" s="9"/>
      <c r="SR134" s="9"/>
      <c r="SS134" s="9"/>
      <c r="ST134" s="9"/>
      <c r="SU134" s="9"/>
      <c r="SV134" s="9"/>
      <c r="SW134" s="9"/>
      <c r="SX134" s="9">
        <v>0</v>
      </c>
      <c r="SY134" s="9">
        <v>1</v>
      </c>
      <c r="SZ134" s="9">
        <v>0</v>
      </c>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v>0</v>
      </c>
      <c r="UM134" s="9">
        <v>0</v>
      </c>
      <c r="UN134" s="9">
        <v>0</v>
      </c>
      <c r="UO134" s="9"/>
      <c r="UP134" s="9"/>
      <c r="UQ134" s="9"/>
      <c r="UR134" s="9"/>
      <c r="US134" s="9">
        <v>0</v>
      </c>
      <c r="UT134" s="9">
        <v>0</v>
      </c>
      <c r="UU134" s="9">
        <v>0</v>
      </c>
      <c r="UV134" s="9">
        <v>1</v>
      </c>
      <c r="UW134" s="9">
        <v>0</v>
      </c>
      <c r="UX134" s="9">
        <v>0</v>
      </c>
      <c r="UY134" s="9">
        <v>0</v>
      </c>
      <c r="UZ134" s="9">
        <v>0</v>
      </c>
      <c r="VA134" s="9">
        <v>0</v>
      </c>
      <c r="VB134" s="9">
        <v>0</v>
      </c>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v>0</v>
      </c>
      <c r="WF134" s="9">
        <v>0</v>
      </c>
      <c r="WG134" s="9">
        <v>0</v>
      </c>
      <c r="WH134" s="9">
        <v>0</v>
      </c>
      <c r="WI134" s="9">
        <v>0</v>
      </c>
      <c r="WJ134" s="9">
        <v>0</v>
      </c>
      <c r="WK134" s="9">
        <v>0</v>
      </c>
      <c r="WL134" s="9">
        <v>0</v>
      </c>
      <c r="WM134" s="9">
        <v>0</v>
      </c>
      <c r="WN134" s="9"/>
      <c r="WO134" s="9"/>
      <c r="WP134" s="9"/>
      <c r="WQ134" s="9"/>
      <c r="WR134" s="9"/>
      <c r="WS134" s="9"/>
      <c r="WT134" s="9"/>
      <c r="WU134" s="9"/>
      <c r="WV134" s="9"/>
      <c r="WW134" s="9">
        <v>0</v>
      </c>
      <c r="WX134" s="9">
        <v>0</v>
      </c>
      <c r="WY134" s="9">
        <v>0</v>
      </c>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v>0</v>
      </c>
      <c r="YF134" s="9">
        <v>0</v>
      </c>
      <c r="YG134" s="9">
        <v>0</v>
      </c>
      <c r="YH134" s="9">
        <v>0</v>
      </c>
      <c r="YI134" s="9">
        <v>0</v>
      </c>
      <c r="YJ134" s="9">
        <v>0</v>
      </c>
      <c r="YK134" s="9">
        <v>0</v>
      </c>
      <c r="YL134" s="9">
        <v>0</v>
      </c>
      <c r="YM134" s="9">
        <v>0</v>
      </c>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v>0</v>
      </c>
      <c r="ZO134" s="9">
        <v>0</v>
      </c>
      <c r="ZP134" s="9">
        <v>0</v>
      </c>
      <c r="ZQ134" s="9">
        <v>0</v>
      </c>
      <c r="ZR134" s="9"/>
      <c r="ZS134" s="9"/>
      <c r="ZT134" s="9">
        <v>0</v>
      </c>
      <c r="ZU134" s="9">
        <v>0</v>
      </c>
      <c r="ZV134" s="9">
        <v>1</v>
      </c>
      <c r="ZW134" s="9">
        <v>1</v>
      </c>
      <c r="ZX134" s="9">
        <v>1</v>
      </c>
      <c r="ZY134" s="9">
        <v>1</v>
      </c>
      <c r="ZZ134" s="9">
        <v>1</v>
      </c>
      <c r="AAA134" s="9">
        <v>1</v>
      </c>
      <c r="AAB134" s="9">
        <v>1</v>
      </c>
      <c r="AAC134" s="9">
        <v>0</v>
      </c>
      <c r="AAD134" s="9">
        <v>0</v>
      </c>
      <c r="AAE134" s="9">
        <v>0</v>
      </c>
      <c r="AAF134" s="9">
        <v>0</v>
      </c>
      <c r="AAG134" s="9">
        <v>0</v>
      </c>
      <c r="AAH134" s="9"/>
      <c r="AAI134" s="9"/>
      <c r="AAJ134" s="9"/>
      <c r="AAK134" s="9"/>
      <c r="AAL134" s="9"/>
      <c r="AAM134" s="9"/>
      <c r="AAN134" s="9"/>
      <c r="AAO134" s="9"/>
      <c r="AAP134" s="9">
        <v>16.666666030883789</v>
      </c>
      <c r="AAQ134" s="9">
        <v>0</v>
      </c>
      <c r="AAR134" s="9">
        <v>0</v>
      </c>
      <c r="AAS134" s="9">
        <v>16.666666030883789</v>
      </c>
      <c r="AAT134" s="9">
        <v>0</v>
      </c>
      <c r="AAU134" s="9">
        <v>0</v>
      </c>
      <c r="AAV134" s="9"/>
      <c r="AAW134" s="9"/>
      <c r="AAX134" s="9"/>
      <c r="AAY134" s="9"/>
      <c r="AAZ134" s="9">
        <v>0</v>
      </c>
      <c r="ABA134" s="9">
        <v>1</v>
      </c>
      <c r="ABB134" s="9">
        <v>1</v>
      </c>
      <c r="ABC134" s="9">
        <v>1</v>
      </c>
      <c r="ABD134" s="9">
        <v>1</v>
      </c>
      <c r="ABE134" s="9">
        <v>1</v>
      </c>
      <c r="ABF134" s="9">
        <v>1</v>
      </c>
      <c r="ABG134" s="9">
        <v>1</v>
      </c>
      <c r="ABH134" s="9">
        <v>1</v>
      </c>
      <c r="ABI134" s="9">
        <v>1</v>
      </c>
      <c r="ABJ134" s="9">
        <v>1</v>
      </c>
      <c r="ABK134" s="9">
        <v>1</v>
      </c>
      <c r="ABL134" s="9">
        <v>0</v>
      </c>
      <c r="ABM134" s="9">
        <v>85.714286804199219</v>
      </c>
      <c r="ABN134" s="9">
        <v>0</v>
      </c>
      <c r="ABO134" s="9">
        <v>1</v>
      </c>
      <c r="ABP134" s="9">
        <v>0</v>
      </c>
      <c r="ABQ134" s="9">
        <v>1</v>
      </c>
      <c r="ABR134" s="9">
        <v>1</v>
      </c>
      <c r="ABS134" s="9">
        <v>1</v>
      </c>
      <c r="ABT134" s="9">
        <v>1</v>
      </c>
      <c r="ABU134" s="9">
        <v>1</v>
      </c>
      <c r="ABV134" s="9">
        <v>1</v>
      </c>
      <c r="ABW134" s="9">
        <v>1</v>
      </c>
      <c r="ABX134" s="9">
        <v>1</v>
      </c>
      <c r="ABY134" s="9">
        <v>1</v>
      </c>
      <c r="ABZ134" s="9">
        <v>0</v>
      </c>
      <c r="ACA134" s="9">
        <v>0</v>
      </c>
      <c r="ACB134" s="9">
        <v>0</v>
      </c>
      <c r="ACC134" s="9">
        <v>0</v>
      </c>
      <c r="ACD134" s="9">
        <v>0</v>
      </c>
      <c r="ACE134" s="9">
        <v>0</v>
      </c>
      <c r="ACF134" s="9">
        <v>0</v>
      </c>
      <c r="ACG134" s="9">
        <v>0</v>
      </c>
      <c r="ACH134" s="9">
        <v>1</v>
      </c>
      <c r="ACI134" s="9">
        <v>1</v>
      </c>
      <c r="ACJ134" s="9">
        <v>1</v>
      </c>
      <c r="ACK134" s="9">
        <v>1</v>
      </c>
      <c r="ACL134" s="9">
        <v>1</v>
      </c>
      <c r="ACM134" s="9">
        <v>1</v>
      </c>
      <c r="ACN134" s="9">
        <v>1</v>
      </c>
      <c r="ACO134" s="9">
        <v>1</v>
      </c>
      <c r="ACP134" s="9">
        <v>1</v>
      </c>
      <c r="ACQ134" s="9">
        <v>1</v>
      </c>
      <c r="ACR134" s="9">
        <v>1</v>
      </c>
    </row>
    <row r="135" spans="1:772">
      <c r="A135" t="s">
        <v>2696</v>
      </c>
      <c r="B135" t="s">
        <v>2824</v>
      </c>
      <c r="C135" t="s">
        <v>2958</v>
      </c>
      <c r="D135" t="s">
        <v>3093</v>
      </c>
      <c r="E135" s="9"/>
      <c r="F135" s="9">
        <v>2</v>
      </c>
      <c r="G135" s="9"/>
      <c r="H135" s="9">
        <v>1</v>
      </c>
      <c r="I135" t="s">
        <v>3231</v>
      </c>
      <c r="J135" s="9"/>
      <c r="K135" s="9">
        <v>9</v>
      </c>
      <c r="L135" s="9">
        <v>26</v>
      </c>
      <c r="M135" s="9">
        <v>160</v>
      </c>
      <c r="N135" s="9">
        <v>160</v>
      </c>
      <c r="O135" t="s">
        <v>3247</v>
      </c>
      <c r="P135" s="9">
        <v>2</v>
      </c>
      <c r="Q135" t="s">
        <v>3250</v>
      </c>
      <c r="R135" s="9">
        <v>1</v>
      </c>
      <c r="S135" s="9">
        <v>1</v>
      </c>
      <c r="T135" s="9">
        <v>2</v>
      </c>
      <c r="U135" s="9">
        <v>0</v>
      </c>
      <c r="V135" s="9">
        <v>1</v>
      </c>
      <c r="W135" t="s">
        <v>3390</v>
      </c>
      <c r="X135" s="9"/>
      <c r="Y135" t="s">
        <v>3520</v>
      </c>
      <c r="Z135" s="9"/>
      <c r="AA135" s="9">
        <v>0</v>
      </c>
      <c r="AB135" s="9">
        <v>0</v>
      </c>
      <c r="AC135" s="9">
        <v>4</v>
      </c>
      <c r="AD135" s="9">
        <v>0</v>
      </c>
      <c r="AE135" s="9">
        <v>0</v>
      </c>
      <c r="AF135" s="9">
        <v>0</v>
      </c>
      <c r="AG135" s="9">
        <v>0</v>
      </c>
      <c r="AH135" s="9">
        <v>0</v>
      </c>
      <c r="AI135" s="9">
        <v>0</v>
      </c>
      <c r="AJ135" s="9">
        <v>0</v>
      </c>
      <c r="AK135" s="9">
        <v>0</v>
      </c>
      <c r="AL135" s="9">
        <v>0</v>
      </c>
      <c r="AM135" s="9">
        <v>0</v>
      </c>
      <c r="AN135" s="9">
        <v>0</v>
      </c>
      <c r="AO135" s="9">
        <v>0</v>
      </c>
      <c r="AP135" s="9">
        <v>0</v>
      </c>
      <c r="AQ135" s="9">
        <v>1</v>
      </c>
      <c r="AR135" s="9">
        <v>0</v>
      </c>
      <c r="AS135" s="9">
        <v>0</v>
      </c>
      <c r="AT135" s="9">
        <v>0</v>
      </c>
      <c r="AU135" s="9">
        <v>0</v>
      </c>
      <c r="AV135" s="9">
        <v>0</v>
      </c>
      <c r="AW135" s="9">
        <v>0</v>
      </c>
      <c r="AX135" t="s">
        <v>3691</v>
      </c>
      <c r="AY135" s="9">
        <v>0</v>
      </c>
      <c r="AZ135" s="9">
        <v>0</v>
      </c>
      <c r="BA135" t="s">
        <v>3841</v>
      </c>
      <c r="BB135" s="9">
        <v>0</v>
      </c>
      <c r="BC135" s="9">
        <v>5</v>
      </c>
      <c r="BD135" s="9">
        <v>0</v>
      </c>
      <c r="BE135" s="9"/>
      <c r="BF135" s="9">
        <v>5</v>
      </c>
      <c r="BG135" s="9">
        <v>5</v>
      </c>
      <c r="BH135" s="9">
        <v>0</v>
      </c>
      <c r="BI135" s="9">
        <v>0</v>
      </c>
      <c r="BJ135" s="9"/>
      <c r="BK135" s="9">
        <v>2</v>
      </c>
      <c r="BL135" s="9"/>
      <c r="BM135" s="9"/>
      <c r="BN135" s="9"/>
      <c r="BO135" s="9"/>
      <c r="BP135" s="9"/>
      <c r="BQ135" s="9"/>
      <c r="BR135" s="9"/>
      <c r="BS135" s="9">
        <v>1</v>
      </c>
      <c r="BT135" s="9">
        <v>1</v>
      </c>
      <c r="BU135" s="9">
        <v>1</v>
      </c>
      <c r="BV135" s="9">
        <v>1</v>
      </c>
      <c r="BW135" s="9">
        <v>1</v>
      </c>
      <c r="BX135" s="9"/>
      <c r="BY135" s="9">
        <v>0</v>
      </c>
      <c r="BZ135" s="9">
        <v>0</v>
      </c>
      <c r="CA135" s="9">
        <v>0</v>
      </c>
      <c r="CB135" s="9">
        <v>1</v>
      </c>
      <c r="CC135" s="9">
        <v>0</v>
      </c>
      <c r="CD135" s="9">
        <v>1</v>
      </c>
      <c r="CE135" s="9">
        <v>1</v>
      </c>
      <c r="CF135" s="9">
        <v>1</v>
      </c>
      <c r="CG135" s="9"/>
      <c r="CH135" s="9">
        <v>4</v>
      </c>
      <c r="CI135" s="9">
        <v>3</v>
      </c>
      <c r="CJ135" s="9">
        <v>1</v>
      </c>
      <c r="CK135" s="9">
        <v>1</v>
      </c>
      <c r="CL135" s="9">
        <v>2</v>
      </c>
      <c r="CM135" s="9">
        <v>1</v>
      </c>
      <c r="CN135" s="9">
        <v>1</v>
      </c>
      <c r="CO135" s="9">
        <v>1</v>
      </c>
      <c r="CP135" s="9">
        <v>4</v>
      </c>
      <c r="CQ135" s="9">
        <v>1</v>
      </c>
      <c r="CR135" s="9">
        <v>1</v>
      </c>
      <c r="CS135" s="9">
        <v>1</v>
      </c>
      <c r="CT135" s="9">
        <v>1</v>
      </c>
      <c r="CU135" s="9">
        <v>1</v>
      </c>
      <c r="CV135" s="9">
        <v>1</v>
      </c>
      <c r="CW135" s="9">
        <v>1</v>
      </c>
      <c r="CX135" s="9">
        <v>1</v>
      </c>
      <c r="CY135" s="9">
        <v>1</v>
      </c>
      <c r="CZ135" s="9">
        <v>2</v>
      </c>
      <c r="DA135" s="9"/>
      <c r="DB135" s="9"/>
      <c r="DC135" s="9"/>
      <c r="DD135" s="9"/>
      <c r="DE135" s="9"/>
      <c r="DF135" s="9"/>
      <c r="DG135" s="9"/>
      <c r="DH135" s="9"/>
      <c r="DI135" s="9">
        <v>2</v>
      </c>
      <c r="DJ135" s="9"/>
      <c r="DK135" s="9"/>
      <c r="DL135" s="9"/>
      <c r="DM135" s="9"/>
      <c r="DN135" s="9"/>
      <c r="DO135" s="9"/>
      <c r="DP135" s="9">
        <v>2</v>
      </c>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v>0</v>
      </c>
      <c r="EO135" s="9"/>
      <c r="EP135" s="9"/>
      <c r="EQ135" s="9">
        <v>0</v>
      </c>
      <c r="ER135" s="9"/>
      <c r="ES135" s="9"/>
      <c r="ET135" s="9">
        <v>0</v>
      </c>
      <c r="EU135" s="9"/>
      <c r="EV135" s="9"/>
      <c r="EW135" s="9">
        <v>1</v>
      </c>
      <c r="EX135" s="9">
        <v>0</v>
      </c>
      <c r="EY135" s="9"/>
      <c r="EZ135" s="9">
        <v>0</v>
      </c>
      <c r="FA135" s="9"/>
      <c r="FB135" s="9"/>
      <c r="FC135" s="9">
        <v>1</v>
      </c>
      <c r="FD135" s="9">
        <v>1</v>
      </c>
      <c r="FE135" s="9"/>
      <c r="FF135" s="9">
        <v>1</v>
      </c>
      <c r="FG135" s="9">
        <v>1</v>
      </c>
      <c r="FH135" s="9"/>
      <c r="FI135" s="9">
        <v>1</v>
      </c>
      <c r="FJ135" s="9">
        <v>1</v>
      </c>
      <c r="FK135" s="9"/>
      <c r="FL135" s="9">
        <v>0</v>
      </c>
      <c r="FM135" s="9"/>
      <c r="FN135" s="9"/>
      <c r="FO135" s="9">
        <v>0</v>
      </c>
      <c r="FP135" s="9"/>
      <c r="FQ135" s="9"/>
      <c r="FR135" s="9">
        <v>0</v>
      </c>
      <c r="FS135" s="9"/>
      <c r="FT135" s="9"/>
      <c r="FU135" s="9">
        <v>0</v>
      </c>
      <c r="FV135" s="9"/>
      <c r="FW135" s="9"/>
      <c r="FX135" s="9">
        <v>4</v>
      </c>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t="s">
        <v>4150</v>
      </c>
      <c r="HH135" s="9">
        <v>2</v>
      </c>
      <c r="HI135" s="9"/>
      <c r="HJ135" s="9"/>
      <c r="HK135" s="9"/>
      <c r="HL135" s="9"/>
      <c r="HM135" s="9"/>
      <c r="HN135" s="9"/>
      <c r="HO135" s="9"/>
      <c r="HP135" s="9">
        <v>0</v>
      </c>
      <c r="HQ135" s="9">
        <v>1</v>
      </c>
      <c r="HR135" s="9">
        <v>0</v>
      </c>
      <c r="HS135" s="9">
        <v>0</v>
      </c>
      <c r="HT135" s="9">
        <v>0</v>
      </c>
      <c r="HU135" s="9">
        <v>0</v>
      </c>
      <c r="HV135" s="9">
        <v>0</v>
      </c>
      <c r="HW135" s="9">
        <v>0</v>
      </c>
      <c r="HX135" t="s">
        <v>4314</v>
      </c>
      <c r="HY135" s="9"/>
      <c r="HZ135" s="9"/>
      <c r="IA135" s="9">
        <v>2</v>
      </c>
      <c r="IB135" s="9"/>
      <c r="IC135" s="9"/>
      <c r="ID135" s="9">
        <v>2</v>
      </c>
      <c r="IE135" s="9"/>
      <c r="IF135" s="9"/>
      <c r="IG135" s="9">
        <v>3</v>
      </c>
      <c r="IH135" s="9"/>
      <c r="II135" s="9"/>
      <c r="IJ135" s="9">
        <v>3</v>
      </c>
      <c r="IK135" s="9"/>
      <c r="IL135" s="9">
        <v>1</v>
      </c>
      <c r="IM135" s="9"/>
      <c r="IN135" s="9">
        <v>4</v>
      </c>
      <c r="IO135" s="9">
        <v>4</v>
      </c>
      <c r="IP135" s="9">
        <v>4</v>
      </c>
      <c r="IQ135" s="9">
        <v>1</v>
      </c>
      <c r="IR135" s="9">
        <v>4</v>
      </c>
      <c r="IS135" s="9"/>
      <c r="IT135" s="9">
        <v>2</v>
      </c>
      <c r="IU135" s="9">
        <v>2</v>
      </c>
      <c r="IV135" s="9">
        <v>2</v>
      </c>
      <c r="IW135" s="9">
        <v>2</v>
      </c>
      <c r="IX135" s="9">
        <v>2</v>
      </c>
      <c r="IY135" s="9">
        <v>2</v>
      </c>
      <c r="IZ135" s="9">
        <v>2</v>
      </c>
      <c r="JA135" s="9">
        <v>2</v>
      </c>
      <c r="JB135" s="9">
        <v>2</v>
      </c>
      <c r="JC135" s="9">
        <v>2</v>
      </c>
      <c r="JD135" s="9">
        <v>2</v>
      </c>
      <c r="JE135" s="9">
        <v>2</v>
      </c>
      <c r="JF135" s="9">
        <v>2</v>
      </c>
      <c r="JG135" s="9">
        <v>2</v>
      </c>
      <c r="JH135" s="9">
        <v>2</v>
      </c>
      <c r="JI135" s="9">
        <v>2</v>
      </c>
      <c r="JJ135" s="9">
        <v>1</v>
      </c>
      <c r="JK135" s="9">
        <v>1</v>
      </c>
      <c r="JL135" s="9">
        <v>1</v>
      </c>
      <c r="JM135" s="9">
        <v>3</v>
      </c>
      <c r="JN135" s="9">
        <v>3</v>
      </c>
      <c r="JO135" s="9">
        <v>3</v>
      </c>
      <c r="JP135" s="9">
        <v>3</v>
      </c>
      <c r="JQ135" s="9">
        <v>3</v>
      </c>
      <c r="JR135" s="9">
        <v>3</v>
      </c>
      <c r="JS135" s="9">
        <v>3</v>
      </c>
      <c r="JT135" s="9">
        <v>3</v>
      </c>
      <c r="JU135" s="9">
        <v>3</v>
      </c>
      <c r="JV135" s="9"/>
      <c r="JW135" s="9">
        <v>3</v>
      </c>
      <c r="JX135" s="9">
        <v>3</v>
      </c>
      <c r="JY135" s="9">
        <v>3</v>
      </c>
      <c r="JZ135" s="9">
        <v>3</v>
      </c>
      <c r="KA135" s="9">
        <v>1</v>
      </c>
      <c r="KB135" s="9">
        <v>3</v>
      </c>
      <c r="KC135" s="9">
        <v>1</v>
      </c>
      <c r="KD135" s="9">
        <v>3</v>
      </c>
      <c r="KE135" s="9">
        <v>3</v>
      </c>
      <c r="KF135" s="9"/>
      <c r="KG135" s="9"/>
      <c r="KH135" s="9"/>
      <c r="KI135" s="9"/>
      <c r="KJ135" s="9"/>
      <c r="KK135" s="9"/>
      <c r="KL135" s="9"/>
      <c r="KM135" s="9"/>
      <c r="KN135" s="9"/>
      <c r="KO135" s="9"/>
      <c r="KP135" s="9"/>
      <c r="KQ135" s="9"/>
      <c r="KR135" s="9"/>
      <c r="KS135" s="9"/>
      <c r="KT135" s="9"/>
      <c r="KU135" s="9"/>
      <c r="KV135" s="9">
        <v>0</v>
      </c>
      <c r="KW135" s="9"/>
      <c r="KX135" s="9"/>
      <c r="KY135" s="9"/>
      <c r="KZ135" s="9"/>
      <c r="LA135" s="9"/>
      <c r="LB135" s="9"/>
      <c r="LC135" s="9">
        <v>3</v>
      </c>
      <c r="LD135" s="9">
        <v>3</v>
      </c>
      <c r="LE135" s="9">
        <v>3</v>
      </c>
      <c r="LF135" s="9">
        <v>3</v>
      </c>
      <c r="LG135" s="9">
        <v>3</v>
      </c>
      <c r="LH135" s="9">
        <v>1</v>
      </c>
      <c r="LI135" s="9"/>
      <c r="LJ135" s="9">
        <v>3</v>
      </c>
      <c r="LK135" s="9">
        <v>3</v>
      </c>
      <c r="LL135" s="9">
        <v>3</v>
      </c>
      <c r="LM135" s="9">
        <v>3</v>
      </c>
      <c r="LN135" s="9"/>
      <c r="LO135" s="9">
        <v>1</v>
      </c>
      <c r="LP135" s="9">
        <v>3</v>
      </c>
      <c r="LQ135" s="9"/>
      <c r="LR135" s="9"/>
      <c r="LS135" s="9">
        <v>1</v>
      </c>
      <c r="LT135" s="9">
        <v>1</v>
      </c>
      <c r="LU135" s="9">
        <v>2</v>
      </c>
      <c r="LV135" s="9">
        <v>1</v>
      </c>
      <c r="LW135" s="9">
        <v>1</v>
      </c>
      <c r="LX135" s="9">
        <v>1</v>
      </c>
      <c r="LY135" s="9">
        <v>3</v>
      </c>
      <c r="LZ135" s="9">
        <v>2</v>
      </c>
      <c r="MA135" s="9">
        <v>1</v>
      </c>
      <c r="MB135" s="9"/>
      <c r="MC135" s="9">
        <v>1</v>
      </c>
      <c r="MD135" s="9">
        <v>2</v>
      </c>
      <c r="ME135" s="9">
        <v>2</v>
      </c>
      <c r="MF135" s="9">
        <v>1</v>
      </c>
      <c r="MG135" s="9">
        <v>3</v>
      </c>
      <c r="MH135" s="9">
        <v>3</v>
      </c>
      <c r="MI135" s="9">
        <v>3</v>
      </c>
      <c r="MJ135" s="9">
        <v>3</v>
      </c>
      <c r="MK135" s="9">
        <v>1</v>
      </c>
      <c r="ML135" s="9">
        <v>1</v>
      </c>
      <c r="MM135" s="9">
        <v>1</v>
      </c>
      <c r="MN135" s="9">
        <v>1</v>
      </c>
      <c r="MO135" s="9">
        <v>1</v>
      </c>
      <c r="MP135" s="9">
        <v>0</v>
      </c>
      <c r="MQ135" s="9">
        <v>1</v>
      </c>
      <c r="MR135" s="9">
        <v>1</v>
      </c>
      <c r="MS135" s="9">
        <v>0</v>
      </c>
      <c r="MT135" s="9"/>
      <c r="MU135" s="9"/>
      <c r="MV135" s="9">
        <v>1</v>
      </c>
      <c r="MW135" s="9"/>
      <c r="MX135" s="9"/>
      <c r="MY135" t="s">
        <v>4590</v>
      </c>
      <c r="MZ135" s="9"/>
      <c r="NA135" s="9">
        <v>199973961</v>
      </c>
      <c r="NB135" t="s">
        <v>4740</v>
      </c>
      <c r="NC135" t="s">
        <v>4876</v>
      </c>
      <c r="ND135" s="9"/>
      <c r="NE135" s="9"/>
      <c r="NF135" t="s">
        <v>4891</v>
      </c>
      <c r="NG135" s="9"/>
      <c r="NH135" s="9"/>
      <c r="NI135" s="9">
        <v>67</v>
      </c>
      <c r="NJ135" s="9">
        <v>160</v>
      </c>
      <c r="NK135" t="s">
        <v>4897</v>
      </c>
      <c r="NL135" s="9">
        <v>3</v>
      </c>
      <c r="NM135" s="9">
        <v>11</v>
      </c>
      <c r="NN135" s="9">
        <v>2022</v>
      </c>
      <c r="NO135" s="9">
        <v>0</v>
      </c>
      <c r="NP135" t="s">
        <v>5011</v>
      </c>
      <c r="NQ135" s="9">
        <v>0</v>
      </c>
      <c r="NR135" s="9">
        <v>1</v>
      </c>
      <c r="NS135" s="9">
        <v>1</v>
      </c>
      <c r="NT135" s="9">
        <v>0</v>
      </c>
      <c r="NU135" s="9">
        <v>0</v>
      </c>
      <c r="NV135" s="9">
        <v>0</v>
      </c>
      <c r="NW135" s="9">
        <v>4</v>
      </c>
      <c r="NX135" s="9">
        <v>0</v>
      </c>
      <c r="NY135" s="9">
        <v>0</v>
      </c>
      <c r="NZ135" s="9">
        <v>0</v>
      </c>
      <c r="OA135" s="9">
        <v>0</v>
      </c>
      <c r="OB135" s="9">
        <v>0</v>
      </c>
      <c r="OC135" s="9">
        <v>4</v>
      </c>
      <c r="OD135" s="9">
        <v>0</v>
      </c>
      <c r="OE135" s="9">
        <v>1</v>
      </c>
      <c r="OF135" s="9">
        <v>0</v>
      </c>
      <c r="OG135" s="9">
        <v>5</v>
      </c>
      <c r="OH135" s="9">
        <v>0</v>
      </c>
      <c r="OI135" s="9">
        <v>5</v>
      </c>
      <c r="OJ135" s="9">
        <v>5</v>
      </c>
      <c r="OK135" s="9">
        <v>0</v>
      </c>
      <c r="OL135" s="9">
        <v>0</v>
      </c>
      <c r="OM135" s="9"/>
      <c r="ON135" s="9">
        <v>0</v>
      </c>
      <c r="OO135" s="9">
        <v>0</v>
      </c>
      <c r="OP135" s="9">
        <v>1</v>
      </c>
      <c r="OQ135" s="9">
        <v>0</v>
      </c>
      <c r="OR135" s="9">
        <v>0</v>
      </c>
      <c r="OS135" s="9">
        <v>0</v>
      </c>
      <c r="OT135" s="9">
        <v>0</v>
      </c>
      <c r="OU135" s="9">
        <v>0</v>
      </c>
      <c r="OV135" s="9">
        <v>0</v>
      </c>
      <c r="OW135" s="9">
        <v>0</v>
      </c>
      <c r="OX135" s="9">
        <v>1</v>
      </c>
      <c r="OY135" s="9">
        <v>1</v>
      </c>
      <c r="OZ135" s="9">
        <v>1</v>
      </c>
      <c r="PA135" s="9">
        <v>12.5</v>
      </c>
      <c r="PB135" s="9">
        <v>0</v>
      </c>
      <c r="PC135" s="9">
        <v>0</v>
      </c>
      <c r="PD135" s="9">
        <v>30</v>
      </c>
      <c r="PE135" s="9">
        <v>0</v>
      </c>
      <c r="PF135" s="9">
        <v>0</v>
      </c>
      <c r="PG135" s="9">
        <v>1</v>
      </c>
      <c r="PH135" s="9">
        <v>0</v>
      </c>
      <c r="PI135" s="9">
        <v>0</v>
      </c>
      <c r="PJ135" s="9">
        <v>0</v>
      </c>
      <c r="PK135" s="9">
        <v>1</v>
      </c>
      <c r="PL135" s="9">
        <v>0</v>
      </c>
      <c r="PM135" s="9">
        <v>1</v>
      </c>
      <c r="PN135" s="9">
        <v>1</v>
      </c>
      <c r="PO135" s="9">
        <v>42.857143402099609</v>
      </c>
      <c r="PP135" s="9">
        <v>0</v>
      </c>
      <c r="PQ135" s="9">
        <v>0</v>
      </c>
      <c r="PR135" s="9">
        <v>0</v>
      </c>
      <c r="PS135" s="9">
        <v>0</v>
      </c>
      <c r="PT135" s="9">
        <v>1</v>
      </c>
      <c r="PU135" s="9">
        <v>1</v>
      </c>
      <c r="PV135" s="9">
        <v>0</v>
      </c>
      <c r="PW135" s="9">
        <v>1</v>
      </c>
      <c r="PX135" s="9">
        <v>50</v>
      </c>
      <c r="PY135" s="9">
        <v>0</v>
      </c>
      <c r="PZ135" s="9">
        <v>1</v>
      </c>
      <c r="QA135" s="9">
        <v>1</v>
      </c>
      <c r="QB135" s="9">
        <v>1</v>
      </c>
      <c r="QC135" s="9">
        <v>0</v>
      </c>
      <c r="QD135" s="9">
        <v>1</v>
      </c>
      <c r="QE135" s="9">
        <v>75</v>
      </c>
      <c r="QF135" s="9">
        <v>0</v>
      </c>
      <c r="QG135" s="9">
        <v>1</v>
      </c>
      <c r="QH135" s="9">
        <v>1</v>
      </c>
      <c r="QI135" s="9">
        <v>1</v>
      </c>
      <c r="QJ135" s="9">
        <v>1</v>
      </c>
      <c r="QK135" s="9">
        <v>1</v>
      </c>
      <c r="QL135" s="9">
        <v>1</v>
      </c>
      <c r="QM135" s="9">
        <v>1</v>
      </c>
      <c r="QN135" s="9">
        <v>1</v>
      </c>
      <c r="QO135" s="9">
        <v>1</v>
      </c>
      <c r="QP135" s="9">
        <v>100</v>
      </c>
      <c r="QQ135" s="9">
        <v>1</v>
      </c>
      <c r="QR135" s="9">
        <v>1</v>
      </c>
      <c r="QS135" s="9">
        <v>0</v>
      </c>
      <c r="QT135" s="9">
        <v>0.3333333432674408</v>
      </c>
      <c r="QU135" s="9">
        <v>0</v>
      </c>
      <c r="QV135" s="9">
        <v>0.5</v>
      </c>
      <c r="QW135" s="9">
        <v>0</v>
      </c>
      <c r="QX135" s="9">
        <v>0.75</v>
      </c>
      <c r="QY135" s="9">
        <v>0</v>
      </c>
      <c r="QZ135" s="9"/>
      <c r="RA135" s="9"/>
      <c r="RB135" s="9"/>
      <c r="RC135" s="9"/>
      <c r="RD135" s="9"/>
      <c r="RE135" s="9"/>
      <c r="RF135" s="9"/>
      <c r="RG135" s="9"/>
      <c r="RH135" s="9"/>
      <c r="RI135" s="9"/>
      <c r="RJ135" s="9"/>
      <c r="RK135" s="9"/>
      <c r="RL135" s="9">
        <v>0</v>
      </c>
      <c r="RM135" s="9"/>
      <c r="RN135" s="9"/>
      <c r="RO135" s="9"/>
      <c r="RP135" s="9"/>
      <c r="RQ135" s="9"/>
      <c r="RR135" s="9"/>
      <c r="RS135" s="9"/>
      <c r="RT135" s="9"/>
      <c r="RU135" s="9"/>
      <c r="RV135" s="9"/>
      <c r="RW135" s="9"/>
      <c r="RX135" s="9"/>
      <c r="RY135" s="9"/>
      <c r="RZ135" s="9"/>
      <c r="SA135" s="9"/>
      <c r="SB135" s="9"/>
      <c r="SC135" s="9"/>
      <c r="SD135" s="9"/>
      <c r="SE135" s="9"/>
      <c r="SF135" s="9"/>
      <c r="SG135" s="9"/>
      <c r="SH135" s="9">
        <v>0</v>
      </c>
      <c r="SI135" s="9">
        <v>1</v>
      </c>
      <c r="SJ135" s="9">
        <v>0</v>
      </c>
      <c r="SK135" s="9">
        <v>1</v>
      </c>
      <c r="SL135" s="9">
        <v>1</v>
      </c>
      <c r="SM135" s="9">
        <v>1</v>
      </c>
      <c r="SN135" s="9">
        <v>0</v>
      </c>
      <c r="SO135" s="9">
        <v>0</v>
      </c>
      <c r="SP135" s="9"/>
      <c r="SQ135" s="9">
        <v>0</v>
      </c>
      <c r="SR135" s="9"/>
      <c r="SS135" s="9">
        <v>1</v>
      </c>
      <c r="ST135" s="9">
        <v>1</v>
      </c>
      <c r="SU135" s="9">
        <v>1</v>
      </c>
      <c r="SV135" s="9"/>
      <c r="SW135" s="9"/>
      <c r="SX135" s="9">
        <v>0</v>
      </c>
      <c r="SY135" s="9">
        <v>0</v>
      </c>
      <c r="SZ135" s="9">
        <v>1</v>
      </c>
      <c r="TA135" s="9"/>
      <c r="TB135" s="9"/>
      <c r="TC135" s="9"/>
      <c r="TD135" s="9"/>
      <c r="TE135" s="9"/>
      <c r="TF135" s="9"/>
      <c r="TG135" s="9"/>
      <c r="TH135" s="9"/>
      <c r="TI135" s="9"/>
      <c r="TJ135" s="9"/>
      <c r="TK135" s="9"/>
      <c r="TL135" s="9"/>
      <c r="TM135" s="9"/>
      <c r="TN135" s="9"/>
      <c r="TO135" s="9"/>
      <c r="TP135" s="9"/>
      <c r="TQ135" s="9"/>
      <c r="TR135" s="9">
        <v>0</v>
      </c>
      <c r="TS135" s="9">
        <v>1</v>
      </c>
      <c r="TT135" s="9">
        <v>0</v>
      </c>
      <c r="TU135" s="9">
        <v>0</v>
      </c>
      <c r="TV135" s="9">
        <v>0</v>
      </c>
      <c r="TW135" s="9">
        <v>0</v>
      </c>
      <c r="TX135" s="9">
        <v>0</v>
      </c>
      <c r="TY135" s="9">
        <v>0</v>
      </c>
      <c r="TZ135" s="9"/>
      <c r="UA135" s="9"/>
      <c r="UB135" s="9"/>
      <c r="UC135" s="9"/>
      <c r="UD135" s="9"/>
      <c r="UE135" s="9"/>
      <c r="UF135" s="9">
        <v>0</v>
      </c>
      <c r="UG135" s="9">
        <v>1</v>
      </c>
      <c r="UH135" s="9">
        <v>0</v>
      </c>
      <c r="UI135" s="9">
        <v>0</v>
      </c>
      <c r="UJ135" s="9">
        <v>0</v>
      </c>
      <c r="UK135" s="9">
        <v>0</v>
      </c>
      <c r="UL135" s="9">
        <v>0</v>
      </c>
      <c r="UM135" s="9">
        <v>0</v>
      </c>
      <c r="UN135" s="9"/>
      <c r="UO135" s="9"/>
      <c r="UP135" s="9"/>
      <c r="UQ135" s="9"/>
      <c r="UR135" s="9">
        <v>0</v>
      </c>
      <c r="US135" s="9">
        <v>0</v>
      </c>
      <c r="UT135" s="9">
        <v>0</v>
      </c>
      <c r="UU135" s="9">
        <v>0</v>
      </c>
      <c r="UV135" s="9">
        <v>1</v>
      </c>
      <c r="UW135" s="9">
        <v>0</v>
      </c>
      <c r="UX135" s="9">
        <v>0</v>
      </c>
      <c r="UY135" s="9">
        <v>0</v>
      </c>
      <c r="UZ135" s="9">
        <v>1</v>
      </c>
      <c r="VA135" s="9">
        <v>0</v>
      </c>
      <c r="VB135" s="9">
        <v>1</v>
      </c>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v>0</v>
      </c>
      <c r="WF135" s="9">
        <v>0</v>
      </c>
      <c r="WG135" s="9">
        <v>0</v>
      </c>
      <c r="WH135" s="9">
        <v>0</v>
      </c>
      <c r="WI135" s="9">
        <v>1</v>
      </c>
      <c r="WJ135" s="9">
        <v>0</v>
      </c>
      <c r="WK135" s="9">
        <v>1</v>
      </c>
      <c r="WL135" s="9">
        <v>0</v>
      </c>
      <c r="WM135" s="9">
        <v>0</v>
      </c>
      <c r="WN135" s="9"/>
      <c r="WO135" s="9"/>
      <c r="WP135" s="9"/>
      <c r="WQ135" s="9"/>
      <c r="WR135" s="9"/>
      <c r="WS135" s="9"/>
      <c r="WT135" s="9"/>
      <c r="WU135" s="9"/>
      <c r="WV135" s="9"/>
      <c r="WW135" s="9">
        <v>22.222221374511719</v>
      </c>
      <c r="WX135" s="9">
        <v>0</v>
      </c>
      <c r="WY135" s="9">
        <v>0</v>
      </c>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v>0</v>
      </c>
      <c r="YF135" s="9">
        <v>0</v>
      </c>
      <c r="YG135" s="9">
        <v>0</v>
      </c>
      <c r="YH135" s="9">
        <v>0</v>
      </c>
      <c r="YI135" s="9">
        <v>1</v>
      </c>
      <c r="YJ135" s="9">
        <v>0</v>
      </c>
      <c r="YK135" s="9">
        <v>1</v>
      </c>
      <c r="YL135" s="9">
        <v>0</v>
      </c>
      <c r="YM135" s="9">
        <v>0</v>
      </c>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v>0</v>
      </c>
      <c r="ZO135" s="9">
        <v>0</v>
      </c>
      <c r="ZP135" s="9">
        <v>0</v>
      </c>
      <c r="ZQ135" s="9">
        <v>0</v>
      </c>
      <c r="ZR135" s="9"/>
      <c r="ZS135" s="9"/>
      <c r="ZT135" s="9">
        <v>0</v>
      </c>
      <c r="ZU135" s="9">
        <v>0</v>
      </c>
      <c r="ZV135" s="9">
        <v>0</v>
      </c>
      <c r="ZW135" s="9">
        <v>0</v>
      </c>
      <c r="ZX135" s="9">
        <v>0</v>
      </c>
      <c r="ZY135" s="9">
        <v>0</v>
      </c>
      <c r="ZZ135" s="9">
        <v>0</v>
      </c>
      <c r="AAA135" s="9">
        <v>1</v>
      </c>
      <c r="AAB135" s="9">
        <v>0</v>
      </c>
      <c r="AAC135" s="9">
        <v>0</v>
      </c>
      <c r="AAD135" s="9">
        <v>0</v>
      </c>
      <c r="AAE135" s="9">
        <v>0</v>
      </c>
      <c r="AAF135" s="9">
        <v>0</v>
      </c>
      <c r="AAG135" s="9">
        <v>1</v>
      </c>
      <c r="AAH135" s="9"/>
      <c r="AAI135" s="9"/>
      <c r="AAJ135" s="9"/>
      <c r="AAK135" s="9"/>
      <c r="AAL135" s="9"/>
      <c r="AAM135" s="9"/>
      <c r="AAN135" s="9"/>
      <c r="AAO135" s="9"/>
      <c r="AAP135" s="9">
        <v>16.666666030883789</v>
      </c>
      <c r="AAQ135" s="9">
        <v>0</v>
      </c>
      <c r="AAR135" s="9">
        <v>0</v>
      </c>
      <c r="AAS135" s="9">
        <v>16.666666030883789</v>
      </c>
      <c r="AAT135" s="9">
        <v>0</v>
      </c>
      <c r="AAU135" s="9">
        <v>0</v>
      </c>
      <c r="AAV135" s="9"/>
      <c r="AAW135" s="9"/>
      <c r="AAX135" s="9"/>
      <c r="AAY135" s="9"/>
      <c r="AAZ135" s="9">
        <v>0</v>
      </c>
      <c r="ABA135" s="9">
        <v>1</v>
      </c>
      <c r="ABB135" s="9">
        <v>1</v>
      </c>
      <c r="ABC135" s="9">
        <v>0</v>
      </c>
      <c r="ABD135" s="9">
        <v>0</v>
      </c>
      <c r="ABE135" s="9">
        <v>0</v>
      </c>
      <c r="ABF135" s="9">
        <v>1</v>
      </c>
      <c r="ABG135" s="9">
        <v>1</v>
      </c>
      <c r="ABH135" s="9">
        <v>0</v>
      </c>
      <c r="ABI135" s="9">
        <v>1</v>
      </c>
      <c r="ABJ135" s="9">
        <v>1</v>
      </c>
      <c r="ABK135" s="9">
        <v>1</v>
      </c>
      <c r="ABL135" s="9">
        <v>0</v>
      </c>
      <c r="ABM135" s="9">
        <v>71.428573608398438</v>
      </c>
      <c r="ABN135" s="9">
        <v>0</v>
      </c>
      <c r="ABO135" s="9">
        <v>1</v>
      </c>
      <c r="ABP135" s="9">
        <v>0</v>
      </c>
      <c r="ABQ135" s="9">
        <v>1</v>
      </c>
      <c r="ABR135" s="9">
        <v>1</v>
      </c>
      <c r="ABS135" s="9">
        <v>1</v>
      </c>
      <c r="ABT135" s="9">
        <v>1</v>
      </c>
      <c r="ABU135" s="9">
        <v>0</v>
      </c>
      <c r="ABV135" s="9">
        <v>1</v>
      </c>
      <c r="ABW135" s="9">
        <v>0</v>
      </c>
      <c r="ABX135" s="9">
        <v>1</v>
      </c>
      <c r="ABY135" s="9">
        <v>1</v>
      </c>
      <c r="ABZ135" s="9">
        <v>0</v>
      </c>
      <c r="ACA135" s="9">
        <v>0</v>
      </c>
      <c r="ACB135" s="9">
        <v>0</v>
      </c>
      <c r="ACC135" s="9">
        <v>0</v>
      </c>
      <c r="ACD135" s="9">
        <v>0</v>
      </c>
      <c r="ACE135" s="9">
        <v>0</v>
      </c>
      <c r="ACF135" s="9">
        <v>0</v>
      </c>
      <c r="ACG135" s="9">
        <v>0</v>
      </c>
      <c r="ACH135" s="9">
        <v>1</v>
      </c>
      <c r="ACI135" s="9">
        <v>1</v>
      </c>
      <c r="ACJ135" s="9">
        <v>1</v>
      </c>
      <c r="ACK135" s="9">
        <v>1</v>
      </c>
      <c r="ACL135" s="9">
        <v>1</v>
      </c>
      <c r="ACM135" s="9">
        <v>0</v>
      </c>
      <c r="ACN135" s="9">
        <v>1</v>
      </c>
      <c r="ACO135" s="9">
        <v>1</v>
      </c>
      <c r="ACP135" s="9">
        <v>1</v>
      </c>
      <c r="ACQ135" s="9">
        <v>1</v>
      </c>
      <c r="ACR135" s="9">
        <v>1</v>
      </c>
    </row>
    <row r="136" spans="1:772">
      <c r="A136" t="s">
        <v>2697</v>
      </c>
      <c r="B136" t="s">
        <v>2825</v>
      </c>
      <c r="C136" t="s">
        <v>2959</v>
      </c>
      <c r="D136" t="s">
        <v>3093</v>
      </c>
      <c r="E136" s="9"/>
      <c r="F136" s="9">
        <v>2</v>
      </c>
      <c r="G136" s="9"/>
      <c r="H136" s="9">
        <v>1</v>
      </c>
      <c r="I136" t="s">
        <v>3231</v>
      </c>
      <c r="J136" s="9"/>
      <c r="K136" s="9">
        <v>9</v>
      </c>
      <c r="L136" s="9">
        <v>26</v>
      </c>
      <c r="M136" s="9">
        <v>161</v>
      </c>
      <c r="N136" s="9">
        <v>161</v>
      </c>
      <c r="O136" t="s">
        <v>3247</v>
      </c>
      <c r="P136" s="9">
        <v>2</v>
      </c>
      <c r="Q136" t="s">
        <v>3250</v>
      </c>
      <c r="R136" s="9">
        <v>3</v>
      </c>
      <c r="S136" s="9">
        <v>1</v>
      </c>
      <c r="T136" s="9">
        <v>2</v>
      </c>
      <c r="U136" s="9">
        <v>0</v>
      </c>
      <c r="V136" s="9">
        <v>1</v>
      </c>
      <c r="W136" t="s">
        <v>3391</v>
      </c>
      <c r="X136" s="9"/>
      <c r="Y136" t="s">
        <v>3521</v>
      </c>
      <c r="Z136" s="9"/>
      <c r="AA136" s="9">
        <v>0</v>
      </c>
      <c r="AB136" s="9">
        <v>0</v>
      </c>
      <c r="AC136" s="9">
        <v>13</v>
      </c>
      <c r="AD136" s="9">
        <v>0</v>
      </c>
      <c r="AE136" s="9">
        <v>2</v>
      </c>
      <c r="AF136" s="9">
        <v>0</v>
      </c>
      <c r="AG136" s="9">
        <v>0</v>
      </c>
      <c r="AH136" s="9">
        <v>0</v>
      </c>
      <c r="AI136" s="9">
        <v>0</v>
      </c>
      <c r="AJ136" s="9">
        <v>0</v>
      </c>
      <c r="AK136" s="9">
        <v>0</v>
      </c>
      <c r="AL136" s="9">
        <v>0</v>
      </c>
      <c r="AM136" s="9">
        <v>0</v>
      </c>
      <c r="AN136" s="9">
        <v>0</v>
      </c>
      <c r="AO136" s="9">
        <v>0</v>
      </c>
      <c r="AP136" s="9">
        <v>0</v>
      </c>
      <c r="AQ136" s="9">
        <v>3</v>
      </c>
      <c r="AR136" s="9">
        <v>0</v>
      </c>
      <c r="AS136" s="9">
        <v>0</v>
      </c>
      <c r="AT136" s="9">
        <v>0</v>
      </c>
      <c r="AU136" s="9">
        <v>0</v>
      </c>
      <c r="AV136" s="9">
        <v>0</v>
      </c>
      <c r="AW136" s="9">
        <v>0</v>
      </c>
      <c r="AX136" t="s">
        <v>3692</v>
      </c>
      <c r="AY136" s="9">
        <v>0</v>
      </c>
      <c r="AZ136" s="9">
        <v>0</v>
      </c>
      <c r="BA136" t="s">
        <v>3842</v>
      </c>
      <c r="BB136" s="9">
        <v>0</v>
      </c>
      <c r="BC136" s="9">
        <v>18</v>
      </c>
      <c r="BD136" s="9">
        <v>0</v>
      </c>
      <c r="BE136" s="9"/>
      <c r="BF136" s="9">
        <v>18</v>
      </c>
      <c r="BG136" s="9">
        <v>18</v>
      </c>
      <c r="BH136" s="9">
        <v>0</v>
      </c>
      <c r="BI136" s="9">
        <v>2</v>
      </c>
      <c r="BJ136" s="9">
        <v>0</v>
      </c>
      <c r="BK136" s="9">
        <v>1</v>
      </c>
      <c r="BL136" s="9">
        <v>1</v>
      </c>
      <c r="BM136" s="9">
        <v>1</v>
      </c>
      <c r="BN136" s="9">
        <v>1</v>
      </c>
      <c r="BO136" s="9">
        <v>1</v>
      </c>
      <c r="BP136" s="9">
        <v>1</v>
      </c>
      <c r="BQ136" s="9">
        <v>1</v>
      </c>
      <c r="BR136" s="9">
        <v>1</v>
      </c>
      <c r="BS136" s="9">
        <v>1</v>
      </c>
      <c r="BT136" s="9">
        <v>1</v>
      </c>
      <c r="BU136" s="9">
        <v>1</v>
      </c>
      <c r="BV136" s="9">
        <v>1</v>
      </c>
      <c r="BW136" s="9">
        <v>1</v>
      </c>
      <c r="BX136" s="9"/>
      <c r="BY136" s="9">
        <v>0</v>
      </c>
      <c r="BZ136" s="9">
        <v>1</v>
      </c>
      <c r="CA136" s="9">
        <v>1</v>
      </c>
      <c r="CB136" s="9">
        <v>1</v>
      </c>
      <c r="CC136" s="9">
        <v>1</v>
      </c>
      <c r="CD136" s="9">
        <v>1</v>
      </c>
      <c r="CE136" s="9">
        <v>1</v>
      </c>
      <c r="CF136" s="9">
        <v>1</v>
      </c>
      <c r="CG136" s="9"/>
      <c r="CH136" s="9">
        <v>1</v>
      </c>
      <c r="CI136" s="9">
        <v>4</v>
      </c>
      <c r="CJ136" s="9">
        <v>1</v>
      </c>
      <c r="CK136" s="9">
        <v>3</v>
      </c>
      <c r="CL136" s="9">
        <v>1</v>
      </c>
      <c r="CM136" s="9">
        <v>4</v>
      </c>
      <c r="CN136" s="9">
        <v>1</v>
      </c>
      <c r="CO136" s="9">
        <v>1</v>
      </c>
      <c r="CP136" s="9">
        <v>3</v>
      </c>
      <c r="CQ136" s="9">
        <v>1</v>
      </c>
      <c r="CR136" s="9">
        <v>1</v>
      </c>
      <c r="CS136" s="9">
        <v>1</v>
      </c>
      <c r="CT136" s="9">
        <v>0</v>
      </c>
      <c r="CU136" s="9">
        <v>1</v>
      </c>
      <c r="CV136" s="9">
        <v>1</v>
      </c>
      <c r="CW136" s="9">
        <v>1</v>
      </c>
      <c r="CX136" s="9">
        <v>1</v>
      </c>
      <c r="CY136" s="9">
        <v>1</v>
      </c>
      <c r="CZ136" s="9">
        <v>2</v>
      </c>
      <c r="DA136" s="9"/>
      <c r="DB136" s="9"/>
      <c r="DC136" s="9"/>
      <c r="DD136" s="9"/>
      <c r="DE136" s="9"/>
      <c r="DF136" s="9"/>
      <c r="DG136" s="9"/>
      <c r="DH136" s="9"/>
      <c r="DI136" s="9">
        <v>2</v>
      </c>
      <c r="DJ136" s="9"/>
      <c r="DK136" s="9"/>
      <c r="DL136" s="9"/>
      <c r="DM136" s="9"/>
      <c r="DN136" s="9"/>
      <c r="DO136" s="9"/>
      <c r="DP136" s="9">
        <v>2</v>
      </c>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v>0</v>
      </c>
      <c r="EO136" s="9"/>
      <c r="EP136" s="9"/>
      <c r="EQ136" s="9">
        <v>0</v>
      </c>
      <c r="ER136" s="9"/>
      <c r="ES136" s="9"/>
      <c r="ET136" s="9">
        <v>0</v>
      </c>
      <c r="EU136" s="9"/>
      <c r="EV136" s="9"/>
      <c r="EW136" s="9">
        <v>0</v>
      </c>
      <c r="EX136" s="9"/>
      <c r="EY136" s="9"/>
      <c r="EZ136" s="9">
        <v>0</v>
      </c>
      <c r="FA136" s="9"/>
      <c r="FB136" s="9"/>
      <c r="FC136" s="9">
        <v>0</v>
      </c>
      <c r="FD136" s="9"/>
      <c r="FE136" s="9"/>
      <c r="FF136" s="9">
        <v>0</v>
      </c>
      <c r="FG136" s="9"/>
      <c r="FH136" s="9"/>
      <c r="FI136" s="9">
        <v>1</v>
      </c>
      <c r="FJ136" s="9">
        <v>1</v>
      </c>
      <c r="FK136" s="9"/>
      <c r="FL136" s="9">
        <v>0</v>
      </c>
      <c r="FM136" s="9"/>
      <c r="FN136" s="9"/>
      <c r="FO136" s="9">
        <v>0</v>
      </c>
      <c r="FP136" s="9"/>
      <c r="FQ136" s="9"/>
      <c r="FR136" s="9">
        <v>0</v>
      </c>
      <c r="FS136" s="9"/>
      <c r="FT136" s="9"/>
      <c r="FU136" s="9">
        <v>0</v>
      </c>
      <c r="FV136" s="9"/>
      <c r="FW136" s="9"/>
      <c r="FX136" s="9">
        <v>1</v>
      </c>
      <c r="FY136" s="9">
        <v>14</v>
      </c>
      <c r="FZ136" s="9"/>
      <c r="GA136" s="9"/>
      <c r="GB136" s="9"/>
      <c r="GC136" s="9"/>
      <c r="GD136" s="9"/>
      <c r="GE136" s="9"/>
      <c r="GF136" s="9"/>
      <c r="GG136" s="9"/>
      <c r="GH136" s="9"/>
      <c r="GI136" s="9"/>
      <c r="GJ136" s="9"/>
      <c r="GK136" s="9"/>
      <c r="GL136" s="9"/>
      <c r="GM136" s="9"/>
      <c r="GN136" s="9"/>
      <c r="GO136" s="9"/>
      <c r="GP136" s="9">
        <v>0</v>
      </c>
      <c r="GQ136" s="9">
        <v>0</v>
      </c>
      <c r="GR136" s="9">
        <v>0</v>
      </c>
      <c r="GS136" s="9">
        <v>0</v>
      </c>
      <c r="GT136" s="9">
        <v>0</v>
      </c>
      <c r="GU136" s="9">
        <v>0</v>
      </c>
      <c r="GV136" s="9">
        <v>0</v>
      </c>
      <c r="GW136" s="9">
        <v>0</v>
      </c>
      <c r="GX136" s="9">
        <v>0</v>
      </c>
      <c r="GY136" s="9">
        <v>0</v>
      </c>
      <c r="GZ136" s="9">
        <v>0</v>
      </c>
      <c r="HA136" s="9">
        <v>0</v>
      </c>
      <c r="HB136" s="9">
        <v>0</v>
      </c>
      <c r="HC136" s="9">
        <v>1</v>
      </c>
      <c r="HD136" s="9">
        <v>0</v>
      </c>
      <c r="HE136" s="9">
        <v>0</v>
      </c>
      <c r="HF136" s="9">
        <v>0</v>
      </c>
      <c r="HG136" t="s">
        <v>4151</v>
      </c>
      <c r="HH136" s="9"/>
      <c r="HI136" s="9"/>
      <c r="HJ136" s="9"/>
      <c r="HK136" s="9"/>
      <c r="HL136" s="9"/>
      <c r="HM136" s="9"/>
      <c r="HN136" s="9"/>
      <c r="HO136" s="9"/>
      <c r="HP136" s="9"/>
      <c r="HQ136" s="9"/>
      <c r="HR136" s="9"/>
      <c r="HS136" s="9"/>
      <c r="HT136" s="9"/>
      <c r="HU136" s="9"/>
      <c r="HV136" s="9"/>
      <c r="HW136" s="9"/>
      <c r="HX136" t="s">
        <v>4315</v>
      </c>
      <c r="HY136" s="9"/>
      <c r="HZ136" s="9"/>
      <c r="IA136" s="9">
        <v>2</v>
      </c>
      <c r="IB136" s="9"/>
      <c r="IC136" s="9"/>
      <c r="ID136" s="9">
        <v>2</v>
      </c>
      <c r="IE136" s="9"/>
      <c r="IF136" s="9"/>
      <c r="IG136" s="9">
        <v>2</v>
      </c>
      <c r="IH136" s="9"/>
      <c r="II136" s="9"/>
      <c r="IJ136" s="9">
        <v>2</v>
      </c>
      <c r="IK136" s="9"/>
      <c r="IL136" s="9">
        <v>1</v>
      </c>
      <c r="IM136" s="9"/>
      <c r="IN136" s="9">
        <v>4</v>
      </c>
      <c r="IO136" s="9">
        <v>4</v>
      </c>
      <c r="IP136" s="9">
        <v>5</v>
      </c>
      <c r="IQ136" s="9">
        <v>5</v>
      </c>
      <c r="IR136" s="9">
        <v>4</v>
      </c>
      <c r="IS136" s="9"/>
      <c r="IT136" s="9">
        <v>1</v>
      </c>
      <c r="IU136" s="9">
        <v>2</v>
      </c>
      <c r="IV136" s="9">
        <v>2</v>
      </c>
      <c r="IW136" s="9">
        <v>2</v>
      </c>
      <c r="IX136" s="9">
        <v>2</v>
      </c>
      <c r="IY136" s="9">
        <v>2</v>
      </c>
      <c r="IZ136" s="9">
        <v>2</v>
      </c>
      <c r="JA136" s="9">
        <v>2</v>
      </c>
      <c r="JB136" s="9">
        <v>1</v>
      </c>
      <c r="JC136" s="9">
        <v>1</v>
      </c>
      <c r="JD136" s="9">
        <v>2</v>
      </c>
      <c r="JE136" s="9">
        <v>2</v>
      </c>
      <c r="JF136" s="9">
        <v>2</v>
      </c>
      <c r="JG136" s="9">
        <v>2</v>
      </c>
      <c r="JH136" s="9">
        <v>2</v>
      </c>
      <c r="JI136" s="9">
        <v>2</v>
      </c>
      <c r="JJ136" s="9">
        <v>1</v>
      </c>
      <c r="JK136" s="9">
        <v>3</v>
      </c>
      <c r="JL136" s="9">
        <v>2</v>
      </c>
      <c r="JM136" s="9">
        <v>2</v>
      </c>
      <c r="JN136" s="9">
        <v>2</v>
      </c>
      <c r="JO136" s="9">
        <v>3</v>
      </c>
      <c r="JP136" s="9">
        <v>3</v>
      </c>
      <c r="JQ136" s="9">
        <v>3</v>
      </c>
      <c r="JR136" s="9">
        <v>3</v>
      </c>
      <c r="JS136" s="9">
        <v>3</v>
      </c>
      <c r="JT136" s="9">
        <v>1</v>
      </c>
      <c r="JU136" s="9">
        <v>3</v>
      </c>
      <c r="JV136" s="9"/>
      <c r="JW136" s="9">
        <v>3</v>
      </c>
      <c r="JX136" s="9">
        <v>3</v>
      </c>
      <c r="JY136" s="9">
        <v>3</v>
      </c>
      <c r="JZ136" s="9">
        <v>3</v>
      </c>
      <c r="KA136" s="9">
        <v>2</v>
      </c>
      <c r="KB136" s="9">
        <v>2</v>
      </c>
      <c r="KC136" s="9">
        <v>1</v>
      </c>
      <c r="KD136" s="9">
        <v>3</v>
      </c>
      <c r="KE136" s="9">
        <v>3</v>
      </c>
      <c r="KF136" s="9"/>
      <c r="KG136" s="9"/>
      <c r="KH136" s="9"/>
      <c r="KI136" s="9"/>
      <c r="KJ136" s="9"/>
      <c r="KK136" s="9"/>
      <c r="KL136" s="9"/>
      <c r="KM136" s="9"/>
      <c r="KN136" s="9"/>
      <c r="KO136" s="9"/>
      <c r="KP136" s="9"/>
      <c r="KQ136" s="9"/>
      <c r="KR136" s="9"/>
      <c r="KS136" s="9"/>
      <c r="KT136" s="9"/>
      <c r="KU136" s="9"/>
      <c r="KV136" s="9">
        <v>0</v>
      </c>
      <c r="KW136" s="9"/>
      <c r="KX136" s="9"/>
      <c r="KY136" s="9"/>
      <c r="KZ136" s="9"/>
      <c r="LA136" s="9"/>
      <c r="LB136" s="9"/>
      <c r="LC136" s="9">
        <v>1</v>
      </c>
      <c r="LD136" s="9">
        <v>1</v>
      </c>
      <c r="LE136" s="9">
        <v>1</v>
      </c>
      <c r="LF136" s="9">
        <v>1</v>
      </c>
      <c r="LG136" s="9">
        <v>3</v>
      </c>
      <c r="LH136" s="9">
        <v>1</v>
      </c>
      <c r="LI136" s="9"/>
      <c r="LJ136" s="9">
        <v>3</v>
      </c>
      <c r="LK136" s="9">
        <v>3</v>
      </c>
      <c r="LL136" s="9">
        <v>3</v>
      </c>
      <c r="LM136" s="9">
        <v>3</v>
      </c>
      <c r="LN136" s="9"/>
      <c r="LO136" s="9">
        <v>1</v>
      </c>
      <c r="LP136" s="9">
        <v>1</v>
      </c>
      <c r="LQ136" s="9">
        <v>1</v>
      </c>
      <c r="LR136" s="9"/>
      <c r="LS136" s="9">
        <v>1</v>
      </c>
      <c r="LT136" s="9">
        <v>1</v>
      </c>
      <c r="LU136" s="9">
        <v>1</v>
      </c>
      <c r="LV136" s="9">
        <v>3</v>
      </c>
      <c r="LW136" s="9">
        <v>1</v>
      </c>
      <c r="LX136" s="9">
        <v>1</v>
      </c>
      <c r="LY136" s="9">
        <v>3</v>
      </c>
      <c r="LZ136" s="9">
        <v>2</v>
      </c>
      <c r="MA136" s="9">
        <v>1</v>
      </c>
      <c r="MB136" s="9"/>
      <c r="MC136" s="9">
        <v>0</v>
      </c>
      <c r="MD136" s="9">
        <v>2</v>
      </c>
      <c r="ME136" s="9">
        <v>3</v>
      </c>
      <c r="MF136" s="9">
        <v>2</v>
      </c>
      <c r="MG136" s="9">
        <v>3</v>
      </c>
      <c r="MH136" s="9">
        <v>3</v>
      </c>
      <c r="MI136" s="9">
        <v>3</v>
      </c>
      <c r="MJ136" s="9">
        <v>3</v>
      </c>
      <c r="MK136" s="9">
        <v>1</v>
      </c>
      <c r="ML136" s="9">
        <v>1</v>
      </c>
      <c r="MM136" s="9">
        <v>1</v>
      </c>
      <c r="MN136" s="9">
        <v>1</v>
      </c>
      <c r="MO136" s="9">
        <v>1</v>
      </c>
      <c r="MP136" s="9">
        <v>1</v>
      </c>
      <c r="MQ136" s="9">
        <v>1</v>
      </c>
      <c r="MR136" s="9">
        <v>1</v>
      </c>
      <c r="MS136" s="9">
        <v>0</v>
      </c>
      <c r="MT136" s="9"/>
      <c r="MU136" s="9"/>
      <c r="MV136" s="9">
        <v>1</v>
      </c>
      <c r="MW136" s="9"/>
      <c r="MX136" s="9"/>
      <c r="MY136" t="s">
        <v>4591</v>
      </c>
      <c r="MZ136" s="9"/>
      <c r="NA136" s="9">
        <v>199675595</v>
      </c>
      <c r="NB136" t="s">
        <v>4741</v>
      </c>
      <c r="NC136" t="s">
        <v>4877</v>
      </c>
      <c r="ND136" s="9"/>
      <c r="NE136" s="9"/>
      <c r="NF136" t="s">
        <v>4891</v>
      </c>
      <c r="NG136" s="9"/>
      <c r="NH136" s="9"/>
      <c r="NI136" s="9">
        <v>42</v>
      </c>
      <c r="NJ136" s="9">
        <v>161</v>
      </c>
      <c r="NK136" t="s">
        <v>4897</v>
      </c>
      <c r="NL136" s="9">
        <v>3</v>
      </c>
      <c r="NM136" s="9">
        <v>11</v>
      </c>
      <c r="NN136" s="9">
        <v>2022</v>
      </c>
      <c r="NO136" s="9">
        <v>0</v>
      </c>
      <c r="NP136" t="s">
        <v>5012</v>
      </c>
      <c r="NQ136" s="9">
        <v>1</v>
      </c>
      <c r="NR136" s="9">
        <v>1</v>
      </c>
      <c r="NS136" s="9">
        <v>1</v>
      </c>
      <c r="NT136" s="9">
        <v>0</v>
      </c>
      <c r="NU136" s="9">
        <v>0</v>
      </c>
      <c r="NV136" s="9">
        <v>0</v>
      </c>
      <c r="NW136" s="9">
        <v>13</v>
      </c>
      <c r="NX136" s="9">
        <v>0</v>
      </c>
      <c r="NY136" s="9">
        <v>2</v>
      </c>
      <c r="NZ136" s="9">
        <v>0</v>
      </c>
      <c r="OA136" s="9">
        <v>0</v>
      </c>
      <c r="OB136" s="9">
        <v>0</v>
      </c>
      <c r="OC136" s="9">
        <v>15</v>
      </c>
      <c r="OD136" s="9">
        <v>0</v>
      </c>
      <c r="OE136" s="9">
        <v>3</v>
      </c>
      <c r="OF136" s="9">
        <v>0</v>
      </c>
      <c r="OG136" s="9">
        <v>18</v>
      </c>
      <c r="OH136" s="9">
        <v>0</v>
      </c>
      <c r="OI136" s="9">
        <v>18</v>
      </c>
      <c r="OJ136" s="9">
        <v>18</v>
      </c>
      <c r="OK136" s="9">
        <v>0</v>
      </c>
      <c r="OL136" s="9">
        <v>2</v>
      </c>
      <c r="OM136" s="9">
        <v>0</v>
      </c>
      <c r="ON136" s="9">
        <v>1</v>
      </c>
      <c r="OO136" s="9">
        <v>0</v>
      </c>
      <c r="OP136" s="9">
        <v>1</v>
      </c>
      <c r="OQ136" s="9">
        <v>1</v>
      </c>
      <c r="OR136" s="9">
        <v>1</v>
      </c>
      <c r="OS136" s="9">
        <v>1</v>
      </c>
      <c r="OT136" s="9">
        <v>1</v>
      </c>
      <c r="OU136" s="9">
        <v>1</v>
      </c>
      <c r="OV136" s="9">
        <v>1</v>
      </c>
      <c r="OW136" s="9">
        <v>1</v>
      </c>
      <c r="OX136" s="9">
        <v>1</v>
      </c>
      <c r="OY136" s="9">
        <v>1</v>
      </c>
      <c r="OZ136" s="9">
        <v>1</v>
      </c>
      <c r="PA136" s="9">
        <v>100</v>
      </c>
      <c r="PB136" s="9">
        <v>1</v>
      </c>
      <c r="PC136" s="9">
        <v>1</v>
      </c>
      <c r="PD136" s="9">
        <v>100</v>
      </c>
      <c r="PE136" s="9">
        <v>1</v>
      </c>
      <c r="PF136" s="9">
        <v>1</v>
      </c>
      <c r="PG136" s="9">
        <v>1</v>
      </c>
      <c r="PH136" s="9">
        <v>0</v>
      </c>
      <c r="PI136" s="9">
        <v>1</v>
      </c>
      <c r="PJ136" s="9">
        <v>1</v>
      </c>
      <c r="PK136" s="9">
        <v>1</v>
      </c>
      <c r="PL136" s="9">
        <v>1</v>
      </c>
      <c r="PM136" s="9">
        <v>1</v>
      </c>
      <c r="PN136" s="9">
        <v>1</v>
      </c>
      <c r="PO136" s="9">
        <v>85.714286804199219</v>
      </c>
      <c r="PP136" s="9">
        <v>0</v>
      </c>
      <c r="PQ136" s="9">
        <v>1</v>
      </c>
      <c r="PR136" s="9">
        <v>1</v>
      </c>
      <c r="PS136" s="9">
        <v>0</v>
      </c>
      <c r="PT136" s="9">
        <v>1</v>
      </c>
      <c r="PU136" s="9">
        <v>0</v>
      </c>
      <c r="PV136" s="9">
        <v>1</v>
      </c>
      <c r="PW136" s="9">
        <v>0</v>
      </c>
      <c r="PX136" s="9">
        <v>50</v>
      </c>
      <c r="PY136" s="9">
        <v>0</v>
      </c>
      <c r="PZ136" s="9">
        <v>1</v>
      </c>
      <c r="QA136" s="9">
        <v>1</v>
      </c>
      <c r="QB136" s="9">
        <v>1</v>
      </c>
      <c r="QC136" s="9">
        <v>0</v>
      </c>
      <c r="QD136" s="9">
        <v>1</v>
      </c>
      <c r="QE136" s="9">
        <v>75</v>
      </c>
      <c r="QF136" s="9">
        <v>0</v>
      </c>
      <c r="QG136" s="9">
        <v>1</v>
      </c>
      <c r="QH136" s="9">
        <v>1</v>
      </c>
      <c r="QI136" s="9">
        <v>1</v>
      </c>
      <c r="QJ136" s="9">
        <v>0</v>
      </c>
      <c r="QK136" s="9">
        <v>1</v>
      </c>
      <c r="QL136" s="9">
        <v>1</v>
      </c>
      <c r="QM136" s="9">
        <v>1</v>
      </c>
      <c r="QN136" s="9">
        <v>1</v>
      </c>
      <c r="QO136" s="9">
        <v>1</v>
      </c>
      <c r="QP136" s="9">
        <v>85.714286804199219</v>
      </c>
      <c r="QQ136" s="9">
        <v>0</v>
      </c>
      <c r="QR136" s="9">
        <v>1</v>
      </c>
      <c r="QS136" s="9">
        <v>0</v>
      </c>
      <c r="QT136" s="9">
        <v>0.66666668653488159</v>
      </c>
      <c r="QU136" s="9">
        <v>1</v>
      </c>
      <c r="QV136" s="9">
        <v>1</v>
      </c>
      <c r="QW136" s="9">
        <v>0</v>
      </c>
      <c r="QX136" s="9">
        <v>0.75</v>
      </c>
      <c r="QY136" s="9">
        <v>0</v>
      </c>
      <c r="QZ136" s="9"/>
      <c r="RA136" s="9"/>
      <c r="RB136" s="9"/>
      <c r="RC136" s="9"/>
      <c r="RD136" s="9"/>
      <c r="RE136" s="9"/>
      <c r="RF136" s="9"/>
      <c r="RG136" s="9"/>
      <c r="RH136" s="9"/>
      <c r="RI136" s="9"/>
      <c r="RJ136" s="9"/>
      <c r="RK136" s="9"/>
      <c r="RL136" s="9">
        <v>0</v>
      </c>
      <c r="RM136" s="9"/>
      <c r="RN136" s="9"/>
      <c r="RO136" s="9"/>
      <c r="RP136" s="9"/>
      <c r="RQ136" s="9"/>
      <c r="RR136" s="9"/>
      <c r="RS136" s="9"/>
      <c r="RT136" s="9"/>
      <c r="RU136" s="9"/>
      <c r="RV136" s="9"/>
      <c r="RW136" s="9"/>
      <c r="RX136" s="9"/>
      <c r="RY136" s="9"/>
      <c r="RZ136" s="9"/>
      <c r="SA136" s="9"/>
      <c r="SB136" s="9"/>
      <c r="SC136" s="9"/>
      <c r="SD136" s="9"/>
      <c r="SE136" s="9"/>
      <c r="SF136" s="9"/>
      <c r="SG136" s="9"/>
      <c r="SH136" s="9">
        <v>0</v>
      </c>
      <c r="SI136" s="9">
        <v>0</v>
      </c>
      <c r="SJ136" s="9">
        <v>0</v>
      </c>
      <c r="SK136" s="9">
        <v>0</v>
      </c>
      <c r="SL136" s="9">
        <v>0</v>
      </c>
      <c r="SM136" s="9">
        <v>1</v>
      </c>
      <c r="SN136" s="9">
        <v>0</v>
      </c>
      <c r="SO136" s="9">
        <v>0</v>
      </c>
      <c r="SP136" s="9"/>
      <c r="SQ136" s="9"/>
      <c r="SR136" s="9"/>
      <c r="SS136" s="9"/>
      <c r="ST136" s="9"/>
      <c r="SU136" s="9">
        <v>1</v>
      </c>
      <c r="SV136" s="9"/>
      <c r="SW136" s="9"/>
      <c r="SX136" s="9">
        <v>1</v>
      </c>
      <c r="SY136" s="9">
        <v>0</v>
      </c>
      <c r="SZ136" s="9">
        <v>0</v>
      </c>
      <c r="TA136" s="9">
        <v>0</v>
      </c>
      <c r="TB136" s="9">
        <v>0</v>
      </c>
      <c r="TC136" s="9">
        <v>0</v>
      </c>
      <c r="TD136" s="9">
        <v>0</v>
      </c>
      <c r="TE136" s="9">
        <v>0</v>
      </c>
      <c r="TF136" s="9">
        <v>0</v>
      </c>
      <c r="TG136" s="9">
        <v>0</v>
      </c>
      <c r="TH136" s="9">
        <v>0</v>
      </c>
      <c r="TI136" s="9">
        <v>0</v>
      </c>
      <c r="TJ136" s="9">
        <v>0</v>
      </c>
      <c r="TK136" s="9">
        <v>0</v>
      </c>
      <c r="TL136" s="9">
        <v>0</v>
      </c>
      <c r="TM136" s="9">
        <v>0</v>
      </c>
      <c r="TN136" s="9">
        <v>1</v>
      </c>
      <c r="TO136" s="9">
        <v>0</v>
      </c>
      <c r="TP136" s="9">
        <v>0</v>
      </c>
      <c r="TQ136" s="9">
        <v>0</v>
      </c>
      <c r="TR136" s="9"/>
      <c r="TS136" s="9"/>
      <c r="TT136" s="9"/>
      <c r="TU136" s="9"/>
      <c r="TV136" s="9"/>
      <c r="TW136" s="9"/>
      <c r="TX136" s="9"/>
      <c r="TY136" s="9"/>
      <c r="TZ136" s="9">
        <v>0</v>
      </c>
      <c r="UA136" s="9">
        <v>0</v>
      </c>
      <c r="UB136" s="9">
        <v>0</v>
      </c>
      <c r="UC136" s="9">
        <v>0</v>
      </c>
      <c r="UD136" s="9">
        <v>0</v>
      </c>
      <c r="UE136" s="9">
        <v>1</v>
      </c>
      <c r="UF136" s="9"/>
      <c r="UG136" s="9"/>
      <c r="UH136" s="9"/>
      <c r="UI136" s="9"/>
      <c r="UJ136" s="9"/>
      <c r="UK136" s="9"/>
      <c r="UL136" s="9">
        <v>0</v>
      </c>
      <c r="UM136" s="9">
        <v>0</v>
      </c>
      <c r="UN136" s="9">
        <v>0</v>
      </c>
      <c r="UO136" s="9">
        <v>0</v>
      </c>
      <c r="UP136" s="9"/>
      <c r="UQ136" s="9"/>
      <c r="UR136" s="9"/>
      <c r="US136" s="9"/>
      <c r="UT136" s="9">
        <v>0</v>
      </c>
      <c r="UU136" s="9"/>
      <c r="UV136" s="9">
        <v>1</v>
      </c>
      <c r="UW136" s="9">
        <v>0</v>
      </c>
      <c r="UX136" s="9">
        <v>0</v>
      </c>
      <c r="UY136" s="9">
        <v>0</v>
      </c>
      <c r="UZ136" s="9">
        <v>0</v>
      </c>
      <c r="VA136" s="9">
        <v>0</v>
      </c>
      <c r="VB136" s="9">
        <v>0</v>
      </c>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v>0</v>
      </c>
      <c r="WF136" s="9">
        <v>0</v>
      </c>
      <c r="WG136" s="9">
        <v>0</v>
      </c>
      <c r="WH136" s="9">
        <v>0</v>
      </c>
      <c r="WI136" s="9">
        <v>0</v>
      </c>
      <c r="WJ136" s="9">
        <v>0</v>
      </c>
      <c r="WK136" s="9">
        <v>1</v>
      </c>
      <c r="WL136" s="9">
        <v>0</v>
      </c>
      <c r="WM136" s="9">
        <v>0</v>
      </c>
      <c r="WN136" s="9"/>
      <c r="WO136" s="9"/>
      <c r="WP136" s="9"/>
      <c r="WQ136" s="9"/>
      <c r="WR136" s="9"/>
      <c r="WS136" s="9"/>
      <c r="WT136" s="9"/>
      <c r="WU136" s="9"/>
      <c r="WV136" s="9"/>
      <c r="WW136" s="9">
        <v>11.111110687255859</v>
      </c>
      <c r="WX136" s="9">
        <v>0</v>
      </c>
      <c r="WY136" s="9">
        <v>0</v>
      </c>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v>0</v>
      </c>
      <c r="YF136" s="9">
        <v>0</v>
      </c>
      <c r="YG136" s="9">
        <v>0</v>
      </c>
      <c r="YH136" s="9">
        <v>0</v>
      </c>
      <c r="YI136" s="9">
        <v>0</v>
      </c>
      <c r="YJ136" s="9">
        <v>0</v>
      </c>
      <c r="YK136" s="9">
        <v>1</v>
      </c>
      <c r="YL136" s="9">
        <v>0</v>
      </c>
      <c r="YM136" s="9">
        <v>0</v>
      </c>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v>0</v>
      </c>
      <c r="ZO136" s="9">
        <v>0</v>
      </c>
      <c r="ZP136" s="9">
        <v>0</v>
      </c>
      <c r="ZQ136" s="9">
        <v>0</v>
      </c>
      <c r="ZR136" s="9"/>
      <c r="ZS136" s="9"/>
      <c r="ZT136" s="9">
        <v>0</v>
      </c>
      <c r="ZU136" s="9">
        <v>0</v>
      </c>
      <c r="ZV136" s="9">
        <v>1</v>
      </c>
      <c r="ZW136" s="9">
        <v>1</v>
      </c>
      <c r="ZX136" s="9">
        <v>1</v>
      </c>
      <c r="ZY136" s="9">
        <v>1</v>
      </c>
      <c r="ZZ136" s="9">
        <v>0</v>
      </c>
      <c r="AAA136" s="9">
        <v>1</v>
      </c>
      <c r="AAB136" s="9">
        <v>1</v>
      </c>
      <c r="AAC136" s="9">
        <v>1</v>
      </c>
      <c r="AAD136" s="9">
        <v>1</v>
      </c>
      <c r="AAE136" s="9">
        <v>1</v>
      </c>
      <c r="AAF136" s="9">
        <v>0</v>
      </c>
      <c r="AAG136" s="9">
        <v>1</v>
      </c>
      <c r="AAH136" s="9"/>
      <c r="AAI136" s="9"/>
      <c r="AAJ136" s="9"/>
      <c r="AAK136" s="9"/>
      <c r="AAL136" s="9"/>
      <c r="AAM136" s="9"/>
      <c r="AAN136" s="9"/>
      <c r="AAO136" s="9"/>
      <c r="AAP136" s="9">
        <v>83.333335876464844</v>
      </c>
      <c r="AAQ136" s="9">
        <v>0</v>
      </c>
      <c r="AAR136" s="9">
        <v>1</v>
      </c>
      <c r="AAS136" s="9">
        <v>83.333335876464844</v>
      </c>
      <c r="AAT136" s="9">
        <v>0</v>
      </c>
      <c r="AAU136" s="9">
        <v>1</v>
      </c>
      <c r="AAV136" s="9"/>
      <c r="AAW136" s="9"/>
      <c r="AAX136" s="9"/>
      <c r="AAY136" s="9"/>
      <c r="AAZ136" s="9">
        <v>0</v>
      </c>
      <c r="ABA136" s="9">
        <v>1</v>
      </c>
      <c r="ABB136" s="9">
        <v>1</v>
      </c>
      <c r="ABC136" s="9">
        <v>1</v>
      </c>
      <c r="ABD136" s="9">
        <v>1</v>
      </c>
      <c r="ABE136" s="9">
        <v>1</v>
      </c>
      <c r="ABF136" s="9">
        <v>1</v>
      </c>
      <c r="ABG136" s="9">
        <v>1</v>
      </c>
      <c r="ABH136" s="9">
        <v>1</v>
      </c>
      <c r="ABI136" s="9">
        <v>0</v>
      </c>
      <c r="ABJ136" s="9">
        <v>1</v>
      </c>
      <c r="ABK136" s="9">
        <v>1</v>
      </c>
      <c r="ABL136" s="9">
        <v>0</v>
      </c>
      <c r="ABM136" s="9">
        <v>71.428573608398438</v>
      </c>
      <c r="ABN136" s="9">
        <v>0</v>
      </c>
      <c r="ABO136" s="9">
        <v>1</v>
      </c>
      <c r="ABP136" s="9">
        <v>0</v>
      </c>
      <c r="ABQ136" s="9">
        <v>1</v>
      </c>
      <c r="ABR136" s="9">
        <v>0</v>
      </c>
      <c r="ABS136" s="9">
        <v>0</v>
      </c>
      <c r="ABT136" s="9">
        <v>1</v>
      </c>
      <c r="ABU136" s="9">
        <v>0</v>
      </c>
      <c r="ABV136" s="9">
        <v>0</v>
      </c>
      <c r="ABW136" s="9">
        <v>0</v>
      </c>
      <c r="ABX136" s="9">
        <v>1</v>
      </c>
      <c r="ABY136" s="9">
        <v>0</v>
      </c>
      <c r="ABZ136" s="9">
        <v>0</v>
      </c>
      <c r="ACA136" s="9">
        <v>0</v>
      </c>
      <c r="ACB136" s="9">
        <v>0</v>
      </c>
      <c r="ACC136" s="9">
        <v>0</v>
      </c>
      <c r="ACD136" s="9">
        <v>0</v>
      </c>
      <c r="ACE136" s="9">
        <v>0</v>
      </c>
      <c r="ACF136" s="9">
        <v>0</v>
      </c>
      <c r="ACG136" s="9">
        <v>0</v>
      </c>
      <c r="ACH136" s="9">
        <v>1</v>
      </c>
      <c r="ACI136" s="9">
        <v>1</v>
      </c>
      <c r="ACJ136" s="9">
        <v>1</v>
      </c>
      <c r="ACK136" s="9">
        <v>1</v>
      </c>
      <c r="ACL136" s="9">
        <v>1</v>
      </c>
      <c r="ACM136" s="9">
        <v>1</v>
      </c>
      <c r="ACN136" s="9">
        <v>1</v>
      </c>
      <c r="ACO136" s="9">
        <v>1</v>
      </c>
      <c r="ACP136" s="9">
        <v>1</v>
      </c>
      <c r="ACQ136" s="9">
        <v>0</v>
      </c>
      <c r="ACR136" s="9">
        <v>0</v>
      </c>
    </row>
    <row r="137" spans="1:772">
      <c r="A137" t="s">
        <v>2698</v>
      </c>
      <c r="B137" t="s">
        <v>2826</v>
      </c>
      <c r="C137" t="s">
        <v>2960</v>
      </c>
      <c r="D137" t="s">
        <v>3094</v>
      </c>
      <c r="E137" s="9"/>
      <c r="F137" s="9">
        <v>1</v>
      </c>
      <c r="G137" s="9"/>
      <c r="H137" s="9">
        <v>1</v>
      </c>
      <c r="I137" t="s">
        <v>3232</v>
      </c>
      <c r="J137" s="9"/>
      <c r="K137" s="9">
        <v>9</v>
      </c>
      <c r="L137" s="9">
        <v>26</v>
      </c>
      <c r="M137" s="9">
        <v>162</v>
      </c>
      <c r="N137" s="9">
        <v>162</v>
      </c>
      <c r="O137" t="s">
        <v>3247</v>
      </c>
      <c r="P137" s="9">
        <v>1</v>
      </c>
      <c r="Q137" t="s">
        <v>3250</v>
      </c>
      <c r="R137" s="9">
        <v>6</v>
      </c>
      <c r="S137" s="9">
        <v>1</v>
      </c>
      <c r="T137" s="9">
        <v>1</v>
      </c>
      <c r="U137" s="9">
        <v>1</v>
      </c>
      <c r="V137" s="9">
        <v>0</v>
      </c>
      <c r="W137" t="s">
        <v>3392</v>
      </c>
      <c r="X137" s="9">
        <v>243449283</v>
      </c>
      <c r="Y137" t="s">
        <v>3522</v>
      </c>
      <c r="Z137" s="9"/>
      <c r="AA137" s="9">
        <v>3</v>
      </c>
      <c r="AB137" s="9">
        <v>0</v>
      </c>
      <c r="AC137" s="9">
        <v>121</v>
      </c>
      <c r="AD137" s="9">
        <v>0</v>
      </c>
      <c r="AE137" s="9">
        <v>26</v>
      </c>
      <c r="AF137" s="9">
        <v>0</v>
      </c>
      <c r="AG137" s="9">
        <v>0</v>
      </c>
      <c r="AH137" s="9">
        <v>0</v>
      </c>
      <c r="AI137" s="9">
        <v>11</v>
      </c>
      <c r="AJ137" s="9">
        <v>0</v>
      </c>
      <c r="AK137" s="9">
        <v>0</v>
      </c>
      <c r="AL137" s="9">
        <v>0</v>
      </c>
      <c r="AM137" s="9">
        <v>2</v>
      </c>
      <c r="AN137" s="9">
        <v>0</v>
      </c>
      <c r="AO137" s="9">
        <v>5</v>
      </c>
      <c r="AP137" s="9">
        <v>0</v>
      </c>
      <c r="AQ137" s="9">
        <v>60</v>
      </c>
      <c r="AR137" s="9">
        <v>0</v>
      </c>
      <c r="AS137" s="9">
        <v>0</v>
      </c>
      <c r="AT137" s="9">
        <v>0</v>
      </c>
      <c r="AU137" s="9">
        <v>4</v>
      </c>
      <c r="AV137" s="9">
        <v>4</v>
      </c>
      <c r="AW137" s="9">
        <v>0</v>
      </c>
      <c r="AX137" t="s">
        <v>3693</v>
      </c>
      <c r="AY137" s="9">
        <v>0</v>
      </c>
      <c r="AZ137" s="9">
        <v>36</v>
      </c>
      <c r="BA137" t="s">
        <v>3843</v>
      </c>
      <c r="BB137" s="9">
        <v>0</v>
      </c>
      <c r="BC137" s="9">
        <v>268</v>
      </c>
      <c r="BD137" s="9">
        <v>4</v>
      </c>
      <c r="BE137" s="9"/>
      <c r="BF137" s="9">
        <v>268</v>
      </c>
      <c r="BG137" s="9">
        <v>150</v>
      </c>
      <c r="BH137" s="9">
        <v>20</v>
      </c>
      <c r="BI137" s="9">
        <v>13</v>
      </c>
      <c r="BJ137" s="9">
        <v>0</v>
      </c>
      <c r="BK137" s="9">
        <v>1</v>
      </c>
      <c r="BL137" s="9">
        <v>1</v>
      </c>
      <c r="BM137" s="9">
        <v>1</v>
      </c>
      <c r="BN137" s="9">
        <v>1</v>
      </c>
      <c r="BO137" s="9">
        <v>1</v>
      </c>
      <c r="BP137" s="9">
        <v>1</v>
      </c>
      <c r="BQ137" s="9">
        <v>1</v>
      </c>
      <c r="BR137" s="9">
        <v>1</v>
      </c>
      <c r="BS137" s="9">
        <v>1</v>
      </c>
      <c r="BT137" s="9">
        <v>1</v>
      </c>
      <c r="BU137" s="9">
        <v>1</v>
      </c>
      <c r="BV137" s="9">
        <v>0</v>
      </c>
      <c r="BW137" s="9">
        <v>1</v>
      </c>
      <c r="BX137" s="9"/>
      <c r="BY137" s="9">
        <v>1</v>
      </c>
      <c r="BZ137" s="9">
        <v>1</v>
      </c>
      <c r="CA137" s="9">
        <v>1</v>
      </c>
      <c r="CB137" s="9">
        <v>1</v>
      </c>
      <c r="CC137" s="9">
        <v>1</v>
      </c>
      <c r="CD137" s="9">
        <v>1</v>
      </c>
      <c r="CE137" s="9">
        <v>1</v>
      </c>
      <c r="CF137" s="9">
        <v>1</v>
      </c>
      <c r="CG137" s="9"/>
      <c r="CH137" s="9">
        <v>1</v>
      </c>
      <c r="CI137" s="9">
        <v>1</v>
      </c>
      <c r="CJ137" s="9">
        <v>1</v>
      </c>
      <c r="CK137" s="9">
        <v>1</v>
      </c>
      <c r="CL137" s="9">
        <v>1</v>
      </c>
      <c r="CM137" s="9">
        <v>3</v>
      </c>
      <c r="CN137" s="9">
        <v>1</v>
      </c>
      <c r="CO137" s="9">
        <v>1</v>
      </c>
      <c r="CP137" s="9">
        <v>1</v>
      </c>
      <c r="CQ137" s="9">
        <v>1</v>
      </c>
      <c r="CR137" s="9">
        <v>1</v>
      </c>
      <c r="CS137" s="9">
        <v>1</v>
      </c>
      <c r="CT137" s="9">
        <v>1</v>
      </c>
      <c r="CU137" s="9">
        <v>1</v>
      </c>
      <c r="CV137" s="9">
        <v>1</v>
      </c>
      <c r="CW137" s="9">
        <v>1</v>
      </c>
      <c r="CX137" s="9">
        <v>1</v>
      </c>
      <c r="CY137" s="9">
        <v>1</v>
      </c>
      <c r="CZ137" s="9">
        <v>1</v>
      </c>
      <c r="DA137" s="9"/>
      <c r="DB137" s="9"/>
      <c r="DC137" s="9"/>
      <c r="DD137" s="9"/>
      <c r="DE137" s="9"/>
      <c r="DF137" s="9"/>
      <c r="DG137" s="9"/>
      <c r="DH137" s="9"/>
      <c r="DI137" s="9">
        <v>2</v>
      </c>
      <c r="DJ137" s="9"/>
      <c r="DK137" s="9">
        <v>1</v>
      </c>
      <c r="DL137" s="9">
        <v>1</v>
      </c>
      <c r="DM137" s="9">
        <v>1</v>
      </c>
      <c r="DN137" s="9">
        <v>1</v>
      </c>
      <c r="DO137" s="9">
        <v>1</v>
      </c>
      <c r="DP137" s="9">
        <v>1</v>
      </c>
      <c r="DQ137" s="9">
        <v>1</v>
      </c>
      <c r="DR137" s="9">
        <v>1</v>
      </c>
      <c r="DS137" s="9">
        <v>1</v>
      </c>
      <c r="DT137" s="9">
        <v>98</v>
      </c>
      <c r="DU137" s="9">
        <v>0</v>
      </c>
      <c r="DV137" s="9">
        <v>16</v>
      </c>
      <c r="DW137" s="9"/>
      <c r="DX137" s="9">
        <v>1</v>
      </c>
      <c r="DY137" s="9">
        <v>1</v>
      </c>
      <c r="DZ137" s="9">
        <v>0</v>
      </c>
      <c r="EA137" s="9"/>
      <c r="EB137" s="9">
        <v>1</v>
      </c>
      <c r="EC137" s="9"/>
      <c r="ED137" s="9">
        <v>1</v>
      </c>
      <c r="EE137" s="9">
        <v>1</v>
      </c>
      <c r="EF137" s="9">
        <v>1</v>
      </c>
      <c r="EG137" s="9">
        <v>1</v>
      </c>
      <c r="EH137" s="9">
        <v>1</v>
      </c>
      <c r="EI137" s="9">
        <v>0</v>
      </c>
      <c r="EJ137" s="9">
        <v>1</v>
      </c>
      <c r="EK137" s="9">
        <v>1</v>
      </c>
      <c r="EL137" s="9"/>
      <c r="EM137" s="9"/>
      <c r="EN137" s="9">
        <v>0</v>
      </c>
      <c r="EO137" s="9"/>
      <c r="EP137" s="9"/>
      <c r="EQ137" s="9">
        <v>0</v>
      </c>
      <c r="ER137" s="9"/>
      <c r="ES137" s="9"/>
      <c r="ET137" s="9">
        <v>0</v>
      </c>
      <c r="EU137" s="9"/>
      <c r="EV137" s="9"/>
      <c r="EW137" s="9">
        <v>0</v>
      </c>
      <c r="EX137" s="9"/>
      <c r="EY137" s="9"/>
      <c r="EZ137" s="9">
        <v>1</v>
      </c>
      <c r="FA137" s="9">
        <v>0</v>
      </c>
      <c r="FB137" s="9"/>
      <c r="FC137" s="9">
        <v>1</v>
      </c>
      <c r="FD137" s="9">
        <v>0</v>
      </c>
      <c r="FE137" s="9"/>
      <c r="FF137" s="9">
        <v>1</v>
      </c>
      <c r="FG137" s="9">
        <v>0</v>
      </c>
      <c r="FH137" s="9"/>
      <c r="FI137" s="9">
        <v>1</v>
      </c>
      <c r="FJ137" s="9">
        <v>0</v>
      </c>
      <c r="FK137" s="9"/>
      <c r="FL137" s="9">
        <v>0</v>
      </c>
      <c r="FM137" s="9"/>
      <c r="FN137" s="9"/>
      <c r="FO137" s="9">
        <v>0</v>
      </c>
      <c r="FP137" s="9"/>
      <c r="FQ137" s="9"/>
      <c r="FR137" s="9">
        <v>1</v>
      </c>
      <c r="FS137" s="9">
        <v>0</v>
      </c>
      <c r="FT137" s="9"/>
      <c r="FU137" s="9">
        <v>0</v>
      </c>
      <c r="FV137" s="9"/>
      <c r="FW137" s="9"/>
      <c r="FX137" s="9">
        <v>4</v>
      </c>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t="s">
        <v>4152</v>
      </c>
      <c r="HH137" s="9">
        <v>7</v>
      </c>
      <c r="HI137" s="9">
        <v>2</v>
      </c>
      <c r="HJ137" s="9"/>
      <c r="HK137" s="9"/>
      <c r="HL137" s="9"/>
      <c r="HM137" s="9"/>
      <c r="HN137" s="9"/>
      <c r="HO137" s="9"/>
      <c r="HP137" s="9">
        <v>0</v>
      </c>
      <c r="HQ137" s="9">
        <v>1</v>
      </c>
      <c r="HR137" s="9">
        <v>0</v>
      </c>
      <c r="HS137" s="9">
        <v>0</v>
      </c>
      <c r="HT137" s="9">
        <v>0</v>
      </c>
      <c r="HU137" s="9">
        <v>0</v>
      </c>
      <c r="HV137" s="9">
        <v>1</v>
      </c>
      <c r="HW137" s="9">
        <v>0</v>
      </c>
      <c r="HX137" t="s">
        <v>4316</v>
      </c>
      <c r="HY137" s="9"/>
      <c r="HZ137" s="9"/>
      <c r="IA137" s="9">
        <v>2</v>
      </c>
      <c r="IB137" s="9"/>
      <c r="IC137" s="9"/>
      <c r="ID137" s="9">
        <v>2</v>
      </c>
      <c r="IE137" s="9"/>
      <c r="IF137" s="9"/>
      <c r="IG137" s="9">
        <v>2</v>
      </c>
      <c r="IH137" s="9"/>
      <c r="II137" s="9"/>
      <c r="IJ137" s="9">
        <v>2</v>
      </c>
      <c r="IK137" s="9"/>
      <c r="IL137" s="9">
        <v>1</v>
      </c>
      <c r="IM137" s="9"/>
      <c r="IN137" s="9">
        <v>4</v>
      </c>
      <c r="IO137" s="9">
        <v>4</v>
      </c>
      <c r="IP137" s="9">
        <v>3</v>
      </c>
      <c r="IQ137" s="9">
        <v>3</v>
      </c>
      <c r="IR137" s="9">
        <v>4</v>
      </c>
      <c r="IS137" s="9"/>
      <c r="IT137" s="9">
        <v>1</v>
      </c>
      <c r="IU137" s="9">
        <v>2</v>
      </c>
      <c r="IV137" s="9">
        <v>1</v>
      </c>
      <c r="IW137" s="9">
        <v>2</v>
      </c>
      <c r="IX137" s="9">
        <v>2</v>
      </c>
      <c r="IY137" s="9">
        <v>2</v>
      </c>
      <c r="IZ137" s="9">
        <v>2</v>
      </c>
      <c r="JA137" s="9">
        <v>1</v>
      </c>
      <c r="JB137" s="9">
        <v>1</v>
      </c>
      <c r="JC137" s="9">
        <v>1</v>
      </c>
      <c r="JD137" s="9">
        <v>1</v>
      </c>
      <c r="JE137" s="9">
        <v>2</v>
      </c>
      <c r="JF137" s="9">
        <v>2</v>
      </c>
      <c r="JG137" s="9">
        <v>1</v>
      </c>
      <c r="JH137" s="9">
        <v>1</v>
      </c>
      <c r="JI137" s="9">
        <v>2</v>
      </c>
      <c r="JJ137" s="9">
        <v>1</v>
      </c>
      <c r="JK137" s="9">
        <v>1</v>
      </c>
      <c r="JL137" s="9">
        <v>1</v>
      </c>
      <c r="JM137" s="9">
        <v>1</v>
      </c>
      <c r="JN137" s="9">
        <v>1</v>
      </c>
      <c r="JO137" s="9">
        <v>1</v>
      </c>
      <c r="JP137" s="9">
        <v>1</v>
      </c>
      <c r="JQ137" s="9">
        <v>1</v>
      </c>
      <c r="JR137" s="9">
        <v>1</v>
      </c>
      <c r="JS137" s="9">
        <v>1</v>
      </c>
      <c r="JT137" s="9">
        <v>1</v>
      </c>
      <c r="JU137" s="9">
        <v>1</v>
      </c>
      <c r="JV137" s="9"/>
      <c r="JW137" s="9">
        <v>1</v>
      </c>
      <c r="JX137" s="9">
        <v>1</v>
      </c>
      <c r="JY137" s="9">
        <v>1</v>
      </c>
      <c r="JZ137" s="9">
        <v>1</v>
      </c>
      <c r="KA137" s="9">
        <v>1</v>
      </c>
      <c r="KB137" s="9">
        <v>1</v>
      </c>
      <c r="KC137" s="9">
        <v>1</v>
      </c>
      <c r="KD137" s="9">
        <v>3</v>
      </c>
      <c r="KE137" s="9">
        <v>1</v>
      </c>
      <c r="KF137" s="9"/>
      <c r="KG137" s="9">
        <v>1</v>
      </c>
      <c r="KH137" s="9">
        <v>1</v>
      </c>
      <c r="KI137" s="9">
        <v>1</v>
      </c>
      <c r="KJ137" s="9"/>
      <c r="KK137" s="9">
        <v>1</v>
      </c>
      <c r="KL137" s="9">
        <v>1</v>
      </c>
      <c r="KM137" s="9">
        <v>1</v>
      </c>
      <c r="KN137" s="9">
        <v>1</v>
      </c>
      <c r="KO137" s="9"/>
      <c r="KP137" s="9">
        <v>1</v>
      </c>
      <c r="KQ137" s="9">
        <v>0</v>
      </c>
      <c r="KR137" s="9">
        <v>1</v>
      </c>
      <c r="KS137" s="9">
        <v>0</v>
      </c>
      <c r="KT137" s="9">
        <v>0</v>
      </c>
      <c r="KU137" s="9">
        <v>1</v>
      </c>
      <c r="KV137" s="9">
        <v>1</v>
      </c>
      <c r="KW137" s="9">
        <v>1</v>
      </c>
      <c r="KX137" s="9">
        <v>1</v>
      </c>
      <c r="KY137" s="9">
        <v>1</v>
      </c>
      <c r="KZ137" s="9">
        <v>1</v>
      </c>
      <c r="LA137" s="9">
        <v>1</v>
      </c>
      <c r="LB137" s="9"/>
      <c r="LC137" s="9">
        <v>1</v>
      </c>
      <c r="LD137" s="9">
        <v>1</v>
      </c>
      <c r="LE137" s="9">
        <v>1</v>
      </c>
      <c r="LF137" s="9">
        <v>1</v>
      </c>
      <c r="LG137" s="9">
        <v>1</v>
      </c>
      <c r="LH137" s="9">
        <v>1</v>
      </c>
      <c r="LI137" s="9"/>
      <c r="LJ137" s="9">
        <v>1</v>
      </c>
      <c r="LK137" s="9">
        <v>1</v>
      </c>
      <c r="LL137" s="9">
        <v>1</v>
      </c>
      <c r="LM137" s="9">
        <v>1</v>
      </c>
      <c r="LN137" s="9"/>
      <c r="LO137" s="9">
        <v>1</v>
      </c>
      <c r="LP137" s="9">
        <v>1</v>
      </c>
      <c r="LQ137" s="9">
        <v>1</v>
      </c>
      <c r="LR137" s="9"/>
      <c r="LS137" s="9">
        <v>1</v>
      </c>
      <c r="LT137" s="9">
        <v>1</v>
      </c>
      <c r="LU137" s="9">
        <v>1</v>
      </c>
      <c r="LV137" s="9">
        <v>1</v>
      </c>
      <c r="LW137" s="9">
        <v>1</v>
      </c>
      <c r="LX137" s="9">
        <v>1</v>
      </c>
      <c r="LY137" s="9">
        <v>1</v>
      </c>
      <c r="LZ137" s="9">
        <v>2</v>
      </c>
      <c r="MA137" s="9">
        <v>1</v>
      </c>
      <c r="MB137" s="9"/>
      <c r="MC137" s="9">
        <v>0</v>
      </c>
      <c r="MD137" s="9">
        <v>2</v>
      </c>
      <c r="ME137" s="9">
        <v>1</v>
      </c>
      <c r="MF137" s="9">
        <v>1</v>
      </c>
      <c r="MG137" s="9">
        <v>3</v>
      </c>
      <c r="MH137" s="9">
        <v>3</v>
      </c>
      <c r="MI137" s="9">
        <v>3</v>
      </c>
      <c r="MJ137" s="9">
        <v>3</v>
      </c>
      <c r="MK137" s="9">
        <v>1</v>
      </c>
      <c r="ML137" s="9">
        <v>1</v>
      </c>
      <c r="MM137" s="9">
        <v>1</v>
      </c>
      <c r="MN137" s="9">
        <v>1</v>
      </c>
      <c r="MO137" s="9">
        <v>1</v>
      </c>
      <c r="MP137" s="9">
        <v>0</v>
      </c>
      <c r="MQ137" s="9">
        <v>1</v>
      </c>
      <c r="MR137" s="9">
        <v>1</v>
      </c>
      <c r="MS137" s="9">
        <v>1</v>
      </c>
      <c r="MT137" s="9">
        <v>202925386</v>
      </c>
      <c r="MU137" s="9">
        <v>202925386</v>
      </c>
      <c r="MV137" s="9">
        <v>1</v>
      </c>
      <c r="MW137" s="9"/>
      <c r="MX137" s="9"/>
      <c r="MY137" t="s">
        <v>4592</v>
      </c>
      <c r="MZ137" s="9"/>
      <c r="NA137" s="9">
        <v>201513313</v>
      </c>
      <c r="NB137" t="s">
        <v>4742</v>
      </c>
      <c r="NC137" t="s">
        <v>4878</v>
      </c>
      <c r="ND137" s="9"/>
      <c r="NE137" s="9"/>
      <c r="NF137" t="s">
        <v>4891</v>
      </c>
      <c r="NG137" s="9"/>
      <c r="NH137" s="9"/>
      <c r="NI137" s="9">
        <v>124</v>
      </c>
      <c r="NJ137" s="9">
        <v>162</v>
      </c>
      <c r="NK137" t="s">
        <v>4897</v>
      </c>
      <c r="NL137" s="9">
        <v>3</v>
      </c>
      <c r="NM137" s="9">
        <v>11</v>
      </c>
      <c r="NN137" s="9">
        <v>2022</v>
      </c>
      <c r="NO137" s="9">
        <v>1</v>
      </c>
      <c r="NP137" t="s">
        <v>5013</v>
      </c>
      <c r="NQ137" s="9">
        <v>1</v>
      </c>
      <c r="NR137" s="9">
        <v>0</v>
      </c>
      <c r="NS137" s="9">
        <v>1</v>
      </c>
      <c r="NT137" s="9">
        <v>1</v>
      </c>
      <c r="NU137" s="9">
        <v>3</v>
      </c>
      <c r="NV137" s="9">
        <v>0</v>
      </c>
      <c r="NW137" s="9">
        <v>121</v>
      </c>
      <c r="NX137" s="9">
        <v>0</v>
      </c>
      <c r="NY137" s="9">
        <v>26</v>
      </c>
      <c r="NZ137" s="9">
        <v>0</v>
      </c>
      <c r="OA137" s="9">
        <v>17</v>
      </c>
      <c r="OB137" s="9">
        <v>4</v>
      </c>
      <c r="OC137" s="9">
        <v>167</v>
      </c>
      <c r="OD137" s="9">
        <v>4</v>
      </c>
      <c r="OE137" s="9">
        <v>65</v>
      </c>
      <c r="OF137" s="9">
        <v>0</v>
      </c>
      <c r="OG137" s="9">
        <v>232</v>
      </c>
      <c r="OH137" s="9">
        <v>4</v>
      </c>
      <c r="OI137" s="9">
        <v>268</v>
      </c>
      <c r="OJ137" s="9">
        <v>150</v>
      </c>
      <c r="OK137" s="9">
        <v>20</v>
      </c>
      <c r="OL137" s="9">
        <v>13</v>
      </c>
      <c r="OM137" s="9">
        <v>0</v>
      </c>
      <c r="ON137" s="9">
        <v>1</v>
      </c>
      <c r="OO137" s="9">
        <v>0</v>
      </c>
      <c r="OP137" s="9">
        <v>1</v>
      </c>
      <c r="OQ137" s="9">
        <v>1</v>
      </c>
      <c r="OR137" s="9">
        <v>1</v>
      </c>
      <c r="OS137" s="9">
        <v>1</v>
      </c>
      <c r="OT137" s="9">
        <v>1</v>
      </c>
      <c r="OU137" s="9">
        <v>1</v>
      </c>
      <c r="OV137" s="9">
        <v>1</v>
      </c>
      <c r="OW137" s="9">
        <v>1</v>
      </c>
      <c r="OX137" s="9">
        <v>1</v>
      </c>
      <c r="OY137" s="9">
        <v>1</v>
      </c>
      <c r="OZ137" s="9">
        <v>0</v>
      </c>
      <c r="PA137" s="9">
        <v>87.5</v>
      </c>
      <c r="PB137" s="9">
        <v>0</v>
      </c>
      <c r="PC137" s="9">
        <v>1</v>
      </c>
      <c r="PD137" s="9">
        <v>90</v>
      </c>
      <c r="PE137" s="9">
        <v>0</v>
      </c>
      <c r="PF137" s="9">
        <v>1</v>
      </c>
      <c r="PG137" s="9">
        <v>1</v>
      </c>
      <c r="PH137" s="9">
        <v>1</v>
      </c>
      <c r="PI137" s="9">
        <v>1</v>
      </c>
      <c r="PJ137" s="9">
        <v>1</v>
      </c>
      <c r="PK137" s="9">
        <v>1</v>
      </c>
      <c r="PL137" s="9">
        <v>1</v>
      </c>
      <c r="PM137" s="9">
        <v>1</v>
      </c>
      <c r="PN137" s="9">
        <v>1</v>
      </c>
      <c r="PO137" s="9">
        <v>100</v>
      </c>
      <c r="PP137" s="9">
        <v>1</v>
      </c>
      <c r="PQ137" s="9">
        <v>1</v>
      </c>
      <c r="PR137" s="9">
        <v>1</v>
      </c>
      <c r="PS137" s="9">
        <v>1</v>
      </c>
      <c r="PT137" s="9">
        <v>1</v>
      </c>
      <c r="PU137" s="9">
        <v>1</v>
      </c>
      <c r="PV137" s="9">
        <v>1</v>
      </c>
      <c r="PW137" s="9">
        <v>0</v>
      </c>
      <c r="PX137" s="9">
        <v>83.333335876464844</v>
      </c>
      <c r="PY137" s="9">
        <v>0</v>
      </c>
      <c r="PZ137" s="9">
        <v>1</v>
      </c>
      <c r="QA137" s="9">
        <v>1</v>
      </c>
      <c r="QB137" s="9">
        <v>1</v>
      </c>
      <c r="QC137" s="9">
        <v>1</v>
      </c>
      <c r="QD137" s="9">
        <v>1</v>
      </c>
      <c r="QE137" s="9">
        <v>100</v>
      </c>
      <c r="QF137" s="9">
        <v>1</v>
      </c>
      <c r="QG137" s="9">
        <v>1</v>
      </c>
      <c r="QH137" s="9">
        <v>1</v>
      </c>
      <c r="QI137" s="9">
        <v>1</v>
      </c>
      <c r="QJ137" s="9">
        <v>1</v>
      </c>
      <c r="QK137" s="9">
        <v>1</v>
      </c>
      <c r="QL137" s="9">
        <v>1</v>
      </c>
      <c r="QM137" s="9">
        <v>1</v>
      </c>
      <c r="QN137" s="9">
        <v>1</v>
      </c>
      <c r="QO137" s="9">
        <v>1</v>
      </c>
      <c r="QP137" s="9">
        <v>100</v>
      </c>
      <c r="QQ137" s="9">
        <v>1</v>
      </c>
      <c r="QR137" s="9">
        <v>1</v>
      </c>
      <c r="QS137" s="9">
        <v>1</v>
      </c>
      <c r="QT137" s="9">
        <v>1</v>
      </c>
      <c r="QU137" s="9">
        <v>1</v>
      </c>
      <c r="QV137" s="9">
        <v>1</v>
      </c>
      <c r="QW137" s="9">
        <v>1</v>
      </c>
      <c r="QX137" s="9">
        <v>1</v>
      </c>
      <c r="QY137" s="9">
        <v>1</v>
      </c>
      <c r="QZ137" s="9">
        <v>0</v>
      </c>
      <c r="RA137" s="9">
        <v>0</v>
      </c>
      <c r="RB137" s="9">
        <v>0</v>
      </c>
      <c r="RC137" s="9">
        <v>0</v>
      </c>
      <c r="RD137" s="9">
        <v>0</v>
      </c>
      <c r="RE137" s="9">
        <v>0</v>
      </c>
      <c r="RF137" s="9">
        <v>0</v>
      </c>
      <c r="RG137" s="9"/>
      <c r="RH137" s="9"/>
      <c r="RI137" s="9">
        <v>0</v>
      </c>
      <c r="RJ137" s="9">
        <v>0</v>
      </c>
      <c r="RK137" s="9">
        <v>0</v>
      </c>
      <c r="RL137" s="9">
        <v>1</v>
      </c>
      <c r="RM137" s="9">
        <v>1</v>
      </c>
      <c r="RN137" s="9">
        <v>1</v>
      </c>
      <c r="RO137" s="9">
        <v>0</v>
      </c>
      <c r="RP137" s="9">
        <v>0</v>
      </c>
      <c r="RQ137" s="9">
        <v>16</v>
      </c>
      <c r="RR137" s="9">
        <v>0</v>
      </c>
      <c r="RS137" s="9">
        <v>1</v>
      </c>
      <c r="RT137" s="9">
        <v>1</v>
      </c>
      <c r="RU137" s="9">
        <v>0</v>
      </c>
      <c r="RV137" s="9">
        <v>1</v>
      </c>
      <c r="RW137" s="9">
        <v>1</v>
      </c>
      <c r="RX137" s="9">
        <v>1</v>
      </c>
      <c r="RY137" s="9">
        <v>1</v>
      </c>
      <c r="RZ137" s="9">
        <v>1</v>
      </c>
      <c r="SA137" s="9">
        <v>1</v>
      </c>
      <c r="SB137" s="9">
        <v>100</v>
      </c>
      <c r="SC137" s="9">
        <v>1</v>
      </c>
      <c r="SD137" s="9">
        <v>1</v>
      </c>
      <c r="SE137" s="9">
        <v>0</v>
      </c>
      <c r="SF137" s="9">
        <v>1</v>
      </c>
      <c r="SG137" s="9">
        <v>1</v>
      </c>
      <c r="SH137" s="9">
        <v>0</v>
      </c>
      <c r="SI137" s="9">
        <v>0</v>
      </c>
      <c r="SJ137" s="9">
        <v>1</v>
      </c>
      <c r="SK137" s="9">
        <v>1</v>
      </c>
      <c r="SL137" s="9">
        <v>1</v>
      </c>
      <c r="SM137" s="9">
        <v>1</v>
      </c>
      <c r="SN137" s="9">
        <v>0</v>
      </c>
      <c r="SO137" s="9">
        <v>1</v>
      </c>
      <c r="SP137" s="9"/>
      <c r="SQ137" s="9"/>
      <c r="SR137" s="9">
        <v>0</v>
      </c>
      <c r="SS137" s="9">
        <v>0</v>
      </c>
      <c r="ST137" s="9">
        <v>0</v>
      </c>
      <c r="SU137" s="9">
        <v>0</v>
      </c>
      <c r="SV137" s="9"/>
      <c r="SW137" s="9">
        <v>0</v>
      </c>
      <c r="SX137" s="9">
        <v>0</v>
      </c>
      <c r="SY137" s="9">
        <v>0</v>
      </c>
      <c r="SZ137" s="9">
        <v>1</v>
      </c>
      <c r="TA137" s="9"/>
      <c r="TB137" s="9"/>
      <c r="TC137" s="9"/>
      <c r="TD137" s="9"/>
      <c r="TE137" s="9"/>
      <c r="TF137" s="9"/>
      <c r="TG137" s="9"/>
      <c r="TH137" s="9"/>
      <c r="TI137" s="9"/>
      <c r="TJ137" s="9"/>
      <c r="TK137" s="9"/>
      <c r="TL137" s="9"/>
      <c r="TM137" s="9"/>
      <c r="TN137" s="9"/>
      <c r="TO137" s="9"/>
      <c r="TP137" s="9"/>
      <c r="TQ137" s="9"/>
      <c r="TR137" s="9">
        <v>0</v>
      </c>
      <c r="TS137" s="9">
        <v>1</v>
      </c>
      <c r="TT137" s="9">
        <v>0</v>
      </c>
      <c r="TU137" s="9">
        <v>0</v>
      </c>
      <c r="TV137" s="9">
        <v>0</v>
      </c>
      <c r="TW137" s="9">
        <v>0</v>
      </c>
      <c r="TX137" s="9">
        <v>1</v>
      </c>
      <c r="TY137" s="9">
        <v>0</v>
      </c>
      <c r="TZ137" s="9"/>
      <c r="UA137" s="9"/>
      <c r="UB137" s="9"/>
      <c r="UC137" s="9"/>
      <c r="UD137" s="9"/>
      <c r="UE137" s="9"/>
      <c r="UF137" s="9">
        <v>0</v>
      </c>
      <c r="UG137" s="9">
        <v>1</v>
      </c>
      <c r="UH137" s="9">
        <v>0</v>
      </c>
      <c r="UI137" s="9">
        <v>1</v>
      </c>
      <c r="UJ137" s="9">
        <v>0</v>
      </c>
      <c r="UK137" s="9">
        <v>1</v>
      </c>
      <c r="UL137" s="9">
        <v>0</v>
      </c>
      <c r="UM137" s="9">
        <v>0</v>
      </c>
      <c r="UN137" s="9">
        <v>0</v>
      </c>
      <c r="UO137" s="9">
        <v>0</v>
      </c>
      <c r="UP137" s="9"/>
      <c r="UQ137" s="9"/>
      <c r="UR137" s="9"/>
      <c r="US137" s="9"/>
      <c r="UT137" s="9">
        <v>0</v>
      </c>
      <c r="UU137" s="9"/>
      <c r="UV137" s="9">
        <v>1</v>
      </c>
      <c r="UW137" s="9">
        <v>0</v>
      </c>
      <c r="UX137" s="9">
        <v>0</v>
      </c>
      <c r="UY137" s="9">
        <v>0</v>
      </c>
      <c r="UZ137" s="9">
        <v>0</v>
      </c>
      <c r="VA137" s="9">
        <v>0</v>
      </c>
      <c r="VB137" s="9">
        <v>0</v>
      </c>
      <c r="VC137" s="9">
        <v>1</v>
      </c>
      <c r="VD137" s="9">
        <v>0</v>
      </c>
      <c r="VE137" s="9">
        <v>1</v>
      </c>
      <c r="VF137" s="9">
        <v>0</v>
      </c>
      <c r="VG137" s="9">
        <v>0</v>
      </c>
      <c r="VH137" s="9">
        <v>0</v>
      </c>
      <c r="VI137" s="9">
        <v>0</v>
      </c>
      <c r="VJ137" s="9">
        <v>1</v>
      </c>
      <c r="VK137" s="9">
        <v>1</v>
      </c>
      <c r="VL137" s="9">
        <v>1</v>
      </c>
      <c r="VM137" s="9">
        <v>1</v>
      </c>
      <c r="VN137" s="9">
        <v>0</v>
      </c>
      <c r="VO137" s="9">
        <v>0</v>
      </c>
      <c r="VP137" s="9">
        <v>1</v>
      </c>
      <c r="VQ137" s="9">
        <v>1</v>
      </c>
      <c r="VR137" s="9">
        <v>0</v>
      </c>
      <c r="VS137" s="9">
        <v>1</v>
      </c>
      <c r="VT137" s="9">
        <v>1</v>
      </c>
      <c r="VU137" s="9">
        <v>1</v>
      </c>
      <c r="VV137" s="9">
        <v>1</v>
      </c>
      <c r="VW137" s="9">
        <v>1</v>
      </c>
      <c r="VX137" s="9">
        <v>1</v>
      </c>
      <c r="VY137" s="9">
        <v>1</v>
      </c>
      <c r="VZ137" s="9">
        <v>1</v>
      </c>
      <c r="WA137" s="9">
        <v>1</v>
      </c>
      <c r="WB137" s="9">
        <v>1</v>
      </c>
      <c r="WC137" s="9">
        <v>1</v>
      </c>
      <c r="WD137" s="9">
        <v>1</v>
      </c>
      <c r="WE137" s="9">
        <v>1</v>
      </c>
      <c r="WF137" s="9">
        <v>1</v>
      </c>
      <c r="WG137" s="9">
        <v>1</v>
      </c>
      <c r="WH137" s="9">
        <v>1</v>
      </c>
      <c r="WI137" s="9">
        <v>1</v>
      </c>
      <c r="WJ137" s="9">
        <v>1</v>
      </c>
      <c r="WK137" s="9">
        <v>1</v>
      </c>
      <c r="WL137" s="9">
        <v>0</v>
      </c>
      <c r="WM137" s="9">
        <v>1</v>
      </c>
      <c r="WN137" s="9">
        <v>1</v>
      </c>
      <c r="WO137" s="9">
        <v>1</v>
      </c>
      <c r="WP137" s="9">
        <v>1</v>
      </c>
      <c r="WQ137" s="9">
        <v>50</v>
      </c>
      <c r="WR137" s="9">
        <v>0</v>
      </c>
      <c r="WS137" s="9">
        <v>1</v>
      </c>
      <c r="WT137" s="9">
        <v>100</v>
      </c>
      <c r="WU137" s="9">
        <v>1</v>
      </c>
      <c r="WV137" s="9">
        <v>1</v>
      </c>
      <c r="WW137" s="9">
        <v>88.888885498046875</v>
      </c>
      <c r="WX137" s="9">
        <v>0</v>
      </c>
      <c r="WY137" s="9">
        <v>1</v>
      </c>
      <c r="WZ137" s="9">
        <v>100</v>
      </c>
      <c r="XA137" s="9">
        <v>1</v>
      </c>
      <c r="XB137" s="9">
        <v>1</v>
      </c>
      <c r="XC137" s="9">
        <v>1</v>
      </c>
      <c r="XD137" s="9">
        <v>0</v>
      </c>
      <c r="XE137" s="9">
        <v>1</v>
      </c>
      <c r="XF137" s="9">
        <v>0</v>
      </c>
      <c r="XG137" s="9">
        <v>0</v>
      </c>
      <c r="XH137" s="9">
        <v>0</v>
      </c>
      <c r="XI137" s="9">
        <v>0</v>
      </c>
      <c r="XJ137" s="9">
        <v>1</v>
      </c>
      <c r="XK137" s="9">
        <v>1</v>
      </c>
      <c r="XL137" s="9">
        <v>1</v>
      </c>
      <c r="XM137" s="9">
        <v>1</v>
      </c>
      <c r="XN137" s="9">
        <v>0</v>
      </c>
      <c r="XO137" s="9">
        <v>0</v>
      </c>
      <c r="XP137" s="9">
        <v>1</v>
      </c>
      <c r="XQ137" s="9">
        <v>1</v>
      </c>
      <c r="XR137" s="9">
        <v>0</v>
      </c>
      <c r="XS137" s="9">
        <v>1</v>
      </c>
      <c r="XT137" s="9">
        <v>1</v>
      </c>
      <c r="XU137" s="9">
        <v>1</v>
      </c>
      <c r="XV137" s="9">
        <v>1</v>
      </c>
      <c r="XW137" s="9">
        <v>1</v>
      </c>
      <c r="XX137" s="9">
        <v>1</v>
      </c>
      <c r="XY137" s="9">
        <v>1</v>
      </c>
      <c r="XZ137" s="9">
        <v>1</v>
      </c>
      <c r="YA137" s="9">
        <v>1</v>
      </c>
      <c r="YB137" s="9">
        <v>1</v>
      </c>
      <c r="YC137" s="9">
        <v>1</v>
      </c>
      <c r="YD137" s="9">
        <v>1</v>
      </c>
      <c r="YE137" s="9">
        <v>1</v>
      </c>
      <c r="YF137" s="9">
        <v>1</v>
      </c>
      <c r="YG137" s="9">
        <v>1</v>
      </c>
      <c r="YH137" s="9">
        <v>1</v>
      </c>
      <c r="YI137" s="9">
        <v>1</v>
      </c>
      <c r="YJ137" s="9">
        <v>1</v>
      </c>
      <c r="YK137" s="9">
        <v>1</v>
      </c>
      <c r="YL137" s="9">
        <v>0</v>
      </c>
      <c r="YM137" s="9">
        <v>1</v>
      </c>
      <c r="YN137" s="9">
        <v>1</v>
      </c>
      <c r="YO137" s="9">
        <v>1</v>
      </c>
      <c r="YP137" s="9">
        <v>1</v>
      </c>
      <c r="YQ137" s="9">
        <v>1</v>
      </c>
      <c r="YR137" s="9">
        <v>1</v>
      </c>
      <c r="YS137" s="9">
        <v>1</v>
      </c>
      <c r="YT137" s="9">
        <v>1</v>
      </c>
      <c r="YU137" s="9">
        <v>100</v>
      </c>
      <c r="YV137" s="9">
        <v>1</v>
      </c>
      <c r="YW137" s="9">
        <v>1</v>
      </c>
      <c r="YX137" s="9">
        <v>1</v>
      </c>
      <c r="YY137" s="9">
        <v>0</v>
      </c>
      <c r="YZ137" s="9">
        <v>1</v>
      </c>
      <c r="ZA137" s="9">
        <v>0</v>
      </c>
      <c r="ZB137" s="9">
        <v>1</v>
      </c>
      <c r="ZC137" s="9">
        <v>0</v>
      </c>
      <c r="ZD137" s="9">
        <v>1</v>
      </c>
      <c r="ZE137" s="9">
        <v>0</v>
      </c>
      <c r="ZF137" s="9">
        <v>1</v>
      </c>
      <c r="ZG137" s="9">
        <v>0</v>
      </c>
      <c r="ZH137" s="9">
        <v>0</v>
      </c>
      <c r="ZI137" s="9">
        <v>1</v>
      </c>
      <c r="ZJ137" s="9">
        <v>100</v>
      </c>
      <c r="ZK137" s="9">
        <v>1</v>
      </c>
      <c r="ZL137" s="9">
        <v>100</v>
      </c>
      <c r="ZM137" s="9">
        <v>1</v>
      </c>
      <c r="ZN137" s="9">
        <v>1</v>
      </c>
      <c r="ZO137" s="9">
        <v>1</v>
      </c>
      <c r="ZP137" s="9">
        <v>1</v>
      </c>
      <c r="ZQ137" s="9">
        <v>1</v>
      </c>
      <c r="ZR137" s="9">
        <v>1</v>
      </c>
      <c r="ZS137" s="9">
        <v>1</v>
      </c>
      <c r="ZT137" s="9">
        <v>1</v>
      </c>
      <c r="ZU137" s="9">
        <v>1</v>
      </c>
      <c r="ZV137" s="9">
        <v>1</v>
      </c>
      <c r="ZW137" s="9">
        <v>1</v>
      </c>
      <c r="ZX137" s="9">
        <v>1</v>
      </c>
      <c r="ZY137" s="9">
        <v>1</v>
      </c>
      <c r="ZZ137" s="9">
        <v>1</v>
      </c>
      <c r="AAA137" s="9">
        <v>1</v>
      </c>
      <c r="AAB137" s="9">
        <v>1</v>
      </c>
      <c r="AAC137" s="9">
        <v>1</v>
      </c>
      <c r="AAD137" s="9">
        <v>1</v>
      </c>
      <c r="AAE137" s="9">
        <v>1</v>
      </c>
      <c r="AAF137" s="9">
        <v>1</v>
      </c>
      <c r="AAG137" s="9">
        <v>1</v>
      </c>
      <c r="AAH137" s="9">
        <v>1</v>
      </c>
      <c r="AAI137" s="9">
        <v>1</v>
      </c>
      <c r="AAJ137" s="9">
        <v>1</v>
      </c>
      <c r="AAK137" s="9">
        <v>1</v>
      </c>
      <c r="AAL137" s="9">
        <v>1</v>
      </c>
      <c r="AAM137" s="9">
        <v>1</v>
      </c>
      <c r="AAN137" s="9">
        <v>1</v>
      </c>
      <c r="AAO137" s="9">
        <v>1</v>
      </c>
      <c r="AAP137" s="9">
        <v>100</v>
      </c>
      <c r="AAQ137" s="9">
        <v>1</v>
      </c>
      <c r="AAR137" s="9">
        <v>1</v>
      </c>
      <c r="AAS137" s="9">
        <v>100</v>
      </c>
      <c r="AAT137" s="9">
        <v>1</v>
      </c>
      <c r="AAU137" s="9">
        <v>1</v>
      </c>
      <c r="AAV137" s="9">
        <v>0</v>
      </c>
      <c r="AAW137" s="9">
        <v>0</v>
      </c>
      <c r="AAX137" s="9">
        <v>0</v>
      </c>
      <c r="AAY137" s="9">
        <v>1</v>
      </c>
      <c r="AAZ137" s="9">
        <v>1</v>
      </c>
      <c r="ABA137" s="9">
        <v>1</v>
      </c>
      <c r="ABB137" s="9">
        <v>1</v>
      </c>
      <c r="ABC137" s="9">
        <v>1</v>
      </c>
      <c r="ABD137" s="9">
        <v>1</v>
      </c>
      <c r="ABE137" s="9">
        <v>1</v>
      </c>
      <c r="ABF137" s="9">
        <v>1</v>
      </c>
      <c r="ABG137" s="9">
        <v>1</v>
      </c>
      <c r="ABH137" s="9">
        <v>1</v>
      </c>
      <c r="ABI137" s="9">
        <v>1</v>
      </c>
      <c r="ABJ137" s="9">
        <v>1</v>
      </c>
      <c r="ABK137" s="9">
        <v>1</v>
      </c>
      <c r="ABL137" s="9">
        <v>1</v>
      </c>
      <c r="ABM137" s="9">
        <v>100</v>
      </c>
      <c r="ABN137" s="9">
        <v>1</v>
      </c>
      <c r="ABO137" s="9">
        <v>1</v>
      </c>
      <c r="ABP137" s="9">
        <v>0</v>
      </c>
      <c r="ABQ137" s="9">
        <v>1</v>
      </c>
      <c r="ABR137" s="9">
        <v>0</v>
      </c>
      <c r="ABS137" s="9">
        <v>0</v>
      </c>
      <c r="ABT137" s="9">
        <v>1</v>
      </c>
      <c r="ABU137" s="9">
        <v>0</v>
      </c>
      <c r="ABV137" s="9">
        <v>1</v>
      </c>
      <c r="ABW137" s="9">
        <v>1</v>
      </c>
      <c r="ABX137" s="9">
        <v>1</v>
      </c>
      <c r="ABY137" s="9">
        <v>1</v>
      </c>
      <c r="ABZ137" s="9">
        <v>0</v>
      </c>
      <c r="ACA137" s="9">
        <v>0</v>
      </c>
      <c r="ACB137" s="9">
        <v>0</v>
      </c>
      <c r="ACC137" s="9">
        <v>0</v>
      </c>
      <c r="ACD137" s="9">
        <v>0</v>
      </c>
      <c r="ACE137" s="9">
        <v>0</v>
      </c>
      <c r="ACF137" s="9">
        <v>0</v>
      </c>
      <c r="ACG137" s="9">
        <v>0</v>
      </c>
      <c r="ACH137" s="9">
        <v>1</v>
      </c>
      <c r="ACI137" s="9">
        <v>1</v>
      </c>
      <c r="ACJ137" s="9">
        <v>1</v>
      </c>
      <c r="ACK137" s="9">
        <v>1</v>
      </c>
      <c r="ACL137" s="9">
        <v>1</v>
      </c>
      <c r="ACM137" s="9">
        <v>0</v>
      </c>
      <c r="ACN137" s="9">
        <v>1</v>
      </c>
      <c r="ACO137" s="9">
        <v>1</v>
      </c>
      <c r="ACP137" s="9">
        <v>1</v>
      </c>
      <c r="ACQ137" s="9">
        <v>1</v>
      </c>
      <c r="ACR137" s="9">
        <v>1</v>
      </c>
    </row>
    <row r="138" spans="1:772">
      <c r="A138" t="s">
        <v>2699</v>
      </c>
      <c r="B138" t="s">
        <v>2827</v>
      </c>
      <c r="C138" t="s">
        <v>2961</v>
      </c>
      <c r="D138" t="s">
        <v>3095</v>
      </c>
      <c r="E138" s="9"/>
      <c r="F138" s="9">
        <v>5</v>
      </c>
      <c r="G138" s="9"/>
      <c r="H138" s="9">
        <v>1</v>
      </c>
      <c r="I138" t="s">
        <v>3233</v>
      </c>
      <c r="J138" s="9"/>
      <c r="K138" s="9">
        <v>9</v>
      </c>
      <c r="L138" s="9">
        <v>26</v>
      </c>
      <c r="M138" s="9">
        <v>163</v>
      </c>
      <c r="N138" s="9">
        <v>163</v>
      </c>
      <c r="O138" t="s">
        <v>3247</v>
      </c>
      <c r="P138" s="9">
        <v>2</v>
      </c>
      <c r="Q138" t="s">
        <v>3250</v>
      </c>
      <c r="R138" s="9">
        <v>3</v>
      </c>
      <c r="S138" s="9">
        <v>1</v>
      </c>
      <c r="T138" s="9">
        <v>2</v>
      </c>
      <c r="U138" s="9">
        <v>0</v>
      </c>
      <c r="V138" s="9">
        <v>1</v>
      </c>
      <c r="W138" t="s">
        <v>3393</v>
      </c>
      <c r="X138" s="9"/>
      <c r="Y138" t="s">
        <v>3523</v>
      </c>
      <c r="Z138" s="9"/>
      <c r="AA138" s="9">
        <v>0</v>
      </c>
      <c r="AB138" s="9">
        <v>0</v>
      </c>
      <c r="AC138" s="9">
        <v>15</v>
      </c>
      <c r="AD138" s="9">
        <v>0</v>
      </c>
      <c r="AE138" s="9">
        <v>5</v>
      </c>
      <c r="AF138" s="9">
        <v>0</v>
      </c>
      <c r="AG138" s="9">
        <v>0</v>
      </c>
      <c r="AH138" s="9">
        <v>0</v>
      </c>
      <c r="AI138" s="9">
        <v>1</v>
      </c>
      <c r="AJ138" s="9">
        <v>0</v>
      </c>
      <c r="AK138" s="9">
        <v>0</v>
      </c>
      <c r="AL138" s="9">
        <v>0</v>
      </c>
      <c r="AM138" s="9">
        <v>0</v>
      </c>
      <c r="AN138" s="9">
        <v>0</v>
      </c>
      <c r="AO138" s="9">
        <v>0</v>
      </c>
      <c r="AP138" s="9">
        <v>0</v>
      </c>
      <c r="AQ138" s="9">
        <v>5</v>
      </c>
      <c r="AR138" s="9">
        <v>0</v>
      </c>
      <c r="AS138" s="9">
        <v>0</v>
      </c>
      <c r="AT138" s="9">
        <v>0</v>
      </c>
      <c r="AU138" s="9">
        <v>1</v>
      </c>
      <c r="AV138" s="9">
        <v>0</v>
      </c>
      <c r="AW138" s="9">
        <v>4</v>
      </c>
      <c r="AX138" t="s">
        <v>3694</v>
      </c>
      <c r="AY138" s="9">
        <v>0</v>
      </c>
      <c r="AZ138" s="9">
        <v>0</v>
      </c>
      <c r="BA138" t="s">
        <v>3844</v>
      </c>
      <c r="BB138" s="9">
        <v>0</v>
      </c>
      <c r="BC138" s="9">
        <v>31</v>
      </c>
      <c r="BD138" s="9">
        <v>0</v>
      </c>
      <c r="BE138" s="9"/>
      <c r="BF138" s="9">
        <v>29</v>
      </c>
      <c r="BG138" s="9">
        <v>29</v>
      </c>
      <c r="BH138" s="9">
        <v>15</v>
      </c>
      <c r="BI138" s="9">
        <v>3</v>
      </c>
      <c r="BJ138" s="9">
        <v>0</v>
      </c>
      <c r="BK138" s="9">
        <v>1</v>
      </c>
      <c r="BL138" s="9">
        <v>1</v>
      </c>
      <c r="BM138" s="9">
        <v>1</v>
      </c>
      <c r="BN138" s="9">
        <v>1</v>
      </c>
      <c r="BO138" s="9">
        <v>1</v>
      </c>
      <c r="BP138" s="9">
        <v>1</v>
      </c>
      <c r="BQ138" s="9">
        <v>1</v>
      </c>
      <c r="BR138" s="9">
        <v>0</v>
      </c>
      <c r="BS138" s="9">
        <v>1</v>
      </c>
      <c r="BT138" s="9">
        <v>0</v>
      </c>
      <c r="BU138" s="9">
        <v>1</v>
      </c>
      <c r="BV138" s="9">
        <v>1</v>
      </c>
      <c r="BW138" s="9">
        <v>1</v>
      </c>
      <c r="BX138" s="9"/>
      <c r="BY138" s="9">
        <v>0</v>
      </c>
      <c r="BZ138" s="9">
        <v>0</v>
      </c>
      <c r="CA138" s="9">
        <v>1</v>
      </c>
      <c r="CB138" s="9">
        <v>0</v>
      </c>
      <c r="CC138" s="9">
        <v>1</v>
      </c>
      <c r="CD138" s="9">
        <v>1</v>
      </c>
      <c r="CE138" s="9">
        <v>1</v>
      </c>
      <c r="CF138" s="9">
        <v>1</v>
      </c>
      <c r="CG138" s="9"/>
      <c r="CH138" s="9">
        <v>1</v>
      </c>
      <c r="CI138" s="9">
        <v>1</v>
      </c>
      <c r="CJ138" s="9">
        <v>2</v>
      </c>
      <c r="CK138" s="9">
        <v>2</v>
      </c>
      <c r="CL138" s="9">
        <v>2</v>
      </c>
      <c r="CM138" s="9">
        <v>3</v>
      </c>
      <c r="CN138" s="9">
        <v>1</v>
      </c>
      <c r="CO138" s="9">
        <v>1</v>
      </c>
      <c r="CP138" s="9">
        <v>1</v>
      </c>
      <c r="CQ138" s="9">
        <v>1</v>
      </c>
      <c r="CR138" s="9">
        <v>1</v>
      </c>
      <c r="CS138" s="9">
        <v>1</v>
      </c>
      <c r="CT138" s="9">
        <v>1</v>
      </c>
      <c r="CU138" s="9">
        <v>1</v>
      </c>
      <c r="CV138" s="9">
        <v>1</v>
      </c>
      <c r="CW138" s="9">
        <v>1</v>
      </c>
      <c r="CX138" s="9">
        <v>0</v>
      </c>
      <c r="CY138" s="9">
        <v>1</v>
      </c>
      <c r="CZ138" s="9">
        <v>2</v>
      </c>
      <c r="DA138" s="9"/>
      <c r="DB138" s="9"/>
      <c r="DC138" s="9"/>
      <c r="DD138" s="9"/>
      <c r="DE138" s="9"/>
      <c r="DF138" s="9"/>
      <c r="DG138" s="9"/>
      <c r="DH138" s="9"/>
      <c r="DI138" s="9">
        <v>2</v>
      </c>
      <c r="DJ138" s="9"/>
      <c r="DK138" s="9"/>
      <c r="DL138" s="9"/>
      <c r="DM138" s="9"/>
      <c r="DN138" s="9"/>
      <c r="DO138" s="9"/>
      <c r="DP138" s="9">
        <v>2</v>
      </c>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v>1</v>
      </c>
      <c r="EO138" s="9">
        <v>0</v>
      </c>
      <c r="EP138" s="9"/>
      <c r="EQ138" s="9">
        <v>1</v>
      </c>
      <c r="ER138" s="9">
        <v>0</v>
      </c>
      <c r="ES138" s="9"/>
      <c r="ET138" s="9">
        <v>1</v>
      </c>
      <c r="EU138" s="9">
        <v>0</v>
      </c>
      <c r="EV138" s="9"/>
      <c r="EW138" s="9">
        <v>0</v>
      </c>
      <c r="EX138" s="9"/>
      <c r="EY138" s="9"/>
      <c r="EZ138" s="9">
        <v>1</v>
      </c>
      <c r="FA138" s="9">
        <v>0</v>
      </c>
      <c r="FB138" s="9"/>
      <c r="FC138" s="9">
        <v>1</v>
      </c>
      <c r="FD138" s="9">
        <v>0</v>
      </c>
      <c r="FE138" s="9"/>
      <c r="FF138" s="9">
        <v>1</v>
      </c>
      <c r="FG138" s="9">
        <v>0</v>
      </c>
      <c r="FH138" s="9"/>
      <c r="FI138" s="9">
        <v>1</v>
      </c>
      <c r="FJ138" s="9">
        <v>1</v>
      </c>
      <c r="FK138" s="9"/>
      <c r="FL138" s="9">
        <v>0</v>
      </c>
      <c r="FM138" s="9"/>
      <c r="FN138" s="9"/>
      <c r="FO138" s="9">
        <v>1</v>
      </c>
      <c r="FP138" s="9">
        <v>0</v>
      </c>
      <c r="FQ138" s="9"/>
      <c r="FR138" s="9">
        <v>1</v>
      </c>
      <c r="FS138" s="9">
        <v>0</v>
      </c>
      <c r="FT138" s="9"/>
      <c r="FU138" s="9">
        <v>0</v>
      </c>
      <c r="FV138" s="9"/>
      <c r="FW138" s="9"/>
      <c r="FX138" s="9">
        <v>4</v>
      </c>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t="s">
        <v>4153</v>
      </c>
      <c r="HH138" s="9">
        <v>8</v>
      </c>
      <c r="HI138" s="9"/>
      <c r="HJ138" s="9"/>
      <c r="HK138" s="9"/>
      <c r="HL138" s="9"/>
      <c r="HM138" s="9"/>
      <c r="HN138" s="9"/>
      <c r="HO138" s="9"/>
      <c r="HP138" s="9">
        <v>0</v>
      </c>
      <c r="HQ138" s="9">
        <v>0</v>
      </c>
      <c r="HR138" s="9">
        <v>0</v>
      </c>
      <c r="HS138" s="9">
        <v>0</v>
      </c>
      <c r="HT138" s="9">
        <v>0</v>
      </c>
      <c r="HU138" s="9">
        <v>1</v>
      </c>
      <c r="HV138" s="9">
        <v>0</v>
      </c>
      <c r="HW138" s="9">
        <v>0</v>
      </c>
      <c r="HX138" t="s">
        <v>4317</v>
      </c>
      <c r="HY138" s="9"/>
      <c r="HZ138" s="9"/>
      <c r="IA138" s="9">
        <v>2</v>
      </c>
      <c r="IB138" s="9"/>
      <c r="IC138" s="9"/>
      <c r="ID138" s="9">
        <v>2</v>
      </c>
      <c r="IE138" s="9"/>
      <c r="IF138" s="9"/>
      <c r="IG138" s="9">
        <v>3</v>
      </c>
      <c r="IH138" s="9"/>
      <c r="II138" s="9"/>
      <c r="IJ138" s="9">
        <v>3</v>
      </c>
      <c r="IK138" s="9"/>
      <c r="IL138" s="9">
        <v>1</v>
      </c>
      <c r="IM138" s="9"/>
      <c r="IN138" s="9">
        <v>3</v>
      </c>
      <c r="IO138" s="9">
        <v>3</v>
      </c>
      <c r="IP138" s="9">
        <v>3</v>
      </c>
      <c r="IQ138" s="9">
        <v>5</v>
      </c>
      <c r="IR138" s="9">
        <v>3</v>
      </c>
      <c r="IS138" s="9"/>
      <c r="IT138" s="9">
        <v>1</v>
      </c>
      <c r="IU138" s="9">
        <v>2</v>
      </c>
      <c r="IV138" s="9">
        <v>2</v>
      </c>
      <c r="IW138" s="9">
        <v>2</v>
      </c>
      <c r="IX138" s="9">
        <v>2</v>
      </c>
      <c r="IY138" s="9">
        <v>2</v>
      </c>
      <c r="IZ138" s="9">
        <v>2</v>
      </c>
      <c r="JA138" s="9">
        <v>2</v>
      </c>
      <c r="JB138" s="9">
        <v>1</v>
      </c>
      <c r="JC138" s="9">
        <v>2</v>
      </c>
      <c r="JD138" s="9">
        <v>1</v>
      </c>
      <c r="JE138" s="9">
        <v>2</v>
      </c>
      <c r="JF138" s="9">
        <v>2</v>
      </c>
      <c r="JG138" s="9">
        <v>2</v>
      </c>
      <c r="JH138" s="9">
        <v>2</v>
      </c>
      <c r="JI138" s="9">
        <v>2</v>
      </c>
      <c r="JJ138" s="9">
        <v>1</v>
      </c>
      <c r="JK138" s="9">
        <v>1</v>
      </c>
      <c r="JL138" s="9">
        <v>1</v>
      </c>
      <c r="JM138" s="9">
        <v>1</v>
      </c>
      <c r="JN138" s="9">
        <v>3</v>
      </c>
      <c r="JO138" s="9">
        <v>3</v>
      </c>
      <c r="JP138" s="9">
        <v>3</v>
      </c>
      <c r="JQ138" s="9">
        <v>3</v>
      </c>
      <c r="JR138" s="9">
        <v>3</v>
      </c>
      <c r="JS138" s="9">
        <v>3</v>
      </c>
      <c r="JT138" s="9">
        <v>1</v>
      </c>
      <c r="JU138" s="9">
        <v>2</v>
      </c>
      <c r="JV138" s="9"/>
      <c r="JW138" s="9">
        <v>1</v>
      </c>
      <c r="JX138" s="9">
        <v>1</v>
      </c>
      <c r="JY138" s="9">
        <v>2</v>
      </c>
      <c r="JZ138" s="9">
        <v>1</v>
      </c>
      <c r="KA138" s="9">
        <v>1</v>
      </c>
      <c r="KB138" s="9">
        <v>1</v>
      </c>
      <c r="KC138" s="9">
        <v>1</v>
      </c>
      <c r="KD138" s="9">
        <v>1</v>
      </c>
      <c r="KE138" s="9">
        <v>1</v>
      </c>
      <c r="KF138" s="9"/>
      <c r="KG138" s="9"/>
      <c r="KH138" s="9"/>
      <c r="KI138" s="9"/>
      <c r="KJ138" s="9"/>
      <c r="KK138" s="9"/>
      <c r="KL138" s="9"/>
      <c r="KM138" s="9"/>
      <c r="KN138" s="9"/>
      <c r="KO138" s="9"/>
      <c r="KP138" s="9"/>
      <c r="KQ138" s="9"/>
      <c r="KR138" s="9"/>
      <c r="KS138" s="9"/>
      <c r="KT138" s="9"/>
      <c r="KU138" s="9"/>
      <c r="KV138" s="9">
        <v>1</v>
      </c>
      <c r="KW138" s="9">
        <v>1</v>
      </c>
      <c r="KX138" s="9">
        <v>0</v>
      </c>
      <c r="KY138" s="9"/>
      <c r="KZ138" s="9"/>
      <c r="LA138" s="9"/>
      <c r="LB138" s="9"/>
      <c r="LC138" s="9">
        <v>1</v>
      </c>
      <c r="LD138" s="9">
        <v>1</v>
      </c>
      <c r="LE138" s="9">
        <v>1</v>
      </c>
      <c r="LF138" s="9">
        <v>1</v>
      </c>
      <c r="LG138" s="9">
        <v>1</v>
      </c>
      <c r="LH138" s="9">
        <v>1</v>
      </c>
      <c r="LI138" s="9"/>
      <c r="LJ138" s="9">
        <v>1</v>
      </c>
      <c r="LK138" s="9">
        <v>2</v>
      </c>
      <c r="LL138" s="9">
        <v>1</v>
      </c>
      <c r="LM138" s="9">
        <v>2</v>
      </c>
      <c r="LN138" s="9"/>
      <c r="LO138" s="9">
        <v>1</v>
      </c>
      <c r="LP138" s="9">
        <v>1</v>
      </c>
      <c r="LQ138" s="9">
        <v>1</v>
      </c>
      <c r="LR138" s="9"/>
      <c r="LS138" s="9">
        <v>1</v>
      </c>
      <c r="LT138" s="9">
        <v>1</v>
      </c>
      <c r="LU138" s="9">
        <v>2</v>
      </c>
      <c r="LV138" s="9">
        <v>1</v>
      </c>
      <c r="LW138" s="9">
        <v>1</v>
      </c>
      <c r="LX138" s="9">
        <v>1</v>
      </c>
      <c r="LY138" s="9">
        <v>3</v>
      </c>
      <c r="LZ138" s="9">
        <v>2</v>
      </c>
      <c r="MA138" s="9">
        <v>1</v>
      </c>
      <c r="MB138" s="9"/>
      <c r="MC138" s="9">
        <v>0</v>
      </c>
      <c r="MD138" s="9">
        <v>2</v>
      </c>
      <c r="ME138" s="9">
        <v>2</v>
      </c>
      <c r="MF138" s="9">
        <v>1</v>
      </c>
      <c r="MG138" s="9">
        <v>3</v>
      </c>
      <c r="MH138" s="9">
        <v>3</v>
      </c>
      <c r="MI138" s="9">
        <v>3</v>
      </c>
      <c r="MJ138" s="9">
        <v>3</v>
      </c>
      <c r="MK138" s="9">
        <v>1</v>
      </c>
      <c r="ML138" s="9">
        <v>1</v>
      </c>
      <c r="MM138" s="9">
        <v>1</v>
      </c>
      <c r="MN138" s="9">
        <v>1</v>
      </c>
      <c r="MO138" s="9">
        <v>1</v>
      </c>
      <c r="MP138" s="9">
        <v>0</v>
      </c>
      <c r="MQ138" s="9">
        <v>1</v>
      </c>
      <c r="MR138" s="9">
        <v>1</v>
      </c>
      <c r="MS138" s="9">
        <v>0</v>
      </c>
      <c r="MT138" s="9"/>
      <c r="MU138" s="9"/>
      <c r="MV138" s="9">
        <v>1</v>
      </c>
      <c r="MW138" s="9"/>
      <c r="MX138" s="9"/>
      <c r="MY138" t="s">
        <v>4593</v>
      </c>
      <c r="MZ138" s="9"/>
      <c r="NA138" s="9">
        <v>199145420</v>
      </c>
      <c r="NB138" t="s">
        <v>4743</v>
      </c>
      <c r="NC138" t="s">
        <v>4879</v>
      </c>
      <c r="ND138" s="9"/>
      <c r="NE138" s="9"/>
      <c r="NF138" t="s">
        <v>4891</v>
      </c>
      <c r="NG138" s="9"/>
      <c r="NH138" s="9"/>
      <c r="NI138" s="9">
        <v>10</v>
      </c>
      <c r="NJ138" s="9">
        <v>163</v>
      </c>
      <c r="NK138" t="s">
        <v>4897</v>
      </c>
      <c r="NL138" s="9">
        <v>3</v>
      </c>
      <c r="NM138" s="9">
        <v>11</v>
      </c>
      <c r="NN138" s="9">
        <v>2022</v>
      </c>
      <c r="NO138" s="9">
        <v>0</v>
      </c>
      <c r="NP138" t="s">
        <v>5014</v>
      </c>
      <c r="NQ138" s="9">
        <v>1</v>
      </c>
      <c r="NR138" s="9">
        <v>1</v>
      </c>
      <c r="NS138" s="9">
        <v>1</v>
      </c>
      <c r="NT138" s="9">
        <v>0</v>
      </c>
      <c r="NU138" s="9">
        <v>0</v>
      </c>
      <c r="NV138" s="9">
        <v>0</v>
      </c>
      <c r="NW138" s="9">
        <v>15</v>
      </c>
      <c r="NX138" s="9">
        <v>0</v>
      </c>
      <c r="NY138" s="9">
        <v>5</v>
      </c>
      <c r="NZ138" s="9">
        <v>0</v>
      </c>
      <c r="OA138" s="9">
        <v>2</v>
      </c>
      <c r="OB138" s="9">
        <v>0</v>
      </c>
      <c r="OC138" s="9">
        <v>22</v>
      </c>
      <c r="OD138" s="9">
        <v>0</v>
      </c>
      <c r="OE138" s="9">
        <v>9</v>
      </c>
      <c r="OF138" s="9">
        <v>0</v>
      </c>
      <c r="OG138" s="9">
        <v>31</v>
      </c>
      <c r="OH138" s="9">
        <v>0</v>
      </c>
      <c r="OI138" s="9">
        <v>29</v>
      </c>
      <c r="OJ138" s="9">
        <v>29</v>
      </c>
      <c r="OK138" s="9">
        <v>15</v>
      </c>
      <c r="OL138" s="9">
        <v>3</v>
      </c>
      <c r="OM138" s="9">
        <v>0</v>
      </c>
      <c r="ON138" s="9">
        <v>1</v>
      </c>
      <c r="OO138" s="9">
        <v>0</v>
      </c>
      <c r="OP138" s="9">
        <v>1</v>
      </c>
      <c r="OQ138" s="9">
        <v>1</v>
      </c>
      <c r="OR138" s="9">
        <v>1</v>
      </c>
      <c r="OS138" s="9">
        <v>1</v>
      </c>
      <c r="OT138" s="9">
        <v>1</v>
      </c>
      <c r="OU138" s="9">
        <v>1</v>
      </c>
      <c r="OV138" s="9">
        <v>1</v>
      </c>
      <c r="OW138" s="9">
        <v>0</v>
      </c>
      <c r="OX138" s="9">
        <v>0</v>
      </c>
      <c r="OY138" s="9">
        <v>1</v>
      </c>
      <c r="OZ138" s="9">
        <v>1</v>
      </c>
      <c r="PA138" s="9">
        <v>87.5</v>
      </c>
      <c r="PB138" s="9">
        <v>0</v>
      </c>
      <c r="PC138" s="9">
        <v>1</v>
      </c>
      <c r="PD138" s="9">
        <v>80</v>
      </c>
      <c r="PE138" s="9">
        <v>0</v>
      </c>
      <c r="PF138" s="9">
        <v>1</v>
      </c>
      <c r="PG138" s="9">
        <v>1</v>
      </c>
      <c r="PH138" s="9">
        <v>0</v>
      </c>
      <c r="PI138" s="9">
        <v>0</v>
      </c>
      <c r="PJ138" s="9">
        <v>1</v>
      </c>
      <c r="PK138" s="9">
        <v>0</v>
      </c>
      <c r="PL138" s="9">
        <v>1</v>
      </c>
      <c r="PM138" s="9">
        <v>1</v>
      </c>
      <c r="PN138" s="9">
        <v>1</v>
      </c>
      <c r="PO138" s="9">
        <v>57.142856597900391</v>
      </c>
      <c r="PP138" s="9">
        <v>0</v>
      </c>
      <c r="PQ138" s="9">
        <v>1</v>
      </c>
      <c r="PR138" s="9">
        <v>1</v>
      </c>
      <c r="PS138" s="9">
        <v>1</v>
      </c>
      <c r="PT138" s="9">
        <v>0</v>
      </c>
      <c r="PU138" s="9">
        <v>0</v>
      </c>
      <c r="PV138" s="9">
        <v>0</v>
      </c>
      <c r="PW138" s="9">
        <v>0</v>
      </c>
      <c r="PX138" s="9">
        <v>33.333332061767578</v>
      </c>
      <c r="PY138" s="9">
        <v>0</v>
      </c>
      <c r="PZ138" s="9">
        <v>0</v>
      </c>
      <c r="QA138" s="9">
        <v>1</v>
      </c>
      <c r="QB138" s="9">
        <v>1</v>
      </c>
      <c r="QC138" s="9">
        <v>1</v>
      </c>
      <c r="QD138" s="9">
        <v>1</v>
      </c>
      <c r="QE138" s="9">
        <v>100</v>
      </c>
      <c r="QF138" s="9">
        <v>1</v>
      </c>
      <c r="QG138" s="9">
        <v>1</v>
      </c>
      <c r="QH138" s="9">
        <v>1</v>
      </c>
      <c r="QI138" s="9">
        <v>1</v>
      </c>
      <c r="QJ138" s="9">
        <v>1</v>
      </c>
      <c r="QK138" s="9">
        <v>1</v>
      </c>
      <c r="QL138" s="9">
        <v>1</v>
      </c>
      <c r="QM138" s="9">
        <v>1</v>
      </c>
      <c r="QN138" s="9">
        <v>0</v>
      </c>
      <c r="QO138" s="9">
        <v>1</v>
      </c>
      <c r="QP138" s="9">
        <v>85.714286804199219</v>
      </c>
      <c r="QQ138" s="9">
        <v>0</v>
      </c>
      <c r="QR138" s="9">
        <v>1</v>
      </c>
      <c r="QS138" s="9">
        <v>0</v>
      </c>
      <c r="QT138" s="9">
        <v>0.66666668653488159</v>
      </c>
      <c r="QU138" s="9">
        <v>0</v>
      </c>
      <c r="QV138" s="9">
        <v>0.5</v>
      </c>
      <c r="QW138" s="9">
        <v>1</v>
      </c>
      <c r="QX138" s="9">
        <v>1</v>
      </c>
      <c r="QY138" s="9">
        <v>0</v>
      </c>
      <c r="QZ138" s="9"/>
      <c r="RA138" s="9"/>
      <c r="RB138" s="9"/>
      <c r="RC138" s="9"/>
      <c r="RD138" s="9"/>
      <c r="RE138" s="9"/>
      <c r="RF138" s="9"/>
      <c r="RG138" s="9"/>
      <c r="RH138" s="9"/>
      <c r="RI138" s="9"/>
      <c r="RJ138" s="9"/>
      <c r="RK138" s="9"/>
      <c r="RL138" s="9">
        <v>0</v>
      </c>
      <c r="RM138" s="9"/>
      <c r="RN138" s="9"/>
      <c r="RO138" s="9"/>
      <c r="RP138" s="9"/>
      <c r="RQ138" s="9"/>
      <c r="RR138" s="9"/>
      <c r="RS138" s="9"/>
      <c r="RT138" s="9"/>
      <c r="RU138" s="9"/>
      <c r="RV138" s="9"/>
      <c r="RW138" s="9"/>
      <c r="RX138" s="9"/>
      <c r="RY138" s="9"/>
      <c r="RZ138" s="9"/>
      <c r="SA138" s="9"/>
      <c r="SB138" s="9"/>
      <c r="SC138" s="9"/>
      <c r="SD138" s="9"/>
      <c r="SE138" s="9"/>
      <c r="SF138" s="9"/>
      <c r="SG138" s="9"/>
      <c r="SH138" s="9">
        <v>1</v>
      </c>
      <c r="SI138" s="9">
        <v>0</v>
      </c>
      <c r="SJ138" s="9">
        <v>1</v>
      </c>
      <c r="SK138" s="9">
        <v>1</v>
      </c>
      <c r="SL138" s="9">
        <v>1</v>
      </c>
      <c r="SM138" s="9">
        <v>1</v>
      </c>
      <c r="SN138" s="9">
        <v>0</v>
      </c>
      <c r="SO138" s="9">
        <v>1</v>
      </c>
      <c r="SP138" s="9">
        <v>0</v>
      </c>
      <c r="SQ138" s="9"/>
      <c r="SR138" s="9">
        <v>0</v>
      </c>
      <c r="SS138" s="9">
        <v>0</v>
      </c>
      <c r="ST138" s="9">
        <v>0</v>
      </c>
      <c r="SU138" s="9">
        <v>1</v>
      </c>
      <c r="SV138" s="9"/>
      <c r="SW138" s="9">
        <v>0</v>
      </c>
      <c r="SX138" s="9">
        <v>0</v>
      </c>
      <c r="SY138" s="9">
        <v>0</v>
      </c>
      <c r="SZ138" s="9">
        <v>1</v>
      </c>
      <c r="TA138" s="9"/>
      <c r="TB138" s="9"/>
      <c r="TC138" s="9"/>
      <c r="TD138" s="9"/>
      <c r="TE138" s="9"/>
      <c r="TF138" s="9"/>
      <c r="TG138" s="9"/>
      <c r="TH138" s="9"/>
      <c r="TI138" s="9"/>
      <c r="TJ138" s="9"/>
      <c r="TK138" s="9"/>
      <c r="TL138" s="9"/>
      <c r="TM138" s="9"/>
      <c r="TN138" s="9"/>
      <c r="TO138" s="9"/>
      <c r="TP138" s="9"/>
      <c r="TQ138" s="9"/>
      <c r="TR138" s="9">
        <v>0</v>
      </c>
      <c r="TS138" s="9">
        <v>0</v>
      </c>
      <c r="TT138" s="9">
        <v>0</v>
      </c>
      <c r="TU138" s="9">
        <v>0</v>
      </c>
      <c r="TV138" s="9">
        <v>0</v>
      </c>
      <c r="TW138" s="9">
        <v>1</v>
      </c>
      <c r="TX138" s="9">
        <v>0</v>
      </c>
      <c r="TY138" s="9">
        <v>0</v>
      </c>
      <c r="TZ138" s="9"/>
      <c r="UA138" s="9"/>
      <c r="UB138" s="9"/>
      <c r="UC138" s="9"/>
      <c r="UD138" s="9"/>
      <c r="UE138" s="9"/>
      <c r="UF138" s="9">
        <v>0</v>
      </c>
      <c r="UG138" s="9">
        <v>0</v>
      </c>
      <c r="UH138" s="9">
        <v>0</v>
      </c>
      <c r="UI138" s="9">
        <v>1</v>
      </c>
      <c r="UJ138" s="9">
        <v>1</v>
      </c>
      <c r="UK138" s="9">
        <v>0</v>
      </c>
      <c r="UL138" s="9">
        <v>0</v>
      </c>
      <c r="UM138" s="9">
        <v>0</v>
      </c>
      <c r="UN138" s="9"/>
      <c r="UO138" s="9"/>
      <c r="UP138" s="9"/>
      <c r="UQ138" s="9"/>
      <c r="UR138" s="9">
        <v>0</v>
      </c>
      <c r="US138" s="9">
        <v>0</v>
      </c>
      <c r="UT138" s="9">
        <v>0</v>
      </c>
      <c r="UU138" s="9">
        <v>0</v>
      </c>
      <c r="UV138" s="9">
        <v>1</v>
      </c>
      <c r="UW138" s="9">
        <v>0</v>
      </c>
      <c r="UX138" s="9">
        <v>0</v>
      </c>
      <c r="UY138" s="9">
        <v>0</v>
      </c>
      <c r="UZ138" s="9">
        <v>0</v>
      </c>
      <c r="VA138" s="9">
        <v>0</v>
      </c>
      <c r="VB138" s="9">
        <v>0</v>
      </c>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v>1</v>
      </c>
      <c r="WF138" s="9">
        <v>1</v>
      </c>
      <c r="WG138" s="9">
        <v>0</v>
      </c>
      <c r="WH138" s="9">
        <v>1</v>
      </c>
      <c r="WI138" s="9">
        <v>1</v>
      </c>
      <c r="WJ138" s="9">
        <v>1</v>
      </c>
      <c r="WK138" s="9">
        <v>1</v>
      </c>
      <c r="WL138" s="9">
        <v>1</v>
      </c>
      <c r="WM138" s="9">
        <v>1</v>
      </c>
      <c r="WN138" s="9"/>
      <c r="WO138" s="9"/>
      <c r="WP138" s="9"/>
      <c r="WQ138" s="9"/>
      <c r="WR138" s="9"/>
      <c r="WS138" s="9"/>
      <c r="WT138" s="9"/>
      <c r="WU138" s="9"/>
      <c r="WV138" s="9"/>
      <c r="WW138" s="9">
        <v>88.888885498046875</v>
      </c>
      <c r="WX138" s="9">
        <v>0</v>
      </c>
      <c r="WY138" s="9">
        <v>1</v>
      </c>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v>1</v>
      </c>
      <c r="YF138" s="9">
        <v>1</v>
      </c>
      <c r="YG138" s="9">
        <v>0</v>
      </c>
      <c r="YH138" s="9">
        <v>1</v>
      </c>
      <c r="YI138" s="9">
        <v>1</v>
      </c>
      <c r="YJ138" s="9">
        <v>1</v>
      </c>
      <c r="YK138" s="9">
        <v>1</v>
      </c>
      <c r="YL138" s="9">
        <v>1</v>
      </c>
      <c r="YM138" s="9">
        <v>1</v>
      </c>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v>1</v>
      </c>
      <c r="ZO138" s="9">
        <v>1</v>
      </c>
      <c r="ZP138" s="9">
        <v>0</v>
      </c>
      <c r="ZQ138" s="9">
        <v>1</v>
      </c>
      <c r="ZR138" s="9"/>
      <c r="ZS138" s="9"/>
      <c r="ZT138" s="9">
        <v>1</v>
      </c>
      <c r="ZU138" s="9">
        <v>0</v>
      </c>
      <c r="ZV138" s="9">
        <v>1</v>
      </c>
      <c r="ZW138" s="9">
        <v>1</v>
      </c>
      <c r="ZX138" s="9">
        <v>1</v>
      </c>
      <c r="ZY138" s="9">
        <v>1</v>
      </c>
      <c r="ZZ138" s="9">
        <v>1</v>
      </c>
      <c r="AAA138" s="9">
        <v>1</v>
      </c>
      <c r="AAB138" s="9">
        <v>1</v>
      </c>
      <c r="AAC138" s="9">
        <v>1</v>
      </c>
      <c r="AAD138" s="9">
        <v>1</v>
      </c>
      <c r="AAE138" s="9">
        <v>1</v>
      </c>
      <c r="AAF138" s="9">
        <v>1</v>
      </c>
      <c r="AAG138" s="9">
        <v>1</v>
      </c>
      <c r="AAH138" s="9"/>
      <c r="AAI138" s="9"/>
      <c r="AAJ138" s="9"/>
      <c r="AAK138" s="9"/>
      <c r="AAL138" s="9"/>
      <c r="AAM138" s="9"/>
      <c r="AAN138" s="9"/>
      <c r="AAO138" s="9"/>
      <c r="AAP138" s="9">
        <v>100</v>
      </c>
      <c r="AAQ138" s="9">
        <v>1</v>
      </c>
      <c r="AAR138" s="9">
        <v>1</v>
      </c>
      <c r="AAS138" s="9">
        <v>100</v>
      </c>
      <c r="AAT138" s="9">
        <v>1</v>
      </c>
      <c r="AAU138" s="9">
        <v>1</v>
      </c>
      <c r="AAV138" s="9">
        <v>0</v>
      </c>
      <c r="AAW138" s="9">
        <v>0</v>
      </c>
      <c r="AAX138" s="9">
        <v>1</v>
      </c>
      <c r="AAY138" s="9">
        <v>0</v>
      </c>
      <c r="AAZ138" s="9">
        <v>1</v>
      </c>
      <c r="ABA138" s="9">
        <v>1</v>
      </c>
      <c r="ABB138" s="9">
        <v>1</v>
      </c>
      <c r="ABC138" s="9">
        <v>1</v>
      </c>
      <c r="ABD138" s="9">
        <v>1</v>
      </c>
      <c r="ABE138" s="9">
        <v>1</v>
      </c>
      <c r="ABF138" s="9">
        <v>1</v>
      </c>
      <c r="ABG138" s="9">
        <v>1</v>
      </c>
      <c r="ABH138" s="9">
        <v>0</v>
      </c>
      <c r="ABI138" s="9">
        <v>1</v>
      </c>
      <c r="ABJ138" s="9">
        <v>1</v>
      </c>
      <c r="ABK138" s="9">
        <v>1</v>
      </c>
      <c r="ABL138" s="9">
        <v>0</v>
      </c>
      <c r="ABM138" s="9">
        <v>71.428573608398438</v>
      </c>
      <c r="ABN138" s="9">
        <v>0</v>
      </c>
      <c r="ABO138" s="9">
        <v>1</v>
      </c>
      <c r="ABP138" s="9">
        <v>0</v>
      </c>
      <c r="ABQ138" s="9">
        <v>1</v>
      </c>
      <c r="ABR138" s="9">
        <v>0</v>
      </c>
      <c r="ABS138" s="9">
        <v>0</v>
      </c>
      <c r="ABT138" s="9">
        <v>1</v>
      </c>
      <c r="ABU138" s="9">
        <v>0</v>
      </c>
      <c r="ABV138" s="9">
        <v>1</v>
      </c>
      <c r="ABW138" s="9">
        <v>0</v>
      </c>
      <c r="ABX138" s="9">
        <v>1</v>
      </c>
      <c r="ABY138" s="9">
        <v>1</v>
      </c>
      <c r="ABZ138" s="9">
        <v>0</v>
      </c>
      <c r="ACA138" s="9">
        <v>0</v>
      </c>
      <c r="ACB138" s="9">
        <v>0</v>
      </c>
      <c r="ACC138" s="9">
        <v>0</v>
      </c>
      <c r="ACD138" s="9">
        <v>0</v>
      </c>
      <c r="ACE138" s="9">
        <v>0</v>
      </c>
      <c r="ACF138" s="9">
        <v>0</v>
      </c>
      <c r="ACG138" s="9">
        <v>0</v>
      </c>
      <c r="ACH138" s="9">
        <v>1</v>
      </c>
      <c r="ACI138" s="9">
        <v>1</v>
      </c>
      <c r="ACJ138" s="9">
        <v>1</v>
      </c>
      <c r="ACK138" s="9">
        <v>1</v>
      </c>
      <c r="ACL138" s="9">
        <v>1</v>
      </c>
      <c r="ACM138" s="9">
        <v>0</v>
      </c>
      <c r="ACN138" s="9">
        <v>1</v>
      </c>
      <c r="ACO138" s="9">
        <v>1</v>
      </c>
      <c r="ACP138" s="9">
        <v>1</v>
      </c>
      <c r="ACQ138" s="9">
        <v>1</v>
      </c>
      <c r="ACR138" s="9">
        <v>1</v>
      </c>
    </row>
    <row r="139" spans="1:772">
      <c r="A139" t="s">
        <v>2700</v>
      </c>
      <c r="B139" t="s">
        <v>2828</v>
      </c>
      <c r="C139" t="s">
        <v>2962</v>
      </c>
      <c r="D139" t="s">
        <v>3096</v>
      </c>
      <c r="E139" s="9"/>
      <c r="F139" s="9">
        <v>9</v>
      </c>
      <c r="G139" s="9"/>
      <c r="H139" s="9">
        <v>1</v>
      </c>
      <c r="I139" t="s">
        <v>3234</v>
      </c>
      <c r="J139" s="9"/>
      <c r="K139" s="9">
        <v>9</v>
      </c>
      <c r="L139" s="9">
        <v>27</v>
      </c>
      <c r="M139" s="9">
        <v>165</v>
      </c>
      <c r="N139" s="9">
        <v>165</v>
      </c>
      <c r="O139" t="s">
        <v>3247</v>
      </c>
      <c r="P139" s="9">
        <v>1</v>
      </c>
      <c r="Q139" t="s">
        <v>3250</v>
      </c>
      <c r="R139" s="9">
        <v>7</v>
      </c>
      <c r="S139" s="9">
        <v>1</v>
      </c>
      <c r="T139" s="9">
        <v>1</v>
      </c>
      <c r="U139" s="9">
        <v>1</v>
      </c>
      <c r="V139" s="9">
        <v>0</v>
      </c>
      <c r="W139" t="s">
        <v>3394</v>
      </c>
      <c r="X139" s="9">
        <v>244688159</v>
      </c>
      <c r="Y139" t="s">
        <v>3524</v>
      </c>
      <c r="Z139" s="9"/>
      <c r="AA139" s="9">
        <v>45</v>
      </c>
      <c r="AB139" s="9">
        <v>0</v>
      </c>
      <c r="AC139" s="9">
        <v>365</v>
      </c>
      <c r="AD139" s="9">
        <v>0</v>
      </c>
      <c r="AE139" s="9">
        <v>168</v>
      </c>
      <c r="AF139" s="9">
        <v>0</v>
      </c>
      <c r="AG139" s="9">
        <v>19</v>
      </c>
      <c r="AH139" s="9">
        <v>0</v>
      </c>
      <c r="AI139" s="9">
        <v>38</v>
      </c>
      <c r="AJ139" s="9">
        <v>0</v>
      </c>
      <c r="AK139" s="9">
        <v>4</v>
      </c>
      <c r="AL139" s="9">
        <v>0</v>
      </c>
      <c r="AM139" s="9">
        <v>15</v>
      </c>
      <c r="AN139" s="9">
        <v>0</v>
      </c>
      <c r="AO139" s="9">
        <v>10</v>
      </c>
      <c r="AP139" s="9">
        <v>0</v>
      </c>
      <c r="AQ139" s="9">
        <v>179</v>
      </c>
      <c r="AR139" s="9">
        <v>0</v>
      </c>
      <c r="AS139" s="9">
        <v>7</v>
      </c>
      <c r="AT139" s="9">
        <v>0</v>
      </c>
      <c r="AU139" s="9">
        <v>2</v>
      </c>
      <c r="AV139" s="9">
        <v>0</v>
      </c>
      <c r="AW139" s="9">
        <v>160</v>
      </c>
      <c r="AX139" t="s">
        <v>3695</v>
      </c>
      <c r="AY139" s="9">
        <v>0</v>
      </c>
      <c r="AZ139" s="9">
        <v>0</v>
      </c>
      <c r="BA139" t="s">
        <v>3845</v>
      </c>
      <c r="BB139" s="9">
        <v>0</v>
      </c>
      <c r="BC139" s="9">
        <v>1012</v>
      </c>
      <c r="BD139" s="9">
        <v>0</v>
      </c>
      <c r="BE139" s="9"/>
      <c r="BF139" s="9">
        <v>1012</v>
      </c>
      <c r="BG139" s="9">
        <v>1012</v>
      </c>
      <c r="BH139" s="9">
        <v>1012</v>
      </c>
      <c r="BI139" s="9">
        <v>1</v>
      </c>
      <c r="BJ139" s="9">
        <v>0</v>
      </c>
      <c r="BK139" s="9">
        <v>1</v>
      </c>
      <c r="BL139" s="9">
        <v>1</v>
      </c>
      <c r="BM139" s="9">
        <v>1</v>
      </c>
      <c r="BN139" s="9">
        <v>1</v>
      </c>
      <c r="BO139" s="9">
        <v>1</v>
      </c>
      <c r="BP139" s="9">
        <v>1</v>
      </c>
      <c r="BQ139" s="9">
        <v>1</v>
      </c>
      <c r="BR139" s="9">
        <v>0</v>
      </c>
      <c r="BS139" s="9">
        <v>1</v>
      </c>
      <c r="BT139" s="9">
        <v>1</v>
      </c>
      <c r="BU139" s="9">
        <v>1</v>
      </c>
      <c r="BV139" s="9">
        <v>1</v>
      </c>
      <c r="BW139" s="9">
        <v>1</v>
      </c>
      <c r="BX139" s="9"/>
      <c r="BY139" s="9">
        <v>0</v>
      </c>
      <c r="BZ139" s="9">
        <v>1</v>
      </c>
      <c r="CA139" s="9">
        <v>1</v>
      </c>
      <c r="CB139" s="9">
        <v>1</v>
      </c>
      <c r="CC139" s="9">
        <v>1</v>
      </c>
      <c r="CD139" s="9">
        <v>1</v>
      </c>
      <c r="CE139" s="9">
        <v>1</v>
      </c>
      <c r="CF139" s="9">
        <v>1</v>
      </c>
      <c r="CG139" s="9"/>
      <c r="CH139" s="9">
        <v>1</v>
      </c>
      <c r="CI139" s="9">
        <v>2</v>
      </c>
      <c r="CJ139" s="9">
        <v>2</v>
      </c>
      <c r="CK139" s="9">
        <v>2</v>
      </c>
      <c r="CL139" s="9">
        <v>2</v>
      </c>
      <c r="CM139" s="9">
        <v>1</v>
      </c>
      <c r="CN139" s="9">
        <v>1</v>
      </c>
      <c r="CO139" s="9">
        <v>1</v>
      </c>
      <c r="CP139" s="9">
        <v>1</v>
      </c>
      <c r="CQ139" s="9">
        <v>1</v>
      </c>
      <c r="CR139" s="9">
        <v>1</v>
      </c>
      <c r="CS139" s="9">
        <v>1</v>
      </c>
      <c r="CT139" s="9">
        <v>1</v>
      </c>
      <c r="CU139" s="9">
        <v>1</v>
      </c>
      <c r="CV139" s="9">
        <v>1</v>
      </c>
      <c r="CW139" s="9">
        <v>1</v>
      </c>
      <c r="CX139" s="9">
        <v>1</v>
      </c>
      <c r="CY139" s="9">
        <v>1</v>
      </c>
      <c r="CZ139" s="9">
        <v>2</v>
      </c>
      <c r="DA139" s="9"/>
      <c r="DB139" s="9"/>
      <c r="DC139" s="9"/>
      <c r="DD139" s="9"/>
      <c r="DE139" s="9"/>
      <c r="DF139" s="9"/>
      <c r="DG139" s="9"/>
      <c r="DH139" s="9"/>
      <c r="DI139" s="9">
        <v>2</v>
      </c>
      <c r="DJ139" s="9"/>
      <c r="DK139" s="9"/>
      <c r="DL139" s="9"/>
      <c r="DM139" s="9"/>
      <c r="DN139" s="9"/>
      <c r="DO139" s="9"/>
      <c r="DP139" s="9">
        <v>1</v>
      </c>
      <c r="DQ139" s="9">
        <v>1</v>
      </c>
      <c r="DR139" s="9">
        <v>1</v>
      </c>
      <c r="DS139" s="9">
        <v>1</v>
      </c>
      <c r="DT139" s="9">
        <v>224</v>
      </c>
      <c r="DU139" s="9">
        <v>25</v>
      </c>
      <c r="DV139" s="9">
        <v>198</v>
      </c>
      <c r="DW139" s="9">
        <v>1</v>
      </c>
      <c r="DX139" s="9">
        <v>1</v>
      </c>
      <c r="DY139" s="9">
        <v>1</v>
      </c>
      <c r="DZ139" s="9">
        <v>0</v>
      </c>
      <c r="EA139" s="9"/>
      <c r="EB139" s="9">
        <v>1</v>
      </c>
      <c r="EC139" s="9"/>
      <c r="ED139" s="9">
        <v>1</v>
      </c>
      <c r="EE139" s="9">
        <v>1</v>
      </c>
      <c r="EF139" s="9">
        <v>1</v>
      </c>
      <c r="EG139" s="9">
        <v>1</v>
      </c>
      <c r="EH139" s="9">
        <v>1</v>
      </c>
      <c r="EI139" s="9">
        <v>0</v>
      </c>
      <c r="EJ139" s="9">
        <v>1</v>
      </c>
      <c r="EK139" s="9">
        <v>1</v>
      </c>
      <c r="EL139" s="9"/>
      <c r="EM139" s="9"/>
      <c r="EN139" s="9">
        <v>1</v>
      </c>
      <c r="EO139" s="9">
        <v>0</v>
      </c>
      <c r="EP139" s="9"/>
      <c r="EQ139" s="9">
        <v>1</v>
      </c>
      <c r="ER139" s="9">
        <v>0</v>
      </c>
      <c r="ES139" s="9"/>
      <c r="ET139" s="9">
        <v>0</v>
      </c>
      <c r="EU139" s="9"/>
      <c r="EV139" s="9"/>
      <c r="EW139" s="9">
        <v>1</v>
      </c>
      <c r="EX139" s="9">
        <v>0</v>
      </c>
      <c r="EY139" s="9"/>
      <c r="EZ139" s="9">
        <v>1</v>
      </c>
      <c r="FA139" s="9">
        <v>0</v>
      </c>
      <c r="FB139" s="9"/>
      <c r="FC139" s="9">
        <v>0</v>
      </c>
      <c r="FD139" s="9"/>
      <c r="FE139" s="9"/>
      <c r="FF139" s="9">
        <v>0</v>
      </c>
      <c r="FG139" s="9"/>
      <c r="FH139" s="9"/>
      <c r="FI139" s="9">
        <v>0</v>
      </c>
      <c r="FJ139" s="9"/>
      <c r="FK139" s="9"/>
      <c r="FL139" s="9">
        <v>0</v>
      </c>
      <c r="FM139" s="9"/>
      <c r="FN139" s="9"/>
      <c r="FO139" s="9">
        <v>1</v>
      </c>
      <c r="FP139" s="9">
        <v>0</v>
      </c>
      <c r="FQ139" s="9"/>
      <c r="FR139" s="9">
        <v>1</v>
      </c>
      <c r="FS139" s="9">
        <v>0</v>
      </c>
      <c r="FT139" s="9"/>
      <c r="FU139" s="9">
        <v>0</v>
      </c>
      <c r="FV139" s="9"/>
      <c r="FW139" s="9"/>
      <c r="FX139" s="9">
        <v>4</v>
      </c>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t="s">
        <v>4154</v>
      </c>
      <c r="HH139" s="9">
        <v>8</v>
      </c>
      <c r="HI139" s="9"/>
      <c r="HJ139" s="9"/>
      <c r="HK139" s="9"/>
      <c r="HL139" s="9"/>
      <c r="HM139" s="9"/>
      <c r="HN139" s="9"/>
      <c r="HO139" s="9"/>
      <c r="HP139" s="9">
        <v>0</v>
      </c>
      <c r="HQ139" s="9">
        <v>0</v>
      </c>
      <c r="HR139" s="9">
        <v>0</v>
      </c>
      <c r="HS139" s="9">
        <v>0</v>
      </c>
      <c r="HT139" s="9">
        <v>0</v>
      </c>
      <c r="HU139" s="9">
        <v>0</v>
      </c>
      <c r="HV139" s="9">
        <v>0</v>
      </c>
      <c r="HW139" s="9">
        <v>1</v>
      </c>
      <c r="HX139" t="s">
        <v>4318</v>
      </c>
      <c r="HY139" s="9"/>
      <c r="HZ139" s="9"/>
      <c r="IA139" s="9">
        <v>2</v>
      </c>
      <c r="IB139" s="9"/>
      <c r="IC139" s="9"/>
      <c r="ID139" s="9">
        <v>2</v>
      </c>
      <c r="IE139" s="9"/>
      <c r="IF139" s="9"/>
      <c r="IG139" s="9">
        <v>2</v>
      </c>
      <c r="IH139" s="9"/>
      <c r="II139" s="9"/>
      <c r="IJ139" s="9">
        <v>2</v>
      </c>
      <c r="IK139" s="9"/>
      <c r="IL139" s="9">
        <v>1</v>
      </c>
      <c r="IM139" s="9"/>
      <c r="IN139" s="9">
        <v>3</v>
      </c>
      <c r="IO139" s="9">
        <v>3</v>
      </c>
      <c r="IP139" s="9">
        <v>3</v>
      </c>
      <c r="IQ139" s="9">
        <v>3</v>
      </c>
      <c r="IR139" s="9">
        <v>3</v>
      </c>
      <c r="IS139" s="9"/>
      <c r="IT139" s="9">
        <v>1</v>
      </c>
      <c r="IU139" s="9">
        <v>1</v>
      </c>
      <c r="IV139" s="9">
        <v>1</v>
      </c>
      <c r="IW139" s="9">
        <v>1</v>
      </c>
      <c r="IX139" s="9">
        <v>1</v>
      </c>
      <c r="IY139" s="9">
        <v>1</v>
      </c>
      <c r="IZ139" s="9">
        <v>1</v>
      </c>
      <c r="JA139" s="9">
        <v>1</v>
      </c>
      <c r="JB139" s="9">
        <v>1</v>
      </c>
      <c r="JC139" s="9">
        <v>1</v>
      </c>
      <c r="JD139" s="9">
        <v>1</v>
      </c>
      <c r="JE139" s="9">
        <v>1</v>
      </c>
      <c r="JF139" s="9">
        <v>1</v>
      </c>
      <c r="JG139" s="9">
        <v>1</v>
      </c>
      <c r="JH139" s="9">
        <v>1</v>
      </c>
      <c r="JI139" s="9">
        <v>1</v>
      </c>
      <c r="JJ139" s="9">
        <v>1</v>
      </c>
      <c r="JK139" s="9">
        <v>1</v>
      </c>
      <c r="JL139" s="9">
        <v>1</v>
      </c>
      <c r="JM139" s="9">
        <v>1</v>
      </c>
      <c r="JN139" s="9">
        <v>1</v>
      </c>
      <c r="JO139" s="9">
        <v>1</v>
      </c>
      <c r="JP139" s="9">
        <v>1</v>
      </c>
      <c r="JQ139" s="9">
        <v>1</v>
      </c>
      <c r="JR139" s="9">
        <v>1</v>
      </c>
      <c r="JS139" s="9">
        <v>1</v>
      </c>
      <c r="JT139" s="9">
        <v>1</v>
      </c>
      <c r="JU139" s="9">
        <v>1</v>
      </c>
      <c r="JV139" s="9"/>
      <c r="JW139" s="9">
        <v>1</v>
      </c>
      <c r="JX139" s="9">
        <v>1</v>
      </c>
      <c r="JY139" s="9">
        <v>1</v>
      </c>
      <c r="JZ139" s="9">
        <v>1</v>
      </c>
      <c r="KA139" s="9">
        <v>1</v>
      </c>
      <c r="KB139" s="9">
        <v>1</v>
      </c>
      <c r="KC139" s="9">
        <v>1</v>
      </c>
      <c r="KD139" s="9">
        <v>1</v>
      </c>
      <c r="KE139" s="9">
        <v>1</v>
      </c>
      <c r="KF139" s="9"/>
      <c r="KG139" s="9">
        <v>1</v>
      </c>
      <c r="KH139" s="9">
        <v>1</v>
      </c>
      <c r="KI139" s="9">
        <v>1</v>
      </c>
      <c r="KJ139" s="9"/>
      <c r="KK139" s="9">
        <v>1</v>
      </c>
      <c r="KL139" s="9">
        <v>1</v>
      </c>
      <c r="KM139" s="9">
        <v>1</v>
      </c>
      <c r="KN139" s="9">
        <v>1</v>
      </c>
      <c r="KO139" s="9"/>
      <c r="KP139" s="9">
        <v>1</v>
      </c>
      <c r="KQ139" s="9">
        <v>1</v>
      </c>
      <c r="KR139" s="9">
        <v>1</v>
      </c>
      <c r="KS139" s="9">
        <v>1</v>
      </c>
      <c r="KT139" s="9">
        <v>1</v>
      </c>
      <c r="KU139" s="9">
        <v>1</v>
      </c>
      <c r="KV139" s="9">
        <v>1</v>
      </c>
      <c r="KW139" s="9">
        <v>1</v>
      </c>
      <c r="KX139" s="9">
        <v>1</v>
      </c>
      <c r="KY139" s="9">
        <v>1</v>
      </c>
      <c r="KZ139" s="9">
        <v>1</v>
      </c>
      <c r="LA139" s="9">
        <v>1</v>
      </c>
      <c r="LB139" s="9"/>
      <c r="LC139" s="9">
        <v>1</v>
      </c>
      <c r="LD139" s="9">
        <v>1</v>
      </c>
      <c r="LE139" s="9">
        <v>1</v>
      </c>
      <c r="LF139" s="9">
        <v>1</v>
      </c>
      <c r="LG139" s="9">
        <v>1</v>
      </c>
      <c r="LH139" s="9">
        <v>1</v>
      </c>
      <c r="LI139" s="9"/>
      <c r="LJ139" s="9">
        <v>1</v>
      </c>
      <c r="LK139" s="9">
        <v>1</v>
      </c>
      <c r="LL139" s="9">
        <v>1</v>
      </c>
      <c r="LM139" s="9">
        <v>1</v>
      </c>
      <c r="LN139" s="9"/>
      <c r="LO139" s="9">
        <v>1</v>
      </c>
      <c r="LP139" s="9">
        <v>1</v>
      </c>
      <c r="LQ139" s="9">
        <v>1</v>
      </c>
      <c r="LR139" s="9"/>
      <c r="LS139" s="9">
        <v>1</v>
      </c>
      <c r="LT139" s="9">
        <v>1</v>
      </c>
      <c r="LU139" s="9">
        <v>1</v>
      </c>
      <c r="LV139" s="9">
        <v>1</v>
      </c>
      <c r="LW139" s="9">
        <v>1</v>
      </c>
      <c r="LX139" s="9">
        <v>1</v>
      </c>
      <c r="LY139" s="9">
        <v>3</v>
      </c>
      <c r="LZ139" s="9">
        <v>2</v>
      </c>
      <c r="MA139" s="9">
        <v>2</v>
      </c>
      <c r="MB139" s="9"/>
      <c r="MC139" s="9"/>
      <c r="MD139" s="9"/>
      <c r="ME139" s="9"/>
      <c r="MF139" s="9"/>
      <c r="MG139" s="9"/>
      <c r="MH139" s="9"/>
      <c r="MI139" s="9"/>
      <c r="MJ139" s="9"/>
      <c r="MK139" s="9"/>
      <c r="ML139" s="9"/>
      <c r="MM139" s="9"/>
      <c r="MN139" s="9"/>
      <c r="MO139" s="9"/>
      <c r="MP139" s="9"/>
      <c r="MQ139" s="9">
        <v>1</v>
      </c>
      <c r="MR139" s="9">
        <v>1</v>
      </c>
      <c r="MS139" s="9">
        <v>0</v>
      </c>
      <c r="MT139" s="9"/>
      <c r="MU139" s="9"/>
      <c r="MV139" s="9">
        <v>1</v>
      </c>
      <c r="MW139" s="9"/>
      <c r="MX139" s="9"/>
      <c r="MY139" t="s">
        <v>4594</v>
      </c>
      <c r="MZ139" s="9"/>
      <c r="NA139" s="9">
        <v>202293187</v>
      </c>
      <c r="NB139" t="s">
        <v>4744</v>
      </c>
      <c r="NC139" t="s">
        <v>4880</v>
      </c>
      <c r="ND139" s="9"/>
      <c r="NE139" s="9"/>
      <c r="NF139" t="s">
        <v>4891</v>
      </c>
      <c r="NG139" s="9"/>
      <c r="NH139" s="9"/>
      <c r="NI139" s="9">
        <v>134</v>
      </c>
      <c r="NJ139" s="9">
        <v>165</v>
      </c>
      <c r="NK139" t="s">
        <v>4897</v>
      </c>
      <c r="NL139" s="9">
        <v>3</v>
      </c>
      <c r="NM139" s="9">
        <v>11</v>
      </c>
      <c r="NN139" s="9">
        <v>2022</v>
      </c>
      <c r="NO139" s="9">
        <v>1</v>
      </c>
      <c r="NP139" t="s">
        <v>5015</v>
      </c>
      <c r="NQ139" s="9">
        <v>1</v>
      </c>
      <c r="NR139" s="9">
        <v>0</v>
      </c>
      <c r="NS139" s="9">
        <v>1</v>
      </c>
      <c r="NT139" s="9">
        <v>1</v>
      </c>
      <c r="NU139" s="9">
        <v>45</v>
      </c>
      <c r="NV139" s="9">
        <v>0</v>
      </c>
      <c r="NW139" s="9">
        <v>365</v>
      </c>
      <c r="NX139" s="9">
        <v>0</v>
      </c>
      <c r="NY139" s="9">
        <v>168</v>
      </c>
      <c r="NZ139" s="9">
        <v>0</v>
      </c>
      <c r="OA139" s="9">
        <v>85</v>
      </c>
      <c r="OB139" s="9">
        <v>0</v>
      </c>
      <c r="OC139" s="9">
        <v>663</v>
      </c>
      <c r="OD139" s="9">
        <v>0</v>
      </c>
      <c r="OE139" s="9">
        <v>349</v>
      </c>
      <c r="OF139" s="9">
        <v>0</v>
      </c>
      <c r="OG139" s="9">
        <v>1012</v>
      </c>
      <c r="OH139" s="9">
        <v>0</v>
      </c>
      <c r="OI139" s="9">
        <v>1012</v>
      </c>
      <c r="OJ139" s="9">
        <v>1012</v>
      </c>
      <c r="OK139" s="9">
        <v>1012</v>
      </c>
      <c r="OL139" s="9">
        <v>1</v>
      </c>
      <c r="OM139" s="9">
        <v>0</v>
      </c>
      <c r="ON139" s="9">
        <v>1</v>
      </c>
      <c r="OO139" s="9">
        <v>0</v>
      </c>
      <c r="OP139" s="9">
        <v>1</v>
      </c>
      <c r="OQ139" s="9">
        <v>1</v>
      </c>
      <c r="OR139" s="9">
        <v>1</v>
      </c>
      <c r="OS139" s="9">
        <v>1</v>
      </c>
      <c r="OT139" s="9">
        <v>1</v>
      </c>
      <c r="OU139" s="9">
        <v>1</v>
      </c>
      <c r="OV139" s="9">
        <v>1</v>
      </c>
      <c r="OW139" s="9">
        <v>0</v>
      </c>
      <c r="OX139" s="9">
        <v>1</v>
      </c>
      <c r="OY139" s="9">
        <v>1</v>
      </c>
      <c r="OZ139" s="9">
        <v>1</v>
      </c>
      <c r="PA139" s="9">
        <v>87.5</v>
      </c>
      <c r="PB139" s="9">
        <v>0</v>
      </c>
      <c r="PC139" s="9">
        <v>1</v>
      </c>
      <c r="PD139" s="9">
        <v>90</v>
      </c>
      <c r="PE139" s="9">
        <v>0</v>
      </c>
      <c r="PF139" s="9">
        <v>1</v>
      </c>
      <c r="PG139" s="9">
        <v>1</v>
      </c>
      <c r="PH139" s="9">
        <v>0</v>
      </c>
      <c r="PI139" s="9">
        <v>1</v>
      </c>
      <c r="PJ139" s="9">
        <v>1</v>
      </c>
      <c r="PK139" s="9">
        <v>1</v>
      </c>
      <c r="PL139" s="9">
        <v>1</v>
      </c>
      <c r="PM139" s="9">
        <v>1</v>
      </c>
      <c r="PN139" s="9">
        <v>1</v>
      </c>
      <c r="PO139" s="9">
        <v>85.714286804199219</v>
      </c>
      <c r="PP139" s="9">
        <v>0</v>
      </c>
      <c r="PQ139" s="9">
        <v>1</v>
      </c>
      <c r="PR139" s="9">
        <v>1</v>
      </c>
      <c r="PS139" s="9">
        <v>0</v>
      </c>
      <c r="PT139" s="9">
        <v>0</v>
      </c>
      <c r="PU139" s="9">
        <v>0</v>
      </c>
      <c r="PV139" s="9">
        <v>0</v>
      </c>
      <c r="PW139" s="9">
        <v>1</v>
      </c>
      <c r="PX139" s="9">
        <v>33.333332061767578</v>
      </c>
      <c r="PY139" s="9">
        <v>0</v>
      </c>
      <c r="PZ139" s="9">
        <v>0</v>
      </c>
      <c r="QA139" s="9">
        <v>1</v>
      </c>
      <c r="QB139" s="9">
        <v>1</v>
      </c>
      <c r="QC139" s="9">
        <v>1</v>
      </c>
      <c r="QD139" s="9">
        <v>1</v>
      </c>
      <c r="QE139" s="9">
        <v>100</v>
      </c>
      <c r="QF139" s="9">
        <v>1</v>
      </c>
      <c r="QG139" s="9">
        <v>1</v>
      </c>
      <c r="QH139" s="9">
        <v>1</v>
      </c>
      <c r="QI139" s="9">
        <v>1</v>
      </c>
      <c r="QJ139" s="9">
        <v>1</v>
      </c>
      <c r="QK139" s="9">
        <v>1</v>
      </c>
      <c r="QL139" s="9">
        <v>1</v>
      </c>
      <c r="QM139" s="9">
        <v>1</v>
      </c>
      <c r="QN139" s="9">
        <v>1</v>
      </c>
      <c r="QO139" s="9">
        <v>1</v>
      </c>
      <c r="QP139" s="9">
        <v>100</v>
      </c>
      <c r="QQ139" s="9">
        <v>1</v>
      </c>
      <c r="QR139" s="9">
        <v>1</v>
      </c>
      <c r="QS139" s="9">
        <v>0</v>
      </c>
      <c r="QT139" s="9">
        <v>0.3333333432674408</v>
      </c>
      <c r="QU139" s="9">
        <v>0</v>
      </c>
      <c r="QV139" s="9">
        <v>0.5</v>
      </c>
      <c r="QW139" s="9">
        <v>1</v>
      </c>
      <c r="QX139" s="9">
        <v>1</v>
      </c>
      <c r="QY139" s="9">
        <v>0</v>
      </c>
      <c r="QZ139" s="9"/>
      <c r="RA139" s="9"/>
      <c r="RB139" s="9"/>
      <c r="RC139" s="9"/>
      <c r="RD139" s="9"/>
      <c r="RE139" s="9"/>
      <c r="RF139" s="9"/>
      <c r="RG139" s="9"/>
      <c r="RH139" s="9"/>
      <c r="RI139" s="9"/>
      <c r="RJ139" s="9"/>
      <c r="RK139" s="9"/>
      <c r="RL139" s="9">
        <v>1</v>
      </c>
      <c r="RM139" s="9">
        <v>1</v>
      </c>
      <c r="RN139" s="9">
        <v>1</v>
      </c>
      <c r="RO139" s="9">
        <v>0</v>
      </c>
      <c r="RP139" s="9">
        <v>0</v>
      </c>
      <c r="RQ139" s="9">
        <v>198</v>
      </c>
      <c r="RR139" s="9">
        <v>1</v>
      </c>
      <c r="RS139" s="9">
        <v>1</v>
      </c>
      <c r="RT139" s="9">
        <v>1</v>
      </c>
      <c r="RU139" s="9">
        <v>0</v>
      </c>
      <c r="RV139" s="9">
        <v>1</v>
      </c>
      <c r="RW139" s="9">
        <v>1</v>
      </c>
      <c r="RX139" s="9">
        <v>1</v>
      </c>
      <c r="RY139" s="9">
        <v>1</v>
      </c>
      <c r="RZ139" s="9">
        <v>1</v>
      </c>
      <c r="SA139" s="9">
        <v>1</v>
      </c>
      <c r="SB139" s="9">
        <v>100</v>
      </c>
      <c r="SC139" s="9">
        <v>1</v>
      </c>
      <c r="SD139" s="9">
        <v>1</v>
      </c>
      <c r="SE139" s="9">
        <v>0</v>
      </c>
      <c r="SF139" s="9">
        <v>1</v>
      </c>
      <c r="SG139" s="9">
        <v>1</v>
      </c>
      <c r="SH139" s="9">
        <v>1</v>
      </c>
      <c r="SI139" s="9">
        <v>1</v>
      </c>
      <c r="SJ139" s="9">
        <v>1</v>
      </c>
      <c r="SK139" s="9">
        <v>0</v>
      </c>
      <c r="SL139" s="9">
        <v>0</v>
      </c>
      <c r="SM139" s="9">
        <v>0</v>
      </c>
      <c r="SN139" s="9">
        <v>0</v>
      </c>
      <c r="SO139" s="9">
        <v>1</v>
      </c>
      <c r="SP139" s="9">
        <v>0</v>
      </c>
      <c r="SQ139" s="9">
        <v>0</v>
      </c>
      <c r="SR139" s="9">
        <v>0</v>
      </c>
      <c r="SS139" s="9"/>
      <c r="ST139" s="9"/>
      <c r="SU139" s="9"/>
      <c r="SV139" s="9"/>
      <c r="SW139" s="9">
        <v>0</v>
      </c>
      <c r="SX139" s="9">
        <v>0</v>
      </c>
      <c r="SY139" s="9">
        <v>0</v>
      </c>
      <c r="SZ139" s="9">
        <v>1</v>
      </c>
      <c r="TA139" s="9"/>
      <c r="TB139" s="9"/>
      <c r="TC139" s="9"/>
      <c r="TD139" s="9"/>
      <c r="TE139" s="9"/>
      <c r="TF139" s="9"/>
      <c r="TG139" s="9"/>
      <c r="TH139" s="9"/>
      <c r="TI139" s="9"/>
      <c r="TJ139" s="9"/>
      <c r="TK139" s="9"/>
      <c r="TL139" s="9"/>
      <c r="TM139" s="9"/>
      <c r="TN139" s="9"/>
      <c r="TO139" s="9"/>
      <c r="TP139" s="9"/>
      <c r="TQ139" s="9"/>
      <c r="TR139" s="9">
        <v>0</v>
      </c>
      <c r="TS139" s="9">
        <v>0</v>
      </c>
      <c r="TT139" s="9">
        <v>0</v>
      </c>
      <c r="TU139" s="9">
        <v>0</v>
      </c>
      <c r="TV139" s="9">
        <v>0</v>
      </c>
      <c r="TW139" s="9">
        <v>0</v>
      </c>
      <c r="TX139" s="9">
        <v>0</v>
      </c>
      <c r="TY139" s="9">
        <v>1</v>
      </c>
      <c r="TZ139" s="9"/>
      <c r="UA139" s="9"/>
      <c r="UB139" s="9"/>
      <c r="UC139" s="9"/>
      <c r="UD139" s="9"/>
      <c r="UE139" s="9"/>
      <c r="UF139" s="9">
        <v>0</v>
      </c>
      <c r="UG139" s="9">
        <v>0</v>
      </c>
      <c r="UH139" s="9">
        <v>0</v>
      </c>
      <c r="UI139" s="9">
        <v>0</v>
      </c>
      <c r="UJ139" s="9">
        <v>0</v>
      </c>
      <c r="UK139" s="9">
        <v>0</v>
      </c>
      <c r="UL139" s="9">
        <v>0</v>
      </c>
      <c r="UM139" s="9">
        <v>0</v>
      </c>
      <c r="UN139" s="9">
        <v>0</v>
      </c>
      <c r="UO139" s="9">
        <v>0</v>
      </c>
      <c r="UP139" s="9"/>
      <c r="UQ139" s="9"/>
      <c r="UR139" s="9"/>
      <c r="US139" s="9"/>
      <c r="UT139" s="9">
        <v>0</v>
      </c>
      <c r="UU139" s="9"/>
      <c r="UV139" s="9">
        <v>1</v>
      </c>
      <c r="UW139" s="9">
        <v>0</v>
      </c>
      <c r="UX139" s="9">
        <v>0</v>
      </c>
      <c r="UY139" s="9">
        <v>0</v>
      </c>
      <c r="UZ139" s="9">
        <v>0</v>
      </c>
      <c r="VA139" s="9">
        <v>0</v>
      </c>
      <c r="VB139" s="9">
        <v>0</v>
      </c>
      <c r="VC139" s="9">
        <v>1</v>
      </c>
      <c r="VD139" s="9">
        <v>1</v>
      </c>
      <c r="VE139" s="9">
        <v>1</v>
      </c>
      <c r="VF139" s="9">
        <v>1</v>
      </c>
      <c r="VG139" s="9">
        <v>1</v>
      </c>
      <c r="VH139" s="9">
        <v>1</v>
      </c>
      <c r="VI139" s="9">
        <v>1</v>
      </c>
      <c r="VJ139" s="9">
        <v>1</v>
      </c>
      <c r="VK139" s="9">
        <v>1</v>
      </c>
      <c r="VL139" s="9">
        <v>1</v>
      </c>
      <c r="VM139" s="9">
        <v>1</v>
      </c>
      <c r="VN139" s="9">
        <v>1</v>
      </c>
      <c r="VO139" s="9">
        <v>1</v>
      </c>
      <c r="VP139" s="9">
        <v>1</v>
      </c>
      <c r="VQ139" s="9">
        <v>1</v>
      </c>
      <c r="VR139" s="9">
        <v>1</v>
      </c>
      <c r="VS139" s="9">
        <v>1</v>
      </c>
      <c r="VT139" s="9">
        <v>1</v>
      </c>
      <c r="VU139" s="9">
        <v>1</v>
      </c>
      <c r="VV139" s="9">
        <v>1</v>
      </c>
      <c r="VW139" s="9">
        <v>1</v>
      </c>
      <c r="VX139" s="9">
        <v>1</v>
      </c>
      <c r="VY139" s="9">
        <v>1</v>
      </c>
      <c r="VZ139" s="9">
        <v>1</v>
      </c>
      <c r="WA139" s="9">
        <v>1</v>
      </c>
      <c r="WB139" s="9">
        <v>1</v>
      </c>
      <c r="WC139" s="9">
        <v>1</v>
      </c>
      <c r="WD139" s="9">
        <v>1</v>
      </c>
      <c r="WE139" s="9">
        <v>1</v>
      </c>
      <c r="WF139" s="9">
        <v>1</v>
      </c>
      <c r="WG139" s="9">
        <v>1</v>
      </c>
      <c r="WH139" s="9">
        <v>1</v>
      </c>
      <c r="WI139" s="9">
        <v>1</v>
      </c>
      <c r="WJ139" s="9">
        <v>1</v>
      </c>
      <c r="WK139" s="9">
        <v>1</v>
      </c>
      <c r="WL139" s="9">
        <v>1</v>
      </c>
      <c r="WM139" s="9">
        <v>1</v>
      </c>
      <c r="WN139" s="9">
        <v>1</v>
      </c>
      <c r="WO139" s="9">
        <v>1</v>
      </c>
      <c r="WP139" s="9">
        <v>1</v>
      </c>
      <c r="WQ139" s="9">
        <v>100</v>
      </c>
      <c r="WR139" s="9">
        <v>1</v>
      </c>
      <c r="WS139" s="9">
        <v>1</v>
      </c>
      <c r="WT139" s="9">
        <v>100</v>
      </c>
      <c r="WU139" s="9">
        <v>1</v>
      </c>
      <c r="WV139" s="9">
        <v>1</v>
      </c>
      <c r="WW139" s="9">
        <v>100</v>
      </c>
      <c r="WX139" s="9">
        <v>1</v>
      </c>
      <c r="WY139" s="9">
        <v>1</v>
      </c>
      <c r="WZ139" s="9">
        <v>100</v>
      </c>
      <c r="XA139" s="9">
        <v>1</v>
      </c>
      <c r="XB139" s="9">
        <v>1</v>
      </c>
      <c r="XC139" s="9">
        <v>1</v>
      </c>
      <c r="XD139" s="9">
        <v>1</v>
      </c>
      <c r="XE139" s="9">
        <v>1</v>
      </c>
      <c r="XF139" s="9">
        <v>1</v>
      </c>
      <c r="XG139" s="9">
        <v>1</v>
      </c>
      <c r="XH139" s="9">
        <v>1</v>
      </c>
      <c r="XI139" s="9">
        <v>1</v>
      </c>
      <c r="XJ139" s="9">
        <v>1</v>
      </c>
      <c r="XK139" s="9">
        <v>1</v>
      </c>
      <c r="XL139" s="9">
        <v>1</v>
      </c>
      <c r="XM139" s="9">
        <v>1</v>
      </c>
      <c r="XN139" s="9">
        <v>1</v>
      </c>
      <c r="XO139" s="9">
        <v>1</v>
      </c>
      <c r="XP139" s="9">
        <v>1</v>
      </c>
      <c r="XQ139" s="9">
        <v>1</v>
      </c>
      <c r="XR139" s="9">
        <v>1</v>
      </c>
      <c r="XS139" s="9">
        <v>1</v>
      </c>
      <c r="XT139" s="9">
        <v>1</v>
      </c>
      <c r="XU139" s="9">
        <v>1</v>
      </c>
      <c r="XV139" s="9">
        <v>1</v>
      </c>
      <c r="XW139" s="9">
        <v>1</v>
      </c>
      <c r="XX139" s="9">
        <v>1</v>
      </c>
      <c r="XY139" s="9">
        <v>1</v>
      </c>
      <c r="XZ139" s="9">
        <v>1</v>
      </c>
      <c r="YA139" s="9">
        <v>1</v>
      </c>
      <c r="YB139" s="9">
        <v>1</v>
      </c>
      <c r="YC139" s="9">
        <v>1</v>
      </c>
      <c r="YD139" s="9">
        <v>1</v>
      </c>
      <c r="YE139" s="9">
        <v>1</v>
      </c>
      <c r="YF139" s="9">
        <v>1</v>
      </c>
      <c r="YG139" s="9">
        <v>1</v>
      </c>
      <c r="YH139" s="9">
        <v>1</v>
      </c>
      <c r="YI139" s="9">
        <v>1</v>
      </c>
      <c r="YJ139" s="9">
        <v>1</v>
      </c>
      <c r="YK139" s="9">
        <v>1</v>
      </c>
      <c r="YL139" s="9">
        <v>1</v>
      </c>
      <c r="YM139" s="9">
        <v>1</v>
      </c>
      <c r="YN139" s="9">
        <v>1</v>
      </c>
      <c r="YO139" s="9">
        <v>1</v>
      </c>
      <c r="YP139" s="9">
        <v>1</v>
      </c>
      <c r="YQ139" s="9">
        <v>1</v>
      </c>
      <c r="YR139" s="9">
        <v>1</v>
      </c>
      <c r="YS139" s="9">
        <v>1</v>
      </c>
      <c r="YT139" s="9">
        <v>1</v>
      </c>
      <c r="YU139" s="9">
        <v>100</v>
      </c>
      <c r="YV139" s="9">
        <v>1</v>
      </c>
      <c r="YW139" s="9">
        <v>1</v>
      </c>
      <c r="YX139" s="9">
        <v>1</v>
      </c>
      <c r="YY139" s="9">
        <v>1</v>
      </c>
      <c r="YZ139" s="9">
        <v>1</v>
      </c>
      <c r="ZA139" s="9">
        <v>1</v>
      </c>
      <c r="ZB139" s="9">
        <v>1</v>
      </c>
      <c r="ZC139" s="9">
        <v>1</v>
      </c>
      <c r="ZD139" s="9">
        <v>1</v>
      </c>
      <c r="ZE139" s="9">
        <v>0</v>
      </c>
      <c r="ZF139" s="9">
        <v>1</v>
      </c>
      <c r="ZG139" s="9">
        <v>0</v>
      </c>
      <c r="ZH139" s="9">
        <v>0</v>
      </c>
      <c r="ZI139" s="9">
        <v>1</v>
      </c>
      <c r="ZJ139" s="9">
        <v>100</v>
      </c>
      <c r="ZK139" s="9">
        <v>1</v>
      </c>
      <c r="ZL139" s="9">
        <v>100</v>
      </c>
      <c r="ZM139" s="9">
        <v>1</v>
      </c>
      <c r="ZN139" s="9">
        <v>1</v>
      </c>
      <c r="ZO139" s="9">
        <v>1</v>
      </c>
      <c r="ZP139" s="9">
        <v>1</v>
      </c>
      <c r="ZQ139" s="9">
        <v>1</v>
      </c>
      <c r="ZR139" s="9">
        <v>1</v>
      </c>
      <c r="ZS139" s="9">
        <v>1</v>
      </c>
      <c r="ZT139" s="9">
        <v>1</v>
      </c>
      <c r="ZU139" s="9">
        <v>1</v>
      </c>
      <c r="ZV139" s="9">
        <v>1</v>
      </c>
      <c r="ZW139" s="9">
        <v>1</v>
      </c>
      <c r="ZX139" s="9">
        <v>1</v>
      </c>
      <c r="ZY139" s="9">
        <v>1</v>
      </c>
      <c r="ZZ139" s="9">
        <v>1</v>
      </c>
      <c r="AAA139" s="9">
        <v>1</v>
      </c>
      <c r="AAB139" s="9">
        <v>1</v>
      </c>
      <c r="AAC139" s="9">
        <v>1</v>
      </c>
      <c r="AAD139" s="9">
        <v>1</v>
      </c>
      <c r="AAE139" s="9">
        <v>1</v>
      </c>
      <c r="AAF139" s="9">
        <v>1</v>
      </c>
      <c r="AAG139" s="9">
        <v>1</v>
      </c>
      <c r="AAH139" s="9">
        <v>1</v>
      </c>
      <c r="AAI139" s="9">
        <v>1</v>
      </c>
      <c r="AAJ139" s="9">
        <v>1</v>
      </c>
      <c r="AAK139" s="9">
        <v>1</v>
      </c>
      <c r="AAL139" s="9">
        <v>1</v>
      </c>
      <c r="AAM139" s="9">
        <v>1</v>
      </c>
      <c r="AAN139" s="9">
        <v>1</v>
      </c>
      <c r="AAO139" s="9">
        <v>1</v>
      </c>
      <c r="AAP139" s="9">
        <v>100</v>
      </c>
      <c r="AAQ139" s="9">
        <v>1</v>
      </c>
      <c r="AAR139" s="9">
        <v>1</v>
      </c>
      <c r="AAS139" s="9">
        <v>100</v>
      </c>
      <c r="AAT139" s="9">
        <v>1</v>
      </c>
      <c r="AAU139" s="9">
        <v>1</v>
      </c>
      <c r="AAV139" s="9">
        <v>0</v>
      </c>
      <c r="AAW139" s="9">
        <v>0</v>
      </c>
      <c r="AAX139" s="9">
        <v>0</v>
      </c>
      <c r="AAY139" s="9">
        <v>1</v>
      </c>
      <c r="AAZ139" s="9">
        <v>1</v>
      </c>
      <c r="ABA139" s="9">
        <v>1</v>
      </c>
      <c r="ABB139" s="9">
        <v>1</v>
      </c>
      <c r="ABC139" s="9">
        <v>1</v>
      </c>
      <c r="ABD139" s="9">
        <v>1</v>
      </c>
      <c r="ABE139" s="9">
        <v>1</v>
      </c>
      <c r="ABF139" s="9">
        <v>1</v>
      </c>
      <c r="ABG139" s="9">
        <v>1</v>
      </c>
      <c r="ABH139" s="9">
        <v>1</v>
      </c>
      <c r="ABI139" s="9">
        <v>1</v>
      </c>
      <c r="ABJ139" s="9">
        <v>1</v>
      </c>
      <c r="ABK139" s="9">
        <v>1</v>
      </c>
      <c r="ABL139" s="9">
        <v>0</v>
      </c>
      <c r="ABM139" s="9">
        <v>85.714286804199219</v>
      </c>
      <c r="ABN139" s="9">
        <v>0</v>
      </c>
      <c r="ABO139" s="9">
        <v>1</v>
      </c>
      <c r="ABP139" s="9">
        <v>0</v>
      </c>
      <c r="ABQ139" s="9">
        <v>0</v>
      </c>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v>1</v>
      </c>
      <c r="ACO139" s="9">
        <v>1</v>
      </c>
      <c r="ACP139" s="9"/>
      <c r="ACQ139" s="9"/>
      <c r="ACR139" s="9"/>
    </row>
    <row r="140" spans="1:772">
      <c r="A140" t="s">
        <v>2701</v>
      </c>
      <c r="B140" t="s">
        <v>2829</v>
      </c>
      <c r="C140" t="s">
        <v>2963</v>
      </c>
      <c r="D140" t="s">
        <v>3096</v>
      </c>
      <c r="E140" s="9"/>
      <c r="F140" s="9">
        <v>9</v>
      </c>
      <c r="G140" s="9"/>
      <c r="H140" s="9">
        <v>1</v>
      </c>
      <c r="I140" t="s">
        <v>3234</v>
      </c>
      <c r="J140" s="9"/>
      <c r="K140" s="9">
        <v>9</v>
      </c>
      <c r="L140" s="9">
        <v>27</v>
      </c>
      <c r="M140" s="9">
        <v>166</v>
      </c>
      <c r="N140" s="9">
        <v>166</v>
      </c>
      <c r="O140" t="s">
        <v>3247</v>
      </c>
      <c r="P140" s="9">
        <v>1</v>
      </c>
      <c r="Q140" t="s">
        <v>3250</v>
      </c>
      <c r="R140" s="9">
        <v>3</v>
      </c>
      <c r="S140" s="9">
        <v>4</v>
      </c>
      <c r="T140" s="9">
        <v>2</v>
      </c>
      <c r="U140" s="9">
        <v>0</v>
      </c>
      <c r="V140" s="9">
        <v>0</v>
      </c>
      <c r="W140" t="s">
        <v>3395</v>
      </c>
      <c r="X140" s="9">
        <v>249955667</v>
      </c>
      <c r="Y140" t="s">
        <v>3525</v>
      </c>
      <c r="Z140" s="9"/>
      <c r="AA140" s="9">
        <v>7</v>
      </c>
      <c r="AB140" s="9">
        <v>0</v>
      </c>
      <c r="AC140" s="9">
        <v>135</v>
      </c>
      <c r="AD140" s="9">
        <v>0</v>
      </c>
      <c r="AE140" s="9">
        <v>20</v>
      </c>
      <c r="AF140" s="9">
        <v>0</v>
      </c>
      <c r="AG140" s="9">
        <v>0</v>
      </c>
      <c r="AH140" s="9">
        <v>0</v>
      </c>
      <c r="AI140" s="9">
        <v>7</v>
      </c>
      <c r="AJ140" s="9">
        <v>0</v>
      </c>
      <c r="AK140" s="9">
        <v>0</v>
      </c>
      <c r="AL140" s="9">
        <v>0</v>
      </c>
      <c r="AM140" s="9">
        <v>1</v>
      </c>
      <c r="AN140" s="9">
        <v>0</v>
      </c>
      <c r="AO140" s="9">
        <v>2</v>
      </c>
      <c r="AP140" s="9">
        <v>0</v>
      </c>
      <c r="AQ140" s="9">
        <v>8</v>
      </c>
      <c r="AR140" s="9">
        <v>0</v>
      </c>
      <c r="AS140" s="9">
        <v>0</v>
      </c>
      <c r="AT140" s="9">
        <v>0</v>
      </c>
      <c r="AU140" s="9">
        <v>5</v>
      </c>
      <c r="AV140" s="9">
        <v>0</v>
      </c>
      <c r="AW140" s="9">
        <v>0</v>
      </c>
      <c r="AX140" t="s">
        <v>3696</v>
      </c>
      <c r="AY140" s="9">
        <v>0</v>
      </c>
      <c r="AZ140" s="9">
        <v>4</v>
      </c>
      <c r="BA140" t="s">
        <v>3846</v>
      </c>
      <c r="BB140" s="9">
        <v>0</v>
      </c>
      <c r="BC140" s="9">
        <v>189</v>
      </c>
      <c r="BD140" s="9">
        <v>0</v>
      </c>
      <c r="BE140" s="9"/>
      <c r="BF140" s="9">
        <v>189</v>
      </c>
      <c r="BG140" s="9">
        <v>189</v>
      </c>
      <c r="BH140" s="9">
        <v>165</v>
      </c>
      <c r="BI140" s="9">
        <v>0</v>
      </c>
      <c r="BJ140" s="9"/>
      <c r="BK140" s="9">
        <v>1</v>
      </c>
      <c r="BL140" s="9">
        <v>1</v>
      </c>
      <c r="BM140" s="9">
        <v>1</v>
      </c>
      <c r="BN140" s="9">
        <v>1</v>
      </c>
      <c r="BO140" s="9">
        <v>1</v>
      </c>
      <c r="BP140" s="9">
        <v>1</v>
      </c>
      <c r="BQ140" s="9">
        <v>1</v>
      </c>
      <c r="BR140" s="9">
        <v>0</v>
      </c>
      <c r="BS140" s="9">
        <v>0</v>
      </c>
      <c r="BT140" s="9"/>
      <c r="BU140" s="9"/>
      <c r="BV140" s="9">
        <v>0</v>
      </c>
      <c r="BW140" s="9">
        <v>1</v>
      </c>
      <c r="BX140" s="9"/>
      <c r="BY140" s="9">
        <v>0</v>
      </c>
      <c r="BZ140" s="9">
        <v>0</v>
      </c>
      <c r="CA140" s="9">
        <v>1</v>
      </c>
      <c r="CB140" s="9">
        <v>1</v>
      </c>
      <c r="CC140" s="9">
        <v>1</v>
      </c>
      <c r="CD140" s="9">
        <v>1</v>
      </c>
      <c r="CE140" s="9">
        <v>1</v>
      </c>
      <c r="CF140" s="9">
        <v>1</v>
      </c>
      <c r="CG140" s="9"/>
      <c r="CH140" s="9">
        <v>1</v>
      </c>
      <c r="CI140" s="9">
        <v>2</v>
      </c>
      <c r="CJ140" s="9">
        <v>1</v>
      </c>
      <c r="CK140" s="9">
        <v>2</v>
      </c>
      <c r="CL140" s="9">
        <v>2</v>
      </c>
      <c r="CM140" s="9">
        <v>1</v>
      </c>
      <c r="CN140" s="9">
        <v>1</v>
      </c>
      <c r="CO140" s="9">
        <v>1</v>
      </c>
      <c r="CP140" s="9">
        <v>1</v>
      </c>
      <c r="CQ140" s="9">
        <v>1</v>
      </c>
      <c r="CR140" s="9">
        <v>1</v>
      </c>
      <c r="CS140" s="9">
        <v>1</v>
      </c>
      <c r="CT140" s="9">
        <v>1</v>
      </c>
      <c r="CU140" s="9">
        <v>1</v>
      </c>
      <c r="CV140" s="9">
        <v>1</v>
      </c>
      <c r="CW140" s="9">
        <v>1</v>
      </c>
      <c r="CX140" s="9">
        <v>1</v>
      </c>
      <c r="CY140" s="9">
        <v>1</v>
      </c>
      <c r="CZ140" s="9">
        <v>2</v>
      </c>
      <c r="DA140" s="9"/>
      <c r="DB140" s="9"/>
      <c r="DC140" s="9"/>
      <c r="DD140" s="9"/>
      <c r="DE140" s="9"/>
      <c r="DF140" s="9"/>
      <c r="DG140" s="9"/>
      <c r="DH140" s="9"/>
      <c r="DI140" s="9">
        <v>2</v>
      </c>
      <c r="DJ140" s="9"/>
      <c r="DK140" s="9"/>
      <c r="DL140" s="9"/>
      <c r="DM140" s="9"/>
      <c r="DN140" s="9"/>
      <c r="DO140" s="9"/>
      <c r="DP140" s="9">
        <v>2</v>
      </c>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v>0</v>
      </c>
      <c r="EO140" s="9"/>
      <c r="EP140" s="9"/>
      <c r="EQ140" s="9">
        <v>0</v>
      </c>
      <c r="ER140" s="9"/>
      <c r="ES140" s="9"/>
      <c r="ET140" s="9">
        <v>0</v>
      </c>
      <c r="EU140" s="9"/>
      <c r="EV140" s="9"/>
      <c r="EW140" s="9">
        <v>0</v>
      </c>
      <c r="EX140" s="9"/>
      <c r="EY140" s="9"/>
      <c r="EZ140" s="9">
        <v>0</v>
      </c>
      <c r="FA140" s="9"/>
      <c r="FB140" s="9"/>
      <c r="FC140" s="9">
        <v>0</v>
      </c>
      <c r="FD140" s="9"/>
      <c r="FE140" s="9"/>
      <c r="FF140" s="9">
        <v>0</v>
      </c>
      <c r="FG140" s="9"/>
      <c r="FH140" s="9"/>
      <c r="FI140" s="9">
        <v>0</v>
      </c>
      <c r="FJ140" s="9"/>
      <c r="FK140" s="9"/>
      <c r="FL140" s="9">
        <v>0</v>
      </c>
      <c r="FM140" s="9"/>
      <c r="FN140" s="9"/>
      <c r="FO140" s="9">
        <v>0</v>
      </c>
      <c r="FP140" s="9"/>
      <c r="FQ140" s="9"/>
      <c r="FR140" s="9">
        <v>0</v>
      </c>
      <c r="FS140" s="9"/>
      <c r="FT140" s="9"/>
      <c r="FU140" s="9">
        <v>0</v>
      </c>
      <c r="FV140" s="9"/>
      <c r="FW140" s="9"/>
      <c r="FX140" s="9">
        <v>0</v>
      </c>
      <c r="FY140" s="9">
        <v>15</v>
      </c>
      <c r="FZ140" s="9"/>
      <c r="GA140" s="9"/>
      <c r="GB140" s="9"/>
      <c r="GC140" s="9"/>
      <c r="GD140" s="9"/>
      <c r="GE140" s="9"/>
      <c r="GF140" s="9"/>
      <c r="GG140" s="9"/>
      <c r="GH140" s="9"/>
      <c r="GI140" s="9"/>
      <c r="GJ140" s="9"/>
      <c r="GK140" s="9"/>
      <c r="GL140" s="9"/>
      <c r="GM140" s="9"/>
      <c r="GN140" s="9"/>
      <c r="GO140" s="9"/>
      <c r="GP140" s="9">
        <v>0</v>
      </c>
      <c r="GQ140" s="9">
        <v>0</v>
      </c>
      <c r="GR140" s="9">
        <v>0</v>
      </c>
      <c r="GS140" s="9">
        <v>0</v>
      </c>
      <c r="GT140" s="9">
        <v>0</v>
      </c>
      <c r="GU140" s="9">
        <v>0</v>
      </c>
      <c r="GV140" s="9">
        <v>0</v>
      </c>
      <c r="GW140" s="9">
        <v>0</v>
      </c>
      <c r="GX140" s="9">
        <v>0</v>
      </c>
      <c r="GY140" s="9">
        <v>0</v>
      </c>
      <c r="GZ140" s="9">
        <v>0</v>
      </c>
      <c r="HA140" s="9">
        <v>0</v>
      </c>
      <c r="HB140" s="9">
        <v>0</v>
      </c>
      <c r="HC140" s="9">
        <v>0</v>
      </c>
      <c r="HD140" s="9">
        <v>1</v>
      </c>
      <c r="HE140" s="9">
        <v>0</v>
      </c>
      <c r="HF140" s="9">
        <v>0</v>
      </c>
      <c r="HG140" t="s">
        <v>4155</v>
      </c>
      <c r="HH140" s="9"/>
      <c r="HI140" s="9"/>
      <c r="HJ140" s="9"/>
      <c r="HK140" s="9"/>
      <c r="HL140" s="9"/>
      <c r="HM140" s="9"/>
      <c r="HN140" s="9"/>
      <c r="HO140" s="9"/>
      <c r="HP140" s="9"/>
      <c r="HQ140" s="9"/>
      <c r="HR140" s="9"/>
      <c r="HS140" s="9"/>
      <c r="HT140" s="9"/>
      <c r="HU140" s="9"/>
      <c r="HV140" s="9"/>
      <c r="HW140" s="9"/>
      <c r="HX140" t="s">
        <v>4319</v>
      </c>
      <c r="HY140" s="9"/>
      <c r="HZ140" s="9"/>
      <c r="IA140" s="9">
        <v>2</v>
      </c>
      <c r="IB140" s="9"/>
      <c r="IC140" s="9"/>
      <c r="ID140" s="9">
        <v>2</v>
      </c>
      <c r="IE140" s="9"/>
      <c r="IF140" s="9"/>
      <c r="IG140" s="9">
        <v>2</v>
      </c>
      <c r="IH140" s="9"/>
      <c r="II140" s="9"/>
      <c r="IJ140" s="9">
        <v>2</v>
      </c>
      <c r="IK140" s="9"/>
      <c r="IL140" s="9">
        <v>1</v>
      </c>
      <c r="IM140" s="9"/>
      <c r="IN140" s="9">
        <v>3</v>
      </c>
      <c r="IO140" s="9">
        <v>3</v>
      </c>
      <c r="IP140" s="9">
        <v>5</v>
      </c>
      <c r="IQ140" s="9">
        <v>3</v>
      </c>
      <c r="IR140" s="9">
        <v>3</v>
      </c>
      <c r="IS140" s="9"/>
      <c r="IT140" s="9">
        <v>1</v>
      </c>
      <c r="IU140" s="9">
        <v>1</v>
      </c>
      <c r="IV140" s="9">
        <v>1</v>
      </c>
      <c r="IW140" s="9">
        <v>1</v>
      </c>
      <c r="IX140" s="9">
        <v>2</v>
      </c>
      <c r="IY140" s="9">
        <v>1</v>
      </c>
      <c r="IZ140" s="9">
        <v>1</v>
      </c>
      <c r="JA140" s="9">
        <v>1</v>
      </c>
      <c r="JB140" s="9">
        <v>1</v>
      </c>
      <c r="JC140" s="9">
        <v>1</v>
      </c>
      <c r="JD140" s="9">
        <v>1</v>
      </c>
      <c r="JE140" s="9">
        <v>1</v>
      </c>
      <c r="JF140" s="9">
        <v>1</v>
      </c>
      <c r="JG140" s="9">
        <v>1</v>
      </c>
      <c r="JH140" s="9">
        <v>1</v>
      </c>
      <c r="JI140" s="9">
        <v>2</v>
      </c>
      <c r="JJ140" s="9">
        <v>1</v>
      </c>
      <c r="JK140" s="9">
        <v>1</v>
      </c>
      <c r="JL140" s="9">
        <v>1</v>
      </c>
      <c r="JM140" s="9">
        <v>1</v>
      </c>
      <c r="JN140" s="9">
        <v>1</v>
      </c>
      <c r="JO140" s="9">
        <v>1</v>
      </c>
      <c r="JP140" s="9">
        <v>2</v>
      </c>
      <c r="JQ140" s="9">
        <v>2</v>
      </c>
      <c r="JR140" s="9">
        <v>1</v>
      </c>
      <c r="JS140" s="9">
        <v>2</v>
      </c>
      <c r="JT140" s="9">
        <v>1</v>
      </c>
      <c r="JU140" s="9">
        <v>1</v>
      </c>
      <c r="JV140" s="9"/>
      <c r="JW140" s="9">
        <v>1</v>
      </c>
      <c r="JX140" s="9">
        <v>1</v>
      </c>
      <c r="JY140" s="9">
        <v>1</v>
      </c>
      <c r="JZ140" s="9">
        <v>1</v>
      </c>
      <c r="KA140" s="9">
        <v>1</v>
      </c>
      <c r="KB140" s="9">
        <v>1</v>
      </c>
      <c r="KC140" s="9">
        <v>1</v>
      </c>
      <c r="KD140" s="9">
        <v>1</v>
      </c>
      <c r="KE140" s="9">
        <v>1</v>
      </c>
      <c r="KF140" s="9"/>
      <c r="KG140" s="9"/>
      <c r="KH140" s="9"/>
      <c r="KI140" s="9"/>
      <c r="KJ140" s="9"/>
      <c r="KK140" s="9"/>
      <c r="KL140" s="9"/>
      <c r="KM140" s="9"/>
      <c r="KN140" s="9"/>
      <c r="KO140" s="9"/>
      <c r="KP140" s="9"/>
      <c r="KQ140" s="9"/>
      <c r="KR140" s="9"/>
      <c r="KS140" s="9"/>
      <c r="KT140" s="9"/>
      <c r="KU140" s="9"/>
      <c r="KV140" s="9">
        <v>1</v>
      </c>
      <c r="KW140" s="9">
        <v>1</v>
      </c>
      <c r="KX140" s="9">
        <v>0</v>
      </c>
      <c r="KY140" s="9"/>
      <c r="KZ140" s="9"/>
      <c r="LA140" s="9"/>
      <c r="LB140" s="9"/>
      <c r="LC140" s="9">
        <v>1</v>
      </c>
      <c r="LD140" s="9">
        <v>1</v>
      </c>
      <c r="LE140" s="9">
        <v>1</v>
      </c>
      <c r="LF140" s="9">
        <v>1</v>
      </c>
      <c r="LG140" s="9">
        <v>1</v>
      </c>
      <c r="LH140" s="9">
        <v>1</v>
      </c>
      <c r="LI140" s="9"/>
      <c r="LJ140" s="9">
        <v>1</v>
      </c>
      <c r="LK140" s="9">
        <v>3</v>
      </c>
      <c r="LL140" s="9">
        <v>1</v>
      </c>
      <c r="LM140" s="9">
        <v>3</v>
      </c>
      <c r="LN140" s="9"/>
      <c r="LO140" s="9">
        <v>1</v>
      </c>
      <c r="LP140" s="9">
        <v>1</v>
      </c>
      <c r="LQ140" s="9">
        <v>1</v>
      </c>
      <c r="LR140" s="9"/>
      <c r="LS140" s="9">
        <v>1</v>
      </c>
      <c r="LT140" s="9">
        <v>1</v>
      </c>
      <c r="LU140" s="9">
        <v>1</v>
      </c>
      <c r="LV140" s="9">
        <v>1</v>
      </c>
      <c r="LW140" s="9">
        <v>1</v>
      </c>
      <c r="LX140" s="9">
        <v>1</v>
      </c>
      <c r="LY140" s="9">
        <v>3</v>
      </c>
      <c r="LZ140" s="9">
        <v>2</v>
      </c>
      <c r="MA140" s="9">
        <v>1</v>
      </c>
      <c r="MB140" s="9"/>
      <c r="MC140" s="9">
        <v>0</v>
      </c>
      <c r="MD140" s="9">
        <v>2</v>
      </c>
      <c r="ME140" s="9">
        <v>2</v>
      </c>
      <c r="MF140" s="9">
        <v>1</v>
      </c>
      <c r="MG140" s="9">
        <v>2</v>
      </c>
      <c r="MH140" s="9">
        <v>3</v>
      </c>
      <c r="MI140" s="9">
        <v>3</v>
      </c>
      <c r="MJ140" s="9">
        <v>3</v>
      </c>
      <c r="MK140" s="9">
        <v>1</v>
      </c>
      <c r="ML140" s="9">
        <v>1</v>
      </c>
      <c r="MM140" s="9">
        <v>1</v>
      </c>
      <c r="MN140" s="9">
        <v>1</v>
      </c>
      <c r="MO140" s="9">
        <v>1</v>
      </c>
      <c r="MP140" s="9">
        <v>0</v>
      </c>
      <c r="MQ140" s="9">
        <v>0</v>
      </c>
      <c r="MR140" s="9">
        <v>1</v>
      </c>
      <c r="MS140" s="9">
        <v>0</v>
      </c>
      <c r="MT140" s="9"/>
      <c r="MU140" s="9"/>
      <c r="MV140" s="9">
        <v>1</v>
      </c>
      <c r="MW140" s="9"/>
      <c r="MX140" s="9"/>
      <c r="MY140" t="s">
        <v>4595</v>
      </c>
      <c r="MZ140" s="9"/>
      <c r="NA140" s="9">
        <v>201460273</v>
      </c>
      <c r="NB140" t="s">
        <v>4745</v>
      </c>
      <c r="NC140" t="s">
        <v>4881</v>
      </c>
      <c r="ND140" s="9"/>
      <c r="NE140" s="9"/>
      <c r="NF140" t="s">
        <v>4891</v>
      </c>
      <c r="NG140" s="9"/>
      <c r="NH140" s="9"/>
      <c r="NI140" s="9">
        <v>109</v>
      </c>
      <c r="NJ140" s="9">
        <v>166</v>
      </c>
      <c r="NK140" t="s">
        <v>4897</v>
      </c>
      <c r="NL140" s="9">
        <v>3</v>
      </c>
      <c r="NM140" s="9">
        <v>11</v>
      </c>
      <c r="NN140" s="9">
        <v>2022</v>
      </c>
      <c r="NO140" s="9">
        <v>1</v>
      </c>
      <c r="NP140" t="s">
        <v>5016</v>
      </c>
      <c r="NQ140" s="9">
        <v>1</v>
      </c>
      <c r="NR140" s="9">
        <v>1</v>
      </c>
      <c r="NS140" s="9">
        <v>0</v>
      </c>
      <c r="NT140" s="9">
        <v>0</v>
      </c>
      <c r="NU140" s="9">
        <v>7</v>
      </c>
      <c r="NV140" s="9">
        <v>0</v>
      </c>
      <c r="NW140" s="9">
        <v>135</v>
      </c>
      <c r="NX140" s="9">
        <v>0</v>
      </c>
      <c r="NY140" s="9">
        <v>20</v>
      </c>
      <c r="NZ140" s="9">
        <v>0</v>
      </c>
      <c r="OA140" s="9">
        <v>13</v>
      </c>
      <c r="OB140" s="9">
        <v>0</v>
      </c>
      <c r="OC140" s="9">
        <v>175</v>
      </c>
      <c r="OD140" s="9">
        <v>0</v>
      </c>
      <c r="OE140" s="9">
        <v>10</v>
      </c>
      <c r="OF140" s="9">
        <v>0</v>
      </c>
      <c r="OG140" s="9">
        <v>185</v>
      </c>
      <c r="OH140" s="9">
        <v>0</v>
      </c>
      <c r="OI140" s="9">
        <v>189</v>
      </c>
      <c r="OJ140" s="9">
        <v>189</v>
      </c>
      <c r="OK140" s="9">
        <v>165</v>
      </c>
      <c r="OL140" s="9">
        <v>0</v>
      </c>
      <c r="OM140" s="9"/>
      <c r="ON140" s="9">
        <v>0</v>
      </c>
      <c r="OO140" s="9">
        <v>0</v>
      </c>
      <c r="OP140" s="9">
        <v>1</v>
      </c>
      <c r="OQ140" s="9">
        <v>1</v>
      </c>
      <c r="OR140" s="9">
        <v>1</v>
      </c>
      <c r="OS140" s="9">
        <v>1</v>
      </c>
      <c r="OT140" s="9">
        <v>1</v>
      </c>
      <c r="OU140" s="9">
        <v>1</v>
      </c>
      <c r="OV140" s="9">
        <v>1</v>
      </c>
      <c r="OW140" s="9">
        <v>0</v>
      </c>
      <c r="OX140" s="9">
        <v>0</v>
      </c>
      <c r="OY140" s="9">
        <v>0</v>
      </c>
      <c r="OZ140" s="9">
        <v>0</v>
      </c>
      <c r="PA140" s="9">
        <v>75</v>
      </c>
      <c r="PB140" s="9">
        <v>0</v>
      </c>
      <c r="PC140" s="9">
        <v>1</v>
      </c>
      <c r="PD140" s="9">
        <v>60</v>
      </c>
      <c r="PE140" s="9">
        <v>0</v>
      </c>
      <c r="PF140" s="9">
        <v>1</v>
      </c>
      <c r="PG140" s="9">
        <v>1</v>
      </c>
      <c r="PH140" s="9">
        <v>0</v>
      </c>
      <c r="PI140" s="9">
        <v>0</v>
      </c>
      <c r="PJ140" s="9">
        <v>1</v>
      </c>
      <c r="PK140" s="9">
        <v>1</v>
      </c>
      <c r="PL140" s="9">
        <v>1</v>
      </c>
      <c r="PM140" s="9">
        <v>1</v>
      </c>
      <c r="PN140" s="9">
        <v>1</v>
      </c>
      <c r="PO140" s="9">
        <v>71.428573608398438</v>
      </c>
      <c r="PP140" s="9">
        <v>0</v>
      </c>
      <c r="PQ140" s="9">
        <v>1</v>
      </c>
      <c r="PR140" s="9">
        <v>1</v>
      </c>
      <c r="PS140" s="9">
        <v>0</v>
      </c>
      <c r="PT140" s="9">
        <v>1</v>
      </c>
      <c r="PU140" s="9">
        <v>0</v>
      </c>
      <c r="PV140" s="9">
        <v>0</v>
      </c>
      <c r="PW140" s="9">
        <v>1</v>
      </c>
      <c r="PX140" s="9">
        <v>50</v>
      </c>
      <c r="PY140" s="9">
        <v>0</v>
      </c>
      <c r="PZ140" s="9">
        <v>1</v>
      </c>
      <c r="QA140" s="9">
        <v>1</v>
      </c>
      <c r="QB140" s="9">
        <v>1</v>
      </c>
      <c r="QC140" s="9">
        <v>1</v>
      </c>
      <c r="QD140" s="9">
        <v>1</v>
      </c>
      <c r="QE140" s="9">
        <v>100</v>
      </c>
      <c r="QF140" s="9">
        <v>1</v>
      </c>
      <c r="QG140" s="9">
        <v>1</v>
      </c>
      <c r="QH140" s="9">
        <v>1</v>
      </c>
      <c r="QI140" s="9">
        <v>1</v>
      </c>
      <c r="QJ140" s="9">
        <v>1</v>
      </c>
      <c r="QK140" s="9">
        <v>1</v>
      </c>
      <c r="QL140" s="9">
        <v>1</v>
      </c>
      <c r="QM140" s="9">
        <v>1</v>
      </c>
      <c r="QN140" s="9">
        <v>1</v>
      </c>
      <c r="QO140" s="9">
        <v>1</v>
      </c>
      <c r="QP140" s="9">
        <v>100</v>
      </c>
      <c r="QQ140" s="9">
        <v>1</v>
      </c>
      <c r="QR140" s="9">
        <v>1</v>
      </c>
      <c r="QS140" s="9">
        <v>0</v>
      </c>
      <c r="QT140" s="9">
        <v>0.66666668653488159</v>
      </c>
      <c r="QU140" s="9">
        <v>1</v>
      </c>
      <c r="QV140" s="9">
        <v>1</v>
      </c>
      <c r="QW140" s="9">
        <v>1</v>
      </c>
      <c r="QX140" s="9">
        <v>1</v>
      </c>
      <c r="QY140" s="9">
        <v>0</v>
      </c>
      <c r="QZ140" s="9"/>
      <c r="RA140" s="9"/>
      <c r="RB140" s="9"/>
      <c r="RC140" s="9"/>
      <c r="RD140" s="9"/>
      <c r="RE140" s="9"/>
      <c r="RF140" s="9"/>
      <c r="RG140" s="9"/>
      <c r="RH140" s="9"/>
      <c r="RI140" s="9"/>
      <c r="RJ140" s="9"/>
      <c r="RK140" s="9"/>
      <c r="RL140" s="9">
        <v>0</v>
      </c>
      <c r="RM140" s="9"/>
      <c r="RN140" s="9"/>
      <c r="RO140" s="9"/>
      <c r="RP140" s="9"/>
      <c r="RQ140" s="9"/>
      <c r="RR140" s="9"/>
      <c r="RS140" s="9"/>
      <c r="RT140" s="9"/>
      <c r="RU140" s="9"/>
      <c r="RV140" s="9"/>
      <c r="RW140" s="9"/>
      <c r="RX140" s="9"/>
      <c r="RY140" s="9"/>
      <c r="RZ140" s="9"/>
      <c r="SA140" s="9"/>
      <c r="SB140" s="9"/>
      <c r="SC140" s="9"/>
      <c r="SD140" s="9"/>
      <c r="SE140" s="9"/>
      <c r="SF140" s="9"/>
      <c r="SG140" s="9"/>
      <c r="SH140" s="9">
        <v>0</v>
      </c>
      <c r="SI140" s="9">
        <v>0</v>
      </c>
      <c r="SJ140" s="9">
        <v>0</v>
      </c>
      <c r="SK140" s="9">
        <v>0</v>
      </c>
      <c r="SL140" s="9">
        <v>0</v>
      </c>
      <c r="SM140" s="9">
        <v>0</v>
      </c>
      <c r="SN140" s="9">
        <v>0</v>
      </c>
      <c r="SO140" s="9">
        <v>0</v>
      </c>
      <c r="SP140" s="9"/>
      <c r="SQ140" s="9"/>
      <c r="SR140" s="9"/>
      <c r="SS140" s="9"/>
      <c r="ST140" s="9"/>
      <c r="SU140" s="9"/>
      <c r="SV140" s="9"/>
      <c r="SW140" s="9"/>
      <c r="SX140" s="9">
        <v>0</v>
      </c>
      <c r="SY140" s="9">
        <v>0</v>
      </c>
      <c r="SZ140" s="9">
        <v>0</v>
      </c>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v>0</v>
      </c>
      <c r="UM140" s="9">
        <v>0</v>
      </c>
      <c r="UN140" s="9">
        <v>0</v>
      </c>
      <c r="UO140" s="9">
        <v>0</v>
      </c>
      <c r="UP140" s="9"/>
      <c r="UQ140" s="9"/>
      <c r="UR140" s="9"/>
      <c r="US140" s="9"/>
      <c r="UT140" s="9">
        <v>0</v>
      </c>
      <c r="UU140" s="9"/>
      <c r="UV140" s="9">
        <v>1</v>
      </c>
      <c r="UW140" s="9">
        <v>0</v>
      </c>
      <c r="UX140" s="9">
        <v>0</v>
      </c>
      <c r="UY140" s="9">
        <v>0</v>
      </c>
      <c r="UZ140" s="9">
        <v>0</v>
      </c>
      <c r="VA140" s="9">
        <v>0</v>
      </c>
      <c r="VB140" s="9">
        <v>0</v>
      </c>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v>1</v>
      </c>
      <c r="WF140" s="9">
        <v>1</v>
      </c>
      <c r="WG140" s="9">
        <v>1</v>
      </c>
      <c r="WH140" s="9">
        <v>1</v>
      </c>
      <c r="WI140" s="9">
        <v>1</v>
      </c>
      <c r="WJ140" s="9">
        <v>1</v>
      </c>
      <c r="WK140" s="9">
        <v>1</v>
      </c>
      <c r="WL140" s="9">
        <v>1</v>
      </c>
      <c r="WM140" s="9">
        <v>1</v>
      </c>
      <c r="WN140" s="9"/>
      <c r="WO140" s="9"/>
      <c r="WP140" s="9"/>
      <c r="WQ140" s="9"/>
      <c r="WR140" s="9"/>
      <c r="WS140" s="9"/>
      <c r="WT140" s="9"/>
      <c r="WU140" s="9"/>
      <c r="WV140" s="9"/>
      <c r="WW140" s="9">
        <v>100</v>
      </c>
      <c r="WX140" s="9">
        <v>1</v>
      </c>
      <c r="WY140" s="9">
        <v>1</v>
      </c>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v>1</v>
      </c>
      <c r="YF140" s="9">
        <v>1</v>
      </c>
      <c r="YG140" s="9">
        <v>1</v>
      </c>
      <c r="YH140" s="9">
        <v>1</v>
      </c>
      <c r="YI140" s="9">
        <v>1</v>
      </c>
      <c r="YJ140" s="9">
        <v>1</v>
      </c>
      <c r="YK140" s="9">
        <v>1</v>
      </c>
      <c r="YL140" s="9">
        <v>1</v>
      </c>
      <c r="YM140" s="9">
        <v>1</v>
      </c>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v>1</v>
      </c>
      <c r="ZO140" s="9">
        <v>1</v>
      </c>
      <c r="ZP140" s="9">
        <v>0</v>
      </c>
      <c r="ZQ140" s="9">
        <v>1</v>
      </c>
      <c r="ZR140" s="9"/>
      <c r="ZS140" s="9"/>
      <c r="ZT140" s="9">
        <v>1</v>
      </c>
      <c r="ZU140" s="9">
        <v>0</v>
      </c>
      <c r="ZV140" s="9">
        <v>1</v>
      </c>
      <c r="ZW140" s="9">
        <v>1</v>
      </c>
      <c r="ZX140" s="9">
        <v>1</v>
      </c>
      <c r="ZY140" s="9">
        <v>1</v>
      </c>
      <c r="ZZ140" s="9">
        <v>1</v>
      </c>
      <c r="AAA140" s="9">
        <v>1</v>
      </c>
      <c r="AAB140" s="9">
        <v>1</v>
      </c>
      <c r="AAC140" s="9">
        <v>1</v>
      </c>
      <c r="AAD140" s="9">
        <v>1</v>
      </c>
      <c r="AAE140" s="9">
        <v>1</v>
      </c>
      <c r="AAF140" s="9">
        <v>1</v>
      </c>
      <c r="AAG140" s="9">
        <v>1</v>
      </c>
      <c r="AAH140" s="9"/>
      <c r="AAI140" s="9"/>
      <c r="AAJ140" s="9"/>
      <c r="AAK140" s="9"/>
      <c r="AAL140" s="9"/>
      <c r="AAM140" s="9"/>
      <c r="AAN140" s="9"/>
      <c r="AAO140" s="9"/>
      <c r="AAP140" s="9">
        <v>100</v>
      </c>
      <c r="AAQ140" s="9">
        <v>1</v>
      </c>
      <c r="AAR140" s="9">
        <v>1</v>
      </c>
      <c r="AAS140" s="9">
        <v>100</v>
      </c>
      <c r="AAT140" s="9">
        <v>1</v>
      </c>
      <c r="AAU140" s="9">
        <v>1</v>
      </c>
      <c r="AAV140" s="9">
        <v>0</v>
      </c>
      <c r="AAW140" s="9">
        <v>0</v>
      </c>
      <c r="AAX140" s="9">
        <v>1</v>
      </c>
      <c r="AAY140" s="9">
        <v>0</v>
      </c>
      <c r="AAZ140" s="9">
        <v>1</v>
      </c>
      <c r="ABA140" s="9">
        <v>1</v>
      </c>
      <c r="ABB140" s="9">
        <v>1</v>
      </c>
      <c r="ABC140" s="9">
        <v>1</v>
      </c>
      <c r="ABD140" s="9">
        <v>1</v>
      </c>
      <c r="ABE140" s="9">
        <v>1</v>
      </c>
      <c r="ABF140" s="9">
        <v>1</v>
      </c>
      <c r="ABG140" s="9">
        <v>1</v>
      </c>
      <c r="ABH140" s="9">
        <v>1</v>
      </c>
      <c r="ABI140" s="9">
        <v>1</v>
      </c>
      <c r="ABJ140" s="9">
        <v>1</v>
      </c>
      <c r="ABK140" s="9">
        <v>1</v>
      </c>
      <c r="ABL140" s="9">
        <v>0</v>
      </c>
      <c r="ABM140" s="9">
        <v>85.714286804199219</v>
      </c>
      <c r="ABN140" s="9">
        <v>0</v>
      </c>
      <c r="ABO140" s="9">
        <v>1</v>
      </c>
      <c r="ABP140" s="9">
        <v>0</v>
      </c>
      <c r="ABQ140" s="9">
        <v>1</v>
      </c>
      <c r="ABR140" s="9">
        <v>0</v>
      </c>
      <c r="ABS140" s="9">
        <v>0</v>
      </c>
      <c r="ABT140" s="9">
        <v>1</v>
      </c>
      <c r="ABU140" s="9">
        <v>0</v>
      </c>
      <c r="ABV140" s="9">
        <v>1</v>
      </c>
      <c r="ABW140" s="9">
        <v>0</v>
      </c>
      <c r="ABX140" s="9">
        <v>1</v>
      </c>
      <c r="ABY140" s="9">
        <v>1</v>
      </c>
      <c r="ABZ140" s="9">
        <v>1</v>
      </c>
      <c r="ACA140" s="9">
        <v>0</v>
      </c>
      <c r="ACB140" s="9">
        <v>0</v>
      </c>
      <c r="ACC140" s="9">
        <v>0</v>
      </c>
      <c r="ACD140" s="9">
        <v>0</v>
      </c>
      <c r="ACE140" s="9">
        <v>0</v>
      </c>
      <c r="ACF140" s="9">
        <v>0</v>
      </c>
      <c r="ACG140" s="9">
        <v>0</v>
      </c>
      <c r="ACH140" s="9">
        <v>1</v>
      </c>
      <c r="ACI140" s="9">
        <v>1</v>
      </c>
      <c r="ACJ140" s="9">
        <v>1</v>
      </c>
      <c r="ACK140" s="9">
        <v>1</v>
      </c>
      <c r="ACL140" s="9">
        <v>1</v>
      </c>
      <c r="ACM140" s="9">
        <v>0</v>
      </c>
      <c r="ACN140" s="9">
        <v>0</v>
      </c>
      <c r="ACO140" s="9">
        <v>1</v>
      </c>
      <c r="ACP140" s="9">
        <v>1</v>
      </c>
      <c r="ACQ140" s="9">
        <v>1</v>
      </c>
      <c r="ACR140" s="9">
        <v>1</v>
      </c>
    </row>
    <row r="141" spans="1:772">
      <c r="A141" t="s">
        <v>2702</v>
      </c>
      <c r="B141" t="s">
        <v>2830</v>
      </c>
      <c r="C141" t="s">
        <v>2964</v>
      </c>
      <c r="D141" t="s">
        <v>3097</v>
      </c>
      <c r="E141" s="9"/>
      <c r="F141" s="9">
        <v>5</v>
      </c>
      <c r="G141" s="9"/>
      <c r="H141" s="9">
        <v>1</v>
      </c>
      <c r="I141" t="s">
        <v>3235</v>
      </c>
      <c r="J141" s="9"/>
      <c r="K141" s="9">
        <v>9</v>
      </c>
      <c r="L141" s="9">
        <v>27</v>
      </c>
      <c r="M141" s="9">
        <v>167</v>
      </c>
      <c r="N141" s="9">
        <v>167</v>
      </c>
      <c r="O141" t="s">
        <v>3247</v>
      </c>
      <c r="P141" s="9">
        <v>2</v>
      </c>
      <c r="Q141" t="s">
        <v>3250</v>
      </c>
      <c r="R141" s="9">
        <v>1</v>
      </c>
      <c r="S141" s="9">
        <v>1</v>
      </c>
      <c r="T141" s="9">
        <v>2</v>
      </c>
      <c r="U141" s="9">
        <v>0</v>
      </c>
      <c r="V141" s="9">
        <v>1</v>
      </c>
      <c r="W141" t="s">
        <v>3396</v>
      </c>
      <c r="X141" s="9"/>
      <c r="Y141" t="s">
        <v>3526</v>
      </c>
      <c r="Z141" s="9"/>
      <c r="AA141" s="9">
        <v>0</v>
      </c>
      <c r="AB141" s="9">
        <v>0</v>
      </c>
      <c r="AC141" s="9">
        <v>6</v>
      </c>
      <c r="AD141" s="9">
        <v>0</v>
      </c>
      <c r="AE141" s="9">
        <v>0</v>
      </c>
      <c r="AF141" s="9">
        <v>0</v>
      </c>
      <c r="AG141" s="9">
        <v>0</v>
      </c>
      <c r="AH141" s="9">
        <v>0</v>
      </c>
      <c r="AI141" s="9">
        <v>0</v>
      </c>
      <c r="AJ141" s="9">
        <v>0</v>
      </c>
      <c r="AK141" s="9">
        <v>0</v>
      </c>
      <c r="AL141" s="9">
        <v>0</v>
      </c>
      <c r="AM141" s="9">
        <v>0</v>
      </c>
      <c r="AN141" s="9">
        <v>0</v>
      </c>
      <c r="AO141" s="9">
        <v>0</v>
      </c>
      <c r="AP141" s="9">
        <v>0</v>
      </c>
      <c r="AQ141" s="9">
        <v>0</v>
      </c>
      <c r="AR141" s="9">
        <v>0</v>
      </c>
      <c r="AS141" s="9">
        <v>0</v>
      </c>
      <c r="AT141" s="9">
        <v>0</v>
      </c>
      <c r="AU141" s="9">
        <v>0</v>
      </c>
      <c r="AV141" s="9">
        <v>0</v>
      </c>
      <c r="AW141" s="9">
        <v>0</v>
      </c>
      <c r="AX141" t="s">
        <v>3697</v>
      </c>
      <c r="AY141" s="9">
        <v>0</v>
      </c>
      <c r="AZ141" s="9">
        <v>0</v>
      </c>
      <c r="BA141" t="s">
        <v>3847</v>
      </c>
      <c r="BB141" s="9">
        <v>0</v>
      </c>
      <c r="BC141" s="9">
        <v>6</v>
      </c>
      <c r="BD141" s="9">
        <v>0</v>
      </c>
      <c r="BE141" s="9"/>
      <c r="BF141" s="9">
        <v>6</v>
      </c>
      <c r="BG141" s="9">
        <v>6</v>
      </c>
      <c r="BH141" s="9">
        <v>3</v>
      </c>
      <c r="BI141" s="9">
        <v>1</v>
      </c>
      <c r="BJ141" s="9">
        <v>0</v>
      </c>
      <c r="BK141" s="9">
        <v>2</v>
      </c>
      <c r="BL141" s="9"/>
      <c r="BM141" s="9"/>
      <c r="BN141" s="9"/>
      <c r="BO141" s="9"/>
      <c r="BP141" s="9"/>
      <c r="BQ141" s="9"/>
      <c r="BR141" s="9"/>
      <c r="BS141" s="9">
        <v>0</v>
      </c>
      <c r="BT141" s="9"/>
      <c r="BU141" s="9"/>
      <c r="BV141" s="9">
        <v>0</v>
      </c>
      <c r="BW141" s="9">
        <v>1</v>
      </c>
      <c r="BX141" s="9"/>
      <c r="BY141" s="9">
        <v>0</v>
      </c>
      <c r="BZ141" s="9">
        <v>0</v>
      </c>
      <c r="CA141" s="9">
        <v>0</v>
      </c>
      <c r="CB141" s="9">
        <v>1</v>
      </c>
      <c r="CC141" s="9">
        <v>1</v>
      </c>
      <c r="CD141" s="9">
        <v>1</v>
      </c>
      <c r="CE141" s="9">
        <v>1</v>
      </c>
      <c r="CF141" s="9">
        <v>1</v>
      </c>
      <c r="CG141" s="9"/>
      <c r="CH141" s="9">
        <v>1</v>
      </c>
      <c r="CI141" s="9">
        <v>4</v>
      </c>
      <c r="CJ141" s="9">
        <v>1</v>
      </c>
      <c r="CK141" s="9">
        <v>4</v>
      </c>
      <c r="CL141" s="9">
        <v>2</v>
      </c>
      <c r="CM141" s="9">
        <v>1</v>
      </c>
      <c r="CN141" s="9">
        <v>1</v>
      </c>
      <c r="CO141" s="9">
        <v>1</v>
      </c>
      <c r="CP141" s="9">
        <v>4</v>
      </c>
      <c r="CQ141" s="9">
        <v>1</v>
      </c>
      <c r="CR141" s="9">
        <v>1</v>
      </c>
      <c r="CS141" s="9">
        <v>1</v>
      </c>
      <c r="CT141" s="9">
        <v>1</v>
      </c>
      <c r="CU141" s="9">
        <v>1</v>
      </c>
      <c r="CV141" s="9">
        <v>1</v>
      </c>
      <c r="CW141" s="9">
        <v>1</v>
      </c>
      <c r="CX141" s="9">
        <v>1</v>
      </c>
      <c r="CY141" s="9">
        <v>1</v>
      </c>
      <c r="CZ141" s="9">
        <v>2</v>
      </c>
      <c r="DA141" s="9"/>
      <c r="DB141" s="9"/>
      <c r="DC141" s="9"/>
      <c r="DD141" s="9"/>
      <c r="DE141" s="9"/>
      <c r="DF141" s="9"/>
      <c r="DG141" s="9"/>
      <c r="DH141" s="9"/>
      <c r="DI141" s="9">
        <v>2</v>
      </c>
      <c r="DJ141" s="9"/>
      <c r="DK141" s="9"/>
      <c r="DL141" s="9"/>
      <c r="DM141" s="9"/>
      <c r="DN141" s="9"/>
      <c r="DO141" s="9"/>
      <c r="DP141" s="9">
        <v>2</v>
      </c>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v>0</v>
      </c>
      <c r="EO141" s="9"/>
      <c r="EP141" s="9"/>
      <c r="EQ141" s="9">
        <v>0</v>
      </c>
      <c r="ER141" s="9"/>
      <c r="ES141" s="9"/>
      <c r="ET141" s="9">
        <v>1</v>
      </c>
      <c r="EU141" s="9">
        <v>0</v>
      </c>
      <c r="EV141" s="9"/>
      <c r="EW141" s="9">
        <v>0</v>
      </c>
      <c r="EX141" s="9"/>
      <c r="EY141" s="9"/>
      <c r="EZ141" s="9">
        <v>1</v>
      </c>
      <c r="FA141" s="9">
        <v>0</v>
      </c>
      <c r="FB141" s="9"/>
      <c r="FC141" s="9">
        <v>1</v>
      </c>
      <c r="FD141" s="9">
        <v>1</v>
      </c>
      <c r="FE141" s="9"/>
      <c r="FF141" s="9">
        <v>1</v>
      </c>
      <c r="FG141" s="9">
        <v>1</v>
      </c>
      <c r="FH141" s="9"/>
      <c r="FI141" s="9">
        <v>1</v>
      </c>
      <c r="FJ141" s="9">
        <v>1</v>
      </c>
      <c r="FK141" s="9"/>
      <c r="FL141" s="9">
        <v>0</v>
      </c>
      <c r="FM141" s="9"/>
      <c r="FN141" s="9"/>
      <c r="FO141" s="9">
        <v>0</v>
      </c>
      <c r="FP141" s="9"/>
      <c r="FQ141" s="9"/>
      <c r="FR141" s="9">
        <v>0</v>
      </c>
      <c r="FS141" s="9"/>
      <c r="FT141" s="9"/>
      <c r="FU141" s="9">
        <v>0</v>
      </c>
      <c r="FV141" s="9"/>
      <c r="FW141" s="9"/>
      <c r="FX141" s="9">
        <v>4</v>
      </c>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t="s">
        <v>4156</v>
      </c>
      <c r="HH141" s="9">
        <v>8</v>
      </c>
      <c r="HI141" s="9"/>
      <c r="HJ141" s="9"/>
      <c r="HK141" s="9"/>
      <c r="HL141" s="9"/>
      <c r="HM141" s="9"/>
      <c r="HN141" s="9"/>
      <c r="HO141" s="9"/>
      <c r="HP141" s="9">
        <v>0</v>
      </c>
      <c r="HQ141" s="9">
        <v>0</v>
      </c>
      <c r="HR141" s="9">
        <v>0</v>
      </c>
      <c r="HS141" s="9">
        <v>0</v>
      </c>
      <c r="HT141" s="9">
        <v>0</v>
      </c>
      <c r="HU141" s="9">
        <v>0</v>
      </c>
      <c r="HV141" s="9">
        <v>1</v>
      </c>
      <c r="HW141" s="9">
        <v>0</v>
      </c>
      <c r="HX141" t="s">
        <v>4320</v>
      </c>
      <c r="HY141" s="9"/>
      <c r="HZ141" s="9"/>
      <c r="IA141" s="9">
        <v>1</v>
      </c>
      <c r="IB141" s="9">
        <v>2</v>
      </c>
      <c r="IC141" s="9"/>
      <c r="ID141" s="9">
        <v>3</v>
      </c>
      <c r="IE141" s="9"/>
      <c r="IF141" s="9"/>
      <c r="IG141" s="9">
        <v>2</v>
      </c>
      <c r="IH141" s="9"/>
      <c r="II141" s="9"/>
      <c r="IJ141" s="9">
        <v>3</v>
      </c>
      <c r="IK141" s="9"/>
      <c r="IL141" s="9">
        <v>1</v>
      </c>
      <c r="IM141" s="9"/>
      <c r="IN141" s="9">
        <v>4</v>
      </c>
      <c r="IO141" s="9">
        <v>4</v>
      </c>
      <c r="IP141" s="9">
        <v>5</v>
      </c>
      <c r="IQ141" s="9">
        <v>4</v>
      </c>
      <c r="IR141" s="9">
        <v>4</v>
      </c>
      <c r="IS141" s="9"/>
      <c r="IT141" s="9">
        <v>2</v>
      </c>
      <c r="IU141" s="9">
        <v>2</v>
      </c>
      <c r="IV141" s="9">
        <v>2</v>
      </c>
      <c r="IW141" s="9">
        <v>2</v>
      </c>
      <c r="IX141" s="9">
        <v>2</v>
      </c>
      <c r="IY141" s="9">
        <v>2</v>
      </c>
      <c r="IZ141" s="9">
        <v>2</v>
      </c>
      <c r="JA141" s="9">
        <v>2</v>
      </c>
      <c r="JB141" s="9">
        <v>2</v>
      </c>
      <c r="JC141" s="9">
        <v>2</v>
      </c>
      <c r="JD141" s="9">
        <v>2</v>
      </c>
      <c r="JE141" s="9">
        <v>2</v>
      </c>
      <c r="JF141" s="9">
        <v>2</v>
      </c>
      <c r="JG141" s="9">
        <v>2</v>
      </c>
      <c r="JH141" s="9">
        <v>2</v>
      </c>
      <c r="JI141" s="9">
        <v>2</v>
      </c>
      <c r="JJ141" s="9">
        <v>1</v>
      </c>
      <c r="JK141" s="9">
        <v>2</v>
      </c>
      <c r="JL141" s="9">
        <v>1</v>
      </c>
      <c r="JM141" s="9">
        <v>3</v>
      </c>
      <c r="JN141" s="9">
        <v>3</v>
      </c>
      <c r="JO141" s="9">
        <v>3</v>
      </c>
      <c r="JP141" s="9">
        <v>3</v>
      </c>
      <c r="JQ141" s="9">
        <v>3</v>
      </c>
      <c r="JR141" s="9">
        <v>3</v>
      </c>
      <c r="JS141" s="9">
        <v>3</v>
      </c>
      <c r="JT141" s="9">
        <v>3</v>
      </c>
      <c r="JU141" s="9">
        <v>3</v>
      </c>
      <c r="JV141" s="9"/>
      <c r="JW141" s="9">
        <v>3</v>
      </c>
      <c r="JX141" s="9">
        <v>3</v>
      </c>
      <c r="JY141" s="9">
        <v>3</v>
      </c>
      <c r="JZ141" s="9">
        <v>3</v>
      </c>
      <c r="KA141" s="9">
        <v>3</v>
      </c>
      <c r="KB141" s="9">
        <v>3</v>
      </c>
      <c r="KC141" s="9">
        <v>3</v>
      </c>
      <c r="KD141" s="9">
        <v>1</v>
      </c>
      <c r="KE141" s="9">
        <v>1</v>
      </c>
      <c r="KF141" s="9"/>
      <c r="KG141" s="9"/>
      <c r="KH141" s="9"/>
      <c r="KI141" s="9"/>
      <c r="KJ141" s="9"/>
      <c r="KK141" s="9"/>
      <c r="KL141" s="9"/>
      <c r="KM141" s="9"/>
      <c r="KN141" s="9"/>
      <c r="KO141" s="9"/>
      <c r="KP141" s="9"/>
      <c r="KQ141" s="9"/>
      <c r="KR141" s="9"/>
      <c r="KS141" s="9"/>
      <c r="KT141" s="9"/>
      <c r="KU141" s="9"/>
      <c r="KV141" s="9">
        <v>0</v>
      </c>
      <c r="KW141" s="9"/>
      <c r="KX141" s="9"/>
      <c r="KY141" s="9"/>
      <c r="KZ141" s="9"/>
      <c r="LA141" s="9"/>
      <c r="LB141" s="9"/>
      <c r="LC141" s="9">
        <v>3</v>
      </c>
      <c r="LD141" s="9">
        <v>3</v>
      </c>
      <c r="LE141" s="9">
        <v>3</v>
      </c>
      <c r="LF141" s="9">
        <v>1</v>
      </c>
      <c r="LG141" s="9">
        <v>3</v>
      </c>
      <c r="LH141" s="9">
        <v>3</v>
      </c>
      <c r="LI141" s="9"/>
      <c r="LJ141" s="9">
        <v>1</v>
      </c>
      <c r="LK141" s="9">
        <v>2</v>
      </c>
      <c r="LL141" s="9">
        <v>1</v>
      </c>
      <c r="LM141" s="9">
        <v>1</v>
      </c>
      <c r="LN141" s="9"/>
      <c r="LO141" s="9">
        <v>1</v>
      </c>
      <c r="LP141" s="9">
        <v>1</v>
      </c>
      <c r="LQ141" s="9">
        <v>1</v>
      </c>
      <c r="LR141" s="9"/>
      <c r="LS141" s="9">
        <v>1</v>
      </c>
      <c r="LT141" s="9">
        <v>1</v>
      </c>
      <c r="LU141" s="9">
        <v>1</v>
      </c>
      <c r="LV141" s="9">
        <v>1</v>
      </c>
      <c r="LW141" s="9">
        <v>1</v>
      </c>
      <c r="LX141" s="9">
        <v>1</v>
      </c>
      <c r="LY141" s="9">
        <v>3</v>
      </c>
      <c r="LZ141" s="9">
        <v>2</v>
      </c>
      <c r="MA141" s="9">
        <v>1</v>
      </c>
      <c r="MB141" s="9"/>
      <c r="MC141" s="9">
        <v>1</v>
      </c>
      <c r="MD141" s="9">
        <v>2</v>
      </c>
      <c r="ME141" s="9">
        <v>1</v>
      </c>
      <c r="MF141" s="9">
        <v>1</v>
      </c>
      <c r="MG141" s="9">
        <v>3</v>
      </c>
      <c r="MH141" s="9">
        <v>3</v>
      </c>
      <c r="MI141" s="9">
        <v>3</v>
      </c>
      <c r="MJ141" s="9">
        <v>3</v>
      </c>
      <c r="MK141" s="9">
        <v>1</v>
      </c>
      <c r="ML141" s="9">
        <v>1</v>
      </c>
      <c r="MM141" s="9">
        <v>1</v>
      </c>
      <c r="MN141" s="9">
        <v>1</v>
      </c>
      <c r="MO141" s="9">
        <v>1</v>
      </c>
      <c r="MP141" s="9">
        <v>0</v>
      </c>
      <c r="MQ141" s="9">
        <v>0</v>
      </c>
      <c r="MR141" s="9">
        <v>1</v>
      </c>
      <c r="MS141" s="9">
        <v>0</v>
      </c>
      <c r="MT141" s="9"/>
      <c r="MU141" s="9"/>
      <c r="MV141" s="9">
        <v>1</v>
      </c>
      <c r="MW141" s="9"/>
      <c r="MX141" s="9"/>
      <c r="MY141" t="s">
        <v>4596</v>
      </c>
      <c r="MZ141" s="9"/>
      <c r="NA141" s="9">
        <v>199560253</v>
      </c>
      <c r="NB141" t="s">
        <v>4746</v>
      </c>
      <c r="NC141" t="s">
        <v>4882</v>
      </c>
      <c r="ND141" s="9"/>
      <c r="NE141" s="9"/>
      <c r="NF141" t="s">
        <v>4891</v>
      </c>
      <c r="NG141" s="9"/>
      <c r="NH141" s="9"/>
      <c r="NI141" s="9">
        <v>25</v>
      </c>
      <c r="NJ141" s="9">
        <v>167</v>
      </c>
      <c r="NK141" t="s">
        <v>4897</v>
      </c>
      <c r="NL141" s="9">
        <v>3</v>
      </c>
      <c r="NM141" s="9">
        <v>11</v>
      </c>
      <c r="NN141" s="9">
        <v>2022</v>
      </c>
      <c r="NO141" s="9">
        <v>0</v>
      </c>
      <c r="NP141" t="s">
        <v>5017</v>
      </c>
      <c r="NQ141" s="9">
        <v>0</v>
      </c>
      <c r="NR141" s="9">
        <v>1</v>
      </c>
      <c r="NS141" s="9">
        <v>1</v>
      </c>
      <c r="NT141" s="9">
        <v>0</v>
      </c>
      <c r="NU141" s="9">
        <v>0</v>
      </c>
      <c r="NV141" s="9">
        <v>0</v>
      </c>
      <c r="NW141" s="9">
        <v>6</v>
      </c>
      <c r="NX141" s="9">
        <v>0</v>
      </c>
      <c r="NY141" s="9">
        <v>0</v>
      </c>
      <c r="NZ141" s="9">
        <v>0</v>
      </c>
      <c r="OA141" s="9">
        <v>0</v>
      </c>
      <c r="OB141" s="9">
        <v>0</v>
      </c>
      <c r="OC141" s="9">
        <v>6</v>
      </c>
      <c r="OD141" s="9">
        <v>0</v>
      </c>
      <c r="OE141" s="9">
        <v>0</v>
      </c>
      <c r="OF141" s="9">
        <v>0</v>
      </c>
      <c r="OG141" s="9">
        <v>6</v>
      </c>
      <c r="OH141" s="9">
        <v>0</v>
      </c>
      <c r="OI141" s="9">
        <v>6</v>
      </c>
      <c r="OJ141" s="9">
        <v>6</v>
      </c>
      <c r="OK141" s="9">
        <v>3</v>
      </c>
      <c r="OL141" s="9">
        <v>1</v>
      </c>
      <c r="OM141" s="9">
        <v>0</v>
      </c>
      <c r="ON141" s="9">
        <v>1</v>
      </c>
      <c r="OO141" s="9">
        <v>0</v>
      </c>
      <c r="OP141" s="9">
        <v>0</v>
      </c>
      <c r="OQ141" s="9">
        <v>0</v>
      </c>
      <c r="OR141" s="9">
        <v>0</v>
      </c>
      <c r="OS141" s="9">
        <v>0</v>
      </c>
      <c r="OT141" s="9">
        <v>0</v>
      </c>
      <c r="OU141" s="9">
        <v>0</v>
      </c>
      <c r="OV141" s="9">
        <v>0</v>
      </c>
      <c r="OW141" s="9">
        <v>0</v>
      </c>
      <c r="OX141" s="9">
        <v>0</v>
      </c>
      <c r="OY141" s="9">
        <v>0</v>
      </c>
      <c r="OZ141" s="9">
        <v>0</v>
      </c>
      <c r="PA141" s="9">
        <v>0</v>
      </c>
      <c r="PB141" s="9">
        <v>0</v>
      </c>
      <c r="PC141" s="9">
        <v>0</v>
      </c>
      <c r="PD141" s="9">
        <v>0</v>
      </c>
      <c r="PE141" s="9">
        <v>0</v>
      </c>
      <c r="PF141" s="9">
        <v>0</v>
      </c>
      <c r="PG141" s="9">
        <v>1</v>
      </c>
      <c r="PH141" s="9">
        <v>0</v>
      </c>
      <c r="PI141" s="9">
        <v>0</v>
      </c>
      <c r="PJ141" s="9">
        <v>0</v>
      </c>
      <c r="PK141" s="9">
        <v>1</v>
      </c>
      <c r="PL141" s="9">
        <v>1</v>
      </c>
      <c r="PM141" s="9">
        <v>1</v>
      </c>
      <c r="PN141" s="9">
        <v>1</v>
      </c>
      <c r="PO141" s="9">
        <v>57.142856597900391</v>
      </c>
      <c r="PP141" s="9">
        <v>0</v>
      </c>
      <c r="PQ141" s="9">
        <v>1</v>
      </c>
      <c r="PR141" s="9">
        <v>1</v>
      </c>
      <c r="PS141" s="9">
        <v>0</v>
      </c>
      <c r="PT141" s="9">
        <v>1</v>
      </c>
      <c r="PU141" s="9">
        <v>0</v>
      </c>
      <c r="PV141" s="9">
        <v>0</v>
      </c>
      <c r="PW141" s="9">
        <v>1</v>
      </c>
      <c r="PX141" s="9">
        <v>50</v>
      </c>
      <c r="PY141" s="9">
        <v>0</v>
      </c>
      <c r="PZ141" s="9">
        <v>1</v>
      </c>
      <c r="QA141" s="9">
        <v>1</v>
      </c>
      <c r="QB141" s="9">
        <v>1</v>
      </c>
      <c r="QC141" s="9">
        <v>0</v>
      </c>
      <c r="QD141" s="9">
        <v>1</v>
      </c>
      <c r="QE141" s="9">
        <v>75</v>
      </c>
      <c r="QF141" s="9">
        <v>0</v>
      </c>
      <c r="QG141" s="9">
        <v>1</v>
      </c>
      <c r="QH141" s="9">
        <v>1</v>
      </c>
      <c r="QI141" s="9">
        <v>1</v>
      </c>
      <c r="QJ141" s="9">
        <v>1</v>
      </c>
      <c r="QK141" s="9">
        <v>1</v>
      </c>
      <c r="QL141" s="9">
        <v>1</v>
      </c>
      <c r="QM141" s="9">
        <v>1</v>
      </c>
      <c r="QN141" s="9">
        <v>1</v>
      </c>
      <c r="QO141" s="9">
        <v>1</v>
      </c>
      <c r="QP141" s="9">
        <v>100</v>
      </c>
      <c r="QQ141" s="9">
        <v>1</v>
      </c>
      <c r="QR141" s="9">
        <v>1</v>
      </c>
      <c r="QS141" s="9">
        <v>0</v>
      </c>
      <c r="QT141" s="9">
        <v>0.66666668653488159</v>
      </c>
      <c r="QU141" s="9">
        <v>1</v>
      </c>
      <c r="QV141" s="9">
        <v>1</v>
      </c>
      <c r="QW141" s="9">
        <v>0</v>
      </c>
      <c r="QX141" s="9">
        <v>0.75</v>
      </c>
      <c r="QY141" s="9">
        <v>0</v>
      </c>
      <c r="QZ141" s="9"/>
      <c r="RA141" s="9"/>
      <c r="RB141" s="9"/>
      <c r="RC141" s="9"/>
      <c r="RD141" s="9"/>
      <c r="RE141" s="9"/>
      <c r="RF141" s="9"/>
      <c r="RG141" s="9"/>
      <c r="RH141" s="9"/>
      <c r="RI141" s="9"/>
      <c r="RJ141" s="9"/>
      <c r="RK141" s="9"/>
      <c r="RL141" s="9">
        <v>0</v>
      </c>
      <c r="RM141" s="9"/>
      <c r="RN141" s="9"/>
      <c r="RO141" s="9"/>
      <c r="RP141" s="9"/>
      <c r="RQ141" s="9"/>
      <c r="RR141" s="9"/>
      <c r="RS141" s="9"/>
      <c r="RT141" s="9"/>
      <c r="RU141" s="9"/>
      <c r="RV141" s="9"/>
      <c r="RW141" s="9"/>
      <c r="RX141" s="9"/>
      <c r="RY141" s="9"/>
      <c r="RZ141" s="9"/>
      <c r="SA141" s="9"/>
      <c r="SB141" s="9"/>
      <c r="SC141" s="9"/>
      <c r="SD141" s="9"/>
      <c r="SE141" s="9"/>
      <c r="SF141" s="9"/>
      <c r="SG141" s="9"/>
      <c r="SH141" s="9">
        <v>1</v>
      </c>
      <c r="SI141" s="9">
        <v>0</v>
      </c>
      <c r="SJ141" s="9">
        <v>1</v>
      </c>
      <c r="SK141" s="9">
        <v>1</v>
      </c>
      <c r="SL141" s="9">
        <v>1</v>
      </c>
      <c r="SM141" s="9">
        <v>1</v>
      </c>
      <c r="SN141" s="9">
        <v>0</v>
      </c>
      <c r="SO141" s="9">
        <v>0</v>
      </c>
      <c r="SP141" s="9">
        <v>0</v>
      </c>
      <c r="SQ141" s="9"/>
      <c r="SR141" s="9">
        <v>0</v>
      </c>
      <c r="SS141" s="9">
        <v>1</v>
      </c>
      <c r="ST141" s="9">
        <v>1</v>
      </c>
      <c r="SU141" s="9">
        <v>1</v>
      </c>
      <c r="SV141" s="9"/>
      <c r="SW141" s="9"/>
      <c r="SX141" s="9">
        <v>0</v>
      </c>
      <c r="SY141" s="9">
        <v>0</v>
      </c>
      <c r="SZ141" s="9">
        <v>1</v>
      </c>
      <c r="TA141" s="9"/>
      <c r="TB141" s="9"/>
      <c r="TC141" s="9"/>
      <c r="TD141" s="9"/>
      <c r="TE141" s="9"/>
      <c r="TF141" s="9"/>
      <c r="TG141" s="9"/>
      <c r="TH141" s="9"/>
      <c r="TI141" s="9"/>
      <c r="TJ141" s="9"/>
      <c r="TK141" s="9"/>
      <c r="TL141" s="9"/>
      <c r="TM141" s="9"/>
      <c r="TN141" s="9"/>
      <c r="TO141" s="9"/>
      <c r="TP141" s="9"/>
      <c r="TQ141" s="9"/>
      <c r="TR141" s="9">
        <v>0</v>
      </c>
      <c r="TS141" s="9">
        <v>0</v>
      </c>
      <c r="TT141" s="9">
        <v>0</v>
      </c>
      <c r="TU141" s="9">
        <v>0</v>
      </c>
      <c r="TV141" s="9">
        <v>0</v>
      </c>
      <c r="TW141" s="9">
        <v>0</v>
      </c>
      <c r="TX141" s="9">
        <v>1</v>
      </c>
      <c r="TY141" s="9">
        <v>0</v>
      </c>
      <c r="TZ141" s="9"/>
      <c r="UA141" s="9"/>
      <c r="UB141" s="9"/>
      <c r="UC141" s="9"/>
      <c r="UD141" s="9"/>
      <c r="UE141" s="9"/>
      <c r="UF141" s="9">
        <v>0</v>
      </c>
      <c r="UG141" s="9">
        <v>0</v>
      </c>
      <c r="UH141" s="9">
        <v>0</v>
      </c>
      <c r="UI141" s="9">
        <v>1</v>
      </c>
      <c r="UJ141" s="9">
        <v>0</v>
      </c>
      <c r="UK141" s="9">
        <v>1</v>
      </c>
      <c r="UL141" s="9">
        <v>1</v>
      </c>
      <c r="UM141" s="9"/>
      <c r="UN141" s="9">
        <v>0</v>
      </c>
      <c r="UO141" s="9"/>
      <c r="UP141" s="9">
        <v>0</v>
      </c>
      <c r="UQ141" s="9">
        <v>0</v>
      </c>
      <c r="UR141" s="9"/>
      <c r="US141" s="9">
        <v>0</v>
      </c>
      <c r="UT141" s="9">
        <v>1</v>
      </c>
      <c r="UU141" s="9">
        <v>0</v>
      </c>
      <c r="UV141" s="9">
        <v>1</v>
      </c>
      <c r="UW141" s="9">
        <v>0</v>
      </c>
      <c r="UX141" s="9">
        <v>0</v>
      </c>
      <c r="UY141" s="9">
        <v>0</v>
      </c>
      <c r="UZ141" s="9">
        <v>0</v>
      </c>
      <c r="VA141" s="9">
        <v>0</v>
      </c>
      <c r="VB141" s="9">
        <v>0</v>
      </c>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v>0</v>
      </c>
      <c r="WF141" s="9">
        <v>0</v>
      </c>
      <c r="WG141" s="9">
        <v>0</v>
      </c>
      <c r="WH141" s="9">
        <v>0</v>
      </c>
      <c r="WI141" s="9">
        <v>0</v>
      </c>
      <c r="WJ141" s="9">
        <v>0</v>
      </c>
      <c r="WK141" s="9">
        <v>0</v>
      </c>
      <c r="WL141" s="9">
        <v>1</v>
      </c>
      <c r="WM141" s="9">
        <v>1</v>
      </c>
      <c r="WN141" s="9"/>
      <c r="WO141" s="9"/>
      <c r="WP141" s="9"/>
      <c r="WQ141" s="9"/>
      <c r="WR141" s="9"/>
      <c r="WS141" s="9"/>
      <c r="WT141" s="9"/>
      <c r="WU141" s="9"/>
      <c r="WV141" s="9"/>
      <c r="WW141" s="9">
        <v>22.222221374511719</v>
      </c>
      <c r="WX141" s="9">
        <v>0</v>
      </c>
      <c r="WY141" s="9">
        <v>0</v>
      </c>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v>0</v>
      </c>
      <c r="YF141" s="9">
        <v>0</v>
      </c>
      <c r="YG141" s="9">
        <v>0</v>
      </c>
      <c r="YH141" s="9">
        <v>0</v>
      </c>
      <c r="YI141" s="9">
        <v>0</v>
      </c>
      <c r="YJ141" s="9">
        <v>0</v>
      </c>
      <c r="YK141" s="9">
        <v>0</v>
      </c>
      <c r="YL141" s="9">
        <v>1</v>
      </c>
      <c r="YM141" s="9">
        <v>1</v>
      </c>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v>0</v>
      </c>
      <c r="ZO141" s="9">
        <v>0</v>
      </c>
      <c r="ZP141" s="9">
        <v>0</v>
      </c>
      <c r="ZQ141" s="9">
        <v>0</v>
      </c>
      <c r="ZR141" s="9"/>
      <c r="ZS141" s="9"/>
      <c r="ZT141" s="9">
        <v>0</v>
      </c>
      <c r="ZU141" s="9">
        <v>0</v>
      </c>
      <c r="ZV141" s="9">
        <v>0</v>
      </c>
      <c r="ZW141" s="9">
        <v>0</v>
      </c>
      <c r="ZX141" s="9">
        <v>0</v>
      </c>
      <c r="ZY141" s="9">
        <v>1</v>
      </c>
      <c r="ZZ141" s="9">
        <v>0</v>
      </c>
      <c r="AAA141" s="9">
        <v>0</v>
      </c>
      <c r="AAB141" s="9">
        <v>0</v>
      </c>
      <c r="AAC141" s="9">
        <v>0</v>
      </c>
      <c r="AAD141" s="9">
        <v>0</v>
      </c>
      <c r="AAE141" s="9">
        <v>1</v>
      </c>
      <c r="AAF141" s="9">
        <v>0</v>
      </c>
      <c r="AAG141" s="9">
        <v>0</v>
      </c>
      <c r="AAH141" s="9"/>
      <c r="AAI141" s="9"/>
      <c r="AAJ141" s="9"/>
      <c r="AAK141" s="9"/>
      <c r="AAL141" s="9"/>
      <c r="AAM141" s="9"/>
      <c r="AAN141" s="9"/>
      <c r="AAO141" s="9"/>
      <c r="AAP141" s="9">
        <v>16.666666030883789</v>
      </c>
      <c r="AAQ141" s="9">
        <v>0</v>
      </c>
      <c r="AAR141" s="9">
        <v>0</v>
      </c>
      <c r="AAS141" s="9">
        <v>16.666666030883789</v>
      </c>
      <c r="AAT141" s="9">
        <v>0</v>
      </c>
      <c r="AAU141" s="9">
        <v>0</v>
      </c>
      <c r="AAV141" s="9"/>
      <c r="AAW141" s="9"/>
      <c r="AAX141" s="9"/>
      <c r="AAY141" s="9"/>
      <c r="AAZ141" s="9">
        <v>0</v>
      </c>
      <c r="ABA141" s="9">
        <v>1</v>
      </c>
      <c r="ABB141" s="9">
        <v>1</v>
      </c>
      <c r="ABC141" s="9">
        <v>1</v>
      </c>
      <c r="ABD141" s="9">
        <v>1</v>
      </c>
      <c r="ABE141" s="9">
        <v>1</v>
      </c>
      <c r="ABF141" s="9">
        <v>1</v>
      </c>
      <c r="ABG141" s="9">
        <v>1</v>
      </c>
      <c r="ABH141" s="9">
        <v>1</v>
      </c>
      <c r="ABI141" s="9">
        <v>1</v>
      </c>
      <c r="ABJ141" s="9">
        <v>1</v>
      </c>
      <c r="ABK141" s="9">
        <v>1</v>
      </c>
      <c r="ABL141" s="9">
        <v>0</v>
      </c>
      <c r="ABM141" s="9">
        <v>85.714286804199219</v>
      </c>
      <c r="ABN141" s="9">
        <v>0</v>
      </c>
      <c r="ABO141" s="9">
        <v>1</v>
      </c>
      <c r="ABP141" s="9">
        <v>0</v>
      </c>
      <c r="ABQ141" s="9">
        <v>1</v>
      </c>
      <c r="ABR141" s="9">
        <v>1</v>
      </c>
      <c r="ABS141" s="9">
        <v>1</v>
      </c>
      <c r="ABT141" s="9">
        <v>1</v>
      </c>
      <c r="ABU141" s="9">
        <v>0</v>
      </c>
      <c r="ABV141" s="9">
        <v>1</v>
      </c>
      <c r="ABW141" s="9">
        <v>1</v>
      </c>
      <c r="ABX141" s="9">
        <v>1</v>
      </c>
      <c r="ABY141" s="9">
        <v>1</v>
      </c>
      <c r="ABZ141" s="9">
        <v>0</v>
      </c>
      <c r="ACA141" s="9">
        <v>0</v>
      </c>
      <c r="ACB141" s="9">
        <v>0</v>
      </c>
      <c r="ACC141" s="9">
        <v>0</v>
      </c>
      <c r="ACD141" s="9">
        <v>0</v>
      </c>
      <c r="ACE141" s="9">
        <v>0</v>
      </c>
      <c r="ACF141" s="9">
        <v>0</v>
      </c>
      <c r="ACG141" s="9">
        <v>0</v>
      </c>
      <c r="ACH141" s="9">
        <v>1</v>
      </c>
      <c r="ACI141" s="9">
        <v>1</v>
      </c>
      <c r="ACJ141" s="9">
        <v>1</v>
      </c>
      <c r="ACK141" s="9">
        <v>1</v>
      </c>
      <c r="ACL141" s="9">
        <v>1</v>
      </c>
      <c r="ACM141" s="9">
        <v>0</v>
      </c>
      <c r="ACN141" s="9">
        <v>0</v>
      </c>
      <c r="ACO141" s="9">
        <v>1</v>
      </c>
      <c r="ACP141" s="9">
        <v>1</v>
      </c>
      <c r="ACQ141" s="9">
        <v>1</v>
      </c>
      <c r="ACR141" s="9">
        <v>1</v>
      </c>
    </row>
    <row r="142" spans="1:772">
      <c r="A142" t="s">
        <v>2702</v>
      </c>
      <c r="B142" t="s">
        <v>2830</v>
      </c>
      <c r="C142" t="s">
        <v>2964</v>
      </c>
      <c r="D142" t="s">
        <v>3098</v>
      </c>
      <c r="E142" s="9"/>
      <c r="F142" s="9">
        <v>4</v>
      </c>
      <c r="G142" s="9"/>
      <c r="H142" s="9">
        <v>1</v>
      </c>
      <c r="I142" t="s">
        <v>3236</v>
      </c>
      <c r="J142" s="9"/>
      <c r="K142" s="9">
        <v>9</v>
      </c>
      <c r="L142" s="9">
        <v>27</v>
      </c>
      <c r="M142" s="9">
        <v>168</v>
      </c>
      <c r="N142" s="9">
        <v>168</v>
      </c>
      <c r="O142" t="s">
        <v>3247</v>
      </c>
      <c r="P142" s="9">
        <v>1</v>
      </c>
      <c r="Q142" t="s">
        <v>3250</v>
      </c>
      <c r="R142" s="9">
        <v>3</v>
      </c>
      <c r="S142" s="9">
        <v>1</v>
      </c>
      <c r="T142" s="9">
        <v>2</v>
      </c>
      <c r="U142" s="9">
        <v>0</v>
      </c>
      <c r="V142" s="9">
        <v>1</v>
      </c>
      <c r="W142" t="s">
        <v>3397</v>
      </c>
      <c r="X142" s="9"/>
      <c r="Y142" t="s">
        <v>3526</v>
      </c>
      <c r="Z142" s="9"/>
      <c r="AA142" s="9">
        <v>0</v>
      </c>
      <c r="AB142" s="9">
        <v>0</v>
      </c>
      <c r="AC142" s="9">
        <v>16</v>
      </c>
      <c r="AD142" s="9">
        <v>0</v>
      </c>
      <c r="AE142" s="9">
        <v>3</v>
      </c>
      <c r="AF142" s="9">
        <v>0</v>
      </c>
      <c r="AG142" s="9">
        <v>5</v>
      </c>
      <c r="AH142" s="9">
        <v>0</v>
      </c>
      <c r="AI142" s="9">
        <v>0</v>
      </c>
      <c r="AJ142" s="9">
        <v>0</v>
      </c>
      <c r="AK142" s="9">
        <v>0</v>
      </c>
      <c r="AL142" s="9">
        <v>0</v>
      </c>
      <c r="AM142" s="9">
        <v>0</v>
      </c>
      <c r="AN142" s="9">
        <v>0</v>
      </c>
      <c r="AO142" s="9">
        <v>2</v>
      </c>
      <c r="AP142" s="9">
        <v>0</v>
      </c>
      <c r="AQ142" s="9">
        <v>2</v>
      </c>
      <c r="AR142" s="9">
        <v>0</v>
      </c>
      <c r="AS142" s="9">
        <v>0</v>
      </c>
      <c r="AT142" s="9">
        <v>0</v>
      </c>
      <c r="AU142" s="9">
        <v>1</v>
      </c>
      <c r="AV142" s="9">
        <v>0</v>
      </c>
      <c r="AW142" s="9">
        <v>0</v>
      </c>
      <c r="AX142" t="s">
        <v>3698</v>
      </c>
      <c r="AY142" s="9">
        <v>0</v>
      </c>
      <c r="AZ142" s="9">
        <v>0</v>
      </c>
      <c r="BA142" t="s">
        <v>3848</v>
      </c>
      <c r="BB142" s="9">
        <v>0</v>
      </c>
      <c r="BC142" s="9">
        <v>29</v>
      </c>
      <c r="BD142" s="9">
        <v>0</v>
      </c>
      <c r="BE142" s="9"/>
      <c r="BF142" s="9">
        <v>29</v>
      </c>
      <c r="BG142" s="9">
        <v>29</v>
      </c>
      <c r="BH142" s="9">
        <v>29</v>
      </c>
      <c r="BI142" s="9">
        <v>5</v>
      </c>
      <c r="BJ142" s="9">
        <v>0</v>
      </c>
      <c r="BK142" s="9">
        <v>1</v>
      </c>
      <c r="BL142" s="9">
        <v>1</v>
      </c>
      <c r="BM142" s="9">
        <v>1</v>
      </c>
      <c r="BN142" s="9">
        <v>1</v>
      </c>
      <c r="BO142" s="9">
        <v>1</v>
      </c>
      <c r="BP142" s="9">
        <v>1</v>
      </c>
      <c r="BQ142" s="9">
        <v>1</v>
      </c>
      <c r="BR142" s="9">
        <v>0</v>
      </c>
      <c r="BS142" s="9">
        <v>1</v>
      </c>
      <c r="BT142" s="9">
        <v>1</v>
      </c>
      <c r="BU142" s="9">
        <v>0</v>
      </c>
      <c r="BV142" s="9">
        <v>1</v>
      </c>
      <c r="BW142" s="9">
        <v>1</v>
      </c>
      <c r="BX142" s="9"/>
      <c r="BY142" s="9">
        <v>0</v>
      </c>
      <c r="BZ142" s="9">
        <v>1</v>
      </c>
      <c r="CA142" s="9">
        <v>1</v>
      </c>
      <c r="CB142" s="9">
        <v>1</v>
      </c>
      <c r="CC142" s="9">
        <v>0</v>
      </c>
      <c r="CD142" s="9">
        <v>1</v>
      </c>
      <c r="CE142" s="9">
        <v>1</v>
      </c>
      <c r="CF142" s="9">
        <v>1</v>
      </c>
      <c r="CG142" s="9"/>
      <c r="CH142" s="9">
        <v>1</v>
      </c>
      <c r="CI142" s="9">
        <v>4</v>
      </c>
      <c r="CJ142" s="9">
        <v>1</v>
      </c>
      <c r="CK142" s="9">
        <v>4</v>
      </c>
      <c r="CL142" s="9">
        <v>4</v>
      </c>
      <c r="CM142" s="9">
        <v>3</v>
      </c>
      <c r="CN142" s="9">
        <v>1</v>
      </c>
      <c r="CO142" s="9">
        <v>1</v>
      </c>
      <c r="CP142" s="9">
        <v>1</v>
      </c>
      <c r="CQ142" s="9">
        <v>1</v>
      </c>
      <c r="CR142" s="9">
        <v>1</v>
      </c>
      <c r="CS142" s="9">
        <v>1</v>
      </c>
      <c r="CT142" s="9">
        <v>1</v>
      </c>
      <c r="CU142" s="9">
        <v>1</v>
      </c>
      <c r="CV142" s="9">
        <v>1</v>
      </c>
      <c r="CW142" s="9">
        <v>1</v>
      </c>
      <c r="CX142" s="9">
        <v>1</v>
      </c>
      <c r="CY142" s="9">
        <v>1</v>
      </c>
      <c r="CZ142" s="9">
        <v>2</v>
      </c>
      <c r="DA142" s="9"/>
      <c r="DB142" s="9"/>
      <c r="DC142" s="9"/>
      <c r="DD142" s="9"/>
      <c r="DE142" s="9"/>
      <c r="DF142" s="9"/>
      <c r="DG142" s="9"/>
      <c r="DH142" s="9"/>
      <c r="DI142" s="9">
        <v>2</v>
      </c>
      <c r="DJ142" s="9"/>
      <c r="DK142" s="9"/>
      <c r="DL142" s="9"/>
      <c r="DM142" s="9"/>
      <c r="DN142" s="9"/>
      <c r="DO142" s="9"/>
      <c r="DP142" s="9">
        <v>2</v>
      </c>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v>0</v>
      </c>
      <c r="EO142" s="9"/>
      <c r="EP142" s="9"/>
      <c r="EQ142" s="9">
        <v>0</v>
      </c>
      <c r="ER142" s="9"/>
      <c r="ES142" s="9"/>
      <c r="ET142" s="9">
        <v>0</v>
      </c>
      <c r="EU142" s="9"/>
      <c r="EV142" s="9"/>
      <c r="EW142" s="9">
        <v>1</v>
      </c>
      <c r="EX142" s="9">
        <v>0</v>
      </c>
      <c r="EY142" s="9"/>
      <c r="EZ142" s="9">
        <v>1</v>
      </c>
      <c r="FA142" s="9">
        <v>1</v>
      </c>
      <c r="FB142" s="9"/>
      <c r="FC142" s="9">
        <v>0</v>
      </c>
      <c r="FD142" s="9"/>
      <c r="FE142" s="9"/>
      <c r="FF142" s="9">
        <v>1</v>
      </c>
      <c r="FG142" s="9">
        <v>1</v>
      </c>
      <c r="FH142" s="9"/>
      <c r="FI142" s="9">
        <v>1</v>
      </c>
      <c r="FJ142" s="9">
        <v>1</v>
      </c>
      <c r="FK142" s="9"/>
      <c r="FL142" s="9">
        <v>0</v>
      </c>
      <c r="FM142" s="9"/>
      <c r="FN142" s="9"/>
      <c r="FO142" s="9">
        <v>0</v>
      </c>
      <c r="FP142" s="9"/>
      <c r="FQ142" s="9"/>
      <c r="FR142" s="9">
        <v>1</v>
      </c>
      <c r="FS142" s="9">
        <v>0</v>
      </c>
      <c r="FT142" s="9"/>
      <c r="FU142" s="9">
        <v>0</v>
      </c>
      <c r="FV142" s="9"/>
      <c r="FW142" s="9"/>
      <c r="FX142" s="9">
        <v>0</v>
      </c>
      <c r="FY142" s="9">
        <v>13</v>
      </c>
      <c r="FZ142" s="9"/>
      <c r="GA142" s="9"/>
      <c r="GB142" s="9"/>
      <c r="GC142" s="9"/>
      <c r="GD142" s="9"/>
      <c r="GE142" s="9"/>
      <c r="GF142" s="9"/>
      <c r="GG142" s="9"/>
      <c r="GH142" s="9"/>
      <c r="GI142" s="9"/>
      <c r="GJ142" s="9"/>
      <c r="GK142" s="9"/>
      <c r="GL142" s="9"/>
      <c r="GM142" s="9"/>
      <c r="GN142" s="9"/>
      <c r="GO142" s="9"/>
      <c r="GP142" s="9">
        <v>0</v>
      </c>
      <c r="GQ142" s="9">
        <v>0</v>
      </c>
      <c r="GR142" s="9">
        <v>0</v>
      </c>
      <c r="GS142" s="9">
        <v>0</v>
      </c>
      <c r="GT142" s="9">
        <v>0</v>
      </c>
      <c r="GU142" s="9">
        <v>0</v>
      </c>
      <c r="GV142" s="9">
        <v>0</v>
      </c>
      <c r="GW142" s="9">
        <v>0</v>
      </c>
      <c r="GX142" s="9">
        <v>0</v>
      </c>
      <c r="GY142" s="9">
        <v>0</v>
      </c>
      <c r="GZ142" s="9">
        <v>0</v>
      </c>
      <c r="HA142" s="9">
        <v>0</v>
      </c>
      <c r="HB142" s="9">
        <v>1</v>
      </c>
      <c r="HC142" s="9">
        <v>0</v>
      </c>
      <c r="HD142" s="9">
        <v>0</v>
      </c>
      <c r="HE142" s="9">
        <v>0</v>
      </c>
      <c r="HF142" s="9">
        <v>0</v>
      </c>
      <c r="HG142" t="s">
        <v>4157</v>
      </c>
      <c r="HH142" s="9"/>
      <c r="HI142" s="9"/>
      <c r="HJ142" s="9"/>
      <c r="HK142" s="9"/>
      <c r="HL142" s="9"/>
      <c r="HM142" s="9"/>
      <c r="HN142" s="9"/>
      <c r="HO142" s="9"/>
      <c r="HP142" s="9"/>
      <c r="HQ142" s="9"/>
      <c r="HR142" s="9"/>
      <c r="HS142" s="9"/>
      <c r="HT142" s="9"/>
      <c r="HU142" s="9"/>
      <c r="HV142" s="9"/>
      <c r="HW142" s="9"/>
      <c r="HX142" t="s">
        <v>4321</v>
      </c>
      <c r="HY142" s="9"/>
      <c r="HZ142" s="9"/>
      <c r="IA142" s="9">
        <v>2</v>
      </c>
      <c r="IB142" s="9"/>
      <c r="IC142" s="9"/>
      <c r="ID142" s="9">
        <v>2</v>
      </c>
      <c r="IE142" s="9"/>
      <c r="IF142" s="9"/>
      <c r="IG142" s="9">
        <v>2</v>
      </c>
      <c r="IH142" s="9"/>
      <c r="II142" s="9"/>
      <c r="IJ142" s="9">
        <v>3</v>
      </c>
      <c r="IK142" s="9"/>
      <c r="IL142" s="9">
        <v>1</v>
      </c>
      <c r="IM142" s="9"/>
      <c r="IN142" s="9">
        <v>3</v>
      </c>
      <c r="IO142" s="9">
        <v>3</v>
      </c>
      <c r="IP142" s="9">
        <v>3</v>
      </c>
      <c r="IQ142" s="9">
        <v>3</v>
      </c>
      <c r="IR142" s="9">
        <v>3</v>
      </c>
      <c r="IS142" s="9"/>
      <c r="IT142" s="9">
        <v>1</v>
      </c>
      <c r="IU142" s="9">
        <v>2</v>
      </c>
      <c r="IV142" s="9">
        <v>1</v>
      </c>
      <c r="IW142" s="9">
        <v>2</v>
      </c>
      <c r="IX142" s="9">
        <v>2</v>
      </c>
      <c r="IY142" s="9">
        <v>2</v>
      </c>
      <c r="IZ142" s="9">
        <v>2</v>
      </c>
      <c r="JA142" s="9">
        <v>2</v>
      </c>
      <c r="JB142" s="9">
        <v>1</v>
      </c>
      <c r="JC142" s="9">
        <v>2</v>
      </c>
      <c r="JD142" s="9">
        <v>1</v>
      </c>
      <c r="JE142" s="9">
        <v>2</v>
      </c>
      <c r="JF142" s="9">
        <v>2</v>
      </c>
      <c r="JG142" s="9">
        <v>2</v>
      </c>
      <c r="JH142" s="9">
        <v>2</v>
      </c>
      <c r="JI142" s="9">
        <v>2</v>
      </c>
      <c r="JJ142" s="9">
        <v>1</v>
      </c>
      <c r="JK142" s="9">
        <v>1</v>
      </c>
      <c r="JL142" s="9">
        <v>1</v>
      </c>
      <c r="JM142" s="9">
        <v>1</v>
      </c>
      <c r="JN142" s="9">
        <v>3</v>
      </c>
      <c r="JO142" s="9">
        <v>3</v>
      </c>
      <c r="JP142" s="9">
        <v>3</v>
      </c>
      <c r="JQ142" s="9">
        <v>3</v>
      </c>
      <c r="JR142" s="9">
        <v>3</v>
      </c>
      <c r="JS142" s="9">
        <v>1</v>
      </c>
      <c r="JT142" s="9">
        <v>1</v>
      </c>
      <c r="JU142" s="9">
        <v>1</v>
      </c>
      <c r="JV142" s="9"/>
      <c r="JW142" s="9">
        <v>1</v>
      </c>
      <c r="JX142" s="9">
        <v>1</v>
      </c>
      <c r="JY142" s="9">
        <v>1</v>
      </c>
      <c r="JZ142" s="9">
        <v>3</v>
      </c>
      <c r="KA142" s="9">
        <v>2</v>
      </c>
      <c r="KB142" s="9">
        <v>3</v>
      </c>
      <c r="KC142" s="9">
        <v>1</v>
      </c>
      <c r="KD142" s="9">
        <v>1</v>
      </c>
      <c r="KE142" s="9">
        <v>1</v>
      </c>
      <c r="KF142" s="9"/>
      <c r="KG142" s="9"/>
      <c r="KH142" s="9"/>
      <c r="KI142" s="9"/>
      <c r="KJ142" s="9"/>
      <c r="KK142" s="9"/>
      <c r="KL142" s="9"/>
      <c r="KM142" s="9"/>
      <c r="KN142" s="9"/>
      <c r="KO142" s="9"/>
      <c r="KP142" s="9"/>
      <c r="KQ142" s="9"/>
      <c r="KR142" s="9"/>
      <c r="KS142" s="9"/>
      <c r="KT142" s="9"/>
      <c r="KU142" s="9"/>
      <c r="KV142" s="9">
        <v>0</v>
      </c>
      <c r="KW142" s="9"/>
      <c r="KX142" s="9"/>
      <c r="KY142" s="9"/>
      <c r="KZ142" s="9"/>
      <c r="LA142" s="9"/>
      <c r="LB142" s="9"/>
      <c r="LC142" s="9">
        <v>1</v>
      </c>
      <c r="LD142" s="9">
        <v>1</v>
      </c>
      <c r="LE142" s="9">
        <v>1</v>
      </c>
      <c r="LF142" s="9">
        <v>1</v>
      </c>
      <c r="LG142" s="9">
        <v>2</v>
      </c>
      <c r="LH142" s="9">
        <v>1</v>
      </c>
      <c r="LI142" s="9"/>
      <c r="LJ142" s="9">
        <v>1</v>
      </c>
      <c r="LK142" s="9">
        <v>3</v>
      </c>
      <c r="LL142" s="9">
        <v>3</v>
      </c>
      <c r="LM142" s="9">
        <v>3</v>
      </c>
      <c r="LN142" s="9"/>
      <c r="LO142" s="9">
        <v>1</v>
      </c>
      <c r="LP142" s="9">
        <v>1</v>
      </c>
      <c r="LQ142" s="9">
        <v>1</v>
      </c>
      <c r="LR142" s="9"/>
      <c r="LS142" s="9">
        <v>1</v>
      </c>
      <c r="LT142" s="9">
        <v>1</v>
      </c>
      <c r="LU142" s="9">
        <v>1</v>
      </c>
      <c r="LV142" s="9">
        <v>1</v>
      </c>
      <c r="LW142" s="9">
        <v>1</v>
      </c>
      <c r="LX142" s="9">
        <v>1</v>
      </c>
      <c r="LY142" s="9">
        <v>1</v>
      </c>
      <c r="LZ142" s="9">
        <v>2</v>
      </c>
      <c r="MA142" s="9">
        <v>1</v>
      </c>
      <c r="MB142" s="9"/>
      <c r="MC142" s="9">
        <v>0</v>
      </c>
      <c r="MD142" s="9">
        <v>2</v>
      </c>
      <c r="ME142" s="9">
        <v>2</v>
      </c>
      <c r="MF142" s="9">
        <v>1</v>
      </c>
      <c r="MG142" s="9">
        <v>3</v>
      </c>
      <c r="MH142" s="9">
        <v>3</v>
      </c>
      <c r="MI142" s="9">
        <v>3</v>
      </c>
      <c r="MJ142" s="9">
        <v>3</v>
      </c>
      <c r="MK142" s="9">
        <v>1</v>
      </c>
      <c r="ML142" s="9">
        <v>1</v>
      </c>
      <c r="MM142" s="9">
        <v>1</v>
      </c>
      <c r="MN142" s="9">
        <v>1</v>
      </c>
      <c r="MO142" s="9">
        <v>1</v>
      </c>
      <c r="MP142" s="9">
        <v>0</v>
      </c>
      <c r="MQ142" s="9">
        <v>0</v>
      </c>
      <c r="MR142" s="9">
        <v>1</v>
      </c>
      <c r="MS142" s="9">
        <v>0</v>
      </c>
      <c r="MT142" s="9"/>
      <c r="MU142" s="9"/>
      <c r="MV142" s="9">
        <v>1</v>
      </c>
      <c r="MW142" s="9"/>
      <c r="MX142" s="9"/>
      <c r="MY142" t="s">
        <v>4597</v>
      </c>
      <c r="MZ142" s="9"/>
      <c r="NA142" s="9">
        <v>199507946</v>
      </c>
      <c r="NB142" t="s">
        <v>4747</v>
      </c>
      <c r="NC142" t="s">
        <v>4882</v>
      </c>
      <c r="ND142" s="9"/>
      <c r="NE142" s="9"/>
      <c r="NF142" t="s">
        <v>4891</v>
      </c>
      <c r="NG142" s="9"/>
      <c r="NH142" s="9"/>
      <c r="NI142" s="9">
        <v>18</v>
      </c>
      <c r="NJ142" s="9">
        <v>168</v>
      </c>
      <c r="NK142" t="s">
        <v>4897</v>
      </c>
      <c r="NL142" s="9">
        <v>3</v>
      </c>
      <c r="NM142" s="9">
        <v>11</v>
      </c>
      <c r="NN142" s="9">
        <v>2022</v>
      </c>
      <c r="NO142" s="9">
        <v>1</v>
      </c>
      <c r="NP142" t="s">
        <v>5018</v>
      </c>
      <c r="NQ142" s="9">
        <v>1</v>
      </c>
      <c r="NR142" s="9">
        <v>1</v>
      </c>
      <c r="NS142" s="9">
        <v>1</v>
      </c>
      <c r="NT142" s="9">
        <v>0</v>
      </c>
      <c r="NU142" s="9">
        <v>0</v>
      </c>
      <c r="NV142" s="9">
        <v>0</v>
      </c>
      <c r="NW142" s="9">
        <v>16</v>
      </c>
      <c r="NX142" s="9">
        <v>0</v>
      </c>
      <c r="NY142" s="9">
        <v>3</v>
      </c>
      <c r="NZ142" s="9">
        <v>0</v>
      </c>
      <c r="OA142" s="9">
        <v>6</v>
      </c>
      <c r="OB142" s="9">
        <v>0</v>
      </c>
      <c r="OC142" s="9">
        <v>25</v>
      </c>
      <c r="OD142" s="9">
        <v>0</v>
      </c>
      <c r="OE142" s="9">
        <v>4</v>
      </c>
      <c r="OF142" s="9">
        <v>0</v>
      </c>
      <c r="OG142" s="9">
        <v>29</v>
      </c>
      <c r="OH142" s="9">
        <v>0</v>
      </c>
      <c r="OI142" s="9">
        <v>29</v>
      </c>
      <c r="OJ142" s="9">
        <v>29</v>
      </c>
      <c r="OK142" s="9">
        <v>29</v>
      </c>
      <c r="OL142" s="9">
        <v>5</v>
      </c>
      <c r="OM142" s="9">
        <v>0</v>
      </c>
      <c r="ON142" s="9">
        <v>1</v>
      </c>
      <c r="OO142" s="9">
        <v>0</v>
      </c>
      <c r="OP142" s="9">
        <v>1</v>
      </c>
      <c r="OQ142" s="9">
        <v>1</v>
      </c>
      <c r="OR142" s="9">
        <v>1</v>
      </c>
      <c r="OS142" s="9">
        <v>1</v>
      </c>
      <c r="OT142" s="9">
        <v>1</v>
      </c>
      <c r="OU142" s="9">
        <v>1</v>
      </c>
      <c r="OV142" s="9">
        <v>1</v>
      </c>
      <c r="OW142" s="9">
        <v>0</v>
      </c>
      <c r="OX142" s="9">
        <v>1</v>
      </c>
      <c r="OY142" s="9">
        <v>0</v>
      </c>
      <c r="OZ142" s="9">
        <v>1</v>
      </c>
      <c r="PA142" s="9">
        <v>87.5</v>
      </c>
      <c r="PB142" s="9">
        <v>0</v>
      </c>
      <c r="PC142" s="9">
        <v>1</v>
      </c>
      <c r="PD142" s="9">
        <v>80</v>
      </c>
      <c r="PE142" s="9">
        <v>0</v>
      </c>
      <c r="PF142" s="9">
        <v>1</v>
      </c>
      <c r="PG142" s="9">
        <v>1</v>
      </c>
      <c r="PH142" s="9">
        <v>0</v>
      </c>
      <c r="PI142" s="9">
        <v>1</v>
      </c>
      <c r="PJ142" s="9">
        <v>1</v>
      </c>
      <c r="PK142" s="9">
        <v>1</v>
      </c>
      <c r="PL142" s="9">
        <v>0</v>
      </c>
      <c r="PM142" s="9">
        <v>1</v>
      </c>
      <c r="PN142" s="9">
        <v>1</v>
      </c>
      <c r="PO142" s="9">
        <v>71.428573608398438</v>
      </c>
      <c r="PP142" s="9">
        <v>0</v>
      </c>
      <c r="PQ142" s="9">
        <v>1</v>
      </c>
      <c r="PR142" s="9">
        <v>1</v>
      </c>
      <c r="PS142" s="9">
        <v>0</v>
      </c>
      <c r="PT142" s="9">
        <v>1</v>
      </c>
      <c r="PU142" s="9">
        <v>0</v>
      </c>
      <c r="PV142" s="9">
        <v>0</v>
      </c>
      <c r="PW142" s="9">
        <v>0</v>
      </c>
      <c r="PX142" s="9">
        <v>33.333332061767578</v>
      </c>
      <c r="PY142" s="9">
        <v>0</v>
      </c>
      <c r="PZ142" s="9">
        <v>0</v>
      </c>
      <c r="QA142" s="9">
        <v>1</v>
      </c>
      <c r="QB142" s="9">
        <v>1</v>
      </c>
      <c r="QC142" s="9">
        <v>1</v>
      </c>
      <c r="QD142" s="9">
        <v>1</v>
      </c>
      <c r="QE142" s="9">
        <v>100</v>
      </c>
      <c r="QF142" s="9">
        <v>1</v>
      </c>
      <c r="QG142" s="9">
        <v>1</v>
      </c>
      <c r="QH142" s="9">
        <v>1</v>
      </c>
      <c r="QI142" s="9">
        <v>1</v>
      </c>
      <c r="QJ142" s="9">
        <v>1</v>
      </c>
      <c r="QK142" s="9">
        <v>1</v>
      </c>
      <c r="QL142" s="9">
        <v>1</v>
      </c>
      <c r="QM142" s="9">
        <v>1</v>
      </c>
      <c r="QN142" s="9">
        <v>1</v>
      </c>
      <c r="QO142" s="9">
        <v>1</v>
      </c>
      <c r="QP142" s="9">
        <v>100</v>
      </c>
      <c r="QQ142" s="9">
        <v>1</v>
      </c>
      <c r="QR142" s="9">
        <v>1</v>
      </c>
      <c r="QS142" s="9">
        <v>0</v>
      </c>
      <c r="QT142" s="9">
        <v>0.66666668653488159</v>
      </c>
      <c r="QU142" s="9">
        <v>1</v>
      </c>
      <c r="QV142" s="9">
        <v>1</v>
      </c>
      <c r="QW142" s="9">
        <v>1</v>
      </c>
      <c r="QX142" s="9">
        <v>1</v>
      </c>
      <c r="QY142" s="9">
        <v>0</v>
      </c>
      <c r="QZ142" s="9"/>
      <c r="RA142" s="9"/>
      <c r="RB142" s="9"/>
      <c r="RC142" s="9"/>
      <c r="RD142" s="9"/>
      <c r="RE142" s="9"/>
      <c r="RF142" s="9"/>
      <c r="RG142" s="9"/>
      <c r="RH142" s="9"/>
      <c r="RI142" s="9"/>
      <c r="RJ142" s="9"/>
      <c r="RK142" s="9"/>
      <c r="RL142" s="9">
        <v>0</v>
      </c>
      <c r="RM142" s="9"/>
      <c r="RN142" s="9"/>
      <c r="RO142" s="9"/>
      <c r="RP142" s="9"/>
      <c r="RQ142" s="9"/>
      <c r="RR142" s="9"/>
      <c r="RS142" s="9"/>
      <c r="RT142" s="9"/>
      <c r="RU142" s="9"/>
      <c r="RV142" s="9"/>
      <c r="RW142" s="9"/>
      <c r="RX142" s="9"/>
      <c r="RY142" s="9"/>
      <c r="RZ142" s="9"/>
      <c r="SA142" s="9"/>
      <c r="SB142" s="9"/>
      <c r="SC142" s="9"/>
      <c r="SD142" s="9"/>
      <c r="SE142" s="9"/>
      <c r="SF142" s="9"/>
      <c r="SG142" s="9"/>
      <c r="SH142" s="9">
        <v>0</v>
      </c>
      <c r="SI142" s="9">
        <v>1</v>
      </c>
      <c r="SJ142" s="9">
        <v>1</v>
      </c>
      <c r="SK142" s="9">
        <v>0</v>
      </c>
      <c r="SL142" s="9">
        <v>1</v>
      </c>
      <c r="SM142" s="9">
        <v>1</v>
      </c>
      <c r="SN142" s="9">
        <v>0</v>
      </c>
      <c r="SO142" s="9">
        <v>1</v>
      </c>
      <c r="SP142" s="9"/>
      <c r="SQ142" s="9">
        <v>0</v>
      </c>
      <c r="SR142" s="9">
        <v>1</v>
      </c>
      <c r="SS142" s="9"/>
      <c r="ST142" s="9">
        <v>1</v>
      </c>
      <c r="SU142" s="9">
        <v>1</v>
      </c>
      <c r="SV142" s="9"/>
      <c r="SW142" s="9">
        <v>0</v>
      </c>
      <c r="SX142" s="9">
        <v>0</v>
      </c>
      <c r="SY142" s="9">
        <v>0</v>
      </c>
      <c r="SZ142" s="9">
        <v>0</v>
      </c>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v>0</v>
      </c>
      <c r="UM142" s="9">
        <v>0</v>
      </c>
      <c r="UN142" s="9">
        <v>0</v>
      </c>
      <c r="UO142" s="9"/>
      <c r="UP142" s="9"/>
      <c r="UQ142" s="9"/>
      <c r="UR142" s="9"/>
      <c r="US142" s="9">
        <v>0</v>
      </c>
      <c r="UT142" s="9">
        <v>0</v>
      </c>
      <c r="UU142" s="9">
        <v>0</v>
      </c>
      <c r="UV142" s="9">
        <v>1</v>
      </c>
      <c r="UW142" s="9">
        <v>0</v>
      </c>
      <c r="UX142" s="9">
        <v>0</v>
      </c>
      <c r="UY142" s="9">
        <v>0</v>
      </c>
      <c r="UZ142" s="9">
        <v>0</v>
      </c>
      <c r="VA142" s="9">
        <v>0</v>
      </c>
      <c r="VB142" s="9">
        <v>0</v>
      </c>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v>1</v>
      </c>
      <c r="WF142" s="9">
        <v>1</v>
      </c>
      <c r="WG142" s="9">
        <v>1</v>
      </c>
      <c r="WH142" s="9">
        <v>0</v>
      </c>
      <c r="WI142" s="9">
        <v>0</v>
      </c>
      <c r="WJ142" s="9">
        <v>0</v>
      </c>
      <c r="WK142" s="9">
        <v>1</v>
      </c>
      <c r="WL142" s="9">
        <v>1</v>
      </c>
      <c r="WM142" s="9">
        <v>1</v>
      </c>
      <c r="WN142" s="9"/>
      <c r="WO142" s="9"/>
      <c r="WP142" s="9"/>
      <c r="WQ142" s="9"/>
      <c r="WR142" s="9"/>
      <c r="WS142" s="9"/>
      <c r="WT142" s="9"/>
      <c r="WU142" s="9"/>
      <c r="WV142" s="9"/>
      <c r="WW142" s="9">
        <v>66.666664123535156</v>
      </c>
      <c r="WX142" s="9">
        <v>0</v>
      </c>
      <c r="WY142" s="9">
        <v>1</v>
      </c>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v>1</v>
      </c>
      <c r="YF142" s="9">
        <v>1</v>
      </c>
      <c r="YG142" s="9">
        <v>1</v>
      </c>
      <c r="YH142" s="9">
        <v>0</v>
      </c>
      <c r="YI142" s="9">
        <v>0</v>
      </c>
      <c r="YJ142" s="9">
        <v>0</v>
      </c>
      <c r="YK142" s="9">
        <v>1</v>
      </c>
      <c r="YL142" s="9">
        <v>1</v>
      </c>
      <c r="YM142" s="9">
        <v>1</v>
      </c>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v>0</v>
      </c>
      <c r="ZO142" s="9">
        <v>0</v>
      </c>
      <c r="ZP142" s="9">
        <v>0</v>
      </c>
      <c r="ZQ142" s="9">
        <v>0</v>
      </c>
      <c r="ZR142" s="9"/>
      <c r="ZS142" s="9"/>
      <c r="ZT142" s="9">
        <v>0</v>
      </c>
      <c r="ZU142" s="9">
        <v>0</v>
      </c>
      <c r="ZV142" s="9">
        <v>1</v>
      </c>
      <c r="ZW142" s="9">
        <v>1</v>
      </c>
      <c r="ZX142" s="9">
        <v>1</v>
      </c>
      <c r="ZY142" s="9">
        <v>1</v>
      </c>
      <c r="ZZ142" s="9">
        <v>1</v>
      </c>
      <c r="AAA142" s="9">
        <v>1</v>
      </c>
      <c r="AAB142" s="9">
        <v>1</v>
      </c>
      <c r="AAC142" s="9">
        <v>1</v>
      </c>
      <c r="AAD142" s="9">
        <v>1</v>
      </c>
      <c r="AAE142" s="9">
        <v>1</v>
      </c>
      <c r="AAF142" s="9">
        <v>0</v>
      </c>
      <c r="AAG142" s="9">
        <v>1</v>
      </c>
      <c r="AAH142" s="9"/>
      <c r="AAI142" s="9"/>
      <c r="AAJ142" s="9"/>
      <c r="AAK142" s="9"/>
      <c r="AAL142" s="9"/>
      <c r="AAM142" s="9"/>
      <c r="AAN142" s="9"/>
      <c r="AAO142" s="9"/>
      <c r="AAP142" s="9">
        <v>83.333335876464844</v>
      </c>
      <c r="AAQ142" s="9">
        <v>0</v>
      </c>
      <c r="AAR142" s="9">
        <v>1</v>
      </c>
      <c r="AAS142" s="9">
        <v>83.333335876464844</v>
      </c>
      <c r="AAT142" s="9">
        <v>0</v>
      </c>
      <c r="AAU142" s="9">
        <v>1</v>
      </c>
      <c r="AAV142" s="9"/>
      <c r="AAW142" s="9"/>
      <c r="AAX142" s="9"/>
      <c r="AAY142" s="9"/>
      <c r="AAZ142" s="9">
        <v>0</v>
      </c>
      <c r="ABA142" s="9">
        <v>1</v>
      </c>
      <c r="ABB142" s="9">
        <v>1</v>
      </c>
      <c r="ABC142" s="9">
        <v>1</v>
      </c>
      <c r="ABD142" s="9">
        <v>1</v>
      </c>
      <c r="ABE142" s="9">
        <v>1</v>
      </c>
      <c r="ABF142" s="9">
        <v>1</v>
      </c>
      <c r="ABG142" s="9">
        <v>1</v>
      </c>
      <c r="ABH142" s="9">
        <v>1</v>
      </c>
      <c r="ABI142" s="9">
        <v>1</v>
      </c>
      <c r="ABJ142" s="9">
        <v>1</v>
      </c>
      <c r="ABK142" s="9">
        <v>1</v>
      </c>
      <c r="ABL142" s="9">
        <v>1</v>
      </c>
      <c r="ABM142" s="9">
        <v>100</v>
      </c>
      <c r="ABN142" s="9">
        <v>1</v>
      </c>
      <c r="ABO142" s="9">
        <v>1</v>
      </c>
      <c r="ABP142" s="9">
        <v>0</v>
      </c>
      <c r="ABQ142" s="9">
        <v>1</v>
      </c>
      <c r="ABR142" s="9">
        <v>0</v>
      </c>
      <c r="ABS142" s="9">
        <v>0</v>
      </c>
      <c r="ABT142" s="9">
        <v>1</v>
      </c>
      <c r="ABU142" s="9">
        <v>0</v>
      </c>
      <c r="ABV142" s="9">
        <v>1</v>
      </c>
      <c r="ABW142" s="9">
        <v>0</v>
      </c>
      <c r="ABX142" s="9">
        <v>1</v>
      </c>
      <c r="ABY142" s="9">
        <v>1</v>
      </c>
      <c r="ABZ142" s="9">
        <v>0</v>
      </c>
      <c r="ACA142" s="9">
        <v>0</v>
      </c>
      <c r="ACB142" s="9">
        <v>0</v>
      </c>
      <c r="ACC142" s="9">
        <v>0</v>
      </c>
      <c r="ACD142" s="9">
        <v>0</v>
      </c>
      <c r="ACE142" s="9">
        <v>0</v>
      </c>
      <c r="ACF142" s="9">
        <v>0</v>
      </c>
      <c r="ACG142" s="9">
        <v>0</v>
      </c>
      <c r="ACH142" s="9">
        <v>1</v>
      </c>
      <c r="ACI142" s="9">
        <v>1</v>
      </c>
      <c r="ACJ142" s="9">
        <v>1</v>
      </c>
      <c r="ACK142" s="9">
        <v>1</v>
      </c>
      <c r="ACL142" s="9">
        <v>1</v>
      </c>
      <c r="ACM142" s="9">
        <v>0</v>
      </c>
      <c r="ACN142" s="9">
        <v>0</v>
      </c>
      <c r="ACO142" s="9">
        <v>1</v>
      </c>
      <c r="ACP142" s="9">
        <v>1</v>
      </c>
      <c r="ACQ142" s="9">
        <v>1</v>
      </c>
      <c r="ACR142" s="9">
        <v>1</v>
      </c>
    </row>
    <row r="143" spans="1:772">
      <c r="A143" t="s">
        <v>2703</v>
      </c>
      <c r="B143" t="s">
        <v>2831</v>
      </c>
      <c r="C143" t="s">
        <v>2965</v>
      </c>
      <c r="D143" t="s">
        <v>3098</v>
      </c>
      <c r="E143" s="9"/>
      <c r="F143" s="9">
        <v>4</v>
      </c>
      <c r="G143" s="9"/>
      <c r="H143" s="9">
        <v>1</v>
      </c>
      <c r="I143" t="s">
        <v>3236</v>
      </c>
      <c r="J143" s="9"/>
      <c r="K143" s="9">
        <v>9</v>
      </c>
      <c r="L143" s="9">
        <v>27</v>
      </c>
      <c r="M143" s="9">
        <v>169</v>
      </c>
      <c r="N143" s="9">
        <v>169</v>
      </c>
      <c r="O143" t="s">
        <v>3247</v>
      </c>
      <c r="P143" s="9">
        <v>1</v>
      </c>
      <c r="Q143" t="s">
        <v>3250</v>
      </c>
      <c r="R143" s="9">
        <v>1</v>
      </c>
      <c r="S143" s="9">
        <v>1</v>
      </c>
      <c r="T143" s="9">
        <v>2</v>
      </c>
      <c r="U143" s="9">
        <v>0</v>
      </c>
      <c r="V143" s="9">
        <v>1</v>
      </c>
      <c r="W143" t="s">
        <v>3398</v>
      </c>
      <c r="X143" s="9"/>
      <c r="Y143" t="s">
        <v>3527</v>
      </c>
      <c r="Z143" s="9"/>
      <c r="AA143" s="9">
        <v>0</v>
      </c>
      <c r="AB143" s="9">
        <v>0</v>
      </c>
      <c r="AC143" s="9">
        <v>4</v>
      </c>
      <c r="AD143" s="9">
        <v>0</v>
      </c>
      <c r="AE143" s="9">
        <v>0</v>
      </c>
      <c r="AF143" s="9">
        <v>0</v>
      </c>
      <c r="AG143" s="9">
        <v>0</v>
      </c>
      <c r="AH143" s="9">
        <v>0</v>
      </c>
      <c r="AI143" s="9">
        <v>0</v>
      </c>
      <c r="AJ143" s="9">
        <v>0</v>
      </c>
      <c r="AK143" s="9">
        <v>0</v>
      </c>
      <c r="AL143" s="9">
        <v>0</v>
      </c>
      <c r="AM143" s="9">
        <v>0</v>
      </c>
      <c r="AN143" s="9">
        <v>0</v>
      </c>
      <c r="AO143" s="9">
        <v>0</v>
      </c>
      <c r="AP143" s="9">
        <v>0</v>
      </c>
      <c r="AQ143" s="9">
        <v>0</v>
      </c>
      <c r="AR143" s="9">
        <v>0</v>
      </c>
      <c r="AS143" s="9">
        <v>0</v>
      </c>
      <c r="AT143" s="9">
        <v>0</v>
      </c>
      <c r="AU143" s="9">
        <v>0</v>
      </c>
      <c r="AV143" s="9">
        <v>0</v>
      </c>
      <c r="AW143" s="9">
        <v>0</v>
      </c>
      <c r="AX143" t="s">
        <v>3699</v>
      </c>
      <c r="AY143" s="9">
        <v>0</v>
      </c>
      <c r="AZ143" s="9">
        <v>0</v>
      </c>
      <c r="BA143" t="s">
        <v>3849</v>
      </c>
      <c r="BB143" s="9">
        <v>0</v>
      </c>
      <c r="BC143" s="9">
        <v>4</v>
      </c>
      <c r="BD143" s="9">
        <v>0</v>
      </c>
      <c r="BE143" s="9"/>
      <c r="BF143" s="9">
        <v>4</v>
      </c>
      <c r="BG143" s="9">
        <v>4</v>
      </c>
      <c r="BH143" s="9">
        <v>3</v>
      </c>
      <c r="BI143" s="9">
        <v>1</v>
      </c>
      <c r="BJ143" s="9">
        <v>0</v>
      </c>
      <c r="BK143" s="9">
        <v>2</v>
      </c>
      <c r="BL143" s="9"/>
      <c r="BM143" s="9"/>
      <c r="BN143" s="9"/>
      <c r="BO143" s="9"/>
      <c r="BP143" s="9"/>
      <c r="BQ143" s="9"/>
      <c r="BR143" s="9"/>
      <c r="BS143" s="9">
        <v>0</v>
      </c>
      <c r="BT143" s="9"/>
      <c r="BU143" s="9"/>
      <c r="BV143" s="9">
        <v>1</v>
      </c>
      <c r="BW143" s="9">
        <v>1</v>
      </c>
      <c r="BX143" s="9"/>
      <c r="BY143" s="9">
        <v>0</v>
      </c>
      <c r="BZ143" s="9">
        <v>0</v>
      </c>
      <c r="CA143" s="9">
        <v>0</v>
      </c>
      <c r="CB143" s="9">
        <v>1</v>
      </c>
      <c r="CC143" s="9">
        <v>1</v>
      </c>
      <c r="CD143" s="9">
        <v>1</v>
      </c>
      <c r="CE143" s="9">
        <v>1</v>
      </c>
      <c r="CF143" s="9">
        <v>1</v>
      </c>
      <c r="CG143" s="9"/>
      <c r="CH143" s="9">
        <v>1</v>
      </c>
      <c r="CI143" s="9">
        <v>2</v>
      </c>
      <c r="CJ143" s="9">
        <v>1</v>
      </c>
      <c r="CK143" s="9">
        <v>2</v>
      </c>
      <c r="CL143" s="9">
        <v>2</v>
      </c>
      <c r="CM143" s="9">
        <v>1</v>
      </c>
      <c r="CN143" s="9">
        <v>1</v>
      </c>
      <c r="CO143" s="9">
        <v>1</v>
      </c>
      <c r="CP143" s="9">
        <v>3</v>
      </c>
      <c r="CQ143" s="9">
        <v>1</v>
      </c>
      <c r="CR143" s="9">
        <v>2</v>
      </c>
      <c r="CS143" s="9"/>
      <c r="CT143" s="9"/>
      <c r="CU143" s="9"/>
      <c r="CV143" s="9"/>
      <c r="CW143" s="9"/>
      <c r="CX143" s="9"/>
      <c r="CY143" s="9"/>
      <c r="CZ143" s="9">
        <v>2</v>
      </c>
      <c r="DA143" s="9"/>
      <c r="DB143" s="9"/>
      <c r="DC143" s="9"/>
      <c r="DD143" s="9"/>
      <c r="DE143" s="9"/>
      <c r="DF143" s="9"/>
      <c r="DG143" s="9"/>
      <c r="DH143" s="9"/>
      <c r="DI143" s="9">
        <v>2</v>
      </c>
      <c r="DJ143" s="9"/>
      <c r="DK143" s="9"/>
      <c r="DL143" s="9"/>
      <c r="DM143" s="9"/>
      <c r="DN143" s="9"/>
      <c r="DO143" s="9"/>
      <c r="DP143" s="9">
        <v>2</v>
      </c>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v>0</v>
      </c>
      <c r="EO143" s="9"/>
      <c r="EP143" s="9"/>
      <c r="EQ143" s="9">
        <v>0</v>
      </c>
      <c r="ER143" s="9"/>
      <c r="ES143" s="9"/>
      <c r="ET143" s="9">
        <v>1</v>
      </c>
      <c r="EU143" s="9">
        <v>0</v>
      </c>
      <c r="EV143" s="9"/>
      <c r="EW143" s="9">
        <v>0</v>
      </c>
      <c r="EX143" s="9"/>
      <c r="EY143" s="9"/>
      <c r="EZ143" s="9">
        <v>0</v>
      </c>
      <c r="FA143" s="9"/>
      <c r="FB143" s="9"/>
      <c r="FC143" s="9">
        <v>0</v>
      </c>
      <c r="FD143" s="9"/>
      <c r="FE143" s="9"/>
      <c r="FF143" s="9">
        <v>0</v>
      </c>
      <c r="FG143" s="9"/>
      <c r="FH143" s="9"/>
      <c r="FI143" s="9">
        <v>1</v>
      </c>
      <c r="FJ143" s="9">
        <v>1</v>
      </c>
      <c r="FK143" s="9"/>
      <c r="FL143" s="9">
        <v>0</v>
      </c>
      <c r="FM143" s="9"/>
      <c r="FN143" s="9"/>
      <c r="FO143" s="9">
        <v>0</v>
      </c>
      <c r="FP143" s="9"/>
      <c r="FQ143" s="9"/>
      <c r="FR143" s="9">
        <v>0</v>
      </c>
      <c r="FS143" s="9"/>
      <c r="FT143" s="9"/>
      <c r="FU143" s="9">
        <v>0</v>
      </c>
      <c r="FV143" s="9"/>
      <c r="FW143" s="9"/>
      <c r="FX143" s="9">
        <v>3</v>
      </c>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t="s">
        <v>4158</v>
      </c>
      <c r="HH143" s="9"/>
      <c r="HI143" s="9"/>
      <c r="HJ143" s="9"/>
      <c r="HK143" s="9"/>
      <c r="HL143" s="9"/>
      <c r="HM143" s="9"/>
      <c r="HN143" s="9"/>
      <c r="HO143" s="9"/>
      <c r="HP143" s="9"/>
      <c r="HQ143" s="9"/>
      <c r="HR143" s="9"/>
      <c r="HS143" s="9"/>
      <c r="HT143" s="9"/>
      <c r="HU143" s="9"/>
      <c r="HV143" s="9"/>
      <c r="HW143" s="9"/>
      <c r="HX143" t="s">
        <v>4322</v>
      </c>
      <c r="HY143" s="9"/>
      <c r="HZ143" s="9"/>
      <c r="IA143" s="9">
        <v>2</v>
      </c>
      <c r="IB143" s="9"/>
      <c r="IC143" s="9"/>
      <c r="ID143" s="9">
        <v>3</v>
      </c>
      <c r="IE143" s="9"/>
      <c r="IF143" s="9"/>
      <c r="IG143" s="9">
        <v>3</v>
      </c>
      <c r="IH143" s="9"/>
      <c r="II143" s="9"/>
      <c r="IJ143" s="9">
        <v>3</v>
      </c>
      <c r="IK143" s="9"/>
      <c r="IL143" s="9">
        <v>1</v>
      </c>
      <c r="IM143" s="9"/>
      <c r="IN143" s="9">
        <v>3</v>
      </c>
      <c r="IO143" s="9">
        <v>4</v>
      </c>
      <c r="IP143" s="9">
        <v>3</v>
      </c>
      <c r="IQ143" s="9">
        <v>5</v>
      </c>
      <c r="IR143" s="9">
        <v>4</v>
      </c>
      <c r="IS143" s="9"/>
      <c r="IT143" s="9">
        <v>2</v>
      </c>
      <c r="IU143" s="9">
        <v>2</v>
      </c>
      <c r="IV143" s="9">
        <v>2</v>
      </c>
      <c r="IW143" s="9">
        <v>2</v>
      </c>
      <c r="IX143" s="9">
        <v>2</v>
      </c>
      <c r="IY143" s="9">
        <v>2</v>
      </c>
      <c r="IZ143" s="9">
        <v>2</v>
      </c>
      <c r="JA143" s="9">
        <v>2</v>
      </c>
      <c r="JB143" s="9">
        <v>2</v>
      </c>
      <c r="JC143" s="9">
        <v>2</v>
      </c>
      <c r="JD143" s="9">
        <v>2</v>
      </c>
      <c r="JE143" s="9">
        <v>2</v>
      </c>
      <c r="JF143" s="9">
        <v>2</v>
      </c>
      <c r="JG143" s="9">
        <v>2</v>
      </c>
      <c r="JH143" s="9">
        <v>2</v>
      </c>
      <c r="JI143" s="9">
        <v>2</v>
      </c>
      <c r="JJ143" s="9">
        <v>1</v>
      </c>
      <c r="JK143" s="9">
        <v>1</v>
      </c>
      <c r="JL143" s="9">
        <v>2</v>
      </c>
      <c r="JM143" s="9">
        <v>3</v>
      </c>
      <c r="JN143" s="9">
        <v>3</v>
      </c>
      <c r="JO143" s="9">
        <v>3</v>
      </c>
      <c r="JP143" s="9">
        <v>3</v>
      </c>
      <c r="JQ143" s="9">
        <v>3</v>
      </c>
      <c r="JR143" s="9">
        <v>3</v>
      </c>
      <c r="JS143" s="9">
        <v>3</v>
      </c>
      <c r="JT143" s="9">
        <v>3</v>
      </c>
      <c r="JU143" s="9">
        <v>3</v>
      </c>
      <c r="JV143" s="9"/>
      <c r="JW143" s="9">
        <v>3</v>
      </c>
      <c r="JX143" s="9">
        <v>3</v>
      </c>
      <c r="JY143" s="9">
        <v>3</v>
      </c>
      <c r="JZ143" s="9">
        <v>3</v>
      </c>
      <c r="KA143" s="9">
        <v>3</v>
      </c>
      <c r="KB143" s="9">
        <v>3</v>
      </c>
      <c r="KC143" s="9">
        <v>3</v>
      </c>
      <c r="KD143" s="9">
        <v>3</v>
      </c>
      <c r="KE143" s="9">
        <v>3</v>
      </c>
      <c r="KF143" s="9"/>
      <c r="KG143" s="9"/>
      <c r="KH143" s="9"/>
      <c r="KI143" s="9"/>
      <c r="KJ143" s="9"/>
      <c r="KK143" s="9"/>
      <c r="KL143" s="9"/>
      <c r="KM143" s="9"/>
      <c r="KN143" s="9"/>
      <c r="KO143" s="9"/>
      <c r="KP143" s="9"/>
      <c r="KQ143" s="9"/>
      <c r="KR143" s="9"/>
      <c r="KS143" s="9"/>
      <c r="KT143" s="9"/>
      <c r="KU143" s="9"/>
      <c r="KV143" s="9">
        <v>0</v>
      </c>
      <c r="KW143" s="9"/>
      <c r="KX143" s="9"/>
      <c r="KY143" s="9"/>
      <c r="KZ143" s="9"/>
      <c r="LA143" s="9"/>
      <c r="LB143" s="9"/>
      <c r="LC143" s="9">
        <v>3</v>
      </c>
      <c r="LD143" s="9">
        <v>3</v>
      </c>
      <c r="LE143" s="9">
        <v>3</v>
      </c>
      <c r="LF143" s="9">
        <v>1</v>
      </c>
      <c r="LG143" s="9">
        <v>3</v>
      </c>
      <c r="LH143" s="9">
        <v>3</v>
      </c>
      <c r="LI143" s="9"/>
      <c r="LJ143" s="9">
        <v>3</v>
      </c>
      <c r="LK143" s="9">
        <v>3</v>
      </c>
      <c r="LL143" s="9">
        <v>3</v>
      </c>
      <c r="LM143" s="9">
        <v>3</v>
      </c>
      <c r="LN143" s="9"/>
      <c r="LO143" s="9">
        <v>1</v>
      </c>
      <c r="LP143" s="9">
        <v>1</v>
      </c>
      <c r="LQ143" s="9">
        <v>1</v>
      </c>
      <c r="LR143" s="9"/>
      <c r="LS143" s="9">
        <v>1</v>
      </c>
      <c r="LT143" s="9">
        <v>1</v>
      </c>
      <c r="LU143" s="9">
        <v>1</v>
      </c>
      <c r="LV143" s="9">
        <v>1</v>
      </c>
      <c r="LW143" s="9">
        <v>1</v>
      </c>
      <c r="LX143" s="9">
        <v>1</v>
      </c>
      <c r="LY143" s="9">
        <v>3</v>
      </c>
      <c r="LZ143" s="9">
        <v>2</v>
      </c>
      <c r="MA143" s="9">
        <v>1</v>
      </c>
      <c r="MB143" s="9"/>
      <c r="MC143" s="9">
        <v>0</v>
      </c>
      <c r="MD143" s="9">
        <v>2</v>
      </c>
      <c r="ME143" s="9">
        <v>1</v>
      </c>
      <c r="MF143" s="9">
        <v>1</v>
      </c>
      <c r="MG143" s="9">
        <v>3</v>
      </c>
      <c r="MH143" s="9">
        <v>3</v>
      </c>
      <c r="MI143" s="9">
        <v>3</v>
      </c>
      <c r="MJ143" s="9">
        <v>3</v>
      </c>
      <c r="MK143" s="9">
        <v>1</v>
      </c>
      <c r="ML143" s="9">
        <v>1</v>
      </c>
      <c r="MM143" s="9">
        <v>1</v>
      </c>
      <c r="MN143" s="9">
        <v>1</v>
      </c>
      <c r="MO143" s="9">
        <v>1</v>
      </c>
      <c r="MP143" s="9">
        <v>0</v>
      </c>
      <c r="MQ143" s="9">
        <v>0</v>
      </c>
      <c r="MR143" s="9">
        <v>1</v>
      </c>
      <c r="MS143" s="9">
        <v>0</v>
      </c>
      <c r="MT143" s="9"/>
      <c r="MU143" s="9"/>
      <c r="MV143" s="9">
        <v>1</v>
      </c>
      <c r="MW143" s="9"/>
      <c r="MX143" s="9"/>
      <c r="MY143" t="s">
        <v>4598</v>
      </c>
      <c r="MZ143" s="9"/>
      <c r="NA143" s="9">
        <v>199835720</v>
      </c>
      <c r="NB143" t="s">
        <v>4748</v>
      </c>
      <c r="NC143" t="s">
        <v>4883</v>
      </c>
      <c r="ND143" s="9"/>
      <c r="NE143" s="9"/>
      <c r="NF143" t="s">
        <v>4891</v>
      </c>
      <c r="NG143" s="9"/>
      <c r="NH143" s="9"/>
      <c r="NI143" s="9">
        <v>56</v>
      </c>
      <c r="NJ143" s="9">
        <v>169</v>
      </c>
      <c r="NK143" t="s">
        <v>4897</v>
      </c>
      <c r="NL143" s="9">
        <v>3</v>
      </c>
      <c r="NM143" s="9">
        <v>11</v>
      </c>
      <c r="NN143" s="9">
        <v>2022</v>
      </c>
      <c r="NO143" s="9">
        <v>1</v>
      </c>
      <c r="NP143" t="s">
        <v>5019</v>
      </c>
      <c r="NQ143" s="9">
        <v>0</v>
      </c>
      <c r="NR143" s="9">
        <v>1</v>
      </c>
      <c r="NS143" s="9">
        <v>1</v>
      </c>
      <c r="NT143" s="9">
        <v>0</v>
      </c>
      <c r="NU143" s="9">
        <v>0</v>
      </c>
      <c r="NV143" s="9">
        <v>0</v>
      </c>
      <c r="NW143" s="9">
        <v>4</v>
      </c>
      <c r="NX143" s="9">
        <v>0</v>
      </c>
      <c r="NY143" s="9">
        <v>0</v>
      </c>
      <c r="NZ143" s="9">
        <v>0</v>
      </c>
      <c r="OA143" s="9">
        <v>0</v>
      </c>
      <c r="OB143" s="9">
        <v>0</v>
      </c>
      <c r="OC143" s="9">
        <v>4</v>
      </c>
      <c r="OD143" s="9">
        <v>0</v>
      </c>
      <c r="OE143" s="9">
        <v>0</v>
      </c>
      <c r="OF143" s="9">
        <v>0</v>
      </c>
      <c r="OG143" s="9">
        <v>4</v>
      </c>
      <c r="OH143" s="9">
        <v>0</v>
      </c>
      <c r="OI143" s="9">
        <v>4</v>
      </c>
      <c r="OJ143" s="9">
        <v>4</v>
      </c>
      <c r="OK143" s="9">
        <v>3</v>
      </c>
      <c r="OL143" s="9">
        <v>1</v>
      </c>
      <c r="OM143" s="9">
        <v>0</v>
      </c>
      <c r="ON143" s="9">
        <v>1</v>
      </c>
      <c r="OO143" s="9">
        <v>0</v>
      </c>
      <c r="OP143" s="9">
        <v>0</v>
      </c>
      <c r="OQ143" s="9">
        <v>0</v>
      </c>
      <c r="OR143" s="9">
        <v>0</v>
      </c>
      <c r="OS143" s="9">
        <v>0</v>
      </c>
      <c r="OT143" s="9">
        <v>0</v>
      </c>
      <c r="OU143" s="9">
        <v>0</v>
      </c>
      <c r="OV143" s="9">
        <v>0</v>
      </c>
      <c r="OW143" s="9">
        <v>0</v>
      </c>
      <c r="OX143" s="9">
        <v>0</v>
      </c>
      <c r="OY143" s="9">
        <v>0</v>
      </c>
      <c r="OZ143" s="9">
        <v>1</v>
      </c>
      <c r="PA143" s="9">
        <v>12.5</v>
      </c>
      <c r="PB143" s="9">
        <v>0</v>
      </c>
      <c r="PC143" s="9">
        <v>0</v>
      </c>
      <c r="PD143" s="9">
        <v>10</v>
      </c>
      <c r="PE143" s="9">
        <v>0</v>
      </c>
      <c r="PF143" s="9">
        <v>0</v>
      </c>
      <c r="PG143" s="9">
        <v>1</v>
      </c>
      <c r="PH143" s="9">
        <v>0</v>
      </c>
      <c r="PI143" s="9">
        <v>0</v>
      </c>
      <c r="PJ143" s="9">
        <v>0</v>
      </c>
      <c r="PK143" s="9">
        <v>1</v>
      </c>
      <c r="PL143" s="9">
        <v>1</v>
      </c>
      <c r="PM143" s="9">
        <v>1</v>
      </c>
      <c r="PN143" s="9">
        <v>1</v>
      </c>
      <c r="PO143" s="9">
        <v>57.142856597900391</v>
      </c>
      <c r="PP143" s="9">
        <v>0</v>
      </c>
      <c r="PQ143" s="9">
        <v>1</v>
      </c>
      <c r="PR143" s="9">
        <v>1</v>
      </c>
      <c r="PS143" s="9">
        <v>0</v>
      </c>
      <c r="PT143" s="9">
        <v>1</v>
      </c>
      <c r="PU143" s="9">
        <v>0</v>
      </c>
      <c r="PV143" s="9">
        <v>0</v>
      </c>
      <c r="PW143" s="9">
        <v>1</v>
      </c>
      <c r="PX143" s="9">
        <v>50</v>
      </c>
      <c r="PY143" s="9">
        <v>0</v>
      </c>
      <c r="PZ143" s="9">
        <v>1</v>
      </c>
      <c r="QA143" s="9">
        <v>1</v>
      </c>
      <c r="QB143" s="9">
        <v>1</v>
      </c>
      <c r="QC143" s="9">
        <v>0</v>
      </c>
      <c r="QD143" s="9">
        <v>1</v>
      </c>
      <c r="QE143" s="9">
        <v>75</v>
      </c>
      <c r="QF143" s="9">
        <v>0</v>
      </c>
      <c r="QG143" s="9">
        <v>1</v>
      </c>
      <c r="QH143" s="9">
        <v>0</v>
      </c>
      <c r="QI143" s="9">
        <v>0</v>
      </c>
      <c r="QJ143" s="9">
        <v>0</v>
      </c>
      <c r="QK143" s="9">
        <v>0</v>
      </c>
      <c r="QL143" s="9">
        <v>0</v>
      </c>
      <c r="QM143" s="9">
        <v>0</v>
      </c>
      <c r="QN143" s="9">
        <v>0</v>
      </c>
      <c r="QO143" s="9">
        <v>0</v>
      </c>
      <c r="QP143" s="9">
        <v>0</v>
      </c>
      <c r="QQ143" s="9">
        <v>0</v>
      </c>
      <c r="QR143" s="9">
        <v>0</v>
      </c>
      <c r="QS143" s="9">
        <v>0</v>
      </c>
      <c r="QT143" s="9">
        <v>0.66666668653488159</v>
      </c>
      <c r="QU143" s="9">
        <v>1</v>
      </c>
      <c r="QV143" s="9">
        <v>1</v>
      </c>
      <c r="QW143" s="9">
        <v>0</v>
      </c>
      <c r="QX143" s="9">
        <v>0.75</v>
      </c>
      <c r="QY143" s="9">
        <v>0</v>
      </c>
      <c r="QZ143" s="9"/>
      <c r="RA143" s="9"/>
      <c r="RB143" s="9"/>
      <c r="RC143" s="9"/>
      <c r="RD143" s="9"/>
      <c r="RE143" s="9"/>
      <c r="RF143" s="9"/>
      <c r="RG143" s="9"/>
      <c r="RH143" s="9"/>
      <c r="RI143" s="9"/>
      <c r="RJ143" s="9"/>
      <c r="RK143" s="9"/>
      <c r="RL143" s="9">
        <v>0</v>
      </c>
      <c r="RM143" s="9"/>
      <c r="RN143" s="9"/>
      <c r="RO143" s="9"/>
      <c r="RP143" s="9"/>
      <c r="RQ143" s="9"/>
      <c r="RR143" s="9"/>
      <c r="RS143" s="9"/>
      <c r="RT143" s="9"/>
      <c r="RU143" s="9"/>
      <c r="RV143" s="9"/>
      <c r="RW143" s="9"/>
      <c r="RX143" s="9"/>
      <c r="RY143" s="9"/>
      <c r="RZ143" s="9"/>
      <c r="SA143" s="9"/>
      <c r="SB143" s="9"/>
      <c r="SC143" s="9"/>
      <c r="SD143" s="9"/>
      <c r="SE143" s="9"/>
      <c r="SF143" s="9"/>
      <c r="SG143" s="9"/>
      <c r="SH143" s="9">
        <v>1</v>
      </c>
      <c r="SI143" s="9">
        <v>0</v>
      </c>
      <c r="SJ143" s="9">
        <v>0</v>
      </c>
      <c r="SK143" s="9">
        <v>0</v>
      </c>
      <c r="SL143" s="9">
        <v>0</v>
      </c>
      <c r="SM143" s="9">
        <v>1</v>
      </c>
      <c r="SN143" s="9">
        <v>0</v>
      </c>
      <c r="SO143" s="9">
        <v>0</v>
      </c>
      <c r="SP143" s="9">
        <v>0</v>
      </c>
      <c r="SQ143" s="9"/>
      <c r="SR143" s="9"/>
      <c r="SS143" s="9"/>
      <c r="ST143" s="9"/>
      <c r="SU143" s="9">
        <v>1</v>
      </c>
      <c r="SV143" s="9"/>
      <c r="SW143" s="9"/>
      <c r="SX143" s="9">
        <v>0</v>
      </c>
      <c r="SY143" s="9">
        <v>1</v>
      </c>
      <c r="SZ143" s="9">
        <v>0</v>
      </c>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v>0</v>
      </c>
      <c r="UM143" s="9"/>
      <c r="UN143" s="9"/>
      <c r="UO143" s="9"/>
      <c r="UP143" s="9"/>
      <c r="UQ143" s="9">
        <v>0</v>
      </c>
      <c r="UR143" s="9">
        <v>0</v>
      </c>
      <c r="US143" s="9">
        <v>0</v>
      </c>
      <c r="UT143" s="9">
        <v>0</v>
      </c>
      <c r="UU143" s="9">
        <v>0</v>
      </c>
      <c r="UV143" s="9">
        <v>1</v>
      </c>
      <c r="UW143" s="9">
        <v>0</v>
      </c>
      <c r="UX143" s="9">
        <v>0</v>
      </c>
      <c r="UY143" s="9">
        <v>0</v>
      </c>
      <c r="UZ143" s="9">
        <v>0</v>
      </c>
      <c r="VA143" s="9">
        <v>0</v>
      </c>
      <c r="VB143" s="9">
        <v>0</v>
      </c>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v>0</v>
      </c>
      <c r="WF143" s="9">
        <v>0</v>
      </c>
      <c r="WG143" s="9">
        <v>0</v>
      </c>
      <c r="WH143" s="9">
        <v>0</v>
      </c>
      <c r="WI143" s="9">
        <v>0</v>
      </c>
      <c r="WJ143" s="9">
        <v>0</v>
      </c>
      <c r="WK143" s="9">
        <v>0</v>
      </c>
      <c r="WL143" s="9">
        <v>0</v>
      </c>
      <c r="WM143" s="9">
        <v>0</v>
      </c>
      <c r="WN143" s="9"/>
      <c r="WO143" s="9"/>
      <c r="WP143" s="9"/>
      <c r="WQ143" s="9"/>
      <c r="WR143" s="9"/>
      <c r="WS143" s="9"/>
      <c r="WT143" s="9"/>
      <c r="WU143" s="9"/>
      <c r="WV143" s="9"/>
      <c r="WW143" s="9">
        <v>0</v>
      </c>
      <c r="WX143" s="9">
        <v>0</v>
      </c>
      <c r="WY143" s="9">
        <v>0</v>
      </c>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v>0</v>
      </c>
      <c r="YF143" s="9">
        <v>0</v>
      </c>
      <c r="YG143" s="9">
        <v>0</v>
      </c>
      <c r="YH143" s="9">
        <v>0</v>
      </c>
      <c r="YI143" s="9">
        <v>0</v>
      </c>
      <c r="YJ143" s="9">
        <v>0</v>
      </c>
      <c r="YK143" s="9">
        <v>0</v>
      </c>
      <c r="YL143" s="9">
        <v>0</v>
      </c>
      <c r="YM143" s="9">
        <v>0</v>
      </c>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v>0</v>
      </c>
      <c r="ZO143" s="9">
        <v>0</v>
      </c>
      <c r="ZP143" s="9">
        <v>0</v>
      </c>
      <c r="ZQ143" s="9">
        <v>0</v>
      </c>
      <c r="ZR143" s="9"/>
      <c r="ZS143" s="9"/>
      <c r="ZT143" s="9">
        <v>0</v>
      </c>
      <c r="ZU143" s="9">
        <v>0</v>
      </c>
      <c r="ZV143" s="9">
        <v>0</v>
      </c>
      <c r="ZW143" s="9">
        <v>0</v>
      </c>
      <c r="ZX143" s="9">
        <v>0</v>
      </c>
      <c r="ZY143" s="9">
        <v>1</v>
      </c>
      <c r="ZZ143" s="9">
        <v>0</v>
      </c>
      <c r="AAA143" s="9">
        <v>0</v>
      </c>
      <c r="AAB143" s="9">
        <v>0</v>
      </c>
      <c r="AAC143" s="9">
        <v>0</v>
      </c>
      <c r="AAD143" s="9">
        <v>0</v>
      </c>
      <c r="AAE143" s="9">
        <v>1</v>
      </c>
      <c r="AAF143" s="9">
        <v>0</v>
      </c>
      <c r="AAG143" s="9">
        <v>0</v>
      </c>
      <c r="AAH143" s="9"/>
      <c r="AAI143" s="9"/>
      <c r="AAJ143" s="9"/>
      <c r="AAK143" s="9"/>
      <c r="AAL143" s="9"/>
      <c r="AAM143" s="9"/>
      <c r="AAN143" s="9"/>
      <c r="AAO143" s="9"/>
      <c r="AAP143" s="9">
        <v>16.666666030883789</v>
      </c>
      <c r="AAQ143" s="9">
        <v>0</v>
      </c>
      <c r="AAR143" s="9">
        <v>0</v>
      </c>
      <c r="AAS143" s="9">
        <v>16.666666030883789</v>
      </c>
      <c r="AAT143" s="9">
        <v>0</v>
      </c>
      <c r="AAU143" s="9">
        <v>0</v>
      </c>
      <c r="AAV143" s="9"/>
      <c r="AAW143" s="9"/>
      <c r="AAX143" s="9"/>
      <c r="AAY143" s="9"/>
      <c r="AAZ143" s="9">
        <v>0</v>
      </c>
      <c r="ABA143" s="9">
        <v>1</v>
      </c>
      <c r="ABB143" s="9">
        <v>1</v>
      </c>
      <c r="ABC143" s="9">
        <v>1</v>
      </c>
      <c r="ABD143" s="9">
        <v>1</v>
      </c>
      <c r="ABE143" s="9">
        <v>1</v>
      </c>
      <c r="ABF143" s="9">
        <v>1</v>
      </c>
      <c r="ABG143" s="9">
        <v>1</v>
      </c>
      <c r="ABH143" s="9">
        <v>1</v>
      </c>
      <c r="ABI143" s="9">
        <v>1</v>
      </c>
      <c r="ABJ143" s="9">
        <v>1</v>
      </c>
      <c r="ABK143" s="9">
        <v>1</v>
      </c>
      <c r="ABL143" s="9">
        <v>0</v>
      </c>
      <c r="ABM143" s="9">
        <v>85.714286804199219</v>
      </c>
      <c r="ABN143" s="9">
        <v>0</v>
      </c>
      <c r="ABO143" s="9">
        <v>1</v>
      </c>
      <c r="ABP143" s="9">
        <v>0</v>
      </c>
      <c r="ABQ143" s="9">
        <v>1</v>
      </c>
      <c r="ABR143" s="9">
        <v>0</v>
      </c>
      <c r="ABS143" s="9">
        <v>0</v>
      </c>
      <c r="ABT143" s="9">
        <v>1</v>
      </c>
      <c r="ABU143" s="9">
        <v>0</v>
      </c>
      <c r="ABV143" s="9">
        <v>1</v>
      </c>
      <c r="ABW143" s="9">
        <v>1</v>
      </c>
      <c r="ABX143" s="9">
        <v>1</v>
      </c>
      <c r="ABY143" s="9">
        <v>1</v>
      </c>
      <c r="ABZ143" s="9">
        <v>0</v>
      </c>
      <c r="ACA143" s="9">
        <v>0</v>
      </c>
      <c r="ACB143" s="9">
        <v>0</v>
      </c>
      <c r="ACC143" s="9">
        <v>0</v>
      </c>
      <c r="ACD143" s="9">
        <v>0</v>
      </c>
      <c r="ACE143" s="9">
        <v>0</v>
      </c>
      <c r="ACF143" s="9">
        <v>0</v>
      </c>
      <c r="ACG143" s="9">
        <v>0</v>
      </c>
      <c r="ACH143" s="9">
        <v>1</v>
      </c>
      <c r="ACI143" s="9">
        <v>1</v>
      </c>
      <c r="ACJ143" s="9">
        <v>1</v>
      </c>
      <c r="ACK143" s="9">
        <v>1</v>
      </c>
      <c r="ACL143" s="9">
        <v>1</v>
      </c>
      <c r="ACM143" s="9">
        <v>0</v>
      </c>
      <c r="ACN143" s="9">
        <v>0</v>
      </c>
      <c r="ACO143" s="9">
        <v>1</v>
      </c>
      <c r="ACP143" s="9">
        <v>1</v>
      </c>
      <c r="ACQ143" s="9">
        <v>1</v>
      </c>
      <c r="ACR143" s="9">
        <v>1</v>
      </c>
    </row>
    <row r="144" spans="1:772">
      <c r="A144" t="s">
        <v>2704</v>
      </c>
      <c r="B144" t="s">
        <v>2832</v>
      </c>
      <c r="C144" t="s">
        <v>2966</v>
      </c>
      <c r="D144" t="s">
        <v>3099</v>
      </c>
      <c r="E144" s="9"/>
      <c r="F144" s="9">
        <v>6</v>
      </c>
      <c r="G144" s="9"/>
      <c r="H144" s="9">
        <v>1</v>
      </c>
      <c r="I144" t="s">
        <v>3237</v>
      </c>
      <c r="J144" s="9"/>
      <c r="K144" s="9">
        <v>9</v>
      </c>
      <c r="L144" s="9">
        <v>27</v>
      </c>
      <c r="M144" s="9">
        <v>170</v>
      </c>
      <c r="N144" s="9">
        <v>170</v>
      </c>
      <c r="O144" t="s">
        <v>3247</v>
      </c>
      <c r="P144" s="9">
        <v>1</v>
      </c>
      <c r="Q144" t="s">
        <v>3250</v>
      </c>
      <c r="R144" s="9">
        <v>6</v>
      </c>
      <c r="S144" s="9">
        <v>1</v>
      </c>
      <c r="T144" s="9">
        <v>1</v>
      </c>
      <c r="U144" s="9">
        <v>1</v>
      </c>
      <c r="V144" s="9">
        <v>0</v>
      </c>
      <c r="W144" t="s">
        <v>3399</v>
      </c>
      <c r="X144" s="9">
        <v>249951204</v>
      </c>
      <c r="Y144" t="s">
        <v>3528</v>
      </c>
      <c r="Z144" s="9"/>
      <c r="AA144" s="9">
        <v>12</v>
      </c>
      <c r="AB144" s="9">
        <v>0</v>
      </c>
      <c r="AC144" s="9">
        <v>171</v>
      </c>
      <c r="AD144" s="9">
        <v>1</v>
      </c>
      <c r="AE144" s="9">
        <v>76</v>
      </c>
      <c r="AF144" s="9">
        <v>1</v>
      </c>
      <c r="AG144" s="9">
        <v>3</v>
      </c>
      <c r="AH144" s="9">
        <v>0</v>
      </c>
      <c r="AI144" s="9">
        <v>13</v>
      </c>
      <c r="AJ144" s="9">
        <v>0</v>
      </c>
      <c r="AK144" s="9">
        <v>1</v>
      </c>
      <c r="AL144" s="9">
        <v>0</v>
      </c>
      <c r="AM144" s="9">
        <v>5</v>
      </c>
      <c r="AN144" s="9">
        <v>0</v>
      </c>
      <c r="AO144" s="9">
        <v>6</v>
      </c>
      <c r="AP144" s="9">
        <v>0</v>
      </c>
      <c r="AQ144" s="9">
        <v>20</v>
      </c>
      <c r="AR144" s="9">
        <v>0</v>
      </c>
      <c r="AS144" s="9">
        <v>4</v>
      </c>
      <c r="AT144" s="9">
        <v>0</v>
      </c>
      <c r="AU144" s="9">
        <v>6</v>
      </c>
      <c r="AV144" s="9">
        <v>0</v>
      </c>
      <c r="AW144" s="9">
        <v>34</v>
      </c>
      <c r="AX144" t="s">
        <v>3700</v>
      </c>
      <c r="AY144" s="9">
        <v>0</v>
      </c>
      <c r="AZ144" s="9">
        <v>28</v>
      </c>
      <c r="BA144" t="s">
        <v>3850</v>
      </c>
      <c r="BB144" s="9">
        <v>0</v>
      </c>
      <c r="BC144" s="9">
        <v>379</v>
      </c>
      <c r="BD144" s="9">
        <v>2</v>
      </c>
      <c r="BE144" s="9"/>
      <c r="BF144" s="9">
        <v>181</v>
      </c>
      <c r="BG144" s="9">
        <v>154</v>
      </c>
      <c r="BH144" s="9">
        <v>0</v>
      </c>
      <c r="BI144" s="9">
        <v>60</v>
      </c>
      <c r="BJ144" s="9">
        <v>0</v>
      </c>
      <c r="BK144" s="9">
        <v>1</v>
      </c>
      <c r="BL144" s="9">
        <v>1</v>
      </c>
      <c r="BM144" s="9">
        <v>1</v>
      </c>
      <c r="BN144" s="9">
        <v>1</v>
      </c>
      <c r="BO144" s="9">
        <v>1</v>
      </c>
      <c r="BP144" s="9">
        <v>1</v>
      </c>
      <c r="BQ144" s="9">
        <v>1</v>
      </c>
      <c r="BR144" s="9">
        <v>0</v>
      </c>
      <c r="BS144" s="9">
        <v>1</v>
      </c>
      <c r="BT144" s="9">
        <v>1</v>
      </c>
      <c r="BU144" s="9">
        <v>1</v>
      </c>
      <c r="BV144" s="9">
        <v>0</v>
      </c>
      <c r="BW144" s="9">
        <v>1</v>
      </c>
      <c r="BX144" s="9"/>
      <c r="BY144" s="9">
        <v>0</v>
      </c>
      <c r="BZ144" s="9">
        <v>0</v>
      </c>
      <c r="CA144" s="9">
        <v>0</v>
      </c>
      <c r="CB144" s="9">
        <v>0</v>
      </c>
      <c r="CC144" s="9">
        <v>1</v>
      </c>
      <c r="CD144" s="9">
        <v>1</v>
      </c>
      <c r="CE144" s="9">
        <v>1</v>
      </c>
      <c r="CF144" s="9">
        <v>1</v>
      </c>
      <c r="CG144" s="9"/>
      <c r="CH144" s="9">
        <v>0</v>
      </c>
      <c r="CI144" s="9">
        <v>2</v>
      </c>
      <c r="CJ144" s="9">
        <v>2</v>
      </c>
      <c r="CK144" s="9">
        <v>2</v>
      </c>
      <c r="CL144" s="9">
        <v>2</v>
      </c>
      <c r="CM144" s="9">
        <v>4</v>
      </c>
      <c r="CN144" s="9">
        <v>2</v>
      </c>
      <c r="CO144" s="9">
        <v>2</v>
      </c>
      <c r="CP144" s="9">
        <v>3</v>
      </c>
      <c r="CQ144" s="9">
        <v>2</v>
      </c>
      <c r="CR144" s="9">
        <v>1</v>
      </c>
      <c r="CS144" s="9">
        <v>1</v>
      </c>
      <c r="CT144" s="9">
        <v>1</v>
      </c>
      <c r="CU144" s="9">
        <v>1</v>
      </c>
      <c r="CV144" s="9">
        <v>1</v>
      </c>
      <c r="CW144" s="9">
        <v>1</v>
      </c>
      <c r="CX144" s="9">
        <v>1</v>
      </c>
      <c r="CY144" s="9">
        <v>1</v>
      </c>
      <c r="CZ144" s="9">
        <v>1</v>
      </c>
      <c r="DA144" s="9"/>
      <c r="DB144" s="9"/>
      <c r="DC144" s="9"/>
      <c r="DD144" s="9"/>
      <c r="DE144" s="9"/>
      <c r="DF144" s="9"/>
      <c r="DG144" s="9"/>
      <c r="DH144" s="9"/>
      <c r="DI144" s="9">
        <v>1</v>
      </c>
      <c r="DJ144" s="9"/>
      <c r="DK144" s="9">
        <v>3</v>
      </c>
      <c r="DL144" s="9">
        <v>2</v>
      </c>
      <c r="DM144" s="9">
        <v>1</v>
      </c>
      <c r="DN144" s="9">
        <v>2</v>
      </c>
      <c r="DO144" s="9">
        <v>1</v>
      </c>
      <c r="DP144" s="9">
        <v>1</v>
      </c>
      <c r="DQ144" s="9">
        <v>1</v>
      </c>
      <c r="DR144" s="9">
        <v>1</v>
      </c>
      <c r="DS144" s="9">
        <v>1</v>
      </c>
      <c r="DT144" s="9">
        <v>101</v>
      </c>
      <c r="DU144" s="9">
        <v>3</v>
      </c>
      <c r="DV144" s="9">
        <v>45</v>
      </c>
      <c r="DW144" s="9">
        <v>0</v>
      </c>
      <c r="DX144" s="9">
        <v>1</v>
      </c>
      <c r="DY144" s="9">
        <v>1</v>
      </c>
      <c r="DZ144" s="9">
        <v>0</v>
      </c>
      <c r="EA144" s="9"/>
      <c r="EB144" s="9">
        <v>1</v>
      </c>
      <c r="EC144" s="9"/>
      <c r="ED144" s="9">
        <v>1</v>
      </c>
      <c r="EE144" s="9">
        <v>0</v>
      </c>
      <c r="EF144" s="9">
        <v>4</v>
      </c>
      <c r="EG144" s="9">
        <v>1</v>
      </c>
      <c r="EH144" s="9">
        <v>1</v>
      </c>
      <c r="EI144" s="9">
        <v>0</v>
      </c>
      <c r="EJ144" s="9">
        <v>1</v>
      </c>
      <c r="EK144" s="9">
        <v>1</v>
      </c>
      <c r="EL144" s="9"/>
      <c r="EM144" s="9"/>
      <c r="EN144" s="9">
        <v>1</v>
      </c>
      <c r="EO144" s="9">
        <v>0</v>
      </c>
      <c r="EP144" s="9"/>
      <c r="EQ144" s="9">
        <v>1</v>
      </c>
      <c r="ER144" s="9">
        <v>0</v>
      </c>
      <c r="ES144" s="9"/>
      <c r="ET144" s="9">
        <v>0</v>
      </c>
      <c r="EU144" s="9"/>
      <c r="EV144" s="9"/>
      <c r="EW144" s="9">
        <v>0</v>
      </c>
      <c r="EX144" s="9"/>
      <c r="EY144" s="9"/>
      <c r="EZ144" s="9">
        <v>1</v>
      </c>
      <c r="FA144" s="9">
        <v>1</v>
      </c>
      <c r="FB144" s="9"/>
      <c r="FC144" s="9">
        <v>0</v>
      </c>
      <c r="FD144" s="9"/>
      <c r="FE144" s="9"/>
      <c r="FF144" s="9">
        <v>1</v>
      </c>
      <c r="FG144" s="9">
        <v>1</v>
      </c>
      <c r="FH144" s="9"/>
      <c r="FI144" s="9">
        <v>1</v>
      </c>
      <c r="FJ144" s="9">
        <v>1</v>
      </c>
      <c r="FK144" s="9"/>
      <c r="FL144" s="9">
        <v>0</v>
      </c>
      <c r="FM144" s="9"/>
      <c r="FN144" s="9"/>
      <c r="FO144" s="9">
        <v>0</v>
      </c>
      <c r="FP144" s="9"/>
      <c r="FQ144" s="9"/>
      <c r="FR144" s="9">
        <v>1</v>
      </c>
      <c r="FS144" s="9">
        <v>1</v>
      </c>
      <c r="FT144" s="9"/>
      <c r="FU144" s="9">
        <v>0</v>
      </c>
      <c r="FV144" s="9"/>
      <c r="FW144" s="9"/>
      <c r="FX144" s="9">
        <v>0</v>
      </c>
      <c r="FY144" s="9">
        <v>15</v>
      </c>
      <c r="FZ144" s="9">
        <v>16</v>
      </c>
      <c r="GA144" s="9">
        <v>7</v>
      </c>
      <c r="GB144" s="9"/>
      <c r="GC144" s="9"/>
      <c r="GD144" s="9"/>
      <c r="GE144" s="9"/>
      <c r="GF144" s="9"/>
      <c r="GG144" s="9"/>
      <c r="GH144" s="9"/>
      <c r="GI144" s="9"/>
      <c r="GJ144" s="9"/>
      <c r="GK144" s="9"/>
      <c r="GL144" s="9"/>
      <c r="GM144" s="9"/>
      <c r="GN144" s="9"/>
      <c r="GO144" s="9"/>
      <c r="GP144" s="9">
        <v>0</v>
      </c>
      <c r="GQ144" s="9">
        <v>0</v>
      </c>
      <c r="GR144" s="9">
        <v>0</v>
      </c>
      <c r="GS144" s="9">
        <v>0</v>
      </c>
      <c r="GT144" s="9">
        <v>0</v>
      </c>
      <c r="GU144" s="9">
        <v>0</v>
      </c>
      <c r="GV144" s="9">
        <v>1</v>
      </c>
      <c r="GW144" s="9">
        <v>0</v>
      </c>
      <c r="GX144" s="9">
        <v>0</v>
      </c>
      <c r="GY144" s="9">
        <v>0</v>
      </c>
      <c r="GZ144" s="9">
        <v>0</v>
      </c>
      <c r="HA144" s="9">
        <v>0</v>
      </c>
      <c r="HB144" s="9">
        <v>0</v>
      </c>
      <c r="HC144" s="9">
        <v>0</v>
      </c>
      <c r="HD144" s="9">
        <v>1</v>
      </c>
      <c r="HE144" s="9">
        <v>1</v>
      </c>
      <c r="HF144" s="9">
        <v>0</v>
      </c>
      <c r="HG144" t="s">
        <v>4159</v>
      </c>
      <c r="HH144" s="9"/>
      <c r="HI144" s="9"/>
      <c r="HJ144" s="9"/>
      <c r="HK144" s="9"/>
      <c r="HL144" s="9"/>
      <c r="HM144" s="9"/>
      <c r="HN144" s="9"/>
      <c r="HO144" s="9"/>
      <c r="HP144" s="9"/>
      <c r="HQ144" s="9"/>
      <c r="HR144" s="9"/>
      <c r="HS144" s="9"/>
      <c r="HT144" s="9"/>
      <c r="HU144" s="9"/>
      <c r="HV144" s="9"/>
      <c r="HW144" s="9"/>
      <c r="HX144" t="s">
        <v>4323</v>
      </c>
      <c r="HY144" s="9"/>
      <c r="HZ144" s="9"/>
      <c r="IA144" s="9">
        <v>2</v>
      </c>
      <c r="IB144" s="9"/>
      <c r="IC144" s="9"/>
      <c r="ID144" s="9">
        <v>2</v>
      </c>
      <c r="IE144" s="9"/>
      <c r="IF144" s="9"/>
      <c r="IG144" s="9">
        <v>2</v>
      </c>
      <c r="IH144" s="9"/>
      <c r="II144" s="9"/>
      <c r="IJ144" s="9">
        <v>2</v>
      </c>
      <c r="IK144" s="9"/>
      <c r="IL144" s="9">
        <v>1</v>
      </c>
      <c r="IM144" s="9"/>
      <c r="IN144" s="9">
        <v>4</v>
      </c>
      <c r="IO144" s="9">
        <v>4</v>
      </c>
      <c r="IP144" s="9">
        <v>4</v>
      </c>
      <c r="IQ144" s="9">
        <v>4</v>
      </c>
      <c r="IR144" s="9">
        <v>4</v>
      </c>
      <c r="IS144" s="9"/>
      <c r="IT144" s="9">
        <v>1</v>
      </c>
      <c r="IU144" s="9">
        <v>2</v>
      </c>
      <c r="IV144" s="9">
        <v>2</v>
      </c>
      <c r="IW144" s="9">
        <v>2</v>
      </c>
      <c r="IX144" s="9">
        <v>2</v>
      </c>
      <c r="IY144" s="9">
        <v>1</v>
      </c>
      <c r="IZ144" s="9">
        <v>1</v>
      </c>
      <c r="JA144" s="9">
        <v>1</v>
      </c>
      <c r="JB144" s="9">
        <v>1</v>
      </c>
      <c r="JC144" s="9">
        <v>2</v>
      </c>
      <c r="JD144" s="9">
        <v>1</v>
      </c>
      <c r="JE144" s="9">
        <v>1</v>
      </c>
      <c r="JF144" s="9">
        <v>2</v>
      </c>
      <c r="JG144" s="9">
        <v>2</v>
      </c>
      <c r="JH144" s="9">
        <v>2</v>
      </c>
      <c r="JI144" s="9">
        <v>2</v>
      </c>
      <c r="JJ144" s="9">
        <v>2</v>
      </c>
      <c r="JK144" s="9">
        <v>1</v>
      </c>
      <c r="JL144" s="9">
        <v>1</v>
      </c>
      <c r="JM144" s="9">
        <v>1</v>
      </c>
      <c r="JN144" s="9">
        <v>1</v>
      </c>
      <c r="JO144" s="9">
        <v>1</v>
      </c>
      <c r="JP144" s="9">
        <v>1</v>
      </c>
      <c r="JQ144" s="9">
        <v>1</v>
      </c>
      <c r="JR144" s="9">
        <v>2</v>
      </c>
      <c r="JS144" s="9">
        <v>2</v>
      </c>
      <c r="JT144" s="9">
        <v>1</v>
      </c>
      <c r="JU144" s="9">
        <v>1</v>
      </c>
      <c r="JV144" s="9"/>
      <c r="JW144" s="9">
        <v>1</v>
      </c>
      <c r="JX144" s="9">
        <v>1</v>
      </c>
      <c r="JY144" s="9">
        <v>2</v>
      </c>
      <c r="JZ144" s="9">
        <v>1</v>
      </c>
      <c r="KA144" s="9">
        <v>1</v>
      </c>
      <c r="KB144" s="9">
        <v>2</v>
      </c>
      <c r="KC144" s="9">
        <v>1</v>
      </c>
      <c r="KD144" s="9">
        <v>2</v>
      </c>
      <c r="KE144" s="9">
        <v>1</v>
      </c>
      <c r="KF144" s="9"/>
      <c r="KG144" s="9">
        <v>1</v>
      </c>
      <c r="KH144" s="9">
        <v>1</v>
      </c>
      <c r="KI144" s="9">
        <v>1</v>
      </c>
      <c r="KJ144" s="9"/>
      <c r="KK144" s="9">
        <v>1</v>
      </c>
      <c r="KL144" s="9">
        <v>1</v>
      </c>
      <c r="KM144" s="9">
        <v>1</v>
      </c>
      <c r="KN144" s="9">
        <v>1</v>
      </c>
      <c r="KO144" s="9"/>
      <c r="KP144" s="9">
        <v>1</v>
      </c>
      <c r="KQ144" s="9">
        <v>1</v>
      </c>
      <c r="KR144" s="9">
        <v>1</v>
      </c>
      <c r="KS144" s="9">
        <v>0</v>
      </c>
      <c r="KT144" s="9">
        <v>0</v>
      </c>
      <c r="KU144" s="9">
        <v>1</v>
      </c>
      <c r="KV144" s="9">
        <v>1</v>
      </c>
      <c r="KW144" s="9">
        <v>1</v>
      </c>
      <c r="KX144" s="9">
        <v>0</v>
      </c>
      <c r="KY144" s="9"/>
      <c r="KZ144" s="9"/>
      <c r="LA144" s="9"/>
      <c r="LB144" s="9"/>
      <c r="LC144" s="9">
        <v>1</v>
      </c>
      <c r="LD144" s="9">
        <v>1</v>
      </c>
      <c r="LE144" s="9">
        <v>1</v>
      </c>
      <c r="LF144" s="9">
        <v>1</v>
      </c>
      <c r="LG144" s="9">
        <v>1</v>
      </c>
      <c r="LH144" s="9">
        <v>1</v>
      </c>
      <c r="LI144" s="9"/>
      <c r="LJ144" s="9">
        <v>1</v>
      </c>
      <c r="LK144" s="9">
        <v>1</v>
      </c>
      <c r="LL144" s="9">
        <v>1</v>
      </c>
      <c r="LM144" s="9">
        <v>1</v>
      </c>
      <c r="LN144" s="9"/>
      <c r="LO144" s="9">
        <v>1</v>
      </c>
      <c r="LP144" s="9">
        <v>1</v>
      </c>
      <c r="LQ144" s="9">
        <v>1</v>
      </c>
      <c r="LR144" s="9"/>
      <c r="LS144" s="9">
        <v>1</v>
      </c>
      <c r="LT144" s="9">
        <v>1</v>
      </c>
      <c r="LU144" s="9">
        <v>1</v>
      </c>
      <c r="LV144" s="9">
        <v>1</v>
      </c>
      <c r="LW144" s="9">
        <v>1</v>
      </c>
      <c r="LX144" s="9">
        <v>1</v>
      </c>
      <c r="LY144" s="9">
        <v>2</v>
      </c>
      <c r="LZ144" s="9">
        <v>1</v>
      </c>
      <c r="MA144" s="9">
        <v>1</v>
      </c>
      <c r="MB144" s="9"/>
      <c r="MC144" s="9">
        <v>1</v>
      </c>
      <c r="MD144" s="9">
        <v>2</v>
      </c>
      <c r="ME144" s="9">
        <v>2</v>
      </c>
      <c r="MF144" s="9">
        <v>1</v>
      </c>
      <c r="MG144" s="9">
        <v>2</v>
      </c>
      <c r="MH144" s="9">
        <v>3</v>
      </c>
      <c r="MI144" s="9">
        <v>3</v>
      </c>
      <c r="MJ144" s="9">
        <v>2</v>
      </c>
      <c r="MK144" s="9">
        <v>1</v>
      </c>
      <c r="ML144" s="9">
        <v>1</v>
      </c>
      <c r="MM144" s="9">
        <v>1</v>
      </c>
      <c r="MN144" s="9">
        <v>1</v>
      </c>
      <c r="MO144" s="9">
        <v>1</v>
      </c>
      <c r="MP144" s="9">
        <v>1</v>
      </c>
      <c r="MQ144" s="9">
        <v>1</v>
      </c>
      <c r="MR144" s="9">
        <v>1</v>
      </c>
      <c r="MS144" s="9">
        <v>1</v>
      </c>
      <c r="MT144" s="9">
        <v>548638795</v>
      </c>
      <c r="MU144" s="9">
        <v>548638795</v>
      </c>
      <c r="MV144" s="9">
        <v>1</v>
      </c>
      <c r="MW144" s="9"/>
      <c r="MX144" s="9"/>
      <c r="MY144" t="s">
        <v>4599</v>
      </c>
      <c r="MZ144" s="9"/>
      <c r="NA144" s="9">
        <v>200904109</v>
      </c>
      <c r="NB144" t="s">
        <v>4749</v>
      </c>
      <c r="NC144" t="s">
        <v>4884</v>
      </c>
      <c r="ND144" s="9"/>
      <c r="NE144" s="9"/>
      <c r="NF144" t="s">
        <v>4891</v>
      </c>
      <c r="NG144" s="9"/>
      <c r="NH144" s="9"/>
      <c r="NI144" s="9">
        <v>104</v>
      </c>
      <c r="NJ144" s="9">
        <v>170</v>
      </c>
      <c r="NK144" t="s">
        <v>4897</v>
      </c>
      <c r="NL144" s="9">
        <v>3</v>
      </c>
      <c r="NM144" s="9">
        <v>11</v>
      </c>
      <c r="NN144" s="9">
        <v>2022</v>
      </c>
      <c r="NO144" s="9">
        <v>1</v>
      </c>
      <c r="NP144" t="s">
        <v>5020</v>
      </c>
      <c r="NQ144" s="9">
        <v>1</v>
      </c>
      <c r="NR144" s="9">
        <v>0</v>
      </c>
      <c r="NS144" s="9">
        <v>1</v>
      </c>
      <c r="NT144" s="9">
        <v>1</v>
      </c>
      <c r="NU144" s="9">
        <v>12</v>
      </c>
      <c r="NV144" s="9">
        <v>0</v>
      </c>
      <c r="NW144" s="9">
        <v>171</v>
      </c>
      <c r="NX144" s="9">
        <v>1</v>
      </c>
      <c r="NY144" s="9">
        <v>76</v>
      </c>
      <c r="NZ144" s="9">
        <v>1</v>
      </c>
      <c r="OA144" s="9">
        <v>32</v>
      </c>
      <c r="OB144" s="9">
        <v>0</v>
      </c>
      <c r="OC144" s="9">
        <v>291</v>
      </c>
      <c r="OD144" s="9">
        <v>2</v>
      </c>
      <c r="OE144" s="9">
        <v>60</v>
      </c>
      <c r="OF144" s="9">
        <v>0</v>
      </c>
      <c r="OG144" s="9">
        <v>351</v>
      </c>
      <c r="OH144" s="9">
        <v>2</v>
      </c>
      <c r="OI144" s="9">
        <v>181</v>
      </c>
      <c r="OJ144" s="9">
        <v>154</v>
      </c>
      <c r="OK144" s="9">
        <v>0</v>
      </c>
      <c r="OL144" s="9">
        <v>60</v>
      </c>
      <c r="OM144" s="9">
        <v>0</v>
      </c>
      <c r="ON144" s="9">
        <v>1</v>
      </c>
      <c r="OO144" s="9">
        <v>0</v>
      </c>
      <c r="OP144" s="9">
        <v>1</v>
      </c>
      <c r="OQ144" s="9">
        <v>1</v>
      </c>
      <c r="OR144" s="9">
        <v>1</v>
      </c>
      <c r="OS144" s="9">
        <v>1</v>
      </c>
      <c r="OT144" s="9">
        <v>1</v>
      </c>
      <c r="OU144" s="9">
        <v>1</v>
      </c>
      <c r="OV144" s="9">
        <v>1</v>
      </c>
      <c r="OW144" s="9">
        <v>0</v>
      </c>
      <c r="OX144" s="9">
        <v>1</v>
      </c>
      <c r="OY144" s="9">
        <v>1</v>
      </c>
      <c r="OZ144" s="9">
        <v>0</v>
      </c>
      <c r="PA144" s="9">
        <v>75</v>
      </c>
      <c r="PB144" s="9">
        <v>0</v>
      </c>
      <c r="PC144" s="9">
        <v>1</v>
      </c>
      <c r="PD144" s="9">
        <v>80</v>
      </c>
      <c r="PE144" s="9">
        <v>0</v>
      </c>
      <c r="PF144" s="9">
        <v>1</v>
      </c>
      <c r="PG144" s="9">
        <v>1</v>
      </c>
      <c r="PH144" s="9">
        <v>0</v>
      </c>
      <c r="PI144" s="9">
        <v>0</v>
      </c>
      <c r="PJ144" s="9">
        <v>0</v>
      </c>
      <c r="PK144" s="9">
        <v>0</v>
      </c>
      <c r="PL144" s="9">
        <v>1</v>
      </c>
      <c r="PM144" s="9">
        <v>1</v>
      </c>
      <c r="PN144" s="9">
        <v>1</v>
      </c>
      <c r="PO144" s="9">
        <v>42.857143402099609</v>
      </c>
      <c r="PP144" s="9">
        <v>0</v>
      </c>
      <c r="PQ144" s="9">
        <v>0</v>
      </c>
      <c r="PR144" s="9">
        <v>0</v>
      </c>
      <c r="PS144" s="9">
        <v>0</v>
      </c>
      <c r="PT144" s="9">
        <v>0</v>
      </c>
      <c r="PU144" s="9">
        <v>0</v>
      </c>
      <c r="PV144" s="9">
        <v>0</v>
      </c>
      <c r="PW144" s="9">
        <v>0</v>
      </c>
      <c r="PX144" s="9">
        <v>0</v>
      </c>
      <c r="PY144" s="9">
        <v>0</v>
      </c>
      <c r="PZ144" s="9">
        <v>0</v>
      </c>
      <c r="QA144" s="9">
        <v>0</v>
      </c>
      <c r="QB144" s="9">
        <v>0</v>
      </c>
      <c r="QC144" s="9">
        <v>0</v>
      </c>
      <c r="QD144" s="9">
        <v>0</v>
      </c>
      <c r="QE144" s="9">
        <v>0</v>
      </c>
      <c r="QF144" s="9">
        <v>0</v>
      </c>
      <c r="QG144" s="9">
        <v>0</v>
      </c>
      <c r="QH144" s="9">
        <v>1</v>
      </c>
      <c r="QI144" s="9">
        <v>1</v>
      </c>
      <c r="QJ144" s="9">
        <v>1</v>
      </c>
      <c r="QK144" s="9">
        <v>1</v>
      </c>
      <c r="QL144" s="9">
        <v>1</v>
      </c>
      <c r="QM144" s="9">
        <v>1</v>
      </c>
      <c r="QN144" s="9">
        <v>1</v>
      </c>
      <c r="QO144" s="9">
        <v>1</v>
      </c>
      <c r="QP144" s="9">
        <v>100</v>
      </c>
      <c r="QQ144" s="9">
        <v>1</v>
      </c>
      <c r="QR144" s="9">
        <v>1</v>
      </c>
      <c r="QS144" s="9">
        <v>0</v>
      </c>
      <c r="QT144" s="9">
        <v>0</v>
      </c>
      <c r="QU144" s="9">
        <v>0</v>
      </c>
      <c r="QV144" s="9">
        <v>0</v>
      </c>
      <c r="QW144" s="9">
        <v>0</v>
      </c>
      <c r="QX144" s="9">
        <v>0</v>
      </c>
      <c r="QY144" s="9">
        <v>1</v>
      </c>
      <c r="QZ144" s="9">
        <v>0</v>
      </c>
      <c r="RA144" s="9">
        <v>0</v>
      </c>
      <c r="RB144" s="9">
        <v>0</v>
      </c>
      <c r="RC144" s="9">
        <v>0</v>
      </c>
      <c r="RD144" s="9">
        <v>0</v>
      </c>
      <c r="RE144" s="9">
        <v>0</v>
      </c>
      <c r="RF144" s="9">
        <v>0</v>
      </c>
      <c r="RG144" s="9"/>
      <c r="RH144" s="9"/>
      <c r="RI144" s="9">
        <v>0</v>
      </c>
      <c r="RJ144" s="9">
        <v>0</v>
      </c>
      <c r="RK144" s="9">
        <v>0</v>
      </c>
      <c r="RL144" s="9">
        <v>1</v>
      </c>
      <c r="RM144" s="9">
        <v>1</v>
      </c>
      <c r="RN144" s="9">
        <v>1</v>
      </c>
      <c r="RO144" s="9">
        <v>0</v>
      </c>
      <c r="RP144" s="9">
        <v>0</v>
      </c>
      <c r="RQ144" s="9">
        <v>45</v>
      </c>
      <c r="RR144" s="9">
        <v>0</v>
      </c>
      <c r="RS144" s="9">
        <v>1</v>
      </c>
      <c r="RT144" s="9">
        <v>1</v>
      </c>
      <c r="RU144" s="9">
        <v>0</v>
      </c>
      <c r="RV144" s="9">
        <v>1</v>
      </c>
      <c r="RW144" s="9">
        <v>1</v>
      </c>
      <c r="RX144" s="9">
        <v>0</v>
      </c>
      <c r="RY144" s="9">
        <v>0</v>
      </c>
      <c r="RZ144" s="9">
        <v>1</v>
      </c>
      <c r="SA144" s="9">
        <v>1</v>
      </c>
      <c r="SB144" s="9">
        <v>60</v>
      </c>
      <c r="SC144" s="9">
        <v>0</v>
      </c>
      <c r="SD144" s="9">
        <v>1</v>
      </c>
      <c r="SE144" s="9">
        <v>0</v>
      </c>
      <c r="SF144" s="9">
        <v>1</v>
      </c>
      <c r="SG144" s="9">
        <v>1</v>
      </c>
      <c r="SH144" s="9">
        <v>1</v>
      </c>
      <c r="SI144" s="9">
        <v>0</v>
      </c>
      <c r="SJ144" s="9">
        <v>1</v>
      </c>
      <c r="SK144" s="9">
        <v>0</v>
      </c>
      <c r="SL144" s="9">
        <v>1</v>
      </c>
      <c r="SM144" s="9">
        <v>1</v>
      </c>
      <c r="SN144" s="9">
        <v>0</v>
      </c>
      <c r="SO144" s="9">
        <v>1</v>
      </c>
      <c r="SP144" s="9">
        <v>0</v>
      </c>
      <c r="SQ144" s="9"/>
      <c r="SR144" s="9">
        <v>1</v>
      </c>
      <c r="SS144" s="9"/>
      <c r="ST144" s="9">
        <v>1</v>
      </c>
      <c r="SU144" s="9">
        <v>1</v>
      </c>
      <c r="SV144" s="9"/>
      <c r="SW144" s="9">
        <v>1</v>
      </c>
      <c r="SX144" s="9">
        <v>0</v>
      </c>
      <c r="SY144" s="9">
        <v>0</v>
      </c>
      <c r="SZ144" s="9">
        <v>0</v>
      </c>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v>0</v>
      </c>
      <c r="UM144" s="9">
        <v>0</v>
      </c>
      <c r="UN144" s="9">
        <v>0</v>
      </c>
      <c r="UO144" s="9">
        <v>0</v>
      </c>
      <c r="UP144" s="9"/>
      <c r="UQ144" s="9"/>
      <c r="UR144" s="9"/>
      <c r="US144" s="9"/>
      <c r="UT144" s="9">
        <v>0</v>
      </c>
      <c r="UU144" s="9"/>
      <c r="UV144" s="9">
        <v>1</v>
      </c>
      <c r="UW144" s="9">
        <v>0</v>
      </c>
      <c r="UX144" s="9">
        <v>0</v>
      </c>
      <c r="UY144" s="9">
        <v>0</v>
      </c>
      <c r="UZ144" s="9">
        <v>0</v>
      </c>
      <c r="VA144" s="9">
        <v>0</v>
      </c>
      <c r="VB144" s="9">
        <v>0</v>
      </c>
      <c r="VC144" s="9">
        <v>1</v>
      </c>
      <c r="VD144" s="9">
        <v>0</v>
      </c>
      <c r="VE144" s="9">
        <v>0</v>
      </c>
      <c r="VF144" s="9">
        <v>0</v>
      </c>
      <c r="VG144" s="9">
        <v>0</v>
      </c>
      <c r="VH144" s="9">
        <v>1</v>
      </c>
      <c r="VI144" s="9">
        <v>1</v>
      </c>
      <c r="VJ144" s="9">
        <v>1</v>
      </c>
      <c r="VK144" s="9">
        <v>1</v>
      </c>
      <c r="VL144" s="9">
        <v>0</v>
      </c>
      <c r="VM144" s="9">
        <v>1</v>
      </c>
      <c r="VN144" s="9">
        <v>1</v>
      </c>
      <c r="VO144" s="9">
        <v>0</v>
      </c>
      <c r="VP144" s="9">
        <v>0</v>
      </c>
      <c r="VQ144" s="9">
        <v>0</v>
      </c>
      <c r="VR144" s="9">
        <v>0</v>
      </c>
      <c r="VS144" s="9">
        <v>0</v>
      </c>
      <c r="VT144" s="9">
        <v>1</v>
      </c>
      <c r="VU144" s="9">
        <v>1</v>
      </c>
      <c r="VV144" s="9">
        <v>1</v>
      </c>
      <c r="VW144" s="9">
        <v>1</v>
      </c>
      <c r="VX144" s="9">
        <v>1</v>
      </c>
      <c r="VY144" s="9">
        <v>1</v>
      </c>
      <c r="VZ144" s="9">
        <v>1</v>
      </c>
      <c r="WA144" s="9">
        <v>0</v>
      </c>
      <c r="WB144" s="9">
        <v>0</v>
      </c>
      <c r="WC144" s="9">
        <v>1</v>
      </c>
      <c r="WD144" s="9">
        <v>1</v>
      </c>
      <c r="WE144" s="9">
        <v>1</v>
      </c>
      <c r="WF144" s="9">
        <v>1</v>
      </c>
      <c r="WG144" s="9">
        <v>0</v>
      </c>
      <c r="WH144" s="9">
        <v>1</v>
      </c>
      <c r="WI144" s="9">
        <v>1</v>
      </c>
      <c r="WJ144" s="9">
        <v>0</v>
      </c>
      <c r="WK144" s="9">
        <v>1</v>
      </c>
      <c r="WL144" s="9">
        <v>0</v>
      </c>
      <c r="WM144" s="9">
        <v>1</v>
      </c>
      <c r="WN144" s="9">
        <v>1</v>
      </c>
      <c r="WO144" s="9">
        <v>1</v>
      </c>
      <c r="WP144" s="9">
        <v>1</v>
      </c>
      <c r="WQ144" s="9">
        <v>43.75</v>
      </c>
      <c r="WR144" s="9">
        <v>0</v>
      </c>
      <c r="WS144" s="9">
        <v>0</v>
      </c>
      <c r="WT144" s="9">
        <v>75</v>
      </c>
      <c r="WU144" s="9">
        <v>0</v>
      </c>
      <c r="WV144" s="9">
        <v>1</v>
      </c>
      <c r="WW144" s="9">
        <v>66.666664123535156</v>
      </c>
      <c r="WX144" s="9">
        <v>0</v>
      </c>
      <c r="WY144" s="9">
        <v>1</v>
      </c>
      <c r="WZ144" s="9">
        <v>100</v>
      </c>
      <c r="XA144" s="9">
        <v>1</v>
      </c>
      <c r="XB144" s="9">
        <v>1</v>
      </c>
      <c r="XC144" s="9">
        <v>1</v>
      </c>
      <c r="XD144" s="9">
        <v>0</v>
      </c>
      <c r="XE144" s="9">
        <v>0</v>
      </c>
      <c r="XF144" s="9">
        <v>0</v>
      </c>
      <c r="XG144" s="9">
        <v>0</v>
      </c>
      <c r="XH144" s="9">
        <v>1</v>
      </c>
      <c r="XI144" s="9">
        <v>1</v>
      </c>
      <c r="XJ144" s="9">
        <v>1</v>
      </c>
      <c r="XK144" s="9">
        <v>1</v>
      </c>
      <c r="XL144" s="9">
        <v>0</v>
      </c>
      <c r="XM144" s="9">
        <v>1</v>
      </c>
      <c r="XN144" s="9">
        <v>1</v>
      </c>
      <c r="XO144" s="9">
        <v>0</v>
      </c>
      <c r="XP144" s="9">
        <v>0</v>
      </c>
      <c r="XQ144" s="9">
        <v>0</v>
      </c>
      <c r="XR144" s="9">
        <v>0</v>
      </c>
      <c r="XS144" s="9">
        <v>0</v>
      </c>
      <c r="XT144" s="9">
        <v>1</v>
      </c>
      <c r="XU144" s="9">
        <v>1</v>
      </c>
      <c r="XV144" s="9">
        <v>1</v>
      </c>
      <c r="XW144" s="9">
        <v>1</v>
      </c>
      <c r="XX144" s="9">
        <v>1</v>
      </c>
      <c r="XY144" s="9">
        <v>1</v>
      </c>
      <c r="XZ144" s="9">
        <v>1</v>
      </c>
      <c r="YA144" s="9">
        <v>0</v>
      </c>
      <c r="YB144" s="9">
        <v>0</v>
      </c>
      <c r="YC144" s="9">
        <v>1</v>
      </c>
      <c r="YD144" s="9">
        <v>1</v>
      </c>
      <c r="YE144" s="9">
        <v>1</v>
      </c>
      <c r="YF144" s="9">
        <v>1</v>
      </c>
      <c r="YG144" s="9">
        <v>0</v>
      </c>
      <c r="YH144" s="9">
        <v>1</v>
      </c>
      <c r="YI144" s="9">
        <v>1</v>
      </c>
      <c r="YJ144" s="9">
        <v>0</v>
      </c>
      <c r="YK144" s="9">
        <v>1</v>
      </c>
      <c r="YL144" s="9">
        <v>0</v>
      </c>
      <c r="YM144" s="9">
        <v>1</v>
      </c>
      <c r="YN144" s="9">
        <v>1</v>
      </c>
      <c r="YO144" s="9">
        <v>1</v>
      </c>
      <c r="YP144" s="9">
        <v>1</v>
      </c>
      <c r="YQ144" s="9">
        <v>1</v>
      </c>
      <c r="YR144" s="9">
        <v>1</v>
      </c>
      <c r="YS144" s="9">
        <v>1</v>
      </c>
      <c r="YT144" s="9">
        <v>1</v>
      </c>
      <c r="YU144" s="9">
        <v>100</v>
      </c>
      <c r="YV144" s="9">
        <v>1</v>
      </c>
      <c r="YW144" s="9">
        <v>1</v>
      </c>
      <c r="YX144" s="9">
        <v>1</v>
      </c>
      <c r="YY144" s="9">
        <v>1</v>
      </c>
      <c r="YZ144" s="9">
        <v>1</v>
      </c>
      <c r="ZA144" s="9">
        <v>0</v>
      </c>
      <c r="ZB144" s="9">
        <v>1</v>
      </c>
      <c r="ZC144" s="9">
        <v>0</v>
      </c>
      <c r="ZD144" s="9">
        <v>1</v>
      </c>
      <c r="ZE144" s="9">
        <v>0</v>
      </c>
      <c r="ZF144" s="9">
        <v>1</v>
      </c>
      <c r="ZG144" s="9">
        <v>0</v>
      </c>
      <c r="ZH144" s="9">
        <v>0</v>
      </c>
      <c r="ZI144" s="9">
        <v>1</v>
      </c>
      <c r="ZJ144" s="9">
        <v>100</v>
      </c>
      <c r="ZK144" s="9">
        <v>1</v>
      </c>
      <c r="ZL144" s="9">
        <v>100</v>
      </c>
      <c r="ZM144" s="9">
        <v>1</v>
      </c>
      <c r="ZN144" s="9">
        <v>1</v>
      </c>
      <c r="ZO144" s="9">
        <v>1</v>
      </c>
      <c r="ZP144" s="9">
        <v>0</v>
      </c>
      <c r="ZQ144" s="9">
        <v>1</v>
      </c>
      <c r="ZR144" s="9"/>
      <c r="ZS144" s="9"/>
      <c r="ZT144" s="9">
        <v>1</v>
      </c>
      <c r="ZU144" s="9">
        <v>0</v>
      </c>
      <c r="ZV144" s="9">
        <v>1</v>
      </c>
      <c r="ZW144" s="9">
        <v>1</v>
      </c>
      <c r="ZX144" s="9">
        <v>1</v>
      </c>
      <c r="ZY144" s="9">
        <v>1</v>
      </c>
      <c r="ZZ144" s="9">
        <v>1</v>
      </c>
      <c r="AAA144" s="9">
        <v>1</v>
      </c>
      <c r="AAB144" s="9">
        <v>1</v>
      </c>
      <c r="AAC144" s="9">
        <v>1</v>
      </c>
      <c r="AAD144" s="9">
        <v>1</v>
      </c>
      <c r="AAE144" s="9">
        <v>1</v>
      </c>
      <c r="AAF144" s="9">
        <v>1</v>
      </c>
      <c r="AAG144" s="9">
        <v>1</v>
      </c>
      <c r="AAH144" s="9">
        <v>1</v>
      </c>
      <c r="AAI144" s="9">
        <v>1</v>
      </c>
      <c r="AAJ144" s="9">
        <v>1</v>
      </c>
      <c r="AAK144" s="9">
        <v>1</v>
      </c>
      <c r="AAL144" s="9">
        <v>1</v>
      </c>
      <c r="AAM144" s="9">
        <v>1</v>
      </c>
      <c r="AAN144" s="9">
        <v>1</v>
      </c>
      <c r="AAO144" s="9">
        <v>1</v>
      </c>
      <c r="AAP144" s="9">
        <v>100</v>
      </c>
      <c r="AAQ144" s="9">
        <v>1</v>
      </c>
      <c r="AAR144" s="9">
        <v>1</v>
      </c>
      <c r="AAS144" s="9">
        <v>100</v>
      </c>
      <c r="AAT144" s="9">
        <v>1</v>
      </c>
      <c r="AAU144" s="9">
        <v>1</v>
      </c>
      <c r="AAV144" s="9">
        <v>0</v>
      </c>
      <c r="AAW144" s="9">
        <v>0</v>
      </c>
      <c r="AAX144" s="9">
        <v>1</v>
      </c>
      <c r="AAY144" s="9">
        <v>0</v>
      </c>
      <c r="AAZ144" s="9">
        <v>1</v>
      </c>
      <c r="ABA144" s="9">
        <v>1</v>
      </c>
      <c r="ABB144" s="9">
        <v>1</v>
      </c>
      <c r="ABC144" s="9">
        <v>1</v>
      </c>
      <c r="ABD144" s="9">
        <v>1</v>
      </c>
      <c r="ABE144" s="9">
        <v>1</v>
      </c>
      <c r="ABF144" s="9">
        <v>1</v>
      </c>
      <c r="ABG144" s="9">
        <v>1</v>
      </c>
      <c r="ABH144" s="9">
        <v>1</v>
      </c>
      <c r="ABI144" s="9">
        <v>1</v>
      </c>
      <c r="ABJ144" s="9">
        <v>1</v>
      </c>
      <c r="ABK144" s="9">
        <v>1</v>
      </c>
      <c r="ABL144" s="9">
        <v>0</v>
      </c>
      <c r="ABM144" s="9">
        <v>85.714286804199219</v>
      </c>
      <c r="ABN144" s="9">
        <v>0</v>
      </c>
      <c r="ABO144" s="9">
        <v>1</v>
      </c>
      <c r="ABP144" s="9">
        <v>1</v>
      </c>
      <c r="ABQ144" s="9">
        <v>1</v>
      </c>
      <c r="ABR144" s="9">
        <v>1</v>
      </c>
      <c r="ABS144" s="9">
        <v>1</v>
      </c>
      <c r="ABT144" s="9">
        <v>1</v>
      </c>
      <c r="ABU144" s="9">
        <v>0</v>
      </c>
      <c r="ABV144" s="9">
        <v>1</v>
      </c>
      <c r="ABW144" s="9">
        <v>0</v>
      </c>
      <c r="ABX144" s="9">
        <v>1</v>
      </c>
      <c r="ABY144" s="9">
        <v>1</v>
      </c>
      <c r="ABZ144" s="9">
        <v>1</v>
      </c>
      <c r="ACA144" s="9">
        <v>0</v>
      </c>
      <c r="ACB144" s="9">
        <v>0</v>
      </c>
      <c r="ACC144" s="9">
        <v>0</v>
      </c>
      <c r="ACD144" s="9">
        <v>0</v>
      </c>
      <c r="ACE144" s="9">
        <v>0</v>
      </c>
      <c r="ACF144" s="9">
        <v>1</v>
      </c>
      <c r="ACG144" s="9">
        <v>0</v>
      </c>
      <c r="ACH144" s="9">
        <v>1</v>
      </c>
      <c r="ACI144" s="9">
        <v>1</v>
      </c>
      <c r="ACJ144" s="9">
        <v>1</v>
      </c>
      <c r="ACK144" s="9">
        <v>1</v>
      </c>
      <c r="ACL144" s="9">
        <v>1</v>
      </c>
      <c r="ACM144" s="9">
        <v>1</v>
      </c>
      <c r="ACN144" s="9">
        <v>1</v>
      </c>
      <c r="ACO144" s="9">
        <v>1</v>
      </c>
      <c r="ACP144" s="9">
        <v>1</v>
      </c>
      <c r="ACQ144" s="9">
        <v>1</v>
      </c>
      <c r="ACR144" s="9">
        <v>1</v>
      </c>
    </row>
    <row r="145" spans="1:772">
      <c r="A145" t="s">
        <v>2705</v>
      </c>
      <c r="B145" t="s">
        <v>2833</v>
      </c>
      <c r="C145" t="s">
        <v>2967</v>
      </c>
      <c r="D145" t="s">
        <v>3100</v>
      </c>
      <c r="E145" s="9"/>
      <c r="F145" s="9">
        <v>4</v>
      </c>
      <c r="G145" s="9"/>
      <c r="H145" s="9">
        <v>1</v>
      </c>
      <c r="I145" t="s">
        <v>3238</v>
      </c>
      <c r="J145" s="9"/>
      <c r="K145" s="9">
        <v>10</v>
      </c>
      <c r="L145" s="9">
        <v>28</v>
      </c>
      <c r="M145" s="9">
        <v>172</v>
      </c>
      <c r="N145" s="9">
        <v>172</v>
      </c>
      <c r="O145" t="s">
        <v>3247</v>
      </c>
      <c r="P145" s="9">
        <v>1</v>
      </c>
      <c r="Q145" t="s">
        <v>3250</v>
      </c>
      <c r="R145" s="9">
        <v>8</v>
      </c>
      <c r="S145" s="9">
        <v>1</v>
      </c>
      <c r="T145" s="9">
        <v>1</v>
      </c>
      <c r="U145" s="9">
        <v>1</v>
      </c>
      <c r="V145" s="9">
        <v>1</v>
      </c>
      <c r="W145" t="s">
        <v>3400</v>
      </c>
      <c r="X145" s="9"/>
      <c r="Y145" t="s">
        <v>3529</v>
      </c>
      <c r="Z145" s="9"/>
      <c r="AA145" s="9">
        <v>280</v>
      </c>
      <c r="AB145" s="9">
        <v>0</v>
      </c>
      <c r="AC145" s="9">
        <v>700</v>
      </c>
      <c r="AD145" s="9">
        <v>0</v>
      </c>
      <c r="AE145" s="9">
        <v>230</v>
      </c>
      <c r="AF145" s="9">
        <v>0</v>
      </c>
      <c r="AG145" s="9">
        <v>0</v>
      </c>
      <c r="AH145" s="9">
        <v>0</v>
      </c>
      <c r="AI145" s="9">
        <v>70</v>
      </c>
      <c r="AJ145" s="9">
        <v>0</v>
      </c>
      <c r="AK145" s="9">
        <v>8</v>
      </c>
      <c r="AL145" s="9">
        <v>0</v>
      </c>
      <c r="AM145" s="9">
        <v>25</v>
      </c>
      <c r="AN145" s="9">
        <v>0</v>
      </c>
      <c r="AO145" s="9">
        <v>50</v>
      </c>
      <c r="AP145" s="9">
        <v>0</v>
      </c>
      <c r="AQ145" s="9">
        <v>150</v>
      </c>
      <c r="AR145" s="9">
        <v>0</v>
      </c>
      <c r="AS145" s="9">
        <v>16</v>
      </c>
      <c r="AT145" s="9">
        <v>0</v>
      </c>
      <c r="AU145" s="9">
        <v>1</v>
      </c>
      <c r="AV145" s="9">
        <v>0</v>
      </c>
      <c r="AW145" s="9">
        <v>0</v>
      </c>
      <c r="AX145" t="s">
        <v>3701</v>
      </c>
      <c r="AY145" s="9">
        <v>0</v>
      </c>
      <c r="AZ145" s="9">
        <v>0</v>
      </c>
      <c r="BA145" t="s">
        <v>3851</v>
      </c>
      <c r="BB145" s="9">
        <v>0</v>
      </c>
      <c r="BC145" s="9">
        <v>1530</v>
      </c>
      <c r="BD145" s="9">
        <v>0</v>
      </c>
      <c r="BE145" s="9"/>
      <c r="BF145" s="9">
        <v>612</v>
      </c>
      <c r="BG145" s="9">
        <v>459</v>
      </c>
      <c r="BH145" s="9">
        <v>306</v>
      </c>
      <c r="BI145" s="9">
        <v>0</v>
      </c>
      <c r="BJ145" s="9"/>
      <c r="BK145" s="9">
        <v>2</v>
      </c>
      <c r="BL145" s="9"/>
      <c r="BM145" s="9"/>
      <c r="BN145" s="9"/>
      <c r="BO145" s="9"/>
      <c r="BP145" s="9"/>
      <c r="BQ145" s="9"/>
      <c r="BR145" s="9"/>
      <c r="BS145" s="9">
        <v>0</v>
      </c>
      <c r="BT145" s="9"/>
      <c r="BU145" s="9"/>
      <c r="BV145" s="9">
        <v>1</v>
      </c>
      <c r="BW145" s="9">
        <v>1</v>
      </c>
      <c r="BX145" s="9"/>
      <c r="BY145" s="9">
        <v>0</v>
      </c>
      <c r="BZ145" s="9">
        <v>0</v>
      </c>
      <c r="CA145" s="9">
        <v>0</v>
      </c>
      <c r="CB145" s="9">
        <v>0</v>
      </c>
      <c r="CC145" s="9">
        <v>0</v>
      </c>
      <c r="CD145" s="9">
        <v>1</v>
      </c>
      <c r="CE145" s="9">
        <v>1</v>
      </c>
      <c r="CF145" s="9">
        <v>1</v>
      </c>
      <c r="CG145" s="9"/>
      <c r="CH145" s="9">
        <v>1</v>
      </c>
      <c r="CI145" s="9">
        <v>2</v>
      </c>
      <c r="CJ145" s="9">
        <v>1</v>
      </c>
      <c r="CK145" s="9">
        <v>2</v>
      </c>
      <c r="CL145" s="9">
        <v>2</v>
      </c>
      <c r="CM145" s="9">
        <v>3</v>
      </c>
      <c r="CN145" s="9">
        <v>1</v>
      </c>
      <c r="CO145" s="9">
        <v>1</v>
      </c>
      <c r="CP145" s="9">
        <v>1</v>
      </c>
      <c r="CQ145" s="9">
        <v>1</v>
      </c>
      <c r="CR145" s="9">
        <v>1</v>
      </c>
      <c r="CS145" s="9">
        <v>1</v>
      </c>
      <c r="CT145" s="9">
        <v>1</v>
      </c>
      <c r="CU145" s="9">
        <v>1</v>
      </c>
      <c r="CV145" s="9">
        <v>1</v>
      </c>
      <c r="CW145" s="9">
        <v>1</v>
      </c>
      <c r="CX145" s="9">
        <v>1</v>
      </c>
      <c r="CY145" s="9">
        <v>1</v>
      </c>
      <c r="CZ145" s="9">
        <v>2</v>
      </c>
      <c r="DA145" s="9"/>
      <c r="DB145" s="9"/>
      <c r="DC145" s="9"/>
      <c r="DD145" s="9"/>
      <c r="DE145" s="9"/>
      <c r="DF145" s="9"/>
      <c r="DG145" s="9"/>
      <c r="DH145" s="9"/>
      <c r="DI145" s="9">
        <v>2</v>
      </c>
      <c r="DJ145" s="9"/>
      <c r="DK145" s="9"/>
      <c r="DL145" s="9"/>
      <c r="DM145" s="9"/>
      <c r="DN145" s="9"/>
      <c r="DO145" s="9"/>
      <c r="DP145" s="9">
        <v>1</v>
      </c>
      <c r="DQ145" s="9">
        <v>1</v>
      </c>
      <c r="DR145" s="9">
        <v>1</v>
      </c>
      <c r="DS145" s="9">
        <v>1</v>
      </c>
      <c r="DT145" s="9">
        <v>400</v>
      </c>
      <c r="DU145" s="9">
        <v>10</v>
      </c>
      <c r="DV145" s="9">
        <v>175</v>
      </c>
      <c r="DW145" s="9">
        <v>0</v>
      </c>
      <c r="DX145" s="9">
        <v>1</v>
      </c>
      <c r="DY145" s="9">
        <v>1</v>
      </c>
      <c r="DZ145" s="9">
        <v>0</v>
      </c>
      <c r="EA145" s="9"/>
      <c r="EB145" s="9">
        <v>1</v>
      </c>
      <c r="EC145" s="9"/>
      <c r="ED145" s="9">
        <v>4</v>
      </c>
      <c r="EE145" s="9">
        <v>4</v>
      </c>
      <c r="EF145" s="9">
        <v>4</v>
      </c>
      <c r="EG145" s="9">
        <v>4</v>
      </c>
      <c r="EH145" s="9">
        <v>4</v>
      </c>
      <c r="EI145" s="9">
        <v>0</v>
      </c>
      <c r="EJ145" s="9">
        <v>1</v>
      </c>
      <c r="EK145" s="9">
        <v>1</v>
      </c>
      <c r="EL145" s="9"/>
      <c r="EM145" s="9"/>
      <c r="EN145" s="9">
        <v>1</v>
      </c>
      <c r="EO145" s="9">
        <v>0</v>
      </c>
      <c r="EP145" s="9"/>
      <c r="EQ145" s="9">
        <v>1</v>
      </c>
      <c r="ER145" s="9">
        <v>0</v>
      </c>
      <c r="ES145" s="9"/>
      <c r="ET145" s="9">
        <v>1</v>
      </c>
      <c r="EU145" s="9">
        <v>0</v>
      </c>
      <c r="EV145" s="9"/>
      <c r="EW145" s="9">
        <v>0</v>
      </c>
      <c r="EX145" s="9"/>
      <c r="EY145" s="9"/>
      <c r="EZ145" s="9">
        <v>1</v>
      </c>
      <c r="FA145" s="9">
        <v>1</v>
      </c>
      <c r="FB145" s="9"/>
      <c r="FC145" s="9">
        <v>1</v>
      </c>
      <c r="FD145" s="9">
        <v>1</v>
      </c>
      <c r="FE145" s="9"/>
      <c r="FF145" s="9">
        <v>1</v>
      </c>
      <c r="FG145" s="9">
        <v>1</v>
      </c>
      <c r="FH145" s="9"/>
      <c r="FI145" s="9">
        <v>1</v>
      </c>
      <c r="FJ145" s="9">
        <v>1</v>
      </c>
      <c r="FK145" s="9"/>
      <c r="FL145" s="9">
        <v>1</v>
      </c>
      <c r="FM145" s="9">
        <v>0</v>
      </c>
      <c r="FN145" s="9"/>
      <c r="FO145" s="9">
        <v>1</v>
      </c>
      <c r="FP145" s="9">
        <v>0</v>
      </c>
      <c r="FQ145" s="9"/>
      <c r="FR145" s="9">
        <v>1</v>
      </c>
      <c r="FS145" s="9">
        <v>0</v>
      </c>
      <c r="FT145" s="9"/>
      <c r="FU145" s="9">
        <v>0</v>
      </c>
      <c r="FV145" s="9"/>
      <c r="FW145" s="9"/>
      <c r="FX145" s="9">
        <v>3</v>
      </c>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t="s">
        <v>4160</v>
      </c>
      <c r="HH145" s="9"/>
      <c r="HI145" s="9"/>
      <c r="HJ145" s="9"/>
      <c r="HK145" s="9"/>
      <c r="HL145" s="9"/>
      <c r="HM145" s="9"/>
      <c r="HN145" s="9"/>
      <c r="HO145" s="9"/>
      <c r="HP145" s="9"/>
      <c r="HQ145" s="9"/>
      <c r="HR145" s="9"/>
      <c r="HS145" s="9"/>
      <c r="HT145" s="9"/>
      <c r="HU145" s="9"/>
      <c r="HV145" s="9"/>
      <c r="HW145" s="9"/>
      <c r="HX145" t="s">
        <v>4324</v>
      </c>
      <c r="HY145" s="9"/>
      <c r="HZ145" s="9"/>
      <c r="IA145" s="9">
        <v>1</v>
      </c>
      <c r="IB145" s="9">
        <v>2</v>
      </c>
      <c r="IC145" s="9"/>
      <c r="ID145" s="9">
        <v>1</v>
      </c>
      <c r="IE145" s="9">
        <v>2</v>
      </c>
      <c r="IF145" s="9"/>
      <c r="IG145" s="9">
        <v>2</v>
      </c>
      <c r="IH145" s="9"/>
      <c r="II145" s="9"/>
      <c r="IJ145" s="9">
        <v>1</v>
      </c>
      <c r="IK145" s="9">
        <v>2</v>
      </c>
      <c r="IL145" s="9">
        <v>1</v>
      </c>
      <c r="IM145" s="9"/>
      <c r="IN145" s="9">
        <v>3</v>
      </c>
      <c r="IO145" s="9">
        <v>3</v>
      </c>
      <c r="IP145" s="9">
        <v>3</v>
      </c>
      <c r="IQ145" s="9">
        <v>3</v>
      </c>
      <c r="IR145" s="9">
        <v>3</v>
      </c>
      <c r="IS145" s="9"/>
      <c r="IT145" s="9">
        <v>1</v>
      </c>
      <c r="IU145" s="9">
        <v>2</v>
      </c>
      <c r="IV145" s="9">
        <v>2</v>
      </c>
      <c r="IW145" s="9">
        <v>2</v>
      </c>
      <c r="IX145" s="9">
        <v>2</v>
      </c>
      <c r="IY145" s="9">
        <v>1</v>
      </c>
      <c r="IZ145" s="9">
        <v>1</v>
      </c>
      <c r="JA145" s="9">
        <v>1</v>
      </c>
      <c r="JB145" s="9">
        <v>1</v>
      </c>
      <c r="JC145" s="9">
        <v>2</v>
      </c>
      <c r="JD145" s="9">
        <v>1</v>
      </c>
      <c r="JE145" s="9">
        <v>1</v>
      </c>
      <c r="JF145" s="9">
        <v>1</v>
      </c>
      <c r="JG145" s="9">
        <v>1</v>
      </c>
      <c r="JH145" s="9">
        <v>2</v>
      </c>
      <c r="JI145" s="9">
        <v>1</v>
      </c>
      <c r="JJ145" s="9">
        <v>1</v>
      </c>
      <c r="JK145" s="9">
        <v>1</v>
      </c>
      <c r="JL145" s="9">
        <v>1</v>
      </c>
      <c r="JM145" s="9">
        <v>1</v>
      </c>
      <c r="JN145" s="9">
        <v>1</v>
      </c>
      <c r="JO145" s="9">
        <v>1</v>
      </c>
      <c r="JP145" s="9">
        <v>1</v>
      </c>
      <c r="JQ145" s="9">
        <v>1</v>
      </c>
      <c r="JR145" s="9">
        <v>1</v>
      </c>
      <c r="JS145" s="9">
        <v>1</v>
      </c>
      <c r="JT145" s="9">
        <v>1</v>
      </c>
      <c r="JU145" s="9">
        <v>1</v>
      </c>
      <c r="JV145" s="9"/>
      <c r="JW145" s="9">
        <v>1</v>
      </c>
      <c r="JX145" s="9">
        <v>1</v>
      </c>
      <c r="JY145" s="9">
        <v>2</v>
      </c>
      <c r="JZ145" s="9">
        <v>1</v>
      </c>
      <c r="KA145" s="9">
        <v>1</v>
      </c>
      <c r="KB145" s="9">
        <v>1</v>
      </c>
      <c r="KC145" s="9">
        <v>1</v>
      </c>
      <c r="KD145" s="9">
        <v>1</v>
      </c>
      <c r="KE145" s="9">
        <v>1</v>
      </c>
      <c r="KF145" s="9"/>
      <c r="KG145" s="9">
        <v>1</v>
      </c>
      <c r="KH145" s="9">
        <v>1</v>
      </c>
      <c r="KI145" s="9">
        <v>1</v>
      </c>
      <c r="KJ145" s="9"/>
      <c r="KK145" s="9">
        <v>1</v>
      </c>
      <c r="KL145" s="9">
        <v>1</v>
      </c>
      <c r="KM145" s="9">
        <v>1</v>
      </c>
      <c r="KN145" s="9">
        <v>1</v>
      </c>
      <c r="KO145" s="9"/>
      <c r="KP145" s="9">
        <v>1</v>
      </c>
      <c r="KQ145" s="9">
        <v>1</v>
      </c>
      <c r="KR145" s="9">
        <v>1</v>
      </c>
      <c r="KS145" s="9">
        <v>1</v>
      </c>
      <c r="KT145" s="9">
        <v>1</v>
      </c>
      <c r="KU145" s="9">
        <v>1</v>
      </c>
      <c r="KV145" s="9">
        <v>1</v>
      </c>
      <c r="KW145" s="9">
        <v>1</v>
      </c>
      <c r="KX145" s="9">
        <v>1</v>
      </c>
      <c r="KY145" s="9">
        <v>1</v>
      </c>
      <c r="KZ145" s="9">
        <v>0</v>
      </c>
      <c r="LA145" s="9">
        <v>0</v>
      </c>
      <c r="LB145" s="9"/>
      <c r="LC145" s="9">
        <v>1</v>
      </c>
      <c r="LD145" s="9">
        <v>1</v>
      </c>
      <c r="LE145" s="9">
        <v>1</v>
      </c>
      <c r="LF145" s="9">
        <v>1</v>
      </c>
      <c r="LG145" s="9">
        <v>1</v>
      </c>
      <c r="LH145" s="9">
        <v>1</v>
      </c>
      <c r="LI145" s="9"/>
      <c r="LJ145" s="9">
        <v>1</v>
      </c>
      <c r="LK145" s="9">
        <v>1</v>
      </c>
      <c r="LL145" s="9">
        <v>1</v>
      </c>
      <c r="LM145" s="9">
        <v>1</v>
      </c>
      <c r="LN145" s="9"/>
      <c r="LO145" s="9">
        <v>1</v>
      </c>
      <c r="LP145" s="9">
        <v>1</v>
      </c>
      <c r="LQ145" s="9">
        <v>1</v>
      </c>
      <c r="LR145" s="9"/>
      <c r="LS145" s="9">
        <v>1</v>
      </c>
      <c r="LT145" s="9">
        <v>1</v>
      </c>
      <c r="LU145" s="9">
        <v>1</v>
      </c>
      <c r="LV145" s="9">
        <v>1</v>
      </c>
      <c r="LW145" s="9">
        <v>1</v>
      </c>
      <c r="LX145" s="9">
        <v>1</v>
      </c>
      <c r="LY145" s="9">
        <v>3</v>
      </c>
      <c r="LZ145" s="9">
        <v>2</v>
      </c>
      <c r="MA145" s="9">
        <v>1</v>
      </c>
      <c r="MB145" s="9"/>
      <c r="MC145" s="9">
        <v>3</v>
      </c>
      <c r="MD145" s="9">
        <v>3</v>
      </c>
      <c r="ME145" s="9">
        <v>3</v>
      </c>
      <c r="MF145" s="9">
        <v>3</v>
      </c>
      <c r="MG145" s="9">
        <v>3</v>
      </c>
      <c r="MH145" s="9">
        <v>3</v>
      </c>
      <c r="MI145" s="9">
        <v>3</v>
      </c>
      <c r="MJ145" s="9">
        <v>3</v>
      </c>
      <c r="MK145" s="9">
        <v>1</v>
      </c>
      <c r="ML145" s="9">
        <v>1</v>
      </c>
      <c r="MM145" s="9">
        <v>1</v>
      </c>
      <c r="MN145" s="9">
        <v>1</v>
      </c>
      <c r="MO145" s="9">
        <v>1</v>
      </c>
      <c r="MP145" s="9">
        <v>0</v>
      </c>
      <c r="MQ145" s="9">
        <v>1</v>
      </c>
      <c r="MR145" s="9">
        <v>1</v>
      </c>
      <c r="MS145" s="9">
        <v>0</v>
      </c>
      <c r="MT145" s="9"/>
      <c r="MU145" s="9"/>
      <c r="MV145" s="9">
        <v>1</v>
      </c>
      <c r="MW145" s="9"/>
      <c r="MX145" s="9"/>
      <c r="MY145" t="s">
        <v>4600</v>
      </c>
      <c r="MZ145" s="9"/>
      <c r="NA145" s="9">
        <v>207018434</v>
      </c>
      <c r="NB145" t="s">
        <v>4750</v>
      </c>
      <c r="NC145" t="s">
        <v>4885</v>
      </c>
      <c r="ND145" s="9"/>
      <c r="NE145" s="9"/>
      <c r="NF145" t="s">
        <v>4891</v>
      </c>
      <c r="NG145" s="9"/>
      <c r="NH145" s="9"/>
      <c r="NI145" s="9">
        <v>146</v>
      </c>
      <c r="NJ145" s="9">
        <v>172</v>
      </c>
      <c r="NK145" t="s">
        <v>4897</v>
      </c>
      <c r="NL145" s="9">
        <v>3</v>
      </c>
      <c r="NM145" s="9">
        <v>11</v>
      </c>
      <c r="NN145" s="9">
        <v>2022</v>
      </c>
      <c r="NO145" s="9">
        <v>1</v>
      </c>
      <c r="NP145" t="s">
        <v>5021</v>
      </c>
      <c r="NQ145" s="9">
        <v>1</v>
      </c>
      <c r="NR145" s="9">
        <v>0</v>
      </c>
      <c r="NS145" s="9">
        <v>1</v>
      </c>
      <c r="NT145" s="9">
        <v>1</v>
      </c>
      <c r="NU145" s="9">
        <v>280</v>
      </c>
      <c r="NV145" s="9">
        <v>0</v>
      </c>
      <c r="NW145" s="9">
        <v>700</v>
      </c>
      <c r="NX145" s="9">
        <v>0</v>
      </c>
      <c r="NY145" s="9">
        <v>230</v>
      </c>
      <c r="NZ145" s="9">
        <v>0</v>
      </c>
      <c r="OA145" s="9">
        <v>120</v>
      </c>
      <c r="OB145" s="9">
        <v>0</v>
      </c>
      <c r="OC145" s="9">
        <v>1330</v>
      </c>
      <c r="OD145" s="9">
        <v>0</v>
      </c>
      <c r="OE145" s="9">
        <v>200</v>
      </c>
      <c r="OF145" s="9">
        <v>0</v>
      </c>
      <c r="OG145" s="9">
        <v>1530</v>
      </c>
      <c r="OH145" s="9">
        <v>0</v>
      </c>
      <c r="OI145" s="9">
        <v>612</v>
      </c>
      <c r="OJ145" s="9">
        <v>459</v>
      </c>
      <c r="OK145" s="9">
        <v>306</v>
      </c>
      <c r="OL145" s="9">
        <v>0</v>
      </c>
      <c r="OM145" s="9"/>
      <c r="ON145" s="9">
        <v>0</v>
      </c>
      <c r="OO145" s="9">
        <v>0</v>
      </c>
      <c r="OP145" s="9">
        <v>0</v>
      </c>
      <c r="OQ145" s="9">
        <v>0</v>
      </c>
      <c r="OR145" s="9">
        <v>0</v>
      </c>
      <c r="OS145" s="9">
        <v>0</v>
      </c>
      <c r="OT145" s="9">
        <v>0</v>
      </c>
      <c r="OU145" s="9">
        <v>0</v>
      </c>
      <c r="OV145" s="9">
        <v>0</v>
      </c>
      <c r="OW145" s="9">
        <v>0</v>
      </c>
      <c r="OX145" s="9">
        <v>0</v>
      </c>
      <c r="OY145" s="9">
        <v>0</v>
      </c>
      <c r="OZ145" s="9">
        <v>1</v>
      </c>
      <c r="PA145" s="9">
        <v>12.5</v>
      </c>
      <c r="PB145" s="9">
        <v>0</v>
      </c>
      <c r="PC145" s="9">
        <v>0</v>
      </c>
      <c r="PD145" s="9">
        <v>10</v>
      </c>
      <c r="PE145" s="9">
        <v>0</v>
      </c>
      <c r="PF145" s="9">
        <v>0</v>
      </c>
      <c r="PG145" s="9">
        <v>1</v>
      </c>
      <c r="PH145" s="9">
        <v>0</v>
      </c>
      <c r="PI145" s="9">
        <v>0</v>
      </c>
      <c r="PJ145" s="9">
        <v>0</v>
      </c>
      <c r="PK145" s="9">
        <v>0</v>
      </c>
      <c r="PL145" s="9">
        <v>0</v>
      </c>
      <c r="PM145" s="9">
        <v>1</v>
      </c>
      <c r="PN145" s="9">
        <v>1</v>
      </c>
      <c r="PO145" s="9">
        <v>28.571428298950195</v>
      </c>
      <c r="PP145" s="9">
        <v>0</v>
      </c>
      <c r="PQ145" s="9">
        <v>0</v>
      </c>
      <c r="PR145" s="9">
        <v>1</v>
      </c>
      <c r="PS145" s="9">
        <v>0</v>
      </c>
      <c r="PT145" s="9">
        <v>1</v>
      </c>
      <c r="PU145" s="9">
        <v>0</v>
      </c>
      <c r="PV145" s="9">
        <v>0</v>
      </c>
      <c r="PW145" s="9">
        <v>0</v>
      </c>
      <c r="PX145" s="9">
        <v>33.333332061767578</v>
      </c>
      <c r="PY145" s="9">
        <v>0</v>
      </c>
      <c r="PZ145" s="9">
        <v>0</v>
      </c>
      <c r="QA145" s="9">
        <v>1</v>
      </c>
      <c r="QB145" s="9">
        <v>1</v>
      </c>
      <c r="QC145" s="9">
        <v>1</v>
      </c>
      <c r="QD145" s="9">
        <v>1</v>
      </c>
      <c r="QE145" s="9">
        <v>100</v>
      </c>
      <c r="QF145" s="9">
        <v>1</v>
      </c>
      <c r="QG145" s="9">
        <v>1</v>
      </c>
      <c r="QH145" s="9">
        <v>1</v>
      </c>
      <c r="QI145" s="9">
        <v>1</v>
      </c>
      <c r="QJ145" s="9">
        <v>1</v>
      </c>
      <c r="QK145" s="9">
        <v>1</v>
      </c>
      <c r="QL145" s="9">
        <v>1</v>
      </c>
      <c r="QM145" s="9">
        <v>1</v>
      </c>
      <c r="QN145" s="9">
        <v>1</v>
      </c>
      <c r="QO145" s="9">
        <v>1</v>
      </c>
      <c r="QP145" s="9">
        <v>100</v>
      </c>
      <c r="QQ145" s="9">
        <v>1</v>
      </c>
      <c r="QR145" s="9">
        <v>1</v>
      </c>
      <c r="QS145" s="9">
        <v>0</v>
      </c>
      <c r="QT145" s="9">
        <v>0.66666668653488159</v>
      </c>
      <c r="QU145" s="9">
        <v>1</v>
      </c>
      <c r="QV145" s="9">
        <v>1</v>
      </c>
      <c r="QW145" s="9">
        <v>1</v>
      </c>
      <c r="QX145" s="9">
        <v>1</v>
      </c>
      <c r="QY145" s="9">
        <v>0</v>
      </c>
      <c r="QZ145" s="9"/>
      <c r="RA145" s="9"/>
      <c r="RB145" s="9"/>
      <c r="RC145" s="9"/>
      <c r="RD145" s="9"/>
      <c r="RE145" s="9"/>
      <c r="RF145" s="9"/>
      <c r="RG145" s="9"/>
      <c r="RH145" s="9"/>
      <c r="RI145" s="9"/>
      <c r="RJ145" s="9"/>
      <c r="RK145" s="9"/>
      <c r="RL145" s="9">
        <v>1</v>
      </c>
      <c r="RM145" s="9">
        <v>1</v>
      </c>
      <c r="RN145" s="9">
        <v>1</v>
      </c>
      <c r="RO145" s="9">
        <v>0</v>
      </c>
      <c r="RP145" s="9">
        <v>0</v>
      </c>
      <c r="RQ145" s="9">
        <v>175</v>
      </c>
      <c r="RR145" s="9">
        <v>0</v>
      </c>
      <c r="RS145" s="9">
        <v>1</v>
      </c>
      <c r="RT145" s="9">
        <v>1</v>
      </c>
      <c r="RU145" s="9">
        <v>0</v>
      </c>
      <c r="RV145" s="9">
        <v>1</v>
      </c>
      <c r="RW145" s="9">
        <v>0</v>
      </c>
      <c r="RX145" s="9">
        <v>0</v>
      </c>
      <c r="RY145" s="9">
        <v>0</v>
      </c>
      <c r="RZ145" s="9">
        <v>0</v>
      </c>
      <c r="SA145" s="9">
        <v>0</v>
      </c>
      <c r="SB145" s="9">
        <v>0</v>
      </c>
      <c r="SC145" s="9">
        <v>0</v>
      </c>
      <c r="SD145" s="9">
        <v>0</v>
      </c>
      <c r="SE145" s="9">
        <v>0</v>
      </c>
      <c r="SF145" s="9">
        <v>1</v>
      </c>
      <c r="SG145" s="9">
        <v>1</v>
      </c>
      <c r="SH145" s="9">
        <v>1</v>
      </c>
      <c r="SI145" s="9">
        <v>0</v>
      </c>
      <c r="SJ145" s="9">
        <v>1</v>
      </c>
      <c r="SK145" s="9">
        <v>1</v>
      </c>
      <c r="SL145" s="9">
        <v>1</v>
      </c>
      <c r="SM145" s="9">
        <v>1</v>
      </c>
      <c r="SN145" s="9">
        <v>1</v>
      </c>
      <c r="SO145" s="9">
        <v>1</v>
      </c>
      <c r="SP145" s="9">
        <v>0</v>
      </c>
      <c r="SQ145" s="9"/>
      <c r="SR145" s="9">
        <v>1</v>
      </c>
      <c r="SS145" s="9">
        <v>1</v>
      </c>
      <c r="ST145" s="9">
        <v>1</v>
      </c>
      <c r="SU145" s="9">
        <v>1</v>
      </c>
      <c r="SV145" s="9">
        <v>0</v>
      </c>
      <c r="SW145" s="9">
        <v>0</v>
      </c>
      <c r="SX145" s="9">
        <v>0</v>
      </c>
      <c r="SY145" s="9">
        <v>1</v>
      </c>
      <c r="SZ145" s="9">
        <v>0</v>
      </c>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v>1</v>
      </c>
      <c r="UM145" s="9">
        <v>1</v>
      </c>
      <c r="UN145" s="9">
        <v>0</v>
      </c>
      <c r="UO145" s="9">
        <v>1</v>
      </c>
      <c r="UP145" s="9">
        <v>0</v>
      </c>
      <c r="UQ145" s="9">
        <v>0</v>
      </c>
      <c r="UR145" s="9"/>
      <c r="US145" s="9">
        <v>0</v>
      </c>
      <c r="UT145" s="9">
        <v>1</v>
      </c>
      <c r="UU145" s="9">
        <v>0</v>
      </c>
      <c r="UV145" s="9">
        <v>1</v>
      </c>
      <c r="UW145" s="9">
        <v>0</v>
      </c>
      <c r="UX145" s="9">
        <v>0</v>
      </c>
      <c r="UY145" s="9">
        <v>0</v>
      </c>
      <c r="UZ145" s="9">
        <v>0</v>
      </c>
      <c r="VA145" s="9">
        <v>0</v>
      </c>
      <c r="VB145" s="9">
        <v>0</v>
      </c>
      <c r="VC145" s="9">
        <v>1</v>
      </c>
      <c r="VD145" s="9">
        <v>0</v>
      </c>
      <c r="VE145" s="9">
        <v>0</v>
      </c>
      <c r="VF145" s="9">
        <v>0</v>
      </c>
      <c r="VG145" s="9">
        <v>0</v>
      </c>
      <c r="VH145" s="9">
        <v>1</v>
      </c>
      <c r="VI145" s="9">
        <v>1</v>
      </c>
      <c r="VJ145" s="9">
        <v>1</v>
      </c>
      <c r="VK145" s="9">
        <v>1</v>
      </c>
      <c r="VL145" s="9">
        <v>0</v>
      </c>
      <c r="VM145" s="9">
        <v>1</v>
      </c>
      <c r="VN145" s="9">
        <v>1</v>
      </c>
      <c r="VO145" s="9">
        <v>1</v>
      </c>
      <c r="VP145" s="9">
        <v>1</v>
      </c>
      <c r="VQ145" s="9">
        <v>0</v>
      </c>
      <c r="VR145" s="9">
        <v>1</v>
      </c>
      <c r="VS145" s="9">
        <v>1</v>
      </c>
      <c r="VT145" s="9">
        <v>1</v>
      </c>
      <c r="VU145" s="9">
        <v>1</v>
      </c>
      <c r="VV145" s="9">
        <v>1</v>
      </c>
      <c r="VW145" s="9">
        <v>1</v>
      </c>
      <c r="VX145" s="9">
        <v>1</v>
      </c>
      <c r="VY145" s="9">
        <v>1</v>
      </c>
      <c r="VZ145" s="9">
        <v>1</v>
      </c>
      <c r="WA145" s="9">
        <v>1</v>
      </c>
      <c r="WB145" s="9">
        <v>1</v>
      </c>
      <c r="WC145" s="9">
        <v>1</v>
      </c>
      <c r="WD145" s="9">
        <v>1</v>
      </c>
      <c r="WE145" s="9">
        <v>1</v>
      </c>
      <c r="WF145" s="9">
        <v>1</v>
      </c>
      <c r="WG145" s="9">
        <v>0</v>
      </c>
      <c r="WH145" s="9">
        <v>1</v>
      </c>
      <c r="WI145" s="9">
        <v>1</v>
      </c>
      <c r="WJ145" s="9">
        <v>1</v>
      </c>
      <c r="WK145" s="9">
        <v>1</v>
      </c>
      <c r="WL145" s="9">
        <v>1</v>
      </c>
      <c r="WM145" s="9">
        <v>1</v>
      </c>
      <c r="WN145" s="9">
        <v>1</v>
      </c>
      <c r="WO145" s="9">
        <v>1</v>
      </c>
      <c r="WP145" s="9">
        <v>1</v>
      </c>
      <c r="WQ145" s="9">
        <v>62.5</v>
      </c>
      <c r="WR145" s="9">
        <v>0</v>
      </c>
      <c r="WS145" s="9">
        <v>1</v>
      </c>
      <c r="WT145" s="9">
        <v>100</v>
      </c>
      <c r="WU145" s="9">
        <v>1</v>
      </c>
      <c r="WV145" s="9">
        <v>1</v>
      </c>
      <c r="WW145" s="9">
        <v>88.888885498046875</v>
      </c>
      <c r="WX145" s="9">
        <v>0</v>
      </c>
      <c r="WY145" s="9">
        <v>1</v>
      </c>
      <c r="WZ145" s="9">
        <v>100</v>
      </c>
      <c r="XA145" s="9">
        <v>1</v>
      </c>
      <c r="XB145" s="9">
        <v>1</v>
      </c>
      <c r="XC145" s="9">
        <v>1</v>
      </c>
      <c r="XD145" s="9">
        <v>0</v>
      </c>
      <c r="XE145" s="9">
        <v>0</v>
      </c>
      <c r="XF145" s="9">
        <v>0</v>
      </c>
      <c r="XG145" s="9">
        <v>0</v>
      </c>
      <c r="XH145" s="9">
        <v>1</v>
      </c>
      <c r="XI145" s="9">
        <v>1</v>
      </c>
      <c r="XJ145" s="9">
        <v>1</v>
      </c>
      <c r="XK145" s="9">
        <v>1</v>
      </c>
      <c r="XL145" s="9">
        <v>0</v>
      </c>
      <c r="XM145" s="9">
        <v>1</v>
      </c>
      <c r="XN145" s="9">
        <v>1</v>
      </c>
      <c r="XO145" s="9">
        <v>1</v>
      </c>
      <c r="XP145" s="9">
        <v>1</v>
      </c>
      <c r="XQ145" s="9">
        <v>0</v>
      </c>
      <c r="XR145" s="9">
        <v>1</v>
      </c>
      <c r="XS145" s="9">
        <v>1</v>
      </c>
      <c r="XT145" s="9">
        <v>1</v>
      </c>
      <c r="XU145" s="9">
        <v>1</v>
      </c>
      <c r="XV145" s="9">
        <v>1</v>
      </c>
      <c r="XW145" s="9">
        <v>1</v>
      </c>
      <c r="XX145" s="9">
        <v>1</v>
      </c>
      <c r="XY145" s="9">
        <v>1</v>
      </c>
      <c r="XZ145" s="9">
        <v>1</v>
      </c>
      <c r="YA145" s="9">
        <v>1</v>
      </c>
      <c r="YB145" s="9">
        <v>1</v>
      </c>
      <c r="YC145" s="9">
        <v>1</v>
      </c>
      <c r="YD145" s="9">
        <v>1</v>
      </c>
      <c r="YE145" s="9">
        <v>1</v>
      </c>
      <c r="YF145" s="9">
        <v>1</v>
      </c>
      <c r="YG145" s="9">
        <v>0</v>
      </c>
      <c r="YH145" s="9">
        <v>1</v>
      </c>
      <c r="YI145" s="9">
        <v>1</v>
      </c>
      <c r="YJ145" s="9">
        <v>1</v>
      </c>
      <c r="YK145" s="9">
        <v>1</v>
      </c>
      <c r="YL145" s="9">
        <v>1</v>
      </c>
      <c r="YM145" s="9">
        <v>1</v>
      </c>
      <c r="YN145" s="9">
        <v>1</v>
      </c>
      <c r="YO145" s="9">
        <v>1</v>
      </c>
      <c r="YP145" s="9">
        <v>1</v>
      </c>
      <c r="YQ145" s="9">
        <v>1</v>
      </c>
      <c r="YR145" s="9">
        <v>1</v>
      </c>
      <c r="YS145" s="9">
        <v>1</v>
      </c>
      <c r="YT145" s="9">
        <v>1</v>
      </c>
      <c r="YU145" s="9">
        <v>100</v>
      </c>
      <c r="YV145" s="9">
        <v>1</v>
      </c>
      <c r="YW145" s="9">
        <v>1</v>
      </c>
      <c r="YX145" s="9">
        <v>1</v>
      </c>
      <c r="YY145" s="9">
        <v>1</v>
      </c>
      <c r="YZ145" s="9">
        <v>1</v>
      </c>
      <c r="ZA145" s="9">
        <v>1</v>
      </c>
      <c r="ZB145" s="9">
        <v>1</v>
      </c>
      <c r="ZC145" s="9">
        <v>1</v>
      </c>
      <c r="ZD145" s="9">
        <v>1</v>
      </c>
      <c r="ZE145" s="9">
        <v>0</v>
      </c>
      <c r="ZF145" s="9">
        <v>1</v>
      </c>
      <c r="ZG145" s="9">
        <v>0</v>
      </c>
      <c r="ZH145" s="9">
        <v>0</v>
      </c>
      <c r="ZI145" s="9">
        <v>1</v>
      </c>
      <c r="ZJ145" s="9">
        <v>100</v>
      </c>
      <c r="ZK145" s="9">
        <v>1</v>
      </c>
      <c r="ZL145" s="9">
        <v>100</v>
      </c>
      <c r="ZM145" s="9">
        <v>1</v>
      </c>
      <c r="ZN145" s="9">
        <v>1</v>
      </c>
      <c r="ZO145" s="9">
        <v>1</v>
      </c>
      <c r="ZP145" s="9">
        <v>1</v>
      </c>
      <c r="ZQ145" s="9">
        <v>1</v>
      </c>
      <c r="ZR145" s="9">
        <v>0</v>
      </c>
      <c r="ZS145" s="9">
        <v>0</v>
      </c>
      <c r="ZT145" s="9">
        <v>1</v>
      </c>
      <c r="ZU145" s="9">
        <v>1</v>
      </c>
      <c r="ZV145" s="9">
        <v>1</v>
      </c>
      <c r="ZW145" s="9">
        <v>1</v>
      </c>
      <c r="ZX145" s="9">
        <v>1</v>
      </c>
      <c r="ZY145" s="9">
        <v>1</v>
      </c>
      <c r="ZZ145" s="9">
        <v>1</v>
      </c>
      <c r="AAA145" s="9">
        <v>1</v>
      </c>
      <c r="AAB145" s="9">
        <v>1</v>
      </c>
      <c r="AAC145" s="9">
        <v>1</v>
      </c>
      <c r="AAD145" s="9">
        <v>1</v>
      </c>
      <c r="AAE145" s="9">
        <v>1</v>
      </c>
      <c r="AAF145" s="9">
        <v>1</v>
      </c>
      <c r="AAG145" s="9">
        <v>1</v>
      </c>
      <c r="AAH145" s="9">
        <v>1</v>
      </c>
      <c r="AAI145" s="9">
        <v>1</v>
      </c>
      <c r="AAJ145" s="9">
        <v>1</v>
      </c>
      <c r="AAK145" s="9">
        <v>1</v>
      </c>
      <c r="AAL145" s="9">
        <v>1</v>
      </c>
      <c r="AAM145" s="9">
        <v>1</v>
      </c>
      <c r="AAN145" s="9">
        <v>1</v>
      </c>
      <c r="AAO145" s="9">
        <v>1</v>
      </c>
      <c r="AAP145" s="9">
        <v>100</v>
      </c>
      <c r="AAQ145" s="9">
        <v>1</v>
      </c>
      <c r="AAR145" s="9">
        <v>1</v>
      </c>
      <c r="AAS145" s="9">
        <v>100</v>
      </c>
      <c r="AAT145" s="9">
        <v>1</v>
      </c>
      <c r="AAU145" s="9">
        <v>1</v>
      </c>
      <c r="AAV145" s="9">
        <v>0</v>
      </c>
      <c r="AAW145" s="9">
        <v>0</v>
      </c>
      <c r="AAX145" s="9">
        <v>0</v>
      </c>
      <c r="AAY145" s="9">
        <v>1</v>
      </c>
      <c r="AAZ145" s="9">
        <v>1</v>
      </c>
      <c r="ABA145" s="9">
        <v>1</v>
      </c>
      <c r="ABB145" s="9">
        <v>1</v>
      </c>
      <c r="ABC145" s="9">
        <v>1</v>
      </c>
      <c r="ABD145" s="9">
        <v>1</v>
      </c>
      <c r="ABE145" s="9">
        <v>1</v>
      </c>
      <c r="ABF145" s="9">
        <v>1</v>
      </c>
      <c r="ABG145" s="9">
        <v>1</v>
      </c>
      <c r="ABH145" s="9">
        <v>1</v>
      </c>
      <c r="ABI145" s="9">
        <v>1</v>
      </c>
      <c r="ABJ145" s="9">
        <v>1</v>
      </c>
      <c r="ABK145" s="9">
        <v>1</v>
      </c>
      <c r="ABL145" s="9">
        <v>0</v>
      </c>
      <c r="ABM145" s="9">
        <v>85.714286804199219</v>
      </c>
      <c r="ABN145" s="9">
        <v>0</v>
      </c>
      <c r="ABO145" s="9">
        <v>1</v>
      </c>
      <c r="ABP145" s="9">
        <v>0</v>
      </c>
      <c r="ABQ145" s="9">
        <v>1</v>
      </c>
      <c r="ABR145" s="9">
        <v>0</v>
      </c>
      <c r="ABS145" s="9">
        <v>0</v>
      </c>
      <c r="ABT145" s="9">
        <v>0</v>
      </c>
      <c r="ABU145" s="9">
        <v>0</v>
      </c>
      <c r="ABV145" s="9">
        <v>0</v>
      </c>
      <c r="ABW145" s="9">
        <v>0</v>
      </c>
      <c r="ABX145" s="9">
        <v>0</v>
      </c>
      <c r="ABY145" s="9">
        <v>0</v>
      </c>
      <c r="ABZ145" s="9">
        <v>0</v>
      </c>
      <c r="ACA145" s="9">
        <v>0</v>
      </c>
      <c r="ACB145" s="9">
        <v>0</v>
      </c>
      <c r="ACC145" s="9">
        <v>0</v>
      </c>
      <c r="ACD145" s="9">
        <v>0</v>
      </c>
      <c r="ACE145" s="9">
        <v>0</v>
      </c>
      <c r="ACF145" s="9">
        <v>0</v>
      </c>
      <c r="ACG145" s="9">
        <v>0</v>
      </c>
      <c r="ACH145" s="9">
        <v>1</v>
      </c>
      <c r="ACI145" s="9">
        <v>1</v>
      </c>
      <c r="ACJ145" s="9">
        <v>1</v>
      </c>
      <c r="ACK145" s="9">
        <v>1</v>
      </c>
      <c r="ACL145" s="9">
        <v>1</v>
      </c>
      <c r="ACM145" s="9">
        <v>0</v>
      </c>
      <c r="ACN145" s="9">
        <v>1</v>
      </c>
      <c r="ACO145" s="9">
        <v>1</v>
      </c>
      <c r="ACP145" s="9">
        <v>0</v>
      </c>
      <c r="ACQ145" s="9">
        <v>0</v>
      </c>
      <c r="ACR145" s="9"/>
    </row>
    <row r="146" spans="1:772">
      <c r="A146" t="s">
        <v>2706</v>
      </c>
      <c r="B146" t="s">
        <v>2834</v>
      </c>
      <c r="C146" t="s">
        <v>2967</v>
      </c>
      <c r="D146" t="s">
        <v>3100</v>
      </c>
      <c r="E146" s="9"/>
      <c r="F146" s="9">
        <v>4</v>
      </c>
      <c r="G146" s="9"/>
      <c r="H146" s="9">
        <v>1</v>
      </c>
      <c r="I146" t="s">
        <v>3238</v>
      </c>
      <c r="J146" s="9"/>
      <c r="K146" s="9">
        <v>4</v>
      </c>
      <c r="L146" s="9">
        <v>11</v>
      </c>
      <c r="M146" s="9">
        <v>173</v>
      </c>
      <c r="N146" s="9">
        <v>173</v>
      </c>
      <c r="O146" t="s">
        <v>3247</v>
      </c>
      <c r="P146" s="9">
        <v>1</v>
      </c>
      <c r="Q146" t="s">
        <v>3250</v>
      </c>
      <c r="R146" s="9">
        <v>8</v>
      </c>
      <c r="S146" s="9">
        <v>1</v>
      </c>
      <c r="T146" s="9">
        <v>1</v>
      </c>
      <c r="U146" s="9">
        <v>1</v>
      </c>
      <c r="V146" s="9">
        <v>1</v>
      </c>
      <c r="W146" t="s">
        <v>3401</v>
      </c>
      <c r="X146" s="9"/>
      <c r="Y146" t="s">
        <v>3530</v>
      </c>
      <c r="Z146" s="9"/>
      <c r="AA146" s="9">
        <v>224</v>
      </c>
      <c r="AB146" s="9">
        <v>0</v>
      </c>
      <c r="AC146" s="9">
        <v>1471</v>
      </c>
      <c r="AD146" s="9">
        <v>0</v>
      </c>
      <c r="AE146" s="9">
        <v>325</v>
      </c>
      <c r="AF146" s="9">
        <v>0</v>
      </c>
      <c r="AG146" s="9">
        <v>0</v>
      </c>
      <c r="AH146" s="9">
        <v>0</v>
      </c>
      <c r="AI146" s="9">
        <v>0</v>
      </c>
      <c r="AJ146" s="9">
        <v>0</v>
      </c>
      <c r="AK146" s="9">
        <v>0</v>
      </c>
      <c r="AL146" s="9">
        <v>0</v>
      </c>
      <c r="AM146" s="9">
        <v>47</v>
      </c>
      <c r="AN146" s="9">
        <v>0</v>
      </c>
      <c r="AO146" s="9">
        <v>0</v>
      </c>
      <c r="AP146" s="9">
        <v>0</v>
      </c>
      <c r="AQ146" s="9">
        <v>0</v>
      </c>
      <c r="AR146" s="9">
        <v>0</v>
      </c>
      <c r="AS146" s="9">
        <v>0</v>
      </c>
      <c r="AT146" s="9">
        <v>0</v>
      </c>
      <c r="AU146" s="9">
        <v>0</v>
      </c>
      <c r="AV146" s="9">
        <v>0</v>
      </c>
      <c r="AW146" s="9">
        <v>36</v>
      </c>
      <c r="AX146" t="s">
        <v>3702</v>
      </c>
      <c r="AY146" s="9">
        <v>0</v>
      </c>
      <c r="AZ146" s="9">
        <v>1083</v>
      </c>
      <c r="BA146" t="s">
        <v>3852</v>
      </c>
      <c r="BB146" s="9">
        <v>0</v>
      </c>
      <c r="BC146" s="9">
        <v>3186</v>
      </c>
      <c r="BD146" s="9">
        <v>0</v>
      </c>
      <c r="BE146" s="9"/>
      <c r="BF146" s="9">
        <v>0</v>
      </c>
      <c r="BG146" s="9">
        <v>0</v>
      </c>
      <c r="BH146" s="9">
        <v>0</v>
      </c>
      <c r="BI146" s="9">
        <v>0</v>
      </c>
      <c r="BJ146" s="9"/>
      <c r="BK146" s="9">
        <v>1</v>
      </c>
      <c r="BL146" s="9">
        <v>1</v>
      </c>
      <c r="BM146" s="9">
        <v>1</v>
      </c>
      <c r="BN146" s="9">
        <v>1</v>
      </c>
      <c r="BO146" s="9">
        <v>1</v>
      </c>
      <c r="BP146" s="9">
        <v>1</v>
      </c>
      <c r="BQ146" s="9">
        <v>1</v>
      </c>
      <c r="BR146" s="9">
        <v>0</v>
      </c>
      <c r="BS146" s="9">
        <v>0</v>
      </c>
      <c r="BT146" s="9"/>
      <c r="BU146" s="9"/>
      <c r="BV146" s="9">
        <v>1</v>
      </c>
      <c r="BW146" s="9">
        <v>1</v>
      </c>
      <c r="BX146" s="9"/>
      <c r="BY146" s="9">
        <v>0</v>
      </c>
      <c r="BZ146" s="9">
        <v>0</v>
      </c>
      <c r="CA146" s="9">
        <v>1</v>
      </c>
      <c r="CB146" s="9">
        <v>0</v>
      </c>
      <c r="CC146" s="9">
        <v>1</v>
      </c>
      <c r="CD146" s="9">
        <v>1</v>
      </c>
      <c r="CE146" s="9">
        <v>1</v>
      </c>
      <c r="CF146" s="9">
        <v>1</v>
      </c>
      <c r="CG146" s="9"/>
      <c r="CH146" s="9">
        <v>1</v>
      </c>
      <c r="CI146" s="9">
        <v>2</v>
      </c>
      <c r="CJ146" s="9">
        <v>1</v>
      </c>
      <c r="CK146" s="9">
        <v>2</v>
      </c>
      <c r="CL146" s="9">
        <v>2</v>
      </c>
      <c r="CM146" s="9">
        <v>3</v>
      </c>
      <c r="CN146" s="9">
        <v>1</v>
      </c>
      <c r="CO146" s="9">
        <v>1</v>
      </c>
      <c r="CP146" s="9">
        <v>1</v>
      </c>
      <c r="CQ146" s="9">
        <v>1</v>
      </c>
      <c r="CR146" s="9">
        <v>1</v>
      </c>
      <c r="CS146" s="9">
        <v>1</v>
      </c>
      <c r="CT146" s="9">
        <v>1</v>
      </c>
      <c r="CU146" s="9">
        <v>1</v>
      </c>
      <c r="CV146" s="9">
        <v>1</v>
      </c>
      <c r="CW146" s="9">
        <v>1</v>
      </c>
      <c r="CX146" s="9">
        <v>1</v>
      </c>
      <c r="CY146" s="9">
        <v>1</v>
      </c>
      <c r="CZ146" s="9">
        <v>1</v>
      </c>
      <c r="DA146" s="9"/>
      <c r="DB146" s="9"/>
      <c r="DC146" s="9"/>
      <c r="DD146" s="9"/>
      <c r="DE146" s="9"/>
      <c r="DF146" s="9"/>
      <c r="DG146" s="9"/>
      <c r="DH146" s="9"/>
      <c r="DI146" s="9">
        <v>2</v>
      </c>
      <c r="DJ146" s="9"/>
      <c r="DK146" s="9">
        <v>2</v>
      </c>
      <c r="DL146" s="9">
        <v>1</v>
      </c>
      <c r="DM146" s="9">
        <v>1</v>
      </c>
      <c r="DN146" s="9">
        <v>1</v>
      </c>
      <c r="DO146" s="9">
        <v>3</v>
      </c>
      <c r="DP146" s="9">
        <v>1</v>
      </c>
      <c r="DQ146" s="9">
        <v>1</v>
      </c>
      <c r="DR146" s="9">
        <v>1</v>
      </c>
      <c r="DS146" s="9">
        <v>1</v>
      </c>
      <c r="DT146" s="9">
        <v>800</v>
      </c>
      <c r="DU146" s="9">
        <v>0</v>
      </c>
      <c r="DV146" s="9">
        <v>0</v>
      </c>
      <c r="DW146" s="9"/>
      <c r="DX146" s="9">
        <v>1</v>
      </c>
      <c r="DY146" s="9">
        <v>1</v>
      </c>
      <c r="DZ146" s="9">
        <v>0</v>
      </c>
      <c r="EA146" s="9"/>
      <c r="EB146" s="9">
        <v>1</v>
      </c>
      <c r="EC146" s="9"/>
      <c r="ED146" s="9">
        <v>0</v>
      </c>
      <c r="EE146" s="9">
        <v>0</v>
      </c>
      <c r="EF146" s="9">
        <v>0</v>
      </c>
      <c r="EG146" s="9">
        <v>0</v>
      </c>
      <c r="EH146" s="9">
        <v>0</v>
      </c>
      <c r="EI146" s="9">
        <v>0</v>
      </c>
      <c r="EJ146" s="9">
        <v>1</v>
      </c>
      <c r="EK146" s="9">
        <v>1</v>
      </c>
      <c r="EL146" s="9"/>
      <c r="EM146" s="9"/>
      <c r="EN146" s="9">
        <v>1</v>
      </c>
      <c r="EO146" s="9">
        <v>0</v>
      </c>
      <c r="EP146" s="9"/>
      <c r="EQ146" s="9">
        <v>1</v>
      </c>
      <c r="ER146" s="9">
        <v>0</v>
      </c>
      <c r="ES146" s="9"/>
      <c r="ET146" s="9">
        <v>1</v>
      </c>
      <c r="EU146" s="9">
        <v>0</v>
      </c>
      <c r="EV146" s="9"/>
      <c r="EW146" s="9">
        <v>0</v>
      </c>
      <c r="EX146" s="9"/>
      <c r="EY146" s="9"/>
      <c r="EZ146" s="9">
        <v>1</v>
      </c>
      <c r="FA146" s="9">
        <v>1</v>
      </c>
      <c r="FB146" s="9"/>
      <c r="FC146" s="9">
        <v>1</v>
      </c>
      <c r="FD146" s="9">
        <v>1</v>
      </c>
      <c r="FE146" s="9"/>
      <c r="FF146" s="9">
        <v>1</v>
      </c>
      <c r="FG146" s="9">
        <v>1</v>
      </c>
      <c r="FH146" s="9"/>
      <c r="FI146" s="9">
        <v>0</v>
      </c>
      <c r="FJ146" s="9"/>
      <c r="FK146" s="9"/>
      <c r="FL146" s="9">
        <v>1</v>
      </c>
      <c r="FM146" s="9">
        <v>0</v>
      </c>
      <c r="FN146" s="9"/>
      <c r="FO146" s="9">
        <v>0</v>
      </c>
      <c r="FP146" s="9"/>
      <c r="FQ146" s="9"/>
      <c r="FR146" s="9">
        <v>1</v>
      </c>
      <c r="FS146" s="9">
        <v>0</v>
      </c>
      <c r="FT146" s="9"/>
      <c r="FU146" s="9">
        <v>1</v>
      </c>
      <c r="FV146" s="9">
        <v>1</v>
      </c>
      <c r="FW146" s="9"/>
      <c r="FX146" s="9">
        <v>3</v>
      </c>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t="s">
        <v>4161</v>
      </c>
      <c r="HH146" s="9"/>
      <c r="HI146" s="9"/>
      <c r="HJ146" s="9"/>
      <c r="HK146" s="9"/>
      <c r="HL146" s="9"/>
      <c r="HM146" s="9"/>
      <c r="HN146" s="9"/>
      <c r="HO146" s="9"/>
      <c r="HP146" s="9"/>
      <c r="HQ146" s="9"/>
      <c r="HR146" s="9"/>
      <c r="HS146" s="9"/>
      <c r="HT146" s="9"/>
      <c r="HU146" s="9"/>
      <c r="HV146" s="9"/>
      <c r="HW146" s="9"/>
      <c r="HX146" t="s">
        <v>4325</v>
      </c>
      <c r="HY146" s="9"/>
      <c r="HZ146" s="9"/>
      <c r="IA146" s="9">
        <v>1</v>
      </c>
      <c r="IB146" s="9">
        <v>2</v>
      </c>
      <c r="IC146" s="9"/>
      <c r="ID146" s="9">
        <v>1</v>
      </c>
      <c r="IE146" s="9">
        <v>2</v>
      </c>
      <c r="IF146" s="9"/>
      <c r="IG146" s="9">
        <v>2</v>
      </c>
      <c r="IH146" s="9"/>
      <c r="II146" s="9"/>
      <c r="IJ146" s="9">
        <v>1</v>
      </c>
      <c r="IK146" s="9">
        <v>1</v>
      </c>
      <c r="IL146" s="9">
        <v>0</v>
      </c>
      <c r="IM146" s="9"/>
      <c r="IN146" s="9"/>
      <c r="IO146" s="9"/>
      <c r="IP146" s="9"/>
      <c r="IQ146" s="9"/>
      <c r="IR146" s="9"/>
      <c r="IS146" s="9"/>
      <c r="IT146" s="9">
        <v>1</v>
      </c>
      <c r="IU146" s="9">
        <v>1</v>
      </c>
      <c r="IV146" s="9">
        <v>1</v>
      </c>
      <c r="IW146" s="9">
        <v>1</v>
      </c>
      <c r="IX146" s="9">
        <v>1</v>
      </c>
      <c r="IY146" s="9">
        <v>1</v>
      </c>
      <c r="IZ146" s="9">
        <v>1</v>
      </c>
      <c r="JA146" s="9">
        <v>1</v>
      </c>
      <c r="JB146" s="9">
        <v>1</v>
      </c>
      <c r="JC146" s="9">
        <v>1</v>
      </c>
      <c r="JD146" s="9">
        <v>1</v>
      </c>
      <c r="JE146" s="9">
        <v>1</v>
      </c>
      <c r="JF146" s="9">
        <v>1</v>
      </c>
      <c r="JG146" s="9">
        <v>1</v>
      </c>
      <c r="JH146" s="9">
        <v>1</v>
      </c>
      <c r="JI146" s="9">
        <v>1</v>
      </c>
      <c r="JJ146" s="9">
        <v>1</v>
      </c>
      <c r="JK146" s="9">
        <v>1</v>
      </c>
      <c r="JL146" s="9">
        <v>1</v>
      </c>
      <c r="JM146" s="9">
        <v>1</v>
      </c>
      <c r="JN146" s="9">
        <v>1</v>
      </c>
      <c r="JO146" s="9">
        <v>1</v>
      </c>
      <c r="JP146" s="9">
        <v>1</v>
      </c>
      <c r="JQ146" s="9">
        <v>1</v>
      </c>
      <c r="JR146" s="9">
        <v>1</v>
      </c>
      <c r="JS146" s="9">
        <v>1</v>
      </c>
      <c r="JT146" s="9">
        <v>1</v>
      </c>
      <c r="JU146" s="9">
        <v>1</v>
      </c>
      <c r="JV146" s="9"/>
      <c r="JW146" s="9">
        <v>1</v>
      </c>
      <c r="JX146" s="9">
        <v>1</v>
      </c>
      <c r="JY146" s="9">
        <v>1</v>
      </c>
      <c r="JZ146" s="9">
        <v>1</v>
      </c>
      <c r="KA146" s="9">
        <v>1</v>
      </c>
      <c r="KB146" s="9">
        <v>1</v>
      </c>
      <c r="KC146" s="9">
        <v>1</v>
      </c>
      <c r="KD146" s="9">
        <v>1</v>
      </c>
      <c r="KE146" s="9">
        <v>1</v>
      </c>
      <c r="KF146" s="9"/>
      <c r="KG146" s="9">
        <v>1</v>
      </c>
      <c r="KH146" s="9">
        <v>1</v>
      </c>
      <c r="KI146" s="9">
        <v>1</v>
      </c>
      <c r="KJ146" s="9"/>
      <c r="KK146" s="9">
        <v>1</v>
      </c>
      <c r="KL146" s="9">
        <v>1</v>
      </c>
      <c r="KM146" s="9">
        <v>1</v>
      </c>
      <c r="KN146" s="9">
        <v>1</v>
      </c>
      <c r="KO146" s="9"/>
      <c r="KP146" s="9">
        <v>1</v>
      </c>
      <c r="KQ146" s="9">
        <v>1</v>
      </c>
      <c r="KR146" s="9">
        <v>1</v>
      </c>
      <c r="KS146" s="9">
        <v>1</v>
      </c>
      <c r="KT146" s="9">
        <v>1</v>
      </c>
      <c r="KU146" s="9">
        <v>1</v>
      </c>
      <c r="KV146" s="9">
        <v>1</v>
      </c>
      <c r="KW146" s="9">
        <v>1</v>
      </c>
      <c r="KX146" s="9">
        <v>1</v>
      </c>
      <c r="KY146" s="9">
        <v>0</v>
      </c>
      <c r="KZ146" s="9"/>
      <c r="LA146" s="9"/>
      <c r="LB146" s="9"/>
      <c r="LC146" s="9">
        <v>1</v>
      </c>
      <c r="LD146" s="9">
        <v>1</v>
      </c>
      <c r="LE146" s="9">
        <v>1</v>
      </c>
      <c r="LF146" s="9">
        <v>1</v>
      </c>
      <c r="LG146" s="9">
        <v>1</v>
      </c>
      <c r="LH146" s="9">
        <v>1</v>
      </c>
      <c r="LI146" s="9"/>
      <c r="LJ146" s="9">
        <v>1</v>
      </c>
      <c r="LK146" s="9">
        <v>1</v>
      </c>
      <c r="LL146" s="9">
        <v>1</v>
      </c>
      <c r="LM146" s="9">
        <v>1</v>
      </c>
      <c r="LN146" s="9"/>
      <c r="LO146" s="9">
        <v>1</v>
      </c>
      <c r="LP146" s="9">
        <v>1</v>
      </c>
      <c r="LQ146" s="9">
        <v>1</v>
      </c>
      <c r="LR146" s="9"/>
      <c r="LS146" s="9">
        <v>1</v>
      </c>
      <c r="LT146" s="9">
        <v>1</v>
      </c>
      <c r="LU146" s="9">
        <v>1</v>
      </c>
      <c r="LV146" s="9">
        <v>1</v>
      </c>
      <c r="LW146" s="9">
        <v>1</v>
      </c>
      <c r="LX146" s="9">
        <v>1</v>
      </c>
      <c r="LY146" s="9">
        <v>3</v>
      </c>
      <c r="LZ146" s="9">
        <v>2</v>
      </c>
      <c r="MA146" s="9">
        <v>1</v>
      </c>
      <c r="MB146" s="9"/>
      <c r="MC146" s="9">
        <v>1</v>
      </c>
      <c r="MD146" s="9">
        <v>2</v>
      </c>
      <c r="ME146" s="9">
        <v>2</v>
      </c>
      <c r="MF146" s="9">
        <v>1</v>
      </c>
      <c r="MG146" s="9">
        <v>3</v>
      </c>
      <c r="MH146" s="9">
        <v>3</v>
      </c>
      <c r="MI146" s="9">
        <v>3</v>
      </c>
      <c r="MJ146" s="9">
        <v>3</v>
      </c>
      <c r="MK146" s="9">
        <v>1</v>
      </c>
      <c r="ML146" s="9">
        <v>1</v>
      </c>
      <c r="MM146" s="9">
        <v>1</v>
      </c>
      <c r="MN146" s="9">
        <v>1</v>
      </c>
      <c r="MO146" s="9">
        <v>1</v>
      </c>
      <c r="MP146" s="9">
        <v>0</v>
      </c>
      <c r="MQ146" s="9">
        <v>1</v>
      </c>
      <c r="MR146" s="9">
        <v>1</v>
      </c>
      <c r="MS146" s="9">
        <v>0</v>
      </c>
      <c r="MT146" s="9"/>
      <c r="MU146" s="9"/>
      <c r="MV146" s="9">
        <v>1</v>
      </c>
      <c r="MW146" s="9"/>
      <c r="MX146" s="9"/>
      <c r="MY146" t="s">
        <v>4601</v>
      </c>
      <c r="MZ146" s="9"/>
      <c r="NA146" s="9">
        <v>207135628</v>
      </c>
      <c r="NB146" t="s">
        <v>4751</v>
      </c>
      <c r="NC146" t="s">
        <v>4885</v>
      </c>
      <c r="ND146" s="9"/>
      <c r="NE146" s="9"/>
      <c r="NF146" t="s">
        <v>4891</v>
      </c>
      <c r="NG146" s="9"/>
      <c r="NH146" s="9"/>
      <c r="NI146" s="9">
        <v>147</v>
      </c>
      <c r="NJ146" s="9">
        <v>173</v>
      </c>
      <c r="NK146" t="s">
        <v>4897</v>
      </c>
      <c r="NL146" s="9">
        <v>3</v>
      </c>
      <c r="NM146" s="9">
        <v>11</v>
      </c>
      <c r="NN146" s="9">
        <v>2022</v>
      </c>
      <c r="NO146" s="9">
        <v>1</v>
      </c>
      <c r="NP146" t="s">
        <v>5021</v>
      </c>
      <c r="NQ146" s="9">
        <v>1</v>
      </c>
      <c r="NR146" s="9">
        <v>0</v>
      </c>
      <c r="NS146" s="9">
        <v>1</v>
      </c>
      <c r="NT146" s="9">
        <v>1</v>
      </c>
      <c r="NU146" s="9">
        <v>224</v>
      </c>
      <c r="NV146" s="9">
        <v>0</v>
      </c>
      <c r="NW146" s="9">
        <v>1471</v>
      </c>
      <c r="NX146" s="9">
        <v>0</v>
      </c>
      <c r="NY146" s="9">
        <v>325</v>
      </c>
      <c r="NZ146" s="9">
        <v>0</v>
      </c>
      <c r="OA146" s="9">
        <v>47</v>
      </c>
      <c r="OB146" s="9">
        <v>0</v>
      </c>
      <c r="OC146" s="9">
        <v>2067</v>
      </c>
      <c r="OD146" s="9">
        <v>0</v>
      </c>
      <c r="OE146" s="9">
        <v>36</v>
      </c>
      <c r="OF146" s="9">
        <v>0</v>
      </c>
      <c r="OG146" s="9">
        <v>2103</v>
      </c>
      <c r="OH146" s="9">
        <v>0</v>
      </c>
      <c r="OI146" s="9">
        <v>0</v>
      </c>
      <c r="OJ146" s="9">
        <v>0</v>
      </c>
      <c r="OK146" s="9">
        <v>0</v>
      </c>
      <c r="OL146" s="9">
        <v>0</v>
      </c>
      <c r="OM146" s="9"/>
      <c r="ON146" s="9">
        <v>0</v>
      </c>
      <c r="OO146" s="9">
        <v>0</v>
      </c>
      <c r="OP146" s="9">
        <v>1</v>
      </c>
      <c r="OQ146" s="9">
        <v>1</v>
      </c>
      <c r="OR146" s="9">
        <v>1</v>
      </c>
      <c r="OS146" s="9">
        <v>1</v>
      </c>
      <c r="OT146" s="9">
        <v>1</v>
      </c>
      <c r="OU146" s="9">
        <v>1</v>
      </c>
      <c r="OV146" s="9">
        <v>1</v>
      </c>
      <c r="OW146" s="9">
        <v>0</v>
      </c>
      <c r="OX146" s="9">
        <v>0</v>
      </c>
      <c r="OY146" s="9">
        <v>0</v>
      </c>
      <c r="OZ146" s="9">
        <v>1</v>
      </c>
      <c r="PA146" s="9">
        <v>87.5</v>
      </c>
      <c r="PB146" s="9">
        <v>0</v>
      </c>
      <c r="PC146" s="9">
        <v>1</v>
      </c>
      <c r="PD146" s="9">
        <v>70</v>
      </c>
      <c r="PE146" s="9">
        <v>0</v>
      </c>
      <c r="PF146" s="9">
        <v>1</v>
      </c>
      <c r="PG146" s="9">
        <v>1</v>
      </c>
      <c r="PH146" s="9">
        <v>0</v>
      </c>
      <c r="PI146" s="9">
        <v>0</v>
      </c>
      <c r="PJ146" s="9">
        <v>1</v>
      </c>
      <c r="PK146" s="9">
        <v>0</v>
      </c>
      <c r="PL146" s="9">
        <v>1</v>
      </c>
      <c r="PM146" s="9">
        <v>1</v>
      </c>
      <c r="PN146" s="9">
        <v>1</v>
      </c>
      <c r="PO146" s="9">
        <v>57.142856597900391</v>
      </c>
      <c r="PP146" s="9">
        <v>0</v>
      </c>
      <c r="PQ146" s="9">
        <v>1</v>
      </c>
      <c r="PR146" s="9">
        <v>1</v>
      </c>
      <c r="PS146" s="9">
        <v>0</v>
      </c>
      <c r="PT146" s="9">
        <v>1</v>
      </c>
      <c r="PU146" s="9">
        <v>0</v>
      </c>
      <c r="PV146" s="9">
        <v>0</v>
      </c>
      <c r="PW146" s="9">
        <v>0</v>
      </c>
      <c r="PX146" s="9">
        <v>33.333332061767578</v>
      </c>
      <c r="PY146" s="9">
        <v>0</v>
      </c>
      <c r="PZ146" s="9">
        <v>0</v>
      </c>
      <c r="QA146" s="9">
        <v>1</v>
      </c>
      <c r="QB146" s="9">
        <v>1</v>
      </c>
      <c r="QC146" s="9">
        <v>1</v>
      </c>
      <c r="QD146" s="9">
        <v>1</v>
      </c>
      <c r="QE146" s="9">
        <v>100</v>
      </c>
      <c r="QF146" s="9">
        <v>1</v>
      </c>
      <c r="QG146" s="9">
        <v>1</v>
      </c>
      <c r="QH146" s="9">
        <v>1</v>
      </c>
      <c r="QI146" s="9">
        <v>1</v>
      </c>
      <c r="QJ146" s="9">
        <v>1</v>
      </c>
      <c r="QK146" s="9">
        <v>1</v>
      </c>
      <c r="QL146" s="9">
        <v>1</v>
      </c>
      <c r="QM146" s="9">
        <v>1</v>
      </c>
      <c r="QN146" s="9">
        <v>1</v>
      </c>
      <c r="QO146" s="9">
        <v>1</v>
      </c>
      <c r="QP146" s="9">
        <v>100</v>
      </c>
      <c r="QQ146" s="9">
        <v>1</v>
      </c>
      <c r="QR146" s="9">
        <v>1</v>
      </c>
      <c r="QS146" s="9">
        <v>0</v>
      </c>
      <c r="QT146" s="9">
        <v>0.66666668653488159</v>
      </c>
      <c r="QU146" s="9">
        <v>1</v>
      </c>
      <c r="QV146" s="9">
        <v>1</v>
      </c>
      <c r="QW146" s="9">
        <v>1</v>
      </c>
      <c r="QX146" s="9">
        <v>1</v>
      </c>
      <c r="QY146" s="9">
        <v>1</v>
      </c>
      <c r="QZ146" s="9">
        <v>0</v>
      </c>
      <c r="RA146" s="9">
        <v>0</v>
      </c>
      <c r="RB146" s="9">
        <v>0</v>
      </c>
      <c r="RC146" s="9">
        <v>0</v>
      </c>
      <c r="RD146" s="9">
        <v>0</v>
      </c>
      <c r="RE146" s="9">
        <v>0</v>
      </c>
      <c r="RF146" s="9">
        <v>0</v>
      </c>
      <c r="RG146" s="9"/>
      <c r="RH146" s="9"/>
      <c r="RI146" s="9">
        <v>0</v>
      </c>
      <c r="RJ146" s="9">
        <v>0</v>
      </c>
      <c r="RK146" s="9">
        <v>0</v>
      </c>
      <c r="RL146" s="9">
        <v>1</v>
      </c>
      <c r="RM146" s="9">
        <v>1</v>
      </c>
      <c r="RN146" s="9">
        <v>1</v>
      </c>
      <c r="RO146" s="9">
        <v>0</v>
      </c>
      <c r="RP146" s="9">
        <v>0</v>
      </c>
      <c r="RQ146" s="9">
        <v>0</v>
      </c>
      <c r="RR146" s="9">
        <v>0</v>
      </c>
      <c r="RS146" s="9">
        <v>1</v>
      </c>
      <c r="RT146" s="9">
        <v>1</v>
      </c>
      <c r="RU146" s="9">
        <v>0</v>
      </c>
      <c r="RV146" s="9">
        <v>1</v>
      </c>
      <c r="RW146" s="9">
        <v>0</v>
      </c>
      <c r="RX146" s="9">
        <v>0</v>
      </c>
      <c r="RY146" s="9">
        <v>0</v>
      </c>
      <c r="RZ146" s="9">
        <v>0</v>
      </c>
      <c r="SA146" s="9">
        <v>0</v>
      </c>
      <c r="SB146" s="9">
        <v>0</v>
      </c>
      <c r="SC146" s="9">
        <v>0</v>
      </c>
      <c r="SD146" s="9">
        <v>0</v>
      </c>
      <c r="SE146" s="9">
        <v>0</v>
      </c>
      <c r="SF146" s="9">
        <v>1</v>
      </c>
      <c r="SG146" s="9">
        <v>1</v>
      </c>
      <c r="SH146" s="9">
        <v>1</v>
      </c>
      <c r="SI146" s="9">
        <v>0</v>
      </c>
      <c r="SJ146" s="9">
        <v>1</v>
      </c>
      <c r="SK146" s="9">
        <v>1</v>
      </c>
      <c r="SL146" s="9">
        <v>1</v>
      </c>
      <c r="SM146" s="9">
        <v>0</v>
      </c>
      <c r="SN146" s="9">
        <v>1</v>
      </c>
      <c r="SO146" s="9">
        <v>1</v>
      </c>
      <c r="SP146" s="9">
        <v>0</v>
      </c>
      <c r="SQ146" s="9"/>
      <c r="SR146" s="9">
        <v>1</v>
      </c>
      <c r="SS146" s="9">
        <v>1</v>
      </c>
      <c r="ST146" s="9">
        <v>1</v>
      </c>
      <c r="SU146" s="9"/>
      <c r="SV146" s="9">
        <v>0</v>
      </c>
      <c r="SW146" s="9">
        <v>1</v>
      </c>
      <c r="SX146" s="9">
        <v>0</v>
      </c>
      <c r="SY146" s="9">
        <v>1</v>
      </c>
      <c r="SZ146" s="9">
        <v>0</v>
      </c>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v>1</v>
      </c>
      <c r="UM146" s="9">
        <v>1</v>
      </c>
      <c r="UN146" s="9">
        <v>0</v>
      </c>
      <c r="UO146" s="9">
        <v>1</v>
      </c>
      <c r="UP146" s="9">
        <v>0</v>
      </c>
      <c r="UQ146" s="9">
        <v>0</v>
      </c>
      <c r="UR146" s="9"/>
      <c r="US146" s="9">
        <v>1</v>
      </c>
      <c r="UT146" s="9">
        <v>1</v>
      </c>
      <c r="UU146" s="9">
        <v>1</v>
      </c>
      <c r="UV146" s="9">
        <v>0</v>
      </c>
      <c r="UW146" s="9"/>
      <c r="UX146" s="9"/>
      <c r="UY146" s="9"/>
      <c r="UZ146" s="9"/>
      <c r="VA146" s="9"/>
      <c r="VB146" s="9"/>
      <c r="VC146" s="9">
        <v>1</v>
      </c>
      <c r="VD146" s="9">
        <v>1</v>
      </c>
      <c r="VE146" s="9">
        <v>1</v>
      </c>
      <c r="VF146" s="9">
        <v>1</v>
      </c>
      <c r="VG146" s="9">
        <v>1</v>
      </c>
      <c r="VH146" s="9">
        <v>1</v>
      </c>
      <c r="VI146" s="9">
        <v>1</v>
      </c>
      <c r="VJ146" s="9">
        <v>1</v>
      </c>
      <c r="VK146" s="9">
        <v>1</v>
      </c>
      <c r="VL146" s="9">
        <v>1</v>
      </c>
      <c r="VM146" s="9">
        <v>1</v>
      </c>
      <c r="VN146" s="9">
        <v>1</v>
      </c>
      <c r="VO146" s="9">
        <v>1</v>
      </c>
      <c r="VP146" s="9">
        <v>1</v>
      </c>
      <c r="VQ146" s="9">
        <v>1</v>
      </c>
      <c r="VR146" s="9">
        <v>1</v>
      </c>
      <c r="VS146" s="9">
        <v>1</v>
      </c>
      <c r="VT146" s="9">
        <v>1</v>
      </c>
      <c r="VU146" s="9">
        <v>1</v>
      </c>
      <c r="VV146" s="9">
        <v>1</v>
      </c>
      <c r="VW146" s="9">
        <v>1</v>
      </c>
      <c r="VX146" s="9">
        <v>1</v>
      </c>
      <c r="VY146" s="9">
        <v>1</v>
      </c>
      <c r="VZ146" s="9">
        <v>1</v>
      </c>
      <c r="WA146" s="9">
        <v>1</v>
      </c>
      <c r="WB146" s="9">
        <v>1</v>
      </c>
      <c r="WC146" s="9">
        <v>1</v>
      </c>
      <c r="WD146" s="9">
        <v>1</v>
      </c>
      <c r="WE146" s="9">
        <v>1</v>
      </c>
      <c r="WF146" s="9">
        <v>1</v>
      </c>
      <c r="WG146" s="9">
        <v>1</v>
      </c>
      <c r="WH146" s="9">
        <v>1</v>
      </c>
      <c r="WI146" s="9">
        <v>1</v>
      </c>
      <c r="WJ146" s="9">
        <v>1</v>
      </c>
      <c r="WK146" s="9">
        <v>1</v>
      </c>
      <c r="WL146" s="9">
        <v>1</v>
      </c>
      <c r="WM146" s="9">
        <v>1</v>
      </c>
      <c r="WN146" s="9">
        <v>1</v>
      </c>
      <c r="WO146" s="9">
        <v>1</v>
      </c>
      <c r="WP146" s="9">
        <v>1</v>
      </c>
      <c r="WQ146" s="9">
        <v>100</v>
      </c>
      <c r="WR146" s="9">
        <v>1</v>
      </c>
      <c r="WS146" s="9">
        <v>1</v>
      </c>
      <c r="WT146" s="9">
        <v>100</v>
      </c>
      <c r="WU146" s="9">
        <v>1</v>
      </c>
      <c r="WV146" s="9">
        <v>1</v>
      </c>
      <c r="WW146" s="9">
        <v>100</v>
      </c>
      <c r="WX146" s="9">
        <v>1</v>
      </c>
      <c r="WY146" s="9">
        <v>1</v>
      </c>
      <c r="WZ146" s="9">
        <v>100</v>
      </c>
      <c r="XA146" s="9">
        <v>1</v>
      </c>
      <c r="XB146" s="9">
        <v>1</v>
      </c>
      <c r="XC146" s="9">
        <v>1</v>
      </c>
      <c r="XD146" s="9">
        <v>1</v>
      </c>
      <c r="XE146" s="9">
        <v>1</v>
      </c>
      <c r="XF146" s="9">
        <v>1</v>
      </c>
      <c r="XG146" s="9">
        <v>1</v>
      </c>
      <c r="XH146" s="9">
        <v>1</v>
      </c>
      <c r="XI146" s="9">
        <v>1</v>
      </c>
      <c r="XJ146" s="9">
        <v>1</v>
      </c>
      <c r="XK146" s="9">
        <v>1</v>
      </c>
      <c r="XL146" s="9">
        <v>1</v>
      </c>
      <c r="XM146" s="9">
        <v>1</v>
      </c>
      <c r="XN146" s="9">
        <v>1</v>
      </c>
      <c r="XO146" s="9">
        <v>1</v>
      </c>
      <c r="XP146" s="9">
        <v>1</v>
      </c>
      <c r="XQ146" s="9">
        <v>1</v>
      </c>
      <c r="XR146" s="9">
        <v>1</v>
      </c>
      <c r="XS146" s="9">
        <v>1</v>
      </c>
      <c r="XT146" s="9">
        <v>1</v>
      </c>
      <c r="XU146" s="9">
        <v>1</v>
      </c>
      <c r="XV146" s="9">
        <v>1</v>
      </c>
      <c r="XW146" s="9">
        <v>1</v>
      </c>
      <c r="XX146" s="9">
        <v>1</v>
      </c>
      <c r="XY146" s="9">
        <v>1</v>
      </c>
      <c r="XZ146" s="9">
        <v>1</v>
      </c>
      <c r="YA146" s="9">
        <v>1</v>
      </c>
      <c r="YB146" s="9">
        <v>1</v>
      </c>
      <c r="YC146" s="9">
        <v>1</v>
      </c>
      <c r="YD146" s="9">
        <v>1</v>
      </c>
      <c r="YE146" s="9">
        <v>1</v>
      </c>
      <c r="YF146" s="9">
        <v>1</v>
      </c>
      <c r="YG146" s="9">
        <v>1</v>
      </c>
      <c r="YH146" s="9">
        <v>1</v>
      </c>
      <c r="YI146" s="9">
        <v>1</v>
      </c>
      <c r="YJ146" s="9">
        <v>1</v>
      </c>
      <c r="YK146" s="9">
        <v>1</v>
      </c>
      <c r="YL146" s="9">
        <v>1</v>
      </c>
      <c r="YM146" s="9">
        <v>1</v>
      </c>
      <c r="YN146" s="9">
        <v>1</v>
      </c>
      <c r="YO146" s="9">
        <v>1</v>
      </c>
      <c r="YP146" s="9">
        <v>1</v>
      </c>
      <c r="YQ146" s="9">
        <v>1</v>
      </c>
      <c r="YR146" s="9">
        <v>1</v>
      </c>
      <c r="YS146" s="9">
        <v>1</v>
      </c>
      <c r="YT146" s="9">
        <v>1</v>
      </c>
      <c r="YU146" s="9">
        <v>100</v>
      </c>
      <c r="YV146" s="9">
        <v>1</v>
      </c>
      <c r="YW146" s="9">
        <v>1</v>
      </c>
      <c r="YX146" s="9">
        <v>1</v>
      </c>
      <c r="YY146" s="9">
        <v>1</v>
      </c>
      <c r="YZ146" s="9">
        <v>1</v>
      </c>
      <c r="ZA146" s="9">
        <v>1</v>
      </c>
      <c r="ZB146" s="9">
        <v>1</v>
      </c>
      <c r="ZC146" s="9">
        <v>1</v>
      </c>
      <c r="ZD146" s="9">
        <v>1</v>
      </c>
      <c r="ZE146" s="9">
        <v>0</v>
      </c>
      <c r="ZF146" s="9">
        <v>1</v>
      </c>
      <c r="ZG146" s="9">
        <v>0</v>
      </c>
      <c r="ZH146" s="9">
        <v>0</v>
      </c>
      <c r="ZI146" s="9">
        <v>1</v>
      </c>
      <c r="ZJ146" s="9">
        <v>100</v>
      </c>
      <c r="ZK146" s="9">
        <v>1</v>
      </c>
      <c r="ZL146" s="9">
        <v>100</v>
      </c>
      <c r="ZM146" s="9">
        <v>1</v>
      </c>
      <c r="ZN146" s="9">
        <v>1</v>
      </c>
      <c r="ZO146" s="9">
        <v>1</v>
      </c>
      <c r="ZP146" s="9">
        <v>0</v>
      </c>
      <c r="ZQ146" s="9">
        <v>1</v>
      </c>
      <c r="ZR146" s="9"/>
      <c r="ZS146" s="9"/>
      <c r="ZT146" s="9">
        <v>1</v>
      </c>
      <c r="ZU146" s="9">
        <v>0</v>
      </c>
      <c r="ZV146" s="9">
        <v>1</v>
      </c>
      <c r="ZW146" s="9">
        <v>1</v>
      </c>
      <c r="ZX146" s="9">
        <v>1</v>
      </c>
      <c r="ZY146" s="9">
        <v>1</v>
      </c>
      <c r="ZZ146" s="9">
        <v>1</v>
      </c>
      <c r="AAA146" s="9">
        <v>1</v>
      </c>
      <c r="AAB146" s="9">
        <v>1</v>
      </c>
      <c r="AAC146" s="9">
        <v>1</v>
      </c>
      <c r="AAD146" s="9">
        <v>1</v>
      </c>
      <c r="AAE146" s="9">
        <v>1</v>
      </c>
      <c r="AAF146" s="9">
        <v>1</v>
      </c>
      <c r="AAG146" s="9">
        <v>1</v>
      </c>
      <c r="AAH146" s="9">
        <v>1</v>
      </c>
      <c r="AAI146" s="9">
        <v>1</v>
      </c>
      <c r="AAJ146" s="9">
        <v>1</v>
      </c>
      <c r="AAK146" s="9">
        <v>1</v>
      </c>
      <c r="AAL146" s="9">
        <v>1</v>
      </c>
      <c r="AAM146" s="9">
        <v>1</v>
      </c>
      <c r="AAN146" s="9">
        <v>1</v>
      </c>
      <c r="AAO146" s="9">
        <v>1</v>
      </c>
      <c r="AAP146" s="9">
        <v>100</v>
      </c>
      <c r="AAQ146" s="9">
        <v>1</v>
      </c>
      <c r="AAR146" s="9">
        <v>1</v>
      </c>
      <c r="AAS146" s="9">
        <v>100</v>
      </c>
      <c r="AAT146" s="9">
        <v>1</v>
      </c>
      <c r="AAU146" s="9">
        <v>1</v>
      </c>
      <c r="AAV146" s="9">
        <v>0</v>
      </c>
      <c r="AAW146" s="9">
        <v>0</v>
      </c>
      <c r="AAX146" s="9">
        <v>1</v>
      </c>
      <c r="AAY146" s="9">
        <v>0</v>
      </c>
      <c r="AAZ146" s="9">
        <v>1</v>
      </c>
      <c r="ABA146" s="9">
        <v>1</v>
      </c>
      <c r="ABB146" s="9">
        <v>1</v>
      </c>
      <c r="ABC146" s="9">
        <v>1</v>
      </c>
      <c r="ABD146" s="9">
        <v>1</v>
      </c>
      <c r="ABE146" s="9">
        <v>1</v>
      </c>
      <c r="ABF146" s="9">
        <v>1</v>
      </c>
      <c r="ABG146" s="9">
        <v>1</v>
      </c>
      <c r="ABH146" s="9">
        <v>1</v>
      </c>
      <c r="ABI146" s="9">
        <v>1</v>
      </c>
      <c r="ABJ146" s="9">
        <v>1</v>
      </c>
      <c r="ABK146" s="9">
        <v>1</v>
      </c>
      <c r="ABL146" s="9">
        <v>0</v>
      </c>
      <c r="ABM146" s="9">
        <v>85.714286804199219</v>
      </c>
      <c r="ABN146" s="9">
        <v>0</v>
      </c>
      <c r="ABO146" s="9">
        <v>1</v>
      </c>
      <c r="ABP146" s="9">
        <v>0</v>
      </c>
      <c r="ABQ146" s="9">
        <v>1</v>
      </c>
      <c r="ABR146" s="9">
        <v>1</v>
      </c>
      <c r="ABS146" s="9">
        <v>1</v>
      </c>
      <c r="ABT146" s="9">
        <v>1</v>
      </c>
      <c r="ABU146" s="9">
        <v>0</v>
      </c>
      <c r="ABV146" s="9">
        <v>1</v>
      </c>
      <c r="ABW146" s="9">
        <v>0</v>
      </c>
      <c r="ABX146" s="9">
        <v>1</v>
      </c>
      <c r="ABY146" s="9">
        <v>1</v>
      </c>
      <c r="ABZ146" s="9">
        <v>0</v>
      </c>
      <c r="ACA146" s="9">
        <v>0</v>
      </c>
      <c r="ACB146" s="9">
        <v>0</v>
      </c>
      <c r="ACC146" s="9">
        <v>0</v>
      </c>
      <c r="ACD146" s="9">
        <v>0</v>
      </c>
      <c r="ACE146" s="9">
        <v>0</v>
      </c>
      <c r="ACF146" s="9">
        <v>0</v>
      </c>
      <c r="ACG146" s="9">
        <v>0</v>
      </c>
      <c r="ACH146" s="9">
        <v>1</v>
      </c>
      <c r="ACI146" s="9">
        <v>1</v>
      </c>
      <c r="ACJ146" s="9">
        <v>1</v>
      </c>
      <c r="ACK146" s="9">
        <v>1</v>
      </c>
      <c r="ACL146" s="9">
        <v>1</v>
      </c>
      <c r="ACM146" s="9">
        <v>0</v>
      </c>
      <c r="ACN146" s="9">
        <v>1</v>
      </c>
      <c r="ACO146" s="9">
        <v>1</v>
      </c>
      <c r="ACP146" s="9">
        <v>1</v>
      </c>
      <c r="ACQ146" s="9">
        <v>1</v>
      </c>
      <c r="ACR146" s="9">
        <v>1</v>
      </c>
    </row>
    <row r="147" spans="1:772">
      <c r="A147" t="s">
        <v>2707</v>
      </c>
      <c r="B147" t="s">
        <v>2835</v>
      </c>
      <c r="C147" t="s">
        <v>2968</v>
      </c>
      <c r="D147" t="s">
        <v>3101</v>
      </c>
      <c r="E147" s="9"/>
      <c r="F147" s="9">
        <v>1</v>
      </c>
      <c r="G147" s="9"/>
      <c r="H147" s="9">
        <v>1</v>
      </c>
      <c r="I147" t="s">
        <v>3239</v>
      </c>
      <c r="J147" s="9"/>
      <c r="K147" s="9">
        <v>8</v>
      </c>
      <c r="L147" s="9">
        <v>22</v>
      </c>
      <c r="M147" s="9">
        <v>174</v>
      </c>
      <c r="N147" s="9">
        <v>174</v>
      </c>
      <c r="O147" t="s">
        <v>3247</v>
      </c>
      <c r="P147" s="9">
        <v>1</v>
      </c>
      <c r="Q147" t="s">
        <v>3250</v>
      </c>
      <c r="R147" s="9">
        <v>8</v>
      </c>
      <c r="S147" s="9">
        <v>1</v>
      </c>
      <c r="T147" s="9">
        <v>1</v>
      </c>
      <c r="U147" s="9">
        <v>1</v>
      </c>
      <c r="V147" s="9">
        <v>0</v>
      </c>
      <c r="W147" t="s">
        <v>3402</v>
      </c>
      <c r="X147" s="9">
        <v>206199367</v>
      </c>
      <c r="Y147" t="s">
        <v>3531</v>
      </c>
      <c r="Z147" s="9"/>
      <c r="AA147" s="9">
        <v>80</v>
      </c>
      <c r="AB147" s="9">
        <v>0</v>
      </c>
      <c r="AC147" s="9">
        <v>734</v>
      </c>
      <c r="AD147" s="9">
        <v>0</v>
      </c>
      <c r="AE147" s="9">
        <v>150</v>
      </c>
      <c r="AF147" s="9">
        <v>0</v>
      </c>
      <c r="AG147" s="9">
        <v>167</v>
      </c>
      <c r="AH147" s="9">
        <v>0</v>
      </c>
      <c r="AI147" s="9">
        <v>83</v>
      </c>
      <c r="AJ147" s="9">
        <v>0</v>
      </c>
      <c r="AK147" s="9">
        <v>2</v>
      </c>
      <c r="AL147" s="9">
        <v>0</v>
      </c>
      <c r="AM147" s="9">
        <v>23</v>
      </c>
      <c r="AN147" s="9">
        <v>0</v>
      </c>
      <c r="AO147" s="9">
        <v>24</v>
      </c>
      <c r="AP147" s="9">
        <v>0</v>
      </c>
      <c r="AQ147" s="9">
        <v>411</v>
      </c>
      <c r="AR147" s="9">
        <v>0</v>
      </c>
      <c r="AS147" s="9">
        <v>12</v>
      </c>
      <c r="AT147" s="9">
        <v>0</v>
      </c>
      <c r="AU147" s="9">
        <v>7</v>
      </c>
      <c r="AV147" s="9">
        <v>0</v>
      </c>
      <c r="AW147" s="9">
        <v>18</v>
      </c>
      <c r="AX147" t="s">
        <v>3703</v>
      </c>
      <c r="AY147" s="9">
        <v>0</v>
      </c>
      <c r="AZ147" s="9">
        <v>114</v>
      </c>
      <c r="BA147" t="s">
        <v>3853</v>
      </c>
      <c r="BB147" s="9">
        <v>0</v>
      </c>
      <c r="BC147" s="9">
        <v>1825</v>
      </c>
      <c r="BD147" s="9">
        <v>0</v>
      </c>
      <c r="BE147" s="9"/>
      <c r="BF147" s="9">
        <v>1500</v>
      </c>
      <c r="BG147" s="9">
        <v>1500</v>
      </c>
      <c r="BH147" s="9">
        <v>500</v>
      </c>
      <c r="BI147" s="9">
        <v>20</v>
      </c>
      <c r="BJ147" s="9">
        <v>0</v>
      </c>
      <c r="BK147" s="9">
        <v>1</v>
      </c>
      <c r="BL147" s="9">
        <v>1</v>
      </c>
      <c r="BM147" s="9">
        <v>1</v>
      </c>
      <c r="BN147" s="9">
        <v>1</v>
      </c>
      <c r="BO147" s="9">
        <v>1</v>
      </c>
      <c r="BP147" s="9">
        <v>1</v>
      </c>
      <c r="BQ147" s="9">
        <v>1</v>
      </c>
      <c r="BR147" s="9">
        <v>1</v>
      </c>
      <c r="BS147" s="9">
        <v>1</v>
      </c>
      <c r="BT147" s="9">
        <v>1</v>
      </c>
      <c r="BU147" s="9">
        <v>1</v>
      </c>
      <c r="BV147" s="9">
        <v>0</v>
      </c>
      <c r="BW147" s="9">
        <v>1</v>
      </c>
      <c r="BX147" s="9"/>
      <c r="BY147" s="9">
        <v>1</v>
      </c>
      <c r="BZ147" s="9">
        <v>1</v>
      </c>
      <c r="CA147" s="9">
        <v>1</v>
      </c>
      <c r="CB147" s="9">
        <v>1</v>
      </c>
      <c r="CC147" s="9">
        <v>1</v>
      </c>
      <c r="CD147" s="9">
        <v>1</v>
      </c>
      <c r="CE147" s="9">
        <v>1</v>
      </c>
      <c r="CF147" s="9">
        <v>1</v>
      </c>
      <c r="CG147" s="9"/>
      <c r="CH147" s="9">
        <v>1</v>
      </c>
      <c r="CI147" s="9">
        <v>1</v>
      </c>
      <c r="CJ147" s="9">
        <v>1</v>
      </c>
      <c r="CK147" s="9">
        <v>1</v>
      </c>
      <c r="CL147" s="9">
        <v>1</v>
      </c>
      <c r="CM147" s="9">
        <v>4</v>
      </c>
      <c r="CN147" s="9">
        <v>1</v>
      </c>
      <c r="CO147" s="9">
        <v>1</v>
      </c>
      <c r="CP147" s="9">
        <v>1</v>
      </c>
      <c r="CQ147" s="9">
        <v>1</v>
      </c>
      <c r="CR147" s="9">
        <v>1</v>
      </c>
      <c r="CS147" s="9">
        <v>1</v>
      </c>
      <c r="CT147" s="9">
        <v>1</v>
      </c>
      <c r="CU147" s="9">
        <v>1</v>
      </c>
      <c r="CV147" s="9">
        <v>1</v>
      </c>
      <c r="CW147" s="9">
        <v>1</v>
      </c>
      <c r="CX147" s="9">
        <v>1</v>
      </c>
      <c r="CY147" s="9">
        <v>1</v>
      </c>
      <c r="CZ147" s="9">
        <v>1</v>
      </c>
      <c r="DA147" s="9"/>
      <c r="DB147" s="9"/>
      <c r="DC147" s="9"/>
      <c r="DD147" s="9"/>
      <c r="DE147" s="9"/>
      <c r="DF147" s="9"/>
      <c r="DG147" s="9"/>
      <c r="DH147" s="9"/>
      <c r="DI147" s="9">
        <v>1</v>
      </c>
      <c r="DJ147" s="9"/>
      <c r="DK147" s="9">
        <v>1</v>
      </c>
      <c r="DL147" s="9">
        <v>1</v>
      </c>
      <c r="DM147" s="9">
        <v>1</v>
      </c>
      <c r="DN147" s="9">
        <v>1</v>
      </c>
      <c r="DO147" s="9">
        <v>1</v>
      </c>
      <c r="DP147" s="9">
        <v>1</v>
      </c>
      <c r="DQ147" s="9">
        <v>1</v>
      </c>
      <c r="DR147" s="9">
        <v>1</v>
      </c>
      <c r="DS147" s="9">
        <v>1</v>
      </c>
      <c r="DT147" s="9">
        <v>305</v>
      </c>
      <c r="DU147" s="9">
        <v>4</v>
      </c>
      <c r="DV147" s="9">
        <v>108</v>
      </c>
      <c r="DW147" s="9">
        <v>0</v>
      </c>
      <c r="DX147" s="9">
        <v>1</v>
      </c>
      <c r="DY147" s="9">
        <v>1</v>
      </c>
      <c r="DZ147" s="9">
        <v>0</v>
      </c>
      <c r="EA147" s="9"/>
      <c r="EB147" s="9">
        <v>1</v>
      </c>
      <c r="EC147" s="9"/>
      <c r="ED147" s="9">
        <v>1</v>
      </c>
      <c r="EE147" s="9">
        <v>1</v>
      </c>
      <c r="EF147" s="9">
        <v>1</v>
      </c>
      <c r="EG147" s="9">
        <v>1</v>
      </c>
      <c r="EH147" s="9">
        <v>1</v>
      </c>
      <c r="EI147" s="9">
        <v>0</v>
      </c>
      <c r="EJ147" s="9">
        <v>1</v>
      </c>
      <c r="EK147" s="9">
        <v>1</v>
      </c>
      <c r="EL147" s="9"/>
      <c r="EM147" s="9"/>
      <c r="EN147" s="9">
        <v>0</v>
      </c>
      <c r="EO147" s="9"/>
      <c r="EP147" s="9"/>
      <c r="EQ147" s="9">
        <v>0</v>
      </c>
      <c r="ER147" s="9"/>
      <c r="ES147" s="9"/>
      <c r="ET147" s="9">
        <v>0</v>
      </c>
      <c r="EU147" s="9"/>
      <c r="EV147" s="9"/>
      <c r="EW147" s="9">
        <v>0</v>
      </c>
      <c r="EX147" s="9"/>
      <c r="EY147" s="9"/>
      <c r="EZ147" s="9">
        <v>0</v>
      </c>
      <c r="FA147" s="9"/>
      <c r="FB147" s="9"/>
      <c r="FC147" s="9">
        <v>0</v>
      </c>
      <c r="FD147" s="9"/>
      <c r="FE147" s="9"/>
      <c r="FF147" s="9">
        <v>0</v>
      </c>
      <c r="FG147" s="9"/>
      <c r="FH147" s="9"/>
      <c r="FI147" s="9">
        <v>0</v>
      </c>
      <c r="FJ147" s="9"/>
      <c r="FK147" s="9"/>
      <c r="FL147" s="9">
        <v>1</v>
      </c>
      <c r="FM147" s="9">
        <v>1</v>
      </c>
      <c r="FN147" s="9"/>
      <c r="FO147" s="9">
        <v>1</v>
      </c>
      <c r="FP147" s="9">
        <v>0</v>
      </c>
      <c r="FQ147" s="9"/>
      <c r="FR147" s="9">
        <v>0</v>
      </c>
      <c r="FS147" s="9"/>
      <c r="FT147" s="9"/>
      <c r="FU147" s="9">
        <v>1</v>
      </c>
      <c r="FV147" s="9">
        <v>0</v>
      </c>
      <c r="FW147" s="9"/>
      <c r="FX147" s="9">
        <v>3</v>
      </c>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t="s">
        <v>4162</v>
      </c>
      <c r="HH147" s="9"/>
      <c r="HI147" s="9"/>
      <c r="HJ147" s="9"/>
      <c r="HK147" s="9"/>
      <c r="HL147" s="9"/>
      <c r="HM147" s="9"/>
      <c r="HN147" s="9"/>
      <c r="HO147" s="9"/>
      <c r="HP147" s="9"/>
      <c r="HQ147" s="9"/>
      <c r="HR147" s="9"/>
      <c r="HS147" s="9"/>
      <c r="HT147" s="9"/>
      <c r="HU147" s="9"/>
      <c r="HV147" s="9"/>
      <c r="HW147" s="9"/>
      <c r="HX147" t="s">
        <v>4326</v>
      </c>
      <c r="HY147" s="9"/>
      <c r="HZ147" s="9"/>
      <c r="IA147" s="9">
        <v>2</v>
      </c>
      <c r="IB147" s="9"/>
      <c r="IC147" s="9"/>
      <c r="ID147" s="9">
        <v>2</v>
      </c>
      <c r="IE147" s="9"/>
      <c r="IF147" s="9"/>
      <c r="IG147" s="9">
        <v>2</v>
      </c>
      <c r="IH147" s="9"/>
      <c r="II147" s="9"/>
      <c r="IJ147" s="9">
        <v>2</v>
      </c>
      <c r="IK147" s="9"/>
      <c r="IL147" s="9">
        <v>0</v>
      </c>
      <c r="IM147" s="9"/>
      <c r="IN147" s="9"/>
      <c r="IO147" s="9"/>
      <c r="IP147" s="9"/>
      <c r="IQ147" s="9"/>
      <c r="IR147" s="9"/>
      <c r="IS147" s="9"/>
      <c r="IT147" s="9">
        <v>1</v>
      </c>
      <c r="IU147" s="9">
        <v>1</v>
      </c>
      <c r="IV147" s="9">
        <v>1</v>
      </c>
      <c r="IW147" s="9">
        <v>1</v>
      </c>
      <c r="IX147" s="9">
        <v>1</v>
      </c>
      <c r="IY147" s="9">
        <v>1</v>
      </c>
      <c r="IZ147" s="9">
        <v>1</v>
      </c>
      <c r="JA147" s="9">
        <v>1</v>
      </c>
      <c r="JB147" s="9">
        <v>1</v>
      </c>
      <c r="JC147" s="9">
        <v>1</v>
      </c>
      <c r="JD147" s="9">
        <v>1</v>
      </c>
      <c r="JE147" s="9">
        <v>1</v>
      </c>
      <c r="JF147" s="9">
        <v>1</v>
      </c>
      <c r="JG147" s="9">
        <v>1</v>
      </c>
      <c r="JH147" s="9">
        <v>1</v>
      </c>
      <c r="JI147" s="9">
        <v>1</v>
      </c>
      <c r="JJ147" s="9">
        <v>1</v>
      </c>
      <c r="JK147" s="9">
        <v>1</v>
      </c>
      <c r="JL147" s="9">
        <v>1</v>
      </c>
      <c r="JM147" s="9">
        <v>1</v>
      </c>
      <c r="JN147" s="9">
        <v>1</v>
      </c>
      <c r="JO147" s="9">
        <v>1</v>
      </c>
      <c r="JP147" s="9">
        <v>1</v>
      </c>
      <c r="JQ147" s="9">
        <v>1</v>
      </c>
      <c r="JR147" s="9">
        <v>1</v>
      </c>
      <c r="JS147" s="9">
        <v>1</v>
      </c>
      <c r="JT147" s="9">
        <v>1</v>
      </c>
      <c r="JU147" s="9">
        <v>1</v>
      </c>
      <c r="JV147" s="9"/>
      <c r="JW147" s="9">
        <v>1</v>
      </c>
      <c r="JX147" s="9">
        <v>1</v>
      </c>
      <c r="JY147" s="9">
        <v>1</v>
      </c>
      <c r="JZ147" s="9">
        <v>1</v>
      </c>
      <c r="KA147" s="9">
        <v>1</v>
      </c>
      <c r="KB147" s="9">
        <v>1</v>
      </c>
      <c r="KC147" s="9">
        <v>1</v>
      </c>
      <c r="KD147" s="9">
        <v>1</v>
      </c>
      <c r="KE147" s="9">
        <v>1</v>
      </c>
      <c r="KF147" s="9"/>
      <c r="KG147" s="9">
        <v>1</v>
      </c>
      <c r="KH147" s="9">
        <v>1</v>
      </c>
      <c r="KI147" s="9">
        <v>1</v>
      </c>
      <c r="KJ147" s="9"/>
      <c r="KK147" s="9">
        <v>1</v>
      </c>
      <c r="KL147" s="9">
        <v>1</v>
      </c>
      <c r="KM147" s="9">
        <v>1</v>
      </c>
      <c r="KN147" s="9">
        <v>1</v>
      </c>
      <c r="KO147" s="9"/>
      <c r="KP147" s="9">
        <v>1</v>
      </c>
      <c r="KQ147" s="9">
        <v>1</v>
      </c>
      <c r="KR147" s="9">
        <v>1</v>
      </c>
      <c r="KS147" s="9">
        <v>1</v>
      </c>
      <c r="KT147" s="9">
        <v>1</v>
      </c>
      <c r="KU147" s="9">
        <v>1</v>
      </c>
      <c r="KV147" s="9">
        <v>1</v>
      </c>
      <c r="KW147" s="9">
        <v>1</v>
      </c>
      <c r="KX147" s="9">
        <v>1</v>
      </c>
      <c r="KY147" s="9">
        <v>1</v>
      </c>
      <c r="KZ147" s="9">
        <v>1</v>
      </c>
      <c r="LA147" s="9">
        <v>1</v>
      </c>
      <c r="LB147" s="9"/>
      <c r="LC147" s="9">
        <v>1</v>
      </c>
      <c r="LD147" s="9">
        <v>1</v>
      </c>
      <c r="LE147" s="9">
        <v>1</v>
      </c>
      <c r="LF147" s="9">
        <v>1</v>
      </c>
      <c r="LG147" s="9">
        <v>1</v>
      </c>
      <c r="LH147" s="9">
        <v>1</v>
      </c>
      <c r="LI147" s="9"/>
      <c r="LJ147" s="9">
        <v>1</v>
      </c>
      <c r="LK147" s="9">
        <v>1</v>
      </c>
      <c r="LL147" s="9">
        <v>1</v>
      </c>
      <c r="LM147" s="9">
        <v>1</v>
      </c>
      <c r="LN147" s="9"/>
      <c r="LO147" s="9">
        <v>1</v>
      </c>
      <c r="LP147" s="9">
        <v>1</v>
      </c>
      <c r="LQ147" s="9">
        <v>1</v>
      </c>
      <c r="LR147" s="9"/>
      <c r="LS147" s="9">
        <v>1</v>
      </c>
      <c r="LT147" s="9">
        <v>1</v>
      </c>
      <c r="LU147" s="9">
        <v>1</v>
      </c>
      <c r="LV147" s="9">
        <v>1</v>
      </c>
      <c r="LW147" s="9">
        <v>1</v>
      </c>
      <c r="LX147" s="9">
        <v>1</v>
      </c>
      <c r="LY147" s="9">
        <v>1</v>
      </c>
      <c r="LZ147" s="9">
        <v>1</v>
      </c>
      <c r="MA147" s="9">
        <v>1</v>
      </c>
      <c r="MB147" s="9"/>
      <c r="MC147" s="9">
        <v>1</v>
      </c>
      <c r="MD147" s="9">
        <v>2</v>
      </c>
      <c r="ME147" s="9">
        <v>2</v>
      </c>
      <c r="MF147" s="9">
        <v>1</v>
      </c>
      <c r="MG147" s="9">
        <v>3</v>
      </c>
      <c r="MH147" s="9">
        <v>3</v>
      </c>
      <c r="MI147" s="9">
        <v>3</v>
      </c>
      <c r="MJ147" s="9">
        <v>3</v>
      </c>
      <c r="MK147" s="9">
        <v>1</v>
      </c>
      <c r="ML147" s="9">
        <v>1</v>
      </c>
      <c r="MM147" s="9">
        <v>1</v>
      </c>
      <c r="MN147" s="9">
        <v>1</v>
      </c>
      <c r="MO147" s="9">
        <v>1</v>
      </c>
      <c r="MP147" s="9">
        <v>0</v>
      </c>
      <c r="MQ147" s="9">
        <v>1</v>
      </c>
      <c r="MR147" s="9">
        <v>1</v>
      </c>
      <c r="MS147" s="9">
        <v>0</v>
      </c>
      <c r="MT147" s="9"/>
      <c r="MU147" s="9"/>
      <c r="MV147" s="9">
        <v>1</v>
      </c>
      <c r="MW147" s="9"/>
      <c r="MX147" s="9"/>
      <c r="MY147" t="s">
        <v>4602</v>
      </c>
      <c r="MZ147" s="9"/>
      <c r="NA147" s="9">
        <v>201869081</v>
      </c>
      <c r="NB147" t="s">
        <v>4752</v>
      </c>
      <c r="NC147" t="s">
        <v>4886</v>
      </c>
      <c r="ND147" s="9"/>
      <c r="NE147" s="9"/>
      <c r="NF147" t="s">
        <v>4891</v>
      </c>
      <c r="NG147" s="9"/>
      <c r="NH147" s="9"/>
      <c r="NI147" s="9">
        <v>127</v>
      </c>
      <c r="NJ147" s="9">
        <v>174</v>
      </c>
      <c r="NK147" t="s">
        <v>4897</v>
      </c>
      <c r="NL147" s="9">
        <v>3</v>
      </c>
      <c r="NM147" s="9">
        <v>11</v>
      </c>
      <c r="NN147" s="9">
        <v>2022</v>
      </c>
      <c r="NO147" s="9">
        <v>1</v>
      </c>
      <c r="NP147" t="s">
        <v>5021</v>
      </c>
      <c r="NQ147" s="9">
        <v>1</v>
      </c>
      <c r="NR147" s="9">
        <v>0</v>
      </c>
      <c r="NS147" s="9">
        <v>1</v>
      </c>
      <c r="NT147" s="9">
        <v>1</v>
      </c>
      <c r="NU147" s="9">
        <v>80</v>
      </c>
      <c r="NV147" s="9">
        <v>0</v>
      </c>
      <c r="NW147" s="9">
        <v>734</v>
      </c>
      <c r="NX147" s="9">
        <v>0</v>
      </c>
      <c r="NY147" s="9">
        <v>150</v>
      </c>
      <c r="NZ147" s="9">
        <v>0</v>
      </c>
      <c r="OA147" s="9">
        <v>294</v>
      </c>
      <c r="OB147" s="9">
        <v>0</v>
      </c>
      <c r="OC147" s="9">
        <v>1258</v>
      </c>
      <c r="OD147" s="9">
        <v>0</v>
      </c>
      <c r="OE147" s="9">
        <v>453</v>
      </c>
      <c r="OF147" s="9">
        <v>0</v>
      </c>
      <c r="OG147" s="9">
        <v>1711</v>
      </c>
      <c r="OH147" s="9">
        <v>0</v>
      </c>
      <c r="OI147" s="9">
        <v>1500</v>
      </c>
      <c r="OJ147" s="9">
        <v>1500</v>
      </c>
      <c r="OK147" s="9">
        <v>500</v>
      </c>
      <c r="OL147" s="9">
        <v>20</v>
      </c>
      <c r="OM147" s="9">
        <v>0</v>
      </c>
      <c r="ON147" s="9">
        <v>1</v>
      </c>
      <c r="OO147" s="9">
        <v>0</v>
      </c>
      <c r="OP147" s="9">
        <v>1</v>
      </c>
      <c r="OQ147" s="9">
        <v>1</v>
      </c>
      <c r="OR147" s="9">
        <v>1</v>
      </c>
      <c r="OS147" s="9">
        <v>1</v>
      </c>
      <c r="OT147" s="9">
        <v>1</v>
      </c>
      <c r="OU147" s="9">
        <v>1</v>
      </c>
      <c r="OV147" s="9">
        <v>1</v>
      </c>
      <c r="OW147" s="9">
        <v>1</v>
      </c>
      <c r="OX147" s="9">
        <v>1</v>
      </c>
      <c r="OY147" s="9">
        <v>1</v>
      </c>
      <c r="OZ147" s="9">
        <v>0</v>
      </c>
      <c r="PA147" s="9">
        <v>87.5</v>
      </c>
      <c r="PB147" s="9">
        <v>0</v>
      </c>
      <c r="PC147" s="9">
        <v>1</v>
      </c>
      <c r="PD147" s="9">
        <v>90</v>
      </c>
      <c r="PE147" s="9">
        <v>0</v>
      </c>
      <c r="PF147" s="9">
        <v>1</v>
      </c>
      <c r="PG147" s="9">
        <v>1</v>
      </c>
      <c r="PH147" s="9">
        <v>1</v>
      </c>
      <c r="PI147" s="9">
        <v>1</v>
      </c>
      <c r="PJ147" s="9">
        <v>1</v>
      </c>
      <c r="PK147" s="9">
        <v>1</v>
      </c>
      <c r="PL147" s="9">
        <v>1</v>
      </c>
      <c r="PM147" s="9">
        <v>1</v>
      </c>
      <c r="PN147" s="9">
        <v>1</v>
      </c>
      <c r="PO147" s="9">
        <v>100</v>
      </c>
      <c r="PP147" s="9">
        <v>1</v>
      </c>
      <c r="PQ147" s="9">
        <v>1</v>
      </c>
      <c r="PR147" s="9">
        <v>1</v>
      </c>
      <c r="PS147" s="9">
        <v>1</v>
      </c>
      <c r="PT147" s="9">
        <v>1</v>
      </c>
      <c r="PU147" s="9">
        <v>1</v>
      </c>
      <c r="PV147" s="9">
        <v>1</v>
      </c>
      <c r="PW147" s="9">
        <v>0</v>
      </c>
      <c r="PX147" s="9">
        <v>83.333335876464844</v>
      </c>
      <c r="PY147" s="9">
        <v>0</v>
      </c>
      <c r="PZ147" s="9">
        <v>1</v>
      </c>
      <c r="QA147" s="9">
        <v>1</v>
      </c>
      <c r="QB147" s="9">
        <v>1</v>
      </c>
      <c r="QC147" s="9">
        <v>1</v>
      </c>
      <c r="QD147" s="9">
        <v>1</v>
      </c>
      <c r="QE147" s="9">
        <v>100</v>
      </c>
      <c r="QF147" s="9">
        <v>1</v>
      </c>
      <c r="QG147" s="9">
        <v>1</v>
      </c>
      <c r="QH147" s="9">
        <v>1</v>
      </c>
      <c r="QI147" s="9">
        <v>1</v>
      </c>
      <c r="QJ147" s="9">
        <v>1</v>
      </c>
      <c r="QK147" s="9">
        <v>1</v>
      </c>
      <c r="QL147" s="9">
        <v>1</v>
      </c>
      <c r="QM147" s="9">
        <v>1</v>
      </c>
      <c r="QN147" s="9">
        <v>1</v>
      </c>
      <c r="QO147" s="9">
        <v>1</v>
      </c>
      <c r="QP147" s="9">
        <v>100</v>
      </c>
      <c r="QQ147" s="9">
        <v>1</v>
      </c>
      <c r="QR147" s="9">
        <v>1</v>
      </c>
      <c r="QS147" s="9">
        <v>1</v>
      </c>
      <c r="QT147" s="9">
        <v>1</v>
      </c>
      <c r="QU147" s="9">
        <v>1</v>
      </c>
      <c r="QV147" s="9">
        <v>1</v>
      </c>
      <c r="QW147" s="9">
        <v>1</v>
      </c>
      <c r="QX147" s="9">
        <v>1</v>
      </c>
      <c r="QY147" s="9">
        <v>1</v>
      </c>
      <c r="QZ147" s="9">
        <v>0</v>
      </c>
      <c r="RA147" s="9">
        <v>0</v>
      </c>
      <c r="RB147" s="9">
        <v>0</v>
      </c>
      <c r="RC147" s="9">
        <v>0</v>
      </c>
      <c r="RD147" s="9">
        <v>0</v>
      </c>
      <c r="RE147" s="9">
        <v>0</v>
      </c>
      <c r="RF147" s="9">
        <v>0</v>
      </c>
      <c r="RG147" s="9"/>
      <c r="RH147" s="9"/>
      <c r="RI147" s="9">
        <v>0</v>
      </c>
      <c r="RJ147" s="9">
        <v>0</v>
      </c>
      <c r="RK147" s="9">
        <v>0</v>
      </c>
      <c r="RL147" s="9">
        <v>1</v>
      </c>
      <c r="RM147" s="9">
        <v>1</v>
      </c>
      <c r="RN147" s="9">
        <v>1</v>
      </c>
      <c r="RO147" s="9">
        <v>0</v>
      </c>
      <c r="RP147" s="9">
        <v>0</v>
      </c>
      <c r="RQ147" s="9">
        <v>108</v>
      </c>
      <c r="RR147" s="9">
        <v>0</v>
      </c>
      <c r="RS147" s="9">
        <v>1</v>
      </c>
      <c r="RT147" s="9">
        <v>1</v>
      </c>
      <c r="RU147" s="9">
        <v>0</v>
      </c>
      <c r="RV147" s="9">
        <v>1</v>
      </c>
      <c r="RW147" s="9">
        <v>1</v>
      </c>
      <c r="RX147" s="9">
        <v>1</v>
      </c>
      <c r="RY147" s="9">
        <v>1</v>
      </c>
      <c r="RZ147" s="9">
        <v>1</v>
      </c>
      <c r="SA147" s="9">
        <v>1</v>
      </c>
      <c r="SB147" s="9">
        <v>100</v>
      </c>
      <c r="SC147" s="9">
        <v>1</v>
      </c>
      <c r="SD147" s="9">
        <v>1</v>
      </c>
      <c r="SE147" s="9">
        <v>0</v>
      </c>
      <c r="SF147" s="9">
        <v>1</v>
      </c>
      <c r="SG147" s="9">
        <v>1</v>
      </c>
      <c r="SH147" s="9">
        <v>0</v>
      </c>
      <c r="SI147" s="9">
        <v>0</v>
      </c>
      <c r="SJ147" s="9">
        <v>0</v>
      </c>
      <c r="SK147" s="9">
        <v>0</v>
      </c>
      <c r="SL147" s="9">
        <v>0</v>
      </c>
      <c r="SM147" s="9">
        <v>0</v>
      </c>
      <c r="SN147" s="9">
        <v>1</v>
      </c>
      <c r="SO147" s="9">
        <v>1</v>
      </c>
      <c r="SP147" s="9"/>
      <c r="SQ147" s="9"/>
      <c r="SR147" s="9"/>
      <c r="SS147" s="9"/>
      <c r="ST147" s="9"/>
      <c r="SU147" s="9"/>
      <c r="SV147" s="9">
        <v>1</v>
      </c>
      <c r="SW147" s="9">
        <v>0</v>
      </c>
      <c r="SX147" s="9">
        <v>0</v>
      </c>
      <c r="SY147" s="9">
        <v>1</v>
      </c>
      <c r="SZ147" s="9">
        <v>0</v>
      </c>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v>0</v>
      </c>
      <c r="UM147" s="9">
        <v>0</v>
      </c>
      <c r="UN147" s="9">
        <v>0</v>
      </c>
      <c r="UO147" s="9">
        <v>0</v>
      </c>
      <c r="UP147" s="9"/>
      <c r="UQ147" s="9"/>
      <c r="UR147" s="9"/>
      <c r="US147" s="9"/>
      <c r="UT147" s="9">
        <v>0</v>
      </c>
      <c r="UU147" s="9"/>
      <c r="UV147" s="9">
        <v>0</v>
      </c>
      <c r="UW147" s="9"/>
      <c r="UX147" s="9"/>
      <c r="UY147" s="9"/>
      <c r="UZ147" s="9"/>
      <c r="VA147" s="9"/>
      <c r="VB147" s="9"/>
      <c r="VC147" s="9">
        <v>1</v>
      </c>
      <c r="VD147" s="9">
        <v>1</v>
      </c>
      <c r="VE147" s="9">
        <v>1</v>
      </c>
      <c r="VF147" s="9">
        <v>1</v>
      </c>
      <c r="VG147" s="9">
        <v>1</v>
      </c>
      <c r="VH147" s="9">
        <v>1</v>
      </c>
      <c r="VI147" s="9">
        <v>1</v>
      </c>
      <c r="VJ147" s="9">
        <v>1</v>
      </c>
      <c r="VK147" s="9">
        <v>1</v>
      </c>
      <c r="VL147" s="9">
        <v>1</v>
      </c>
      <c r="VM147" s="9">
        <v>1</v>
      </c>
      <c r="VN147" s="9">
        <v>1</v>
      </c>
      <c r="VO147" s="9">
        <v>1</v>
      </c>
      <c r="VP147" s="9">
        <v>1</v>
      </c>
      <c r="VQ147" s="9">
        <v>1</v>
      </c>
      <c r="VR147" s="9">
        <v>1</v>
      </c>
      <c r="VS147" s="9">
        <v>1</v>
      </c>
      <c r="VT147" s="9">
        <v>1</v>
      </c>
      <c r="VU147" s="9">
        <v>1</v>
      </c>
      <c r="VV147" s="9">
        <v>1</v>
      </c>
      <c r="VW147" s="9">
        <v>1</v>
      </c>
      <c r="VX147" s="9">
        <v>1</v>
      </c>
      <c r="VY147" s="9">
        <v>1</v>
      </c>
      <c r="VZ147" s="9">
        <v>1</v>
      </c>
      <c r="WA147" s="9">
        <v>1</v>
      </c>
      <c r="WB147" s="9">
        <v>1</v>
      </c>
      <c r="WC147" s="9">
        <v>1</v>
      </c>
      <c r="WD147" s="9">
        <v>1</v>
      </c>
      <c r="WE147" s="9">
        <v>1</v>
      </c>
      <c r="WF147" s="9">
        <v>1</v>
      </c>
      <c r="WG147" s="9">
        <v>1</v>
      </c>
      <c r="WH147" s="9">
        <v>1</v>
      </c>
      <c r="WI147" s="9">
        <v>1</v>
      </c>
      <c r="WJ147" s="9">
        <v>1</v>
      </c>
      <c r="WK147" s="9">
        <v>1</v>
      </c>
      <c r="WL147" s="9">
        <v>1</v>
      </c>
      <c r="WM147" s="9">
        <v>1</v>
      </c>
      <c r="WN147" s="9">
        <v>1</v>
      </c>
      <c r="WO147" s="9">
        <v>1</v>
      </c>
      <c r="WP147" s="9">
        <v>1</v>
      </c>
      <c r="WQ147" s="9">
        <v>100</v>
      </c>
      <c r="WR147" s="9">
        <v>1</v>
      </c>
      <c r="WS147" s="9">
        <v>1</v>
      </c>
      <c r="WT147" s="9">
        <v>100</v>
      </c>
      <c r="WU147" s="9">
        <v>1</v>
      </c>
      <c r="WV147" s="9">
        <v>1</v>
      </c>
      <c r="WW147" s="9">
        <v>100</v>
      </c>
      <c r="WX147" s="9">
        <v>1</v>
      </c>
      <c r="WY147" s="9">
        <v>1</v>
      </c>
      <c r="WZ147" s="9">
        <v>100</v>
      </c>
      <c r="XA147" s="9">
        <v>1</v>
      </c>
      <c r="XB147" s="9">
        <v>1</v>
      </c>
      <c r="XC147" s="9">
        <v>1</v>
      </c>
      <c r="XD147" s="9">
        <v>1</v>
      </c>
      <c r="XE147" s="9">
        <v>1</v>
      </c>
      <c r="XF147" s="9">
        <v>1</v>
      </c>
      <c r="XG147" s="9">
        <v>1</v>
      </c>
      <c r="XH147" s="9">
        <v>1</v>
      </c>
      <c r="XI147" s="9">
        <v>1</v>
      </c>
      <c r="XJ147" s="9">
        <v>1</v>
      </c>
      <c r="XK147" s="9">
        <v>1</v>
      </c>
      <c r="XL147" s="9">
        <v>1</v>
      </c>
      <c r="XM147" s="9">
        <v>1</v>
      </c>
      <c r="XN147" s="9">
        <v>1</v>
      </c>
      <c r="XO147" s="9">
        <v>1</v>
      </c>
      <c r="XP147" s="9">
        <v>1</v>
      </c>
      <c r="XQ147" s="9">
        <v>1</v>
      </c>
      <c r="XR147" s="9">
        <v>1</v>
      </c>
      <c r="XS147" s="9">
        <v>1</v>
      </c>
      <c r="XT147" s="9">
        <v>1</v>
      </c>
      <c r="XU147" s="9">
        <v>1</v>
      </c>
      <c r="XV147" s="9">
        <v>1</v>
      </c>
      <c r="XW147" s="9">
        <v>1</v>
      </c>
      <c r="XX147" s="9">
        <v>1</v>
      </c>
      <c r="XY147" s="9">
        <v>1</v>
      </c>
      <c r="XZ147" s="9">
        <v>1</v>
      </c>
      <c r="YA147" s="9">
        <v>1</v>
      </c>
      <c r="YB147" s="9">
        <v>1</v>
      </c>
      <c r="YC147" s="9">
        <v>1</v>
      </c>
      <c r="YD147" s="9">
        <v>1</v>
      </c>
      <c r="YE147" s="9">
        <v>1</v>
      </c>
      <c r="YF147" s="9">
        <v>1</v>
      </c>
      <c r="YG147" s="9">
        <v>1</v>
      </c>
      <c r="YH147" s="9">
        <v>1</v>
      </c>
      <c r="YI147" s="9">
        <v>1</v>
      </c>
      <c r="YJ147" s="9">
        <v>1</v>
      </c>
      <c r="YK147" s="9">
        <v>1</v>
      </c>
      <c r="YL147" s="9">
        <v>1</v>
      </c>
      <c r="YM147" s="9">
        <v>1</v>
      </c>
      <c r="YN147" s="9">
        <v>1</v>
      </c>
      <c r="YO147" s="9">
        <v>1</v>
      </c>
      <c r="YP147" s="9">
        <v>1</v>
      </c>
      <c r="YQ147" s="9">
        <v>1</v>
      </c>
      <c r="YR147" s="9">
        <v>1</v>
      </c>
      <c r="YS147" s="9">
        <v>1</v>
      </c>
      <c r="YT147" s="9">
        <v>1</v>
      </c>
      <c r="YU147" s="9">
        <v>100</v>
      </c>
      <c r="YV147" s="9">
        <v>1</v>
      </c>
      <c r="YW147" s="9">
        <v>1</v>
      </c>
      <c r="YX147" s="9">
        <v>1</v>
      </c>
      <c r="YY147" s="9">
        <v>1</v>
      </c>
      <c r="YZ147" s="9">
        <v>1</v>
      </c>
      <c r="ZA147" s="9">
        <v>1</v>
      </c>
      <c r="ZB147" s="9">
        <v>1</v>
      </c>
      <c r="ZC147" s="9">
        <v>1</v>
      </c>
      <c r="ZD147" s="9">
        <v>1</v>
      </c>
      <c r="ZE147" s="9">
        <v>0</v>
      </c>
      <c r="ZF147" s="9">
        <v>1</v>
      </c>
      <c r="ZG147" s="9">
        <v>0</v>
      </c>
      <c r="ZH147" s="9">
        <v>0</v>
      </c>
      <c r="ZI147" s="9">
        <v>1</v>
      </c>
      <c r="ZJ147" s="9">
        <v>100</v>
      </c>
      <c r="ZK147" s="9">
        <v>1</v>
      </c>
      <c r="ZL147" s="9">
        <v>100</v>
      </c>
      <c r="ZM147" s="9">
        <v>1</v>
      </c>
      <c r="ZN147" s="9">
        <v>1</v>
      </c>
      <c r="ZO147" s="9">
        <v>1</v>
      </c>
      <c r="ZP147" s="9">
        <v>1</v>
      </c>
      <c r="ZQ147" s="9">
        <v>1</v>
      </c>
      <c r="ZR147" s="9">
        <v>1</v>
      </c>
      <c r="ZS147" s="9">
        <v>1</v>
      </c>
      <c r="ZT147" s="9">
        <v>1</v>
      </c>
      <c r="ZU147" s="9">
        <v>1</v>
      </c>
      <c r="ZV147" s="9">
        <v>1</v>
      </c>
      <c r="ZW147" s="9">
        <v>1</v>
      </c>
      <c r="ZX147" s="9">
        <v>1</v>
      </c>
      <c r="ZY147" s="9">
        <v>1</v>
      </c>
      <c r="ZZ147" s="9">
        <v>1</v>
      </c>
      <c r="AAA147" s="9">
        <v>1</v>
      </c>
      <c r="AAB147" s="9">
        <v>1</v>
      </c>
      <c r="AAC147" s="9">
        <v>1</v>
      </c>
      <c r="AAD147" s="9">
        <v>1</v>
      </c>
      <c r="AAE147" s="9">
        <v>1</v>
      </c>
      <c r="AAF147" s="9">
        <v>1</v>
      </c>
      <c r="AAG147" s="9">
        <v>1</v>
      </c>
      <c r="AAH147" s="9">
        <v>1</v>
      </c>
      <c r="AAI147" s="9">
        <v>1</v>
      </c>
      <c r="AAJ147" s="9">
        <v>1</v>
      </c>
      <c r="AAK147" s="9">
        <v>1</v>
      </c>
      <c r="AAL147" s="9">
        <v>1</v>
      </c>
      <c r="AAM147" s="9">
        <v>1</v>
      </c>
      <c r="AAN147" s="9">
        <v>1</v>
      </c>
      <c r="AAO147" s="9">
        <v>1</v>
      </c>
      <c r="AAP147" s="9">
        <v>100</v>
      </c>
      <c r="AAQ147" s="9">
        <v>1</v>
      </c>
      <c r="AAR147" s="9">
        <v>1</v>
      </c>
      <c r="AAS147" s="9">
        <v>100</v>
      </c>
      <c r="AAT147" s="9">
        <v>1</v>
      </c>
      <c r="AAU147" s="9">
        <v>1</v>
      </c>
      <c r="AAV147" s="9">
        <v>0</v>
      </c>
      <c r="AAW147" s="9">
        <v>0</v>
      </c>
      <c r="AAX147" s="9">
        <v>0</v>
      </c>
      <c r="AAY147" s="9">
        <v>1</v>
      </c>
      <c r="AAZ147" s="9">
        <v>1</v>
      </c>
      <c r="ABA147" s="9">
        <v>1</v>
      </c>
      <c r="ABB147" s="9">
        <v>1</v>
      </c>
      <c r="ABC147" s="9">
        <v>1</v>
      </c>
      <c r="ABD147" s="9">
        <v>1</v>
      </c>
      <c r="ABE147" s="9">
        <v>1</v>
      </c>
      <c r="ABF147" s="9">
        <v>1</v>
      </c>
      <c r="ABG147" s="9">
        <v>1</v>
      </c>
      <c r="ABH147" s="9">
        <v>1</v>
      </c>
      <c r="ABI147" s="9">
        <v>1</v>
      </c>
      <c r="ABJ147" s="9">
        <v>1</v>
      </c>
      <c r="ABK147" s="9">
        <v>1</v>
      </c>
      <c r="ABL147" s="9">
        <v>1</v>
      </c>
      <c r="ABM147" s="9">
        <v>100</v>
      </c>
      <c r="ABN147" s="9">
        <v>1</v>
      </c>
      <c r="ABO147" s="9">
        <v>1</v>
      </c>
      <c r="ABP147" s="9">
        <v>1</v>
      </c>
      <c r="ABQ147" s="9">
        <v>1</v>
      </c>
      <c r="ABR147" s="9">
        <v>1</v>
      </c>
      <c r="ABS147" s="9">
        <v>1</v>
      </c>
      <c r="ABT147" s="9">
        <v>1</v>
      </c>
      <c r="ABU147" s="9">
        <v>0</v>
      </c>
      <c r="ABV147" s="9">
        <v>1</v>
      </c>
      <c r="ABW147" s="9">
        <v>0</v>
      </c>
      <c r="ABX147" s="9">
        <v>1</v>
      </c>
      <c r="ABY147" s="9">
        <v>1</v>
      </c>
      <c r="ABZ147" s="9">
        <v>0</v>
      </c>
      <c r="ACA147" s="9">
        <v>0</v>
      </c>
      <c r="ACB147" s="9">
        <v>0</v>
      </c>
      <c r="ACC147" s="9">
        <v>0</v>
      </c>
      <c r="ACD147" s="9">
        <v>0</v>
      </c>
      <c r="ACE147" s="9">
        <v>0</v>
      </c>
      <c r="ACF147" s="9">
        <v>0</v>
      </c>
      <c r="ACG147" s="9">
        <v>0</v>
      </c>
      <c r="ACH147" s="9">
        <v>1</v>
      </c>
      <c r="ACI147" s="9">
        <v>1</v>
      </c>
      <c r="ACJ147" s="9">
        <v>1</v>
      </c>
      <c r="ACK147" s="9">
        <v>1</v>
      </c>
      <c r="ACL147" s="9">
        <v>1</v>
      </c>
      <c r="ACM147" s="9">
        <v>0</v>
      </c>
      <c r="ACN147" s="9">
        <v>1</v>
      </c>
      <c r="ACO147" s="9">
        <v>1</v>
      </c>
      <c r="ACP147" s="9">
        <v>1</v>
      </c>
      <c r="ACQ147" s="9">
        <v>1</v>
      </c>
      <c r="ACR147" s="9">
        <v>1</v>
      </c>
    </row>
    <row r="148" spans="1:772">
      <c r="A148" t="s">
        <v>2708</v>
      </c>
      <c r="B148" t="s">
        <v>2836</v>
      </c>
      <c r="C148" t="s">
        <v>2969</v>
      </c>
      <c r="D148" t="s">
        <v>3102</v>
      </c>
      <c r="E148" s="9"/>
      <c r="F148" s="9">
        <v>5</v>
      </c>
      <c r="G148" s="9"/>
      <c r="H148" s="9">
        <v>1</v>
      </c>
      <c r="I148" t="s">
        <v>3240</v>
      </c>
      <c r="J148" s="9"/>
      <c r="K148" s="9">
        <v>1</v>
      </c>
      <c r="L148" s="9">
        <v>2</v>
      </c>
      <c r="M148" s="9">
        <v>175</v>
      </c>
      <c r="N148" s="9">
        <v>175</v>
      </c>
      <c r="O148" t="s">
        <v>3247</v>
      </c>
      <c r="P148" s="9">
        <v>1</v>
      </c>
      <c r="Q148" t="s">
        <v>3250</v>
      </c>
      <c r="R148" s="9">
        <v>8</v>
      </c>
      <c r="S148" s="9">
        <v>1</v>
      </c>
      <c r="T148" s="9">
        <v>1</v>
      </c>
      <c r="U148" s="9">
        <v>1</v>
      </c>
      <c r="V148" s="9">
        <v>0</v>
      </c>
      <c r="W148" t="s">
        <v>3403</v>
      </c>
      <c r="X148" s="9">
        <v>244674690</v>
      </c>
      <c r="Y148" t="s">
        <v>3532</v>
      </c>
      <c r="Z148" s="9"/>
      <c r="AA148" s="9">
        <v>234</v>
      </c>
      <c r="AB148" s="9">
        <v>0</v>
      </c>
      <c r="AC148" s="9">
        <v>1789</v>
      </c>
      <c r="AD148" s="9">
        <v>0</v>
      </c>
      <c r="AE148" s="9">
        <v>391</v>
      </c>
      <c r="AF148" s="9">
        <v>0</v>
      </c>
      <c r="AG148" s="9">
        <v>72</v>
      </c>
      <c r="AH148" s="9">
        <v>0</v>
      </c>
      <c r="AI148" s="9">
        <v>70</v>
      </c>
      <c r="AJ148" s="9">
        <v>0</v>
      </c>
      <c r="AK148" s="9">
        <v>20</v>
      </c>
      <c r="AL148" s="9">
        <v>0</v>
      </c>
      <c r="AM148" s="9">
        <v>80</v>
      </c>
      <c r="AN148" s="9">
        <v>0</v>
      </c>
      <c r="AO148" s="9">
        <v>61</v>
      </c>
      <c r="AP148" s="9">
        <v>0</v>
      </c>
      <c r="AQ148" s="9">
        <v>1121</v>
      </c>
      <c r="AR148" s="9">
        <v>0</v>
      </c>
      <c r="AS148" s="9">
        <v>42</v>
      </c>
      <c r="AT148" s="9">
        <v>0</v>
      </c>
      <c r="AU148" s="9">
        <v>3</v>
      </c>
      <c r="AV148" s="9">
        <v>0</v>
      </c>
      <c r="AW148" s="9">
        <v>15</v>
      </c>
      <c r="AX148" t="s">
        <v>3704</v>
      </c>
      <c r="AY148" s="9">
        <v>0</v>
      </c>
      <c r="AZ148" s="9">
        <v>99</v>
      </c>
      <c r="BA148" t="s">
        <v>3854</v>
      </c>
      <c r="BB148" s="9">
        <v>0</v>
      </c>
      <c r="BC148" s="9">
        <v>3997</v>
      </c>
      <c r="BD148" s="9">
        <v>0</v>
      </c>
      <c r="BE148" s="9"/>
      <c r="BF148" s="9">
        <v>2798</v>
      </c>
      <c r="BG148" s="9">
        <v>1999</v>
      </c>
      <c r="BH148" s="9">
        <v>1599</v>
      </c>
      <c r="BI148" s="9">
        <v>0</v>
      </c>
      <c r="BJ148" s="9"/>
      <c r="BK148" s="9">
        <v>1</v>
      </c>
      <c r="BL148" s="9">
        <v>1</v>
      </c>
      <c r="BM148" s="9">
        <v>1</v>
      </c>
      <c r="BN148" s="9">
        <v>1</v>
      </c>
      <c r="BO148" s="9">
        <v>1</v>
      </c>
      <c r="BP148" s="9">
        <v>1</v>
      </c>
      <c r="BQ148" s="9">
        <v>1</v>
      </c>
      <c r="BR148" s="9">
        <v>0</v>
      </c>
      <c r="BS148" s="9">
        <v>0</v>
      </c>
      <c r="BT148" s="9"/>
      <c r="BU148" s="9"/>
      <c r="BV148" s="9">
        <v>1</v>
      </c>
      <c r="BW148" s="9">
        <v>1</v>
      </c>
      <c r="BX148" s="9"/>
      <c r="BY148" s="9">
        <v>0</v>
      </c>
      <c r="BZ148" s="9">
        <v>0</v>
      </c>
      <c r="CA148" s="9">
        <v>1</v>
      </c>
      <c r="CB148" s="9">
        <v>0</v>
      </c>
      <c r="CC148" s="9">
        <v>1</v>
      </c>
      <c r="CD148" s="9">
        <v>1</v>
      </c>
      <c r="CE148" s="9">
        <v>1</v>
      </c>
      <c r="CF148" s="9">
        <v>1</v>
      </c>
      <c r="CG148" s="9"/>
      <c r="CH148" s="9">
        <v>1</v>
      </c>
      <c r="CI148" s="9">
        <v>2</v>
      </c>
      <c r="CJ148" s="9">
        <v>1</v>
      </c>
      <c r="CK148" s="9">
        <v>1</v>
      </c>
      <c r="CL148" s="9">
        <v>1</v>
      </c>
      <c r="CM148" s="9">
        <v>1</v>
      </c>
      <c r="CN148" s="9">
        <v>1</v>
      </c>
      <c r="CO148" s="9">
        <v>1</v>
      </c>
      <c r="CP148" s="9">
        <v>1</v>
      </c>
      <c r="CQ148" s="9">
        <v>1</v>
      </c>
      <c r="CR148" s="9">
        <v>1</v>
      </c>
      <c r="CS148" s="9">
        <v>1</v>
      </c>
      <c r="CT148" s="9">
        <v>1</v>
      </c>
      <c r="CU148" s="9">
        <v>1</v>
      </c>
      <c r="CV148" s="9">
        <v>1</v>
      </c>
      <c r="CW148" s="9">
        <v>1</v>
      </c>
      <c r="CX148" s="9">
        <v>1</v>
      </c>
      <c r="CY148" s="9">
        <v>1</v>
      </c>
      <c r="CZ148" s="9">
        <v>1</v>
      </c>
      <c r="DA148" s="9"/>
      <c r="DB148" s="9"/>
      <c r="DC148" s="9"/>
      <c r="DD148" s="9"/>
      <c r="DE148" s="9"/>
      <c r="DF148" s="9"/>
      <c r="DG148" s="9"/>
      <c r="DH148" s="9"/>
      <c r="DI148" s="9">
        <v>2</v>
      </c>
      <c r="DJ148" s="9"/>
      <c r="DK148" s="9">
        <v>1</v>
      </c>
      <c r="DL148" s="9">
        <v>2</v>
      </c>
      <c r="DM148" s="9">
        <v>1</v>
      </c>
      <c r="DN148" s="9">
        <v>2</v>
      </c>
      <c r="DO148" s="9">
        <v>1</v>
      </c>
      <c r="DP148" s="9">
        <v>1</v>
      </c>
      <c r="DQ148" s="9">
        <v>1</v>
      </c>
      <c r="DR148" s="9">
        <v>1</v>
      </c>
      <c r="DS148" s="9">
        <v>1</v>
      </c>
      <c r="DT148" s="9">
        <v>848</v>
      </c>
      <c r="DU148" s="9">
        <v>17</v>
      </c>
      <c r="DV148" s="9">
        <v>615</v>
      </c>
      <c r="DW148" s="9">
        <v>11</v>
      </c>
      <c r="DX148" s="9">
        <v>1</v>
      </c>
      <c r="DY148" s="9">
        <v>1</v>
      </c>
      <c r="DZ148" s="9">
        <v>0</v>
      </c>
      <c r="EA148" s="9"/>
      <c r="EB148" s="9">
        <v>1</v>
      </c>
      <c r="EC148" s="9"/>
      <c r="ED148" s="9">
        <v>1</v>
      </c>
      <c r="EE148" s="9">
        <v>1</v>
      </c>
      <c r="EF148" s="9">
        <v>1</v>
      </c>
      <c r="EG148" s="9">
        <v>1</v>
      </c>
      <c r="EH148" s="9">
        <v>1</v>
      </c>
      <c r="EI148" s="9">
        <v>0</v>
      </c>
      <c r="EJ148" s="9">
        <v>1</v>
      </c>
      <c r="EK148" s="9">
        <v>1</v>
      </c>
      <c r="EL148" s="9"/>
      <c r="EM148" s="9"/>
      <c r="EN148" s="9">
        <v>1</v>
      </c>
      <c r="EO148" s="9">
        <v>0</v>
      </c>
      <c r="EP148" s="9"/>
      <c r="EQ148" s="9">
        <v>1</v>
      </c>
      <c r="ER148" s="9">
        <v>0</v>
      </c>
      <c r="ES148" s="9"/>
      <c r="ET148" s="9">
        <v>1</v>
      </c>
      <c r="EU148" s="9">
        <v>0</v>
      </c>
      <c r="EV148" s="9"/>
      <c r="EW148" s="9">
        <v>0</v>
      </c>
      <c r="EX148" s="9"/>
      <c r="EY148" s="9"/>
      <c r="EZ148" s="9">
        <v>1</v>
      </c>
      <c r="FA148" s="9">
        <v>0</v>
      </c>
      <c r="FB148" s="9"/>
      <c r="FC148" s="9">
        <v>0</v>
      </c>
      <c r="FD148" s="9"/>
      <c r="FE148" s="9"/>
      <c r="FF148" s="9">
        <v>1</v>
      </c>
      <c r="FG148" s="9">
        <v>0</v>
      </c>
      <c r="FH148" s="9"/>
      <c r="FI148" s="9">
        <v>1</v>
      </c>
      <c r="FJ148" s="9">
        <v>0</v>
      </c>
      <c r="FK148" s="9"/>
      <c r="FL148" s="9">
        <v>1</v>
      </c>
      <c r="FM148" s="9">
        <v>0</v>
      </c>
      <c r="FN148" s="9"/>
      <c r="FO148" s="9">
        <v>1</v>
      </c>
      <c r="FP148" s="9">
        <v>0</v>
      </c>
      <c r="FQ148" s="9"/>
      <c r="FR148" s="9">
        <v>1</v>
      </c>
      <c r="FS148" s="9">
        <v>0</v>
      </c>
      <c r="FT148" s="9"/>
      <c r="FU148" s="9">
        <v>0</v>
      </c>
      <c r="FV148" s="9"/>
      <c r="FW148" s="9"/>
      <c r="FX148" s="9">
        <v>3</v>
      </c>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t="s">
        <v>4163</v>
      </c>
      <c r="HH148" s="9"/>
      <c r="HI148" s="9"/>
      <c r="HJ148" s="9"/>
      <c r="HK148" s="9"/>
      <c r="HL148" s="9"/>
      <c r="HM148" s="9"/>
      <c r="HN148" s="9"/>
      <c r="HO148" s="9"/>
      <c r="HP148" s="9"/>
      <c r="HQ148" s="9"/>
      <c r="HR148" s="9"/>
      <c r="HS148" s="9"/>
      <c r="HT148" s="9"/>
      <c r="HU148" s="9"/>
      <c r="HV148" s="9"/>
      <c r="HW148" s="9"/>
      <c r="HX148" t="s">
        <v>4327</v>
      </c>
      <c r="HY148" s="9"/>
      <c r="HZ148" s="9"/>
      <c r="IA148" s="9">
        <v>2</v>
      </c>
      <c r="IB148" s="9"/>
      <c r="IC148" s="9"/>
      <c r="ID148" s="9">
        <v>1</v>
      </c>
      <c r="IE148" s="9">
        <v>2</v>
      </c>
      <c r="IF148" s="9"/>
      <c r="IG148" s="9">
        <v>1</v>
      </c>
      <c r="IH148" s="9">
        <v>2</v>
      </c>
      <c r="II148" s="9"/>
      <c r="IJ148" s="9">
        <v>1</v>
      </c>
      <c r="IK148" s="9">
        <v>1</v>
      </c>
      <c r="IL148" s="9">
        <v>0</v>
      </c>
      <c r="IM148" s="9"/>
      <c r="IN148" s="9"/>
      <c r="IO148" s="9"/>
      <c r="IP148" s="9"/>
      <c r="IQ148" s="9"/>
      <c r="IR148" s="9"/>
      <c r="IS148" s="9"/>
      <c r="IT148" s="9">
        <v>1</v>
      </c>
      <c r="IU148" s="9">
        <v>2</v>
      </c>
      <c r="IV148" s="9">
        <v>2</v>
      </c>
      <c r="IW148" s="9">
        <v>2</v>
      </c>
      <c r="IX148" s="9">
        <v>1</v>
      </c>
      <c r="IY148" s="9">
        <v>1</v>
      </c>
      <c r="IZ148" s="9">
        <v>1</v>
      </c>
      <c r="JA148" s="9">
        <v>1</v>
      </c>
      <c r="JB148" s="9">
        <v>1</v>
      </c>
      <c r="JC148" s="9">
        <v>1</v>
      </c>
      <c r="JD148" s="9">
        <v>1</v>
      </c>
      <c r="JE148" s="9">
        <v>1</v>
      </c>
      <c r="JF148" s="9">
        <v>1</v>
      </c>
      <c r="JG148" s="9">
        <v>1</v>
      </c>
      <c r="JH148" s="9">
        <v>2</v>
      </c>
      <c r="JI148" s="9">
        <v>1</v>
      </c>
      <c r="JJ148" s="9">
        <v>1</v>
      </c>
      <c r="JK148" s="9">
        <v>1</v>
      </c>
      <c r="JL148" s="9">
        <v>1</v>
      </c>
      <c r="JM148" s="9">
        <v>3</v>
      </c>
      <c r="JN148" s="9">
        <v>1</v>
      </c>
      <c r="JO148" s="9">
        <v>1</v>
      </c>
      <c r="JP148" s="9">
        <v>1</v>
      </c>
      <c r="JQ148" s="9">
        <v>1</v>
      </c>
      <c r="JR148" s="9">
        <v>1</v>
      </c>
      <c r="JS148" s="9">
        <v>1</v>
      </c>
      <c r="JT148" s="9">
        <v>1</v>
      </c>
      <c r="JU148" s="9">
        <v>1</v>
      </c>
      <c r="JV148" s="9"/>
      <c r="JW148" s="9">
        <v>1</v>
      </c>
      <c r="JX148" s="9">
        <v>1</v>
      </c>
      <c r="JY148" s="9">
        <v>1</v>
      </c>
      <c r="JZ148" s="9">
        <v>1</v>
      </c>
      <c r="KA148" s="9">
        <v>1</v>
      </c>
      <c r="KB148" s="9">
        <v>1</v>
      </c>
      <c r="KC148" s="9">
        <v>1</v>
      </c>
      <c r="KD148" s="9">
        <v>1</v>
      </c>
      <c r="KE148" s="9">
        <v>1</v>
      </c>
      <c r="KF148" s="9"/>
      <c r="KG148" s="9">
        <v>1</v>
      </c>
      <c r="KH148" s="9">
        <v>1</v>
      </c>
      <c r="KI148" s="9">
        <v>1</v>
      </c>
      <c r="KJ148" s="9"/>
      <c r="KK148" s="9">
        <v>1</v>
      </c>
      <c r="KL148" s="9">
        <v>1</v>
      </c>
      <c r="KM148" s="9">
        <v>1</v>
      </c>
      <c r="KN148" s="9">
        <v>1</v>
      </c>
      <c r="KO148" s="9"/>
      <c r="KP148" s="9">
        <v>1</v>
      </c>
      <c r="KQ148" s="9">
        <v>0</v>
      </c>
      <c r="KR148" s="9">
        <v>1</v>
      </c>
      <c r="KS148" s="9">
        <v>1</v>
      </c>
      <c r="KT148" s="9">
        <v>1</v>
      </c>
      <c r="KU148" s="9">
        <v>1</v>
      </c>
      <c r="KV148" s="9">
        <v>1</v>
      </c>
      <c r="KW148" s="9">
        <v>1</v>
      </c>
      <c r="KX148" s="9">
        <v>1</v>
      </c>
      <c r="KY148" s="9">
        <v>1</v>
      </c>
      <c r="KZ148" s="9">
        <v>1</v>
      </c>
      <c r="LA148" s="9">
        <v>1</v>
      </c>
      <c r="LB148" s="9"/>
      <c r="LC148" s="9">
        <v>1</v>
      </c>
      <c r="LD148" s="9">
        <v>1</v>
      </c>
      <c r="LE148" s="9">
        <v>1</v>
      </c>
      <c r="LF148" s="9">
        <v>1</v>
      </c>
      <c r="LG148" s="9">
        <v>1</v>
      </c>
      <c r="LH148" s="9">
        <v>1</v>
      </c>
      <c r="LI148" s="9"/>
      <c r="LJ148" s="9">
        <v>1</v>
      </c>
      <c r="LK148" s="9">
        <v>1</v>
      </c>
      <c r="LL148" s="9">
        <v>1</v>
      </c>
      <c r="LM148" s="9">
        <v>1</v>
      </c>
      <c r="LN148" s="9"/>
      <c r="LO148" s="9">
        <v>1</v>
      </c>
      <c r="LP148" s="9">
        <v>1</v>
      </c>
      <c r="LQ148" s="9">
        <v>1</v>
      </c>
      <c r="LR148" s="9"/>
      <c r="LS148" s="9">
        <v>1</v>
      </c>
      <c r="LT148" s="9">
        <v>1</v>
      </c>
      <c r="LU148" s="9">
        <v>1</v>
      </c>
      <c r="LV148" s="9">
        <v>1</v>
      </c>
      <c r="LW148" s="9">
        <v>1</v>
      </c>
      <c r="LX148" s="9">
        <v>1</v>
      </c>
      <c r="LY148" s="9">
        <v>3</v>
      </c>
      <c r="LZ148" s="9">
        <v>2</v>
      </c>
      <c r="MA148" s="9">
        <v>1</v>
      </c>
      <c r="MB148" s="9"/>
      <c r="MC148" s="9">
        <v>1</v>
      </c>
      <c r="MD148" s="9">
        <v>2</v>
      </c>
      <c r="ME148" s="9">
        <v>2</v>
      </c>
      <c r="MF148" s="9">
        <v>1</v>
      </c>
      <c r="MG148" s="9">
        <v>2</v>
      </c>
      <c r="MH148" s="9">
        <v>3</v>
      </c>
      <c r="MI148" s="9">
        <v>3</v>
      </c>
      <c r="MJ148" s="9">
        <v>3</v>
      </c>
      <c r="MK148" s="9">
        <v>1</v>
      </c>
      <c r="ML148" s="9">
        <v>1</v>
      </c>
      <c r="MM148" s="9">
        <v>1</v>
      </c>
      <c r="MN148" s="9">
        <v>1</v>
      </c>
      <c r="MO148" s="9">
        <v>1</v>
      </c>
      <c r="MP148" s="9">
        <v>0</v>
      </c>
      <c r="MQ148" s="9">
        <v>1</v>
      </c>
      <c r="MR148" s="9">
        <v>1</v>
      </c>
      <c r="MS148" s="9">
        <v>0</v>
      </c>
      <c r="MT148" s="9"/>
      <c r="MU148" s="9"/>
      <c r="MV148" s="9">
        <v>1</v>
      </c>
      <c r="MW148" s="9"/>
      <c r="MX148" s="9"/>
      <c r="MY148" t="s">
        <v>4603</v>
      </c>
      <c r="MZ148" s="9"/>
      <c r="NA148" s="9">
        <v>204815004</v>
      </c>
      <c r="NB148" t="s">
        <v>4753</v>
      </c>
      <c r="NC148" t="s">
        <v>4887</v>
      </c>
      <c r="ND148" s="9"/>
      <c r="NE148" s="9"/>
      <c r="NF148" t="s">
        <v>4891</v>
      </c>
      <c r="NG148" s="9"/>
      <c r="NH148" s="9"/>
      <c r="NI148" s="9">
        <v>143</v>
      </c>
      <c r="NJ148" s="9">
        <v>175</v>
      </c>
      <c r="NK148" t="s">
        <v>4897</v>
      </c>
      <c r="NL148" s="9">
        <v>3</v>
      </c>
      <c r="NM148" s="9">
        <v>11</v>
      </c>
      <c r="NN148" s="9">
        <v>2022</v>
      </c>
      <c r="NO148" s="9">
        <v>1</v>
      </c>
      <c r="NP148" t="s">
        <v>5021</v>
      </c>
      <c r="NQ148" s="9">
        <v>1</v>
      </c>
      <c r="NR148" s="9">
        <v>0</v>
      </c>
      <c r="NS148" s="9">
        <v>1</v>
      </c>
      <c r="NT148" s="9">
        <v>1</v>
      </c>
      <c r="NU148" s="9">
        <v>234</v>
      </c>
      <c r="NV148" s="9">
        <v>0</v>
      </c>
      <c r="NW148" s="9">
        <v>1789</v>
      </c>
      <c r="NX148" s="9">
        <v>0</v>
      </c>
      <c r="NY148" s="9">
        <v>391</v>
      </c>
      <c r="NZ148" s="9">
        <v>0</v>
      </c>
      <c r="OA148" s="9">
        <v>287</v>
      </c>
      <c r="OB148" s="9">
        <v>0</v>
      </c>
      <c r="OC148" s="9">
        <v>2701</v>
      </c>
      <c r="OD148" s="9">
        <v>0</v>
      </c>
      <c r="OE148" s="9">
        <v>1197</v>
      </c>
      <c r="OF148" s="9">
        <v>0</v>
      </c>
      <c r="OG148" s="9">
        <v>3898</v>
      </c>
      <c r="OH148" s="9">
        <v>0</v>
      </c>
      <c r="OI148" s="9">
        <v>2798</v>
      </c>
      <c r="OJ148" s="9">
        <v>1999</v>
      </c>
      <c r="OK148" s="9">
        <v>1599</v>
      </c>
      <c r="OL148" s="9">
        <v>0</v>
      </c>
      <c r="OM148" s="9"/>
      <c r="ON148" s="9">
        <v>0</v>
      </c>
      <c r="OO148" s="9">
        <v>0</v>
      </c>
      <c r="OP148" s="9">
        <v>1</v>
      </c>
      <c r="OQ148" s="9">
        <v>1</v>
      </c>
      <c r="OR148" s="9">
        <v>1</v>
      </c>
      <c r="OS148" s="9">
        <v>1</v>
      </c>
      <c r="OT148" s="9">
        <v>1</v>
      </c>
      <c r="OU148" s="9">
        <v>1</v>
      </c>
      <c r="OV148" s="9">
        <v>1</v>
      </c>
      <c r="OW148" s="9">
        <v>0</v>
      </c>
      <c r="OX148" s="9">
        <v>0</v>
      </c>
      <c r="OY148" s="9">
        <v>0</v>
      </c>
      <c r="OZ148" s="9">
        <v>1</v>
      </c>
      <c r="PA148" s="9">
        <v>87.5</v>
      </c>
      <c r="PB148" s="9">
        <v>0</v>
      </c>
      <c r="PC148" s="9">
        <v>1</v>
      </c>
      <c r="PD148" s="9">
        <v>70</v>
      </c>
      <c r="PE148" s="9">
        <v>0</v>
      </c>
      <c r="PF148" s="9">
        <v>1</v>
      </c>
      <c r="PG148" s="9">
        <v>1</v>
      </c>
      <c r="PH148" s="9">
        <v>0</v>
      </c>
      <c r="PI148" s="9">
        <v>0</v>
      </c>
      <c r="PJ148" s="9">
        <v>1</v>
      </c>
      <c r="PK148" s="9">
        <v>0</v>
      </c>
      <c r="PL148" s="9">
        <v>1</v>
      </c>
      <c r="PM148" s="9">
        <v>1</v>
      </c>
      <c r="PN148" s="9">
        <v>1</v>
      </c>
      <c r="PO148" s="9">
        <v>57.142856597900391</v>
      </c>
      <c r="PP148" s="9">
        <v>0</v>
      </c>
      <c r="PQ148" s="9">
        <v>1</v>
      </c>
      <c r="PR148" s="9">
        <v>1</v>
      </c>
      <c r="PS148" s="9">
        <v>0</v>
      </c>
      <c r="PT148" s="9">
        <v>1</v>
      </c>
      <c r="PU148" s="9">
        <v>1</v>
      </c>
      <c r="PV148" s="9">
        <v>1</v>
      </c>
      <c r="PW148" s="9">
        <v>1</v>
      </c>
      <c r="PX148" s="9">
        <v>83.333335876464844</v>
      </c>
      <c r="PY148" s="9">
        <v>0</v>
      </c>
      <c r="PZ148" s="9">
        <v>1</v>
      </c>
      <c r="QA148" s="9">
        <v>1</v>
      </c>
      <c r="QB148" s="9">
        <v>1</v>
      </c>
      <c r="QC148" s="9">
        <v>1</v>
      </c>
      <c r="QD148" s="9">
        <v>1</v>
      </c>
      <c r="QE148" s="9">
        <v>100</v>
      </c>
      <c r="QF148" s="9">
        <v>1</v>
      </c>
      <c r="QG148" s="9">
        <v>1</v>
      </c>
      <c r="QH148" s="9">
        <v>1</v>
      </c>
      <c r="QI148" s="9">
        <v>1</v>
      </c>
      <c r="QJ148" s="9">
        <v>1</v>
      </c>
      <c r="QK148" s="9">
        <v>1</v>
      </c>
      <c r="QL148" s="9">
        <v>1</v>
      </c>
      <c r="QM148" s="9">
        <v>1</v>
      </c>
      <c r="QN148" s="9">
        <v>1</v>
      </c>
      <c r="QO148" s="9">
        <v>1</v>
      </c>
      <c r="QP148" s="9">
        <v>100</v>
      </c>
      <c r="QQ148" s="9">
        <v>1</v>
      </c>
      <c r="QR148" s="9">
        <v>1</v>
      </c>
      <c r="QS148" s="9">
        <v>0</v>
      </c>
      <c r="QT148" s="9">
        <v>0.66666668653488159</v>
      </c>
      <c r="QU148" s="9">
        <v>1</v>
      </c>
      <c r="QV148" s="9">
        <v>1</v>
      </c>
      <c r="QW148" s="9">
        <v>1</v>
      </c>
      <c r="QX148" s="9">
        <v>1</v>
      </c>
      <c r="QY148" s="9">
        <v>1</v>
      </c>
      <c r="QZ148" s="9">
        <v>0</v>
      </c>
      <c r="RA148" s="9">
        <v>0</v>
      </c>
      <c r="RB148" s="9">
        <v>0</v>
      </c>
      <c r="RC148" s="9">
        <v>0</v>
      </c>
      <c r="RD148" s="9">
        <v>0</v>
      </c>
      <c r="RE148" s="9">
        <v>0</v>
      </c>
      <c r="RF148" s="9">
        <v>0</v>
      </c>
      <c r="RG148" s="9"/>
      <c r="RH148" s="9"/>
      <c r="RI148" s="9">
        <v>0</v>
      </c>
      <c r="RJ148" s="9">
        <v>0</v>
      </c>
      <c r="RK148" s="9">
        <v>0</v>
      </c>
      <c r="RL148" s="9">
        <v>1</v>
      </c>
      <c r="RM148" s="9">
        <v>1</v>
      </c>
      <c r="RN148" s="9">
        <v>1</v>
      </c>
      <c r="RO148" s="9">
        <v>0</v>
      </c>
      <c r="RP148" s="9">
        <v>0</v>
      </c>
      <c r="RQ148" s="9">
        <v>615</v>
      </c>
      <c r="RR148" s="9">
        <v>0</v>
      </c>
      <c r="RS148" s="9">
        <v>1</v>
      </c>
      <c r="RT148" s="9">
        <v>1</v>
      </c>
      <c r="RU148" s="9">
        <v>0</v>
      </c>
      <c r="RV148" s="9">
        <v>1</v>
      </c>
      <c r="RW148" s="9">
        <v>1</v>
      </c>
      <c r="RX148" s="9">
        <v>1</v>
      </c>
      <c r="RY148" s="9">
        <v>1</v>
      </c>
      <c r="RZ148" s="9">
        <v>1</v>
      </c>
      <c r="SA148" s="9">
        <v>1</v>
      </c>
      <c r="SB148" s="9">
        <v>100</v>
      </c>
      <c r="SC148" s="9">
        <v>1</v>
      </c>
      <c r="SD148" s="9">
        <v>1</v>
      </c>
      <c r="SE148" s="9">
        <v>0</v>
      </c>
      <c r="SF148" s="9">
        <v>1</v>
      </c>
      <c r="SG148" s="9">
        <v>1</v>
      </c>
      <c r="SH148" s="9">
        <v>1</v>
      </c>
      <c r="SI148" s="9">
        <v>0</v>
      </c>
      <c r="SJ148" s="9">
        <v>1</v>
      </c>
      <c r="SK148" s="9">
        <v>0</v>
      </c>
      <c r="SL148" s="9">
        <v>1</v>
      </c>
      <c r="SM148" s="9">
        <v>1</v>
      </c>
      <c r="SN148" s="9">
        <v>1</v>
      </c>
      <c r="SO148" s="9">
        <v>1</v>
      </c>
      <c r="SP148" s="9">
        <v>0</v>
      </c>
      <c r="SQ148" s="9"/>
      <c r="SR148" s="9">
        <v>0</v>
      </c>
      <c r="SS148" s="9"/>
      <c r="ST148" s="9">
        <v>0</v>
      </c>
      <c r="SU148" s="9">
        <v>0</v>
      </c>
      <c r="SV148" s="9">
        <v>0</v>
      </c>
      <c r="SW148" s="9">
        <v>0</v>
      </c>
      <c r="SX148" s="9">
        <v>0</v>
      </c>
      <c r="SY148" s="9">
        <v>1</v>
      </c>
      <c r="SZ148" s="9">
        <v>0</v>
      </c>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v>0</v>
      </c>
      <c r="UM148" s="9">
        <v>1</v>
      </c>
      <c r="UN148" s="9">
        <v>1</v>
      </c>
      <c r="UO148" s="9">
        <v>1</v>
      </c>
      <c r="UP148" s="9"/>
      <c r="UQ148" s="9">
        <v>0</v>
      </c>
      <c r="UR148" s="9">
        <v>0</v>
      </c>
      <c r="US148" s="9">
        <v>1</v>
      </c>
      <c r="UT148" s="9">
        <v>1</v>
      </c>
      <c r="UU148" s="9">
        <v>1</v>
      </c>
      <c r="UV148" s="9">
        <v>0</v>
      </c>
      <c r="UW148" s="9"/>
      <c r="UX148" s="9"/>
      <c r="UY148" s="9"/>
      <c r="UZ148" s="9"/>
      <c r="VA148" s="9"/>
      <c r="VB148" s="9"/>
      <c r="VC148" s="9">
        <v>1</v>
      </c>
      <c r="VD148" s="9">
        <v>0</v>
      </c>
      <c r="VE148" s="9">
        <v>0</v>
      </c>
      <c r="VF148" s="9">
        <v>0</v>
      </c>
      <c r="VG148" s="9">
        <v>1</v>
      </c>
      <c r="VH148" s="9">
        <v>1</v>
      </c>
      <c r="VI148" s="9">
        <v>1</v>
      </c>
      <c r="VJ148" s="9">
        <v>1</v>
      </c>
      <c r="VK148" s="9">
        <v>1</v>
      </c>
      <c r="VL148" s="9">
        <v>1</v>
      </c>
      <c r="VM148" s="9">
        <v>1</v>
      </c>
      <c r="VN148" s="9">
        <v>1</v>
      </c>
      <c r="VO148" s="9">
        <v>1</v>
      </c>
      <c r="VP148" s="9">
        <v>1</v>
      </c>
      <c r="VQ148" s="9">
        <v>0</v>
      </c>
      <c r="VR148" s="9">
        <v>1</v>
      </c>
      <c r="VS148" s="9">
        <v>1</v>
      </c>
      <c r="VT148" s="9">
        <v>1</v>
      </c>
      <c r="VU148" s="9">
        <v>1</v>
      </c>
      <c r="VV148" s="9">
        <v>0</v>
      </c>
      <c r="VW148" s="9">
        <v>1</v>
      </c>
      <c r="VX148" s="9">
        <v>1</v>
      </c>
      <c r="VY148" s="9">
        <v>1</v>
      </c>
      <c r="VZ148" s="9">
        <v>1</v>
      </c>
      <c r="WA148" s="9">
        <v>1</v>
      </c>
      <c r="WB148" s="9">
        <v>1</v>
      </c>
      <c r="WC148" s="9">
        <v>1</v>
      </c>
      <c r="WD148" s="9">
        <v>1</v>
      </c>
      <c r="WE148" s="9">
        <v>1</v>
      </c>
      <c r="WF148" s="9">
        <v>1</v>
      </c>
      <c r="WG148" s="9">
        <v>1</v>
      </c>
      <c r="WH148" s="9">
        <v>1</v>
      </c>
      <c r="WI148" s="9">
        <v>1</v>
      </c>
      <c r="WJ148" s="9">
        <v>1</v>
      </c>
      <c r="WK148" s="9">
        <v>1</v>
      </c>
      <c r="WL148" s="9">
        <v>1</v>
      </c>
      <c r="WM148" s="9">
        <v>1</v>
      </c>
      <c r="WN148" s="9">
        <v>1</v>
      </c>
      <c r="WO148" s="9">
        <v>1</v>
      </c>
      <c r="WP148" s="9">
        <v>1</v>
      </c>
      <c r="WQ148" s="9">
        <v>75</v>
      </c>
      <c r="WR148" s="9">
        <v>0</v>
      </c>
      <c r="WS148" s="9">
        <v>1</v>
      </c>
      <c r="WT148" s="9">
        <v>91.666664123535156</v>
      </c>
      <c r="WU148" s="9">
        <v>0</v>
      </c>
      <c r="WV148" s="9">
        <v>1</v>
      </c>
      <c r="WW148" s="9">
        <v>100</v>
      </c>
      <c r="WX148" s="9">
        <v>1</v>
      </c>
      <c r="WY148" s="9">
        <v>1</v>
      </c>
      <c r="WZ148" s="9">
        <v>100</v>
      </c>
      <c r="XA148" s="9">
        <v>1</v>
      </c>
      <c r="XB148" s="9">
        <v>1</v>
      </c>
      <c r="XC148" s="9">
        <v>1</v>
      </c>
      <c r="XD148" s="9">
        <v>0</v>
      </c>
      <c r="XE148" s="9">
        <v>0</v>
      </c>
      <c r="XF148" s="9">
        <v>0</v>
      </c>
      <c r="XG148" s="9">
        <v>1</v>
      </c>
      <c r="XH148" s="9">
        <v>1</v>
      </c>
      <c r="XI148" s="9">
        <v>1</v>
      </c>
      <c r="XJ148" s="9">
        <v>1</v>
      </c>
      <c r="XK148" s="9">
        <v>1</v>
      </c>
      <c r="XL148" s="9">
        <v>1</v>
      </c>
      <c r="XM148" s="9">
        <v>1</v>
      </c>
      <c r="XN148" s="9">
        <v>1</v>
      </c>
      <c r="XO148" s="9">
        <v>1</v>
      </c>
      <c r="XP148" s="9">
        <v>1</v>
      </c>
      <c r="XQ148" s="9">
        <v>0</v>
      </c>
      <c r="XR148" s="9">
        <v>1</v>
      </c>
      <c r="XS148" s="9">
        <v>1</v>
      </c>
      <c r="XT148" s="9">
        <v>1</v>
      </c>
      <c r="XU148" s="9">
        <v>1</v>
      </c>
      <c r="XV148" s="9">
        <v>0</v>
      </c>
      <c r="XW148" s="9">
        <v>1</v>
      </c>
      <c r="XX148" s="9">
        <v>1</v>
      </c>
      <c r="XY148" s="9">
        <v>1</v>
      </c>
      <c r="XZ148" s="9">
        <v>1</v>
      </c>
      <c r="YA148" s="9">
        <v>1</v>
      </c>
      <c r="YB148" s="9">
        <v>1</v>
      </c>
      <c r="YC148" s="9">
        <v>1</v>
      </c>
      <c r="YD148" s="9">
        <v>1</v>
      </c>
      <c r="YE148" s="9">
        <v>1</v>
      </c>
      <c r="YF148" s="9">
        <v>1</v>
      </c>
      <c r="YG148" s="9">
        <v>1</v>
      </c>
      <c r="YH148" s="9">
        <v>1</v>
      </c>
      <c r="YI148" s="9">
        <v>1</v>
      </c>
      <c r="YJ148" s="9">
        <v>1</v>
      </c>
      <c r="YK148" s="9">
        <v>1</v>
      </c>
      <c r="YL148" s="9">
        <v>1</v>
      </c>
      <c r="YM148" s="9">
        <v>1</v>
      </c>
      <c r="YN148" s="9">
        <v>1</v>
      </c>
      <c r="YO148" s="9">
        <v>1</v>
      </c>
      <c r="YP148" s="9">
        <v>1</v>
      </c>
      <c r="YQ148" s="9">
        <v>1</v>
      </c>
      <c r="YR148" s="9">
        <v>1</v>
      </c>
      <c r="YS148" s="9">
        <v>1</v>
      </c>
      <c r="YT148" s="9">
        <v>1</v>
      </c>
      <c r="YU148" s="9">
        <v>100</v>
      </c>
      <c r="YV148" s="9">
        <v>1</v>
      </c>
      <c r="YW148" s="9">
        <v>1</v>
      </c>
      <c r="YX148" s="9">
        <v>1</v>
      </c>
      <c r="YY148" s="9">
        <v>0</v>
      </c>
      <c r="YZ148" s="9">
        <v>1</v>
      </c>
      <c r="ZA148" s="9">
        <v>1</v>
      </c>
      <c r="ZB148" s="9">
        <v>1</v>
      </c>
      <c r="ZC148" s="9">
        <v>1</v>
      </c>
      <c r="ZD148" s="9">
        <v>1</v>
      </c>
      <c r="ZE148" s="9">
        <v>0</v>
      </c>
      <c r="ZF148" s="9">
        <v>1</v>
      </c>
      <c r="ZG148" s="9">
        <v>0</v>
      </c>
      <c r="ZH148" s="9">
        <v>0</v>
      </c>
      <c r="ZI148" s="9">
        <v>1</v>
      </c>
      <c r="ZJ148" s="9">
        <v>100</v>
      </c>
      <c r="ZK148" s="9">
        <v>1</v>
      </c>
      <c r="ZL148" s="9">
        <v>100</v>
      </c>
      <c r="ZM148" s="9">
        <v>1</v>
      </c>
      <c r="ZN148" s="9">
        <v>1</v>
      </c>
      <c r="ZO148" s="9">
        <v>1</v>
      </c>
      <c r="ZP148" s="9">
        <v>1</v>
      </c>
      <c r="ZQ148" s="9">
        <v>1</v>
      </c>
      <c r="ZR148" s="9">
        <v>1</v>
      </c>
      <c r="ZS148" s="9">
        <v>1</v>
      </c>
      <c r="ZT148" s="9">
        <v>1</v>
      </c>
      <c r="ZU148" s="9">
        <v>1</v>
      </c>
      <c r="ZV148" s="9">
        <v>1</v>
      </c>
      <c r="ZW148" s="9">
        <v>1</v>
      </c>
      <c r="ZX148" s="9">
        <v>1</v>
      </c>
      <c r="ZY148" s="9">
        <v>1</v>
      </c>
      <c r="ZZ148" s="9">
        <v>1</v>
      </c>
      <c r="AAA148" s="9">
        <v>1</v>
      </c>
      <c r="AAB148" s="9">
        <v>1</v>
      </c>
      <c r="AAC148" s="9">
        <v>1</v>
      </c>
      <c r="AAD148" s="9">
        <v>1</v>
      </c>
      <c r="AAE148" s="9">
        <v>1</v>
      </c>
      <c r="AAF148" s="9">
        <v>1</v>
      </c>
      <c r="AAG148" s="9">
        <v>1</v>
      </c>
      <c r="AAH148" s="9">
        <v>1</v>
      </c>
      <c r="AAI148" s="9">
        <v>1</v>
      </c>
      <c r="AAJ148" s="9">
        <v>1</v>
      </c>
      <c r="AAK148" s="9">
        <v>1</v>
      </c>
      <c r="AAL148" s="9">
        <v>1</v>
      </c>
      <c r="AAM148" s="9">
        <v>1</v>
      </c>
      <c r="AAN148" s="9">
        <v>1</v>
      </c>
      <c r="AAO148" s="9">
        <v>1</v>
      </c>
      <c r="AAP148" s="9">
        <v>100</v>
      </c>
      <c r="AAQ148" s="9">
        <v>1</v>
      </c>
      <c r="AAR148" s="9">
        <v>1</v>
      </c>
      <c r="AAS148" s="9">
        <v>100</v>
      </c>
      <c r="AAT148" s="9">
        <v>1</v>
      </c>
      <c r="AAU148" s="9">
        <v>1</v>
      </c>
      <c r="AAV148" s="9">
        <v>0</v>
      </c>
      <c r="AAW148" s="9">
        <v>0</v>
      </c>
      <c r="AAX148" s="9">
        <v>0</v>
      </c>
      <c r="AAY148" s="9">
        <v>1</v>
      </c>
      <c r="AAZ148" s="9">
        <v>1</v>
      </c>
      <c r="ABA148" s="9">
        <v>1</v>
      </c>
      <c r="ABB148" s="9">
        <v>1</v>
      </c>
      <c r="ABC148" s="9">
        <v>1</v>
      </c>
      <c r="ABD148" s="9">
        <v>1</v>
      </c>
      <c r="ABE148" s="9">
        <v>1</v>
      </c>
      <c r="ABF148" s="9">
        <v>1</v>
      </c>
      <c r="ABG148" s="9">
        <v>1</v>
      </c>
      <c r="ABH148" s="9">
        <v>1</v>
      </c>
      <c r="ABI148" s="9">
        <v>1</v>
      </c>
      <c r="ABJ148" s="9">
        <v>1</v>
      </c>
      <c r="ABK148" s="9">
        <v>1</v>
      </c>
      <c r="ABL148" s="9">
        <v>0</v>
      </c>
      <c r="ABM148" s="9">
        <v>85.714286804199219</v>
      </c>
      <c r="ABN148" s="9">
        <v>0</v>
      </c>
      <c r="ABO148" s="9">
        <v>1</v>
      </c>
      <c r="ABP148" s="9">
        <v>0</v>
      </c>
      <c r="ABQ148" s="9">
        <v>1</v>
      </c>
      <c r="ABR148" s="9">
        <v>1</v>
      </c>
      <c r="ABS148" s="9">
        <v>1</v>
      </c>
      <c r="ABT148" s="9">
        <v>1</v>
      </c>
      <c r="ABU148" s="9">
        <v>0</v>
      </c>
      <c r="ABV148" s="9">
        <v>1</v>
      </c>
      <c r="ABW148" s="9">
        <v>0</v>
      </c>
      <c r="ABX148" s="9">
        <v>1</v>
      </c>
      <c r="ABY148" s="9">
        <v>1</v>
      </c>
      <c r="ABZ148" s="9">
        <v>1</v>
      </c>
      <c r="ACA148" s="9">
        <v>0</v>
      </c>
      <c r="ACB148" s="9">
        <v>0</v>
      </c>
      <c r="ACC148" s="9">
        <v>0</v>
      </c>
      <c r="ACD148" s="9">
        <v>0</v>
      </c>
      <c r="ACE148" s="9">
        <v>0</v>
      </c>
      <c r="ACF148" s="9">
        <v>0</v>
      </c>
      <c r="ACG148" s="9">
        <v>0</v>
      </c>
      <c r="ACH148" s="9">
        <v>1</v>
      </c>
      <c r="ACI148" s="9">
        <v>1</v>
      </c>
      <c r="ACJ148" s="9">
        <v>1</v>
      </c>
      <c r="ACK148" s="9">
        <v>1</v>
      </c>
      <c r="ACL148" s="9">
        <v>1</v>
      </c>
      <c r="ACM148" s="9">
        <v>0</v>
      </c>
      <c r="ACN148" s="9">
        <v>1</v>
      </c>
      <c r="ACO148" s="9">
        <v>1</v>
      </c>
      <c r="ACP148" s="9">
        <v>1</v>
      </c>
      <c r="ACQ148" s="9">
        <v>1</v>
      </c>
      <c r="ACR148" s="9">
        <v>1</v>
      </c>
    </row>
  </sheetData>
  <sortState xmlns:xlrd2="http://schemas.microsoft.com/office/spreadsheetml/2017/richdata2" ref="IL2:JI96">
    <sortCondition ref="IX2:IX9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tint="-0.24994659260841701"/>
  </sheetPr>
  <dimension ref="A1:G16369"/>
  <sheetViews>
    <sheetView zoomScale="124" zoomScaleNormal="124" workbookViewId="0">
      <pane xSplit="3" ySplit="1" topLeftCell="E34" activePane="bottomRight" state="frozen"/>
      <selection pane="topRight" activeCell="D1" sqref="D1:D1048576"/>
      <selection pane="bottomLeft" activeCell="D1" sqref="D1:D1048576"/>
      <selection pane="bottomRight" activeCell="B37" sqref="B37"/>
    </sheetView>
  </sheetViews>
  <sheetFormatPr defaultColWidth="8.77734375" defaultRowHeight="14.4"/>
  <cols>
    <col min="1" max="1" width="4.33203125" customWidth="1"/>
    <col min="2" max="2" width="32.6640625" customWidth="1"/>
    <col min="3" max="3" width="8.44140625" style="12" customWidth="1"/>
    <col min="4" max="4" width="52.44140625" style="84" customWidth="1"/>
    <col min="5" max="5" width="91" customWidth="1"/>
    <col min="6" max="6" width="69.44140625" customWidth="1"/>
    <col min="7" max="7" width="68.109375" customWidth="1"/>
  </cols>
  <sheetData>
    <row r="1" spans="1:7" s="37" customFormat="1" ht="96" customHeight="1">
      <c r="A1">
        <v>1</v>
      </c>
      <c r="B1" s="73" t="s">
        <v>1181</v>
      </c>
      <c r="C1" s="73" t="s">
        <v>1182</v>
      </c>
      <c r="D1" s="80" t="s">
        <v>1183</v>
      </c>
      <c r="E1" s="73" t="s">
        <v>1184</v>
      </c>
      <c r="F1" s="79" t="s">
        <v>1185</v>
      </c>
      <c r="G1" s="79" t="s">
        <v>1186</v>
      </c>
    </row>
    <row r="2" spans="1:7">
      <c r="A2">
        <v>2</v>
      </c>
      <c r="B2" s="81" t="s">
        <v>1187</v>
      </c>
      <c r="C2" s="87" t="s">
        <v>1188</v>
      </c>
      <c r="D2" s="87" t="s">
        <v>1188</v>
      </c>
      <c r="E2" t="s">
        <v>1187</v>
      </c>
      <c r="F2" t="s">
        <v>1189</v>
      </c>
      <c r="G2" t="s">
        <v>1189</v>
      </c>
    </row>
    <row r="3" spans="1:7">
      <c r="A3">
        <v>3</v>
      </c>
      <c r="B3" s="81" t="s">
        <v>802</v>
      </c>
      <c r="C3" s="82" t="s">
        <v>1188</v>
      </c>
      <c r="D3" s="83" t="s">
        <v>1188</v>
      </c>
      <c r="E3" t="s">
        <v>1190</v>
      </c>
      <c r="F3" t="s">
        <v>1189</v>
      </c>
      <c r="G3" t="s">
        <v>1189</v>
      </c>
    </row>
    <row r="4" spans="1:7" s="15" customFormat="1">
      <c r="A4">
        <v>4</v>
      </c>
      <c r="B4" s="12" t="s">
        <v>803</v>
      </c>
      <c r="C4" s="82" t="s">
        <v>1188</v>
      </c>
      <c r="D4" s="83" t="s">
        <v>1188</v>
      </c>
      <c r="E4" s="94" t="s">
        <v>1191</v>
      </c>
      <c r="F4" s="94" t="s">
        <v>1189</v>
      </c>
      <c r="G4" s="94" t="s">
        <v>1189</v>
      </c>
    </row>
    <row r="5" spans="1:7">
      <c r="A5">
        <v>5</v>
      </c>
      <c r="B5" s="12" t="s">
        <v>805</v>
      </c>
      <c r="C5" s="82" t="s">
        <v>1188</v>
      </c>
      <c r="D5" s="83" t="s">
        <v>1188</v>
      </c>
      <c r="E5" t="s">
        <v>1192</v>
      </c>
      <c r="F5" t="s">
        <v>1189</v>
      </c>
      <c r="G5" t="s">
        <v>1189</v>
      </c>
    </row>
    <row r="6" spans="1:7">
      <c r="A6">
        <v>6</v>
      </c>
      <c r="B6" s="12" t="s">
        <v>804</v>
      </c>
      <c r="C6" s="82" t="s">
        <v>1188</v>
      </c>
      <c r="D6" s="83" t="s">
        <v>1188</v>
      </c>
      <c r="E6" t="s">
        <v>1193</v>
      </c>
      <c r="F6" t="s">
        <v>1189</v>
      </c>
      <c r="G6" t="s">
        <v>1189</v>
      </c>
    </row>
    <row r="7" spans="1:7">
      <c r="A7">
        <v>7</v>
      </c>
      <c r="B7" s="12" t="s">
        <v>1194</v>
      </c>
      <c r="C7" s="82" t="s">
        <v>1188</v>
      </c>
      <c r="D7" s="83" t="s">
        <v>1188</v>
      </c>
      <c r="E7" t="s">
        <v>1195</v>
      </c>
      <c r="F7" t="s">
        <v>1189</v>
      </c>
      <c r="G7" t="s">
        <v>1189</v>
      </c>
    </row>
    <row r="8" spans="1:7">
      <c r="A8">
        <v>8</v>
      </c>
      <c r="B8" s="81" t="s">
        <v>1196</v>
      </c>
      <c r="C8" s="82" t="s">
        <v>1188</v>
      </c>
      <c r="D8" s="83" t="s">
        <v>1188</v>
      </c>
      <c r="E8" t="s">
        <v>1197</v>
      </c>
      <c r="F8" t="s">
        <v>1189</v>
      </c>
      <c r="G8" t="s">
        <v>1189</v>
      </c>
    </row>
    <row r="9" spans="1:7">
      <c r="A9">
        <v>9</v>
      </c>
      <c r="B9" s="81" t="s">
        <v>1198</v>
      </c>
      <c r="C9" s="82" t="s">
        <v>1188</v>
      </c>
      <c r="D9" s="83" t="s">
        <v>1188</v>
      </c>
      <c r="E9" t="s">
        <v>1199</v>
      </c>
      <c r="F9" t="s">
        <v>1189</v>
      </c>
      <c r="G9" t="s">
        <v>1189</v>
      </c>
    </row>
    <row r="10" spans="1:7">
      <c r="A10">
        <v>10</v>
      </c>
      <c r="B10" s="81" t="s">
        <v>1200</v>
      </c>
      <c r="C10" s="82" t="s">
        <v>1188</v>
      </c>
      <c r="D10" s="83" t="s">
        <v>1188</v>
      </c>
      <c r="E10" t="s">
        <v>1201</v>
      </c>
      <c r="F10" t="s">
        <v>1189</v>
      </c>
      <c r="G10" t="s">
        <v>1189</v>
      </c>
    </row>
    <row r="11" spans="1:7">
      <c r="A11">
        <v>11</v>
      </c>
      <c r="B11" s="81" t="s">
        <v>1202</v>
      </c>
      <c r="C11" s="82" t="s">
        <v>1188</v>
      </c>
      <c r="D11" s="83" t="s">
        <v>1188</v>
      </c>
      <c r="E11" t="s">
        <v>1203</v>
      </c>
      <c r="F11" t="s">
        <v>1189</v>
      </c>
      <c r="G11" t="s">
        <v>1189</v>
      </c>
    </row>
    <row r="12" spans="1:7">
      <c r="A12">
        <v>12</v>
      </c>
      <c r="B12" s="81" t="s">
        <v>1204</v>
      </c>
      <c r="C12" s="82" t="s">
        <v>1188</v>
      </c>
      <c r="D12" s="83" t="s">
        <v>1188</v>
      </c>
      <c r="E12" t="s">
        <v>1205</v>
      </c>
      <c r="F12" t="s">
        <v>1189</v>
      </c>
      <c r="G12" t="s">
        <v>1189</v>
      </c>
    </row>
    <row r="13" spans="1:7">
      <c r="A13">
        <v>13</v>
      </c>
      <c r="B13" s="81" t="s">
        <v>1206</v>
      </c>
      <c r="C13" s="82" t="s">
        <v>1188</v>
      </c>
      <c r="D13" s="83" t="s">
        <v>1188</v>
      </c>
      <c r="E13" t="s">
        <v>1207</v>
      </c>
      <c r="F13" t="s">
        <v>1189</v>
      </c>
      <c r="G13" t="s">
        <v>1189</v>
      </c>
    </row>
    <row r="14" spans="1:7">
      <c r="A14">
        <v>14</v>
      </c>
      <c r="B14" s="81" t="s">
        <v>1208</v>
      </c>
      <c r="C14" s="82" t="s">
        <v>1188</v>
      </c>
      <c r="D14" s="83" t="s">
        <v>1188</v>
      </c>
      <c r="E14" t="s">
        <v>1209</v>
      </c>
      <c r="F14" t="s">
        <v>1189</v>
      </c>
      <c r="G14" t="s">
        <v>1189</v>
      </c>
    </row>
    <row r="15" spans="1:7">
      <c r="A15">
        <v>15</v>
      </c>
      <c r="B15" s="81" t="s">
        <v>1210</v>
      </c>
      <c r="C15" s="82" t="s">
        <v>1188</v>
      </c>
      <c r="D15" s="83" t="s">
        <v>1188</v>
      </c>
      <c r="E15" t="s">
        <v>1211</v>
      </c>
      <c r="F15" t="s">
        <v>1189</v>
      </c>
      <c r="G15" t="s">
        <v>1189</v>
      </c>
    </row>
    <row r="16" spans="1:7">
      <c r="A16">
        <v>16</v>
      </c>
      <c r="B16" s="81" t="s">
        <v>1212</v>
      </c>
      <c r="C16" s="82" t="s">
        <v>1188</v>
      </c>
      <c r="D16" s="83" t="s">
        <v>1188</v>
      </c>
      <c r="E16" t="s">
        <v>1213</v>
      </c>
      <c r="F16" t="s">
        <v>1189</v>
      </c>
      <c r="G16" t="s">
        <v>1189</v>
      </c>
    </row>
    <row r="17" spans="1:7">
      <c r="A17">
        <v>17</v>
      </c>
      <c r="B17" s="81" t="s">
        <v>1214</v>
      </c>
      <c r="C17" s="82" t="s">
        <v>1188</v>
      </c>
      <c r="D17" s="83" t="s">
        <v>1188</v>
      </c>
      <c r="E17" t="s">
        <v>1215</v>
      </c>
      <c r="F17" t="s">
        <v>1189</v>
      </c>
      <c r="G17" t="s">
        <v>1189</v>
      </c>
    </row>
    <row r="18" spans="1:7">
      <c r="A18">
        <v>18</v>
      </c>
      <c r="B18" s="81" t="s">
        <v>1216</v>
      </c>
      <c r="C18" s="82" t="s">
        <v>1188</v>
      </c>
      <c r="D18" s="83" t="s">
        <v>1188</v>
      </c>
      <c r="E18" t="s">
        <v>1217</v>
      </c>
      <c r="F18" t="s">
        <v>1189</v>
      </c>
      <c r="G18" t="s">
        <v>1189</v>
      </c>
    </row>
    <row r="19" spans="1:7">
      <c r="A19">
        <v>19</v>
      </c>
      <c r="B19" s="81" t="s">
        <v>1218</v>
      </c>
      <c r="C19" s="82" t="s">
        <v>1188</v>
      </c>
      <c r="D19" s="83" t="s">
        <v>1188</v>
      </c>
      <c r="E19" t="s">
        <v>1219</v>
      </c>
      <c r="F19" t="s">
        <v>1189</v>
      </c>
      <c r="G19" t="s">
        <v>1189</v>
      </c>
    </row>
    <row r="20" spans="1:7">
      <c r="A20">
        <v>20</v>
      </c>
      <c r="B20" s="81" t="s">
        <v>806</v>
      </c>
      <c r="C20" s="85">
        <v>2</v>
      </c>
      <c r="D20" s="87" t="s">
        <v>1220</v>
      </c>
      <c r="E20" t="s">
        <v>1221</v>
      </c>
      <c r="F20" t="s">
        <v>1189</v>
      </c>
      <c r="G20" t="s">
        <v>1189</v>
      </c>
    </row>
    <row r="21" spans="1:7">
      <c r="A21">
        <v>21</v>
      </c>
      <c r="B21" s="81" t="s">
        <v>807</v>
      </c>
      <c r="C21" s="82">
        <v>2</v>
      </c>
      <c r="D21" s="83" t="s">
        <v>1220</v>
      </c>
      <c r="E21" t="s">
        <v>1222</v>
      </c>
      <c r="F21" t="s">
        <v>1189</v>
      </c>
      <c r="G21" t="s">
        <v>1189</v>
      </c>
    </row>
    <row r="22" spans="1:7">
      <c r="A22">
        <v>22</v>
      </c>
      <c r="B22" s="81" t="s">
        <v>808</v>
      </c>
      <c r="C22" s="82">
        <v>2</v>
      </c>
      <c r="D22" s="83" t="s">
        <v>1220</v>
      </c>
      <c r="E22" t="s">
        <v>1223</v>
      </c>
      <c r="F22" t="s">
        <v>1189</v>
      </c>
      <c r="G22" t="s">
        <v>1189</v>
      </c>
    </row>
    <row r="23" spans="1:7">
      <c r="A23">
        <v>23</v>
      </c>
      <c r="B23" s="81" t="s">
        <v>809</v>
      </c>
      <c r="C23" s="82">
        <v>2</v>
      </c>
      <c r="D23" s="83" t="s">
        <v>1220</v>
      </c>
      <c r="E23" t="s">
        <v>1224</v>
      </c>
      <c r="F23" t="s">
        <v>1189</v>
      </c>
      <c r="G23" t="s">
        <v>1189</v>
      </c>
    </row>
    <row r="24" spans="1:7">
      <c r="A24">
        <v>24</v>
      </c>
      <c r="B24" s="81" t="s">
        <v>810</v>
      </c>
      <c r="C24" s="82">
        <v>2</v>
      </c>
      <c r="D24" s="83" t="s">
        <v>1220</v>
      </c>
      <c r="E24" t="s">
        <v>1225</v>
      </c>
      <c r="F24" t="s">
        <v>1189</v>
      </c>
      <c r="G24" t="s">
        <v>1189</v>
      </c>
    </row>
    <row r="25" spans="1:7">
      <c r="A25">
        <v>25</v>
      </c>
      <c r="B25" s="81" t="s">
        <v>811</v>
      </c>
      <c r="C25" s="82">
        <v>2</v>
      </c>
      <c r="D25" s="83" t="s">
        <v>1220</v>
      </c>
      <c r="E25" t="s">
        <v>1226</v>
      </c>
      <c r="F25" t="s">
        <v>1189</v>
      </c>
      <c r="G25" t="s">
        <v>1189</v>
      </c>
    </row>
    <row r="26" spans="1:7">
      <c r="A26">
        <v>26</v>
      </c>
      <c r="B26" s="81" t="s">
        <v>812</v>
      </c>
      <c r="C26" s="82">
        <v>2</v>
      </c>
      <c r="D26" s="83" t="s">
        <v>1220</v>
      </c>
      <c r="E26" t="s">
        <v>1227</v>
      </c>
      <c r="F26" t="s">
        <v>1189</v>
      </c>
      <c r="G26" t="s">
        <v>1189</v>
      </c>
    </row>
    <row r="27" spans="1:7">
      <c r="A27">
        <v>27</v>
      </c>
      <c r="B27" s="81" t="s">
        <v>813</v>
      </c>
      <c r="C27" s="82">
        <v>2</v>
      </c>
      <c r="D27" s="83" t="s">
        <v>1220</v>
      </c>
      <c r="E27" t="s">
        <v>1228</v>
      </c>
      <c r="F27" t="s">
        <v>1189</v>
      </c>
      <c r="G27" t="s">
        <v>1189</v>
      </c>
    </row>
    <row r="28" spans="1:7">
      <c r="A28">
        <v>28</v>
      </c>
      <c r="B28" s="81" t="s">
        <v>814</v>
      </c>
      <c r="C28" s="82">
        <v>2</v>
      </c>
      <c r="D28" s="83" t="s">
        <v>1220</v>
      </c>
      <c r="E28" t="s">
        <v>1229</v>
      </c>
      <c r="F28" t="s">
        <v>1189</v>
      </c>
      <c r="G28" t="s">
        <v>1189</v>
      </c>
    </row>
    <row r="29" spans="1:7">
      <c r="A29">
        <v>29</v>
      </c>
      <c r="B29" s="81" t="s">
        <v>815</v>
      </c>
      <c r="C29" s="82">
        <v>2</v>
      </c>
      <c r="D29" s="83" t="s">
        <v>1220</v>
      </c>
      <c r="E29" t="s">
        <v>1230</v>
      </c>
      <c r="F29" t="s">
        <v>1189</v>
      </c>
      <c r="G29" t="s">
        <v>1189</v>
      </c>
    </row>
    <row r="30" spans="1:7">
      <c r="A30">
        <v>30</v>
      </c>
      <c r="B30" s="81" t="s">
        <v>816</v>
      </c>
      <c r="C30" s="82">
        <v>2</v>
      </c>
      <c r="D30" s="83" t="s">
        <v>1220</v>
      </c>
      <c r="E30" t="s">
        <v>1231</v>
      </c>
      <c r="F30" t="s">
        <v>1189</v>
      </c>
      <c r="G30" t="s">
        <v>1189</v>
      </c>
    </row>
    <row r="31" spans="1:7">
      <c r="A31">
        <v>31</v>
      </c>
      <c r="B31" s="81" t="s">
        <v>817</v>
      </c>
      <c r="C31" s="82">
        <v>2</v>
      </c>
      <c r="D31" s="83" t="s">
        <v>1220</v>
      </c>
      <c r="E31" t="s">
        <v>1232</v>
      </c>
      <c r="F31" t="s">
        <v>1189</v>
      </c>
      <c r="G31" t="s">
        <v>1189</v>
      </c>
    </row>
    <row r="32" spans="1:7">
      <c r="A32">
        <v>32</v>
      </c>
      <c r="B32" s="81" t="s">
        <v>818</v>
      </c>
      <c r="C32" s="82">
        <v>2</v>
      </c>
      <c r="D32" s="83" t="s">
        <v>1220</v>
      </c>
      <c r="E32" t="s">
        <v>1233</v>
      </c>
      <c r="F32" t="s">
        <v>1189</v>
      </c>
      <c r="G32" t="s">
        <v>1189</v>
      </c>
    </row>
    <row r="33" spans="1:7">
      <c r="A33">
        <v>33</v>
      </c>
      <c r="B33" s="81" t="s">
        <v>819</v>
      </c>
      <c r="C33" s="82">
        <v>2</v>
      </c>
      <c r="D33" s="83" t="s">
        <v>1220</v>
      </c>
      <c r="E33" t="s">
        <v>1234</v>
      </c>
      <c r="F33" t="s">
        <v>1189</v>
      </c>
      <c r="G33" t="s">
        <v>1189</v>
      </c>
    </row>
    <row r="34" spans="1:7">
      <c r="A34">
        <v>34</v>
      </c>
      <c r="B34" s="81" t="s">
        <v>820</v>
      </c>
      <c r="C34" s="82">
        <v>2</v>
      </c>
      <c r="D34" s="83" t="s">
        <v>1220</v>
      </c>
      <c r="E34" t="s">
        <v>1235</v>
      </c>
      <c r="F34" t="s">
        <v>1189</v>
      </c>
      <c r="G34" t="s">
        <v>1189</v>
      </c>
    </row>
    <row r="35" spans="1:7">
      <c r="A35">
        <v>35</v>
      </c>
      <c r="B35" s="81" t="s">
        <v>821</v>
      </c>
      <c r="C35" s="82">
        <v>2</v>
      </c>
      <c r="D35" s="83" t="s">
        <v>1220</v>
      </c>
      <c r="E35" t="s">
        <v>1236</v>
      </c>
      <c r="F35" t="s">
        <v>1189</v>
      </c>
      <c r="G35" t="s">
        <v>1189</v>
      </c>
    </row>
    <row r="36" spans="1:7">
      <c r="A36">
        <v>36</v>
      </c>
      <c r="B36" s="81" t="s">
        <v>822</v>
      </c>
      <c r="C36" s="82">
        <v>2</v>
      </c>
      <c r="D36" s="83" t="s">
        <v>1220</v>
      </c>
      <c r="E36" t="s">
        <v>1237</v>
      </c>
      <c r="F36" t="s">
        <v>1189</v>
      </c>
      <c r="G36" t="s">
        <v>1189</v>
      </c>
    </row>
    <row r="37" spans="1:7">
      <c r="A37">
        <v>37</v>
      </c>
      <c r="B37" s="81" t="s">
        <v>1238</v>
      </c>
      <c r="C37" s="82">
        <v>2</v>
      </c>
      <c r="D37" s="83" t="s">
        <v>1220</v>
      </c>
      <c r="E37" t="s">
        <v>1239</v>
      </c>
      <c r="F37" t="s">
        <v>1240</v>
      </c>
      <c r="G37" t="s">
        <v>1241</v>
      </c>
    </row>
    <row r="38" spans="1:7">
      <c r="A38">
        <v>38</v>
      </c>
      <c r="B38" s="81" t="s">
        <v>1242</v>
      </c>
      <c r="C38" s="82">
        <v>2</v>
      </c>
      <c r="D38" s="83" t="s">
        <v>1220</v>
      </c>
      <c r="E38" t="s">
        <v>1243</v>
      </c>
      <c r="F38" t="s">
        <v>1244</v>
      </c>
      <c r="G38" t="s">
        <v>1245</v>
      </c>
    </row>
    <row r="39" spans="1:7">
      <c r="A39">
        <v>39</v>
      </c>
      <c r="B39" s="81" t="s">
        <v>1246</v>
      </c>
      <c r="C39" s="82">
        <v>2</v>
      </c>
      <c r="D39" s="83" t="s">
        <v>1220</v>
      </c>
      <c r="E39" t="s">
        <v>1247</v>
      </c>
      <c r="F39" t="s">
        <v>1248</v>
      </c>
      <c r="G39" t="s">
        <v>1249</v>
      </c>
    </row>
    <row r="40" spans="1:7">
      <c r="A40">
        <v>40</v>
      </c>
      <c r="B40" s="81" t="s">
        <v>1250</v>
      </c>
      <c r="C40" s="82">
        <v>2</v>
      </c>
      <c r="D40" s="83" t="s">
        <v>1220</v>
      </c>
      <c r="E40" t="s">
        <v>1251</v>
      </c>
      <c r="F40" t="s">
        <v>1252</v>
      </c>
      <c r="G40" t="s">
        <v>1253</v>
      </c>
    </row>
    <row r="41" spans="1:7">
      <c r="A41">
        <v>41</v>
      </c>
      <c r="B41" s="81" t="s">
        <v>1254</v>
      </c>
      <c r="C41" s="82">
        <v>2</v>
      </c>
      <c r="D41" s="83" t="s">
        <v>1220</v>
      </c>
      <c r="E41" t="s">
        <v>1255</v>
      </c>
      <c r="F41" t="s">
        <v>1256</v>
      </c>
      <c r="G41" t="s">
        <v>1257</v>
      </c>
    </row>
    <row r="42" spans="1:7">
      <c r="A42">
        <v>42</v>
      </c>
      <c r="B42" s="81" t="s">
        <v>1258</v>
      </c>
      <c r="C42" s="82">
        <v>2</v>
      </c>
      <c r="D42" s="83" t="s">
        <v>1220</v>
      </c>
      <c r="E42" t="s">
        <v>1259</v>
      </c>
      <c r="F42" t="s">
        <v>1260</v>
      </c>
      <c r="G42" t="s">
        <v>1261</v>
      </c>
    </row>
    <row r="43" spans="1:7">
      <c r="A43">
        <v>43</v>
      </c>
      <c r="B43" s="81" t="s">
        <v>1262</v>
      </c>
      <c r="C43" s="82">
        <v>2</v>
      </c>
      <c r="D43" s="83" t="s">
        <v>1220</v>
      </c>
      <c r="E43" t="s">
        <v>1263</v>
      </c>
      <c r="F43" t="s">
        <v>1260</v>
      </c>
      <c r="G43" t="s">
        <v>1264</v>
      </c>
    </row>
    <row r="44" spans="1:7">
      <c r="A44">
        <v>44</v>
      </c>
      <c r="B44" s="81" t="s">
        <v>1265</v>
      </c>
      <c r="C44" s="82">
        <v>2</v>
      </c>
      <c r="D44" s="83" t="s">
        <v>1220</v>
      </c>
      <c r="E44" t="s">
        <v>1266</v>
      </c>
      <c r="F44" t="s">
        <v>1260</v>
      </c>
      <c r="G44" t="s">
        <v>1267</v>
      </c>
    </row>
    <row r="45" spans="1:7">
      <c r="A45">
        <v>45</v>
      </c>
      <c r="B45" s="81" t="s">
        <v>823</v>
      </c>
      <c r="C45" s="82">
        <v>2</v>
      </c>
      <c r="D45" s="83" t="s">
        <v>1220</v>
      </c>
      <c r="E45" t="s">
        <v>1268</v>
      </c>
      <c r="F45" t="s">
        <v>1269</v>
      </c>
      <c r="G45" t="s">
        <v>1270</v>
      </c>
    </row>
    <row r="46" spans="1:7">
      <c r="A46">
        <v>46</v>
      </c>
      <c r="B46" s="81" t="s">
        <v>824</v>
      </c>
      <c r="C46" s="82">
        <v>2</v>
      </c>
      <c r="D46" s="83" t="s">
        <v>1220</v>
      </c>
      <c r="E46" t="s">
        <v>1271</v>
      </c>
      <c r="F46" t="s">
        <v>1269</v>
      </c>
      <c r="G46" t="s">
        <v>1272</v>
      </c>
    </row>
    <row r="47" spans="1:7">
      <c r="A47">
        <v>47</v>
      </c>
      <c r="B47" s="81" t="s">
        <v>825</v>
      </c>
      <c r="C47" s="82">
        <v>2</v>
      </c>
      <c r="D47" s="83" t="s">
        <v>1220</v>
      </c>
      <c r="E47" t="s">
        <v>1273</v>
      </c>
      <c r="F47" t="s">
        <v>1269</v>
      </c>
      <c r="G47" t="s">
        <v>1274</v>
      </c>
    </row>
    <row r="48" spans="1:7">
      <c r="A48">
        <v>48</v>
      </c>
      <c r="B48" s="81" t="s">
        <v>826</v>
      </c>
      <c r="C48" s="82">
        <v>2</v>
      </c>
      <c r="D48" s="83" t="s">
        <v>1220</v>
      </c>
      <c r="E48" t="s">
        <v>1275</v>
      </c>
      <c r="F48" t="s">
        <v>1276</v>
      </c>
      <c r="G48" t="s">
        <v>1277</v>
      </c>
    </row>
    <row r="49" spans="1:7">
      <c r="A49">
        <v>49</v>
      </c>
      <c r="B49" s="81" t="s">
        <v>827</v>
      </c>
      <c r="C49" s="82">
        <v>2</v>
      </c>
      <c r="D49" s="83" t="s">
        <v>1220</v>
      </c>
      <c r="E49" t="s">
        <v>1278</v>
      </c>
      <c r="F49" t="s">
        <v>1276</v>
      </c>
      <c r="G49" t="s">
        <v>1279</v>
      </c>
    </row>
    <row r="50" spans="1:7">
      <c r="A50">
        <v>50</v>
      </c>
      <c r="B50" s="81" t="s">
        <v>828</v>
      </c>
      <c r="C50" s="82">
        <v>2</v>
      </c>
      <c r="D50" s="83" t="s">
        <v>1220</v>
      </c>
      <c r="E50" t="s">
        <v>1280</v>
      </c>
      <c r="F50" t="s">
        <v>1276</v>
      </c>
      <c r="G50" t="s">
        <v>1281</v>
      </c>
    </row>
    <row r="51" spans="1:7">
      <c r="A51">
        <v>51</v>
      </c>
      <c r="B51" s="81" t="s">
        <v>829</v>
      </c>
      <c r="C51" s="82">
        <v>2</v>
      </c>
      <c r="D51" s="83" t="s">
        <v>1220</v>
      </c>
      <c r="E51" t="s">
        <v>1282</v>
      </c>
      <c r="F51" t="s">
        <v>1276</v>
      </c>
      <c r="G51" t="s">
        <v>1283</v>
      </c>
    </row>
    <row r="52" spans="1:7">
      <c r="A52">
        <v>52</v>
      </c>
      <c r="B52" s="81" t="s">
        <v>830</v>
      </c>
      <c r="C52" s="82">
        <v>2</v>
      </c>
      <c r="D52" s="83" t="s">
        <v>1220</v>
      </c>
      <c r="E52" t="s">
        <v>1284</v>
      </c>
      <c r="F52" t="s">
        <v>1276</v>
      </c>
      <c r="G52" t="s">
        <v>1285</v>
      </c>
    </row>
    <row r="53" spans="1:7">
      <c r="A53">
        <v>53</v>
      </c>
      <c r="B53" s="81" t="s">
        <v>831</v>
      </c>
      <c r="C53" s="82">
        <v>2</v>
      </c>
      <c r="D53" s="83" t="s">
        <v>1220</v>
      </c>
      <c r="E53" t="s">
        <v>1286</v>
      </c>
      <c r="F53" t="s">
        <v>1276</v>
      </c>
      <c r="G53" t="s">
        <v>1287</v>
      </c>
    </row>
    <row r="54" spans="1:7">
      <c r="A54">
        <v>54</v>
      </c>
      <c r="B54" s="81" t="s">
        <v>832</v>
      </c>
      <c r="C54" s="82">
        <v>2</v>
      </c>
      <c r="D54" s="83" t="s">
        <v>1220</v>
      </c>
      <c r="E54" t="s">
        <v>1288</v>
      </c>
      <c r="F54" t="s">
        <v>1276</v>
      </c>
      <c r="G54" t="s">
        <v>1289</v>
      </c>
    </row>
    <row r="55" spans="1:7">
      <c r="A55">
        <v>55</v>
      </c>
      <c r="B55" s="81" t="s">
        <v>833</v>
      </c>
      <c r="C55" s="82">
        <v>2</v>
      </c>
      <c r="D55" s="83" t="s">
        <v>1220</v>
      </c>
      <c r="E55" t="s">
        <v>1290</v>
      </c>
      <c r="F55" t="s">
        <v>1291</v>
      </c>
      <c r="G55" t="s">
        <v>1292</v>
      </c>
    </row>
    <row r="56" spans="1:7">
      <c r="A56">
        <v>56</v>
      </c>
      <c r="B56" s="81" t="s">
        <v>834</v>
      </c>
      <c r="C56" s="82">
        <v>2</v>
      </c>
      <c r="D56" s="83" t="s">
        <v>1220</v>
      </c>
      <c r="E56" t="s">
        <v>1293</v>
      </c>
      <c r="F56" t="s">
        <v>1291</v>
      </c>
      <c r="G56" t="s">
        <v>1294</v>
      </c>
    </row>
    <row r="57" spans="1:7">
      <c r="A57">
        <v>57</v>
      </c>
      <c r="B57" s="81" t="s">
        <v>835</v>
      </c>
      <c r="C57" s="82">
        <v>2</v>
      </c>
      <c r="D57" s="83" t="s">
        <v>1220</v>
      </c>
      <c r="E57" t="s">
        <v>1295</v>
      </c>
      <c r="F57" t="s">
        <v>1276</v>
      </c>
      <c r="G57" t="s">
        <v>1296</v>
      </c>
    </row>
    <row r="58" spans="1:7">
      <c r="A58">
        <v>58</v>
      </c>
      <c r="B58" s="81" t="s">
        <v>836</v>
      </c>
      <c r="C58" s="82">
        <v>2</v>
      </c>
      <c r="D58" s="83" t="s">
        <v>1220</v>
      </c>
      <c r="E58" t="s">
        <v>1297</v>
      </c>
      <c r="F58" t="s">
        <v>1188</v>
      </c>
      <c r="G58" t="s">
        <v>1188</v>
      </c>
    </row>
    <row r="59" spans="1:7">
      <c r="A59">
        <v>59</v>
      </c>
      <c r="B59" s="81" t="s">
        <v>837</v>
      </c>
      <c r="C59" s="82">
        <v>2</v>
      </c>
      <c r="D59" s="83" t="s">
        <v>1220</v>
      </c>
      <c r="E59" t="s">
        <v>1298</v>
      </c>
      <c r="F59" t="s">
        <v>1269</v>
      </c>
      <c r="G59" t="s">
        <v>1299</v>
      </c>
    </row>
    <row r="60" spans="1:7">
      <c r="A60">
        <v>60</v>
      </c>
      <c r="B60" s="81" t="s">
        <v>838</v>
      </c>
      <c r="C60" s="82">
        <v>2</v>
      </c>
      <c r="D60" s="83" t="s">
        <v>1220</v>
      </c>
      <c r="E60" t="s">
        <v>1300</v>
      </c>
      <c r="F60" t="s">
        <v>1269</v>
      </c>
      <c r="G60" t="s">
        <v>1301</v>
      </c>
    </row>
    <row r="61" spans="1:7">
      <c r="A61">
        <v>61</v>
      </c>
      <c r="B61" s="81" t="s">
        <v>839</v>
      </c>
      <c r="C61" s="82">
        <v>2</v>
      </c>
      <c r="D61" s="83" t="s">
        <v>1220</v>
      </c>
      <c r="E61" t="s">
        <v>1302</v>
      </c>
      <c r="F61" t="s">
        <v>1188</v>
      </c>
      <c r="G61" t="s">
        <v>1188</v>
      </c>
    </row>
    <row r="62" spans="1:7">
      <c r="A62">
        <v>62</v>
      </c>
      <c r="B62" s="81" t="s">
        <v>840</v>
      </c>
      <c r="C62" s="82">
        <v>2</v>
      </c>
      <c r="D62" s="83" t="s">
        <v>1220</v>
      </c>
      <c r="E62" t="s">
        <v>1303</v>
      </c>
      <c r="F62" t="s">
        <v>1269</v>
      </c>
      <c r="G62" t="s">
        <v>1304</v>
      </c>
    </row>
    <row r="63" spans="1:7">
      <c r="A63">
        <v>63</v>
      </c>
      <c r="B63" s="81" t="s">
        <v>841</v>
      </c>
      <c r="C63" s="82">
        <v>2</v>
      </c>
      <c r="D63" s="83" t="s">
        <v>1220</v>
      </c>
      <c r="E63" t="s">
        <v>1305</v>
      </c>
      <c r="F63" t="s">
        <v>1269</v>
      </c>
      <c r="G63" t="s">
        <v>1306</v>
      </c>
    </row>
    <row r="64" spans="1:7">
      <c r="A64">
        <v>64</v>
      </c>
      <c r="B64" s="81" t="s">
        <v>842</v>
      </c>
      <c r="C64" s="85">
        <v>3</v>
      </c>
      <c r="D64" s="87" t="s">
        <v>1307</v>
      </c>
      <c r="E64" t="s">
        <v>1308</v>
      </c>
      <c r="F64" t="s">
        <v>1269</v>
      </c>
      <c r="G64" t="s">
        <v>1309</v>
      </c>
    </row>
    <row r="65" spans="1:7">
      <c r="A65">
        <v>65</v>
      </c>
      <c r="B65" s="81" t="s">
        <v>843</v>
      </c>
      <c r="C65" s="82">
        <v>3</v>
      </c>
      <c r="D65" s="83" t="s">
        <v>1307</v>
      </c>
      <c r="E65" t="s">
        <v>1310</v>
      </c>
      <c r="F65" t="s">
        <v>1269</v>
      </c>
      <c r="G65" t="s">
        <v>1311</v>
      </c>
    </row>
    <row r="66" spans="1:7">
      <c r="A66">
        <v>66</v>
      </c>
      <c r="B66" s="81" t="s">
        <v>844</v>
      </c>
      <c r="C66" s="82">
        <v>3</v>
      </c>
      <c r="D66" s="83" t="s">
        <v>1307</v>
      </c>
      <c r="E66" t="s">
        <v>1312</v>
      </c>
      <c r="F66" t="s">
        <v>1269</v>
      </c>
      <c r="G66" t="s">
        <v>1313</v>
      </c>
    </row>
    <row r="67" spans="1:7">
      <c r="A67">
        <v>67</v>
      </c>
      <c r="B67" s="81" t="s">
        <v>845</v>
      </c>
      <c r="C67" s="82">
        <v>3</v>
      </c>
      <c r="D67" s="83" t="s">
        <v>1307</v>
      </c>
      <c r="E67" t="s">
        <v>1314</v>
      </c>
      <c r="F67" t="s">
        <v>1269</v>
      </c>
      <c r="G67" t="s">
        <v>1315</v>
      </c>
    </row>
    <row r="68" spans="1:7">
      <c r="A68">
        <v>68</v>
      </c>
      <c r="B68" s="81" t="s">
        <v>846</v>
      </c>
      <c r="C68" s="82">
        <v>3</v>
      </c>
      <c r="D68" s="83" t="s">
        <v>1307</v>
      </c>
      <c r="E68" t="s">
        <v>1316</v>
      </c>
      <c r="F68" t="s">
        <v>1269</v>
      </c>
      <c r="G68" t="s">
        <v>1317</v>
      </c>
    </row>
    <row r="69" spans="1:7">
      <c r="A69">
        <v>69</v>
      </c>
      <c r="B69" s="81" t="s">
        <v>847</v>
      </c>
      <c r="C69" s="82">
        <v>3</v>
      </c>
      <c r="D69" s="83" t="s">
        <v>1307</v>
      </c>
      <c r="E69" t="s">
        <v>1318</v>
      </c>
      <c r="F69" t="s">
        <v>1269</v>
      </c>
      <c r="G69" t="s">
        <v>1319</v>
      </c>
    </row>
    <row r="70" spans="1:7">
      <c r="A70">
        <v>70</v>
      </c>
      <c r="B70" s="81" t="s">
        <v>848</v>
      </c>
      <c r="C70" s="82">
        <v>3</v>
      </c>
      <c r="D70" s="83" t="s">
        <v>1307</v>
      </c>
      <c r="E70" t="s">
        <v>1320</v>
      </c>
      <c r="F70" t="s">
        <v>1269</v>
      </c>
      <c r="G70" t="s">
        <v>1321</v>
      </c>
    </row>
    <row r="71" spans="1:7">
      <c r="A71">
        <v>71</v>
      </c>
      <c r="B71" s="81" t="s">
        <v>849</v>
      </c>
      <c r="C71" s="82">
        <v>3</v>
      </c>
      <c r="D71" s="83" t="s">
        <v>1307</v>
      </c>
      <c r="E71" t="s">
        <v>1322</v>
      </c>
      <c r="F71" t="s">
        <v>1269</v>
      </c>
      <c r="G71" t="s">
        <v>1323</v>
      </c>
    </row>
    <row r="72" spans="1:7">
      <c r="A72">
        <v>72</v>
      </c>
      <c r="B72" s="81" t="s">
        <v>850</v>
      </c>
      <c r="C72" s="82">
        <v>3</v>
      </c>
      <c r="D72" s="83" t="s">
        <v>1307</v>
      </c>
      <c r="E72" t="s">
        <v>1324</v>
      </c>
      <c r="F72" t="s">
        <v>1188</v>
      </c>
      <c r="G72" t="s">
        <v>1188</v>
      </c>
    </row>
    <row r="73" spans="1:7">
      <c r="A73">
        <v>73</v>
      </c>
      <c r="B73" s="81" t="s">
        <v>851</v>
      </c>
      <c r="C73" s="82">
        <v>3</v>
      </c>
      <c r="D73" s="83" t="s">
        <v>1307</v>
      </c>
      <c r="E73" t="s">
        <v>1325</v>
      </c>
      <c r="F73" t="s">
        <v>1269</v>
      </c>
      <c r="G73" t="s">
        <v>1326</v>
      </c>
    </row>
    <row r="74" spans="1:7">
      <c r="A74">
        <v>74</v>
      </c>
      <c r="B74" s="81" t="s">
        <v>852</v>
      </c>
      <c r="C74" s="82">
        <v>3</v>
      </c>
      <c r="D74" s="83" t="s">
        <v>1307</v>
      </c>
      <c r="E74" t="s">
        <v>1327</v>
      </c>
      <c r="F74" t="s">
        <v>1269</v>
      </c>
      <c r="G74" t="s">
        <v>1328</v>
      </c>
    </row>
    <row r="75" spans="1:7">
      <c r="A75">
        <v>75</v>
      </c>
      <c r="B75" s="81" t="s">
        <v>853</v>
      </c>
      <c r="C75" s="82">
        <v>3</v>
      </c>
      <c r="D75" s="83" t="s">
        <v>1307</v>
      </c>
      <c r="E75" t="s">
        <v>1329</v>
      </c>
      <c r="F75" t="s">
        <v>1269</v>
      </c>
      <c r="G75" t="s">
        <v>1330</v>
      </c>
    </row>
    <row r="76" spans="1:7">
      <c r="A76">
        <v>76</v>
      </c>
      <c r="B76" s="81" t="s">
        <v>854</v>
      </c>
      <c r="C76" s="82">
        <v>3</v>
      </c>
      <c r="D76" s="83" t="s">
        <v>1307</v>
      </c>
      <c r="E76" t="s">
        <v>1331</v>
      </c>
      <c r="F76" t="s">
        <v>1269</v>
      </c>
      <c r="G76" t="s">
        <v>1332</v>
      </c>
    </row>
    <row r="77" spans="1:7">
      <c r="A77">
        <v>77</v>
      </c>
      <c r="B77" s="81" t="s">
        <v>855</v>
      </c>
      <c r="C77" s="82">
        <v>3</v>
      </c>
      <c r="D77" s="83" t="s">
        <v>1307</v>
      </c>
      <c r="E77" t="s">
        <v>1333</v>
      </c>
      <c r="F77" t="s">
        <v>1269</v>
      </c>
      <c r="G77" t="s">
        <v>1334</v>
      </c>
    </row>
    <row r="78" spans="1:7">
      <c r="A78">
        <v>78</v>
      </c>
      <c r="B78" s="81" t="s">
        <v>856</v>
      </c>
      <c r="C78" s="82">
        <v>3</v>
      </c>
      <c r="D78" s="83" t="s">
        <v>1307</v>
      </c>
      <c r="E78" t="s">
        <v>1335</v>
      </c>
      <c r="F78" t="s">
        <v>1269</v>
      </c>
      <c r="G78" t="s">
        <v>1336</v>
      </c>
    </row>
    <row r="79" spans="1:7">
      <c r="A79">
        <v>79</v>
      </c>
      <c r="B79" s="81" t="s">
        <v>857</v>
      </c>
      <c r="C79" s="82">
        <v>3</v>
      </c>
      <c r="D79" s="83" t="s">
        <v>1307</v>
      </c>
      <c r="E79" t="s">
        <v>1337</v>
      </c>
      <c r="F79" t="s">
        <v>1269</v>
      </c>
      <c r="G79" t="s">
        <v>1338</v>
      </c>
    </row>
    <row r="80" spans="1:7">
      <c r="A80">
        <v>80</v>
      </c>
      <c r="B80" s="81" t="s">
        <v>858</v>
      </c>
      <c r="C80" s="82">
        <v>3</v>
      </c>
      <c r="D80" s="83" t="s">
        <v>1307</v>
      </c>
      <c r="E80" t="s">
        <v>1339</v>
      </c>
      <c r="F80" t="s">
        <v>1188</v>
      </c>
      <c r="G80" t="s">
        <v>1188</v>
      </c>
    </row>
    <row r="81" spans="1:7">
      <c r="A81">
        <v>81</v>
      </c>
      <c r="B81" s="81" t="s">
        <v>859</v>
      </c>
      <c r="C81" s="82">
        <v>3</v>
      </c>
      <c r="D81" s="83" t="s">
        <v>1307</v>
      </c>
      <c r="E81" t="s">
        <v>1340</v>
      </c>
      <c r="F81" t="s">
        <v>1269</v>
      </c>
      <c r="G81" t="s">
        <v>1341</v>
      </c>
    </row>
    <row r="82" spans="1:7">
      <c r="A82">
        <v>82</v>
      </c>
      <c r="B82" s="81" t="s">
        <v>860</v>
      </c>
      <c r="C82" s="82">
        <v>3</v>
      </c>
      <c r="D82" s="83" t="s">
        <v>1307</v>
      </c>
      <c r="E82" t="s">
        <v>1327</v>
      </c>
      <c r="F82" t="s">
        <v>1269</v>
      </c>
      <c r="G82" t="s">
        <v>1328</v>
      </c>
    </row>
    <row r="83" spans="1:7">
      <c r="A83">
        <v>83</v>
      </c>
      <c r="B83" s="81" t="s">
        <v>861</v>
      </c>
      <c r="C83" s="82">
        <v>3</v>
      </c>
      <c r="D83" s="83" t="s">
        <v>1307</v>
      </c>
      <c r="E83" t="s">
        <v>1342</v>
      </c>
      <c r="F83" t="s">
        <v>1269</v>
      </c>
      <c r="G83" t="s">
        <v>1343</v>
      </c>
    </row>
    <row r="84" spans="1:7">
      <c r="A84">
        <v>84</v>
      </c>
      <c r="B84" s="81" t="s">
        <v>862</v>
      </c>
      <c r="C84" s="82">
        <v>3</v>
      </c>
      <c r="D84" s="83" t="s">
        <v>1307</v>
      </c>
      <c r="E84" t="s">
        <v>1344</v>
      </c>
      <c r="F84" t="s">
        <v>1269</v>
      </c>
      <c r="G84" t="s">
        <v>1345</v>
      </c>
    </row>
    <row r="85" spans="1:7">
      <c r="A85">
        <v>85</v>
      </c>
      <c r="B85" s="81" t="s">
        <v>863</v>
      </c>
      <c r="C85" s="82">
        <v>3</v>
      </c>
      <c r="D85" s="83" t="s">
        <v>1307</v>
      </c>
      <c r="E85" t="s">
        <v>1346</v>
      </c>
      <c r="F85" t="s">
        <v>1269</v>
      </c>
      <c r="G85" t="s">
        <v>1347</v>
      </c>
    </row>
    <row r="86" spans="1:7">
      <c r="A86">
        <v>86</v>
      </c>
      <c r="B86" s="81" t="s">
        <v>864</v>
      </c>
      <c r="C86" s="82">
        <v>3</v>
      </c>
      <c r="D86" s="83" t="s">
        <v>1307</v>
      </c>
      <c r="E86" t="s">
        <v>1348</v>
      </c>
      <c r="F86" t="s">
        <v>1269</v>
      </c>
      <c r="G86" t="s">
        <v>1349</v>
      </c>
    </row>
    <row r="87" spans="1:7">
      <c r="A87">
        <v>87</v>
      </c>
      <c r="B87" s="81" t="s">
        <v>865</v>
      </c>
      <c r="C87" s="82">
        <v>3</v>
      </c>
      <c r="D87" s="83" t="s">
        <v>1307</v>
      </c>
      <c r="E87" t="s">
        <v>1350</v>
      </c>
      <c r="F87">
        <v>0</v>
      </c>
      <c r="G87">
        <v>0</v>
      </c>
    </row>
    <row r="88" spans="1:7">
      <c r="A88">
        <v>88</v>
      </c>
      <c r="B88" s="81" t="s">
        <v>866</v>
      </c>
      <c r="C88" s="82">
        <v>3</v>
      </c>
      <c r="D88" s="83" t="s">
        <v>1307</v>
      </c>
      <c r="E88" t="s">
        <v>1351</v>
      </c>
      <c r="F88" t="s">
        <v>1269</v>
      </c>
      <c r="G88" t="s">
        <v>1352</v>
      </c>
    </row>
    <row r="89" spans="1:7">
      <c r="A89">
        <v>89</v>
      </c>
      <c r="B89" s="81" t="s">
        <v>867</v>
      </c>
      <c r="C89" s="82">
        <v>3</v>
      </c>
      <c r="D89" s="83" t="s">
        <v>1307</v>
      </c>
      <c r="E89" t="s">
        <v>1353</v>
      </c>
      <c r="F89" t="s">
        <v>1269</v>
      </c>
      <c r="G89" t="s">
        <v>1354</v>
      </c>
    </row>
    <row r="90" spans="1:7">
      <c r="A90">
        <v>90</v>
      </c>
      <c r="B90" s="81" t="s">
        <v>868</v>
      </c>
      <c r="C90" s="82">
        <v>3</v>
      </c>
      <c r="D90" s="83" t="s">
        <v>1307</v>
      </c>
      <c r="E90" t="s">
        <v>1355</v>
      </c>
      <c r="F90" t="s">
        <v>1269</v>
      </c>
      <c r="G90" t="s">
        <v>1356</v>
      </c>
    </row>
    <row r="91" spans="1:7">
      <c r="A91">
        <v>91</v>
      </c>
      <c r="B91" s="81" t="s">
        <v>869</v>
      </c>
      <c r="C91" s="82">
        <v>3</v>
      </c>
      <c r="D91" s="83" t="s">
        <v>1307</v>
      </c>
      <c r="E91" t="s">
        <v>1357</v>
      </c>
      <c r="F91" t="s">
        <v>1269</v>
      </c>
      <c r="G91" t="s">
        <v>1358</v>
      </c>
    </row>
    <row r="92" spans="1:7">
      <c r="A92">
        <v>92</v>
      </c>
      <c r="B92" s="81" t="s">
        <v>870</v>
      </c>
      <c r="C92" s="82">
        <v>3</v>
      </c>
      <c r="D92" s="83" t="s">
        <v>1307</v>
      </c>
      <c r="E92" t="s">
        <v>1359</v>
      </c>
      <c r="F92" t="s">
        <v>1269</v>
      </c>
      <c r="G92" t="s">
        <v>1360</v>
      </c>
    </row>
    <row r="93" spans="1:7">
      <c r="A93">
        <v>93</v>
      </c>
      <c r="B93" s="81" t="s">
        <v>871</v>
      </c>
      <c r="C93" s="82">
        <v>3</v>
      </c>
      <c r="D93" s="83" t="s">
        <v>1307</v>
      </c>
      <c r="E93" t="s">
        <v>1361</v>
      </c>
      <c r="F93" t="s">
        <v>1269</v>
      </c>
      <c r="G93" t="s">
        <v>1362</v>
      </c>
    </row>
    <row r="94" spans="1:7">
      <c r="A94">
        <v>94</v>
      </c>
      <c r="B94" s="81" t="s">
        <v>872</v>
      </c>
      <c r="C94" s="82">
        <v>3</v>
      </c>
      <c r="D94" s="83" t="s">
        <v>1307</v>
      </c>
      <c r="E94" t="s">
        <v>1363</v>
      </c>
      <c r="F94" t="s">
        <v>1269</v>
      </c>
      <c r="G94" t="s">
        <v>1364</v>
      </c>
    </row>
    <row r="95" spans="1:7">
      <c r="A95">
        <v>95</v>
      </c>
      <c r="B95" s="81" t="s">
        <v>873</v>
      </c>
      <c r="C95" s="82">
        <v>3</v>
      </c>
      <c r="D95" s="83" t="s">
        <v>1307</v>
      </c>
      <c r="E95" t="s">
        <v>1365</v>
      </c>
      <c r="F95" t="s">
        <v>1269</v>
      </c>
      <c r="G95" t="s">
        <v>1366</v>
      </c>
    </row>
    <row r="96" spans="1:7">
      <c r="A96">
        <v>96</v>
      </c>
      <c r="B96" s="81" t="s">
        <v>874</v>
      </c>
      <c r="C96" s="82">
        <v>3</v>
      </c>
      <c r="D96" s="83" t="s">
        <v>1307</v>
      </c>
      <c r="E96" t="s">
        <v>1367</v>
      </c>
      <c r="F96" t="s">
        <v>1269</v>
      </c>
      <c r="G96" t="s">
        <v>1368</v>
      </c>
    </row>
    <row r="97" spans="1:7">
      <c r="A97">
        <v>97</v>
      </c>
      <c r="B97" s="81" t="s">
        <v>875</v>
      </c>
      <c r="C97" s="82">
        <v>3</v>
      </c>
      <c r="D97" s="83" t="s">
        <v>1307</v>
      </c>
      <c r="E97" t="s">
        <v>1369</v>
      </c>
      <c r="F97" t="s">
        <v>1269</v>
      </c>
      <c r="G97" t="s">
        <v>1370</v>
      </c>
    </row>
    <row r="98" spans="1:7">
      <c r="A98">
        <v>98</v>
      </c>
      <c r="B98" s="81" t="s">
        <v>876</v>
      </c>
      <c r="C98" s="82">
        <v>3</v>
      </c>
      <c r="D98" s="83" t="s">
        <v>1307</v>
      </c>
      <c r="E98" t="s">
        <v>1371</v>
      </c>
      <c r="F98" t="s">
        <v>1188</v>
      </c>
      <c r="G98" t="s">
        <v>1188</v>
      </c>
    </row>
    <row r="99" spans="1:7">
      <c r="A99">
        <v>99</v>
      </c>
      <c r="B99" s="81" t="s">
        <v>877</v>
      </c>
      <c r="C99" s="82">
        <v>3</v>
      </c>
      <c r="D99" s="83" t="s">
        <v>1307</v>
      </c>
      <c r="E99" t="s">
        <v>1372</v>
      </c>
      <c r="F99" t="s">
        <v>1269</v>
      </c>
      <c r="G99" t="s">
        <v>1373</v>
      </c>
    </row>
    <row r="100" spans="1:7">
      <c r="A100">
        <v>100</v>
      </c>
      <c r="B100" s="81" t="s">
        <v>878</v>
      </c>
      <c r="C100" s="82">
        <v>3</v>
      </c>
      <c r="D100" s="83" t="s">
        <v>1307</v>
      </c>
      <c r="E100" t="s">
        <v>1327</v>
      </c>
      <c r="F100" t="s">
        <v>1269</v>
      </c>
      <c r="G100" t="s">
        <v>1328</v>
      </c>
    </row>
    <row r="101" spans="1:7">
      <c r="A101">
        <v>101</v>
      </c>
      <c r="B101" s="81" t="s">
        <v>879</v>
      </c>
      <c r="C101" s="82">
        <v>3</v>
      </c>
      <c r="D101" s="83" t="s">
        <v>1307</v>
      </c>
      <c r="E101" t="s">
        <v>1374</v>
      </c>
      <c r="F101" t="s">
        <v>1269</v>
      </c>
      <c r="G101" t="s">
        <v>1375</v>
      </c>
    </row>
    <row r="102" spans="1:7">
      <c r="A102">
        <v>102</v>
      </c>
      <c r="B102" s="81" t="s">
        <v>880</v>
      </c>
      <c r="C102" s="82">
        <v>3</v>
      </c>
      <c r="D102" s="83" t="s">
        <v>1307</v>
      </c>
      <c r="E102" t="s">
        <v>1376</v>
      </c>
      <c r="F102" t="s">
        <v>1188</v>
      </c>
      <c r="G102" t="s">
        <v>1376</v>
      </c>
    </row>
    <row r="103" spans="1:7">
      <c r="A103">
        <v>103</v>
      </c>
      <c r="B103" s="81" t="s">
        <v>881</v>
      </c>
      <c r="C103" s="82">
        <v>3</v>
      </c>
      <c r="D103" s="83" t="s">
        <v>1307</v>
      </c>
      <c r="E103" t="s">
        <v>1377</v>
      </c>
      <c r="F103" t="s">
        <v>1269</v>
      </c>
      <c r="G103" t="s">
        <v>1378</v>
      </c>
    </row>
    <row r="104" spans="1:7">
      <c r="A104">
        <v>104</v>
      </c>
      <c r="B104" s="81" t="s">
        <v>882</v>
      </c>
      <c r="C104" s="82">
        <v>3</v>
      </c>
      <c r="D104" s="83" t="s">
        <v>1307</v>
      </c>
      <c r="E104" t="s">
        <v>1379</v>
      </c>
      <c r="F104" t="s">
        <v>1188</v>
      </c>
      <c r="G104" t="s">
        <v>1380</v>
      </c>
    </row>
    <row r="105" spans="1:7">
      <c r="A105">
        <v>105</v>
      </c>
      <c r="B105" s="81" t="s">
        <v>883</v>
      </c>
      <c r="C105" s="82">
        <v>3</v>
      </c>
      <c r="D105" s="83" t="s">
        <v>1307</v>
      </c>
      <c r="E105" t="s">
        <v>1351</v>
      </c>
      <c r="F105" t="s">
        <v>1269</v>
      </c>
      <c r="G105" t="s">
        <v>1352</v>
      </c>
    </row>
    <row r="106" spans="1:7">
      <c r="A106">
        <v>106</v>
      </c>
      <c r="B106" s="81" t="s">
        <v>884</v>
      </c>
      <c r="C106" s="82">
        <v>3</v>
      </c>
      <c r="D106" s="83" t="s">
        <v>1307</v>
      </c>
      <c r="E106" t="s">
        <v>1381</v>
      </c>
      <c r="F106">
        <v>0</v>
      </c>
      <c r="G106">
        <v>0</v>
      </c>
    </row>
    <row r="107" spans="1:7">
      <c r="A107">
        <v>107</v>
      </c>
      <c r="B107" s="81" t="s">
        <v>905</v>
      </c>
      <c r="C107" s="85">
        <v>4</v>
      </c>
      <c r="D107" s="86" t="s">
        <v>1382</v>
      </c>
      <c r="E107" t="s">
        <v>1404</v>
      </c>
      <c r="F107" t="s">
        <v>1269</v>
      </c>
      <c r="G107" t="s">
        <v>2490</v>
      </c>
    </row>
    <row r="108" spans="1:7">
      <c r="A108">
        <v>108</v>
      </c>
      <c r="B108" s="81" t="s">
        <v>906</v>
      </c>
      <c r="C108" s="82">
        <v>4</v>
      </c>
      <c r="D108" s="83" t="s">
        <v>1382</v>
      </c>
      <c r="E108" t="s">
        <v>2503</v>
      </c>
      <c r="F108" t="s">
        <v>2490</v>
      </c>
      <c r="G108" t="s">
        <v>2492</v>
      </c>
    </row>
    <row r="109" spans="1:7">
      <c r="A109">
        <v>109</v>
      </c>
      <c r="B109" s="81" t="s">
        <v>907</v>
      </c>
      <c r="C109" s="82">
        <v>4</v>
      </c>
      <c r="D109" s="83" t="s">
        <v>1382</v>
      </c>
      <c r="E109" t="s">
        <v>2504</v>
      </c>
      <c r="F109" t="s">
        <v>2490</v>
      </c>
      <c r="G109" t="s">
        <v>2493</v>
      </c>
    </row>
    <row r="110" spans="1:7">
      <c r="A110">
        <v>110</v>
      </c>
      <c r="B110" s="81" t="s">
        <v>908</v>
      </c>
      <c r="C110" s="82">
        <v>4</v>
      </c>
      <c r="D110" s="83" t="s">
        <v>1382</v>
      </c>
      <c r="E110" t="s">
        <v>2505</v>
      </c>
      <c r="F110" t="s">
        <v>2490</v>
      </c>
      <c r="G110" t="s">
        <v>2494</v>
      </c>
    </row>
    <row r="111" spans="1:7">
      <c r="A111">
        <v>111</v>
      </c>
      <c r="B111" s="81" t="s">
        <v>909</v>
      </c>
      <c r="C111" s="82">
        <v>4</v>
      </c>
      <c r="D111" s="83" t="s">
        <v>1382</v>
      </c>
      <c r="E111" t="s">
        <v>2506</v>
      </c>
      <c r="F111" t="s">
        <v>2490</v>
      </c>
      <c r="G111" t="s">
        <v>2495</v>
      </c>
    </row>
    <row r="112" spans="1:7">
      <c r="A112">
        <v>112</v>
      </c>
      <c r="B112" s="81" t="s">
        <v>910</v>
      </c>
      <c r="C112" s="82">
        <v>4</v>
      </c>
      <c r="D112" s="83" t="s">
        <v>1382</v>
      </c>
      <c r="E112" t="s">
        <v>2507</v>
      </c>
      <c r="F112" t="s">
        <v>2490</v>
      </c>
      <c r="G112" t="s">
        <v>2496</v>
      </c>
    </row>
    <row r="113" spans="1:7">
      <c r="A113">
        <v>113</v>
      </c>
      <c r="B113" s="81" t="s">
        <v>2499</v>
      </c>
      <c r="C113" s="82">
        <v>4</v>
      </c>
      <c r="D113" s="83" t="s">
        <v>1382</v>
      </c>
      <c r="E113" t="s">
        <v>2508</v>
      </c>
      <c r="F113" t="s">
        <v>2491</v>
      </c>
      <c r="G113" t="s">
        <v>2497</v>
      </c>
    </row>
    <row r="114" spans="1:7">
      <c r="A114">
        <v>114</v>
      </c>
      <c r="B114" s="81" t="s">
        <v>2500</v>
      </c>
      <c r="C114" s="82">
        <v>4</v>
      </c>
      <c r="D114" s="83" t="s">
        <v>1382</v>
      </c>
      <c r="E114" t="s">
        <v>2509</v>
      </c>
      <c r="F114" t="s">
        <v>2491</v>
      </c>
      <c r="G114" t="s">
        <v>2498</v>
      </c>
    </row>
    <row r="115" spans="1:7">
      <c r="A115">
        <v>115</v>
      </c>
      <c r="B115" s="81" t="s">
        <v>2489</v>
      </c>
      <c r="C115" s="82">
        <v>4</v>
      </c>
      <c r="D115" s="83" t="s">
        <v>1382</v>
      </c>
      <c r="E115" t="s">
        <v>2514</v>
      </c>
      <c r="F115" t="s">
        <v>1188</v>
      </c>
      <c r="G115" t="s">
        <v>1188</v>
      </c>
    </row>
    <row r="116" spans="1:7">
      <c r="A116">
        <v>116</v>
      </c>
      <c r="B116" s="81" t="s">
        <v>2510</v>
      </c>
      <c r="C116" s="82">
        <v>4</v>
      </c>
      <c r="D116" s="83" t="s">
        <v>1382</v>
      </c>
      <c r="E116" t="s">
        <v>2512</v>
      </c>
      <c r="F116" t="s">
        <v>2490</v>
      </c>
      <c r="G116" t="s">
        <v>2502</v>
      </c>
    </row>
    <row r="117" spans="1:7">
      <c r="A117">
        <v>117</v>
      </c>
      <c r="B117" s="81" t="s">
        <v>2511</v>
      </c>
      <c r="C117" s="82">
        <v>4</v>
      </c>
      <c r="D117" s="83" t="s">
        <v>1382</v>
      </c>
      <c r="E117" t="s">
        <v>2513</v>
      </c>
      <c r="F117" t="s">
        <v>2490</v>
      </c>
      <c r="G117" t="s">
        <v>2501</v>
      </c>
    </row>
    <row r="118" spans="1:7">
      <c r="A118">
        <v>118</v>
      </c>
      <c r="B118" s="81" t="s">
        <v>911</v>
      </c>
      <c r="C118" s="82">
        <v>4</v>
      </c>
      <c r="D118" s="83" t="s">
        <v>1382</v>
      </c>
      <c r="E118" t="s">
        <v>1410</v>
      </c>
      <c r="F118" t="s">
        <v>1269</v>
      </c>
      <c r="G118" t="s">
        <v>1411</v>
      </c>
    </row>
    <row r="119" spans="1:7">
      <c r="A119">
        <v>119</v>
      </c>
      <c r="B119" s="81" t="s">
        <v>912</v>
      </c>
      <c r="C119" s="82">
        <v>4</v>
      </c>
      <c r="D119" s="83" t="s">
        <v>1382</v>
      </c>
      <c r="E119" t="s">
        <v>1412</v>
      </c>
      <c r="F119" t="s">
        <v>1269</v>
      </c>
      <c r="G119" t="s">
        <v>1413</v>
      </c>
    </row>
    <row r="120" spans="1:7">
      <c r="A120">
        <v>120</v>
      </c>
      <c r="B120" s="81" t="s">
        <v>913</v>
      </c>
      <c r="C120" s="82">
        <v>4</v>
      </c>
      <c r="D120" s="83" t="s">
        <v>1382</v>
      </c>
      <c r="E120" t="s">
        <v>1414</v>
      </c>
      <c r="F120" t="s">
        <v>1269</v>
      </c>
      <c r="G120" t="s">
        <v>1415</v>
      </c>
    </row>
    <row r="121" spans="1:7">
      <c r="A121">
        <v>121</v>
      </c>
      <c r="B121" s="81" t="s">
        <v>918</v>
      </c>
      <c r="C121" s="82">
        <v>4</v>
      </c>
      <c r="D121" s="83" t="s">
        <v>1382</v>
      </c>
      <c r="E121" t="s">
        <v>1416</v>
      </c>
      <c r="F121" t="s">
        <v>1417</v>
      </c>
      <c r="G121" t="s">
        <v>1418</v>
      </c>
    </row>
    <row r="122" spans="1:7">
      <c r="A122">
        <v>122</v>
      </c>
      <c r="B122" s="81" t="s">
        <v>919</v>
      </c>
      <c r="C122" s="82">
        <v>4</v>
      </c>
      <c r="D122" s="83" t="s">
        <v>1382</v>
      </c>
      <c r="E122" t="s">
        <v>1419</v>
      </c>
      <c r="F122" t="s">
        <v>1420</v>
      </c>
      <c r="G122" t="s">
        <v>1421</v>
      </c>
    </row>
    <row r="123" spans="1:7">
      <c r="A123">
        <v>123</v>
      </c>
      <c r="B123" s="81" t="s">
        <v>921</v>
      </c>
      <c r="C123" s="82">
        <v>4</v>
      </c>
      <c r="D123" s="83" t="s">
        <v>1382</v>
      </c>
      <c r="E123" t="s">
        <v>1422</v>
      </c>
      <c r="F123" t="s">
        <v>1269</v>
      </c>
      <c r="G123" t="s">
        <v>1423</v>
      </c>
    </row>
    <row r="124" spans="1:7">
      <c r="A124">
        <v>124</v>
      </c>
      <c r="B124" s="81" t="s">
        <v>922</v>
      </c>
      <c r="C124" s="82">
        <v>4</v>
      </c>
      <c r="D124" s="83" t="s">
        <v>1382</v>
      </c>
      <c r="E124" t="s">
        <v>1424</v>
      </c>
      <c r="F124" t="s">
        <v>1269</v>
      </c>
      <c r="G124" t="s">
        <v>1425</v>
      </c>
    </row>
    <row r="125" spans="1:7">
      <c r="A125">
        <v>125</v>
      </c>
      <c r="B125" s="81" t="s">
        <v>923</v>
      </c>
      <c r="C125" s="82">
        <v>4</v>
      </c>
      <c r="D125" s="83" t="s">
        <v>1382</v>
      </c>
      <c r="E125" t="s">
        <v>1426</v>
      </c>
      <c r="F125" t="s">
        <v>1269</v>
      </c>
      <c r="G125" t="s">
        <v>1427</v>
      </c>
    </row>
    <row r="126" spans="1:7">
      <c r="A126">
        <v>126</v>
      </c>
      <c r="B126" s="81" t="s">
        <v>924</v>
      </c>
      <c r="C126" s="82">
        <v>4</v>
      </c>
      <c r="D126" s="83" t="s">
        <v>1382</v>
      </c>
      <c r="E126" t="s">
        <v>1428</v>
      </c>
      <c r="F126" t="s">
        <v>1269</v>
      </c>
      <c r="G126" t="s">
        <v>1429</v>
      </c>
    </row>
    <row r="127" spans="1:7">
      <c r="A127">
        <v>127</v>
      </c>
      <c r="B127" s="81" t="s">
        <v>925</v>
      </c>
      <c r="C127" s="82">
        <v>4</v>
      </c>
      <c r="D127" s="83" t="s">
        <v>1382</v>
      </c>
      <c r="E127" t="s">
        <v>1430</v>
      </c>
      <c r="F127" t="s">
        <v>1269</v>
      </c>
      <c r="G127" t="s">
        <v>1431</v>
      </c>
    </row>
    <row r="128" spans="1:7">
      <c r="A128">
        <v>128</v>
      </c>
      <c r="B128" s="81" t="s">
        <v>926</v>
      </c>
      <c r="C128" s="82">
        <v>4</v>
      </c>
      <c r="D128" s="83" t="s">
        <v>1382</v>
      </c>
      <c r="E128" t="s">
        <v>1432</v>
      </c>
      <c r="F128" t="s">
        <v>1269</v>
      </c>
      <c r="G128" t="s">
        <v>1433</v>
      </c>
    </row>
    <row r="129" spans="1:7">
      <c r="A129">
        <v>129</v>
      </c>
      <c r="B129" s="81" t="s">
        <v>927</v>
      </c>
      <c r="C129" s="82">
        <v>4</v>
      </c>
      <c r="D129" s="83" t="s">
        <v>1382</v>
      </c>
      <c r="E129" t="s">
        <v>1434</v>
      </c>
      <c r="F129">
        <v>0</v>
      </c>
      <c r="G129">
        <v>0</v>
      </c>
    </row>
    <row r="130" spans="1:7">
      <c r="A130">
        <v>130</v>
      </c>
      <c r="B130" s="81" t="s">
        <v>928</v>
      </c>
      <c r="C130" s="82">
        <v>4</v>
      </c>
      <c r="D130" s="83" t="s">
        <v>1382</v>
      </c>
      <c r="E130" t="s">
        <v>1435</v>
      </c>
      <c r="F130" t="s">
        <v>1269</v>
      </c>
      <c r="G130" t="s">
        <v>1436</v>
      </c>
    </row>
    <row r="131" spans="1:7">
      <c r="A131">
        <v>131</v>
      </c>
      <c r="B131" s="81" t="s">
        <v>929</v>
      </c>
      <c r="C131" s="82">
        <v>4</v>
      </c>
      <c r="D131" s="83" t="s">
        <v>1382</v>
      </c>
      <c r="E131" t="s">
        <v>1437</v>
      </c>
      <c r="F131" t="s">
        <v>1269</v>
      </c>
      <c r="G131" t="s">
        <v>1438</v>
      </c>
    </row>
    <row r="132" spans="1:7">
      <c r="A132">
        <v>132</v>
      </c>
      <c r="B132" s="81" t="s">
        <v>930</v>
      </c>
      <c r="C132" s="82">
        <v>4</v>
      </c>
      <c r="D132" s="83" t="s">
        <v>1382</v>
      </c>
      <c r="E132" t="s">
        <v>1439</v>
      </c>
      <c r="F132" t="s">
        <v>1269</v>
      </c>
      <c r="G132" t="s">
        <v>1440</v>
      </c>
    </row>
    <row r="133" spans="1:7">
      <c r="A133">
        <v>133</v>
      </c>
      <c r="B133" s="81" t="s">
        <v>931</v>
      </c>
      <c r="C133" s="82">
        <v>4</v>
      </c>
      <c r="D133" s="83" t="s">
        <v>1382</v>
      </c>
      <c r="E133" t="s">
        <v>1441</v>
      </c>
      <c r="F133" t="s">
        <v>1269</v>
      </c>
      <c r="G133" t="s">
        <v>1442</v>
      </c>
    </row>
    <row r="134" spans="1:7">
      <c r="A134">
        <v>134</v>
      </c>
      <c r="B134" s="81" t="s">
        <v>932</v>
      </c>
      <c r="C134" s="82">
        <v>4</v>
      </c>
      <c r="D134" s="83" t="s">
        <v>1382</v>
      </c>
      <c r="E134" t="s">
        <v>1443</v>
      </c>
      <c r="F134" t="s">
        <v>1269</v>
      </c>
      <c r="G134" t="s">
        <v>1444</v>
      </c>
    </row>
    <row r="135" spans="1:7">
      <c r="A135">
        <v>135</v>
      </c>
      <c r="B135" s="81" t="s">
        <v>933</v>
      </c>
      <c r="C135" s="85">
        <v>5</v>
      </c>
      <c r="D135" s="86" t="s">
        <v>1445</v>
      </c>
      <c r="E135" t="s">
        <v>1446</v>
      </c>
      <c r="F135" t="s">
        <v>1269</v>
      </c>
      <c r="G135" t="s">
        <v>1447</v>
      </c>
    </row>
    <row r="136" spans="1:7">
      <c r="A136">
        <v>136</v>
      </c>
      <c r="B136" s="81" t="s">
        <v>934</v>
      </c>
      <c r="C136" s="82">
        <v>5</v>
      </c>
      <c r="D136" s="83" t="s">
        <v>1445</v>
      </c>
      <c r="E136" t="s">
        <v>1448</v>
      </c>
      <c r="F136" t="s">
        <v>1269</v>
      </c>
      <c r="G136" t="s">
        <v>1449</v>
      </c>
    </row>
    <row r="137" spans="1:7">
      <c r="A137">
        <v>137</v>
      </c>
      <c r="B137" s="81" t="s">
        <v>935</v>
      </c>
      <c r="C137" s="82">
        <v>5</v>
      </c>
      <c r="D137" s="83" t="s">
        <v>1445</v>
      </c>
      <c r="E137" t="s">
        <v>1450</v>
      </c>
      <c r="F137" t="s">
        <v>1269</v>
      </c>
      <c r="G137" t="s">
        <v>1451</v>
      </c>
    </row>
    <row r="138" spans="1:7">
      <c r="A138">
        <v>138</v>
      </c>
      <c r="B138" s="81" t="s">
        <v>936</v>
      </c>
      <c r="C138" s="82">
        <v>5</v>
      </c>
      <c r="D138" s="83" t="s">
        <v>1445</v>
      </c>
      <c r="E138" t="s">
        <v>1452</v>
      </c>
      <c r="F138" t="s">
        <v>1269</v>
      </c>
      <c r="G138" t="s">
        <v>1453</v>
      </c>
    </row>
    <row r="139" spans="1:7">
      <c r="A139">
        <v>139</v>
      </c>
      <c r="B139" s="81" t="s">
        <v>937</v>
      </c>
      <c r="C139" s="82">
        <v>5</v>
      </c>
      <c r="D139" s="83" t="s">
        <v>1445</v>
      </c>
      <c r="E139" t="s">
        <v>1454</v>
      </c>
      <c r="F139" t="s">
        <v>1269</v>
      </c>
      <c r="G139" t="s">
        <v>1455</v>
      </c>
    </row>
    <row r="140" spans="1:7">
      <c r="A140">
        <v>140</v>
      </c>
      <c r="B140" s="81" t="s">
        <v>938</v>
      </c>
      <c r="C140" s="82">
        <v>5</v>
      </c>
      <c r="D140" s="83" t="s">
        <v>1445</v>
      </c>
      <c r="E140" t="s">
        <v>1456</v>
      </c>
      <c r="F140" t="s">
        <v>1269</v>
      </c>
      <c r="G140" t="s">
        <v>1457</v>
      </c>
    </row>
    <row r="141" spans="1:7">
      <c r="A141">
        <v>141</v>
      </c>
      <c r="B141" s="81" t="s">
        <v>939</v>
      </c>
      <c r="C141" s="82">
        <v>5</v>
      </c>
      <c r="D141" s="83" t="s">
        <v>1445</v>
      </c>
      <c r="E141" t="s">
        <v>1458</v>
      </c>
      <c r="F141" t="s">
        <v>1269</v>
      </c>
      <c r="G141" t="s">
        <v>1459</v>
      </c>
    </row>
    <row r="142" spans="1:7">
      <c r="A142">
        <v>142</v>
      </c>
      <c r="B142" s="81" t="s">
        <v>940</v>
      </c>
      <c r="C142" s="82">
        <v>5</v>
      </c>
      <c r="D142" s="83" t="s">
        <v>1445</v>
      </c>
      <c r="E142" t="s">
        <v>1460</v>
      </c>
      <c r="F142" t="s">
        <v>1269</v>
      </c>
      <c r="G142" t="s">
        <v>1461</v>
      </c>
    </row>
    <row r="143" spans="1:7">
      <c r="A143">
        <v>143</v>
      </c>
      <c r="B143" s="81" t="s">
        <v>941</v>
      </c>
      <c r="C143" s="82">
        <v>5</v>
      </c>
      <c r="D143" s="83" t="s">
        <v>1445</v>
      </c>
      <c r="E143" t="s">
        <v>1462</v>
      </c>
      <c r="F143" t="s">
        <v>1463</v>
      </c>
      <c r="G143" t="s">
        <v>1464</v>
      </c>
    </row>
    <row r="144" spans="1:7">
      <c r="A144">
        <v>144</v>
      </c>
      <c r="B144" s="81" t="s">
        <v>942</v>
      </c>
      <c r="C144" s="82">
        <v>5</v>
      </c>
      <c r="D144" s="83" t="s">
        <v>1445</v>
      </c>
      <c r="E144" t="s">
        <v>1465</v>
      </c>
      <c r="F144" t="s">
        <v>1466</v>
      </c>
      <c r="G144" t="s">
        <v>1467</v>
      </c>
    </row>
    <row r="145" spans="1:7">
      <c r="A145">
        <v>145</v>
      </c>
      <c r="B145" s="81" t="s">
        <v>943</v>
      </c>
      <c r="C145" s="82">
        <v>5</v>
      </c>
      <c r="D145" s="83" t="s">
        <v>1445</v>
      </c>
      <c r="E145" t="s">
        <v>1468</v>
      </c>
      <c r="F145" t="s">
        <v>1469</v>
      </c>
      <c r="G145" t="s">
        <v>1470</v>
      </c>
    </row>
    <row r="146" spans="1:7">
      <c r="A146">
        <v>146</v>
      </c>
      <c r="B146" s="81" t="s">
        <v>944</v>
      </c>
      <c r="C146" s="82">
        <v>5</v>
      </c>
      <c r="D146" s="83" t="s">
        <v>1445</v>
      </c>
      <c r="E146" t="s">
        <v>1471</v>
      </c>
      <c r="F146" t="s">
        <v>1472</v>
      </c>
      <c r="G146" t="s">
        <v>1473</v>
      </c>
    </row>
    <row r="147" spans="1:7">
      <c r="A147">
        <v>147</v>
      </c>
      <c r="B147" s="81" t="s">
        <v>945</v>
      </c>
      <c r="C147" s="82">
        <v>5</v>
      </c>
      <c r="D147" s="83" t="s">
        <v>1445</v>
      </c>
      <c r="E147" t="s">
        <v>1474</v>
      </c>
      <c r="F147" t="s">
        <v>1475</v>
      </c>
      <c r="G147" t="s">
        <v>1476</v>
      </c>
    </row>
    <row r="148" spans="1:7">
      <c r="A148">
        <v>148</v>
      </c>
      <c r="B148" s="81" t="s">
        <v>946</v>
      </c>
      <c r="C148" s="82">
        <v>5</v>
      </c>
      <c r="D148" s="83" t="s">
        <v>1445</v>
      </c>
      <c r="E148" t="s">
        <v>1477</v>
      </c>
      <c r="F148" t="s">
        <v>1478</v>
      </c>
      <c r="G148" t="s">
        <v>1479</v>
      </c>
    </row>
    <row r="149" spans="1:7">
      <c r="A149">
        <v>149</v>
      </c>
      <c r="B149" s="81" t="s">
        <v>947</v>
      </c>
      <c r="C149" s="82">
        <v>5</v>
      </c>
      <c r="D149" s="83" t="s">
        <v>1445</v>
      </c>
      <c r="E149" t="s">
        <v>1480</v>
      </c>
      <c r="F149" t="s">
        <v>1481</v>
      </c>
      <c r="G149" t="s">
        <v>1482</v>
      </c>
    </row>
    <row r="150" spans="1:7">
      <c r="A150">
        <v>150</v>
      </c>
      <c r="B150" s="81" t="s">
        <v>948</v>
      </c>
      <c r="C150" s="82">
        <v>5</v>
      </c>
      <c r="D150" s="83" t="s">
        <v>1445</v>
      </c>
      <c r="E150" t="s">
        <v>1483</v>
      </c>
      <c r="F150" t="s">
        <v>1484</v>
      </c>
      <c r="G150" t="s">
        <v>1485</v>
      </c>
    </row>
    <row r="151" spans="1:7">
      <c r="A151">
        <v>151</v>
      </c>
      <c r="B151" s="81" t="s">
        <v>949</v>
      </c>
      <c r="C151" s="82">
        <v>5</v>
      </c>
      <c r="D151" s="83" t="s">
        <v>1445</v>
      </c>
      <c r="E151" t="s">
        <v>1486</v>
      </c>
      <c r="F151" t="s">
        <v>1269</v>
      </c>
      <c r="G151" t="s">
        <v>1487</v>
      </c>
    </row>
    <row r="152" spans="1:7">
      <c r="A152">
        <v>152</v>
      </c>
      <c r="B152" s="81" t="s">
        <v>950</v>
      </c>
      <c r="C152" s="82">
        <v>5</v>
      </c>
      <c r="D152" s="83" t="s">
        <v>1445</v>
      </c>
      <c r="E152" t="s">
        <v>1488</v>
      </c>
      <c r="F152" t="s">
        <v>1269</v>
      </c>
      <c r="G152" t="s">
        <v>1489</v>
      </c>
    </row>
    <row r="153" spans="1:7">
      <c r="A153">
        <v>153</v>
      </c>
      <c r="B153" s="81" t="s">
        <v>951</v>
      </c>
      <c r="C153" s="82">
        <v>5</v>
      </c>
      <c r="D153" s="83" t="s">
        <v>1445</v>
      </c>
      <c r="E153" t="s">
        <v>1490</v>
      </c>
      <c r="F153" t="s">
        <v>1269</v>
      </c>
      <c r="G153" t="s">
        <v>1491</v>
      </c>
    </row>
    <row r="154" spans="1:7">
      <c r="A154">
        <v>154</v>
      </c>
      <c r="B154" s="81" t="s">
        <v>952</v>
      </c>
      <c r="C154" s="82">
        <v>5</v>
      </c>
      <c r="D154" s="83" t="s">
        <v>1445</v>
      </c>
      <c r="E154" t="s">
        <v>1492</v>
      </c>
      <c r="F154" t="s">
        <v>1487</v>
      </c>
      <c r="G154" t="s">
        <v>1493</v>
      </c>
    </row>
    <row r="155" spans="1:7">
      <c r="A155">
        <v>155</v>
      </c>
      <c r="B155" s="81" t="s">
        <v>953</v>
      </c>
      <c r="C155" s="82">
        <v>5</v>
      </c>
      <c r="D155" s="83" t="s">
        <v>1445</v>
      </c>
      <c r="E155" t="s">
        <v>1494</v>
      </c>
      <c r="F155" t="s">
        <v>1487</v>
      </c>
      <c r="G155" t="s">
        <v>1495</v>
      </c>
    </row>
    <row r="156" spans="1:7">
      <c r="A156">
        <v>156</v>
      </c>
      <c r="B156" s="81" t="s">
        <v>954</v>
      </c>
      <c r="C156" s="82">
        <v>5</v>
      </c>
      <c r="D156" s="83" t="s">
        <v>1445</v>
      </c>
      <c r="E156" t="s">
        <v>1496</v>
      </c>
      <c r="F156" t="s">
        <v>1487</v>
      </c>
      <c r="G156" t="s">
        <v>1497</v>
      </c>
    </row>
    <row r="157" spans="1:7">
      <c r="A157">
        <v>157</v>
      </c>
      <c r="B157" s="81" t="s">
        <v>955</v>
      </c>
      <c r="C157" s="82">
        <v>5</v>
      </c>
      <c r="D157" s="83" t="s">
        <v>1445</v>
      </c>
      <c r="E157" t="s">
        <v>1498</v>
      </c>
      <c r="F157" t="s">
        <v>1487</v>
      </c>
      <c r="G157" t="s">
        <v>1499</v>
      </c>
    </row>
    <row r="158" spans="1:7">
      <c r="A158">
        <v>158</v>
      </c>
      <c r="B158" s="81" t="s">
        <v>956</v>
      </c>
      <c r="C158" s="82">
        <v>5</v>
      </c>
      <c r="D158" s="83" t="s">
        <v>1445</v>
      </c>
      <c r="E158" t="s">
        <v>1500</v>
      </c>
      <c r="F158" t="s">
        <v>1487</v>
      </c>
      <c r="G158" t="s">
        <v>1501</v>
      </c>
    </row>
    <row r="159" spans="1:7">
      <c r="A159">
        <v>159</v>
      </c>
      <c r="B159" s="81" t="s">
        <v>957</v>
      </c>
      <c r="C159" s="82">
        <v>5</v>
      </c>
      <c r="D159" s="83" t="s">
        <v>1445</v>
      </c>
      <c r="E159" t="s">
        <v>1502</v>
      </c>
      <c r="F159" t="s">
        <v>1487</v>
      </c>
      <c r="G159" t="s">
        <v>1503</v>
      </c>
    </row>
    <row r="160" spans="1:7">
      <c r="A160">
        <v>160</v>
      </c>
      <c r="B160" s="81" t="s">
        <v>958</v>
      </c>
      <c r="C160" s="82">
        <v>5</v>
      </c>
      <c r="D160" s="83" t="s">
        <v>1445</v>
      </c>
      <c r="E160" t="s">
        <v>1504</v>
      </c>
      <c r="F160" t="s">
        <v>1487</v>
      </c>
      <c r="G160" t="s">
        <v>1505</v>
      </c>
    </row>
    <row r="161" spans="1:7">
      <c r="A161">
        <v>161</v>
      </c>
      <c r="B161" s="81" t="s">
        <v>959</v>
      </c>
      <c r="C161" s="82">
        <v>5</v>
      </c>
      <c r="D161" s="83" t="s">
        <v>1445</v>
      </c>
      <c r="E161" t="s">
        <v>1506</v>
      </c>
      <c r="F161" t="s">
        <v>1487</v>
      </c>
      <c r="G161" t="s">
        <v>1507</v>
      </c>
    </row>
    <row r="162" spans="1:7">
      <c r="A162">
        <v>162</v>
      </c>
      <c r="B162" s="81" t="s">
        <v>960</v>
      </c>
      <c r="C162" s="82">
        <v>5</v>
      </c>
      <c r="D162" s="83" t="s">
        <v>1445</v>
      </c>
      <c r="E162" t="s">
        <v>1508</v>
      </c>
      <c r="F162" t="s">
        <v>1487</v>
      </c>
      <c r="G162" t="s">
        <v>1509</v>
      </c>
    </row>
    <row r="163" spans="1:7">
      <c r="A163">
        <v>163</v>
      </c>
      <c r="B163" s="81" t="s">
        <v>961</v>
      </c>
      <c r="C163" s="82">
        <v>5</v>
      </c>
      <c r="D163" s="83" t="s">
        <v>1445</v>
      </c>
      <c r="E163" t="s">
        <v>1510</v>
      </c>
      <c r="F163" t="s">
        <v>1487</v>
      </c>
      <c r="G163" t="s">
        <v>1511</v>
      </c>
    </row>
    <row r="164" spans="1:7">
      <c r="A164">
        <v>164</v>
      </c>
      <c r="B164" s="81" t="s">
        <v>962</v>
      </c>
      <c r="C164" s="82">
        <v>5</v>
      </c>
      <c r="D164" s="83" t="s">
        <v>1445</v>
      </c>
      <c r="E164" t="s">
        <v>1512</v>
      </c>
      <c r="F164" t="s">
        <v>1487</v>
      </c>
      <c r="G164" t="s">
        <v>1513</v>
      </c>
    </row>
    <row r="165" spans="1:7">
      <c r="A165">
        <v>165</v>
      </c>
      <c r="B165" s="81" t="s">
        <v>963</v>
      </c>
      <c r="C165" s="82">
        <v>5</v>
      </c>
      <c r="D165" s="83" t="s">
        <v>1445</v>
      </c>
      <c r="E165" t="s">
        <v>1514</v>
      </c>
      <c r="F165" t="s">
        <v>1487</v>
      </c>
      <c r="G165" t="s">
        <v>1515</v>
      </c>
    </row>
    <row r="166" spans="1:7">
      <c r="A166">
        <v>166</v>
      </c>
      <c r="B166" s="81" t="s">
        <v>964</v>
      </c>
      <c r="C166" s="82">
        <v>5</v>
      </c>
      <c r="D166" s="83" t="s">
        <v>1445</v>
      </c>
      <c r="E166" t="s">
        <v>1516</v>
      </c>
      <c r="F166" t="s">
        <v>1487</v>
      </c>
      <c r="G166" t="s">
        <v>1517</v>
      </c>
    </row>
    <row r="167" spans="1:7">
      <c r="A167">
        <v>167</v>
      </c>
      <c r="B167" s="81" t="s">
        <v>965</v>
      </c>
      <c r="C167" s="82">
        <v>5</v>
      </c>
      <c r="D167" s="83" t="s">
        <v>1445</v>
      </c>
      <c r="E167" t="s">
        <v>1518</v>
      </c>
      <c r="F167" t="s">
        <v>1487</v>
      </c>
      <c r="G167" t="s">
        <v>1519</v>
      </c>
    </row>
    <row r="168" spans="1:7">
      <c r="A168">
        <v>168</v>
      </c>
      <c r="B168" s="81" t="s">
        <v>966</v>
      </c>
      <c r="C168" s="82">
        <v>5</v>
      </c>
      <c r="D168" s="83" t="s">
        <v>1445</v>
      </c>
      <c r="E168" t="s">
        <v>1520</v>
      </c>
      <c r="F168" t="s">
        <v>1487</v>
      </c>
      <c r="G168" t="s">
        <v>1521</v>
      </c>
    </row>
    <row r="169" spans="1:7">
      <c r="A169">
        <v>169</v>
      </c>
      <c r="B169" s="81" t="s">
        <v>967</v>
      </c>
      <c r="C169" s="82">
        <v>5</v>
      </c>
      <c r="D169" s="83" t="s">
        <v>1445</v>
      </c>
      <c r="E169" t="s">
        <v>1522</v>
      </c>
      <c r="F169" t="s">
        <v>1487</v>
      </c>
      <c r="G169" t="s">
        <v>1523</v>
      </c>
    </row>
    <row r="170" spans="1:7">
      <c r="A170">
        <v>170</v>
      </c>
      <c r="B170" s="81" t="s">
        <v>968</v>
      </c>
      <c r="C170" s="82">
        <v>5</v>
      </c>
      <c r="D170" s="83" t="s">
        <v>1445</v>
      </c>
      <c r="E170" t="s">
        <v>1524</v>
      </c>
      <c r="F170" t="s">
        <v>1487</v>
      </c>
      <c r="G170" t="s">
        <v>1525</v>
      </c>
    </row>
    <row r="171" spans="1:7">
      <c r="A171">
        <v>171</v>
      </c>
      <c r="B171" s="81" t="s">
        <v>969</v>
      </c>
      <c r="C171" s="82">
        <v>5</v>
      </c>
      <c r="D171" s="83" t="s">
        <v>1445</v>
      </c>
      <c r="E171" t="s">
        <v>1526</v>
      </c>
      <c r="F171" t="s">
        <v>1491</v>
      </c>
      <c r="G171" t="s">
        <v>1527</v>
      </c>
    </row>
    <row r="172" spans="1:7">
      <c r="A172">
        <v>172</v>
      </c>
      <c r="B172" s="81" t="s">
        <v>970</v>
      </c>
      <c r="C172" s="82">
        <v>5</v>
      </c>
      <c r="D172" s="83" t="s">
        <v>1445</v>
      </c>
      <c r="E172" t="s">
        <v>1528</v>
      </c>
      <c r="F172" t="s">
        <v>1491</v>
      </c>
      <c r="G172" t="s">
        <v>1529</v>
      </c>
    </row>
    <row r="173" spans="1:7">
      <c r="A173">
        <v>173</v>
      </c>
      <c r="B173" s="81" t="s">
        <v>971</v>
      </c>
      <c r="C173" s="82">
        <v>5</v>
      </c>
      <c r="D173" s="83" t="s">
        <v>1445</v>
      </c>
      <c r="E173" t="s">
        <v>1530</v>
      </c>
      <c r="F173" t="s">
        <v>1491</v>
      </c>
      <c r="G173" t="s">
        <v>1531</v>
      </c>
    </row>
    <row r="174" spans="1:7">
      <c r="A174">
        <v>174</v>
      </c>
      <c r="B174" s="81" t="s">
        <v>972</v>
      </c>
      <c r="C174" s="82">
        <v>5</v>
      </c>
      <c r="D174" s="83" t="s">
        <v>1445</v>
      </c>
      <c r="E174" t="s">
        <v>1532</v>
      </c>
      <c r="F174" t="s">
        <v>1491</v>
      </c>
      <c r="G174" t="s">
        <v>1533</v>
      </c>
    </row>
    <row r="175" spans="1:7">
      <c r="A175">
        <v>175</v>
      </c>
      <c r="B175" s="81" t="s">
        <v>973</v>
      </c>
      <c r="C175" s="82">
        <v>5</v>
      </c>
      <c r="D175" s="83" t="s">
        <v>1445</v>
      </c>
      <c r="E175" t="s">
        <v>1534</v>
      </c>
      <c r="F175" t="s">
        <v>1491</v>
      </c>
      <c r="G175" t="s">
        <v>1535</v>
      </c>
    </row>
    <row r="176" spans="1:7">
      <c r="A176">
        <v>176</v>
      </c>
      <c r="B176" s="81" t="s">
        <v>974</v>
      </c>
      <c r="C176" s="82">
        <v>5</v>
      </c>
      <c r="D176" s="83" t="s">
        <v>1445</v>
      </c>
      <c r="E176" t="s">
        <v>1536</v>
      </c>
      <c r="F176" t="s">
        <v>1491</v>
      </c>
      <c r="G176" t="s">
        <v>1537</v>
      </c>
    </row>
    <row r="177" spans="1:7">
      <c r="A177">
        <v>177</v>
      </c>
      <c r="B177" s="81" t="s">
        <v>975</v>
      </c>
      <c r="C177" s="82">
        <v>5</v>
      </c>
      <c r="D177" s="83" t="s">
        <v>1445</v>
      </c>
      <c r="E177" t="s">
        <v>1538</v>
      </c>
      <c r="F177" t="s">
        <v>1491</v>
      </c>
      <c r="G177" t="s">
        <v>1539</v>
      </c>
    </row>
    <row r="178" spans="1:7">
      <c r="A178">
        <v>178</v>
      </c>
      <c r="B178" s="81" t="s">
        <v>976</v>
      </c>
      <c r="C178" s="82">
        <v>5</v>
      </c>
      <c r="D178" s="83" t="s">
        <v>1445</v>
      </c>
      <c r="E178" t="s">
        <v>1540</v>
      </c>
      <c r="F178" t="s">
        <v>1491</v>
      </c>
      <c r="G178" t="s">
        <v>1541</v>
      </c>
    </row>
    <row r="179" spans="1:7">
      <c r="A179">
        <v>179</v>
      </c>
      <c r="B179" s="81" t="s">
        <v>977</v>
      </c>
      <c r="C179" s="82">
        <v>5</v>
      </c>
      <c r="D179" s="83" t="s">
        <v>1445</v>
      </c>
      <c r="E179" t="s">
        <v>1542</v>
      </c>
      <c r="F179" t="s">
        <v>1487</v>
      </c>
      <c r="G179" t="s">
        <v>1543</v>
      </c>
    </row>
    <row r="180" spans="1:7">
      <c r="A180">
        <v>180</v>
      </c>
      <c r="B180" s="81" t="s">
        <v>978</v>
      </c>
      <c r="C180" s="82">
        <v>5</v>
      </c>
      <c r="D180" s="83" t="s">
        <v>1445</v>
      </c>
      <c r="E180" t="s">
        <v>1544</v>
      </c>
      <c r="F180" t="s">
        <v>1487</v>
      </c>
      <c r="G180" t="s">
        <v>1545</v>
      </c>
    </row>
    <row r="181" spans="1:7">
      <c r="A181">
        <v>181</v>
      </c>
      <c r="B181" s="81" t="s">
        <v>979</v>
      </c>
      <c r="C181" s="82">
        <v>5</v>
      </c>
      <c r="D181" s="83" t="s">
        <v>1445</v>
      </c>
      <c r="E181" t="s">
        <v>1546</v>
      </c>
      <c r="F181" t="s">
        <v>1487</v>
      </c>
      <c r="G181" t="s">
        <v>1547</v>
      </c>
    </row>
    <row r="182" spans="1:7">
      <c r="A182">
        <v>182</v>
      </c>
      <c r="B182" s="81" t="s">
        <v>980</v>
      </c>
      <c r="C182" s="82">
        <v>5</v>
      </c>
      <c r="D182" s="83" t="s">
        <v>1445</v>
      </c>
      <c r="E182" t="s">
        <v>1548</v>
      </c>
      <c r="F182" t="s">
        <v>1487</v>
      </c>
      <c r="G182" t="s">
        <v>1549</v>
      </c>
    </row>
    <row r="183" spans="1:7">
      <c r="A183">
        <v>183</v>
      </c>
      <c r="B183" s="81" t="s">
        <v>981</v>
      </c>
      <c r="C183" s="82">
        <v>5</v>
      </c>
      <c r="D183" s="83" t="s">
        <v>1445</v>
      </c>
      <c r="E183" t="s">
        <v>1550</v>
      </c>
      <c r="F183" t="s">
        <v>1487</v>
      </c>
      <c r="G183" t="s">
        <v>1551</v>
      </c>
    </row>
    <row r="184" spans="1:7">
      <c r="A184">
        <v>184</v>
      </c>
      <c r="B184" s="81" t="s">
        <v>982</v>
      </c>
      <c r="C184" s="82">
        <v>5</v>
      </c>
      <c r="D184" s="83" t="s">
        <v>1445</v>
      </c>
      <c r="E184" t="s">
        <v>1552</v>
      </c>
      <c r="F184" t="s">
        <v>1487</v>
      </c>
      <c r="G184" t="s">
        <v>1553</v>
      </c>
    </row>
    <row r="185" spans="1:7">
      <c r="A185">
        <v>185</v>
      </c>
      <c r="B185" s="81" t="s">
        <v>983</v>
      </c>
      <c r="C185" s="82">
        <v>5</v>
      </c>
      <c r="D185" s="83" t="s">
        <v>1445</v>
      </c>
      <c r="E185" t="s">
        <v>1554</v>
      </c>
      <c r="F185" t="s">
        <v>1491</v>
      </c>
      <c r="G185" t="s">
        <v>1555</v>
      </c>
    </row>
    <row r="186" spans="1:7">
      <c r="A186">
        <v>186</v>
      </c>
      <c r="B186" s="81" t="s">
        <v>984</v>
      </c>
      <c r="C186" s="82">
        <v>5</v>
      </c>
      <c r="D186" s="83" t="s">
        <v>1445</v>
      </c>
      <c r="E186" t="s">
        <v>1556</v>
      </c>
      <c r="F186" t="s">
        <v>1491</v>
      </c>
      <c r="G186" t="s">
        <v>1557</v>
      </c>
    </row>
    <row r="187" spans="1:7">
      <c r="A187">
        <v>187</v>
      </c>
      <c r="B187" s="81" t="s">
        <v>985</v>
      </c>
      <c r="C187" s="82">
        <v>5</v>
      </c>
      <c r="D187" s="83" t="s">
        <v>1445</v>
      </c>
      <c r="E187" t="s">
        <v>1558</v>
      </c>
      <c r="F187" t="s">
        <v>1491</v>
      </c>
      <c r="G187" t="s">
        <v>1559</v>
      </c>
    </row>
    <row r="188" spans="1:7">
      <c r="A188">
        <v>188</v>
      </c>
      <c r="B188" s="81" t="s">
        <v>986</v>
      </c>
      <c r="C188" s="82">
        <v>5</v>
      </c>
      <c r="D188" s="83" t="s">
        <v>1445</v>
      </c>
      <c r="E188" t="s">
        <v>1560</v>
      </c>
      <c r="F188" t="s">
        <v>1491</v>
      </c>
      <c r="G188" t="s">
        <v>1561</v>
      </c>
    </row>
    <row r="189" spans="1:7">
      <c r="A189">
        <v>189</v>
      </c>
      <c r="B189" s="81" t="s">
        <v>987</v>
      </c>
      <c r="C189" s="82">
        <v>5</v>
      </c>
      <c r="D189" s="83" t="s">
        <v>1445</v>
      </c>
      <c r="E189" t="s">
        <v>1562</v>
      </c>
      <c r="F189" t="s">
        <v>1491</v>
      </c>
      <c r="G189" t="s">
        <v>1563</v>
      </c>
    </row>
    <row r="190" spans="1:7">
      <c r="A190">
        <v>190</v>
      </c>
      <c r="B190" s="81" t="s">
        <v>988</v>
      </c>
      <c r="C190" s="82">
        <v>5</v>
      </c>
      <c r="D190" s="83" t="s">
        <v>1445</v>
      </c>
      <c r="E190" t="s">
        <v>1538</v>
      </c>
      <c r="F190" t="s">
        <v>1491</v>
      </c>
      <c r="G190" t="s">
        <v>1539</v>
      </c>
    </row>
    <row r="191" spans="1:7">
      <c r="A191">
        <v>191</v>
      </c>
      <c r="B191" s="81" t="s">
        <v>989</v>
      </c>
      <c r="C191" s="82">
        <v>5</v>
      </c>
      <c r="D191" s="83" t="s">
        <v>1445</v>
      </c>
      <c r="E191" t="s">
        <v>1564</v>
      </c>
      <c r="F191" t="s">
        <v>1269</v>
      </c>
      <c r="G191" t="s">
        <v>1565</v>
      </c>
    </row>
    <row r="192" spans="1:7">
      <c r="A192">
        <v>192</v>
      </c>
      <c r="B192" s="81" t="s">
        <v>990</v>
      </c>
      <c r="C192" s="82">
        <v>5</v>
      </c>
      <c r="D192" s="83" t="s">
        <v>1445</v>
      </c>
      <c r="E192" t="s">
        <v>1566</v>
      </c>
      <c r="F192" t="s">
        <v>1269</v>
      </c>
      <c r="G192" t="s">
        <v>1567</v>
      </c>
    </row>
    <row r="193" spans="1:7">
      <c r="A193">
        <v>193</v>
      </c>
      <c r="B193" s="81" t="s">
        <v>991</v>
      </c>
      <c r="C193" s="82">
        <v>5</v>
      </c>
      <c r="D193" s="83" t="s">
        <v>1445</v>
      </c>
      <c r="E193" t="s">
        <v>1568</v>
      </c>
      <c r="F193" t="s">
        <v>1269</v>
      </c>
      <c r="G193" t="s">
        <v>1569</v>
      </c>
    </row>
    <row r="194" spans="1:7">
      <c r="A194">
        <v>194</v>
      </c>
      <c r="B194" s="81" t="s">
        <v>992</v>
      </c>
      <c r="C194" s="82">
        <v>5</v>
      </c>
      <c r="D194" s="83" t="s">
        <v>1445</v>
      </c>
      <c r="E194" t="s">
        <v>1570</v>
      </c>
      <c r="F194" t="s">
        <v>1269</v>
      </c>
      <c r="G194" t="s">
        <v>1571</v>
      </c>
    </row>
    <row r="195" spans="1:7">
      <c r="A195">
        <v>195</v>
      </c>
      <c r="B195" s="81" t="s">
        <v>993</v>
      </c>
      <c r="C195" s="82">
        <v>5</v>
      </c>
      <c r="D195" s="83" t="s">
        <v>1445</v>
      </c>
      <c r="E195" t="s">
        <v>1572</v>
      </c>
      <c r="F195" t="s">
        <v>1269</v>
      </c>
      <c r="G195" t="s">
        <v>1573</v>
      </c>
    </row>
    <row r="196" spans="1:7">
      <c r="A196">
        <v>196</v>
      </c>
      <c r="B196" s="81" t="s">
        <v>994</v>
      </c>
      <c r="C196" s="82">
        <v>5</v>
      </c>
      <c r="D196" s="83" t="s">
        <v>1445</v>
      </c>
      <c r="E196" t="s">
        <v>1574</v>
      </c>
      <c r="F196" t="s">
        <v>1269</v>
      </c>
      <c r="G196" t="s">
        <v>1575</v>
      </c>
    </row>
    <row r="197" spans="1:7">
      <c r="A197">
        <v>197</v>
      </c>
      <c r="B197" s="81" t="s">
        <v>995</v>
      </c>
      <c r="C197" s="82">
        <v>5</v>
      </c>
      <c r="D197" s="83" t="s">
        <v>1445</v>
      </c>
      <c r="E197" t="s">
        <v>1576</v>
      </c>
      <c r="F197" t="s">
        <v>1269</v>
      </c>
      <c r="G197" t="s">
        <v>1577</v>
      </c>
    </row>
    <row r="198" spans="1:7">
      <c r="A198">
        <v>198</v>
      </c>
      <c r="B198" s="81" t="s">
        <v>996</v>
      </c>
      <c r="C198" s="82">
        <v>5</v>
      </c>
      <c r="D198" s="83" t="s">
        <v>1445</v>
      </c>
      <c r="E198" t="s">
        <v>1578</v>
      </c>
      <c r="F198" t="s">
        <v>1269</v>
      </c>
      <c r="G198" t="s">
        <v>1579</v>
      </c>
    </row>
    <row r="199" spans="1:7">
      <c r="A199">
        <v>199</v>
      </c>
      <c r="B199" s="81" t="s">
        <v>997</v>
      </c>
      <c r="C199" s="82">
        <v>5</v>
      </c>
      <c r="D199" s="83" t="s">
        <v>1445</v>
      </c>
      <c r="E199" t="s">
        <v>1580</v>
      </c>
      <c r="F199" t="s">
        <v>1269</v>
      </c>
      <c r="G199" t="s">
        <v>1581</v>
      </c>
    </row>
    <row r="200" spans="1:7">
      <c r="A200">
        <v>200</v>
      </c>
      <c r="B200" s="81" t="s">
        <v>998</v>
      </c>
      <c r="C200" s="82">
        <v>5</v>
      </c>
      <c r="D200" s="83" t="s">
        <v>1445</v>
      </c>
      <c r="E200" t="s">
        <v>1582</v>
      </c>
      <c r="F200" t="s">
        <v>1269</v>
      </c>
      <c r="G200" t="s">
        <v>1583</v>
      </c>
    </row>
    <row r="201" spans="1:7">
      <c r="A201">
        <v>201</v>
      </c>
      <c r="B201" s="81" t="s">
        <v>999</v>
      </c>
      <c r="C201" s="82">
        <v>5</v>
      </c>
      <c r="D201" s="83" t="s">
        <v>1445</v>
      </c>
      <c r="E201" t="s">
        <v>1584</v>
      </c>
      <c r="F201" t="s">
        <v>1269</v>
      </c>
      <c r="G201" t="s">
        <v>1585</v>
      </c>
    </row>
    <row r="202" spans="1:7">
      <c r="A202">
        <v>202</v>
      </c>
      <c r="B202" s="81" t="s">
        <v>1000</v>
      </c>
      <c r="C202" s="82">
        <v>5</v>
      </c>
      <c r="D202" s="83" t="s">
        <v>1445</v>
      </c>
      <c r="E202" t="s">
        <v>1586</v>
      </c>
      <c r="F202" t="s">
        <v>1585</v>
      </c>
      <c r="G202" t="s">
        <v>1587</v>
      </c>
    </row>
    <row r="203" spans="1:7">
      <c r="A203">
        <v>203</v>
      </c>
      <c r="B203" s="81" t="s">
        <v>1001</v>
      </c>
      <c r="C203" s="82">
        <v>5</v>
      </c>
      <c r="D203" s="83" t="s">
        <v>1445</v>
      </c>
      <c r="E203" t="s">
        <v>1588</v>
      </c>
      <c r="F203" t="s">
        <v>1585</v>
      </c>
      <c r="G203" t="s">
        <v>1589</v>
      </c>
    </row>
    <row r="204" spans="1:7">
      <c r="A204">
        <v>204</v>
      </c>
      <c r="B204" s="81" t="s">
        <v>1002</v>
      </c>
      <c r="C204" s="82">
        <v>5</v>
      </c>
      <c r="D204" s="83" t="s">
        <v>1445</v>
      </c>
      <c r="E204" t="s">
        <v>1590</v>
      </c>
      <c r="F204" t="s">
        <v>1585</v>
      </c>
      <c r="G204" t="s">
        <v>1591</v>
      </c>
    </row>
    <row r="205" spans="1:7">
      <c r="A205">
        <v>205</v>
      </c>
      <c r="B205" s="81" t="s">
        <v>1003</v>
      </c>
      <c r="C205" s="82">
        <v>5</v>
      </c>
      <c r="D205" s="83" t="s">
        <v>1445</v>
      </c>
      <c r="E205" t="s">
        <v>1592</v>
      </c>
      <c r="F205" t="s">
        <v>1585</v>
      </c>
      <c r="G205" t="s">
        <v>1593</v>
      </c>
    </row>
    <row r="206" spans="1:7">
      <c r="A206">
        <v>206</v>
      </c>
      <c r="B206" s="81" t="s">
        <v>1004</v>
      </c>
      <c r="C206" s="82">
        <v>5</v>
      </c>
      <c r="D206" s="83" t="s">
        <v>1445</v>
      </c>
      <c r="E206" t="s">
        <v>1594</v>
      </c>
      <c r="F206" t="s">
        <v>1595</v>
      </c>
      <c r="G206" t="s">
        <v>1596</v>
      </c>
    </row>
    <row r="207" spans="1:7">
      <c r="A207">
        <v>207</v>
      </c>
      <c r="B207" s="81" t="s">
        <v>1005</v>
      </c>
      <c r="C207" s="82">
        <v>5</v>
      </c>
      <c r="D207" s="83" t="s">
        <v>1445</v>
      </c>
      <c r="E207" t="s">
        <v>1597</v>
      </c>
      <c r="F207" t="s">
        <v>1585</v>
      </c>
      <c r="G207" t="s">
        <v>1598</v>
      </c>
    </row>
    <row r="208" spans="1:7">
      <c r="A208">
        <v>208</v>
      </c>
      <c r="B208" s="81" t="s">
        <v>1006</v>
      </c>
      <c r="C208" s="85">
        <v>6</v>
      </c>
      <c r="D208" s="86" t="s">
        <v>1599</v>
      </c>
      <c r="E208" t="s">
        <v>1600</v>
      </c>
      <c r="F208" t="s">
        <v>1601</v>
      </c>
      <c r="G208" t="s">
        <v>1602</v>
      </c>
    </row>
    <row r="209" spans="1:7">
      <c r="A209">
        <v>209</v>
      </c>
      <c r="B209" s="81" t="s">
        <v>1007</v>
      </c>
      <c r="C209" s="82">
        <v>6</v>
      </c>
      <c r="D209" s="83" t="s">
        <v>1599</v>
      </c>
      <c r="E209" t="s">
        <v>1603</v>
      </c>
      <c r="F209" t="s">
        <v>1601</v>
      </c>
      <c r="G209" t="s">
        <v>1604</v>
      </c>
    </row>
    <row r="210" spans="1:7">
      <c r="A210">
        <v>210</v>
      </c>
      <c r="B210" s="81" t="s">
        <v>1008</v>
      </c>
      <c r="C210" s="82">
        <v>6</v>
      </c>
      <c r="D210" s="83" t="s">
        <v>1599</v>
      </c>
      <c r="E210" t="s">
        <v>1605</v>
      </c>
      <c r="F210" t="s">
        <v>1601</v>
      </c>
      <c r="G210" t="s">
        <v>1606</v>
      </c>
    </row>
    <row r="211" spans="1:7">
      <c r="A211">
        <v>211</v>
      </c>
      <c r="B211" s="81" t="s">
        <v>1009</v>
      </c>
      <c r="C211" s="82">
        <v>6</v>
      </c>
      <c r="D211" s="83" t="s">
        <v>1599</v>
      </c>
      <c r="E211" t="s">
        <v>1607</v>
      </c>
      <c r="F211" t="s">
        <v>1601</v>
      </c>
      <c r="G211" t="s">
        <v>1608</v>
      </c>
    </row>
    <row r="212" spans="1:7">
      <c r="A212">
        <v>212</v>
      </c>
      <c r="B212" s="81" t="s">
        <v>1010</v>
      </c>
      <c r="C212" s="82">
        <v>6</v>
      </c>
      <c r="D212" s="83" t="s">
        <v>1599</v>
      </c>
      <c r="E212" t="s">
        <v>1609</v>
      </c>
      <c r="F212" t="s">
        <v>1601</v>
      </c>
      <c r="G212" t="s">
        <v>1610</v>
      </c>
    </row>
    <row r="213" spans="1:7">
      <c r="A213">
        <v>213</v>
      </c>
      <c r="B213" s="81" t="s">
        <v>1011</v>
      </c>
      <c r="C213" s="82">
        <v>6</v>
      </c>
      <c r="D213" s="83" t="s">
        <v>1599</v>
      </c>
      <c r="E213" t="s">
        <v>1611</v>
      </c>
      <c r="F213" t="s">
        <v>1601</v>
      </c>
      <c r="G213" t="s">
        <v>1612</v>
      </c>
    </row>
    <row r="214" spans="1:7">
      <c r="A214">
        <v>214</v>
      </c>
      <c r="B214" s="81" t="s">
        <v>1012</v>
      </c>
      <c r="C214" s="82">
        <v>6</v>
      </c>
      <c r="D214" s="83" t="s">
        <v>1599</v>
      </c>
      <c r="E214" t="s">
        <v>1613</v>
      </c>
      <c r="F214" t="s">
        <v>1601</v>
      </c>
      <c r="G214" t="s">
        <v>1614</v>
      </c>
    </row>
    <row r="215" spans="1:7">
      <c r="A215">
        <v>215</v>
      </c>
      <c r="B215" s="81" t="s">
        <v>1013</v>
      </c>
      <c r="C215" s="82">
        <v>6</v>
      </c>
      <c r="D215" s="83" t="s">
        <v>1599</v>
      </c>
      <c r="E215" t="s">
        <v>1615</v>
      </c>
      <c r="F215" t="s">
        <v>1601</v>
      </c>
      <c r="G215" t="s">
        <v>1616</v>
      </c>
    </row>
    <row r="216" spans="1:7">
      <c r="A216">
        <v>216</v>
      </c>
      <c r="B216" s="81" t="s">
        <v>1014</v>
      </c>
      <c r="C216" s="82">
        <v>6</v>
      </c>
      <c r="D216" s="83" t="s">
        <v>1599</v>
      </c>
      <c r="E216" t="s">
        <v>1617</v>
      </c>
      <c r="F216" t="s">
        <v>1601</v>
      </c>
      <c r="G216" t="s">
        <v>1618</v>
      </c>
    </row>
    <row r="217" spans="1:7">
      <c r="A217">
        <v>217</v>
      </c>
      <c r="B217" s="81" t="s">
        <v>1015</v>
      </c>
      <c r="C217" s="82">
        <v>6</v>
      </c>
      <c r="D217" s="83" t="s">
        <v>1599</v>
      </c>
      <c r="E217" t="s">
        <v>1619</v>
      </c>
      <c r="F217" t="s">
        <v>1601</v>
      </c>
      <c r="G217" t="s">
        <v>1620</v>
      </c>
    </row>
    <row r="218" spans="1:7">
      <c r="A218">
        <v>218</v>
      </c>
      <c r="B218" s="81" t="s">
        <v>1016</v>
      </c>
      <c r="C218" s="82">
        <v>6</v>
      </c>
      <c r="D218" s="83" t="s">
        <v>1599</v>
      </c>
      <c r="E218" t="s">
        <v>1621</v>
      </c>
      <c r="F218" t="s">
        <v>1601</v>
      </c>
      <c r="G218" t="s">
        <v>1622</v>
      </c>
    </row>
    <row r="219" spans="1:7">
      <c r="A219">
        <v>219</v>
      </c>
      <c r="B219" s="81" t="s">
        <v>1017</v>
      </c>
      <c r="C219" s="82">
        <v>6</v>
      </c>
      <c r="D219" s="83" t="s">
        <v>1599</v>
      </c>
      <c r="E219" t="s">
        <v>1623</v>
      </c>
      <c r="F219" t="s">
        <v>1601</v>
      </c>
      <c r="G219" t="s">
        <v>1624</v>
      </c>
    </row>
    <row r="220" spans="1:7">
      <c r="A220">
        <v>220</v>
      </c>
      <c r="B220" s="81" t="s">
        <v>1018</v>
      </c>
      <c r="C220" s="82">
        <v>6</v>
      </c>
      <c r="D220" s="83" t="s">
        <v>1599</v>
      </c>
      <c r="E220" t="s">
        <v>1625</v>
      </c>
      <c r="F220" t="s">
        <v>1601</v>
      </c>
      <c r="G220" t="s">
        <v>1626</v>
      </c>
    </row>
    <row r="221" spans="1:7">
      <c r="A221">
        <v>221</v>
      </c>
      <c r="B221" s="81" t="s">
        <v>1019</v>
      </c>
      <c r="C221" s="82">
        <v>6</v>
      </c>
      <c r="D221" s="83" t="s">
        <v>1599</v>
      </c>
      <c r="E221" t="s">
        <v>1627</v>
      </c>
      <c r="F221" t="s">
        <v>1601</v>
      </c>
      <c r="G221" t="s">
        <v>1628</v>
      </c>
    </row>
    <row r="222" spans="1:7">
      <c r="A222">
        <v>222</v>
      </c>
      <c r="B222" s="81" t="s">
        <v>1020</v>
      </c>
      <c r="C222" s="82">
        <v>6</v>
      </c>
      <c r="D222" s="83" t="s">
        <v>1599</v>
      </c>
      <c r="E222" t="s">
        <v>1629</v>
      </c>
      <c r="F222" t="s">
        <v>1601</v>
      </c>
      <c r="G222" t="s">
        <v>1630</v>
      </c>
    </row>
    <row r="223" spans="1:7">
      <c r="A223">
        <v>223</v>
      </c>
      <c r="B223" s="81" t="s">
        <v>1021</v>
      </c>
      <c r="C223" s="82">
        <v>6</v>
      </c>
      <c r="D223" s="83" t="s">
        <v>1599</v>
      </c>
      <c r="E223" t="s">
        <v>1631</v>
      </c>
      <c r="F223" t="s">
        <v>1601</v>
      </c>
      <c r="G223" t="s">
        <v>1632</v>
      </c>
    </row>
    <row r="224" spans="1:7">
      <c r="A224">
        <v>224</v>
      </c>
      <c r="B224" s="81" t="s">
        <v>1022</v>
      </c>
      <c r="C224" s="82">
        <v>6</v>
      </c>
      <c r="D224" s="83" t="s">
        <v>1599</v>
      </c>
      <c r="E224" t="s">
        <v>1633</v>
      </c>
      <c r="F224" t="s">
        <v>1601</v>
      </c>
      <c r="G224" t="s">
        <v>1634</v>
      </c>
    </row>
    <row r="225" spans="1:7">
      <c r="A225">
        <v>225</v>
      </c>
      <c r="B225" s="81" t="s">
        <v>1023</v>
      </c>
      <c r="C225" s="82">
        <v>6</v>
      </c>
      <c r="D225" s="83" t="s">
        <v>1599</v>
      </c>
      <c r="E225" t="s">
        <v>1635</v>
      </c>
      <c r="F225" t="s">
        <v>1601</v>
      </c>
      <c r="G225" t="s">
        <v>1636</v>
      </c>
    </row>
    <row r="226" spans="1:7">
      <c r="A226">
        <v>226</v>
      </c>
      <c r="B226" s="81" t="s">
        <v>1024</v>
      </c>
      <c r="C226" s="82">
        <v>6</v>
      </c>
      <c r="D226" s="83" t="s">
        <v>1599</v>
      </c>
      <c r="E226" t="s">
        <v>1637</v>
      </c>
      <c r="F226" t="s">
        <v>1269</v>
      </c>
      <c r="G226" t="s">
        <v>1638</v>
      </c>
    </row>
    <row r="227" spans="1:7">
      <c r="A227">
        <v>227</v>
      </c>
      <c r="B227" s="81" t="s">
        <v>1025</v>
      </c>
      <c r="C227" s="82">
        <v>6</v>
      </c>
      <c r="D227" s="83" t="s">
        <v>1599</v>
      </c>
      <c r="E227" t="s">
        <v>1639</v>
      </c>
      <c r="F227" t="s">
        <v>1269</v>
      </c>
      <c r="G227" t="s">
        <v>1640</v>
      </c>
    </row>
    <row r="228" spans="1:7">
      <c r="A228">
        <v>228</v>
      </c>
      <c r="B228" s="81" t="s">
        <v>1026</v>
      </c>
      <c r="C228" s="82">
        <v>6</v>
      </c>
      <c r="D228" s="83" t="s">
        <v>1599</v>
      </c>
      <c r="E228" t="s">
        <v>1641</v>
      </c>
      <c r="F228" t="s">
        <v>1269</v>
      </c>
      <c r="G228" t="s">
        <v>1642</v>
      </c>
    </row>
    <row r="229" spans="1:7">
      <c r="A229">
        <v>229</v>
      </c>
      <c r="B229" s="81" t="s">
        <v>1027</v>
      </c>
      <c r="C229" s="82">
        <v>6</v>
      </c>
      <c r="D229" s="83" t="s">
        <v>1599</v>
      </c>
      <c r="E229" t="s">
        <v>1643</v>
      </c>
      <c r="F229" t="s">
        <v>1269</v>
      </c>
      <c r="G229" t="s">
        <v>1644</v>
      </c>
    </row>
    <row r="230" spans="1:7">
      <c r="A230">
        <v>230</v>
      </c>
      <c r="B230" s="81" t="s">
        <v>1028</v>
      </c>
      <c r="C230" s="82">
        <v>6</v>
      </c>
      <c r="D230" s="83" t="s">
        <v>1599</v>
      </c>
      <c r="E230" t="s">
        <v>1645</v>
      </c>
      <c r="F230" t="s">
        <v>1269</v>
      </c>
      <c r="G230" t="s">
        <v>1646</v>
      </c>
    </row>
    <row r="231" spans="1:7">
      <c r="A231">
        <v>231</v>
      </c>
      <c r="B231" s="81" t="s">
        <v>1029</v>
      </c>
      <c r="C231" s="82">
        <v>6</v>
      </c>
      <c r="D231" s="83" t="s">
        <v>1599</v>
      </c>
      <c r="E231" t="s">
        <v>1647</v>
      </c>
      <c r="F231" t="s">
        <v>1269</v>
      </c>
      <c r="G231" t="s">
        <v>1648</v>
      </c>
    </row>
    <row r="232" spans="1:7">
      <c r="A232">
        <v>232</v>
      </c>
      <c r="B232" s="81" t="s">
        <v>1030</v>
      </c>
      <c r="C232" s="82">
        <v>6</v>
      </c>
      <c r="D232" s="83" t="s">
        <v>1599</v>
      </c>
      <c r="E232" t="s">
        <v>1649</v>
      </c>
      <c r="F232" t="s">
        <v>1269</v>
      </c>
      <c r="G232" t="s">
        <v>1650</v>
      </c>
    </row>
    <row r="233" spans="1:7">
      <c r="A233">
        <v>233</v>
      </c>
      <c r="B233" s="81" t="s">
        <v>1031</v>
      </c>
      <c r="C233" s="82">
        <v>6</v>
      </c>
      <c r="D233" s="83" t="s">
        <v>1599</v>
      </c>
      <c r="E233" t="s">
        <v>1651</v>
      </c>
      <c r="F233" t="s">
        <v>1269</v>
      </c>
      <c r="G233" t="s">
        <v>1652</v>
      </c>
    </row>
    <row r="234" spans="1:7">
      <c r="A234">
        <v>234</v>
      </c>
      <c r="B234" s="81" t="s">
        <v>1032</v>
      </c>
      <c r="C234" s="82">
        <v>6</v>
      </c>
      <c r="D234" s="83" t="s">
        <v>1599</v>
      </c>
      <c r="E234" t="s">
        <v>1653</v>
      </c>
      <c r="F234" t="s">
        <v>1269</v>
      </c>
      <c r="G234" t="s">
        <v>1654</v>
      </c>
    </row>
    <row r="235" spans="1:7">
      <c r="A235">
        <v>235</v>
      </c>
      <c r="B235" s="81" t="s">
        <v>1033</v>
      </c>
      <c r="C235" s="82">
        <v>6</v>
      </c>
      <c r="D235" s="83" t="s">
        <v>1599</v>
      </c>
      <c r="E235" t="s">
        <v>1655</v>
      </c>
      <c r="F235" t="s">
        <v>1601</v>
      </c>
      <c r="G235" t="s">
        <v>1656</v>
      </c>
    </row>
    <row r="236" spans="1:7">
      <c r="A236">
        <v>236</v>
      </c>
      <c r="B236" s="81" t="s">
        <v>1034</v>
      </c>
      <c r="C236" s="82">
        <v>6</v>
      </c>
      <c r="D236" s="83" t="s">
        <v>1599</v>
      </c>
      <c r="E236" t="s">
        <v>1657</v>
      </c>
      <c r="F236" t="s">
        <v>1601</v>
      </c>
      <c r="G236" t="s">
        <v>1658</v>
      </c>
    </row>
    <row r="237" spans="1:7">
      <c r="A237">
        <v>237</v>
      </c>
      <c r="B237" s="81" t="s">
        <v>1035</v>
      </c>
      <c r="C237" s="82">
        <v>6</v>
      </c>
      <c r="D237" s="83" t="s">
        <v>1599</v>
      </c>
      <c r="E237" t="s">
        <v>1659</v>
      </c>
      <c r="F237" t="s">
        <v>1601</v>
      </c>
      <c r="G237" t="s">
        <v>1660</v>
      </c>
    </row>
    <row r="238" spans="1:7">
      <c r="A238">
        <v>238</v>
      </c>
      <c r="B238" s="81" t="s">
        <v>1036</v>
      </c>
      <c r="C238" s="82">
        <v>6</v>
      </c>
      <c r="D238" s="83" t="s">
        <v>1599</v>
      </c>
      <c r="E238" t="s">
        <v>1661</v>
      </c>
      <c r="F238">
        <v>0</v>
      </c>
      <c r="G238">
        <v>0</v>
      </c>
    </row>
    <row r="239" spans="1:7">
      <c r="A239">
        <v>239</v>
      </c>
      <c r="B239" s="81" t="s">
        <v>1037</v>
      </c>
      <c r="C239" s="82">
        <v>6</v>
      </c>
      <c r="D239" s="83" t="s">
        <v>1599</v>
      </c>
      <c r="E239" t="s">
        <v>1662</v>
      </c>
      <c r="F239" t="s">
        <v>1601</v>
      </c>
      <c r="G239" t="s">
        <v>1663</v>
      </c>
    </row>
    <row r="240" spans="1:7">
      <c r="A240">
        <v>240</v>
      </c>
      <c r="B240" s="81" t="s">
        <v>1038</v>
      </c>
      <c r="C240" s="82">
        <v>6</v>
      </c>
      <c r="D240" s="83" t="s">
        <v>1599</v>
      </c>
      <c r="E240" t="s">
        <v>1664</v>
      </c>
      <c r="F240" t="s">
        <v>1601</v>
      </c>
      <c r="G240" t="s">
        <v>1665</v>
      </c>
    </row>
    <row r="241" spans="1:7">
      <c r="A241">
        <v>241</v>
      </c>
      <c r="B241" s="81" t="s">
        <v>1039</v>
      </c>
      <c r="C241" s="82">
        <v>6</v>
      </c>
      <c r="D241" s="83" t="s">
        <v>1599</v>
      </c>
      <c r="E241" t="s">
        <v>1661</v>
      </c>
      <c r="F241">
        <v>0</v>
      </c>
      <c r="G241">
        <v>0</v>
      </c>
    </row>
    <row r="242" spans="1:7">
      <c r="A242">
        <v>242</v>
      </c>
      <c r="B242" s="81" t="s">
        <v>1040</v>
      </c>
      <c r="C242" s="82">
        <v>6</v>
      </c>
      <c r="D242" s="83" t="s">
        <v>1599</v>
      </c>
      <c r="E242" t="s">
        <v>1666</v>
      </c>
      <c r="F242" t="s">
        <v>1601</v>
      </c>
      <c r="G242" t="s">
        <v>1667</v>
      </c>
    </row>
    <row r="243" spans="1:7">
      <c r="A243">
        <v>243</v>
      </c>
      <c r="B243" s="81" t="s">
        <v>1041</v>
      </c>
      <c r="C243" s="82">
        <v>6</v>
      </c>
      <c r="D243" s="83" t="s">
        <v>1599</v>
      </c>
      <c r="E243" t="s">
        <v>1668</v>
      </c>
      <c r="F243" t="s">
        <v>1601</v>
      </c>
      <c r="G243" t="s">
        <v>1669</v>
      </c>
    </row>
    <row r="244" spans="1:7">
      <c r="A244">
        <v>244</v>
      </c>
      <c r="B244" s="81" t="s">
        <v>1042</v>
      </c>
      <c r="C244" s="82">
        <v>6</v>
      </c>
      <c r="D244" s="83" t="s">
        <v>1599</v>
      </c>
      <c r="E244" t="s">
        <v>1661</v>
      </c>
      <c r="F244">
        <v>0</v>
      </c>
      <c r="G244">
        <v>0</v>
      </c>
    </row>
    <row r="245" spans="1:7">
      <c r="A245">
        <v>245</v>
      </c>
      <c r="B245" s="81" t="s">
        <v>1043</v>
      </c>
      <c r="C245" s="82">
        <v>6</v>
      </c>
      <c r="D245" s="83" t="s">
        <v>1599</v>
      </c>
      <c r="E245" t="s">
        <v>1670</v>
      </c>
      <c r="F245" t="s">
        <v>1269</v>
      </c>
      <c r="G245" t="s">
        <v>1671</v>
      </c>
    </row>
    <row r="246" spans="1:7">
      <c r="A246">
        <v>246</v>
      </c>
      <c r="B246" s="81" t="s">
        <v>1044</v>
      </c>
      <c r="C246" s="82">
        <v>6</v>
      </c>
      <c r="D246" s="83" t="s">
        <v>1599</v>
      </c>
      <c r="E246" t="s">
        <v>1672</v>
      </c>
      <c r="F246" t="s">
        <v>1269</v>
      </c>
      <c r="G246" t="s">
        <v>1673</v>
      </c>
    </row>
    <row r="247" spans="1:7">
      <c r="A247">
        <v>247</v>
      </c>
      <c r="B247" s="81" t="s">
        <v>1045</v>
      </c>
      <c r="C247" s="82">
        <v>6</v>
      </c>
      <c r="D247" s="83" t="s">
        <v>1599</v>
      </c>
      <c r="E247" t="s">
        <v>1674</v>
      </c>
      <c r="F247">
        <v>0</v>
      </c>
      <c r="G247">
        <v>0</v>
      </c>
    </row>
    <row r="248" spans="1:7">
      <c r="A248">
        <v>248</v>
      </c>
      <c r="B248" s="81" t="s">
        <v>1046</v>
      </c>
      <c r="C248" s="82">
        <v>6</v>
      </c>
      <c r="D248" s="83" t="s">
        <v>1599</v>
      </c>
      <c r="E248" t="s">
        <v>1675</v>
      </c>
      <c r="F248" t="s">
        <v>1601</v>
      </c>
      <c r="G248" t="s">
        <v>1676</v>
      </c>
    </row>
    <row r="249" spans="1:7">
      <c r="A249">
        <v>249</v>
      </c>
      <c r="B249" s="81" t="s">
        <v>1047</v>
      </c>
      <c r="C249" s="82">
        <v>6</v>
      </c>
      <c r="D249" s="83" t="s">
        <v>1599</v>
      </c>
      <c r="E249" t="s">
        <v>1677</v>
      </c>
      <c r="F249" t="s">
        <v>1601</v>
      </c>
      <c r="G249" t="s">
        <v>1678</v>
      </c>
    </row>
    <row r="250" spans="1:7">
      <c r="A250">
        <v>250</v>
      </c>
      <c r="B250" s="81" t="s">
        <v>1048</v>
      </c>
      <c r="C250" s="82">
        <v>6</v>
      </c>
      <c r="D250" s="83" t="s">
        <v>1599</v>
      </c>
      <c r="E250" t="s">
        <v>1679</v>
      </c>
      <c r="F250" t="s">
        <v>1601</v>
      </c>
      <c r="G250" t="s">
        <v>1680</v>
      </c>
    </row>
    <row r="251" spans="1:7">
      <c r="A251">
        <v>251</v>
      </c>
      <c r="B251" s="81" t="s">
        <v>1049</v>
      </c>
      <c r="C251" s="82">
        <v>6</v>
      </c>
      <c r="D251" s="83" t="s">
        <v>1599</v>
      </c>
      <c r="E251" t="s">
        <v>1603</v>
      </c>
      <c r="F251" t="s">
        <v>1601</v>
      </c>
      <c r="G251" t="s">
        <v>1681</v>
      </c>
    </row>
    <row r="252" spans="1:7">
      <c r="A252">
        <v>252</v>
      </c>
      <c r="B252" s="81" t="s">
        <v>1050</v>
      </c>
      <c r="C252" s="82">
        <v>6</v>
      </c>
      <c r="D252" s="83" t="s">
        <v>1599</v>
      </c>
      <c r="E252" t="s">
        <v>1605</v>
      </c>
      <c r="F252" t="s">
        <v>1601</v>
      </c>
      <c r="G252" t="s">
        <v>1606</v>
      </c>
    </row>
    <row r="253" spans="1:7">
      <c r="A253">
        <v>253</v>
      </c>
      <c r="B253" s="81" t="s">
        <v>1051</v>
      </c>
      <c r="C253" s="82">
        <v>6</v>
      </c>
      <c r="D253" s="83" t="s">
        <v>1599</v>
      </c>
      <c r="E253" t="s">
        <v>1607</v>
      </c>
      <c r="F253" t="s">
        <v>1601</v>
      </c>
      <c r="G253" t="s">
        <v>1682</v>
      </c>
    </row>
    <row r="254" spans="1:7">
      <c r="A254">
        <v>254</v>
      </c>
      <c r="B254" s="81" t="s">
        <v>1052</v>
      </c>
      <c r="C254" s="82">
        <v>6</v>
      </c>
      <c r="D254" s="83" t="s">
        <v>1599</v>
      </c>
      <c r="E254" t="s">
        <v>1609</v>
      </c>
      <c r="F254" t="s">
        <v>1601</v>
      </c>
      <c r="G254" t="s">
        <v>1610</v>
      </c>
    </row>
    <row r="255" spans="1:7">
      <c r="A255">
        <v>255</v>
      </c>
      <c r="B255" s="81" t="s">
        <v>1053</v>
      </c>
      <c r="C255" s="82">
        <v>6</v>
      </c>
      <c r="D255" s="83" t="s">
        <v>1599</v>
      </c>
      <c r="E255" t="s">
        <v>1683</v>
      </c>
      <c r="F255" t="s">
        <v>1269</v>
      </c>
      <c r="G255" t="s">
        <v>1684</v>
      </c>
    </row>
    <row r="256" spans="1:7">
      <c r="A256">
        <v>256</v>
      </c>
      <c r="B256" s="81" t="s">
        <v>1054</v>
      </c>
      <c r="C256" s="82">
        <v>6</v>
      </c>
      <c r="D256" s="83" t="s">
        <v>1599</v>
      </c>
      <c r="E256" t="s">
        <v>1613</v>
      </c>
      <c r="F256" t="s">
        <v>1601</v>
      </c>
      <c r="G256" t="s">
        <v>1685</v>
      </c>
    </row>
    <row r="257" spans="1:7">
      <c r="A257">
        <v>257</v>
      </c>
      <c r="B257" s="81" t="s">
        <v>1055</v>
      </c>
      <c r="C257" s="82">
        <v>6</v>
      </c>
      <c r="D257" s="83" t="s">
        <v>1599</v>
      </c>
      <c r="E257" t="s">
        <v>1686</v>
      </c>
      <c r="F257" t="s">
        <v>1601</v>
      </c>
      <c r="G257" t="s">
        <v>1687</v>
      </c>
    </row>
    <row r="258" spans="1:7">
      <c r="A258">
        <v>258</v>
      </c>
      <c r="B258" s="81" t="s">
        <v>1056</v>
      </c>
      <c r="C258" s="82">
        <v>6</v>
      </c>
      <c r="D258" s="83" t="s">
        <v>1599</v>
      </c>
      <c r="E258" t="s">
        <v>1617</v>
      </c>
      <c r="F258" t="s">
        <v>1601</v>
      </c>
      <c r="G258" t="s">
        <v>1618</v>
      </c>
    </row>
    <row r="259" spans="1:7">
      <c r="A259">
        <v>259</v>
      </c>
      <c r="B259" s="81" t="s">
        <v>1057</v>
      </c>
      <c r="C259" s="82">
        <v>6</v>
      </c>
      <c r="D259" s="83" t="s">
        <v>1599</v>
      </c>
      <c r="E259" t="s">
        <v>1688</v>
      </c>
      <c r="F259" t="s">
        <v>1601</v>
      </c>
      <c r="G259" t="s">
        <v>1689</v>
      </c>
    </row>
    <row r="260" spans="1:7">
      <c r="A260">
        <v>260</v>
      </c>
      <c r="B260" s="81" t="s">
        <v>1058</v>
      </c>
      <c r="C260" s="82">
        <v>6</v>
      </c>
      <c r="D260" s="83" t="s">
        <v>1599</v>
      </c>
      <c r="E260" t="s">
        <v>1690</v>
      </c>
      <c r="F260" t="s">
        <v>1601</v>
      </c>
      <c r="G260" t="s">
        <v>1691</v>
      </c>
    </row>
    <row r="261" spans="1:7">
      <c r="A261">
        <v>261</v>
      </c>
      <c r="B261" s="81" t="s">
        <v>1059</v>
      </c>
      <c r="C261" s="82">
        <v>6</v>
      </c>
      <c r="D261" s="83" t="s">
        <v>1599</v>
      </c>
      <c r="E261" t="s">
        <v>1623</v>
      </c>
      <c r="F261" t="s">
        <v>1601</v>
      </c>
      <c r="G261" t="s">
        <v>1624</v>
      </c>
    </row>
    <row r="262" spans="1:7">
      <c r="A262">
        <v>262</v>
      </c>
      <c r="B262" s="81" t="s">
        <v>1060</v>
      </c>
      <c r="C262" s="82">
        <v>6</v>
      </c>
      <c r="D262" s="83" t="s">
        <v>1599</v>
      </c>
      <c r="E262" t="s">
        <v>1692</v>
      </c>
      <c r="F262" t="s">
        <v>1601</v>
      </c>
      <c r="G262" t="s">
        <v>1693</v>
      </c>
    </row>
    <row r="263" spans="1:7">
      <c r="A263">
        <v>263</v>
      </c>
      <c r="B263" s="81" t="s">
        <v>1061</v>
      </c>
      <c r="C263" s="82">
        <v>6</v>
      </c>
      <c r="D263" s="83" t="s">
        <v>1599</v>
      </c>
      <c r="E263" t="s">
        <v>1627</v>
      </c>
      <c r="F263" t="s">
        <v>1601</v>
      </c>
      <c r="G263" t="s">
        <v>1628</v>
      </c>
    </row>
    <row r="264" spans="1:7">
      <c r="A264">
        <v>264</v>
      </c>
      <c r="B264" s="81" t="s">
        <v>1062</v>
      </c>
      <c r="C264" s="82">
        <v>6</v>
      </c>
      <c r="D264" s="83" t="s">
        <v>1599</v>
      </c>
      <c r="E264" t="s">
        <v>1629</v>
      </c>
      <c r="F264" t="s">
        <v>1601</v>
      </c>
      <c r="G264" t="s">
        <v>1630</v>
      </c>
    </row>
    <row r="265" spans="1:7">
      <c r="A265">
        <v>265</v>
      </c>
      <c r="B265" s="81" t="s">
        <v>1063</v>
      </c>
      <c r="C265" s="82">
        <v>6</v>
      </c>
      <c r="D265" s="83" t="s">
        <v>1599</v>
      </c>
      <c r="E265" t="s">
        <v>1694</v>
      </c>
      <c r="F265" t="s">
        <v>1695</v>
      </c>
      <c r="G265" t="s">
        <v>1696</v>
      </c>
    </row>
    <row r="266" spans="1:7">
      <c r="A266">
        <v>266</v>
      </c>
      <c r="B266" s="81" t="s">
        <v>1064</v>
      </c>
      <c r="C266" s="82">
        <v>6</v>
      </c>
      <c r="D266" s="83" t="s">
        <v>1599</v>
      </c>
      <c r="E266" t="s">
        <v>1633</v>
      </c>
      <c r="F266" t="s">
        <v>1601</v>
      </c>
      <c r="G266" t="s">
        <v>1634</v>
      </c>
    </row>
    <row r="267" spans="1:7">
      <c r="A267">
        <v>267</v>
      </c>
      <c r="B267" s="81" t="s">
        <v>1065</v>
      </c>
      <c r="C267" s="82">
        <v>6</v>
      </c>
      <c r="D267" s="83" t="s">
        <v>1599</v>
      </c>
      <c r="E267" t="s">
        <v>1635</v>
      </c>
      <c r="F267" t="s">
        <v>1601</v>
      </c>
      <c r="G267" t="s">
        <v>1697</v>
      </c>
    </row>
    <row r="268" spans="1:7">
      <c r="A268">
        <v>268</v>
      </c>
      <c r="B268" s="81" t="s">
        <v>1066</v>
      </c>
      <c r="C268" s="82">
        <v>6</v>
      </c>
      <c r="D268" s="83" t="s">
        <v>1599</v>
      </c>
      <c r="E268" t="s">
        <v>1637</v>
      </c>
      <c r="F268" t="s">
        <v>1269</v>
      </c>
      <c r="G268" t="s">
        <v>1638</v>
      </c>
    </row>
    <row r="269" spans="1:7">
      <c r="A269">
        <v>269</v>
      </c>
      <c r="B269" s="81" t="s">
        <v>1067</v>
      </c>
      <c r="C269" s="82">
        <v>6</v>
      </c>
      <c r="D269" s="83" t="s">
        <v>1599</v>
      </c>
      <c r="E269" t="s">
        <v>1639</v>
      </c>
      <c r="F269" t="s">
        <v>1269</v>
      </c>
      <c r="G269" t="s">
        <v>1640</v>
      </c>
    </row>
    <row r="270" spans="1:7">
      <c r="A270">
        <v>270</v>
      </c>
      <c r="B270" s="81" t="s">
        <v>1068</v>
      </c>
      <c r="C270" s="82">
        <v>6</v>
      </c>
      <c r="D270" s="83" t="s">
        <v>1599</v>
      </c>
      <c r="E270" t="s">
        <v>1641</v>
      </c>
      <c r="F270" t="s">
        <v>1269</v>
      </c>
      <c r="G270" t="s">
        <v>1642</v>
      </c>
    </row>
    <row r="271" spans="1:7">
      <c r="A271">
        <v>271</v>
      </c>
      <c r="B271" s="81" t="s">
        <v>1069</v>
      </c>
      <c r="C271" s="82">
        <v>6</v>
      </c>
      <c r="D271" s="83" t="s">
        <v>1599</v>
      </c>
      <c r="E271" t="s">
        <v>1643</v>
      </c>
      <c r="F271" t="s">
        <v>1269</v>
      </c>
      <c r="G271" t="s">
        <v>1698</v>
      </c>
    </row>
    <row r="272" spans="1:7">
      <c r="A272">
        <v>272</v>
      </c>
      <c r="B272" s="81" t="s">
        <v>1070</v>
      </c>
      <c r="C272" s="82">
        <v>6</v>
      </c>
      <c r="D272" s="83" t="s">
        <v>1599</v>
      </c>
      <c r="E272" t="s">
        <v>1645</v>
      </c>
      <c r="F272" t="s">
        <v>1269</v>
      </c>
      <c r="G272" t="s">
        <v>1699</v>
      </c>
    </row>
    <row r="273" spans="1:7">
      <c r="A273">
        <v>273</v>
      </c>
      <c r="B273" s="81" t="s">
        <v>1071</v>
      </c>
      <c r="C273" s="82">
        <v>6</v>
      </c>
      <c r="D273" s="83" t="s">
        <v>1599</v>
      </c>
      <c r="E273" t="s">
        <v>1647</v>
      </c>
      <c r="F273" t="s">
        <v>1269</v>
      </c>
      <c r="G273" t="s">
        <v>1648</v>
      </c>
    </row>
    <row r="274" spans="1:7">
      <c r="A274">
        <v>274</v>
      </c>
      <c r="B274" s="81" t="s">
        <v>1072</v>
      </c>
      <c r="C274" s="82">
        <v>6</v>
      </c>
      <c r="D274" s="83" t="s">
        <v>1599</v>
      </c>
      <c r="E274" t="s">
        <v>1649</v>
      </c>
      <c r="F274" t="s">
        <v>1269</v>
      </c>
      <c r="G274" t="s">
        <v>1700</v>
      </c>
    </row>
    <row r="275" spans="1:7">
      <c r="A275">
        <v>275</v>
      </c>
      <c r="B275" s="81" t="s">
        <v>1073</v>
      </c>
      <c r="C275" s="82">
        <v>6</v>
      </c>
      <c r="D275" s="83" t="s">
        <v>1599</v>
      </c>
      <c r="E275" t="s">
        <v>1651</v>
      </c>
      <c r="F275" t="s">
        <v>1269</v>
      </c>
      <c r="G275" t="s">
        <v>1652</v>
      </c>
    </row>
    <row r="276" spans="1:7">
      <c r="A276">
        <v>276</v>
      </c>
      <c r="B276" s="81" t="s">
        <v>1074</v>
      </c>
      <c r="C276" s="82">
        <v>6</v>
      </c>
      <c r="D276" s="83" t="s">
        <v>1599</v>
      </c>
      <c r="E276" t="s">
        <v>1653</v>
      </c>
      <c r="F276" t="s">
        <v>1269</v>
      </c>
      <c r="G276" t="s">
        <v>1701</v>
      </c>
    </row>
    <row r="277" spans="1:7">
      <c r="A277">
        <v>277</v>
      </c>
      <c r="B277" s="81" t="s">
        <v>1075</v>
      </c>
      <c r="C277" s="82">
        <v>6</v>
      </c>
      <c r="D277" s="83" t="s">
        <v>1599</v>
      </c>
      <c r="E277" t="s">
        <v>1702</v>
      </c>
      <c r="F277" t="s">
        <v>1601</v>
      </c>
      <c r="G277" t="s">
        <v>1656</v>
      </c>
    </row>
    <row r="278" spans="1:7">
      <c r="A278">
        <v>278</v>
      </c>
      <c r="B278" s="81" t="s">
        <v>1076</v>
      </c>
      <c r="C278" s="82">
        <v>6</v>
      </c>
      <c r="D278" s="83" t="s">
        <v>1599</v>
      </c>
      <c r="E278" t="s">
        <v>1703</v>
      </c>
      <c r="F278" t="s">
        <v>1601</v>
      </c>
      <c r="G278" t="s">
        <v>1658</v>
      </c>
    </row>
    <row r="279" spans="1:7">
      <c r="A279">
        <v>279</v>
      </c>
      <c r="B279" s="81" t="s">
        <v>1077</v>
      </c>
      <c r="C279" s="82">
        <v>6</v>
      </c>
      <c r="D279" s="83" t="s">
        <v>1599</v>
      </c>
      <c r="E279" t="s">
        <v>1704</v>
      </c>
      <c r="F279" t="s">
        <v>1601</v>
      </c>
      <c r="G279" t="s">
        <v>1660</v>
      </c>
    </row>
    <row r="280" spans="1:7">
      <c r="A280">
        <v>280</v>
      </c>
      <c r="B280" s="81" t="s">
        <v>1078</v>
      </c>
      <c r="C280" s="85">
        <v>7</v>
      </c>
      <c r="D280" s="86" t="s">
        <v>1705</v>
      </c>
      <c r="E280" t="s">
        <v>1706</v>
      </c>
      <c r="F280" t="s">
        <v>1601</v>
      </c>
      <c r="G280" t="s">
        <v>1707</v>
      </c>
    </row>
    <row r="281" spans="1:7">
      <c r="A281">
        <v>281</v>
      </c>
      <c r="B281" s="81" t="s">
        <v>1079</v>
      </c>
      <c r="C281" s="82">
        <v>7</v>
      </c>
      <c r="D281" s="83" t="s">
        <v>1705</v>
      </c>
      <c r="E281" t="s">
        <v>1708</v>
      </c>
      <c r="F281" t="s">
        <v>1601</v>
      </c>
      <c r="G281" t="s">
        <v>1709</v>
      </c>
    </row>
    <row r="282" spans="1:7">
      <c r="A282">
        <v>282</v>
      </c>
      <c r="B282" s="81" t="s">
        <v>1080</v>
      </c>
      <c r="C282" s="82">
        <v>7</v>
      </c>
      <c r="D282" s="83" t="s">
        <v>1705</v>
      </c>
      <c r="E282" t="s">
        <v>1710</v>
      </c>
      <c r="F282" t="s">
        <v>1601</v>
      </c>
      <c r="G282" t="s">
        <v>1711</v>
      </c>
    </row>
    <row r="283" spans="1:7">
      <c r="A283">
        <v>283</v>
      </c>
      <c r="B283" s="81" t="s">
        <v>1081</v>
      </c>
      <c r="C283" s="82">
        <v>7</v>
      </c>
      <c r="D283" s="83" t="s">
        <v>1705</v>
      </c>
      <c r="E283" t="s">
        <v>1712</v>
      </c>
      <c r="F283" t="s">
        <v>1601</v>
      </c>
      <c r="G283" t="s">
        <v>1713</v>
      </c>
    </row>
    <row r="284" spans="1:7">
      <c r="A284">
        <v>284</v>
      </c>
      <c r="B284" s="81" t="s">
        <v>1082</v>
      </c>
      <c r="C284" s="82">
        <v>7</v>
      </c>
      <c r="D284" s="83" t="s">
        <v>1705</v>
      </c>
      <c r="E284" t="s">
        <v>1714</v>
      </c>
      <c r="F284" t="s">
        <v>1188</v>
      </c>
      <c r="G284" t="s">
        <v>1188</v>
      </c>
    </row>
    <row r="285" spans="1:7">
      <c r="A285">
        <v>285</v>
      </c>
      <c r="B285" s="81" t="s">
        <v>1083</v>
      </c>
      <c r="C285" s="82">
        <v>7</v>
      </c>
      <c r="D285" s="83" t="s">
        <v>1705</v>
      </c>
      <c r="E285" t="s">
        <v>1715</v>
      </c>
      <c r="F285" t="s">
        <v>1601</v>
      </c>
      <c r="G285" t="s">
        <v>1716</v>
      </c>
    </row>
    <row r="286" spans="1:7">
      <c r="A286">
        <v>286</v>
      </c>
      <c r="B286" s="81" t="s">
        <v>1084</v>
      </c>
      <c r="C286" s="82">
        <v>7</v>
      </c>
      <c r="D286" s="83" t="s">
        <v>1705</v>
      </c>
      <c r="E286" t="s">
        <v>1717</v>
      </c>
      <c r="F286" t="s">
        <v>1601</v>
      </c>
      <c r="G286" t="s">
        <v>1718</v>
      </c>
    </row>
    <row r="287" spans="1:7">
      <c r="A287">
        <v>287</v>
      </c>
      <c r="B287" s="81" t="s">
        <v>1085</v>
      </c>
      <c r="C287" s="82">
        <v>7</v>
      </c>
      <c r="D287" s="83" t="s">
        <v>1705</v>
      </c>
      <c r="E287" t="s">
        <v>1719</v>
      </c>
      <c r="F287" t="s">
        <v>1601</v>
      </c>
      <c r="G287" t="s">
        <v>1720</v>
      </c>
    </row>
    <row r="288" spans="1:7">
      <c r="A288">
        <v>288</v>
      </c>
      <c r="B288" s="81" t="s">
        <v>1086</v>
      </c>
      <c r="C288" s="82">
        <v>7</v>
      </c>
      <c r="D288" s="83" t="s">
        <v>1705</v>
      </c>
      <c r="E288" t="s">
        <v>1721</v>
      </c>
      <c r="F288" t="s">
        <v>1601</v>
      </c>
      <c r="G288" t="s">
        <v>1722</v>
      </c>
    </row>
    <row r="289" spans="1:7">
      <c r="A289">
        <v>289</v>
      </c>
      <c r="B289" s="81" t="s">
        <v>1087</v>
      </c>
      <c r="C289" s="82">
        <v>7</v>
      </c>
      <c r="D289" s="83" t="s">
        <v>1705</v>
      </c>
      <c r="E289" t="s">
        <v>1723</v>
      </c>
      <c r="F289" t="s">
        <v>1601</v>
      </c>
      <c r="G289" t="s">
        <v>1724</v>
      </c>
    </row>
    <row r="290" spans="1:7">
      <c r="A290">
        <v>290</v>
      </c>
      <c r="B290" s="81" t="s">
        <v>1088</v>
      </c>
      <c r="C290" s="82">
        <v>7</v>
      </c>
      <c r="D290" s="83" t="s">
        <v>1705</v>
      </c>
      <c r="E290" t="s">
        <v>1725</v>
      </c>
      <c r="F290" t="s">
        <v>1269</v>
      </c>
      <c r="G290" t="s">
        <v>1726</v>
      </c>
    </row>
    <row r="291" spans="1:7">
      <c r="A291">
        <v>291</v>
      </c>
      <c r="B291" s="81" t="s">
        <v>1089</v>
      </c>
      <c r="C291" s="82">
        <v>7</v>
      </c>
      <c r="D291" s="83" t="s">
        <v>1705</v>
      </c>
      <c r="E291" t="s">
        <v>1727</v>
      </c>
      <c r="F291" t="s">
        <v>1601</v>
      </c>
      <c r="G291" t="s">
        <v>1728</v>
      </c>
    </row>
    <row r="292" spans="1:7">
      <c r="A292">
        <v>292</v>
      </c>
      <c r="B292" s="81" t="s">
        <v>1090</v>
      </c>
      <c r="C292" s="82">
        <v>7</v>
      </c>
      <c r="D292" s="83" t="s">
        <v>1705</v>
      </c>
      <c r="E292" t="s">
        <v>1729</v>
      </c>
      <c r="F292" t="s">
        <v>1601</v>
      </c>
      <c r="G292" t="s">
        <v>1730</v>
      </c>
    </row>
    <row r="293" spans="1:7">
      <c r="A293">
        <v>293</v>
      </c>
      <c r="B293" s="81" t="s">
        <v>1091</v>
      </c>
      <c r="C293" s="82">
        <v>7</v>
      </c>
      <c r="D293" s="83" t="s">
        <v>1705</v>
      </c>
      <c r="E293" t="s">
        <v>1731</v>
      </c>
      <c r="F293" t="s">
        <v>1601</v>
      </c>
      <c r="G293" t="s">
        <v>1732</v>
      </c>
    </row>
    <row r="294" spans="1:7">
      <c r="A294">
        <v>294</v>
      </c>
      <c r="B294" s="81" t="s">
        <v>1092</v>
      </c>
      <c r="C294" s="82">
        <v>7</v>
      </c>
      <c r="D294" s="83" t="s">
        <v>1705</v>
      </c>
      <c r="E294" t="s">
        <v>1733</v>
      </c>
      <c r="F294" t="s">
        <v>1601</v>
      </c>
      <c r="G294" t="s">
        <v>1734</v>
      </c>
    </row>
    <row r="295" spans="1:7">
      <c r="A295">
        <v>295</v>
      </c>
      <c r="B295" s="81" t="s">
        <v>1093</v>
      </c>
      <c r="C295" s="82">
        <v>7</v>
      </c>
      <c r="D295" s="83" t="s">
        <v>1705</v>
      </c>
      <c r="E295" t="s">
        <v>1735</v>
      </c>
      <c r="F295" t="s">
        <v>1601</v>
      </c>
      <c r="G295" t="s">
        <v>1736</v>
      </c>
    </row>
    <row r="296" spans="1:7">
      <c r="A296">
        <v>296</v>
      </c>
      <c r="B296" s="81" t="s">
        <v>1094</v>
      </c>
      <c r="C296" s="82">
        <v>7</v>
      </c>
      <c r="D296" s="83" t="s">
        <v>1705</v>
      </c>
      <c r="E296" t="s">
        <v>1737</v>
      </c>
      <c r="F296" t="s">
        <v>1601</v>
      </c>
      <c r="G296" t="s">
        <v>1738</v>
      </c>
    </row>
    <row r="297" spans="1:7">
      <c r="A297">
        <v>297</v>
      </c>
      <c r="B297" s="81" t="s">
        <v>1095</v>
      </c>
      <c r="C297" s="82">
        <v>7</v>
      </c>
      <c r="D297" s="83" t="s">
        <v>1705</v>
      </c>
      <c r="E297" t="s">
        <v>1739</v>
      </c>
      <c r="F297" t="s">
        <v>1601</v>
      </c>
      <c r="G297" t="s">
        <v>1740</v>
      </c>
    </row>
    <row r="298" spans="1:7">
      <c r="A298">
        <v>298</v>
      </c>
      <c r="B298" s="81" t="s">
        <v>1096</v>
      </c>
      <c r="C298" s="82">
        <v>7</v>
      </c>
      <c r="D298" s="83" t="s">
        <v>1705</v>
      </c>
      <c r="E298" t="s">
        <v>1741</v>
      </c>
      <c r="F298" t="s">
        <v>1601</v>
      </c>
      <c r="G298" t="s">
        <v>1742</v>
      </c>
    </row>
    <row r="299" spans="1:7">
      <c r="A299">
        <v>299</v>
      </c>
      <c r="B299" s="81" t="s">
        <v>1097</v>
      </c>
      <c r="C299" s="82">
        <v>7</v>
      </c>
      <c r="D299" s="83" t="s">
        <v>1705</v>
      </c>
      <c r="E299" t="s">
        <v>1743</v>
      </c>
      <c r="F299" t="s">
        <v>1188</v>
      </c>
      <c r="G299" t="s">
        <v>1744</v>
      </c>
    </row>
    <row r="300" spans="1:7">
      <c r="A300">
        <v>300</v>
      </c>
      <c r="B300" s="81" t="s">
        <v>1098</v>
      </c>
      <c r="C300" s="82">
        <v>7</v>
      </c>
      <c r="D300" s="83" t="s">
        <v>1705</v>
      </c>
      <c r="E300" t="s">
        <v>1745</v>
      </c>
      <c r="F300" t="s">
        <v>1601</v>
      </c>
      <c r="G300" t="s">
        <v>1746</v>
      </c>
    </row>
    <row r="301" spans="1:7">
      <c r="A301">
        <v>301</v>
      </c>
      <c r="B301" s="81" t="s">
        <v>1099</v>
      </c>
      <c r="C301" s="82">
        <v>7</v>
      </c>
      <c r="D301" s="83" t="s">
        <v>1705</v>
      </c>
      <c r="E301" t="s">
        <v>1747</v>
      </c>
      <c r="F301" t="s">
        <v>1188</v>
      </c>
      <c r="G301" t="s">
        <v>1748</v>
      </c>
    </row>
    <row r="302" spans="1:7">
      <c r="A302">
        <v>302</v>
      </c>
      <c r="B302" s="81" t="s">
        <v>1100</v>
      </c>
      <c r="C302" s="82">
        <v>7</v>
      </c>
      <c r="D302" s="83" t="s">
        <v>1705</v>
      </c>
      <c r="E302" t="s">
        <v>1749</v>
      </c>
      <c r="F302" t="s">
        <v>1601</v>
      </c>
      <c r="G302" t="s">
        <v>1750</v>
      </c>
    </row>
    <row r="303" spans="1:7">
      <c r="A303">
        <v>303</v>
      </c>
      <c r="B303" s="81" t="s">
        <v>1101</v>
      </c>
      <c r="C303" s="85">
        <v>8</v>
      </c>
      <c r="D303" s="86" t="s">
        <v>1751</v>
      </c>
      <c r="E303" t="s">
        <v>1752</v>
      </c>
      <c r="F303" t="s">
        <v>1269</v>
      </c>
      <c r="G303" t="s">
        <v>1753</v>
      </c>
    </row>
    <row r="304" spans="1:7">
      <c r="A304">
        <v>304</v>
      </c>
      <c r="B304" s="81" t="s">
        <v>1102</v>
      </c>
      <c r="C304" s="82">
        <v>8</v>
      </c>
      <c r="D304" s="83" t="s">
        <v>1751</v>
      </c>
      <c r="E304" t="s">
        <v>1754</v>
      </c>
      <c r="F304" t="s">
        <v>1269</v>
      </c>
      <c r="G304" t="s">
        <v>1755</v>
      </c>
    </row>
    <row r="305" spans="1:7">
      <c r="A305">
        <v>305</v>
      </c>
      <c r="B305" s="81" t="s">
        <v>1103</v>
      </c>
      <c r="C305" s="82">
        <v>8</v>
      </c>
      <c r="D305" s="83" t="s">
        <v>1751</v>
      </c>
      <c r="E305" t="s">
        <v>1756</v>
      </c>
      <c r="F305" t="s">
        <v>1269</v>
      </c>
      <c r="G305" t="s">
        <v>1757</v>
      </c>
    </row>
    <row r="306" spans="1:7">
      <c r="A306">
        <v>306</v>
      </c>
      <c r="B306" s="81" t="s">
        <v>1104</v>
      </c>
      <c r="C306" s="82">
        <v>8</v>
      </c>
      <c r="D306" s="83" t="s">
        <v>1751</v>
      </c>
      <c r="E306" t="s">
        <v>1758</v>
      </c>
      <c r="F306" t="s">
        <v>1269</v>
      </c>
      <c r="G306" t="s">
        <v>1759</v>
      </c>
    </row>
    <row r="307" spans="1:7">
      <c r="A307">
        <v>307</v>
      </c>
      <c r="B307" s="81" t="s">
        <v>1105</v>
      </c>
      <c r="C307" s="82">
        <v>8</v>
      </c>
      <c r="D307" s="83" t="s">
        <v>1751</v>
      </c>
      <c r="E307" t="s">
        <v>1760</v>
      </c>
      <c r="F307" t="s">
        <v>1761</v>
      </c>
      <c r="G307" t="s">
        <v>1762</v>
      </c>
    </row>
    <row r="308" spans="1:7">
      <c r="A308">
        <v>308</v>
      </c>
      <c r="B308" s="81" t="s">
        <v>1106</v>
      </c>
      <c r="C308" s="82">
        <v>8</v>
      </c>
      <c r="D308" s="83" t="s">
        <v>1751</v>
      </c>
      <c r="E308" t="s">
        <v>1763</v>
      </c>
      <c r="F308" t="s">
        <v>1761</v>
      </c>
      <c r="G308" t="s">
        <v>1764</v>
      </c>
    </row>
    <row r="309" spans="1:7">
      <c r="A309">
        <v>309</v>
      </c>
      <c r="B309" s="81" t="s">
        <v>1107</v>
      </c>
      <c r="C309" s="82">
        <v>8</v>
      </c>
      <c r="D309" s="83" t="s">
        <v>1751</v>
      </c>
      <c r="E309" t="s">
        <v>1765</v>
      </c>
      <c r="F309" t="s">
        <v>1384</v>
      </c>
      <c r="G309" t="s">
        <v>1766</v>
      </c>
    </row>
    <row r="310" spans="1:7">
      <c r="A310">
        <v>310</v>
      </c>
      <c r="B310" s="81" t="s">
        <v>1108</v>
      </c>
      <c r="C310" s="82">
        <v>8</v>
      </c>
      <c r="D310" s="83" t="s">
        <v>1751</v>
      </c>
      <c r="E310" t="s">
        <v>1767</v>
      </c>
      <c r="F310" t="s">
        <v>1384</v>
      </c>
      <c r="G310" t="s">
        <v>1768</v>
      </c>
    </row>
    <row r="311" spans="1:7">
      <c r="A311">
        <v>311</v>
      </c>
      <c r="B311" s="81" t="s">
        <v>1109</v>
      </c>
      <c r="C311" s="82">
        <v>8</v>
      </c>
      <c r="D311" s="83" t="s">
        <v>1751</v>
      </c>
      <c r="E311" t="s">
        <v>1769</v>
      </c>
      <c r="F311" t="s">
        <v>1269</v>
      </c>
      <c r="G311" t="s">
        <v>1770</v>
      </c>
    </row>
    <row r="312" spans="1:7">
      <c r="A312">
        <v>312</v>
      </c>
      <c r="B312" s="81" t="s">
        <v>1110</v>
      </c>
      <c r="C312" s="82">
        <v>8</v>
      </c>
      <c r="D312" s="83" t="s">
        <v>1751</v>
      </c>
      <c r="E312" t="s">
        <v>1771</v>
      </c>
      <c r="F312" t="s">
        <v>1269</v>
      </c>
      <c r="G312" t="s">
        <v>1772</v>
      </c>
    </row>
    <row r="313" spans="1:7">
      <c r="A313">
        <v>313</v>
      </c>
      <c r="B313" s="81" t="s">
        <v>1111</v>
      </c>
      <c r="C313" s="82">
        <v>8</v>
      </c>
      <c r="D313" s="83" t="s">
        <v>1751</v>
      </c>
      <c r="E313" t="s">
        <v>1773</v>
      </c>
      <c r="F313" t="s">
        <v>1269</v>
      </c>
      <c r="G313" t="s">
        <v>1774</v>
      </c>
    </row>
    <row r="314" spans="1:7">
      <c r="A314">
        <v>314</v>
      </c>
      <c r="B314" s="81" t="s">
        <v>1112</v>
      </c>
      <c r="C314" s="82">
        <v>8</v>
      </c>
      <c r="D314" s="83" t="s">
        <v>1751</v>
      </c>
      <c r="E314" t="s">
        <v>1775</v>
      </c>
      <c r="F314" t="s">
        <v>1269</v>
      </c>
      <c r="G314" t="s">
        <v>1776</v>
      </c>
    </row>
    <row r="315" spans="1:7">
      <c r="A315">
        <v>315</v>
      </c>
      <c r="B315" s="81" t="s">
        <v>1113</v>
      </c>
      <c r="C315" s="82">
        <v>8</v>
      </c>
      <c r="D315" s="83" t="s">
        <v>1751</v>
      </c>
      <c r="E315" t="s">
        <v>1777</v>
      </c>
      <c r="F315" t="s">
        <v>1269</v>
      </c>
      <c r="G315" t="s">
        <v>1778</v>
      </c>
    </row>
    <row r="316" spans="1:7">
      <c r="A316">
        <v>316</v>
      </c>
      <c r="B316" s="81" t="s">
        <v>1114</v>
      </c>
      <c r="C316" s="82">
        <v>8</v>
      </c>
      <c r="D316" s="83" t="s">
        <v>1751</v>
      </c>
      <c r="E316" t="s">
        <v>1779</v>
      </c>
      <c r="F316" t="s">
        <v>1269</v>
      </c>
      <c r="G316" t="s">
        <v>1780</v>
      </c>
    </row>
    <row r="317" spans="1:7">
      <c r="A317">
        <v>317</v>
      </c>
      <c r="B317" s="81" t="s">
        <v>1115</v>
      </c>
      <c r="C317" s="82">
        <v>8</v>
      </c>
      <c r="D317" s="83" t="s">
        <v>1751</v>
      </c>
      <c r="E317" t="s">
        <v>1781</v>
      </c>
      <c r="F317" t="s">
        <v>1269</v>
      </c>
      <c r="G317" t="s">
        <v>1782</v>
      </c>
    </row>
    <row r="318" spans="1:7">
      <c r="A318">
        <v>318</v>
      </c>
      <c r="B318" s="81" t="s">
        <v>1116</v>
      </c>
      <c r="C318" s="82">
        <v>8</v>
      </c>
      <c r="D318" s="83" t="s">
        <v>1751</v>
      </c>
      <c r="E318" t="s">
        <v>1783</v>
      </c>
      <c r="F318" t="s">
        <v>1269</v>
      </c>
      <c r="G318" t="s">
        <v>1784</v>
      </c>
    </row>
    <row r="319" spans="1:7">
      <c r="A319">
        <v>319</v>
      </c>
      <c r="B319" s="81" t="s">
        <v>1117</v>
      </c>
      <c r="C319" s="82">
        <v>8</v>
      </c>
      <c r="D319" s="83" t="s">
        <v>1751</v>
      </c>
      <c r="E319" t="s">
        <v>1785</v>
      </c>
      <c r="F319" t="s">
        <v>1269</v>
      </c>
      <c r="G319" t="s">
        <v>1786</v>
      </c>
    </row>
    <row r="320" spans="1:7">
      <c r="A320">
        <v>320</v>
      </c>
      <c r="B320" s="81" t="s">
        <v>1118</v>
      </c>
      <c r="C320" s="82">
        <v>8</v>
      </c>
      <c r="D320" s="83" t="s">
        <v>1751</v>
      </c>
      <c r="E320" t="s">
        <v>1787</v>
      </c>
      <c r="F320" t="s">
        <v>1269</v>
      </c>
      <c r="G320" t="s">
        <v>1788</v>
      </c>
    </row>
    <row r="321" spans="1:7">
      <c r="A321">
        <v>321</v>
      </c>
      <c r="B321" s="81" t="s">
        <v>1119</v>
      </c>
      <c r="C321" s="82">
        <v>8</v>
      </c>
      <c r="D321" s="83" t="s">
        <v>1751</v>
      </c>
      <c r="E321" t="s">
        <v>1789</v>
      </c>
      <c r="F321" t="s">
        <v>1269</v>
      </c>
      <c r="G321" t="s">
        <v>1790</v>
      </c>
    </row>
    <row r="322" spans="1:7">
      <c r="A322">
        <v>322</v>
      </c>
      <c r="B322" s="81" t="s">
        <v>1120</v>
      </c>
      <c r="C322" s="82">
        <v>8</v>
      </c>
      <c r="D322" s="83" t="s">
        <v>1751</v>
      </c>
      <c r="E322" t="s">
        <v>1791</v>
      </c>
      <c r="F322" t="s">
        <v>1269</v>
      </c>
      <c r="G322" t="s">
        <v>1792</v>
      </c>
    </row>
    <row r="323" spans="1:7">
      <c r="A323">
        <v>323</v>
      </c>
      <c r="B323" s="81" t="s">
        <v>1121</v>
      </c>
      <c r="C323" s="82">
        <v>8</v>
      </c>
      <c r="D323" s="83" t="s">
        <v>1751</v>
      </c>
      <c r="E323" t="s">
        <v>1793</v>
      </c>
      <c r="F323" t="s">
        <v>1794</v>
      </c>
      <c r="G323" t="s">
        <v>1795</v>
      </c>
    </row>
    <row r="324" spans="1:7">
      <c r="A324">
        <v>324</v>
      </c>
      <c r="B324" s="81" t="s">
        <v>1122</v>
      </c>
      <c r="C324" s="82">
        <v>8</v>
      </c>
      <c r="D324" s="83" t="s">
        <v>1751</v>
      </c>
      <c r="E324" t="s">
        <v>1796</v>
      </c>
      <c r="F324" t="s">
        <v>1794</v>
      </c>
      <c r="G324" t="s">
        <v>1797</v>
      </c>
    </row>
    <row r="325" spans="1:7">
      <c r="A325">
        <v>325</v>
      </c>
      <c r="B325" s="81" t="s">
        <v>1123</v>
      </c>
      <c r="C325" s="82">
        <v>8</v>
      </c>
      <c r="D325" s="83" t="s">
        <v>1751</v>
      </c>
      <c r="E325" t="s">
        <v>1798</v>
      </c>
      <c r="F325" t="s">
        <v>1794</v>
      </c>
      <c r="G325" t="s">
        <v>1799</v>
      </c>
    </row>
    <row r="326" spans="1:7">
      <c r="A326">
        <v>326</v>
      </c>
      <c r="B326" s="81" t="s">
        <v>1124</v>
      </c>
      <c r="C326" s="82">
        <v>8</v>
      </c>
      <c r="D326" s="83" t="s">
        <v>1751</v>
      </c>
      <c r="E326" t="s">
        <v>1800</v>
      </c>
      <c r="F326" t="s">
        <v>1794</v>
      </c>
      <c r="G326" t="s">
        <v>1801</v>
      </c>
    </row>
    <row r="327" spans="1:7">
      <c r="A327">
        <v>327</v>
      </c>
      <c r="B327" s="81" t="s">
        <v>1125</v>
      </c>
      <c r="C327" s="82">
        <v>8</v>
      </c>
      <c r="D327" s="83" t="s">
        <v>1751</v>
      </c>
      <c r="E327" t="s">
        <v>1802</v>
      </c>
      <c r="F327" t="s">
        <v>1794</v>
      </c>
      <c r="G327" t="s">
        <v>1803</v>
      </c>
    </row>
    <row r="328" spans="1:7">
      <c r="A328">
        <v>328</v>
      </c>
      <c r="B328" s="81" t="s">
        <v>1126</v>
      </c>
      <c r="C328" s="82">
        <v>8</v>
      </c>
      <c r="D328" s="83" t="s">
        <v>1751</v>
      </c>
      <c r="E328" t="s">
        <v>1804</v>
      </c>
      <c r="F328" t="s">
        <v>1794</v>
      </c>
      <c r="G328" t="s">
        <v>1805</v>
      </c>
    </row>
    <row r="329" spans="1:7">
      <c r="A329">
        <v>329</v>
      </c>
      <c r="B329" s="81" t="s">
        <v>1127</v>
      </c>
      <c r="C329" s="82">
        <v>8</v>
      </c>
      <c r="D329" s="83" t="s">
        <v>1751</v>
      </c>
      <c r="E329" t="s">
        <v>1806</v>
      </c>
      <c r="F329" t="s">
        <v>1794</v>
      </c>
      <c r="G329" t="s">
        <v>1807</v>
      </c>
    </row>
    <row r="330" spans="1:7">
      <c r="A330">
        <v>330</v>
      </c>
      <c r="B330" s="81" t="s">
        <v>1128</v>
      </c>
      <c r="C330" s="82">
        <v>8</v>
      </c>
      <c r="D330" s="83" t="s">
        <v>1751</v>
      </c>
      <c r="E330" t="s">
        <v>1808</v>
      </c>
      <c r="F330" t="s">
        <v>1794</v>
      </c>
      <c r="G330" t="s">
        <v>1809</v>
      </c>
    </row>
    <row r="331" spans="1:7">
      <c r="A331">
        <v>331</v>
      </c>
      <c r="B331" s="81" t="s">
        <v>1129</v>
      </c>
      <c r="C331" s="82">
        <v>8</v>
      </c>
      <c r="D331" s="83" t="s">
        <v>1751</v>
      </c>
      <c r="E331" t="s">
        <v>1810</v>
      </c>
      <c r="F331" t="s">
        <v>1188</v>
      </c>
      <c r="G331" t="s">
        <v>1811</v>
      </c>
    </row>
    <row r="332" spans="1:7">
      <c r="A332">
        <v>332</v>
      </c>
      <c r="B332" s="81" t="s">
        <v>1130</v>
      </c>
      <c r="C332" s="82">
        <v>8</v>
      </c>
      <c r="D332" s="83" t="s">
        <v>1751</v>
      </c>
      <c r="E332" t="s">
        <v>1812</v>
      </c>
      <c r="F332" t="s">
        <v>1269</v>
      </c>
      <c r="G332" t="s">
        <v>1813</v>
      </c>
    </row>
    <row r="333" spans="1:7">
      <c r="A333">
        <v>333</v>
      </c>
      <c r="B333" s="81" t="s">
        <v>1131</v>
      </c>
      <c r="C333" s="82">
        <v>8</v>
      </c>
      <c r="D333" s="83" t="s">
        <v>1751</v>
      </c>
      <c r="E333" t="s">
        <v>1814</v>
      </c>
      <c r="F333" t="s">
        <v>1269</v>
      </c>
      <c r="G333" t="s">
        <v>1815</v>
      </c>
    </row>
    <row r="334" spans="1:7">
      <c r="A334">
        <v>334</v>
      </c>
      <c r="B334" s="81" t="s">
        <v>1132</v>
      </c>
      <c r="C334" s="82">
        <v>8</v>
      </c>
      <c r="D334" s="83" t="s">
        <v>1751</v>
      </c>
      <c r="E334" t="s">
        <v>1816</v>
      </c>
      <c r="F334" t="s">
        <v>1188</v>
      </c>
      <c r="G334" t="s">
        <v>1817</v>
      </c>
    </row>
    <row r="335" spans="1:7">
      <c r="A335">
        <v>335</v>
      </c>
      <c r="B335" s="81" t="s">
        <v>1133</v>
      </c>
      <c r="C335" s="82">
        <v>8</v>
      </c>
      <c r="D335" s="83" t="s">
        <v>1751</v>
      </c>
      <c r="E335" t="s">
        <v>1818</v>
      </c>
      <c r="F335" t="s">
        <v>1269</v>
      </c>
      <c r="G335" t="s">
        <v>1819</v>
      </c>
    </row>
    <row r="336" spans="1:7">
      <c r="A336">
        <v>336</v>
      </c>
      <c r="B336" s="81" t="s">
        <v>1134</v>
      </c>
      <c r="C336" s="82">
        <v>8</v>
      </c>
      <c r="D336" s="83" t="s">
        <v>1751</v>
      </c>
      <c r="E336" t="s">
        <v>1820</v>
      </c>
      <c r="F336" t="s">
        <v>1269</v>
      </c>
      <c r="G336" t="s">
        <v>1821</v>
      </c>
    </row>
    <row r="337" spans="1:7">
      <c r="A337">
        <v>337</v>
      </c>
      <c r="B337" s="81" t="s">
        <v>1135</v>
      </c>
      <c r="C337" s="82">
        <v>8</v>
      </c>
      <c r="D337" s="83" t="s">
        <v>1751</v>
      </c>
      <c r="E337" t="s">
        <v>1822</v>
      </c>
      <c r="F337" t="s">
        <v>1269</v>
      </c>
      <c r="G337" t="s">
        <v>1823</v>
      </c>
    </row>
    <row r="338" spans="1:7">
      <c r="A338">
        <v>338</v>
      </c>
      <c r="B338" s="81" t="s">
        <v>1136</v>
      </c>
      <c r="C338" s="82">
        <v>8</v>
      </c>
      <c r="D338" s="83" t="s">
        <v>1751</v>
      </c>
      <c r="E338" t="s">
        <v>1824</v>
      </c>
      <c r="F338" t="s">
        <v>1269</v>
      </c>
      <c r="G338" t="s">
        <v>1825</v>
      </c>
    </row>
    <row r="339" spans="1:7">
      <c r="A339">
        <v>339</v>
      </c>
      <c r="B339" s="81" t="s">
        <v>1137</v>
      </c>
      <c r="C339" s="82">
        <v>8</v>
      </c>
      <c r="D339" s="83" t="s">
        <v>1751</v>
      </c>
      <c r="E339" t="s">
        <v>1826</v>
      </c>
      <c r="F339" t="s">
        <v>1269</v>
      </c>
      <c r="G339" t="s">
        <v>1827</v>
      </c>
    </row>
    <row r="340" spans="1:7">
      <c r="A340">
        <v>340</v>
      </c>
      <c r="B340" s="81" t="s">
        <v>1138</v>
      </c>
      <c r="C340" s="82">
        <v>8</v>
      </c>
      <c r="D340" s="83" t="s">
        <v>1751</v>
      </c>
      <c r="E340" t="s">
        <v>1828</v>
      </c>
      <c r="F340" t="s">
        <v>1269</v>
      </c>
      <c r="G340" t="s">
        <v>1829</v>
      </c>
    </row>
    <row r="341" spans="1:7">
      <c r="A341">
        <v>341</v>
      </c>
      <c r="B341" s="81" t="s">
        <v>1139</v>
      </c>
      <c r="C341" s="82">
        <v>8</v>
      </c>
      <c r="D341" s="83" t="s">
        <v>1751</v>
      </c>
      <c r="E341" t="s">
        <v>1830</v>
      </c>
      <c r="F341" t="s">
        <v>1269</v>
      </c>
      <c r="G341" t="s">
        <v>1831</v>
      </c>
    </row>
    <row r="342" spans="1:7">
      <c r="A342">
        <v>342</v>
      </c>
      <c r="B342" s="81" t="s">
        <v>1140</v>
      </c>
      <c r="C342" s="85">
        <v>9</v>
      </c>
      <c r="D342" s="86" t="s">
        <v>1832</v>
      </c>
      <c r="E342" t="s">
        <v>1833</v>
      </c>
      <c r="F342" t="s">
        <v>1269</v>
      </c>
      <c r="G342" t="s">
        <v>1834</v>
      </c>
    </row>
    <row r="343" spans="1:7">
      <c r="A343">
        <v>343</v>
      </c>
      <c r="B343" s="81" t="s">
        <v>1141</v>
      </c>
      <c r="C343" s="82">
        <v>9</v>
      </c>
      <c r="D343" s="83" t="s">
        <v>1832</v>
      </c>
      <c r="E343" t="s">
        <v>1835</v>
      </c>
      <c r="F343" t="s">
        <v>1269</v>
      </c>
      <c r="G343" t="s">
        <v>1835</v>
      </c>
    </row>
    <row r="344" spans="1:7">
      <c r="A344">
        <v>344</v>
      </c>
      <c r="B344" s="81" t="s">
        <v>1142</v>
      </c>
      <c r="C344" s="82">
        <v>9</v>
      </c>
      <c r="D344" s="83" t="s">
        <v>1832</v>
      </c>
      <c r="E344" t="s">
        <v>1836</v>
      </c>
      <c r="F344" t="s">
        <v>1837</v>
      </c>
      <c r="G344" t="s">
        <v>1838</v>
      </c>
    </row>
    <row r="345" spans="1:7">
      <c r="A345">
        <v>345</v>
      </c>
      <c r="B345" s="81" t="s">
        <v>1143</v>
      </c>
      <c r="C345" s="82">
        <v>9</v>
      </c>
      <c r="D345" s="83" t="s">
        <v>1832</v>
      </c>
      <c r="E345" t="s">
        <v>1839</v>
      </c>
      <c r="F345" t="s">
        <v>1837</v>
      </c>
      <c r="G345" t="s">
        <v>1840</v>
      </c>
    </row>
    <row r="346" spans="1:7">
      <c r="A346">
        <v>346</v>
      </c>
      <c r="B346" s="81" t="s">
        <v>1144</v>
      </c>
      <c r="C346" s="82">
        <v>9</v>
      </c>
      <c r="D346" s="83" t="s">
        <v>1832</v>
      </c>
      <c r="E346" t="s">
        <v>1841</v>
      </c>
      <c r="F346" t="s">
        <v>1837</v>
      </c>
      <c r="G346" t="s">
        <v>1842</v>
      </c>
    </row>
    <row r="347" spans="1:7">
      <c r="A347">
        <v>347</v>
      </c>
      <c r="B347" s="81" t="s">
        <v>1145</v>
      </c>
      <c r="C347" s="82">
        <v>9</v>
      </c>
      <c r="D347" s="83" t="s">
        <v>1832</v>
      </c>
      <c r="E347" t="s">
        <v>1843</v>
      </c>
      <c r="F347" t="s">
        <v>1844</v>
      </c>
      <c r="G347" t="s">
        <v>1845</v>
      </c>
    </row>
    <row r="348" spans="1:7">
      <c r="A348">
        <v>348</v>
      </c>
      <c r="B348" s="81" t="s">
        <v>1146</v>
      </c>
      <c r="C348" s="82">
        <v>9</v>
      </c>
      <c r="D348" s="83" t="s">
        <v>1832</v>
      </c>
      <c r="E348" t="s">
        <v>1846</v>
      </c>
      <c r="F348" t="s">
        <v>1844</v>
      </c>
      <c r="G348" t="s">
        <v>1847</v>
      </c>
    </row>
    <row r="349" spans="1:7">
      <c r="A349">
        <v>349</v>
      </c>
      <c r="B349" s="81" t="s">
        <v>1147</v>
      </c>
      <c r="C349" s="82">
        <v>9</v>
      </c>
      <c r="D349" s="83" t="s">
        <v>1832</v>
      </c>
      <c r="E349" t="s">
        <v>1848</v>
      </c>
      <c r="F349" t="s">
        <v>1844</v>
      </c>
      <c r="G349" t="s">
        <v>1849</v>
      </c>
    </row>
    <row r="350" spans="1:7">
      <c r="A350">
        <v>350</v>
      </c>
      <c r="B350" s="81" t="s">
        <v>1148</v>
      </c>
      <c r="C350" s="82">
        <v>9</v>
      </c>
      <c r="D350" s="83" t="s">
        <v>1832</v>
      </c>
      <c r="E350" t="s">
        <v>1850</v>
      </c>
      <c r="F350" t="s">
        <v>1844</v>
      </c>
      <c r="G350" t="s">
        <v>1851</v>
      </c>
    </row>
    <row r="351" spans="1:7">
      <c r="A351">
        <v>351</v>
      </c>
      <c r="B351" s="81" t="s">
        <v>1149</v>
      </c>
      <c r="C351" s="82">
        <v>9</v>
      </c>
      <c r="D351" s="83" t="s">
        <v>1832</v>
      </c>
      <c r="E351" t="s">
        <v>1852</v>
      </c>
      <c r="F351" t="s">
        <v>1844</v>
      </c>
      <c r="G351" t="s">
        <v>1853</v>
      </c>
    </row>
    <row r="352" spans="1:7">
      <c r="A352">
        <v>352</v>
      </c>
      <c r="B352" s="81" t="s">
        <v>1150</v>
      </c>
      <c r="C352" s="82">
        <v>9</v>
      </c>
      <c r="D352" s="83" t="s">
        <v>1832</v>
      </c>
      <c r="E352" t="s">
        <v>1854</v>
      </c>
      <c r="F352" t="s">
        <v>1844</v>
      </c>
      <c r="G352" t="s">
        <v>1855</v>
      </c>
    </row>
    <row r="353" spans="1:7">
      <c r="A353">
        <v>353</v>
      </c>
      <c r="B353" s="81" t="s">
        <v>1151</v>
      </c>
      <c r="C353" s="82">
        <v>9</v>
      </c>
      <c r="D353" s="83" t="s">
        <v>1832</v>
      </c>
      <c r="E353" t="s">
        <v>1856</v>
      </c>
      <c r="F353" t="s">
        <v>1844</v>
      </c>
      <c r="G353" t="s">
        <v>1857</v>
      </c>
    </row>
    <row r="354" spans="1:7">
      <c r="A354">
        <v>354</v>
      </c>
      <c r="B354" s="81" t="s">
        <v>1152</v>
      </c>
      <c r="C354" s="82">
        <v>9</v>
      </c>
      <c r="D354" s="83" t="s">
        <v>1832</v>
      </c>
      <c r="E354" t="s">
        <v>1858</v>
      </c>
      <c r="F354" t="s">
        <v>1188</v>
      </c>
      <c r="G354" t="s">
        <v>1859</v>
      </c>
    </row>
    <row r="355" spans="1:7">
      <c r="A355">
        <v>355</v>
      </c>
      <c r="B355" s="81" t="s">
        <v>1153</v>
      </c>
      <c r="C355" s="82">
        <v>9</v>
      </c>
      <c r="D355" s="83" t="s">
        <v>1832</v>
      </c>
      <c r="E355" t="s">
        <v>1860</v>
      </c>
      <c r="F355" t="s">
        <v>1844</v>
      </c>
      <c r="G355" t="s">
        <v>1861</v>
      </c>
    </row>
    <row r="356" spans="1:7">
      <c r="A356">
        <v>356</v>
      </c>
      <c r="B356" s="81" t="s">
        <v>1154</v>
      </c>
      <c r="C356" s="82">
        <v>9</v>
      </c>
      <c r="D356" s="83" t="s">
        <v>1832</v>
      </c>
      <c r="E356" t="s">
        <v>1862</v>
      </c>
      <c r="F356" t="s">
        <v>1844</v>
      </c>
      <c r="G356" t="s">
        <v>1327</v>
      </c>
    </row>
    <row r="357" spans="1:7">
      <c r="A357">
        <v>357</v>
      </c>
      <c r="B357" s="81" t="s">
        <v>1155</v>
      </c>
      <c r="C357" s="82">
        <v>9</v>
      </c>
      <c r="D357" s="83" t="s">
        <v>1832</v>
      </c>
      <c r="E357" t="s">
        <v>1863</v>
      </c>
      <c r="F357" t="s">
        <v>1844</v>
      </c>
      <c r="G357" t="s">
        <v>1864</v>
      </c>
    </row>
    <row r="358" spans="1:7">
      <c r="A358">
        <v>358</v>
      </c>
      <c r="B358" s="81" t="s">
        <v>1156</v>
      </c>
      <c r="C358" s="82">
        <v>9</v>
      </c>
      <c r="D358" s="83" t="s">
        <v>1832</v>
      </c>
      <c r="E358" t="s">
        <v>1865</v>
      </c>
      <c r="F358" t="s">
        <v>1269</v>
      </c>
      <c r="G358" t="s">
        <v>1866</v>
      </c>
    </row>
    <row r="359" spans="1:7">
      <c r="A359">
        <v>359</v>
      </c>
      <c r="B359" s="81" t="s">
        <v>1157</v>
      </c>
      <c r="C359" s="82">
        <v>9</v>
      </c>
      <c r="D359" s="83" t="s">
        <v>1832</v>
      </c>
      <c r="E359" t="s">
        <v>1867</v>
      </c>
      <c r="F359" t="s">
        <v>1269</v>
      </c>
      <c r="G359" t="s">
        <v>1868</v>
      </c>
    </row>
    <row r="360" spans="1:7">
      <c r="A360">
        <v>360</v>
      </c>
      <c r="B360" s="81" t="s">
        <v>1158</v>
      </c>
      <c r="C360" s="82">
        <v>9</v>
      </c>
      <c r="D360" s="83" t="s">
        <v>1832</v>
      </c>
      <c r="E360" t="s">
        <v>1869</v>
      </c>
      <c r="F360" t="s">
        <v>1269</v>
      </c>
      <c r="G360" t="s">
        <v>1870</v>
      </c>
    </row>
    <row r="361" spans="1:7">
      <c r="A361">
        <v>361</v>
      </c>
      <c r="B361" s="81" t="s">
        <v>1159</v>
      </c>
      <c r="C361" s="82">
        <v>9</v>
      </c>
      <c r="D361" s="83" t="s">
        <v>1832</v>
      </c>
      <c r="E361" t="s">
        <v>1871</v>
      </c>
      <c r="F361" t="s">
        <v>1269</v>
      </c>
      <c r="G361" t="s">
        <v>1872</v>
      </c>
    </row>
    <row r="362" spans="1:7">
      <c r="A362">
        <v>362</v>
      </c>
      <c r="B362" s="81" t="s">
        <v>1160</v>
      </c>
      <c r="C362" s="82">
        <v>9</v>
      </c>
      <c r="D362" s="83" t="s">
        <v>1832</v>
      </c>
      <c r="E362" t="s">
        <v>1873</v>
      </c>
      <c r="F362" t="s">
        <v>1866</v>
      </c>
      <c r="G362" t="s">
        <v>1874</v>
      </c>
    </row>
    <row r="363" spans="1:7">
      <c r="A363">
        <v>363</v>
      </c>
      <c r="B363" s="81" t="s">
        <v>1161</v>
      </c>
      <c r="C363" s="82">
        <v>9</v>
      </c>
      <c r="D363" s="83" t="s">
        <v>1832</v>
      </c>
      <c r="E363" t="s">
        <v>1875</v>
      </c>
      <c r="F363" t="s">
        <v>1866</v>
      </c>
      <c r="G363" t="s">
        <v>1876</v>
      </c>
    </row>
    <row r="364" spans="1:7">
      <c r="A364">
        <v>364</v>
      </c>
      <c r="B364" s="81" t="s">
        <v>1162</v>
      </c>
      <c r="C364" s="82">
        <v>9</v>
      </c>
      <c r="D364" s="83" t="s">
        <v>1832</v>
      </c>
      <c r="E364" t="s">
        <v>1877</v>
      </c>
      <c r="F364" t="s">
        <v>1866</v>
      </c>
      <c r="G364" t="s">
        <v>1878</v>
      </c>
    </row>
    <row r="365" spans="1:7">
      <c r="A365">
        <v>365</v>
      </c>
      <c r="B365" s="81" t="s">
        <v>1163</v>
      </c>
      <c r="C365" s="82">
        <v>9</v>
      </c>
      <c r="D365" s="83" t="s">
        <v>1832</v>
      </c>
      <c r="E365" t="s">
        <v>1879</v>
      </c>
      <c r="F365" t="s">
        <v>1866</v>
      </c>
      <c r="G365" t="s">
        <v>1880</v>
      </c>
    </row>
    <row r="366" spans="1:7">
      <c r="A366">
        <v>366</v>
      </c>
      <c r="B366" s="81" t="s">
        <v>1164</v>
      </c>
      <c r="C366" s="82">
        <v>9</v>
      </c>
      <c r="D366" s="83" t="s">
        <v>1832</v>
      </c>
      <c r="E366" t="s">
        <v>1881</v>
      </c>
      <c r="F366" t="s">
        <v>1866</v>
      </c>
      <c r="G366" t="s">
        <v>1882</v>
      </c>
    </row>
    <row r="367" spans="1:7">
      <c r="A367">
        <v>367</v>
      </c>
      <c r="B367" s="81" t="s">
        <v>1165</v>
      </c>
      <c r="C367" s="82">
        <v>9</v>
      </c>
      <c r="D367" s="83" t="s">
        <v>1832</v>
      </c>
      <c r="E367" t="s">
        <v>1883</v>
      </c>
      <c r="F367" t="s">
        <v>1866</v>
      </c>
      <c r="G367" t="s">
        <v>1884</v>
      </c>
    </row>
    <row r="368" spans="1:7">
      <c r="A368">
        <v>368</v>
      </c>
      <c r="B368" s="81" t="s">
        <v>1166</v>
      </c>
      <c r="C368" s="82">
        <v>9</v>
      </c>
      <c r="D368" s="83" t="s">
        <v>1832</v>
      </c>
      <c r="E368" t="s">
        <v>1885</v>
      </c>
      <c r="F368" t="s">
        <v>1866</v>
      </c>
      <c r="G368" t="s">
        <v>1886</v>
      </c>
    </row>
    <row r="369" spans="1:7">
      <c r="A369">
        <v>369</v>
      </c>
      <c r="B369" s="81" t="s">
        <v>1167</v>
      </c>
      <c r="C369" s="82">
        <v>9</v>
      </c>
      <c r="D369" s="83" t="s">
        <v>1832</v>
      </c>
      <c r="E369" t="s">
        <v>1887</v>
      </c>
      <c r="F369" t="s">
        <v>1866</v>
      </c>
      <c r="G369" t="s">
        <v>1888</v>
      </c>
    </row>
    <row r="370" spans="1:7">
      <c r="A370">
        <v>370</v>
      </c>
      <c r="B370" s="81" t="s">
        <v>1168</v>
      </c>
      <c r="C370" s="82">
        <v>9</v>
      </c>
      <c r="D370" s="83" t="s">
        <v>1832</v>
      </c>
      <c r="E370" t="s">
        <v>1889</v>
      </c>
      <c r="F370" t="s">
        <v>1866</v>
      </c>
      <c r="G370" t="s">
        <v>1890</v>
      </c>
    </row>
    <row r="371" spans="1:7">
      <c r="A371">
        <v>371</v>
      </c>
      <c r="B371" s="81" t="s">
        <v>1169</v>
      </c>
      <c r="C371" s="82">
        <v>9</v>
      </c>
      <c r="D371" s="83" t="s">
        <v>1832</v>
      </c>
      <c r="E371" t="s">
        <v>1891</v>
      </c>
      <c r="F371" t="s">
        <v>1866</v>
      </c>
      <c r="G371" t="s">
        <v>1892</v>
      </c>
    </row>
    <row r="372" spans="1:7">
      <c r="A372">
        <v>372</v>
      </c>
      <c r="B372" s="81" t="s">
        <v>1170</v>
      </c>
      <c r="C372" s="82">
        <v>9</v>
      </c>
      <c r="D372" s="83" t="s">
        <v>1832</v>
      </c>
      <c r="E372" t="s">
        <v>1893</v>
      </c>
      <c r="F372" t="s">
        <v>1269</v>
      </c>
      <c r="G372" t="s">
        <v>1894</v>
      </c>
    </row>
    <row r="373" spans="1:7">
      <c r="A373">
        <v>373</v>
      </c>
      <c r="B373" s="81" t="s">
        <v>1171</v>
      </c>
      <c r="C373" s="82">
        <v>9</v>
      </c>
      <c r="D373" s="83" t="s">
        <v>1832</v>
      </c>
      <c r="E373" t="s">
        <v>1895</v>
      </c>
      <c r="F373" t="s">
        <v>1866</v>
      </c>
      <c r="G373" t="s">
        <v>1896</v>
      </c>
    </row>
    <row r="374" spans="1:7">
      <c r="A374">
        <v>374</v>
      </c>
      <c r="B374" s="81" t="s">
        <v>1172</v>
      </c>
      <c r="C374" s="82">
        <v>9</v>
      </c>
      <c r="D374" s="83" t="s">
        <v>1832</v>
      </c>
      <c r="E374" t="s">
        <v>1897</v>
      </c>
      <c r="F374" t="s">
        <v>1866</v>
      </c>
      <c r="G374" t="s">
        <v>1898</v>
      </c>
    </row>
    <row r="375" spans="1:7">
      <c r="A375">
        <v>375</v>
      </c>
      <c r="B375" s="81" t="s">
        <v>1173</v>
      </c>
      <c r="C375" s="82">
        <v>9</v>
      </c>
      <c r="D375" s="83" t="s">
        <v>1832</v>
      </c>
      <c r="E375" t="s">
        <v>1899</v>
      </c>
      <c r="F375" t="s">
        <v>1866</v>
      </c>
      <c r="G375" t="s">
        <v>1900</v>
      </c>
    </row>
    <row r="376" spans="1:7">
      <c r="A376">
        <v>376</v>
      </c>
      <c r="B376" s="81" t="s">
        <v>1174</v>
      </c>
      <c r="C376" s="82">
        <v>9</v>
      </c>
      <c r="D376" s="83" t="s">
        <v>1832</v>
      </c>
      <c r="E376" t="s">
        <v>1901</v>
      </c>
      <c r="F376" t="s">
        <v>1866</v>
      </c>
      <c r="G376" t="s">
        <v>1902</v>
      </c>
    </row>
    <row r="377" spans="1:7">
      <c r="A377">
        <v>377</v>
      </c>
      <c r="B377" s="81" t="s">
        <v>1175</v>
      </c>
      <c r="C377" s="82">
        <v>9</v>
      </c>
      <c r="D377" s="83" t="s">
        <v>1832</v>
      </c>
      <c r="E377" t="s">
        <v>1903</v>
      </c>
      <c r="F377" t="s">
        <v>1866</v>
      </c>
      <c r="G377" t="s">
        <v>1904</v>
      </c>
    </row>
    <row r="378" spans="1:7">
      <c r="A378">
        <v>378</v>
      </c>
      <c r="B378" s="81" t="s">
        <v>1176</v>
      </c>
      <c r="C378" s="82">
        <v>9</v>
      </c>
      <c r="D378" s="83" t="s">
        <v>1832</v>
      </c>
      <c r="E378" t="s">
        <v>1905</v>
      </c>
      <c r="F378" t="s">
        <v>1906</v>
      </c>
      <c r="G378" t="s">
        <v>1907</v>
      </c>
    </row>
    <row r="379" spans="1:7">
      <c r="A379">
        <v>379</v>
      </c>
      <c r="B379" s="81" t="s">
        <v>1177</v>
      </c>
      <c r="C379" s="82">
        <v>9</v>
      </c>
      <c r="D379" s="83" t="s">
        <v>1832</v>
      </c>
      <c r="E379" t="s">
        <v>1908</v>
      </c>
      <c r="F379" t="s">
        <v>1906</v>
      </c>
      <c r="G379" t="s">
        <v>1909</v>
      </c>
    </row>
    <row r="380" spans="1:7">
      <c r="A380">
        <v>380</v>
      </c>
      <c r="B380" s="81" t="s">
        <v>1178</v>
      </c>
      <c r="C380" s="82">
        <v>9</v>
      </c>
      <c r="D380" s="83" t="s">
        <v>1832</v>
      </c>
      <c r="E380" t="s">
        <v>1910</v>
      </c>
      <c r="F380" t="s">
        <v>1269</v>
      </c>
      <c r="G380" t="s">
        <v>1911</v>
      </c>
    </row>
    <row r="381" spans="1:7">
      <c r="A381">
        <v>381</v>
      </c>
      <c r="B381" s="81" t="s">
        <v>1179</v>
      </c>
      <c r="C381" s="82">
        <v>9</v>
      </c>
      <c r="D381" s="83" t="s">
        <v>1832</v>
      </c>
      <c r="E381" t="s">
        <v>1912</v>
      </c>
      <c r="F381" t="s">
        <v>1269</v>
      </c>
      <c r="G381" t="s">
        <v>1913</v>
      </c>
    </row>
    <row r="382" spans="1:7">
      <c r="A382">
        <v>382</v>
      </c>
      <c r="B382" s="81" t="s">
        <v>1180</v>
      </c>
      <c r="C382" s="82">
        <v>9</v>
      </c>
      <c r="D382" s="83" t="s">
        <v>1832</v>
      </c>
      <c r="E382" t="s">
        <v>1914</v>
      </c>
      <c r="F382" t="s">
        <v>1915</v>
      </c>
      <c r="G382" t="s">
        <v>1916</v>
      </c>
    </row>
    <row r="383" spans="1:7">
      <c r="A383">
        <v>383</v>
      </c>
      <c r="B383" s="81" t="s">
        <v>914</v>
      </c>
      <c r="C383" s="85">
        <v>4</v>
      </c>
      <c r="D383" s="86" t="s">
        <v>1382</v>
      </c>
      <c r="E383" t="s">
        <v>1917</v>
      </c>
      <c r="F383">
        <v>0</v>
      </c>
      <c r="G383">
        <v>0</v>
      </c>
    </row>
    <row r="384" spans="1:7">
      <c r="A384">
        <v>384</v>
      </c>
      <c r="B384" s="81" t="s">
        <v>915</v>
      </c>
      <c r="C384" s="82">
        <v>4</v>
      </c>
      <c r="D384" s="83" t="s">
        <v>1382</v>
      </c>
      <c r="E384" t="s">
        <v>1918</v>
      </c>
      <c r="F384">
        <v>0</v>
      </c>
      <c r="G384">
        <v>0</v>
      </c>
    </row>
    <row r="385" spans="1:7">
      <c r="A385">
        <v>385</v>
      </c>
      <c r="B385" s="81" t="s">
        <v>916</v>
      </c>
      <c r="C385" s="82">
        <v>4</v>
      </c>
      <c r="D385" s="83" t="s">
        <v>1382</v>
      </c>
      <c r="E385" t="s">
        <v>1919</v>
      </c>
      <c r="F385">
        <v>0</v>
      </c>
      <c r="G385">
        <v>0</v>
      </c>
    </row>
    <row r="386" spans="1:7">
      <c r="A386">
        <v>386</v>
      </c>
      <c r="B386" s="81" t="s">
        <v>917</v>
      </c>
      <c r="C386" s="82">
        <v>4</v>
      </c>
      <c r="D386" s="83" t="s">
        <v>1382</v>
      </c>
      <c r="E386" t="s">
        <v>1920</v>
      </c>
      <c r="F386">
        <v>0</v>
      </c>
      <c r="G386">
        <v>0</v>
      </c>
    </row>
    <row r="387" spans="1:7">
      <c r="A387">
        <v>387</v>
      </c>
      <c r="B387" s="81" t="s">
        <v>920</v>
      </c>
      <c r="C387" s="82">
        <v>4</v>
      </c>
      <c r="D387" s="83" t="s">
        <v>1382</v>
      </c>
      <c r="E387" t="s">
        <v>1921</v>
      </c>
      <c r="F387" t="s">
        <v>1189</v>
      </c>
      <c r="G387" t="s">
        <v>1189</v>
      </c>
    </row>
    <row r="388" spans="1:7">
      <c r="A388">
        <v>388</v>
      </c>
      <c r="B388" s="81" t="s">
        <v>1922</v>
      </c>
      <c r="C388" s="82">
        <v>4</v>
      </c>
      <c r="D388" s="83" t="s">
        <v>1382</v>
      </c>
      <c r="E388" t="s">
        <v>1923</v>
      </c>
      <c r="F388" t="s">
        <v>21</v>
      </c>
      <c r="G388" t="s">
        <v>21</v>
      </c>
    </row>
    <row r="389" spans="1:7">
      <c r="A389">
        <v>389</v>
      </c>
      <c r="B389" s="81" t="s">
        <v>1924</v>
      </c>
      <c r="C389" s="82">
        <v>4</v>
      </c>
      <c r="D389" s="83" t="s">
        <v>1382</v>
      </c>
      <c r="E389" t="s">
        <v>1925</v>
      </c>
      <c r="F389" t="s">
        <v>21</v>
      </c>
      <c r="G389" t="s">
        <v>21</v>
      </c>
    </row>
    <row r="390" spans="1:7">
      <c r="B390" s="81"/>
    </row>
    <row r="391" spans="1:7">
      <c r="B391" s="81"/>
    </row>
    <row r="392" spans="1:7">
      <c r="B392" s="81"/>
    </row>
    <row r="393" spans="1:7">
      <c r="B393" s="81"/>
    </row>
    <row r="394" spans="1:7">
      <c r="B394" s="81"/>
    </row>
    <row r="395" spans="1:7">
      <c r="B395" s="81"/>
    </row>
    <row r="396" spans="1:7">
      <c r="B396" s="81"/>
    </row>
    <row r="397" spans="1:7">
      <c r="B397" s="81"/>
    </row>
    <row r="398" spans="1:7">
      <c r="B398" s="81"/>
    </row>
    <row r="399" spans="1:7">
      <c r="B399" s="81"/>
    </row>
    <row r="400" spans="1:7">
      <c r="B400" s="81"/>
    </row>
    <row r="401" spans="2:2">
      <c r="B401" s="81"/>
    </row>
    <row r="402" spans="2:2">
      <c r="B402" s="81"/>
    </row>
    <row r="403" spans="2:2">
      <c r="B403" s="81"/>
    </row>
    <row r="404" spans="2:2">
      <c r="B404" s="81"/>
    </row>
    <row r="405" spans="2:2">
      <c r="B405" s="81"/>
    </row>
    <row r="406" spans="2:2">
      <c r="B406" s="81"/>
    </row>
    <row r="407" spans="2:2">
      <c r="B407" s="81"/>
    </row>
    <row r="408" spans="2:2">
      <c r="B408" s="81"/>
    </row>
    <row r="409" spans="2:2">
      <c r="B409" s="81"/>
    </row>
    <row r="410" spans="2:2">
      <c r="B410" s="81"/>
    </row>
    <row r="411" spans="2:2">
      <c r="B411" s="81"/>
    </row>
    <row r="412" spans="2:2">
      <c r="B412" s="81"/>
    </row>
    <row r="413" spans="2:2">
      <c r="B413" s="81"/>
    </row>
    <row r="414" spans="2:2">
      <c r="B414" s="81"/>
    </row>
    <row r="415" spans="2:2">
      <c r="B415" s="81"/>
    </row>
    <row r="416" spans="2:2">
      <c r="B416" s="81"/>
    </row>
    <row r="417" spans="2:2">
      <c r="B417" s="81"/>
    </row>
    <row r="418" spans="2:2">
      <c r="B418" s="81"/>
    </row>
    <row r="419" spans="2:2">
      <c r="B419" s="81"/>
    </row>
    <row r="420" spans="2:2">
      <c r="B420" s="81"/>
    </row>
    <row r="421" spans="2:2">
      <c r="B421" s="81"/>
    </row>
    <row r="422" spans="2:2">
      <c r="B422" s="81"/>
    </row>
    <row r="423" spans="2:2">
      <c r="B423" s="81"/>
    </row>
    <row r="424" spans="2:2">
      <c r="B424" s="81"/>
    </row>
    <row r="425" spans="2:2">
      <c r="B425" s="81"/>
    </row>
    <row r="426" spans="2:2">
      <c r="B426" s="81"/>
    </row>
    <row r="427" spans="2:2">
      <c r="B427" s="81"/>
    </row>
    <row r="428" spans="2:2">
      <c r="B428" s="81"/>
    </row>
    <row r="429" spans="2:2">
      <c r="B429" s="81"/>
    </row>
    <row r="430" spans="2:2">
      <c r="B430" s="81"/>
    </row>
    <row r="431" spans="2:2">
      <c r="B431" s="81"/>
    </row>
    <row r="432" spans="2:2">
      <c r="B432" s="81"/>
    </row>
    <row r="433" spans="2:2">
      <c r="B433" s="81"/>
    </row>
    <row r="434" spans="2:2">
      <c r="B434" s="81"/>
    </row>
    <row r="435" spans="2:2">
      <c r="B435" s="81"/>
    </row>
    <row r="436" spans="2:2">
      <c r="B436" s="81"/>
    </row>
    <row r="437" spans="2:2">
      <c r="B437" s="81"/>
    </row>
    <row r="438" spans="2:2">
      <c r="B438" s="81"/>
    </row>
    <row r="439" spans="2:2">
      <c r="B439" s="81"/>
    </row>
    <row r="440" spans="2:2">
      <c r="B440" s="81"/>
    </row>
    <row r="441" spans="2:2">
      <c r="B441" s="81"/>
    </row>
    <row r="442" spans="2:2">
      <c r="B442" s="81"/>
    </row>
    <row r="443" spans="2:2">
      <c r="B443" s="81"/>
    </row>
    <row r="444" spans="2:2">
      <c r="B444" s="81"/>
    </row>
    <row r="445" spans="2:2">
      <c r="B445" s="81"/>
    </row>
    <row r="446" spans="2:2">
      <c r="B446" s="81"/>
    </row>
    <row r="447" spans="2:2">
      <c r="B447" s="81"/>
    </row>
    <row r="448" spans="2:2">
      <c r="B448" s="81"/>
    </row>
    <row r="449" spans="2:2">
      <c r="B449" s="81"/>
    </row>
    <row r="450" spans="2:2">
      <c r="B450" s="81"/>
    </row>
    <row r="451" spans="2:2">
      <c r="B451" s="81"/>
    </row>
    <row r="452" spans="2:2">
      <c r="B452" s="81"/>
    </row>
    <row r="453" spans="2:2">
      <c r="B453" s="81"/>
    </row>
    <row r="454" spans="2:2">
      <c r="B454" s="81"/>
    </row>
    <row r="455" spans="2:2">
      <c r="B455" s="81"/>
    </row>
    <row r="456" spans="2:2">
      <c r="B456" s="81"/>
    </row>
    <row r="457" spans="2:2">
      <c r="B457" s="81"/>
    </row>
    <row r="458" spans="2:2">
      <c r="B458" s="81"/>
    </row>
    <row r="459" spans="2:2">
      <c r="B459" s="81"/>
    </row>
    <row r="460" spans="2:2">
      <c r="B460" s="81"/>
    </row>
    <row r="461" spans="2:2">
      <c r="B461" s="81"/>
    </row>
    <row r="462" spans="2:2">
      <c r="B462" s="81"/>
    </row>
    <row r="463" spans="2:2">
      <c r="B463" s="81"/>
    </row>
    <row r="464" spans="2:2">
      <c r="B464" s="81"/>
    </row>
    <row r="465" spans="2:2">
      <c r="B465" s="81"/>
    </row>
    <row r="466" spans="2:2">
      <c r="B466" s="81"/>
    </row>
    <row r="467" spans="2:2">
      <c r="B467" s="81"/>
    </row>
    <row r="468" spans="2:2">
      <c r="B468" s="81"/>
    </row>
    <row r="469" spans="2:2">
      <c r="B469" s="81"/>
    </row>
    <row r="470" spans="2:2">
      <c r="B470" s="81"/>
    </row>
    <row r="471" spans="2:2">
      <c r="B471" s="81"/>
    </row>
    <row r="472" spans="2:2">
      <c r="B472" s="81"/>
    </row>
    <row r="473" spans="2:2">
      <c r="B473" s="81"/>
    </row>
    <row r="474" spans="2:2">
      <c r="B474" s="81"/>
    </row>
    <row r="475" spans="2:2">
      <c r="B475" s="81"/>
    </row>
    <row r="476" spans="2:2">
      <c r="B476" s="81"/>
    </row>
    <row r="477" spans="2:2">
      <c r="B477" s="81"/>
    </row>
    <row r="478" spans="2:2">
      <c r="B478" s="81"/>
    </row>
    <row r="479" spans="2:2">
      <c r="B479" s="81"/>
    </row>
    <row r="480" spans="2:2">
      <c r="B480" s="81"/>
    </row>
    <row r="481" spans="2:2">
      <c r="B481" s="81"/>
    </row>
    <row r="482" spans="2:2">
      <c r="B482" s="81"/>
    </row>
    <row r="483" spans="2:2">
      <c r="B483" s="81"/>
    </row>
    <row r="484" spans="2:2">
      <c r="B484" s="81"/>
    </row>
    <row r="485" spans="2:2">
      <c r="B485" s="81"/>
    </row>
    <row r="486" spans="2:2">
      <c r="B486" s="81"/>
    </row>
    <row r="487" spans="2:2">
      <c r="B487" s="81"/>
    </row>
    <row r="488" spans="2:2">
      <c r="B488" s="81"/>
    </row>
    <row r="489" spans="2:2">
      <c r="B489" s="81"/>
    </row>
    <row r="490" spans="2:2">
      <c r="B490" s="81"/>
    </row>
    <row r="491" spans="2:2">
      <c r="B491" s="81"/>
    </row>
    <row r="492" spans="2:2">
      <c r="B492" s="81"/>
    </row>
    <row r="493" spans="2:2">
      <c r="B493" s="81"/>
    </row>
    <row r="494" spans="2:2">
      <c r="B494" s="81"/>
    </row>
    <row r="495" spans="2:2">
      <c r="B495" s="81"/>
    </row>
    <row r="496" spans="2:2">
      <c r="B496" s="81"/>
    </row>
    <row r="497" spans="2:2">
      <c r="B497" s="81"/>
    </row>
    <row r="498" spans="2:2">
      <c r="B498" s="81"/>
    </row>
    <row r="499" spans="2:2">
      <c r="B499" s="81"/>
    </row>
    <row r="500" spans="2:2">
      <c r="B500" s="81"/>
    </row>
    <row r="501" spans="2:2">
      <c r="B501" s="81"/>
    </row>
    <row r="502" spans="2:2">
      <c r="B502" s="81"/>
    </row>
    <row r="503" spans="2:2">
      <c r="B503" s="81"/>
    </row>
    <row r="504" spans="2:2">
      <c r="B504" s="81"/>
    </row>
    <row r="505" spans="2:2">
      <c r="B505" s="81"/>
    </row>
    <row r="506" spans="2:2">
      <c r="B506" s="81"/>
    </row>
    <row r="507" spans="2:2">
      <c r="B507" s="81"/>
    </row>
    <row r="508" spans="2:2">
      <c r="B508" s="81"/>
    </row>
    <row r="509" spans="2:2">
      <c r="B509" s="81"/>
    </row>
    <row r="510" spans="2:2">
      <c r="B510" s="81"/>
    </row>
    <row r="511" spans="2:2">
      <c r="B511" s="81"/>
    </row>
    <row r="512" spans="2:2">
      <c r="B512" s="81"/>
    </row>
    <row r="513" spans="2:2">
      <c r="B513" s="81"/>
    </row>
    <row r="514" spans="2:2">
      <c r="B514" s="81"/>
    </row>
    <row r="515" spans="2:2">
      <c r="B515" s="81"/>
    </row>
    <row r="516" spans="2:2">
      <c r="B516" s="81"/>
    </row>
    <row r="517" spans="2:2">
      <c r="B517" s="81"/>
    </row>
    <row r="518" spans="2:2">
      <c r="B518" s="81"/>
    </row>
    <row r="519" spans="2:2">
      <c r="B519" s="81"/>
    </row>
    <row r="520" spans="2:2">
      <c r="B520" s="81"/>
    </row>
    <row r="521" spans="2:2">
      <c r="B521" s="81"/>
    </row>
    <row r="522" spans="2:2">
      <c r="B522" s="81"/>
    </row>
    <row r="523" spans="2:2">
      <c r="B523" s="81"/>
    </row>
    <row r="524" spans="2:2">
      <c r="B524" s="81"/>
    </row>
    <row r="525" spans="2:2">
      <c r="B525" s="81"/>
    </row>
    <row r="526" spans="2:2">
      <c r="B526" s="81"/>
    </row>
    <row r="527" spans="2:2">
      <c r="B527" s="81"/>
    </row>
    <row r="528" spans="2:2">
      <c r="B528" s="81"/>
    </row>
    <row r="529" spans="2:2">
      <c r="B529" s="81"/>
    </row>
    <row r="530" spans="2:2">
      <c r="B530" s="81"/>
    </row>
    <row r="531" spans="2:2">
      <c r="B531" s="81"/>
    </row>
    <row r="532" spans="2:2">
      <c r="B532" s="81"/>
    </row>
    <row r="533" spans="2:2">
      <c r="B533" s="81"/>
    </row>
    <row r="534" spans="2:2">
      <c r="B534" s="81"/>
    </row>
    <row r="535" spans="2:2">
      <c r="B535" s="81"/>
    </row>
    <row r="536" spans="2:2">
      <c r="B536" s="81"/>
    </row>
    <row r="537" spans="2:2">
      <c r="B537" s="81"/>
    </row>
    <row r="538" spans="2:2">
      <c r="B538" s="81"/>
    </row>
    <row r="539" spans="2:2">
      <c r="B539" s="81"/>
    </row>
    <row r="540" spans="2:2">
      <c r="B540" s="81"/>
    </row>
    <row r="541" spans="2:2">
      <c r="B541" s="81"/>
    </row>
    <row r="542" spans="2:2">
      <c r="B542" s="81"/>
    </row>
    <row r="543" spans="2:2">
      <c r="B543" s="81"/>
    </row>
    <row r="544" spans="2:2">
      <c r="B544" s="81"/>
    </row>
    <row r="545" spans="2:2">
      <c r="B545" s="81"/>
    </row>
    <row r="546" spans="2:2">
      <c r="B546" s="81"/>
    </row>
    <row r="547" spans="2:2">
      <c r="B547" s="81"/>
    </row>
    <row r="548" spans="2:2">
      <c r="B548" s="81"/>
    </row>
    <row r="549" spans="2:2">
      <c r="B549" s="81"/>
    </row>
    <row r="550" spans="2:2">
      <c r="B550" s="81"/>
    </row>
    <row r="551" spans="2:2">
      <c r="B551" s="81"/>
    </row>
    <row r="552" spans="2:2">
      <c r="B552" s="81"/>
    </row>
    <row r="553" spans="2:2">
      <c r="B553" s="81"/>
    </row>
    <row r="554" spans="2:2">
      <c r="B554" s="81"/>
    </row>
    <row r="555" spans="2:2">
      <c r="B555" s="81"/>
    </row>
    <row r="556" spans="2:2">
      <c r="B556" s="81"/>
    </row>
    <row r="557" spans="2:2">
      <c r="B557" s="81"/>
    </row>
    <row r="558" spans="2:2">
      <c r="B558" s="81"/>
    </row>
    <row r="559" spans="2:2">
      <c r="B559" s="81"/>
    </row>
    <row r="560" spans="2:2">
      <c r="B560" s="81"/>
    </row>
    <row r="561" spans="2:2">
      <c r="B561" s="81"/>
    </row>
    <row r="562" spans="2:2">
      <c r="B562" s="81"/>
    </row>
    <row r="563" spans="2:2">
      <c r="B563" s="81"/>
    </row>
    <row r="564" spans="2:2">
      <c r="B564" s="81"/>
    </row>
    <row r="565" spans="2:2">
      <c r="B565" s="81"/>
    </row>
    <row r="566" spans="2:2">
      <c r="B566" s="81"/>
    </row>
    <row r="567" spans="2:2">
      <c r="B567" s="81"/>
    </row>
    <row r="568" spans="2:2">
      <c r="B568" s="81"/>
    </row>
    <row r="569" spans="2:2">
      <c r="B569" s="81"/>
    </row>
    <row r="570" spans="2:2">
      <c r="B570" s="81"/>
    </row>
    <row r="571" spans="2:2">
      <c r="B571" s="81"/>
    </row>
    <row r="572" spans="2:2">
      <c r="B572" s="81"/>
    </row>
    <row r="573" spans="2:2">
      <c r="B573" s="81"/>
    </row>
    <row r="574" spans="2:2">
      <c r="B574" s="81"/>
    </row>
    <row r="575" spans="2:2">
      <c r="B575" s="81"/>
    </row>
    <row r="576" spans="2:2">
      <c r="B576" s="81"/>
    </row>
    <row r="577" spans="2:2">
      <c r="B577" s="81"/>
    </row>
    <row r="578" spans="2:2">
      <c r="B578" s="81"/>
    </row>
    <row r="579" spans="2:2">
      <c r="B579" s="81"/>
    </row>
    <row r="580" spans="2:2">
      <c r="B580" s="81"/>
    </row>
    <row r="581" spans="2:2">
      <c r="B581" s="81"/>
    </row>
    <row r="582" spans="2:2">
      <c r="B582" s="81"/>
    </row>
    <row r="583" spans="2:2">
      <c r="B583" s="81"/>
    </row>
    <row r="584" spans="2:2">
      <c r="B584" s="81"/>
    </row>
    <row r="585" spans="2:2">
      <c r="B585" s="81"/>
    </row>
    <row r="586" spans="2:2">
      <c r="B586" s="81"/>
    </row>
    <row r="587" spans="2:2">
      <c r="B587" s="81"/>
    </row>
    <row r="588" spans="2:2">
      <c r="B588" s="81"/>
    </row>
    <row r="589" spans="2:2">
      <c r="B589" s="81"/>
    </row>
    <row r="590" spans="2:2">
      <c r="B590" s="81"/>
    </row>
    <row r="591" spans="2:2">
      <c r="B591" s="81"/>
    </row>
    <row r="592" spans="2:2">
      <c r="B592" s="81"/>
    </row>
    <row r="593" spans="2:2">
      <c r="B593" s="81"/>
    </row>
    <row r="594" spans="2:2">
      <c r="B594" s="81"/>
    </row>
    <row r="595" spans="2:2">
      <c r="B595" s="81"/>
    </row>
    <row r="596" spans="2:2">
      <c r="B596" s="81"/>
    </row>
    <row r="597" spans="2:2">
      <c r="B597" s="81"/>
    </row>
    <row r="598" spans="2:2">
      <c r="B598" s="81"/>
    </row>
    <row r="599" spans="2:2">
      <c r="B599" s="81"/>
    </row>
    <row r="600" spans="2:2">
      <c r="B600" s="81"/>
    </row>
    <row r="601" spans="2:2">
      <c r="B601" s="81"/>
    </row>
    <row r="602" spans="2:2">
      <c r="B602" s="81"/>
    </row>
    <row r="603" spans="2:2">
      <c r="B603" s="81"/>
    </row>
    <row r="604" spans="2:2">
      <c r="B604" s="81"/>
    </row>
    <row r="605" spans="2:2">
      <c r="B605" s="81"/>
    </row>
    <row r="606" spans="2:2">
      <c r="B606" s="81"/>
    </row>
    <row r="607" spans="2:2">
      <c r="B607" s="81"/>
    </row>
    <row r="608" spans="2:2">
      <c r="B608" s="81"/>
    </row>
    <row r="609" spans="2:2">
      <c r="B609" s="81"/>
    </row>
    <row r="610" spans="2:2">
      <c r="B610" s="81"/>
    </row>
    <row r="611" spans="2:2">
      <c r="B611" s="81"/>
    </row>
    <row r="612" spans="2:2">
      <c r="B612" s="81"/>
    </row>
    <row r="613" spans="2:2">
      <c r="B613" s="81"/>
    </row>
    <row r="614" spans="2:2">
      <c r="B614" s="81"/>
    </row>
    <row r="615" spans="2:2">
      <c r="B615" s="81"/>
    </row>
    <row r="616" spans="2:2">
      <c r="B616" s="81"/>
    </row>
    <row r="617" spans="2:2">
      <c r="B617" s="81"/>
    </row>
    <row r="618" spans="2:2">
      <c r="B618" s="81"/>
    </row>
    <row r="619" spans="2:2">
      <c r="B619" s="81"/>
    </row>
    <row r="620" spans="2:2">
      <c r="B620" s="81"/>
    </row>
    <row r="621" spans="2:2">
      <c r="B621" s="81"/>
    </row>
    <row r="622" spans="2:2">
      <c r="B622" s="81"/>
    </row>
    <row r="623" spans="2:2">
      <c r="B623" s="81"/>
    </row>
    <row r="624" spans="2:2">
      <c r="B624" s="81"/>
    </row>
    <row r="625" spans="2:2">
      <c r="B625" s="81"/>
    </row>
    <row r="626" spans="2:2">
      <c r="B626" s="81"/>
    </row>
    <row r="627" spans="2:2">
      <c r="B627" s="81"/>
    </row>
    <row r="628" spans="2:2">
      <c r="B628" s="81"/>
    </row>
    <row r="629" spans="2:2">
      <c r="B629" s="81"/>
    </row>
    <row r="630" spans="2:2">
      <c r="B630" s="81"/>
    </row>
    <row r="631" spans="2:2">
      <c r="B631" s="81"/>
    </row>
    <row r="632" spans="2:2">
      <c r="B632" s="81"/>
    </row>
    <row r="633" spans="2:2">
      <c r="B633" s="81"/>
    </row>
    <row r="634" spans="2:2">
      <c r="B634" s="81"/>
    </row>
    <row r="635" spans="2:2">
      <c r="B635" s="81"/>
    </row>
    <row r="636" spans="2:2">
      <c r="B636" s="81"/>
    </row>
    <row r="637" spans="2:2">
      <c r="B637" s="81"/>
    </row>
    <row r="638" spans="2:2">
      <c r="B638" s="81"/>
    </row>
    <row r="639" spans="2:2">
      <c r="B639" s="81"/>
    </row>
    <row r="640" spans="2:2">
      <c r="B640" s="81"/>
    </row>
    <row r="641" spans="2:2">
      <c r="B641" s="81"/>
    </row>
    <row r="642" spans="2:2">
      <c r="B642" s="81"/>
    </row>
    <row r="643" spans="2:2">
      <c r="B643" s="81"/>
    </row>
    <row r="644" spans="2:2">
      <c r="B644" s="81"/>
    </row>
    <row r="645" spans="2:2">
      <c r="B645" s="81"/>
    </row>
    <row r="646" spans="2:2">
      <c r="B646" s="81"/>
    </row>
    <row r="647" spans="2:2">
      <c r="B647" s="81"/>
    </row>
    <row r="648" spans="2:2">
      <c r="B648" s="81"/>
    </row>
    <row r="649" spans="2:2">
      <c r="B649" s="81"/>
    </row>
    <row r="650" spans="2:2">
      <c r="B650" s="81"/>
    </row>
    <row r="651" spans="2:2">
      <c r="B651" s="81"/>
    </row>
    <row r="652" spans="2:2">
      <c r="B652" s="81"/>
    </row>
    <row r="653" spans="2:2">
      <c r="B653" s="81"/>
    </row>
    <row r="654" spans="2:2">
      <c r="B654" s="81"/>
    </row>
    <row r="655" spans="2:2">
      <c r="B655" s="81"/>
    </row>
    <row r="656" spans="2:2">
      <c r="B656" s="81"/>
    </row>
    <row r="657" spans="2:2">
      <c r="B657" s="81"/>
    </row>
    <row r="658" spans="2:2">
      <c r="B658" s="81"/>
    </row>
    <row r="659" spans="2:2">
      <c r="B659" s="81"/>
    </row>
    <row r="660" spans="2:2">
      <c r="B660" s="81"/>
    </row>
    <row r="661" spans="2:2">
      <c r="B661" s="81"/>
    </row>
    <row r="662" spans="2:2">
      <c r="B662" s="81"/>
    </row>
    <row r="663" spans="2:2">
      <c r="B663" s="81"/>
    </row>
    <row r="664" spans="2:2">
      <c r="B664" s="81"/>
    </row>
    <row r="665" spans="2:2">
      <c r="B665" s="81"/>
    </row>
    <row r="666" spans="2:2">
      <c r="B666" s="81"/>
    </row>
    <row r="667" spans="2:2">
      <c r="B667" s="81"/>
    </row>
    <row r="668" spans="2:2">
      <c r="B668" s="81"/>
    </row>
    <row r="669" spans="2:2">
      <c r="B669" s="81"/>
    </row>
    <row r="670" spans="2:2">
      <c r="B670" s="81"/>
    </row>
    <row r="671" spans="2:2">
      <c r="B671" s="81"/>
    </row>
    <row r="672" spans="2:2">
      <c r="B672" s="81"/>
    </row>
    <row r="673" spans="2:2">
      <c r="B673" s="81"/>
    </row>
    <row r="674" spans="2:2">
      <c r="B674" s="81"/>
    </row>
    <row r="675" spans="2:2">
      <c r="B675" s="81"/>
    </row>
    <row r="676" spans="2:2">
      <c r="B676" s="81"/>
    </row>
    <row r="677" spans="2:2">
      <c r="B677" s="81"/>
    </row>
    <row r="678" spans="2:2">
      <c r="B678" s="81"/>
    </row>
    <row r="679" spans="2:2">
      <c r="B679" s="81"/>
    </row>
    <row r="680" spans="2:2">
      <c r="B680" s="81"/>
    </row>
    <row r="681" spans="2:2">
      <c r="B681" s="81"/>
    </row>
    <row r="682" spans="2:2">
      <c r="B682" s="81"/>
    </row>
    <row r="683" spans="2:2">
      <c r="B683" s="81"/>
    </row>
    <row r="684" spans="2:2">
      <c r="B684" s="81"/>
    </row>
    <row r="685" spans="2:2">
      <c r="B685" s="81"/>
    </row>
    <row r="686" spans="2:2">
      <c r="B686" s="81"/>
    </row>
    <row r="687" spans="2:2">
      <c r="B687" s="81"/>
    </row>
    <row r="688" spans="2:2">
      <c r="B688" s="81"/>
    </row>
    <row r="689" spans="2:2">
      <c r="B689" s="81"/>
    </row>
    <row r="690" spans="2:2">
      <c r="B690" s="81"/>
    </row>
    <row r="691" spans="2:2">
      <c r="B691" s="81"/>
    </row>
    <row r="692" spans="2:2">
      <c r="B692" s="81"/>
    </row>
    <row r="693" spans="2:2">
      <c r="B693" s="81"/>
    </row>
    <row r="694" spans="2:2">
      <c r="B694" s="81"/>
    </row>
    <row r="695" spans="2:2">
      <c r="B695" s="81"/>
    </row>
    <row r="696" spans="2:2">
      <c r="B696" s="81"/>
    </row>
    <row r="697" spans="2:2">
      <c r="B697" s="81"/>
    </row>
    <row r="698" spans="2:2">
      <c r="B698" s="81"/>
    </row>
    <row r="699" spans="2:2">
      <c r="B699" s="81"/>
    </row>
    <row r="700" spans="2:2">
      <c r="B700" s="81"/>
    </row>
    <row r="701" spans="2:2">
      <c r="B701" s="81"/>
    </row>
    <row r="702" spans="2:2">
      <c r="B702" s="81"/>
    </row>
    <row r="703" spans="2:2">
      <c r="B703" s="81"/>
    </row>
    <row r="704" spans="2:2">
      <c r="B704" s="81"/>
    </row>
    <row r="705" spans="2:2">
      <c r="B705" s="81"/>
    </row>
    <row r="706" spans="2:2">
      <c r="B706" s="81"/>
    </row>
    <row r="707" spans="2:2">
      <c r="B707" s="81"/>
    </row>
    <row r="708" spans="2:2">
      <c r="B708" s="81"/>
    </row>
    <row r="709" spans="2:2">
      <c r="B709" s="81"/>
    </row>
    <row r="710" spans="2:2">
      <c r="B710" s="81"/>
    </row>
    <row r="711" spans="2:2">
      <c r="B711" s="81"/>
    </row>
    <row r="712" spans="2:2">
      <c r="B712" s="81"/>
    </row>
    <row r="713" spans="2:2">
      <c r="B713" s="81"/>
    </row>
    <row r="714" spans="2:2">
      <c r="B714" s="81"/>
    </row>
    <row r="715" spans="2:2">
      <c r="B715" s="81"/>
    </row>
    <row r="716" spans="2:2">
      <c r="B716" s="81"/>
    </row>
    <row r="717" spans="2:2">
      <c r="B717" s="81"/>
    </row>
    <row r="718" spans="2:2">
      <c r="B718" s="81"/>
    </row>
    <row r="719" spans="2:2">
      <c r="B719" s="81"/>
    </row>
    <row r="720" spans="2:2">
      <c r="B720" s="81"/>
    </row>
    <row r="721" spans="2:2">
      <c r="B721" s="81"/>
    </row>
    <row r="722" spans="2:2">
      <c r="B722" s="81"/>
    </row>
    <row r="723" spans="2:2">
      <c r="B723" s="81"/>
    </row>
    <row r="724" spans="2:2">
      <c r="B724" s="81"/>
    </row>
    <row r="725" spans="2:2">
      <c r="B725" s="81"/>
    </row>
    <row r="726" spans="2:2">
      <c r="B726" s="81"/>
    </row>
    <row r="727" spans="2:2">
      <c r="B727" s="81"/>
    </row>
    <row r="728" spans="2:2">
      <c r="B728" s="81"/>
    </row>
    <row r="729" spans="2:2">
      <c r="B729" s="81"/>
    </row>
    <row r="730" spans="2:2">
      <c r="B730" s="81"/>
    </row>
    <row r="731" spans="2:2">
      <c r="B731" s="81"/>
    </row>
    <row r="732" spans="2:2">
      <c r="B732" s="81"/>
    </row>
    <row r="733" spans="2:2">
      <c r="B733" s="81"/>
    </row>
    <row r="734" spans="2:2">
      <c r="B734" s="81"/>
    </row>
    <row r="735" spans="2:2">
      <c r="B735" s="81"/>
    </row>
    <row r="736" spans="2:2">
      <c r="B736" s="81"/>
    </row>
    <row r="737" spans="2:2">
      <c r="B737" s="81"/>
    </row>
    <row r="738" spans="2:2">
      <c r="B738" s="81"/>
    </row>
    <row r="739" spans="2:2">
      <c r="B739" s="81"/>
    </row>
    <row r="740" spans="2:2">
      <c r="B740" s="81"/>
    </row>
    <row r="741" spans="2:2">
      <c r="B741" s="81"/>
    </row>
    <row r="742" spans="2:2">
      <c r="B742" s="81"/>
    </row>
    <row r="743" spans="2:2">
      <c r="B743" s="81"/>
    </row>
    <row r="744" spans="2:2">
      <c r="B744" s="81"/>
    </row>
    <row r="745" spans="2:2">
      <c r="B745" s="81"/>
    </row>
    <row r="746" spans="2:2">
      <c r="B746" s="81"/>
    </row>
    <row r="747" spans="2:2">
      <c r="B747" s="81"/>
    </row>
    <row r="748" spans="2:2">
      <c r="B748" s="81"/>
    </row>
    <row r="749" spans="2:2">
      <c r="B749" s="81"/>
    </row>
    <row r="750" spans="2:2">
      <c r="B750" s="81"/>
    </row>
    <row r="751" spans="2:2">
      <c r="B751" s="81"/>
    </row>
    <row r="752" spans="2:2">
      <c r="B752" s="81"/>
    </row>
    <row r="753" spans="2:2">
      <c r="B753" s="81"/>
    </row>
    <row r="754" spans="2:2">
      <c r="B754" s="81"/>
    </row>
    <row r="755" spans="2:2">
      <c r="B755" s="81"/>
    </row>
    <row r="756" spans="2:2">
      <c r="B756" s="81"/>
    </row>
    <row r="757" spans="2:2">
      <c r="B757" s="81"/>
    </row>
    <row r="758" spans="2:2">
      <c r="B758" s="81"/>
    </row>
    <row r="759" spans="2:2">
      <c r="B759" s="81"/>
    </row>
    <row r="760" spans="2:2">
      <c r="B760" s="81"/>
    </row>
    <row r="761" spans="2:2">
      <c r="B761" s="81"/>
    </row>
    <row r="762" spans="2:2">
      <c r="B762" s="81"/>
    </row>
    <row r="763" spans="2:2">
      <c r="B763" s="81"/>
    </row>
    <row r="764" spans="2:2">
      <c r="B764" s="81"/>
    </row>
    <row r="765" spans="2:2">
      <c r="B765" s="81"/>
    </row>
    <row r="766" spans="2:2">
      <c r="B766" s="81"/>
    </row>
    <row r="767" spans="2:2">
      <c r="B767" s="81"/>
    </row>
    <row r="768" spans="2:2">
      <c r="B768" s="81"/>
    </row>
    <row r="769" spans="2:2">
      <c r="B769" s="81"/>
    </row>
    <row r="770" spans="2:2">
      <c r="B770" s="81"/>
    </row>
    <row r="771" spans="2:2">
      <c r="B771" s="81"/>
    </row>
    <row r="772" spans="2:2">
      <c r="B772" s="81"/>
    </row>
    <row r="773" spans="2:2">
      <c r="B773" s="81"/>
    </row>
    <row r="774" spans="2:2">
      <c r="B774" s="81"/>
    </row>
    <row r="775" spans="2:2">
      <c r="B775" s="81"/>
    </row>
    <row r="776" spans="2:2">
      <c r="B776" s="81"/>
    </row>
    <row r="777" spans="2:2">
      <c r="B777" s="81"/>
    </row>
    <row r="778" spans="2:2">
      <c r="B778" s="81"/>
    </row>
    <row r="779" spans="2:2">
      <c r="B779" s="81"/>
    </row>
    <row r="780" spans="2:2">
      <c r="B780" s="81"/>
    </row>
    <row r="781" spans="2:2">
      <c r="B781" s="81"/>
    </row>
    <row r="782" spans="2:2">
      <c r="B782" s="81"/>
    </row>
    <row r="783" spans="2:2">
      <c r="B783" s="81"/>
    </row>
    <row r="784" spans="2:2">
      <c r="B784" s="81"/>
    </row>
    <row r="785" spans="2:2">
      <c r="B785" s="81"/>
    </row>
    <row r="786" spans="2:2">
      <c r="B786" s="81"/>
    </row>
    <row r="787" spans="2:2">
      <c r="B787" s="81"/>
    </row>
    <row r="788" spans="2:2">
      <c r="B788" s="81"/>
    </row>
    <row r="789" spans="2:2">
      <c r="B789" s="81"/>
    </row>
    <row r="790" spans="2:2">
      <c r="B790" s="81"/>
    </row>
    <row r="791" spans="2:2">
      <c r="B791" s="81"/>
    </row>
    <row r="792" spans="2:2">
      <c r="B792" s="81"/>
    </row>
    <row r="793" spans="2:2">
      <c r="B793" s="81"/>
    </row>
    <row r="794" spans="2:2">
      <c r="B794" s="81"/>
    </row>
    <row r="795" spans="2:2">
      <c r="B795" s="81"/>
    </row>
    <row r="796" spans="2:2">
      <c r="B796" s="81"/>
    </row>
    <row r="797" spans="2:2">
      <c r="B797" s="81"/>
    </row>
    <row r="798" spans="2:2">
      <c r="B798" s="81"/>
    </row>
    <row r="799" spans="2:2">
      <c r="B799" s="81"/>
    </row>
    <row r="800" spans="2:2">
      <c r="B800" s="81"/>
    </row>
    <row r="801" spans="2:2">
      <c r="B801" s="81"/>
    </row>
    <row r="802" spans="2:2">
      <c r="B802" s="81"/>
    </row>
    <row r="803" spans="2:2">
      <c r="B803" s="81"/>
    </row>
    <row r="804" spans="2:2">
      <c r="B804" s="81"/>
    </row>
    <row r="805" spans="2:2">
      <c r="B805" s="81"/>
    </row>
    <row r="806" spans="2:2">
      <c r="B806" s="81"/>
    </row>
    <row r="807" spans="2:2">
      <c r="B807" s="81"/>
    </row>
    <row r="808" spans="2:2">
      <c r="B808" s="81"/>
    </row>
    <row r="809" spans="2:2">
      <c r="B809" s="81"/>
    </row>
    <row r="810" spans="2:2">
      <c r="B810" s="81"/>
    </row>
    <row r="811" spans="2:2">
      <c r="B811" s="81"/>
    </row>
    <row r="812" spans="2:2">
      <c r="B812" s="81"/>
    </row>
    <row r="813" spans="2:2">
      <c r="B813" s="81"/>
    </row>
    <row r="814" spans="2:2">
      <c r="B814" s="81"/>
    </row>
    <row r="815" spans="2:2">
      <c r="B815" s="81"/>
    </row>
    <row r="816" spans="2:2">
      <c r="B816" s="81"/>
    </row>
    <row r="817" spans="2:2">
      <c r="B817" s="81"/>
    </row>
    <row r="818" spans="2:2">
      <c r="B818" s="81"/>
    </row>
    <row r="819" spans="2:2">
      <c r="B819" s="81"/>
    </row>
    <row r="820" spans="2:2">
      <c r="B820" s="81"/>
    </row>
    <row r="821" spans="2:2">
      <c r="B821" s="81"/>
    </row>
    <row r="822" spans="2:2">
      <c r="B822" s="81"/>
    </row>
    <row r="823" spans="2:2">
      <c r="B823" s="81"/>
    </row>
    <row r="824" spans="2:2">
      <c r="B824" s="81"/>
    </row>
    <row r="825" spans="2:2">
      <c r="B825" s="81"/>
    </row>
    <row r="826" spans="2:2">
      <c r="B826" s="81"/>
    </row>
    <row r="827" spans="2:2">
      <c r="B827" s="81"/>
    </row>
    <row r="828" spans="2:2">
      <c r="B828" s="81"/>
    </row>
    <row r="829" spans="2:2">
      <c r="B829" s="81"/>
    </row>
    <row r="830" spans="2:2">
      <c r="B830" s="81"/>
    </row>
    <row r="831" spans="2:2">
      <c r="B831" s="81"/>
    </row>
    <row r="832" spans="2:2">
      <c r="B832" s="81"/>
    </row>
    <row r="833" spans="2:2">
      <c r="B833" s="81"/>
    </row>
    <row r="834" spans="2:2">
      <c r="B834" s="81"/>
    </row>
    <row r="835" spans="2:2">
      <c r="B835" s="81"/>
    </row>
    <row r="836" spans="2:2">
      <c r="B836" s="81"/>
    </row>
    <row r="837" spans="2:2">
      <c r="B837" s="81"/>
    </row>
    <row r="838" spans="2:2">
      <c r="B838" s="81"/>
    </row>
    <row r="839" spans="2:2">
      <c r="B839" s="81"/>
    </row>
    <row r="840" spans="2:2">
      <c r="B840" s="81"/>
    </row>
    <row r="841" spans="2:2">
      <c r="B841" s="81"/>
    </row>
    <row r="842" spans="2:2">
      <c r="B842" s="81"/>
    </row>
    <row r="843" spans="2:2">
      <c r="B843" s="81"/>
    </row>
    <row r="844" spans="2:2">
      <c r="B844" s="81"/>
    </row>
    <row r="845" spans="2:2">
      <c r="B845" s="81"/>
    </row>
    <row r="846" spans="2:2">
      <c r="B846" s="81"/>
    </row>
    <row r="847" spans="2:2">
      <c r="B847" s="81"/>
    </row>
    <row r="848" spans="2:2">
      <c r="B848" s="81"/>
    </row>
    <row r="849" spans="2:2">
      <c r="B849" s="81"/>
    </row>
    <row r="850" spans="2:2">
      <c r="B850" s="81"/>
    </row>
    <row r="851" spans="2:2">
      <c r="B851" s="81"/>
    </row>
    <row r="852" spans="2:2">
      <c r="B852" s="81"/>
    </row>
    <row r="853" spans="2:2">
      <c r="B853" s="81"/>
    </row>
    <row r="854" spans="2:2">
      <c r="B854" s="81"/>
    </row>
    <row r="855" spans="2:2">
      <c r="B855" s="81"/>
    </row>
    <row r="856" spans="2:2">
      <c r="B856" s="81"/>
    </row>
    <row r="857" spans="2:2">
      <c r="B857" s="81"/>
    </row>
    <row r="858" spans="2:2">
      <c r="B858" s="81"/>
    </row>
    <row r="859" spans="2:2">
      <c r="B859" s="81"/>
    </row>
    <row r="860" spans="2:2">
      <c r="B860" s="81"/>
    </row>
    <row r="861" spans="2:2">
      <c r="B861" s="81"/>
    </row>
    <row r="862" spans="2:2">
      <c r="B862" s="81"/>
    </row>
    <row r="863" spans="2:2">
      <c r="B863" s="81"/>
    </row>
    <row r="864" spans="2:2">
      <c r="B864" s="81"/>
    </row>
    <row r="865" spans="2:2">
      <c r="B865" s="81"/>
    </row>
    <row r="866" spans="2:2">
      <c r="B866" s="81"/>
    </row>
    <row r="867" spans="2:2">
      <c r="B867" s="81"/>
    </row>
    <row r="868" spans="2:2">
      <c r="B868" s="81"/>
    </row>
    <row r="869" spans="2:2">
      <c r="B869" s="81"/>
    </row>
    <row r="870" spans="2:2">
      <c r="B870" s="81"/>
    </row>
    <row r="871" spans="2:2">
      <c r="B871" s="81"/>
    </row>
    <row r="872" spans="2:2">
      <c r="B872" s="81"/>
    </row>
    <row r="873" spans="2:2">
      <c r="B873" s="81"/>
    </row>
    <row r="874" spans="2:2">
      <c r="B874" s="81"/>
    </row>
    <row r="875" spans="2:2">
      <c r="B875" s="81"/>
    </row>
    <row r="876" spans="2:2">
      <c r="B876" s="81"/>
    </row>
    <row r="877" spans="2:2">
      <c r="B877" s="81"/>
    </row>
    <row r="878" spans="2:2">
      <c r="B878" s="81"/>
    </row>
    <row r="879" spans="2:2">
      <c r="B879" s="81"/>
    </row>
    <row r="880" spans="2:2">
      <c r="B880" s="81"/>
    </row>
    <row r="881" spans="2:2">
      <c r="B881" s="81"/>
    </row>
    <row r="882" spans="2:2">
      <c r="B882" s="81"/>
    </row>
    <row r="883" spans="2:2">
      <c r="B883" s="81"/>
    </row>
    <row r="884" spans="2:2">
      <c r="B884" s="81"/>
    </row>
    <row r="885" spans="2:2">
      <c r="B885" s="81"/>
    </row>
    <row r="886" spans="2:2">
      <c r="B886" s="81"/>
    </row>
    <row r="887" spans="2:2">
      <c r="B887" s="81"/>
    </row>
    <row r="888" spans="2:2">
      <c r="B888" s="81"/>
    </row>
    <row r="889" spans="2:2">
      <c r="B889" s="81"/>
    </row>
    <row r="890" spans="2:2">
      <c r="B890" s="81"/>
    </row>
    <row r="891" spans="2:2">
      <c r="B891" s="81"/>
    </row>
    <row r="892" spans="2:2">
      <c r="B892" s="81"/>
    </row>
    <row r="893" spans="2:2">
      <c r="B893" s="81"/>
    </row>
    <row r="894" spans="2:2">
      <c r="B894" s="81"/>
    </row>
    <row r="895" spans="2:2">
      <c r="B895" s="81"/>
    </row>
    <row r="896" spans="2:2">
      <c r="B896" s="81"/>
    </row>
    <row r="897" spans="2:2">
      <c r="B897" s="81"/>
    </row>
    <row r="898" spans="2:2">
      <c r="B898" s="81"/>
    </row>
    <row r="899" spans="2:2">
      <c r="B899" s="81"/>
    </row>
    <row r="900" spans="2:2">
      <c r="B900" s="81"/>
    </row>
    <row r="901" spans="2:2">
      <c r="B901" s="81"/>
    </row>
    <row r="902" spans="2:2">
      <c r="B902" s="81"/>
    </row>
    <row r="903" spans="2:2">
      <c r="B903" s="81"/>
    </row>
    <row r="904" spans="2:2">
      <c r="B904" s="81"/>
    </row>
    <row r="905" spans="2:2">
      <c r="B905" s="81"/>
    </row>
    <row r="906" spans="2:2">
      <c r="B906" s="81"/>
    </row>
    <row r="907" spans="2:2">
      <c r="B907" s="81"/>
    </row>
    <row r="908" spans="2:2">
      <c r="B908" s="81"/>
    </row>
    <row r="909" spans="2:2">
      <c r="B909" s="81"/>
    </row>
    <row r="910" spans="2:2">
      <c r="B910" s="81"/>
    </row>
    <row r="911" spans="2:2">
      <c r="B911" s="81"/>
    </row>
    <row r="912" spans="2:2">
      <c r="B912" s="81"/>
    </row>
    <row r="913" spans="2:2">
      <c r="B913" s="81"/>
    </row>
    <row r="914" spans="2:2">
      <c r="B914" s="81"/>
    </row>
    <row r="915" spans="2:2">
      <c r="B915" s="81"/>
    </row>
    <row r="916" spans="2:2">
      <c r="B916" s="81"/>
    </row>
    <row r="917" spans="2:2">
      <c r="B917" s="81"/>
    </row>
    <row r="918" spans="2:2">
      <c r="B918" s="81"/>
    </row>
    <row r="919" spans="2:2">
      <c r="B919" s="81"/>
    </row>
    <row r="920" spans="2:2">
      <c r="B920" s="81"/>
    </row>
    <row r="921" spans="2:2">
      <c r="B921" s="81"/>
    </row>
    <row r="922" spans="2:2">
      <c r="B922" s="81"/>
    </row>
    <row r="923" spans="2:2">
      <c r="B923" s="81"/>
    </row>
    <row r="924" spans="2:2">
      <c r="B924" s="81"/>
    </row>
    <row r="925" spans="2:2">
      <c r="B925" s="81"/>
    </row>
    <row r="926" spans="2:2">
      <c r="B926" s="81"/>
    </row>
    <row r="927" spans="2:2">
      <c r="B927" s="81"/>
    </row>
    <row r="928" spans="2:2">
      <c r="B928" s="81"/>
    </row>
    <row r="929" spans="2:2">
      <c r="B929" s="81"/>
    </row>
    <row r="930" spans="2:2">
      <c r="B930" s="81"/>
    </row>
    <row r="931" spans="2:2">
      <c r="B931" s="81"/>
    </row>
    <row r="932" spans="2:2">
      <c r="B932" s="81"/>
    </row>
    <row r="933" spans="2:2">
      <c r="B933" s="81"/>
    </row>
    <row r="934" spans="2:2">
      <c r="B934" s="81"/>
    </row>
    <row r="935" spans="2:2">
      <c r="B935" s="81"/>
    </row>
    <row r="936" spans="2:2">
      <c r="B936" s="81"/>
    </row>
    <row r="937" spans="2:2">
      <c r="B937" s="81"/>
    </row>
    <row r="938" spans="2:2">
      <c r="B938" s="81"/>
    </row>
    <row r="939" spans="2:2">
      <c r="B939" s="81"/>
    </row>
    <row r="940" spans="2:2">
      <c r="B940" s="81"/>
    </row>
    <row r="941" spans="2:2">
      <c r="B941" s="81"/>
    </row>
    <row r="942" spans="2:2">
      <c r="B942" s="81"/>
    </row>
    <row r="943" spans="2:2">
      <c r="B943" s="81"/>
    </row>
    <row r="944" spans="2:2">
      <c r="B944" s="81"/>
    </row>
    <row r="945" spans="2:2">
      <c r="B945" s="81"/>
    </row>
    <row r="946" spans="2:2">
      <c r="B946" s="81"/>
    </row>
    <row r="947" spans="2:2">
      <c r="B947" s="81"/>
    </row>
    <row r="948" spans="2:2">
      <c r="B948" s="81"/>
    </row>
    <row r="949" spans="2:2">
      <c r="B949" s="81"/>
    </row>
    <row r="950" spans="2:2">
      <c r="B950" s="81"/>
    </row>
    <row r="951" spans="2:2">
      <c r="B951" s="81"/>
    </row>
    <row r="952" spans="2:2">
      <c r="B952" s="81"/>
    </row>
    <row r="953" spans="2:2">
      <c r="B953" s="81"/>
    </row>
    <row r="954" spans="2:2">
      <c r="B954" s="81"/>
    </row>
    <row r="955" spans="2:2">
      <c r="B955" s="81"/>
    </row>
    <row r="956" spans="2:2">
      <c r="B956" s="81"/>
    </row>
    <row r="957" spans="2:2">
      <c r="B957" s="81"/>
    </row>
    <row r="958" spans="2:2">
      <c r="B958" s="81"/>
    </row>
    <row r="959" spans="2:2">
      <c r="B959" s="81"/>
    </row>
    <row r="960" spans="2:2">
      <c r="B960" s="81"/>
    </row>
    <row r="961" spans="2:2">
      <c r="B961" s="81"/>
    </row>
    <row r="962" spans="2:2">
      <c r="B962" s="81"/>
    </row>
    <row r="963" spans="2:2">
      <c r="B963" s="81"/>
    </row>
    <row r="964" spans="2:2">
      <c r="B964" s="81"/>
    </row>
    <row r="965" spans="2:2">
      <c r="B965" s="81"/>
    </row>
    <row r="966" spans="2:2">
      <c r="B966" s="81"/>
    </row>
    <row r="967" spans="2:2">
      <c r="B967" s="81"/>
    </row>
    <row r="968" spans="2:2">
      <c r="B968" s="81"/>
    </row>
    <row r="969" spans="2:2">
      <c r="B969" s="81"/>
    </row>
    <row r="970" spans="2:2">
      <c r="B970" s="81"/>
    </row>
    <row r="971" spans="2:2">
      <c r="B971" s="81"/>
    </row>
    <row r="972" spans="2:2">
      <c r="B972" s="81"/>
    </row>
    <row r="973" spans="2:2">
      <c r="B973" s="81"/>
    </row>
    <row r="974" spans="2:2">
      <c r="B974" s="81"/>
    </row>
    <row r="975" spans="2:2">
      <c r="B975" s="81"/>
    </row>
    <row r="976" spans="2:2">
      <c r="B976" s="81"/>
    </row>
    <row r="977" spans="2:2">
      <c r="B977" s="81"/>
    </row>
    <row r="978" spans="2:2">
      <c r="B978" s="81"/>
    </row>
    <row r="979" spans="2:2">
      <c r="B979" s="81"/>
    </row>
    <row r="980" spans="2:2">
      <c r="B980" s="81"/>
    </row>
    <row r="981" spans="2:2">
      <c r="B981" s="81"/>
    </row>
    <row r="982" spans="2:2">
      <c r="B982" s="81"/>
    </row>
    <row r="983" spans="2:2">
      <c r="B983" s="81"/>
    </row>
    <row r="984" spans="2:2">
      <c r="B984" s="81"/>
    </row>
    <row r="985" spans="2:2">
      <c r="B985" s="81"/>
    </row>
    <row r="986" spans="2:2">
      <c r="B986" s="81"/>
    </row>
    <row r="987" spans="2:2">
      <c r="B987" s="81"/>
    </row>
    <row r="988" spans="2:2">
      <c r="B988" s="81"/>
    </row>
    <row r="989" spans="2:2">
      <c r="B989" s="81"/>
    </row>
    <row r="990" spans="2:2">
      <c r="B990" s="81"/>
    </row>
    <row r="991" spans="2:2">
      <c r="B991" s="81"/>
    </row>
    <row r="992" spans="2:2">
      <c r="B992" s="81"/>
    </row>
    <row r="993" spans="2:2">
      <c r="B993" s="81"/>
    </row>
    <row r="994" spans="2:2">
      <c r="B994" s="81"/>
    </row>
    <row r="995" spans="2:2">
      <c r="B995" s="81"/>
    </row>
    <row r="996" spans="2:2">
      <c r="B996" s="81"/>
    </row>
    <row r="997" spans="2:2">
      <c r="B997" s="81"/>
    </row>
    <row r="998" spans="2:2">
      <c r="B998" s="81"/>
    </row>
    <row r="999" spans="2:2">
      <c r="B999" s="81"/>
    </row>
    <row r="1000" spans="2:2">
      <c r="B1000" s="81"/>
    </row>
    <row r="1001" spans="2:2">
      <c r="B1001" s="81"/>
    </row>
    <row r="1002" spans="2:2">
      <c r="B1002" s="81"/>
    </row>
    <row r="1003" spans="2:2">
      <c r="B1003" s="81"/>
    </row>
    <row r="1004" spans="2:2">
      <c r="B1004" s="81"/>
    </row>
    <row r="1005" spans="2:2">
      <c r="B1005" s="81"/>
    </row>
    <row r="1006" spans="2:2">
      <c r="B1006" s="81"/>
    </row>
    <row r="1007" spans="2:2">
      <c r="B1007" s="81"/>
    </row>
    <row r="1008" spans="2:2">
      <c r="B1008" s="81"/>
    </row>
    <row r="1009" spans="2:2">
      <c r="B1009" s="81"/>
    </row>
    <row r="1010" spans="2:2">
      <c r="B1010" s="81"/>
    </row>
    <row r="1011" spans="2:2">
      <c r="B1011" s="81"/>
    </row>
    <row r="1012" spans="2:2">
      <c r="B1012" s="81"/>
    </row>
    <row r="1013" spans="2:2">
      <c r="B1013" s="81"/>
    </row>
    <row r="1014" spans="2:2">
      <c r="B1014" s="81"/>
    </row>
    <row r="1015" spans="2:2">
      <c r="B1015" s="81"/>
    </row>
    <row r="1016" spans="2:2">
      <c r="B1016" s="81"/>
    </row>
    <row r="1017" spans="2:2">
      <c r="B1017" s="81"/>
    </row>
    <row r="1018" spans="2:2">
      <c r="B1018" s="81"/>
    </row>
    <row r="1019" spans="2:2">
      <c r="B1019" s="81"/>
    </row>
    <row r="1020" spans="2:2">
      <c r="B1020" s="81"/>
    </row>
    <row r="1021" spans="2:2">
      <c r="B1021" s="81"/>
    </row>
    <row r="1022" spans="2:2">
      <c r="B1022" s="81"/>
    </row>
    <row r="1023" spans="2:2">
      <c r="B1023" s="81"/>
    </row>
    <row r="1024" spans="2:2">
      <c r="B1024" s="81"/>
    </row>
    <row r="1025" spans="2:2">
      <c r="B1025" s="81"/>
    </row>
    <row r="1026" spans="2:2">
      <c r="B1026" s="81"/>
    </row>
    <row r="1027" spans="2:2">
      <c r="B1027" s="81"/>
    </row>
    <row r="1028" spans="2:2">
      <c r="B1028" s="81"/>
    </row>
    <row r="1029" spans="2:2">
      <c r="B1029" s="81"/>
    </row>
    <row r="1030" spans="2:2">
      <c r="B1030" s="81"/>
    </row>
    <row r="1031" spans="2:2">
      <c r="B1031" s="81"/>
    </row>
    <row r="1032" spans="2:2">
      <c r="B1032" s="81"/>
    </row>
    <row r="1033" spans="2:2">
      <c r="B1033" s="81"/>
    </row>
    <row r="1034" spans="2:2">
      <c r="B1034" s="81"/>
    </row>
    <row r="1035" spans="2:2">
      <c r="B1035" s="81"/>
    </row>
    <row r="1036" spans="2:2">
      <c r="B1036" s="81"/>
    </row>
    <row r="1037" spans="2:2">
      <c r="B1037" s="81"/>
    </row>
    <row r="1038" spans="2:2">
      <c r="B1038" s="81"/>
    </row>
    <row r="1039" spans="2:2">
      <c r="B1039" s="81"/>
    </row>
    <row r="1040" spans="2:2">
      <c r="B1040" s="81"/>
    </row>
    <row r="1041" spans="2:2">
      <c r="B1041" s="81"/>
    </row>
    <row r="1042" spans="2:2">
      <c r="B1042" s="81"/>
    </row>
    <row r="1043" spans="2:2">
      <c r="B1043" s="81"/>
    </row>
    <row r="1044" spans="2:2">
      <c r="B1044" s="81"/>
    </row>
    <row r="1045" spans="2:2">
      <c r="B1045" s="81"/>
    </row>
    <row r="1046" spans="2:2">
      <c r="B1046" s="81"/>
    </row>
    <row r="1047" spans="2:2">
      <c r="B1047" s="81"/>
    </row>
    <row r="1048" spans="2:2">
      <c r="B1048" s="81"/>
    </row>
    <row r="1049" spans="2:2">
      <c r="B1049" s="81"/>
    </row>
    <row r="1050" spans="2:2">
      <c r="B1050" s="81"/>
    </row>
    <row r="1051" spans="2:2">
      <c r="B1051" s="81"/>
    </row>
    <row r="1052" spans="2:2">
      <c r="B1052" s="81"/>
    </row>
    <row r="1053" spans="2:2">
      <c r="B1053" s="81"/>
    </row>
    <row r="1054" spans="2:2">
      <c r="B1054" s="81"/>
    </row>
    <row r="1055" spans="2:2">
      <c r="B1055" s="81"/>
    </row>
    <row r="1056" spans="2:2">
      <c r="B1056" s="81"/>
    </row>
    <row r="1057" spans="2:2">
      <c r="B1057" s="81"/>
    </row>
    <row r="1058" spans="2:2">
      <c r="B1058" s="81"/>
    </row>
    <row r="1059" spans="2:2">
      <c r="B1059" s="81"/>
    </row>
    <row r="1060" spans="2:2">
      <c r="B1060" s="81"/>
    </row>
    <row r="1061" spans="2:2">
      <c r="B1061" s="81"/>
    </row>
    <row r="1062" spans="2:2">
      <c r="B1062" s="81"/>
    </row>
    <row r="1063" spans="2:2">
      <c r="B1063" s="81"/>
    </row>
    <row r="1064" spans="2:2">
      <c r="B1064" s="81"/>
    </row>
    <row r="1065" spans="2:2">
      <c r="B1065" s="81"/>
    </row>
    <row r="1066" spans="2:2">
      <c r="B1066" s="81"/>
    </row>
    <row r="1067" spans="2:2">
      <c r="B1067" s="81"/>
    </row>
    <row r="1068" spans="2:2">
      <c r="B1068" s="81"/>
    </row>
    <row r="1069" spans="2:2">
      <c r="B1069" s="81"/>
    </row>
    <row r="1070" spans="2:2">
      <c r="B1070" s="81"/>
    </row>
    <row r="1071" spans="2:2">
      <c r="B1071" s="81"/>
    </row>
    <row r="1072" spans="2:2">
      <c r="B1072" s="81"/>
    </row>
    <row r="1073" spans="2:2">
      <c r="B1073" s="81"/>
    </row>
    <row r="1074" spans="2:2">
      <c r="B1074" s="81"/>
    </row>
    <row r="1075" spans="2:2">
      <c r="B1075" s="81"/>
    </row>
    <row r="1076" spans="2:2">
      <c r="B1076" s="81"/>
    </row>
    <row r="1077" spans="2:2">
      <c r="B1077" s="81"/>
    </row>
    <row r="1078" spans="2:2">
      <c r="B1078" s="81"/>
    </row>
    <row r="1079" spans="2:2">
      <c r="B1079" s="81"/>
    </row>
    <row r="1080" spans="2:2">
      <c r="B1080" s="81"/>
    </row>
    <row r="1081" spans="2:2">
      <c r="B1081" s="81"/>
    </row>
    <row r="1082" spans="2:2">
      <c r="B1082" s="81"/>
    </row>
    <row r="1083" spans="2:2">
      <c r="B1083" s="81"/>
    </row>
    <row r="1084" spans="2:2">
      <c r="B1084" s="81"/>
    </row>
    <row r="1085" spans="2:2">
      <c r="B1085" s="81"/>
    </row>
    <row r="1086" spans="2:2">
      <c r="B1086" s="81"/>
    </row>
    <row r="1087" spans="2:2">
      <c r="B1087" s="81"/>
    </row>
    <row r="1088" spans="2:2">
      <c r="B1088" s="81"/>
    </row>
    <row r="1089" spans="2:2">
      <c r="B1089" s="81"/>
    </row>
    <row r="1090" spans="2:2">
      <c r="B1090" s="81"/>
    </row>
    <row r="1091" spans="2:2">
      <c r="B1091" s="81"/>
    </row>
    <row r="1092" spans="2:2">
      <c r="B1092" s="81"/>
    </row>
    <row r="1093" spans="2:2">
      <c r="B1093" s="81"/>
    </row>
    <row r="1094" spans="2:2">
      <c r="B1094" s="81"/>
    </row>
    <row r="1095" spans="2:2">
      <c r="B1095" s="81"/>
    </row>
    <row r="1096" spans="2:2">
      <c r="B1096" s="81"/>
    </row>
    <row r="1097" spans="2:2">
      <c r="B1097" s="81"/>
    </row>
    <row r="1098" spans="2:2">
      <c r="B1098" s="81"/>
    </row>
    <row r="1099" spans="2:2">
      <c r="B1099" s="81"/>
    </row>
    <row r="1100" spans="2:2">
      <c r="B1100" s="81"/>
    </row>
    <row r="1101" spans="2:2">
      <c r="B1101" s="81"/>
    </row>
    <row r="1102" spans="2:2">
      <c r="B1102" s="81"/>
    </row>
    <row r="1103" spans="2:2">
      <c r="B1103" s="81"/>
    </row>
    <row r="1104" spans="2:2">
      <c r="B1104" s="81"/>
    </row>
    <row r="1105" spans="2:2">
      <c r="B1105" s="81"/>
    </row>
    <row r="1106" spans="2:2">
      <c r="B1106" s="81"/>
    </row>
    <row r="1107" spans="2:2">
      <c r="B1107" s="81"/>
    </row>
    <row r="1108" spans="2:2">
      <c r="B1108" s="81"/>
    </row>
    <row r="1109" spans="2:2">
      <c r="B1109" s="81"/>
    </row>
    <row r="1110" spans="2:2">
      <c r="B1110" s="81"/>
    </row>
    <row r="1111" spans="2:2">
      <c r="B1111" s="81"/>
    </row>
    <row r="1112" spans="2:2">
      <c r="B1112" s="81"/>
    </row>
    <row r="1113" spans="2:2">
      <c r="B1113" s="81"/>
    </row>
    <row r="1114" spans="2:2">
      <c r="B1114" s="81"/>
    </row>
    <row r="1115" spans="2:2">
      <c r="B1115" s="81"/>
    </row>
    <row r="1116" spans="2:2">
      <c r="B1116" s="81"/>
    </row>
    <row r="1117" spans="2:2">
      <c r="B1117" s="81"/>
    </row>
    <row r="1118" spans="2:2">
      <c r="B1118" s="81"/>
    </row>
    <row r="1119" spans="2:2">
      <c r="B1119" s="81"/>
    </row>
    <row r="1120" spans="2:2">
      <c r="B1120" s="81"/>
    </row>
    <row r="1121" spans="2:2">
      <c r="B1121" s="81"/>
    </row>
    <row r="1122" spans="2:2">
      <c r="B1122" s="81"/>
    </row>
    <row r="1123" spans="2:2">
      <c r="B1123" s="81"/>
    </row>
    <row r="1124" spans="2:2">
      <c r="B1124" s="81"/>
    </row>
    <row r="1125" spans="2:2">
      <c r="B1125" s="81"/>
    </row>
    <row r="1126" spans="2:2">
      <c r="B1126" s="81"/>
    </row>
    <row r="1127" spans="2:2">
      <c r="B1127" s="81"/>
    </row>
    <row r="1128" spans="2:2">
      <c r="B1128" s="81"/>
    </row>
    <row r="1129" spans="2:2">
      <c r="B1129" s="81"/>
    </row>
    <row r="1130" spans="2:2">
      <c r="B1130" s="81"/>
    </row>
    <row r="1131" spans="2:2">
      <c r="B1131" s="81"/>
    </row>
    <row r="1132" spans="2:2">
      <c r="B1132" s="81"/>
    </row>
    <row r="1133" spans="2:2">
      <c r="B1133" s="81"/>
    </row>
    <row r="1134" spans="2:2">
      <c r="B1134" s="81"/>
    </row>
    <row r="1135" spans="2:2">
      <c r="B1135" s="81"/>
    </row>
    <row r="1136" spans="2:2">
      <c r="B1136" s="81"/>
    </row>
    <row r="1137" spans="2:2">
      <c r="B1137" s="81"/>
    </row>
    <row r="1138" spans="2:2">
      <c r="B1138" s="81"/>
    </row>
    <row r="1139" spans="2:2">
      <c r="B1139" s="81"/>
    </row>
    <row r="1140" spans="2:2">
      <c r="B1140" s="81"/>
    </row>
    <row r="1141" spans="2:2">
      <c r="B1141" s="81"/>
    </row>
    <row r="1142" spans="2:2">
      <c r="B1142" s="81"/>
    </row>
    <row r="1143" spans="2:2">
      <c r="B1143" s="81"/>
    </row>
    <row r="1144" spans="2:2">
      <c r="B1144" s="81"/>
    </row>
    <row r="1145" spans="2:2">
      <c r="B1145" s="81"/>
    </row>
    <row r="1146" spans="2:2">
      <c r="B1146" s="81"/>
    </row>
    <row r="1147" spans="2:2">
      <c r="B1147" s="81"/>
    </row>
    <row r="1148" spans="2:2">
      <c r="B1148" s="81"/>
    </row>
    <row r="1149" spans="2:2">
      <c r="B1149" s="81"/>
    </row>
    <row r="1150" spans="2:2">
      <c r="B1150" s="81"/>
    </row>
    <row r="1151" spans="2:2">
      <c r="B1151" s="81"/>
    </row>
    <row r="1152" spans="2:2">
      <c r="B1152" s="81"/>
    </row>
    <row r="1153" spans="2:2">
      <c r="B1153" s="81"/>
    </row>
    <row r="1154" spans="2:2">
      <c r="B1154" s="81"/>
    </row>
    <row r="1155" spans="2:2">
      <c r="B1155" s="81"/>
    </row>
    <row r="1156" spans="2:2">
      <c r="B1156" s="81"/>
    </row>
    <row r="1157" spans="2:2">
      <c r="B1157" s="81"/>
    </row>
    <row r="1158" spans="2:2">
      <c r="B1158" s="81"/>
    </row>
    <row r="1159" spans="2:2">
      <c r="B1159" s="81"/>
    </row>
    <row r="1160" spans="2:2">
      <c r="B1160" s="81"/>
    </row>
    <row r="1161" spans="2:2">
      <c r="B1161" s="81"/>
    </row>
    <row r="1162" spans="2:2">
      <c r="B1162" s="81"/>
    </row>
    <row r="1163" spans="2:2">
      <c r="B1163" s="81"/>
    </row>
    <row r="1164" spans="2:2">
      <c r="B1164" s="81"/>
    </row>
    <row r="1165" spans="2:2">
      <c r="B1165" s="81"/>
    </row>
    <row r="1166" spans="2:2">
      <c r="B1166" s="81"/>
    </row>
    <row r="1167" spans="2:2">
      <c r="B1167" s="81"/>
    </row>
    <row r="1168" spans="2:2">
      <c r="B1168" s="81"/>
    </row>
    <row r="1169" spans="2:2">
      <c r="B1169" s="81"/>
    </row>
    <row r="1170" spans="2:2">
      <c r="B1170" s="81"/>
    </row>
    <row r="1171" spans="2:2">
      <c r="B1171" s="81"/>
    </row>
    <row r="1172" spans="2:2">
      <c r="B1172" s="81"/>
    </row>
    <row r="1173" spans="2:2">
      <c r="B1173" s="81"/>
    </row>
    <row r="1174" spans="2:2">
      <c r="B1174" s="81"/>
    </row>
    <row r="1175" spans="2:2">
      <c r="B1175" s="81"/>
    </row>
    <row r="1176" spans="2:2">
      <c r="B1176" s="81"/>
    </row>
    <row r="1177" spans="2:2">
      <c r="B1177" s="81"/>
    </row>
    <row r="1178" spans="2:2">
      <c r="B1178" s="81"/>
    </row>
    <row r="1179" spans="2:2">
      <c r="B1179" s="81"/>
    </row>
    <row r="1180" spans="2:2">
      <c r="B1180" s="81"/>
    </row>
    <row r="1181" spans="2:2">
      <c r="B1181" s="81"/>
    </row>
    <row r="1182" spans="2:2">
      <c r="B1182" s="81"/>
    </row>
    <row r="1183" spans="2:2">
      <c r="B1183" s="81"/>
    </row>
    <row r="1184" spans="2:2">
      <c r="B1184" s="81"/>
    </row>
    <row r="1185" spans="2:2">
      <c r="B1185" s="81"/>
    </row>
    <row r="1186" spans="2:2">
      <c r="B1186" s="81"/>
    </row>
    <row r="1187" spans="2:2">
      <c r="B1187" s="81"/>
    </row>
    <row r="1188" spans="2:2">
      <c r="B1188" s="81"/>
    </row>
    <row r="1189" spans="2:2">
      <c r="B1189" s="81"/>
    </row>
    <row r="1190" spans="2:2">
      <c r="B1190" s="81"/>
    </row>
    <row r="1191" spans="2:2">
      <c r="B1191" s="81"/>
    </row>
    <row r="1192" spans="2:2">
      <c r="B1192" s="81"/>
    </row>
    <row r="1193" spans="2:2">
      <c r="B1193" s="81"/>
    </row>
    <row r="1194" spans="2:2">
      <c r="B1194" s="81"/>
    </row>
    <row r="1195" spans="2:2">
      <c r="B1195" s="81"/>
    </row>
    <row r="1196" spans="2:2">
      <c r="B1196" s="81"/>
    </row>
    <row r="1197" spans="2:2">
      <c r="B1197" s="81"/>
    </row>
    <row r="1198" spans="2:2">
      <c r="B1198" s="81"/>
    </row>
    <row r="1199" spans="2:2">
      <c r="B1199" s="81"/>
    </row>
    <row r="1200" spans="2:2">
      <c r="B1200" s="81"/>
    </row>
    <row r="1201" spans="2:2">
      <c r="B1201" s="81"/>
    </row>
    <row r="1202" spans="2:2">
      <c r="B1202" s="81"/>
    </row>
    <row r="1203" spans="2:2">
      <c r="B1203" s="81"/>
    </row>
    <row r="1204" spans="2:2">
      <c r="B1204" s="81"/>
    </row>
    <row r="1205" spans="2:2">
      <c r="B1205" s="81"/>
    </row>
    <row r="1206" spans="2:2">
      <c r="B1206" s="81"/>
    </row>
    <row r="1207" spans="2:2">
      <c r="B1207" s="81"/>
    </row>
    <row r="1208" spans="2:2">
      <c r="B1208" s="81"/>
    </row>
    <row r="1209" spans="2:2">
      <c r="B1209" s="81"/>
    </row>
    <row r="1210" spans="2:2">
      <c r="B1210" s="81"/>
    </row>
    <row r="1211" spans="2:2">
      <c r="B1211" s="81"/>
    </row>
    <row r="1212" spans="2:2">
      <c r="B1212" s="81"/>
    </row>
    <row r="1213" spans="2:2">
      <c r="B1213" s="81"/>
    </row>
    <row r="1214" spans="2:2">
      <c r="B1214" s="81"/>
    </row>
    <row r="1215" spans="2:2">
      <c r="B1215" s="81"/>
    </row>
    <row r="1216" spans="2:2">
      <c r="B1216" s="81"/>
    </row>
    <row r="1217" spans="2:2">
      <c r="B1217" s="81"/>
    </row>
    <row r="1218" spans="2:2">
      <c r="B1218" s="81"/>
    </row>
    <row r="1219" spans="2:2">
      <c r="B1219" s="81"/>
    </row>
    <row r="1220" spans="2:2">
      <c r="B1220" s="81"/>
    </row>
    <row r="1221" spans="2:2">
      <c r="B1221" s="81"/>
    </row>
    <row r="1222" spans="2:2">
      <c r="B1222" s="81"/>
    </row>
    <row r="1223" spans="2:2">
      <c r="B1223" s="81"/>
    </row>
    <row r="1224" spans="2:2">
      <c r="B1224" s="81"/>
    </row>
    <row r="1225" spans="2:2">
      <c r="B1225" s="81"/>
    </row>
    <row r="1226" spans="2:2">
      <c r="B1226" s="81"/>
    </row>
    <row r="1227" spans="2:2">
      <c r="B1227" s="81"/>
    </row>
    <row r="1228" spans="2:2">
      <c r="B1228" s="81"/>
    </row>
    <row r="1229" spans="2:2">
      <c r="B1229" s="81"/>
    </row>
    <row r="1230" spans="2:2">
      <c r="B1230" s="81"/>
    </row>
    <row r="1231" spans="2:2">
      <c r="B1231" s="81"/>
    </row>
    <row r="1232" spans="2:2">
      <c r="B1232" s="81"/>
    </row>
    <row r="1233" spans="2:2">
      <c r="B1233" s="81"/>
    </row>
    <row r="1234" spans="2:2">
      <c r="B1234" s="81"/>
    </row>
    <row r="1235" spans="2:2">
      <c r="B1235" s="81"/>
    </row>
    <row r="1236" spans="2:2">
      <c r="B1236" s="81"/>
    </row>
    <row r="1237" spans="2:2">
      <c r="B1237" s="81"/>
    </row>
    <row r="1238" spans="2:2">
      <c r="B1238" s="81"/>
    </row>
    <row r="1239" spans="2:2">
      <c r="B1239" s="81"/>
    </row>
    <row r="1240" spans="2:2">
      <c r="B1240" s="81"/>
    </row>
    <row r="1241" spans="2:2">
      <c r="B1241" s="81"/>
    </row>
    <row r="1242" spans="2:2">
      <c r="B1242" s="81"/>
    </row>
    <row r="1243" spans="2:2">
      <c r="B1243" s="81"/>
    </row>
    <row r="1244" spans="2:2">
      <c r="B1244" s="81"/>
    </row>
    <row r="1245" spans="2:2">
      <c r="B1245" s="81"/>
    </row>
    <row r="1246" spans="2:2">
      <c r="B1246" s="81"/>
    </row>
    <row r="1247" spans="2:2">
      <c r="B1247" s="81"/>
    </row>
    <row r="1248" spans="2:2">
      <c r="B1248" s="81"/>
    </row>
    <row r="1249" spans="2:2">
      <c r="B1249" s="81"/>
    </row>
    <row r="1250" spans="2:2">
      <c r="B1250" s="81"/>
    </row>
    <row r="1251" spans="2:2">
      <c r="B1251" s="81"/>
    </row>
    <row r="1252" spans="2:2">
      <c r="B1252" s="81"/>
    </row>
    <row r="1253" spans="2:2">
      <c r="B1253" s="81"/>
    </row>
    <row r="1254" spans="2:2">
      <c r="B1254" s="81"/>
    </row>
    <row r="1255" spans="2:2">
      <c r="B1255" s="81"/>
    </row>
    <row r="1256" spans="2:2">
      <c r="B1256" s="81"/>
    </row>
    <row r="1257" spans="2:2">
      <c r="B1257" s="81"/>
    </row>
    <row r="1258" spans="2:2">
      <c r="B1258" s="81"/>
    </row>
    <row r="1259" spans="2:2">
      <c r="B1259" s="81"/>
    </row>
    <row r="1260" spans="2:2">
      <c r="B1260" s="81"/>
    </row>
    <row r="1261" spans="2:2">
      <c r="B1261" s="81"/>
    </row>
    <row r="1262" spans="2:2">
      <c r="B1262" s="81"/>
    </row>
    <row r="1263" spans="2:2">
      <c r="B1263" s="81"/>
    </row>
    <row r="1264" spans="2:2">
      <c r="B1264" s="81"/>
    </row>
    <row r="1265" spans="2:2">
      <c r="B1265" s="81"/>
    </row>
    <row r="1266" spans="2:2">
      <c r="B1266" s="81"/>
    </row>
    <row r="1267" spans="2:2">
      <c r="B1267" s="81"/>
    </row>
    <row r="1268" spans="2:2">
      <c r="B1268" s="81"/>
    </row>
    <row r="1269" spans="2:2">
      <c r="B1269" s="81"/>
    </row>
    <row r="1270" spans="2:2">
      <c r="B1270" s="81"/>
    </row>
    <row r="1271" spans="2:2">
      <c r="B1271" s="81"/>
    </row>
    <row r="1272" spans="2:2">
      <c r="B1272" s="81"/>
    </row>
    <row r="1273" spans="2:2">
      <c r="B1273" s="81"/>
    </row>
    <row r="1274" spans="2:2">
      <c r="B1274" s="81"/>
    </row>
    <row r="1275" spans="2:2">
      <c r="B1275" s="81"/>
    </row>
    <row r="1276" spans="2:2">
      <c r="B1276" s="81"/>
    </row>
    <row r="1277" spans="2:2">
      <c r="B1277" s="81"/>
    </row>
    <row r="1278" spans="2:2">
      <c r="B1278" s="81"/>
    </row>
    <row r="1279" spans="2:2">
      <c r="B1279" s="81"/>
    </row>
    <row r="1280" spans="2:2">
      <c r="B1280" s="81"/>
    </row>
    <row r="1281" spans="2:2">
      <c r="B1281" s="81"/>
    </row>
    <row r="1282" spans="2:2">
      <c r="B1282" s="81"/>
    </row>
    <row r="1283" spans="2:2">
      <c r="B1283" s="81"/>
    </row>
    <row r="1284" spans="2:2">
      <c r="B1284" s="81"/>
    </row>
    <row r="1285" spans="2:2">
      <c r="B1285" s="81"/>
    </row>
    <row r="1286" spans="2:2">
      <c r="B1286" s="81"/>
    </row>
    <row r="1287" spans="2:2">
      <c r="B1287" s="81"/>
    </row>
    <row r="1288" spans="2:2">
      <c r="B1288" s="81"/>
    </row>
    <row r="1289" spans="2:2">
      <c r="B1289" s="81"/>
    </row>
    <row r="1290" spans="2:2">
      <c r="B1290" s="81"/>
    </row>
    <row r="1291" spans="2:2">
      <c r="B1291" s="81"/>
    </row>
    <row r="1292" spans="2:2">
      <c r="B1292" s="81"/>
    </row>
    <row r="1293" spans="2:2">
      <c r="B1293" s="81"/>
    </row>
    <row r="1294" spans="2:2">
      <c r="B1294" s="81"/>
    </row>
    <row r="1295" spans="2:2">
      <c r="B1295" s="81"/>
    </row>
    <row r="1296" spans="2:2">
      <c r="B1296" s="81"/>
    </row>
    <row r="1297" spans="2:2">
      <c r="B1297" s="81"/>
    </row>
    <row r="1298" spans="2:2">
      <c r="B1298" s="81"/>
    </row>
    <row r="1299" spans="2:2">
      <c r="B1299" s="81"/>
    </row>
    <row r="1300" spans="2:2">
      <c r="B1300" s="81"/>
    </row>
    <row r="1301" spans="2:2">
      <c r="B1301" s="81"/>
    </row>
    <row r="1302" spans="2:2">
      <c r="B1302" s="81"/>
    </row>
    <row r="1303" spans="2:2">
      <c r="B1303" s="81"/>
    </row>
    <row r="1304" spans="2:2">
      <c r="B1304" s="81"/>
    </row>
    <row r="1305" spans="2:2">
      <c r="B1305" s="81"/>
    </row>
    <row r="1306" spans="2:2">
      <c r="B1306" s="81"/>
    </row>
    <row r="1307" spans="2:2">
      <c r="B1307" s="81"/>
    </row>
    <row r="1308" spans="2:2">
      <c r="B1308" s="81"/>
    </row>
    <row r="1309" spans="2:2">
      <c r="B1309" s="81"/>
    </row>
    <row r="1310" spans="2:2">
      <c r="B1310" s="81"/>
    </row>
    <row r="1311" spans="2:2">
      <c r="B1311" s="81"/>
    </row>
    <row r="1312" spans="2:2">
      <c r="B1312" s="81"/>
    </row>
    <row r="1313" spans="2:2">
      <c r="B1313" s="81"/>
    </row>
    <row r="1314" spans="2:2">
      <c r="B1314" s="81"/>
    </row>
    <row r="1315" spans="2:2">
      <c r="B1315" s="81"/>
    </row>
    <row r="1316" spans="2:2">
      <c r="B1316" s="81"/>
    </row>
    <row r="1317" spans="2:2">
      <c r="B1317" s="81"/>
    </row>
    <row r="1318" spans="2:2">
      <c r="B1318" s="81"/>
    </row>
    <row r="1319" spans="2:2">
      <c r="B1319" s="81"/>
    </row>
    <row r="1320" spans="2:2">
      <c r="B1320" s="81"/>
    </row>
    <row r="1321" spans="2:2">
      <c r="B1321" s="81"/>
    </row>
    <row r="1322" spans="2:2">
      <c r="B1322" s="81"/>
    </row>
    <row r="1323" spans="2:2">
      <c r="B1323" s="81"/>
    </row>
    <row r="1324" spans="2:2">
      <c r="B1324" s="81"/>
    </row>
    <row r="1325" spans="2:2">
      <c r="B1325" s="81"/>
    </row>
    <row r="1326" spans="2:2">
      <c r="B1326" s="81"/>
    </row>
    <row r="1327" spans="2:2">
      <c r="B1327" s="81"/>
    </row>
    <row r="1328" spans="2:2">
      <c r="B1328" s="81"/>
    </row>
    <row r="1329" spans="2:2">
      <c r="B1329" s="81"/>
    </row>
    <row r="1330" spans="2:2">
      <c r="B1330" s="81"/>
    </row>
    <row r="1331" spans="2:2">
      <c r="B1331" s="81"/>
    </row>
    <row r="1332" spans="2:2">
      <c r="B1332" s="81"/>
    </row>
    <row r="1333" spans="2:2">
      <c r="B1333" s="81"/>
    </row>
    <row r="1334" spans="2:2">
      <c r="B1334" s="81"/>
    </row>
    <row r="1335" spans="2:2">
      <c r="B1335" s="81"/>
    </row>
    <row r="1336" spans="2:2">
      <c r="B1336" s="81"/>
    </row>
    <row r="1337" spans="2:2">
      <c r="B1337" s="81"/>
    </row>
    <row r="1338" spans="2:2">
      <c r="B1338" s="81"/>
    </row>
    <row r="1339" spans="2:2">
      <c r="B1339" s="81"/>
    </row>
    <row r="1340" spans="2:2">
      <c r="B1340" s="81"/>
    </row>
    <row r="1341" spans="2:2">
      <c r="B1341" s="81"/>
    </row>
    <row r="1342" spans="2:2">
      <c r="B1342" s="81"/>
    </row>
    <row r="1343" spans="2:2">
      <c r="B1343" s="81"/>
    </row>
    <row r="1344" spans="2:2">
      <c r="B1344" s="81"/>
    </row>
    <row r="1345" spans="2:2">
      <c r="B1345" s="81"/>
    </row>
    <row r="1346" spans="2:2">
      <c r="B1346" s="81"/>
    </row>
    <row r="1347" spans="2:2">
      <c r="B1347" s="81"/>
    </row>
    <row r="1348" spans="2:2">
      <c r="B1348" s="81"/>
    </row>
    <row r="1349" spans="2:2">
      <c r="B1349" s="81"/>
    </row>
    <row r="1350" spans="2:2">
      <c r="B1350" s="81"/>
    </row>
    <row r="1351" spans="2:2">
      <c r="B1351" s="81"/>
    </row>
    <row r="1352" spans="2:2">
      <c r="B1352" s="81"/>
    </row>
    <row r="1353" spans="2:2">
      <c r="B1353" s="81"/>
    </row>
    <row r="1354" spans="2:2">
      <c r="B1354" s="81"/>
    </row>
    <row r="1355" spans="2:2">
      <c r="B1355" s="81"/>
    </row>
    <row r="1356" spans="2:2">
      <c r="B1356" s="81"/>
    </row>
    <row r="1357" spans="2:2">
      <c r="B1357" s="81"/>
    </row>
    <row r="1358" spans="2:2">
      <c r="B1358" s="81"/>
    </row>
    <row r="1359" spans="2:2">
      <c r="B1359" s="81"/>
    </row>
    <row r="1360" spans="2:2">
      <c r="B1360" s="81"/>
    </row>
    <row r="1361" spans="2:2">
      <c r="B1361" s="81"/>
    </row>
    <row r="1362" spans="2:2">
      <c r="B1362" s="81"/>
    </row>
    <row r="1363" spans="2:2">
      <c r="B1363" s="81"/>
    </row>
    <row r="1364" spans="2:2">
      <c r="B1364" s="81"/>
    </row>
    <row r="1365" spans="2:2">
      <c r="B1365" s="81"/>
    </row>
    <row r="1366" spans="2:2">
      <c r="B1366" s="81"/>
    </row>
    <row r="1367" spans="2:2">
      <c r="B1367" s="81"/>
    </row>
    <row r="1368" spans="2:2">
      <c r="B1368" s="81"/>
    </row>
    <row r="1369" spans="2:2">
      <c r="B1369" s="81"/>
    </row>
    <row r="1370" spans="2:2">
      <c r="B1370" s="81"/>
    </row>
    <row r="1371" spans="2:2">
      <c r="B1371" s="81"/>
    </row>
    <row r="1372" spans="2:2">
      <c r="B1372" s="81"/>
    </row>
    <row r="1373" spans="2:2">
      <c r="B1373" s="81"/>
    </row>
    <row r="1374" spans="2:2">
      <c r="B1374" s="81"/>
    </row>
    <row r="1375" spans="2:2">
      <c r="B1375" s="81"/>
    </row>
    <row r="1376" spans="2:2">
      <c r="B1376" s="81"/>
    </row>
    <row r="1377" spans="2:2">
      <c r="B1377" s="81"/>
    </row>
    <row r="1378" spans="2:2">
      <c r="B1378" s="81"/>
    </row>
    <row r="1379" spans="2:2">
      <c r="B1379" s="81"/>
    </row>
    <row r="1380" spans="2:2">
      <c r="B1380" s="81"/>
    </row>
    <row r="1381" spans="2:2">
      <c r="B1381" s="81"/>
    </row>
    <row r="1382" spans="2:2">
      <c r="B1382" s="81"/>
    </row>
    <row r="1383" spans="2:2">
      <c r="B1383" s="81"/>
    </row>
    <row r="1384" spans="2:2">
      <c r="B1384" s="81"/>
    </row>
    <row r="1385" spans="2:2">
      <c r="B1385" s="81"/>
    </row>
    <row r="1386" spans="2:2">
      <c r="B1386" s="81"/>
    </row>
    <row r="1387" spans="2:2">
      <c r="B1387" s="81"/>
    </row>
    <row r="1388" spans="2:2">
      <c r="B1388" s="81"/>
    </row>
    <row r="1389" spans="2:2">
      <c r="B1389" s="81"/>
    </row>
    <row r="1390" spans="2:2">
      <c r="B1390" s="81"/>
    </row>
    <row r="1391" spans="2:2">
      <c r="B1391" s="81"/>
    </row>
    <row r="1392" spans="2:2">
      <c r="B1392" s="81"/>
    </row>
    <row r="1393" spans="2:2">
      <c r="B1393" s="81"/>
    </row>
    <row r="1394" spans="2:2">
      <c r="B1394" s="81"/>
    </row>
    <row r="1395" spans="2:2">
      <c r="B1395" s="81"/>
    </row>
    <row r="1396" spans="2:2">
      <c r="B1396" s="81"/>
    </row>
    <row r="1397" spans="2:2">
      <c r="B1397" s="81"/>
    </row>
    <row r="1398" spans="2:2">
      <c r="B1398" s="81"/>
    </row>
    <row r="1399" spans="2:2">
      <c r="B1399" s="81"/>
    </row>
    <row r="1400" spans="2:2">
      <c r="B1400" s="81"/>
    </row>
    <row r="1401" spans="2:2">
      <c r="B1401" s="81"/>
    </row>
    <row r="1402" spans="2:2">
      <c r="B1402" s="81"/>
    </row>
    <row r="1403" spans="2:2">
      <c r="B1403" s="81"/>
    </row>
    <row r="1404" spans="2:2">
      <c r="B1404" s="81"/>
    </row>
    <row r="1405" spans="2:2">
      <c r="B1405" s="81"/>
    </row>
    <row r="1406" spans="2:2">
      <c r="B1406" s="81"/>
    </row>
    <row r="1407" spans="2:2">
      <c r="B1407" s="81"/>
    </row>
    <row r="1408" spans="2:2">
      <c r="B1408" s="81"/>
    </row>
    <row r="1409" spans="2:2">
      <c r="B1409" s="81"/>
    </row>
    <row r="1410" spans="2:2">
      <c r="B1410" s="81"/>
    </row>
    <row r="1411" spans="2:2">
      <c r="B1411" s="81"/>
    </row>
    <row r="1412" spans="2:2">
      <c r="B1412" s="81"/>
    </row>
    <row r="1413" spans="2:2">
      <c r="B1413" s="81"/>
    </row>
    <row r="1414" spans="2:2">
      <c r="B1414" s="81"/>
    </row>
    <row r="1415" spans="2:2">
      <c r="B1415" s="81"/>
    </row>
    <row r="1416" spans="2:2">
      <c r="B1416" s="81"/>
    </row>
    <row r="1417" spans="2:2">
      <c r="B1417" s="81"/>
    </row>
    <row r="1418" spans="2:2">
      <c r="B1418" s="81"/>
    </row>
    <row r="1419" spans="2:2">
      <c r="B1419" s="81"/>
    </row>
    <row r="1420" spans="2:2">
      <c r="B1420" s="81"/>
    </row>
    <row r="1421" spans="2:2">
      <c r="B1421" s="81"/>
    </row>
    <row r="1422" spans="2:2">
      <c r="B1422" s="81"/>
    </row>
    <row r="1423" spans="2:2">
      <c r="B1423" s="81"/>
    </row>
    <row r="1424" spans="2:2">
      <c r="B1424" s="81"/>
    </row>
    <row r="1425" spans="2:2">
      <c r="B1425" s="81"/>
    </row>
    <row r="1426" spans="2:2">
      <c r="B1426" s="81"/>
    </row>
    <row r="1427" spans="2:2">
      <c r="B1427" s="81"/>
    </row>
    <row r="1428" spans="2:2">
      <c r="B1428" s="81"/>
    </row>
    <row r="1429" spans="2:2">
      <c r="B1429" s="81"/>
    </row>
    <row r="1430" spans="2:2">
      <c r="B1430" s="81"/>
    </row>
    <row r="1431" spans="2:2">
      <c r="B1431" s="81"/>
    </row>
    <row r="1432" spans="2:2">
      <c r="B1432" s="81"/>
    </row>
    <row r="1433" spans="2:2">
      <c r="B1433" s="81"/>
    </row>
    <row r="1434" spans="2:2">
      <c r="B1434" s="81"/>
    </row>
    <row r="1435" spans="2:2">
      <c r="B1435" s="81"/>
    </row>
    <row r="1436" spans="2:2">
      <c r="B1436" s="81"/>
    </row>
    <row r="1437" spans="2:2">
      <c r="B1437" s="81"/>
    </row>
    <row r="1438" spans="2:2">
      <c r="B1438" s="81"/>
    </row>
    <row r="1439" spans="2:2">
      <c r="B1439" s="81"/>
    </row>
    <row r="1440" spans="2:2">
      <c r="B1440" s="81"/>
    </row>
    <row r="1441" spans="2:2">
      <c r="B1441" s="81"/>
    </row>
    <row r="1442" spans="2:2">
      <c r="B1442" s="81"/>
    </row>
    <row r="1443" spans="2:2">
      <c r="B1443" s="81"/>
    </row>
    <row r="1444" spans="2:2">
      <c r="B1444" s="81"/>
    </row>
    <row r="1445" spans="2:2">
      <c r="B1445" s="81"/>
    </row>
    <row r="1446" spans="2:2">
      <c r="B1446" s="81"/>
    </row>
    <row r="1447" spans="2:2">
      <c r="B1447" s="81"/>
    </row>
    <row r="1448" spans="2:2">
      <c r="B1448" s="81"/>
    </row>
    <row r="1449" spans="2:2">
      <c r="B1449" s="81"/>
    </row>
    <row r="1450" spans="2:2">
      <c r="B1450" s="81"/>
    </row>
    <row r="1451" spans="2:2">
      <c r="B1451" s="81"/>
    </row>
    <row r="1452" spans="2:2">
      <c r="B1452" s="81"/>
    </row>
    <row r="1453" spans="2:2">
      <c r="B1453" s="81"/>
    </row>
    <row r="1454" spans="2:2">
      <c r="B1454" s="81"/>
    </row>
    <row r="1455" spans="2:2">
      <c r="B1455" s="81"/>
    </row>
    <row r="1456" spans="2:2">
      <c r="B1456" s="81"/>
    </row>
    <row r="1457" spans="2:2">
      <c r="B1457" s="81"/>
    </row>
    <row r="1458" spans="2:2">
      <c r="B1458" s="81"/>
    </row>
    <row r="1459" spans="2:2">
      <c r="B1459" s="81"/>
    </row>
    <row r="1460" spans="2:2">
      <c r="B1460" s="81"/>
    </row>
    <row r="1461" spans="2:2">
      <c r="B1461" s="81"/>
    </row>
    <row r="1462" spans="2:2">
      <c r="B1462" s="81"/>
    </row>
    <row r="1463" spans="2:2">
      <c r="B1463" s="81"/>
    </row>
    <row r="1464" spans="2:2">
      <c r="B1464" s="81"/>
    </row>
    <row r="1465" spans="2:2">
      <c r="B1465" s="81"/>
    </row>
    <row r="1466" spans="2:2">
      <c r="B1466" s="81"/>
    </row>
    <row r="1467" spans="2:2">
      <c r="B1467" s="81"/>
    </row>
    <row r="1468" spans="2:2">
      <c r="B1468" s="81"/>
    </row>
    <row r="1469" spans="2:2">
      <c r="B1469" s="81"/>
    </row>
    <row r="1470" spans="2:2">
      <c r="B1470" s="81"/>
    </row>
    <row r="1471" spans="2:2">
      <c r="B1471" s="81"/>
    </row>
    <row r="1472" spans="2:2">
      <c r="B1472" s="81"/>
    </row>
    <row r="1473" spans="2:2">
      <c r="B1473" s="81"/>
    </row>
    <row r="1474" spans="2:2">
      <c r="B1474" s="81"/>
    </row>
    <row r="1475" spans="2:2">
      <c r="B1475" s="81"/>
    </row>
    <row r="1476" spans="2:2">
      <c r="B1476" s="81"/>
    </row>
    <row r="1477" spans="2:2">
      <c r="B1477" s="81"/>
    </row>
    <row r="1478" spans="2:2">
      <c r="B1478" s="81"/>
    </row>
    <row r="1479" spans="2:2">
      <c r="B1479" s="81"/>
    </row>
    <row r="1480" spans="2:2">
      <c r="B1480" s="81"/>
    </row>
    <row r="1481" spans="2:2">
      <c r="B1481" s="81"/>
    </row>
    <row r="1482" spans="2:2">
      <c r="B1482" s="81"/>
    </row>
    <row r="1483" spans="2:2">
      <c r="B1483" s="81"/>
    </row>
    <row r="1484" spans="2:2">
      <c r="B1484" s="81"/>
    </row>
    <row r="1485" spans="2:2">
      <c r="B1485" s="81"/>
    </row>
    <row r="1486" spans="2:2">
      <c r="B1486" s="81"/>
    </row>
    <row r="1487" spans="2:2">
      <c r="B1487" s="81"/>
    </row>
    <row r="1488" spans="2:2">
      <c r="B1488" s="81"/>
    </row>
    <row r="1489" spans="2:2">
      <c r="B1489" s="81"/>
    </row>
    <row r="1490" spans="2:2">
      <c r="B1490" s="81"/>
    </row>
    <row r="1491" spans="2:2">
      <c r="B1491" s="81"/>
    </row>
    <row r="1492" spans="2:2">
      <c r="B1492" s="81"/>
    </row>
    <row r="1493" spans="2:2">
      <c r="B1493" s="81"/>
    </row>
    <row r="1494" spans="2:2">
      <c r="B1494" s="81"/>
    </row>
    <row r="1495" spans="2:2">
      <c r="B1495" s="81"/>
    </row>
    <row r="1496" spans="2:2">
      <c r="B1496" s="81"/>
    </row>
    <row r="1497" spans="2:2">
      <c r="B1497" s="81"/>
    </row>
    <row r="1498" spans="2:2">
      <c r="B1498" s="81"/>
    </row>
    <row r="1499" spans="2:2">
      <c r="B1499" s="81"/>
    </row>
    <row r="1500" spans="2:2">
      <c r="B1500" s="81"/>
    </row>
    <row r="1501" spans="2:2">
      <c r="B1501" s="81"/>
    </row>
    <row r="1502" spans="2:2">
      <c r="B1502" s="81"/>
    </row>
    <row r="1503" spans="2:2">
      <c r="B1503" s="81"/>
    </row>
    <row r="1504" spans="2:2">
      <c r="B1504" s="81"/>
    </row>
    <row r="1505" spans="2:2">
      <c r="B1505" s="81"/>
    </row>
    <row r="1506" spans="2:2">
      <c r="B1506" s="81"/>
    </row>
    <row r="1507" spans="2:2">
      <c r="B1507" s="81"/>
    </row>
    <row r="1508" spans="2:2">
      <c r="B1508" s="81"/>
    </row>
    <row r="1509" spans="2:2">
      <c r="B1509" s="81"/>
    </row>
    <row r="1510" spans="2:2">
      <c r="B1510" s="81"/>
    </row>
    <row r="1511" spans="2:2">
      <c r="B1511" s="81"/>
    </row>
    <row r="1512" spans="2:2">
      <c r="B1512" s="81"/>
    </row>
    <row r="1513" spans="2:2">
      <c r="B1513" s="81"/>
    </row>
    <row r="1514" spans="2:2">
      <c r="B1514" s="81"/>
    </row>
    <row r="1515" spans="2:2">
      <c r="B1515" s="81"/>
    </row>
    <row r="1516" spans="2:2">
      <c r="B1516" s="81"/>
    </row>
    <row r="1517" spans="2:2">
      <c r="B1517" s="81"/>
    </row>
    <row r="1518" spans="2:2">
      <c r="B1518" s="81"/>
    </row>
    <row r="1519" spans="2:2">
      <c r="B1519" s="81"/>
    </row>
    <row r="1520" spans="2:2">
      <c r="B1520" s="81"/>
    </row>
    <row r="1521" spans="2:2">
      <c r="B1521" s="81"/>
    </row>
    <row r="1522" spans="2:2">
      <c r="B1522" s="81"/>
    </row>
    <row r="1523" spans="2:2">
      <c r="B1523" s="81"/>
    </row>
    <row r="1524" spans="2:2">
      <c r="B1524" s="81"/>
    </row>
    <row r="1525" spans="2:2">
      <c r="B1525" s="81"/>
    </row>
    <row r="1526" spans="2:2">
      <c r="B1526" s="81"/>
    </row>
    <row r="1527" spans="2:2">
      <c r="B1527" s="81"/>
    </row>
    <row r="1528" spans="2:2">
      <c r="B1528" s="81"/>
    </row>
    <row r="1529" spans="2:2">
      <c r="B1529" s="81"/>
    </row>
    <row r="1530" spans="2:2">
      <c r="B1530" s="81"/>
    </row>
    <row r="1531" spans="2:2">
      <c r="B1531" s="81"/>
    </row>
    <row r="1532" spans="2:2">
      <c r="B1532" s="81"/>
    </row>
    <row r="1533" spans="2:2">
      <c r="B1533" s="81"/>
    </row>
    <row r="1534" spans="2:2">
      <c r="B1534" s="81"/>
    </row>
    <row r="1535" spans="2:2">
      <c r="B1535" s="81"/>
    </row>
    <row r="1536" spans="2:2">
      <c r="B1536" s="81"/>
    </row>
    <row r="1537" spans="2:2">
      <c r="B1537" s="81"/>
    </row>
    <row r="1538" spans="2:2">
      <c r="B1538" s="81"/>
    </row>
    <row r="1539" spans="2:2">
      <c r="B1539" s="81"/>
    </row>
    <row r="1540" spans="2:2">
      <c r="B1540" s="81"/>
    </row>
    <row r="1541" spans="2:2">
      <c r="B1541" s="81"/>
    </row>
    <row r="1542" spans="2:2">
      <c r="B1542" s="81"/>
    </row>
    <row r="1543" spans="2:2">
      <c r="B1543" s="81"/>
    </row>
    <row r="1544" spans="2:2">
      <c r="B1544" s="81"/>
    </row>
    <row r="1545" spans="2:2">
      <c r="B1545" s="81"/>
    </row>
    <row r="1546" spans="2:2">
      <c r="B1546" s="81"/>
    </row>
    <row r="1547" spans="2:2">
      <c r="B1547" s="81"/>
    </row>
    <row r="1548" spans="2:2">
      <c r="B1548" s="81"/>
    </row>
    <row r="1549" spans="2:2">
      <c r="B1549" s="81"/>
    </row>
    <row r="1550" spans="2:2">
      <c r="B1550" s="81"/>
    </row>
    <row r="1551" spans="2:2">
      <c r="B1551" s="81"/>
    </row>
    <row r="1552" spans="2:2">
      <c r="B1552" s="81"/>
    </row>
    <row r="1553" spans="2:2">
      <c r="B1553" s="81"/>
    </row>
    <row r="1554" spans="2:2">
      <c r="B1554" s="81"/>
    </row>
    <row r="1555" spans="2:2">
      <c r="B1555" s="81"/>
    </row>
    <row r="1556" spans="2:2">
      <c r="B1556" s="81"/>
    </row>
    <row r="1557" spans="2:2">
      <c r="B1557" s="81"/>
    </row>
    <row r="1558" spans="2:2">
      <c r="B1558" s="81"/>
    </row>
    <row r="1559" spans="2:2">
      <c r="B1559" s="81"/>
    </row>
    <row r="1560" spans="2:2">
      <c r="B1560" s="81"/>
    </row>
    <row r="1561" spans="2:2">
      <c r="B1561" s="81"/>
    </row>
    <row r="1562" spans="2:2">
      <c r="B1562" s="81"/>
    </row>
    <row r="1563" spans="2:2">
      <c r="B1563" s="81"/>
    </row>
    <row r="1564" spans="2:2">
      <c r="B1564" s="81"/>
    </row>
    <row r="1565" spans="2:2">
      <c r="B1565" s="81"/>
    </row>
    <row r="1566" spans="2:2">
      <c r="B1566" s="81"/>
    </row>
    <row r="1567" spans="2:2">
      <c r="B1567" s="81"/>
    </row>
    <row r="1568" spans="2:2">
      <c r="B1568" s="81"/>
    </row>
    <row r="1569" spans="2:2">
      <c r="B1569" s="81"/>
    </row>
    <row r="1570" spans="2:2">
      <c r="B1570" s="81"/>
    </row>
    <row r="1571" spans="2:2">
      <c r="B1571" s="81"/>
    </row>
    <row r="1572" spans="2:2">
      <c r="B1572" s="81"/>
    </row>
    <row r="1573" spans="2:2">
      <c r="B1573" s="81"/>
    </row>
    <row r="1574" spans="2:2">
      <c r="B1574" s="81"/>
    </row>
    <row r="1575" spans="2:2">
      <c r="B1575" s="81"/>
    </row>
    <row r="1576" spans="2:2">
      <c r="B1576" s="81"/>
    </row>
    <row r="1577" spans="2:2">
      <c r="B1577" s="81"/>
    </row>
    <row r="1578" spans="2:2">
      <c r="B1578" s="81"/>
    </row>
    <row r="1579" spans="2:2">
      <c r="B1579" s="81"/>
    </row>
    <row r="1580" spans="2:2">
      <c r="B1580" s="81"/>
    </row>
    <row r="1581" spans="2:2">
      <c r="B1581" s="81"/>
    </row>
    <row r="1582" spans="2:2">
      <c r="B1582" s="81"/>
    </row>
    <row r="1583" spans="2:2">
      <c r="B1583" s="81"/>
    </row>
    <row r="1584" spans="2:2">
      <c r="B1584" s="81"/>
    </row>
    <row r="1585" spans="2:2">
      <c r="B1585" s="81"/>
    </row>
    <row r="1586" spans="2:2">
      <c r="B1586" s="81"/>
    </row>
    <row r="1587" spans="2:2">
      <c r="B1587" s="81"/>
    </row>
    <row r="1588" spans="2:2">
      <c r="B1588" s="81"/>
    </row>
    <row r="1589" spans="2:2">
      <c r="B1589" s="81"/>
    </row>
    <row r="1590" spans="2:2">
      <c r="B1590" s="81"/>
    </row>
    <row r="1591" spans="2:2">
      <c r="B1591" s="81"/>
    </row>
    <row r="1592" spans="2:2">
      <c r="B1592" s="81"/>
    </row>
    <row r="1593" spans="2:2">
      <c r="B1593" s="81"/>
    </row>
    <row r="1594" spans="2:2">
      <c r="B1594" s="81"/>
    </row>
    <row r="1595" spans="2:2">
      <c r="B1595" s="81"/>
    </row>
    <row r="1596" spans="2:2">
      <c r="B1596" s="81"/>
    </row>
    <row r="1597" spans="2:2">
      <c r="B1597" s="81"/>
    </row>
    <row r="1598" spans="2:2">
      <c r="B1598" s="81"/>
    </row>
    <row r="1599" spans="2:2">
      <c r="B1599" s="81"/>
    </row>
    <row r="1600" spans="2:2">
      <c r="B1600" s="81"/>
    </row>
    <row r="1601" spans="2:2">
      <c r="B1601" s="81"/>
    </row>
    <row r="1602" spans="2:2">
      <c r="B1602" s="81"/>
    </row>
    <row r="1603" spans="2:2">
      <c r="B1603" s="81"/>
    </row>
    <row r="1604" spans="2:2">
      <c r="B1604" s="81"/>
    </row>
    <row r="1605" spans="2:2">
      <c r="B1605" s="81"/>
    </row>
    <row r="1606" spans="2:2">
      <c r="B1606" s="81"/>
    </row>
    <row r="1607" spans="2:2">
      <c r="B1607" s="81"/>
    </row>
    <row r="1608" spans="2:2">
      <c r="B1608" s="81"/>
    </row>
    <row r="1609" spans="2:2">
      <c r="B1609" s="81"/>
    </row>
    <row r="1610" spans="2:2">
      <c r="B1610" s="81"/>
    </row>
    <row r="1611" spans="2:2">
      <c r="B1611" s="81"/>
    </row>
    <row r="1612" spans="2:2">
      <c r="B1612" s="81"/>
    </row>
    <row r="1613" spans="2:2">
      <c r="B1613" s="81"/>
    </row>
    <row r="1614" spans="2:2">
      <c r="B1614" s="81"/>
    </row>
    <row r="1615" spans="2:2">
      <c r="B1615" s="81"/>
    </row>
    <row r="1616" spans="2:2">
      <c r="B1616" s="81"/>
    </row>
    <row r="1617" spans="2:2">
      <c r="B1617" s="81"/>
    </row>
    <row r="1618" spans="2:2">
      <c r="B1618" s="81"/>
    </row>
    <row r="1619" spans="2:2">
      <c r="B1619" s="81"/>
    </row>
    <row r="1620" spans="2:2">
      <c r="B1620" s="81"/>
    </row>
    <row r="1621" spans="2:2">
      <c r="B1621" s="81"/>
    </row>
    <row r="1622" spans="2:2">
      <c r="B1622" s="81"/>
    </row>
    <row r="1623" spans="2:2">
      <c r="B1623" s="81"/>
    </row>
    <row r="1624" spans="2:2">
      <c r="B1624" s="81"/>
    </row>
    <row r="1625" spans="2:2">
      <c r="B1625" s="81"/>
    </row>
    <row r="1626" spans="2:2">
      <c r="B1626" s="81"/>
    </row>
    <row r="1627" spans="2:2">
      <c r="B1627" s="81"/>
    </row>
    <row r="1628" spans="2:2">
      <c r="B1628" s="81"/>
    </row>
    <row r="1629" spans="2:2">
      <c r="B1629" s="81"/>
    </row>
    <row r="1630" spans="2:2">
      <c r="B1630" s="81"/>
    </row>
    <row r="1631" spans="2:2">
      <c r="B1631" s="81"/>
    </row>
    <row r="1632" spans="2:2">
      <c r="B1632" s="81"/>
    </row>
    <row r="1633" spans="2:2">
      <c r="B1633" s="81"/>
    </row>
    <row r="1634" spans="2:2">
      <c r="B1634" s="81"/>
    </row>
    <row r="1635" spans="2:2">
      <c r="B1635" s="81"/>
    </row>
    <row r="1636" spans="2:2">
      <c r="B1636" s="81"/>
    </row>
    <row r="1637" spans="2:2">
      <c r="B1637" s="81"/>
    </row>
    <row r="1638" spans="2:2">
      <c r="B1638" s="81"/>
    </row>
    <row r="1639" spans="2:2">
      <c r="B1639" s="81"/>
    </row>
    <row r="1640" spans="2:2">
      <c r="B1640" s="81"/>
    </row>
    <row r="1641" spans="2:2">
      <c r="B1641" s="81"/>
    </row>
    <row r="1642" spans="2:2">
      <c r="B1642" s="81"/>
    </row>
    <row r="1643" spans="2:2">
      <c r="B1643" s="81"/>
    </row>
    <row r="1644" spans="2:2">
      <c r="B1644" s="81"/>
    </row>
    <row r="1645" spans="2:2">
      <c r="B1645" s="81"/>
    </row>
    <row r="1646" spans="2:2">
      <c r="B1646" s="81"/>
    </row>
    <row r="1647" spans="2:2">
      <c r="B1647" s="81"/>
    </row>
    <row r="1648" spans="2:2">
      <c r="B1648" s="81"/>
    </row>
    <row r="1649" spans="2:2">
      <c r="B1649" s="81"/>
    </row>
    <row r="1650" spans="2:2">
      <c r="B1650" s="81"/>
    </row>
    <row r="1651" spans="2:2">
      <c r="B1651" s="81"/>
    </row>
    <row r="1652" spans="2:2">
      <c r="B1652" s="81"/>
    </row>
    <row r="1653" spans="2:2">
      <c r="B1653" s="81"/>
    </row>
    <row r="1654" spans="2:2">
      <c r="B1654" s="81"/>
    </row>
    <row r="1655" spans="2:2">
      <c r="B1655" s="81"/>
    </row>
    <row r="1656" spans="2:2">
      <c r="B1656" s="81"/>
    </row>
    <row r="1657" spans="2:2">
      <c r="B1657" s="81"/>
    </row>
    <row r="1658" spans="2:2">
      <c r="B1658" s="81"/>
    </row>
    <row r="1659" spans="2:2">
      <c r="B1659" s="81"/>
    </row>
    <row r="1660" spans="2:2">
      <c r="B1660" s="81"/>
    </row>
    <row r="1661" spans="2:2">
      <c r="B1661" s="81"/>
    </row>
    <row r="1662" spans="2:2">
      <c r="B1662" s="81"/>
    </row>
    <row r="1663" spans="2:2">
      <c r="B1663" s="81"/>
    </row>
    <row r="1664" spans="2:2">
      <c r="B1664" s="81"/>
    </row>
    <row r="1665" spans="2:2">
      <c r="B1665" s="81"/>
    </row>
    <row r="1666" spans="2:2">
      <c r="B1666" s="81"/>
    </row>
    <row r="1667" spans="2:2">
      <c r="B1667" s="81"/>
    </row>
    <row r="1668" spans="2:2">
      <c r="B1668" s="81"/>
    </row>
    <row r="1669" spans="2:2">
      <c r="B1669" s="81"/>
    </row>
    <row r="1670" spans="2:2">
      <c r="B1670" s="81"/>
    </row>
    <row r="1671" spans="2:2">
      <c r="B1671" s="81"/>
    </row>
    <row r="1672" spans="2:2">
      <c r="B1672" s="81"/>
    </row>
    <row r="1673" spans="2:2">
      <c r="B1673" s="81"/>
    </row>
    <row r="1674" spans="2:2">
      <c r="B1674" s="81"/>
    </row>
    <row r="1675" spans="2:2">
      <c r="B1675" s="81"/>
    </row>
    <row r="1676" spans="2:2">
      <c r="B1676" s="81"/>
    </row>
    <row r="1677" spans="2:2">
      <c r="B1677" s="81"/>
    </row>
    <row r="1678" spans="2:2">
      <c r="B1678" s="81"/>
    </row>
    <row r="1679" spans="2:2">
      <c r="B1679" s="81"/>
    </row>
    <row r="1680" spans="2:2">
      <c r="B1680" s="81"/>
    </row>
    <row r="1681" spans="2:2">
      <c r="B1681" s="81"/>
    </row>
    <row r="1682" spans="2:2">
      <c r="B1682" s="81"/>
    </row>
    <row r="1683" spans="2:2">
      <c r="B1683" s="81"/>
    </row>
    <row r="1684" spans="2:2">
      <c r="B1684" s="81"/>
    </row>
    <row r="1685" spans="2:2">
      <c r="B1685" s="81"/>
    </row>
    <row r="1686" spans="2:2">
      <c r="B1686" s="81"/>
    </row>
    <row r="1687" spans="2:2">
      <c r="B1687" s="81"/>
    </row>
    <row r="1688" spans="2:2">
      <c r="B1688" s="81"/>
    </row>
    <row r="1689" spans="2:2">
      <c r="B1689" s="81"/>
    </row>
    <row r="1690" spans="2:2">
      <c r="B1690" s="81"/>
    </row>
    <row r="1691" spans="2:2">
      <c r="B1691" s="81"/>
    </row>
    <row r="1692" spans="2:2">
      <c r="B1692" s="81"/>
    </row>
    <row r="1693" spans="2:2">
      <c r="B1693" s="81"/>
    </row>
    <row r="1694" spans="2:2">
      <c r="B1694" s="81"/>
    </row>
    <row r="1695" spans="2:2">
      <c r="B1695" s="81"/>
    </row>
    <row r="1696" spans="2:2">
      <c r="B1696" s="81"/>
    </row>
    <row r="1697" spans="2:2">
      <c r="B1697" s="81"/>
    </row>
    <row r="1698" spans="2:2">
      <c r="B1698" s="81"/>
    </row>
    <row r="1699" spans="2:2">
      <c r="B1699" s="81"/>
    </row>
    <row r="1700" spans="2:2">
      <c r="B1700" s="81"/>
    </row>
    <row r="1701" spans="2:2">
      <c r="B1701" s="81"/>
    </row>
    <row r="1702" spans="2:2">
      <c r="B1702" s="81"/>
    </row>
    <row r="1703" spans="2:2">
      <c r="B1703" s="81"/>
    </row>
    <row r="1704" spans="2:2">
      <c r="B1704" s="81"/>
    </row>
    <row r="1705" spans="2:2">
      <c r="B1705" s="81"/>
    </row>
    <row r="1706" spans="2:2">
      <c r="B1706" s="81"/>
    </row>
    <row r="1707" spans="2:2">
      <c r="B1707" s="81"/>
    </row>
    <row r="1708" spans="2:2">
      <c r="B1708" s="81"/>
    </row>
    <row r="1709" spans="2:2">
      <c r="B1709" s="81"/>
    </row>
    <row r="1710" spans="2:2">
      <c r="B1710" s="81"/>
    </row>
    <row r="1711" spans="2:2">
      <c r="B1711" s="81"/>
    </row>
    <row r="1712" spans="2:2">
      <c r="B1712" s="81"/>
    </row>
    <row r="1713" spans="2:2">
      <c r="B1713" s="81"/>
    </row>
    <row r="1714" spans="2:2">
      <c r="B1714" s="81"/>
    </row>
    <row r="1715" spans="2:2">
      <c r="B1715" s="81"/>
    </row>
    <row r="1716" spans="2:2">
      <c r="B1716" s="81"/>
    </row>
    <row r="1717" spans="2:2">
      <c r="B1717" s="81"/>
    </row>
    <row r="1718" spans="2:2">
      <c r="B1718" s="81"/>
    </row>
    <row r="1719" spans="2:2">
      <c r="B1719" s="81"/>
    </row>
    <row r="1720" spans="2:2">
      <c r="B1720" s="81"/>
    </row>
    <row r="1721" spans="2:2">
      <c r="B1721" s="81"/>
    </row>
    <row r="1722" spans="2:2">
      <c r="B1722" s="81"/>
    </row>
    <row r="1723" spans="2:2">
      <c r="B1723" s="81"/>
    </row>
    <row r="1724" spans="2:2">
      <c r="B1724" s="81"/>
    </row>
    <row r="1725" spans="2:2">
      <c r="B1725" s="81"/>
    </row>
    <row r="1726" spans="2:2">
      <c r="B1726" s="81"/>
    </row>
    <row r="1727" spans="2:2">
      <c r="B1727" s="81"/>
    </row>
    <row r="1728" spans="2:2">
      <c r="B1728" s="81"/>
    </row>
    <row r="1729" spans="2:2">
      <c r="B1729" s="81"/>
    </row>
    <row r="1730" spans="2:2">
      <c r="B1730" s="81"/>
    </row>
    <row r="1731" spans="2:2">
      <c r="B1731" s="81"/>
    </row>
    <row r="1732" spans="2:2">
      <c r="B1732" s="81"/>
    </row>
    <row r="1733" spans="2:2">
      <c r="B1733" s="81"/>
    </row>
    <row r="1734" spans="2:2">
      <c r="B1734" s="81"/>
    </row>
    <row r="1735" spans="2:2">
      <c r="B1735" s="81"/>
    </row>
    <row r="1736" spans="2:2">
      <c r="B1736" s="81"/>
    </row>
    <row r="1737" spans="2:2">
      <c r="B1737" s="81"/>
    </row>
    <row r="1738" spans="2:2">
      <c r="B1738" s="81"/>
    </row>
    <row r="1739" spans="2:2">
      <c r="B1739" s="81"/>
    </row>
    <row r="1740" spans="2:2">
      <c r="B1740" s="81"/>
    </row>
    <row r="1741" spans="2:2">
      <c r="B1741" s="81"/>
    </row>
    <row r="1742" spans="2:2">
      <c r="B1742" s="81"/>
    </row>
    <row r="1743" spans="2:2">
      <c r="B1743" s="81"/>
    </row>
    <row r="1744" spans="2:2">
      <c r="B1744" s="81"/>
    </row>
    <row r="1745" spans="2:2">
      <c r="B1745" s="81"/>
    </row>
    <row r="1746" spans="2:2">
      <c r="B1746" s="81"/>
    </row>
    <row r="1747" spans="2:2">
      <c r="B1747" s="81"/>
    </row>
    <row r="1748" spans="2:2">
      <c r="B1748" s="81"/>
    </row>
    <row r="1749" spans="2:2">
      <c r="B1749" s="81"/>
    </row>
    <row r="1750" spans="2:2">
      <c r="B1750" s="81"/>
    </row>
    <row r="1751" spans="2:2">
      <c r="B1751" s="81"/>
    </row>
    <row r="1752" spans="2:2">
      <c r="B1752" s="81"/>
    </row>
    <row r="1753" spans="2:2">
      <c r="B1753" s="81"/>
    </row>
    <row r="1754" spans="2:2">
      <c r="B1754" s="81"/>
    </row>
    <row r="1755" spans="2:2">
      <c r="B1755" s="81"/>
    </row>
    <row r="1756" spans="2:2">
      <c r="B1756" s="81"/>
    </row>
    <row r="1757" spans="2:2">
      <c r="B1757" s="81"/>
    </row>
    <row r="1758" spans="2:2">
      <c r="B1758" s="81"/>
    </row>
    <row r="1759" spans="2:2">
      <c r="B1759" s="81"/>
    </row>
    <row r="1760" spans="2:2">
      <c r="B1760" s="81"/>
    </row>
    <row r="1761" spans="2:2">
      <c r="B1761" s="81"/>
    </row>
    <row r="1762" spans="2:2">
      <c r="B1762" s="81"/>
    </row>
    <row r="1763" spans="2:2">
      <c r="B1763" s="81"/>
    </row>
    <row r="1764" spans="2:2">
      <c r="B1764" s="81"/>
    </row>
    <row r="1765" spans="2:2">
      <c r="B1765" s="81"/>
    </row>
    <row r="1766" spans="2:2">
      <c r="B1766" s="81"/>
    </row>
    <row r="1767" spans="2:2">
      <c r="B1767" s="81"/>
    </row>
    <row r="1768" spans="2:2">
      <c r="B1768" s="81"/>
    </row>
    <row r="1769" spans="2:2">
      <c r="B1769" s="81"/>
    </row>
    <row r="1770" spans="2:2">
      <c r="B1770" s="81"/>
    </row>
    <row r="1771" spans="2:2">
      <c r="B1771" s="81"/>
    </row>
    <row r="1772" spans="2:2">
      <c r="B1772" s="81"/>
    </row>
    <row r="1773" spans="2:2">
      <c r="B1773" s="81"/>
    </row>
    <row r="1774" spans="2:2">
      <c r="B1774" s="81"/>
    </row>
    <row r="1775" spans="2:2">
      <c r="B1775" s="81"/>
    </row>
    <row r="1776" spans="2:2">
      <c r="B1776" s="81"/>
    </row>
    <row r="1777" spans="2:2">
      <c r="B1777" s="81"/>
    </row>
    <row r="1778" spans="2:2">
      <c r="B1778" s="81"/>
    </row>
    <row r="1779" spans="2:2">
      <c r="B1779" s="81"/>
    </row>
    <row r="1780" spans="2:2">
      <c r="B1780" s="81"/>
    </row>
    <row r="1781" spans="2:2">
      <c r="B1781" s="81"/>
    </row>
    <row r="1782" spans="2:2">
      <c r="B1782" s="81"/>
    </row>
    <row r="1783" spans="2:2">
      <c r="B1783" s="81"/>
    </row>
    <row r="1784" spans="2:2">
      <c r="B1784" s="81"/>
    </row>
    <row r="1785" spans="2:2">
      <c r="B1785" s="81"/>
    </row>
    <row r="1786" spans="2:2">
      <c r="B1786" s="81"/>
    </row>
    <row r="1787" spans="2:2">
      <c r="B1787" s="81"/>
    </row>
    <row r="1788" spans="2:2">
      <c r="B1788" s="81"/>
    </row>
    <row r="1789" spans="2:2">
      <c r="B1789" s="81"/>
    </row>
    <row r="1790" spans="2:2">
      <c r="B1790" s="81"/>
    </row>
    <row r="1791" spans="2:2">
      <c r="B1791" s="81"/>
    </row>
    <row r="1792" spans="2:2">
      <c r="B1792" s="81"/>
    </row>
    <row r="1793" spans="2:2">
      <c r="B1793" s="81"/>
    </row>
    <row r="1794" spans="2:2">
      <c r="B1794" s="81"/>
    </row>
    <row r="1795" spans="2:2">
      <c r="B1795" s="81"/>
    </row>
    <row r="1796" spans="2:2">
      <c r="B1796" s="81"/>
    </row>
    <row r="1797" spans="2:2">
      <c r="B1797" s="81"/>
    </row>
    <row r="1798" spans="2:2">
      <c r="B1798" s="81"/>
    </row>
    <row r="1799" spans="2:2">
      <c r="B1799" s="81"/>
    </row>
    <row r="1800" spans="2:2">
      <c r="B1800" s="81"/>
    </row>
    <row r="1801" spans="2:2">
      <c r="B1801" s="81"/>
    </row>
    <row r="1802" spans="2:2">
      <c r="B1802" s="81"/>
    </row>
    <row r="1803" spans="2:2">
      <c r="B1803" s="81"/>
    </row>
    <row r="1804" spans="2:2">
      <c r="B1804" s="81"/>
    </row>
    <row r="1805" spans="2:2">
      <c r="B1805" s="81"/>
    </row>
    <row r="1806" spans="2:2">
      <c r="B1806" s="81"/>
    </row>
    <row r="1807" spans="2:2">
      <c r="B1807" s="81"/>
    </row>
    <row r="1808" spans="2:2">
      <c r="B1808" s="81"/>
    </row>
    <row r="1809" spans="2:2">
      <c r="B1809" s="81"/>
    </row>
    <row r="1810" spans="2:2">
      <c r="B1810" s="81"/>
    </row>
    <row r="1811" spans="2:2">
      <c r="B1811" s="81"/>
    </row>
    <row r="1812" spans="2:2">
      <c r="B1812" s="81"/>
    </row>
    <row r="1813" spans="2:2">
      <c r="B1813" s="81"/>
    </row>
    <row r="1814" spans="2:2">
      <c r="B1814" s="81"/>
    </row>
    <row r="1815" spans="2:2">
      <c r="B1815" s="81"/>
    </row>
    <row r="1816" spans="2:2">
      <c r="B1816" s="81"/>
    </row>
    <row r="1817" spans="2:2">
      <c r="B1817" s="81"/>
    </row>
    <row r="1818" spans="2:2">
      <c r="B1818" s="81"/>
    </row>
    <row r="1819" spans="2:2">
      <c r="B1819" s="81"/>
    </row>
    <row r="1820" spans="2:2">
      <c r="B1820" s="81"/>
    </row>
    <row r="1821" spans="2:2">
      <c r="B1821" s="81"/>
    </row>
    <row r="1822" spans="2:2">
      <c r="B1822" s="81"/>
    </row>
    <row r="1823" spans="2:2">
      <c r="B1823" s="81"/>
    </row>
    <row r="1824" spans="2:2">
      <c r="B1824" s="81"/>
    </row>
    <row r="1825" spans="2:2">
      <c r="B1825" s="81"/>
    </row>
    <row r="1826" spans="2:2">
      <c r="B1826" s="81"/>
    </row>
    <row r="1827" spans="2:2">
      <c r="B1827" s="81"/>
    </row>
    <row r="1828" spans="2:2">
      <c r="B1828" s="81"/>
    </row>
    <row r="1829" spans="2:2">
      <c r="B1829" s="81"/>
    </row>
    <row r="1830" spans="2:2">
      <c r="B1830" s="81"/>
    </row>
    <row r="1831" spans="2:2">
      <c r="B1831" s="81"/>
    </row>
    <row r="1832" spans="2:2">
      <c r="B1832" s="81"/>
    </row>
    <row r="1833" spans="2:2">
      <c r="B1833" s="81"/>
    </row>
    <row r="1834" spans="2:2">
      <c r="B1834" s="81"/>
    </row>
    <row r="1835" spans="2:2">
      <c r="B1835" s="81"/>
    </row>
    <row r="1836" spans="2:2">
      <c r="B1836" s="81"/>
    </row>
    <row r="1837" spans="2:2">
      <c r="B1837" s="81"/>
    </row>
    <row r="1838" spans="2:2">
      <c r="B1838" s="81"/>
    </row>
    <row r="1839" spans="2:2">
      <c r="B1839" s="81"/>
    </row>
    <row r="1840" spans="2:2">
      <c r="B1840" s="81"/>
    </row>
    <row r="1841" spans="2:2">
      <c r="B1841" s="81"/>
    </row>
    <row r="1842" spans="2:2">
      <c r="B1842" s="81"/>
    </row>
    <row r="1843" spans="2:2">
      <c r="B1843" s="81"/>
    </row>
    <row r="1844" spans="2:2">
      <c r="B1844" s="81"/>
    </row>
    <row r="1845" spans="2:2">
      <c r="B1845" s="81"/>
    </row>
    <row r="1846" spans="2:2">
      <c r="B1846" s="81"/>
    </row>
    <row r="1847" spans="2:2">
      <c r="B1847" s="81"/>
    </row>
    <row r="1848" spans="2:2">
      <c r="B1848" s="81"/>
    </row>
    <row r="1849" spans="2:2">
      <c r="B1849" s="81"/>
    </row>
    <row r="1850" spans="2:2">
      <c r="B1850" s="81"/>
    </row>
    <row r="1851" spans="2:2">
      <c r="B1851" s="81"/>
    </row>
    <row r="1852" spans="2:2">
      <c r="B1852" s="81"/>
    </row>
    <row r="1853" spans="2:2">
      <c r="B1853" s="81"/>
    </row>
    <row r="1854" spans="2:2">
      <c r="B1854" s="81"/>
    </row>
    <row r="1855" spans="2:2">
      <c r="B1855" s="81"/>
    </row>
    <row r="1856" spans="2:2">
      <c r="B1856" s="81"/>
    </row>
    <row r="1857" spans="2:2">
      <c r="B1857" s="81"/>
    </row>
    <row r="1858" spans="2:2">
      <c r="B1858" s="81"/>
    </row>
    <row r="1859" spans="2:2">
      <c r="B1859" s="81"/>
    </row>
    <row r="1860" spans="2:2">
      <c r="B1860" s="81"/>
    </row>
    <row r="1861" spans="2:2">
      <c r="B1861" s="81"/>
    </row>
    <row r="1862" spans="2:2">
      <c r="B1862" s="81"/>
    </row>
    <row r="1863" spans="2:2">
      <c r="B1863" s="81"/>
    </row>
    <row r="1864" spans="2:2">
      <c r="B1864" s="81"/>
    </row>
    <row r="1865" spans="2:2">
      <c r="B1865" s="81"/>
    </row>
    <row r="1866" spans="2:2">
      <c r="B1866" s="81"/>
    </row>
    <row r="1867" spans="2:2">
      <c r="B1867" s="81"/>
    </row>
    <row r="1868" spans="2:2">
      <c r="B1868" s="81"/>
    </row>
    <row r="1869" spans="2:2">
      <c r="B1869" s="81"/>
    </row>
    <row r="1870" spans="2:2">
      <c r="B1870" s="81"/>
    </row>
    <row r="1871" spans="2:2">
      <c r="B1871" s="81"/>
    </row>
    <row r="1872" spans="2:2">
      <c r="B1872" s="81"/>
    </row>
    <row r="1873" spans="2:2">
      <c r="B1873" s="81"/>
    </row>
    <row r="1874" spans="2:2">
      <c r="B1874" s="81"/>
    </row>
    <row r="1875" spans="2:2">
      <c r="B1875" s="81"/>
    </row>
    <row r="1876" spans="2:2">
      <c r="B1876" s="81"/>
    </row>
    <row r="1877" spans="2:2">
      <c r="B1877" s="81"/>
    </row>
    <row r="1878" spans="2:2">
      <c r="B1878" s="81"/>
    </row>
    <row r="1879" spans="2:2">
      <c r="B1879" s="81"/>
    </row>
    <row r="1880" spans="2:2">
      <c r="B1880" s="81"/>
    </row>
    <row r="1881" spans="2:2">
      <c r="B1881" s="81"/>
    </row>
    <row r="1882" spans="2:2">
      <c r="B1882" s="81"/>
    </row>
    <row r="1883" spans="2:2">
      <c r="B1883" s="81"/>
    </row>
    <row r="1884" spans="2:2">
      <c r="B1884" s="81"/>
    </row>
    <row r="1885" spans="2:2">
      <c r="B1885" s="81"/>
    </row>
    <row r="1886" spans="2:2">
      <c r="B1886" s="81"/>
    </row>
    <row r="1887" spans="2:2">
      <c r="B1887" s="81"/>
    </row>
    <row r="1888" spans="2:2">
      <c r="B1888" s="81"/>
    </row>
    <row r="1889" spans="2:2">
      <c r="B1889" s="81"/>
    </row>
    <row r="1890" spans="2:2">
      <c r="B1890" s="81"/>
    </row>
    <row r="1891" spans="2:2">
      <c r="B1891" s="81"/>
    </row>
    <row r="1892" spans="2:2">
      <c r="B1892" s="81"/>
    </row>
    <row r="1893" spans="2:2">
      <c r="B1893" s="81"/>
    </row>
    <row r="1894" spans="2:2">
      <c r="B1894" s="81"/>
    </row>
    <row r="1895" spans="2:2">
      <c r="B1895" s="81"/>
    </row>
    <row r="1896" spans="2:2">
      <c r="B1896" s="81"/>
    </row>
    <row r="1897" spans="2:2">
      <c r="B1897" s="81"/>
    </row>
    <row r="1898" spans="2:2">
      <c r="B1898" s="81"/>
    </row>
    <row r="1899" spans="2:2">
      <c r="B1899" s="81"/>
    </row>
    <row r="1900" spans="2:2">
      <c r="B1900" s="81"/>
    </row>
    <row r="1901" spans="2:2">
      <c r="B1901" s="81"/>
    </row>
    <row r="1902" spans="2:2">
      <c r="B1902" s="81"/>
    </row>
    <row r="1903" spans="2:2">
      <c r="B1903" s="81"/>
    </row>
    <row r="1904" spans="2:2">
      <c r="B1904" s="81"/>
    </row>
    <row r="1905" spans="2:2">
      <c r="B1905" s="81"/>
    </row>
    <row r="1906" spans="2:2">
      <c r="B1906" s="81"/>
    </row>
    <row r="1907" spans="2:2">
      <c r="B1907" s="81"/>
    </row>
    <row r="1908" spans="2:2">
      <c r="B1908" s="81"/>
    </row>
    <row r="1909" spans="2:2">
      <c r="B1909" s="81"/>
    </row>
    <row r="1910" spans="2:2">
      <c r="B1910" s="81"/>
    </row>
    <row r="1911" spans="2:2">
      <c r="B1911" s="81"/>
    </row>
    <row r="1912" spans="2:2">
      <c r="B1912" s="81"/>
    </row>
    <row r="1913" spans="2:2">
      <c r="B1913" s="81"/>
    </row>
    <row r="1914" spans="2:2">
      <c r="B1914" s="81"/>
    </row>
    <row r="1915" spans="2:2">
      <c r="B1915" s="81"/>
    </row>
    <row r="1916" spans="2:2">
      <c r="B1916" s="81"/>
    </row>
    <row r="1917" spans="2:2">
      <c r="B1917" s="81"/>
    </row>
    <row r="1918" spans="2:2">
      <c r="B1918" s="81"/>
    </row>
    <row r="1919" spans="2:2">
      <c r="B1919" s="81"/>
    </row>
    <row r="1920" spans="2:2">
      <c r="B1920" s="81"/>
    </row>
    <row r="1921" spans="2:2">
      <c r="B1921" s="81"/>
    </row>
    <row r="1922" spans="2:2">
      <c r="B1922" s="81"/>
    </row>
    <row r="1923" spans="2:2">
      <c r="B1923" s="81"/>
    </row>
    <row r="1924" spans="2:2">
      <c r="B1924" s="81"/>
    </row>
    <row r="1925" spans="2:2">
      <c r="B1925" s="81"/>
    </row>
    <row r="1926" spans="2:2">
      <c r="B1926" s="81"/>
    </row>
    <row r="1927" spans="2:2">
      <c r="B1927" s="81"/>
    </row>
    <row r="1928" spans="2:2">
      <c r="B1928" s="81"/>
    </row>
    <row r="1929" spans="2:2">
      <c r="B1929" s="81"/>
    </row>
    <row r="1930" spans="2:2">
      <c r="B1930" s="81"/>
    </row>
    <row r="1931" spans="2:2">
      <c r="B1931" s="81"/>
    </row>
    <row r="1932" spans="2:2">
      <c r="B1932" s="81"/>
    </row>
    <row r="1933" spans="2:2">
      <c r="B1933" s="81"/>
    </row>
    <row r="1934" spans="2:2">
      <c r="B1934" s="81"/>
    </row>
    <row r="1935" spans="2:2">
      <c r="B1935" s="81"/>
    </row>
    <row r="1936" spans="2:2">
      <c r="B1936" s="81"/>
    </row>
    <row r="1937" spans="2:2">
      <c r="B1937" s="81"/>
    </row>
    <row r="1938" spans="2:2">
      <c r="B1938" s="81"/>
    </row>
    <row r="1939" spans="2:2">
      <c r="B1939" s="81"/>
    </row>
    <row r="1940" spans="2:2">
      <c r="B1940" s="81"/>
    </row>
    <row r="1941" spans="2:2">
      <c r="B1941" s="81"/>
    </row>
    <row r="1942" spans="2:2">
      <c r="B1942" s="81"/>
    </row>
    <row r="1943" spans="2:2">
      <c r="B1943" s="81"/>
    </row>
    <row r="1944" spans="2:2">
      <c r="B1944" s="81"/>
    </row>
    <row r="1945" spans="2:2">
      <c r="B1945" s="81"/>
    </row>
    <row r="1946" spans="2:2">
      <c r="B1946" s="81"/>
    </row>
    <row r="1947" spans="2:2">
      <c r="B1947" s="81"/>
    </row>
    <row r="1948" spans="2:2">
      <c r="B1948" s="81"/>
    </row>
    <row r="1949" spans="2:2">
      <c r="B1949" s="81"/>
    </row>
    <row r="1950" spans="2:2">
      <c r="B1950" s="81"/>
    </row>
    <row r="1951" spans="2:2">
      <c r="B1951" s="81"/>
    </row>
    <row r="1952" spans="2:2">
      <c r="B1952" s="81"/>
    </row>
    <row r="1953" spans="2:2">
      <c r="B1953" s="81"/>
    </row>
    <row r="1954" spans="2:2">
      <c r="B1954" s="81"/>
    </row>
    <row r="1955" spans="2:2">
      <c r="B1955" s="81"/>
    </row>
    <row r="1956" spans="2:2">
      <c r="B1956" s="81"/>
    </row>
    <row r="1957" spans="2:2">
      <c r="B1957" s="81"/>
    </row>
    <row r="1958" spans="2:2">
      <c r="B1958" s="81"/>
    </row>
    <row r="1959" spans="2:2">
      <c r="B1959" s="81"/>
    </row>
    <row r="1960" spans="2:2">
      <c r="B1960" s="81"/>
    </row>
    <row r="1961" spans="2:2">
      <c r="B1961" s="81"/>
    </row>
    <row r="1962" spans="2:2">
      <c r="B1962" s="81"/>
    </row>
    <row r="1963" spans="2:2">
      <c r="B1963" s="81"/>
    </row>
    <row r="1964" spans="2:2">
      <c r="B1964" s="81"/>
    </row>
    <row r="1965" spans="2:2">
      <c r="B1965" s="81"/>
    </row>
    <row r="1966" spans="2:2">
      <c r="B1966" s="81"/>
    </row>
    <row r="1967" spans="2:2">
      <c r="B1967" s="81"/>
    </row>
    <row r="1968" spans="2:2">
      <c r="B1968" s="81"/>
    </row>
    <row r="1969" spans="2:2">
      <c r="B1969" s="81"/>
    </row>
    <row r="1970" spans="2:2">
      <c r="B1970" s="81"/>
    </row>
    <row r="1971" spans="2:2">
      <c r="B1971" s="81"/>
    </row>
    <row r="1972" spans="2:2">
      <c r="B1972" s="81"/>
    </row>
    <row r="1973" spans="2:2">
      <c r="B1973" s="81"/>
    </row>
    <row r="1974" spans="2:2">
      <c r="B1974" s="81"/>
    </row>
    <row r="1975" spans="2:2">
      <c r="B1975" s="81"/>
    </row>
    <row r="1976" spans="2:2">
      <c r="B1976" s="81"/>
    </row>
    <row r="1977" spans="2:2">
      <c r="B1977" s="81"/>
    </row>
    <row r="1978" spans="2:2">
      <c r="B1978" s="81"/>
    </row>
    <row r="1979" spans="2:2">
      <c r="B1979" s="81"/>
    </row>
    <row r="1980" spans="2:2">
      <c r="B1980" s="81"/>
    </row>
    <row r="1981" spans="2:2">
      <c r="B1981" s="81"/>
    </row>
    <row r="1982" spans="2:2">
      <c r="B1982" s="81"/>
    </row>
    <row r="1983" spans="2:2">
      <c r="B1983" s="81"/>
    </row>
    <row r="1984" spans="2:2">
      <c r="B1984" s="81"/>
    </row>
    <row r="1985" spans="2:2">
      <c r="B1985" s="81"/>
    </row>
    <row r="1986" spans="2:2">
      <c r="B1986" s="81"/>
    </row>
    <row r="1987" spans="2:2">
      <c r="B1987" s="81"/>
    </row>
    <row r="1988" spans="2:2">
      <c r="B1988" s="81"/>
    </row>
    <row r="1989" spans="2:2">
      <c r="B1989" s="81"/>
    </row>
    <row r="1990" spans="2:2">
      <c r="B1990" s="81"/>
    </row>
    <row r="1991" spans="2:2">
      <c r="B1991" s="81"/>
    </row>
    <row r="1992" spans="2:2">
      <c r="B1992" s="81"/>
    </row>
    <row r="1993" spans="2:2">
      <c r="B1993" s="81"/>
    </row>
    <row r="1994" spans="2:2">
      <c r="B1994" s="81"/>
    </row>
    <row r="1995" spans="2:2">
      <c r="B1995" s="81"/>
    </row>
    <row r="1996" spans="2:2">
      <c r="B1996" s="81"/>
    </row>
    <row r="1997" spans="2:2">
      <c r="B1997" s="81"/>
    </row>
    <row r="1998" spans="2:2">
      <c r="B1998" s="81"/>
    </row>
    <row r="1999" spans="2:2">
      <c r="B1999" s="81"/>
    </row>
    <row r="2000" spans="2:2">
      <c r="B2000" s="81"/>
    </row>
    <row r="2001" spans="2:2">
      <c r="B2001" s="81"/>
    </row>
    <row r="2002" spans="2:2">
      <c r="B2002" s="81"/>
    </row>
    <row r="2003" spans="2:2">
      <c r="B2003" s="81"/>
    </row>
    <row r="2004" spans="2:2">
      <c r="B2004" s="81"/>
    </row>
    <row r="2005" spans="2:2">
      <c r="B2005" s="81"/>
    </row>
    <row r="2006" spans="2:2">
      <c r="B2006" s="81"/>
    </row>
    <row r="2007" spans="2:2">
      <c r="B2007" s="81"/>
    </row>
    <row r="2008" spans="2:2">
      <c r="B2008" s="81"/>
    </row>
    <row r="2009" spans="2:2">
      <c r="B2009" s="81"/>
    </row>
    <row r="2010" spans="2:2">
      <c r="B2010" s="81"/>
    </row>
    <row r="2011" spans="2:2">
      <c r="B2011" s="81"/>
    </row>
    <row r="2012" spans="2:2">
      <c r="B2012" s="81"/>
    </row>
    <row r="2013" spans="2:2">
      <c r="B2013" s="81"/>
    </row>
    <row r="2014" spans="2:2">
      <c r="B2014" s="81"/>
    </row>
    <row r="2015" spans="2:2">
      <c r="B2015" s="81"/>
    </row>
    <row r="2016" spans="2:2">
      <c r="B2016" s="81"/>
    </row>
    <row r="2017" spans="2:2">
      <c r="B2017" s="81"/>
    </row>
    <row r="2018" spans="2:2">
      <c r="B2018" s="81"/>
    </row>
    <row r="2019" spans="2:2">
      <c r="B2019" s="81"/>
    </row>
    <row r="2020" spans="2:2">
      <c r="B2020" s="81"/>
    </row>
    <row r="2021" spans="2:2">
      <c r="B2021" s="81"/>
    </row>
    <row r="2022" spans="2:2">
      <c r="B2022" s="81"/>
    </row>
    <row r="2023" spans="2:2">
      <c r="B2023" s="81"/>
    </row>
    <row r="2024" spans="2:2">
      <c r="B2024" s="81"/>
    </row>
    <row r="2025" spans="2:2">
      <c r="B2025" s="81"/>
    </row>
    <row r="2026" spans="2:2">
      <c r="B2026" s="81"/>
    </row>
    <row r="2027" spans="2:2">
      <c r="B2027" s="81"/>
    </row>
    <row r="2028" spans="2:2">
      <c r="B2028" s="81"/>
    </row>
    <row r="2029" spans="2:2">
      <c r="B2029" s="81"/>
    </row>
    <row r="2030" spans="2:2">
      <c r="B2030" s="81"/>
    </row>
    <row r="2031" spans="2:2">
      <c r="B2031" s="81"/>
    </row>
    <row r="2032" spans="2:2">
      <c r="B2032" s="81"/>
    </row>
    <row r="2033" spans="2:2">
      <c r="B2033" s="81"/>
    </row>
    <row r="2034" spans="2:2">
      <c r="B2034" s="81"/>
    </row>
    <row r="2035" spans="2:2">
      <c r="B2035" s="81"/>
    </row>
    <row r="2036" spans="2:2">
      <c r="B2036" s="81"/>
    </row>
    <row r="2037" spans="2:2">
      <c r="B2037" s="81"/>
    </row>
    <row r="2038" spans="2:2">
      <c r="B2038" s="81"/>
    </row>
    <row r="2039" spans="2:2">
      <c r="B2039" s="81"/>
    </row>
    <row r="2040" spans="2:2">
      <c r="B2040" s="81"/>
    </row>
    <row r="2041" spans="2:2">
      <c r="B2041" s="81"/>
    </row>
    <row r="2042" spans="2:2">
      <c r="B2042" s="81"/>
    </row>
    <row r="2043" spans="2:2">
      <c r="B2043" s="81"/>
    </row>
    <row r="2044" spans="2:2">
      <c r="B2044" s="81"/>
    </row>
    <row r="2045" spans="2:2">
      <c r="B2045" s="81"/>
    </row>
    <row r="2046" spans="2:2">
      <c r="B2046" s="81"/>
    </row>
    <row r="2047" spans="2:2">
      <c r="B2047" s="81"/>
    </row>
    <row r="2048" spans="2:2">
      <c r="B2048" s="81"/>
    </row>
    <row r="2049" spans="2:2">
      <c r="B2049" s="81"/>
    </row>
    <row r="2050" spans="2:2">
      <c r="B2050" s="81"/>
    </row>
    <row r="2051" spans="2:2">
      <c r="B2051" s="81"/>
    </row>
    <row r="2052" spans="2:2">
      <c r="B2052" s="81"/>
    </row>
    <row r="2053" spans="2:2">
      <c r="B2053" s="81"/>
    </row>
    <row r="2054" spans="2:2">
      <c r="B2054" s="81"/>
    </row>
    <row r="2055" spans="2:2">
      <c r="B2055" s="81"/>
    </row>
    <row r="2056" spans="2:2">
      <c r="B2056" s="81"/>
    </row>
    <row r="2057" spans="2:2">
      <c r="B2057" s="81"/>
    </row>
    <row r="2058" spans="2:2">
      <c r="B2058" s="81"/>
    </row>
    <row r="2059" spans="2:2">
      <c r="B2059" s="81"/>
    </row>
    <row r="2060" spans="2:2">
      <c r="B2060" s="81"/>
    </row>
    <row r="2061" spans="2:2">
      <c r="B2061" s="81"/>
    </row>
    <row r="2062" spans="2:2">
      <c r="B2062" s="81"/>
    </row>
    <row r="2063" spans="2:2">
      <c r="B2063" s="81"/>
    </row>
    <row r="2064" spans="2:2">
      <c r="B2064" s="81"/>
    </row>
    <row r="2065" spans="2:2">
      <c r="B2065" s="81"/>
    </row>
    <row r="2066" spans="2:2">
      <c r="B2066" s="81"/>
    </row>
    <row r="2067" spans="2:2">
      <c r="B2067" s="81"/>
    </row>
    <row r="2068" spans="2:2">
      <c r="B2068" s="81"/>
    </row>
    <row r="2069" spans="2:2">
      <c r="B2069" s="81"/>
    </row>
    <row r="2070" spans="2:2">
      <c r="B2070" s="81"/>
    </row>
    <row r="2071" spans="2:2">
      <c r="B2071" s="81"/>
    </row>
    <row r="2072" spans="2:2">
      <c r="B2072" s="81"/>
    </row>
    <row r="2073" spans="2:2">
      <c r="B2073" s="81"/>
    </row>
    <row r="2074" spans="2:2">
      <c r="B2074" s="81"/>
    </row>
    <row r="2075" spans="2:2">
      <c r="B2075" s="81"/>
    </row>
    <row r="2076" spans="2:2">
      <c r="B2076" s="81"/>
    </row>
    <row r="2077" spans="2:2">
      <c r="B2077" s="81"/>
    </row>
    <row r="2078" spans="2:2">
      <c r="B2078" s="81"/>
    </row>
    <row r="2079" spans="2:2">
      <c r="B2079" s="81"/>
    </row>
    <row r="2080" spans="2:2">
      <c r="B2080" s="81"/>
    </row>
    <row r="2081" spans="2:2">
      <c r="B2081" s="81"/>
    </row>
    <row r="2082" spans="2:2">
      <c r="B2082" s="81"/>
    </row>
    <row r="2083" spans="2:2">
      <c r="B2083" s="81"/>
    </row>
    <row r="2084" spans="2:2">
      <c r="B2084" s="81"/>
    </row>
    <row r="2085" spans="2:2">
      <c r="B2085" s="81"/>
    </row>
    <row r="2086" spans="2:2">
      <c r="B2086" s="81"/>
    </row>
    <row r="2087" spans="2:2">
      <c r="B2087" s="81"/>
    </row>
    <row r="2088" spans="2:2">
      <c r="B2088" s="81"/>
    </row>
    <row r="2089" spans="2:2">
      <c r="B2089" s="81"/>
    </row>
    <row r="2090" spans="2:2">
      <c r="B2090" s="81"/>
    </row>
    <row r="2091" spans="2:2">
      <c r="B2091" s="81"/>
    </row>
    <row r="2092" spans="2:2">
      <c r="B2092" s="81"/>
    </row>
    <row r="2093" spans="2:2">
      <c r="B2093" s="81"/>
    </row>
    <row r="2094" spans="2:2">
      <c r="B2094" s="81"/>
    </row>
    <row r="2095" spans="2:2">
      <c r="B2095" s="81"/>
    </row>
    <row r="2096" spans="2:2">
      <c r="B2096" s="81"/>
    </row>
    <row r="2097" spans="2:2">
      <c r="B2097" s="81"/>
    </row>
    <row r="2098" spans="2:2">
      <c r="B2098" s="81"/>
    </row>
    <row r="2099" spans="2:2">
      <c r="B2099" s="81"/>
    </row>
    <row r="2100" spans="2:2">
      <c r="B2100" s="81"/>
    </row>
    <row r="2101" spans="2:2">
      <c r="B2101" s="81"/>
    </row>
    <row r="2102" spans="2:2">
      <c r="B2102" s="81"/>
    </row>
    <row r="2103" spans="2:2">
      <c r="B2103" s="81"/>
    </row>
    <row r="2104" spans="2:2">
      <c r="B2104" s="81"/>
    </row>
    <row r="2105" spans="2:2">
      <c r="B2105" s="81"/>
    </row>
    <row r="2106" spans="2:2">
      <c r="B2106" s="81"/>
    </row>
    <row r="2107" spans="2:2">
      <c r="B2107" s="81"/>
    </row>
    <row r="2108" spans="2:2">
      <c r="B2108" s="81"/>
    </row>
    <row r="2109" spans="2:2">
      <c r="B2109" s="81"/>
    </row>
    <row r="2110" spans="2:2">
      <c r="B2110" s="81"/>
    </row>
    <row r="2111" spans="2:2">
      <c r="B2111" s="81"/>
    </row>
    <row r="2112" spans="2:2">
      <c r="B2112" s="81"/>
    </row>
    <row r="2113" spans="2:2">
      <c r="B2113" s="81"/>
    </row>
    <row r="2114" spans="2:2">
      <c r="B2114" s="81"/>
    </row>
    <row r="2115" spans="2:2">
      <c r="B2115" s="81"/>
    </row>
    <row r="2116" spans="2:2">
      <c r="B2116" s="81"/>
    </row>
    <row r="2117" spans="2:2">
      <c r="B2117" s="81"/>
    </row>
    <row r="2118" spans="2:2">
      <c r="B2118" s="81"/>
    </row>
    <row r="2119" spans="2:2">
      <c r="B2119" s="81"/>
    </row>
    <row r="2120" spans="2:2">
      <c r="B2120" s="81"/>
    </row>
    <row r="2121" spans="2:2">
      <c r="B2121" s="81"/>
    </row>
    <row r="2122" spans="2:2">
      <c r="B2122" s="81"/>
    </row>
    <row r="2123" spans="2:2">
      <c r="B2123" s="81"/>
    </row>
    <row r="2124" spans="2:2">
      <c r="B2124" s="81"/>
    </row>
    <row r="2125" spans="2:2">
      <c r="B2125" s="81"/>
    </row>
    <row r="2126" spans="2:2">
      <c r="B2126" s="81"/>
    </row>
    <row r="2127" spans="2:2">
      <c r="B2127" s="81"/>
    </row>
    <row r="2128" spans="2:2">
      <c r="B2128" s="81"/>
    </row>
    <row r="2129" spans="2:2">
      <c r="B2129" s="81"/>
    </row>
    <row r="2130" spans="2:2">
      <c r="B2130" s="81"/>
    </row>
    <row r="2131" spans="2:2">
      <c r="B2131" s="81"/>
    </row>
    <row r="2132" spans="2:2">
      <c r="B2132" s="81"/>
    </row>
    <row r="2133" spans="2:2">
      <c r="B2133" s="81"/>
    </row>
    <row r="2134" spans="2:2">
      <c r="B2134" s="81"/>
    </row>
    <row r="2135" spans="2:2">
      <c r="B2135" s="81"/>
    </row>
    <row r="2136" spans="2:2">
      <c r="B2136" s="81"/>
    </row>
    <row r="2137" spans="2:2">
      <c r="B2137" s="81"/>
    </row>
    <row r="2138" spans="2:2">
      <c r="B2138" s="81"/>
    </row>
    <row r="2139" spans="2:2">
      <c r="B2139" s="81"/>
    </row>
    <row r="2140" spans="2:2">
      <c r="B2140" s="81"/>
    </row>
    <row r="2141" spans="2:2">
      <c r="B2141" s="81"/>
    </row>
    <row r="2142" spans="2:2">
      <c r="B2142" s="81"/>
    </row>
    <row r="2143" spans="2:2">
      <c r="B2143" s="81"/>
    </row>
    <row r="2144" spans="2:2">
      <c r="B2144" s="81"/>
    </row>
    <row r="2145" spans="2:2">
      <c r="B2145" s="81"/>
    </row>
    <row r="2146" spans="2:2">
      <c r="B2146" s="81"/>
    </row>
    <row r="2147" spans="2:2">
      <c r="B2147" s="81"/>
    </row>
    <row r="2148" spans="2:2">
      <c r="B2148" s="81"/>
    </row>
    <row r="2149" spans="2:2">
      <c r="B2149" s="81"/>
    </row>
    <row r="2150" spans="2:2">
      <c r="B2150" s="81"/>
    </row>
    <row r="2151" spans="2:2">
      <c r="B2151" s="81"/>
    </row>
    <row r="2152" spans="2:2">
      <c r="B2152" s="81"/>
    </row>
    <row r="2153" spans="2:2">
      <c r="B2153" s="81"/>
    </row>
    <row r="2154" spans="2:2">
      <c r="B2154" s="81"/>
    </row>
    <row r="2155" spans="2:2">
      <c r="B2155" s="81"/>
    </row>
    <row r="2156" spans="2:2">
      <c r="B2156" s="81"/>
    </row>
    <row r="2157" spans="2:2">
      <c r="B2157" s="81"/>
    </row>
    <row r="2158" spans="2:2">
      <c r="B2158" s="81"/>
    </row>
    <row r="2159" spans="2:2">
      <c r="B2159" s="81"/>
    </row>
    <row r="2160" spans="2:2">
      <c r="B2160" s="81"/>
    </row>
    <row r="2161" spans="2:2">
      <c r="B2161" s="81"/>
    </row>
    <row r="2162" spans="2:2">
      <c r="B2162" s="81"/>
    </row>
    <row r="2163" spans="2:2">
      <c r="B2163" s="81"/>
    </row>
    <row r="2164" spans="2:2">
      <c r="B2164" s="81"/>
    </row>
    <row r="2165" spans="2:2">
      <c r="B2165" s="81"/>
    </row>
    <row r="2166" spans="2:2">
      <c r="B2166" s="81"/>
    </row>
    <row r="2167" spans="2:2">
      <c r="B2167" s="81"/>
    </row>
    <row r="2168" spans="2:2">
      <c r="B2168" s="81"/>
    </row>
    <row r="2169" spans="2:2">
      <c r="B2169" s="81"/>
    </row>
    <row r="2170" spans="2:2">
      <c r="B2170" s="81"/>
    </row>
    <row r="2171" spans="2:2">
      <c r="B2171" s="81"/>
    </row>
    <row r="2172" spans="2:2">
      <c r="B2172" s="81"/>
    </row>
    <row r="2173" spans="2:2">
      <c r="B2173" s="81"/>
    </row>
    <row r="2174" spans="2:2">
      <c r="B2174" s="81"/>
    </row>
    <row r="2175" spans="2:2">
      <c r="B2175" s="81"/>
    </row>
    <row r="2176" spans="2:2">
      <c r="B2176" s="81"/>
    </row>
    <row r="2177" spans="2:2">
      <c r="B2177" s="81"/>
    </row>
    <row r="2178" spans="2:2">
      <c r="B2178" s="81"/>
    </row>
    <row r="2179" spans="2:2">
      <c r="B2179" s="81"/>
    </row>
    <row r="2180" spans="2:2">
      <c r="B2180" s="81"/>
    </row>
    <row r="2181" spans="2:2">
      <c r="B2181" s="81"/>
    </row>
    <row r="2182" spans="2:2">
      <c r="B2182" s="81"/>
    </row>
    <row r="2183" spans="2:2">
      <c r="B2183" s="81"/>
    </row>
    <row r="2184" spans="2:2">
      <c r="B2184" s="81"/>
    </row>
    <row r="2185" spans="2:2">
      <c r="B2185" s="81"/>
    </row>
    <row r="2186" spans="2:2">
      <c r="B2186" s="81"/>
    </row>
    <row r="2187" spans="2:2">
      <c r="B2187" s="81"/>
    </row>
    <row r="2188" spans="2:2">
      <c r="B2188" s="81"/>
    </row>
    <row r="2189" spans="2:2">
      <c r="B2189" s="81"/>
    </row>
    <row r="2190" spans="2:2">
      <c r="B2190" s="81"/>
    </row>
    <row r="2191" spans="2:2">
      <c r="B2191" s="81"/>
    </row>
    <row r="2192" spans="2:2">
      <c r="B2192" s="81"/>
    </row>
    <row r="2193" spans="2:2">
      <c r="B2193" s="81"/>
    </row>
    <row r="2194" spans="2:2">
      <c r="B2194" s="81"/>
    </row>
    <row r="2195" spans="2:2">
      <c r="B2195" s="81"/>
    </row>
    <row r="2196" spans="2:2">
      <c r="B2196" s="81"/>
    </row>
    <row r="2197" spans="2:2">
      <c r="B2197" s="81"/>
    </row>
    <row r="2198" spans="2:2">
      <c r="B2198" s="81"/>
    </row>
    <row r="2199" spans="2:2">
      <c r="B2199" s="81"/>
    </row>
    <row r="2200" spans="2:2">
      <c r="B2200" s="81"/>
    </row>
    <row r="2201" spans="2:2">
      <c r="B2201" s="81"/>
    </row>
    <row r="2202" spans="2:2">
      <c r="B2202" s="81"/>
    </row>
    <row r="2203" spans="2:2">
      <c r="B2203" s="81"/>
    </row>
    <row r="2204" spans="2:2">
      <c r="B2204" s="81"/>
    </row>
    <row r="2205" spans="2:2">
      <c r="B2205" s="81"/>
    </row>
    <row r="2206" spans="2:2">
      <c r="B2206" s="81"/>
    </row>
    <row r="2207" spans="2:2">
      <c r="B2207" s="81"/>
    </row>
    <row r="2208" spans="2:2">
      <c r="B2208" s="81"/>
    </row>
    <row r="2209" spans="2:2">
      <c r="B2209" s="81"/>
    </row>
    <row r="2210" spans="2:2">
      <c r="B2210" s="81"/>
    </row>
    <row r="2211" spans="2:2">
      <c r="B2211" s="81"/>
    </row>
    <row r="2212" spans="2:2">
      <c r="B2212" s="81"/>
    </row>
    <row r="2213" spans="2:2">
      <c r="B2213" s="81"/>
    </row>
    <row r="2214" spans="2:2">
      <c r="B2214" s="81"/>
    </row>
    <row r="2215" spans="2:2">
      <c r="B2215" s="81"/>
    </row>
    <row r="2216" spans="2:2">
      <c r="B2216" s="81"/>
    </row>
    <row r="2217" spans="2:2">
      <c r="B2217" s="81"/>
    </row>
    <row r="2218" spans="2:2">
      <c r="B2218" s="81"/>
    </row>
    <row r="2219" spans="2:2">
      <c r="B2219" s="81"/>
    </row>
    <row r="2220" spans="2:2">
      <c r="B2220" s="81"/>
    </row>
    <row r="2221" spans="2:2">
      <c r="B2221" s="81"/>
    </row>
    <row r="2222" spans="2:2">
      <c r="B2222" s="81"/>
    </row>
    <row r="2223" spans="2:2">
      <c r="B2223" s="81"/>
    </row>
    <row r="2224" spans="2:2">
      <c r="B2224" s="81"/>
    </row>
    <row r="2225" spans="2:2">
      <c r="B2225" s="81"/>
    </row>
    <row r="2226" spans="2:2">
      <c r="B2226" s="81"/>
    </row>
    <row r="2227" spans="2:2">
      <c r="B2227" s="81"/>
    </row>
    <row r="2228" spans="2:2">
      <c r="B2228" s="81"/>
    </row>
    <row r="2229" spans="2:2">
      <c r="B2229" s="81"/>
    </row>
    <row r="2230" spans="2:2">
      <c r="B2230" s="81"/>
    </row>
    <row r="2231" spans="2:2">
      <c r="B2231" s="81"/>
    </row>
    <row r="2232" spans="2:2">
      <c r="B2232" s="81"/>
    </row>
    <row r="2233" spans="2:2">
      <c r="B2233" s="81"/>
    </row>
    <row r="2234" spans="2:2">
      <c r="B2234" s="81"/>
    </row>
    <row r="2235" spans="2:2">
      <c r="B2235" s="81"/>
    </row>
    <row r="2236" spans="2:2">
      <c r="B2236" s="81"/>
    </row>
    <row r="2237" spans="2:2">
      <c r="B2237" s="81"/>
    </row>
    <row r="2238" spans="2:2">
      <c r="B2238" s="81"/>
    </row>
    <row r="2239" spans="2:2">
      <c r="B2239" s="81"/>
    </row>
    <row r="2240" spans="2:2">
      <c r="B2240" s="81"/>
    </row>
    <row r="2241" spans="2:2">
      <c r="B2241" s="81"/>
    </row>
    <row r="2242" spans="2:2">
      <c r="B2242" s="81"/>
    </row>
    <row r="2243" spans="2:2">
      <c r="B2243" s="81"/>
    </row>
    <row r="2244" spans="2:2">
      <c r="B2244" s="81"/>
    </row>
    <row r="2245" spans="2:2">
      <c r="B2245" s="81"/>
    </row>
    <row r="2246" spans="2:2">
      <c r="B2246" s="81"/>
    </row>
    <row r="2247" spans="2:2">
      <c r="B2247" s="81"/>
    </row>
    <row r="2248" spans="2:2">
      <c r="B2248" s="81"/>
    </row>
    <row r="2249" spans="2:2">
      <c r="B2249" s="81"/>
    </row>
    <row r="2250" spans="2:2">
      <c r="B2250" s="81"/>
    </row>
    <row r="2251" spans="2:2">
      <c r="B2251" s="81"/>
    </row>
    <row r="2252" spans="2:2">
      <c r="B2252" s="81"/>
    </row>
    <row r="2253" spans="2:2">
      <c r="B2253" s="81"/>
    </row>
    <row r="2254" spans="2:2">
      <c r="B2254" s="81"/>
    </row>
    <row r="2255" spans="2:2">
      <c r="B2255" s="81"/>
    </row>
    <row r="2256" spans="2:2">
      <c r="B2256" s="81"/>
    </row>
    <row r="2257" spans="2:2">
      <c r="B2257" s="81"/>
    </row>
    <row r="2258" spans="2:2">
      <c r="B2258" s="81"/>
    </row>
    <row r="2259" spans="2:2">
      <c r="B2259" s="81"/>
    </row>
    <row r="2260" spans="2:2">
      <c r="B2260" s="81"/>
    </row>
    <row r="2261" spans="2:2">
      <c r="B2261" s="81"/>
    </row>
    <row r="2262" spans="2:2">
      <c r="B2262" s="81"/>
    </row>
    <row r="2263" spans="2:2">
      <c r="B2263" s="81"/>
    </row>
    <row r="2264" spans="2:2">
      <c r="B2264" s="81"/>
    </row>
    <row r="2265" spans="2:2">
      <c r="B2265" s="81"/>
    </row>
    <row r="2266" spans="2:2">
      <c r="B2266" s="81"/>
    </row>
    <row r="2267" spans="2:2">
      <c r="B2267" s="81"/>
    </row>
    <row r="2268" spans="2:2">
      <c r="B2268" s="81"/>
    </row>
    <row r="2269" spans="2:2">
      <c r="B2269" s="81"/>
    </row>
    <row r="2270" spans="2:2">
      <c r="B2270" s="81"/>
    </row>
    <row r="2271" spans="2:2">
      <c r="B2271" s="81"/>
    </row>
    <row r="2272" spans="2:2">
      <c r="B2272" s="81"/>
    </row>
    <row r="2273" spans="2:2">
      <c r="B2273" s="81"/>
    </row>
    <row r="2274" spans="2:2">
      <c r="B2274" s="81"/>
    </row>
    <row r="2275" spans="2:2">
      <c r="B2275" s="81"/>
    </row>
    <row r="2276" spans="2:2">
      <c r="B2276" s="81"/>
    </row>
    <row r="2277" spans="2:2">
      <c r="B2277" s="81"/>
    </row>
    <row r="2278" spans="2:2">
      <c r="B2278" s="81"/>
    </row>
    <row r="2279" spans="2:2">
      <c r="B2279" s="81"/>
    </row>
    <row r="2280" spans="2:2">
      <c r="B2280" s="81"/>
    </row>
    <row r="2281" spans="2:2">
      <c r="B2281" s="81"/>
    </row>
    <row r="2282" spans="2:2">
      <c r="B2282" s="81"/>
    </row>
    <row r="2283" spans="2:2">
      <c r="B2283" s="81"/>
    </row>
    <row r="2284" spans="2:2">
      <c r="B2284" s="81"/>
    </row>
    <row r="2285" spans="2:2">
      <c r="B2285" s="81"/>
    </row>
    <row r="2286" spans="2:2">
      <c r="B2286" s="81"/>
    </row>
    <row r="2287" spans="2:2">
      <c r="B2287" s="81"/>
    </row>
    <row r="2288" spans="2:2">
      <c r="B2288" s="81"/>
    </row>
    <row r="2289" spans="2:2">
      <c r="B2289" s="81"/>
    </row>
    <row r="2290" spans="2:2">
      <c r="B2290" s="81"/>
    </row>
    <row r="2291" spans="2:2">
      <c r="B2291" s="81"/>
    </row>
    <row r="2292" spans="2:2">
      <c r="B2292" s="81"/>
    </row>
    <row r="2293" spans="2:2">
      <c r="B2293" s="81"/>
    </row>
    <row r="2294" spans="2:2">
      <c r="B2294" s="81"/>
    </row>
    <row r="2295" spans="2:2">
      <c r="B2295" s="81"/>
    </row>
    <row r="2296" spans="2:2">
      <c r="B2296" s="81"/>
    </row>
    <row r="2297" spans="2:2">
      <c r="B2297" s="81"/>
    </row>
    <row r="2298" spans="2:2">
      <c r="B2298" s="81"/>
    </row>
    <row r="2299" spans="2:2">
      <c r="B2299" s="81"/>
    </row>
    <row r="2300" spans="2:2">
      <c r="B2300" s="81"/>
    </row>
    <row r="2301" spans="2:2">
      <c r="B2301" s="81"/>
    </row>
    <row r="2302" spans="2:2">
      <c r="B2302" s="81"/>
    </row>
    <row r="2303" spans="2:2">
      <c r="B2303" s="81"/>
    </row>
    <row r="2304" spans="2:2">
      <c r="B2304" s="81"/>
    </row>
    <row r="2305" spans="2:2">
      <c r="B2305" s="81"/>
    </row>
    <row r="2306" spans="2:2">
      <c r="B2306" s="81"/>
    </row>
    <row r="2307" spans="2:2">
      <c r="B2307" s="81"/>
    </row>
    <row r="2308" spans="2:2">
      <c r="B2308" s="81"/>
    </row>
    <row r="2309" spans="2:2">
      <c r="B2309" s="81"/>
    </row>
    <row r="2310" spans="2:2">
      <c r="B2310" s="81"/>
    </row>
    <row r="2311" spans="2:2">
      <c r="B2311" s="81"/>
    </row>
    <row r="2312" spans="2:2">
      <c r="B2312" s="81"/>
    </row>
    <row r="2313" spans="2:2">
      <c r="B2313" s="81"/>
    </row>
    <row r="2314" spans="2:2">
      <c r="B2314" s="81"/>
    </row>
    <row r="2315" spans="2:2">
      <c r="B2315" s="81"/>
    </row>
    <row r="2316" spans="2:2">
      <c r="B2316" s="81"/>
    </row>
    <row r="2317" spans="2:2">
      <c r="B2317" s="81"/>
    </row>
    <row r="2318" spans="2:2">
      <c r="B2318" s="81"/>
    </row>
    <row r="2319" spans="2:2">
      <c r="B2319" s="81"/>
    </row>
    <row r="2320" spans="2:2">
      <c r="B2320" s="81"/>
    </row>
    <row r="2321" spans="2:2">
      <c r="B2321" s="81"/>
    </row>
    <row r="2322" spans="2:2">
      <c r="B2322" s="81"/>
    </row>
    <row r="2323" spans="2:2">
      <c r="B2323" s="81"/>
    </row>
    <row r="2324" spans="2:2">
      <c r="B2324" s="81"/>
    </row>
    <row r="2325" spans="2:2">
      <c r="B2325" s="81"/>
    </row>
    <row r="2326" spans="2:2">
      <c r="B2326" s="81"/>
    </row>
    <row r="2327" spans="2:2">
      <c r="B2327" s="81"/>
    </row>
    <row r="2328" spans="2:2">
      <c r="B2328" s="81"/>
    </row>
    <row r="2329" spans="2:2">
      <c r="B2329" s="81"/>
    </row>
    <row r="2330" spans="2:2">
      <c r="B2330" s="81"/>
    </row>
    <row r="2331" spans="2:2">
      <c r="B2331" s="81"/>
    </row>
    <row r="2332" spans="2:2">
      <c r="B2332" s="81"/>
    </row>
    <row r="2333" spans="2:2">
      <c r="B2333" s="81"/>
    </row>
    <row r="2334" spans="2:2">
      <c r="B2334" s="81"/>
    </row>
    <row r="2335" spans="2:2">
      <c r="B2335" s="81"/>
    </row>
    <row r="2336" spans="2:2">
      <c r="B2336" s="81"/>
    </row>
    <row r="2337" spans="2:2">
      <c r="B2337" s="81"/>
    </row>
    <row r="2338" spans="2:2">
      <c r="B2338" s="81"/>
    </row>
    <row r="2339" spans="2:2">
      <c r="B2339" s="81"/>
    </row>
    <row r="2340" spans="2:2">
      <c r="B2340" s="81"/>
    </row>
    <row r="2341" spans="2:2">
      <c r="B2341" s="81"/>
    </row>
    <row r="2342" spans="2:2">
      <c r="B2342" s="81"/>
    </row>
    <row r="2343" spans="2:2">
      <c r="B2343" s="81"/>
    </row>
    <row r="2344" spans="2:2">
      <c r="B2344" s="81"/>
    </row>
    <row r="2345" spans="2:2">
      <c r="B2345" s="81"/>
    </row>
    <row r="2346" spans="2:2">
      <c r="B2346" s="81"/>
    </row>
    <row r="2347" spans="2:2">
      <c r="B2347" s="81"/>
    </row>
    <row r="2348" spans="2:2">
      <c r="B2348" s="81"/>
    </row>
    <row r="2349" spans="2:2">
      <c r="B2349" s="81"/>
    </row>
    <row r="2350" spans="2:2">
      <c r="B2350" s="81"/>
    </row>
    <row r="2351" spans="2:2">
      <c r="B2351" s="81"/>
    </row>
    <row r="2352" spans="2:2">
      <c r="B2352" s="81"/>
    </row>
    <row r="2353" spans="2:2">
      <c r="B2353" s="81"/>
    </row>
    <row r="2354" spans="2:2">
      <c r="B2354" s="81"/>
    </row>
    <row r="2355" spans="2:2">
      <c r="B2355" s="81"/>
    </row>
    <row r="2356" spans="2:2">
      <c r="B2356" s="81"/>
    </row>
    <row r="2357" spans="2:2">
      <c r="B2357" s="81"/>
    </row>
    <row r="2358" spans="2:2">
      <c r="B2358" s="81"/>
    </row>
    <row r="2359" spans="2:2">
      <c r="B2359" s="81"/>
    </row>
    <row r="2360" spans="2:2">
      <c r="B2360" s="81"/>
    </row>
    <row r="2361" spans="2:2">
      <c r="B2361" s="81"/>
    </row>
    <row r="2362" spans="2:2">
      <c r="B2362" s="81"/>
    </row>
    <row r="2363" spans="2:2">
      <c r="B2363" s="81"/>
    </row>
    <row r="2364" spans="2:2">
      <c r="B2364" s="81"/>
    </row>
    <row r="2365" spans="2:2">
      <c r="B2365" s="81"/>
    </row>
    <row r="2366" spans="2:2">
      <c r="B2366" s="81"/>
    </row>
    <row r="2367" spans="2:2">
      <c r="B2367" s="81"/>
    </row>
    <row r="2368" spans="2:2">
      <c r="B2368" s="81"/>
    </row>
    <row r="2369" spans="2:2">
      <c r="B2369" s="81"/>
    </row>
    <row r="2370" spans="2:2">
      <c r="B2370" s="81"/>
    </row>
    <row r="2371" spans="2:2">
      <c r="B2371" s="81"/>
    </row>
    <row r="2372" spans="2:2">
      <c r="B2372" s="81"/>
    </row>
    <row r="2373" spans="2:2">
      <c r="B2373" s="81"/>
    </row>
    <row r="2374" spans="2:2">
      <c r="B2374" s="81"/>
    </row>
    <row r="2375" spans="2:2">
      <c r="B2375" s="81"/>
    </row>
    <row r="2376" spans="2:2">
      <c r="B2376" s="81"/>
    </row>
    <row r="2377" spans="2:2">
      <c r="B2377" s="81"/>
    </row>
    <row r="2378" spans="2:2">
      <c r="B2378" s="81"/>
    </row>
    <row r="2379" spans="2:2">
      <c r="B2379" s="81"/>
    </row>
    <row r="2380" spans="2:2">
      <c r="B2380" s="81"/>
    </row>
    <row r="2381" spans="2:2">
      <c r="B2381" s="81"/>
    </row>
    <row r="2382" spans="2:2">
      <c r="B2382" s="81"/>
    </row>
    <row r="2383" spans="2:2">
      <c r="B2383" s="81"/>
    </row>
    <row r="2384" spans="2:2">
      <c r="B2384" s="81"/>
    </row>
    <row r="2385" spans="2:2">
      <c r="B2385" s="81"/>
    </row>
    <row r="2386" spans="2:2">
      <c r="B2386" s="81"/>
    </row>
    <row r="2387" spans="2:2">
      <c r="B2387" s="81"/>
    </row>
    <row r="2388" spans="2:2">
      <c r="B2388" s="81"/>
    </row>
    <row r="2389" spans="2:2">
      <c r="B2389" s="81"/>
    </row>
    <row r="2390" spans="2:2">
      <c r="B2390" s="81"/>
    </row>
    <row r="2391" spans="2:2">
      <c r="B2391" s="81"/>
    </row>
    <row r="2392" spans="2:2">
      <c r="B2392" s="81"/>
    </row>
    <row r="2393" spans="2:2">
      <c r="B2393" s="81"/>
    </row>
    <row r="2394" spans="2:2">
      <c r="B2394" s="81"/>
    </row>
    <row r="2395" spans="2:2">
      <c r="B2395" s="81"/>
    </row>
    <row r="2396" spans="2:2">
      <c r="B2396" s="81"/>
    </row>
    <row r="2397" spans="2:2">
      <c r="B2397" s="81"/>
    </row>
    <row r="2398" spans="2:2">
      <c r="B2398" s="81"/>
    </row>
    <row r="2399" spans="2:2">
      <c r="B2399" s="81"/>
    </row>
    <row r="2400" spans="2:2">
      <c r="B2400" s="81"/>
    </row>
    <row r="2401" spans="2:2">
      <c r="B2401" s="81"/>
    </row>
    <row r="2402" spans="2:2">
      <c r="B2402" s="81"/>
    </row>
    <row r="2403" spans="2:2">
      <c r="B2403" s="81"/>
    </row>
    <row r="2404" spans="2:2">
      <c r="B2404" s="81"/>
    </row>
    <row r="2405" spans="2:2">
      <c r="B2405" s="81"/>
    </row>
    <row r="2406" spans="2:2">
      <c r="B2406" s="81"/>
    </row>
    <row r="2407" spans="2:2">
      <c r="B2407" s="81"/>
    </row>
    <row r="2408" spans="2:2">
      <c r="B2408" s="81"/>
    </row>
    <row r="2409" spans="2:2">
      <c r="B2409" s="81"/>
    </row>
    <row r="2410" spans="2:2">
      <c r="B2410" s="81"/>
    </row>
    <row r="2411" spans="2:2">
      <c r="B2411" s="81"/>
    </row>
    <row r="2412" spans="2:2">
      <c r="B2412" s="81"/>
    </row>
    <row r="2413" spans="2:2">
      <c r="B2413" s="81"/>
    </row>
    <row r="2414" spans="2:2">
      <c r="B2414" s="81"/>
    </row>
    <row r="2415" spans="2:2">
      <c r="B2415" s="81"/>
    </row>
    <row r="2416" spans="2:2">
      <c r="B2416" s="81"/>
    </row>
    <row r="2417" spans="2:2">
      <c r="B2417" s="81"/>
    </row>
    <row r="2418" spans="2:2">
      <c r="B2418" s="81"/>
    </row>
    <row r="2419" spans="2:2">
      <c r="B2419" s="81"/>
    </row>
    <row r="2420" spans="2:2">
      <c r="B2420" s="81"/>
    </row>
    <row r="2421" spans="2:2">
      <c r="B2421" s="81"/>
    </row>
    <row r="2422" spans="2:2">
      <c r="B2422" s="81"/>
    </row>
    <row r="2423" spans="2:2">
      <c r="B2423" s="81"/>
    </row>
    <row r="2424" spans="2:2">
      <c r="B2424" s="81"/>
    </row>
    <row r="2425" spans="2:2">
      <c r="B2425" s="81"/>
    </row>
    <row r="2426" spans="2:2">
      <c r="B2426" s="81"/>
    </row>
    <row r="2427" spans="2:2">
      <c r="B2427" s="81"/>
    </row>
    <row r="2428" spans="2:2">
      <c r="B2428" s="81"/>
    </row>
    <row r="2429" spans="2:2">
      <c r="B2429" s="81"/>
    </row>
    <row r="2430" spans="2:2">
      <c r="B2430" s="81"/>
    </row>
    <row r="2431" spans="2:2">
      <c r="B2431" s="81"/>
    </row>
    <row r="2432" spans="2:2">
      <c r="B2432" s="81"/>
    </row>
    <row r="2433" spans="2:2">
      <c r="B2433" s="81"/>
    </row>
    <row r="2434" spans="2:2">
      <c r="B2434" s="81"/>
    </row>
    <row r="2435" spans="2:2">
      <c r="B2435" s="81"/>
    </row>
    <row r="2436" spans="2:2">
      <c r="B2436" s="81"/>
    </row>
    <row r="2437" spans="2:2">
      <c r="B2437" s="81"/>
    </row>
    <row r="2438" spans="2:2">
      <c r="B2438" s="81"/>
    </row>
    <row r="2439" spans="2:2">
      <c r="B2439" s="81"/>
    </row>
    <row r="2440" spans="2:2">
      <c r="B2440" s="81"/>
    </row>
    <row r="2441" spans="2:2">
      <c r="B2441" s="81"/>
    </row>
    <row r="2442" spans="2:2">
      <c r="B2442" s="81"/>
    </row>
    <row r="2443" spans="2:2">
      <c r="B2443" s="81"/>
    </row>
    <row r="2444" spans="2:2">
      <c r="B2444" s="81"/>
    </row>
    <row r="2445" spans="2:2">
      <c r="B2445" s="81"/>
    </row>
    <row r="2446" spans="2:2">
      <c r="B2446" s="81"/>
    </row>
    <row r="2447" spans="2:2">
      <c r="B2447" s="81"/>
    </row>
    <row r="2448" spans="2:2">
      <c r="B2448" s="81"/>
    </row>
    <row r="2449" spans="2:2">
      <c r="B2449" s="81"/>
    </row>
    <row r="2450" spans="2:2">
      <c r="B2450" s="81"/>
    </row>
    <row r="2451" spans="2:2">
      <c r="B2451" s="81"/>
    </row>
    <row r="2452" spans="2:2">
      <c r="B2452" s="81"/>
    </row>
    <row r="2453" spans="2:2">
      <c r="B2453" s="81"/>
    </row>
    <row r="2454" spans="2:2">
      <c r="B2454" s="81"/>
    </row>
    <row r="2455" spans="2:2">
      <c r="B2455" s="81"/>
    </row>
    <row r="2456" spans="2:2">
      <c r="B2456" s="81"/>
    </row>
    <row r="2457" spans="2:2">
      <c r="B2457" s="81"/>
    </row>
    <row r="2458" spans="2:2">
      <c r="B2458" s="81"/>
    </row>
    <row r="2459" spans="2:2">
      <c r="B2459" s="81"/>
    </row>
    <row r="2460" spans="2:2">
      <c r="B2460" s="81"/>
    </row>
    <row r="2461" spans="2:2">
      <c r="B2461" s="81"/>
    </row>
    <row r="2462" spans="2:2">
      <c r="B2462" s="81"/>
    </row>
    <row r="2463" spans="2:2">
      <c r="B2463" s="81"/>
    </row>
    <row r="2464" spans="2:2">
      <c r="B2464" s="81"/>
    </row>
    <row r="2465" spans="2:2">
      <c r="B2465" s="81"/>
    </row>
    <row r="2466" spans="2:2">
      <c r="B2466" s="81"/>
    </row>
    <row r="2467" spans="2:2">
      <c r="B2467" s="81"/>
    </row>
    <row r="2468" spans="2:2">
      <c r="B2468" s="81"/>
    </row>
    <row r="2469" spans="2:2">
      <c r="B2469" s="81"/>
    </row>
    <row r="2470" spans="2:2">
      <c r="B2470" s="81"/>
    </row>
    <row r="2471" spans="2:2">
      <c r="B2471" s="81"/>
    </row>
    <row r="2472" spans="2:2">
      <c r="B2472" s="81"/>
    </row>
    <row r="2473" spans="2:2">
      <c r="B2473" s="81"/>
    </row>
    <row r="2474" spans="2:2">
      <c r="B2474" s="81"/>
    </row>
    <row r="2475" spans="2:2">
      <c r="B2475" s="81"/>
    </row>
    <row r="2476" spans="2:2">
      <c r="B2476" s="81"/>
    </row>
    <row r="2477" spans="2:2">
      <c r="B2477" s="81"/>
    </row>
    <row r="2478" spans="2:2">
      <c r="B2478" s="81"/>
    </row>
    <row r="2479" spans="2:2">
      <c r="B2479" s="81"/>
    </row>
    <row r="2480" spans="2:2">
      <c r="B2480" s="81"/>
    </row>
    <row r="2481" spans="2:2">
      <c r="B2481" s="81"/>
    </row>
    <row r="2482" spans="2:2">
      <c r="B2482" s="81"/>
    </row>
    <row r="2483" spans="2:2">
      <c r="B2483" s="81"/>
    </row>
    <row r="2484" spans="2:2">
      <c r="B2484" s="81"/>
    </row>
    <row r="2485" spans="2:2">
      <c r="B2485" s="81"/>
    </row>
    <row r="2486" spans="2:2">
      <c r="B2486" s="81"/>
    </row>
    <row r="2487" spans="2:2">
      <c r="B2487" s="81"/>
    </row>
    <row r="2488" spans="2:2">
      <c r="B2488" s="81"/>
    </row>
    <row r="2489" spans="2:2">
      <c r="B2489" s="81"/>
    </row>
    <row r="2490" spans="2:2">
      <c r="B2490" s="81"/>
    </row>
    <row r="2491" spans="2:2">
      <c r="B2491" s="81"/>
    </row>
    <row r="2492" spans="2:2">
      <c r="B2492" s="81"/>
    </row>
    <row r="2493" spans="2:2">
      <c r="B2493" s="81"/>
    </row>
    <row r="2494" spans="2:2">
      <c r="B2494" s="81"/>
    </row>
    <row r="2495" spans="2:2">
      <c r="B2495" s="81"/>
    </row>
    <row r="2496" spans="2:2">
      <c r="B2496" s="81"/>
    </row>
    <row r="2497" spans="2:2">
      <c r="B2497" s="81"/>
    </row>
    <row r="2498" spans="2:2">
      <c r="B2498" s="81"/>
    </row>
    <row r="2499" spans="2:2">
      <c r="B2499" s="81"/>
    </row>
    <row r="2500" spans="2:2">
      <c r="B2500" s="81"/>
    </row>
    <row r="2501" spans="2:2">
      <c r="B2501" s="81"/>
    </row>
    <row r="2502" spans="2:2">
      <c r="B2502" s="81"/>
    </row>
    <row r="2503" spans="2:2">
      <c r="B2503" s="81"/>
    </row>
    <row r="2504" spans="2:2">
      <c r="B2504" s="81"/>
    </row>
    <row r="2505" spans="2:2">
      <c r="B2505" s="81"/>
    </row>
    <row r="2506" spans="2:2">
      <c r="B2506" s="81"/>
    </row>
    <row r="2507" spans="2:2">
      <c r="B2507" s="81"/>
    </row>
    <row r="2508" spans="2:2">
      <c r="B2508" s="81"/>
    </row>
    <row r="2509" spans="2:2">
      <c r="B2509" s="81"/>
    </row>
    <row r="2510" spans="2:2">
      <c r="B2510" s="81"/>
    </row>
    <row r="2511" spans="2:2">
      <c r="B2511" s="81"/>
    </row>
    <row r="2512" spans="2:2">
      <c r="B2512" s="81"/>
    </row>
    <row r="2513" spans="2:2">
      <c r="B2513" s="81"/>
    </row>
    <row r="2514" spans="2:2">
      <c r="B2514" s="81"/>
    </row>
    <row r="2515" spans="2:2">
      <c r="B2515" s="81"/>
    </row>
    <row r="2516" spans="2:2">
      <c r="B2516" s="81"/>
    </row>
    <row r="2517" spans="2:2">
      <c r="B2517" s="81"/>
    </row>
    <row r="2518" spans="2:2">
      <c r="B2518" s="81"/>
    </row>
    <row r="2519" spans="2:2">
      <c r="B2519" s="81"/>
    </row>
    <row r="2520" spans="2:2">
      <c r="B2520" s="81"/>
    </row>
    <row r="2521" spans="2:2">
      <c r="B2521" s="81"/>
    </row>
    <row r="2522" spans="2:2">
      <c r="B2522" s="81"/>
    </row>
    <row r="2523" spans="2:2">
      <c r="B2523" s="81"/>
    </row>
    <row r="2524" spans="2:2">
      <c r="B2524" s="81"/>
    </row>
    <row r="2525" spans="2:2">
      <c r="B2525" s="81"/>
    </row>
    <row r="2526" spans="2:2">
      <c r="B2526" s="81"/>
    </row>
    <row r="2527" spans="2:2">
      <c r="B2527" s="81"/>
    </row>
    <row r="2528" spans="2:2">
      <c r="B2528" s="81"/>
    </row>
    <row r="2529" spans="2:2">
      <c r="B2529" s="81"/>
    </row>
    <row r="2530" spans="2:2">
      <c r="B2530" s="81"/>
    </row>
    <row r="2531" spans="2:2">
      <c r="B2531" s="81"/>
    </row>
    <row r="2532" spans="2:2">
      <c r="B2532" s="81"/>
    </row>
    <row r="2533" spans="2:2">
      <c r="B2533" s="81"/>
    </row>
    <row r="2534" spans="2:2">
      <c r="B2534" s="81"/>
    </row>
    <row r="2535" spans="2:2">
      <c r="B2535" s="81"/>
    </row>
    <row r="2536" spans="2:2">
      <c r="B2536" s="81"/>
    </row>
    <row r="2537" spans="2:2">
      <c r="B2537" s="81"/>
    </row>
    <row r="2538" spans="2:2">
      <c r="B2538" s="81"/>
    </row>
    <row r="2539" spans="2:2">
      <c r="B2539" s="81"/>
    </row>
    <row r="2540" spans="2:2">
      <c r="B2540" s="81"/>
    </row>
    <row r="2541" spans="2:2">
      <c r="B2541" s="81"/>
    </row>
    <row r="2542" spans="2:2">
      <c r="B2542" s="81"/>
    </row>
    <row r="2543" spans="2:2">
      <c r="B2543" s="81"/>
    </row>
    <row r="2544" spans="2:2">
      <c r="B2544" s="81"/>
    </row>
    <row r="2545" spans="2:2">
      <c r="B2545" s="81"/>
    </row>
    <row r="2546" spans="2:2">
      <c r="B2546" s="81"/>
    </row>
    <row r="2547" spans="2:2">
      <c r="B2547" s="81"/>
    </row>
    <row r="2548" spans="2:2">
      <c r="B2548" s="81"/>
    </row>
    <row r="2549" spans="2:2">
      <c r="B2549" s="81"/>
    </row>
    <row r="2550" spans="2:2">
      <c r="B2550" s="81"/>
    </row>
    <row r="2551" spans="2:2">
      <c r="B2551" s="81"/>
    </row>
    <row r="2552" spans="2:2">
      <c r="B2552" s="81"/>
    </row>
    <row r="2553" spans="2:2">
      <c r="B2553" s="81"/>
    </row>
    <row r="2554" spans="2:2">
      <c r="B2554" s="81"/>
    </row>
    <row r="2555" spans="2:2">
      <c r="B2555" s="81"/>
    </row>
    <row r="2556" spans="2:2">
      <c r="B2556" s="81"/>
    </row>
    <row r="2557" spans="2:2">
      <c r="B2557" s="81"/>
    </row>
    <row r="2558" spans="2:2">
      <c r="B2558" s="81"/>
    </row>
    <row r="2559" spans="2:2">
      <c r="B2559" s="81"/>
    </row>
    <row r="2560" spans="2:2">
      <c r="B2560" s="81"/>
    </row>
    <row r="2561" spans="2:2">
      <c r="B2561" s="81"/>
    </row>
    <row r="2562" spans="2:2">
      <c r="B2562" s="81"/>
    </row>
    <row r="2563" spans="2:2">
      <c r="B2563" s="81"/>
    </row>
    <row r="2564" spans="2:2">
      <c r="B2564" s="81"/>
    </row>
    <row r="2565" spans="2:2">
      <c r="B2565" s="81"/>
    </row>
    <row r="2566" spans="2:2">
      <c r="B2566" s="81"/>
    </row>
    <row r="2567" spans="2:2">
      <c r="B2567" s="81"/>
    </row>
    <row r="2568" spans="2:2">
      <c r="B2568" s="81"/>
    </row>
    <row r="2569" spans="2:2">
      <c r="B2569" s="81"/>
    </row>
    <row r="2570" spans="2:2">
      <c r="B2570" s="81"/>
    </row>
    <row r="2571" spans="2:2">
      <c r="B2571" s="81"/>
    </row>
    <row r="2572" spans="2:2">
      <c r="B2572" s="81"/>
    </row>
    <row r="2573" spans="2:2">
      <c r="B2573" s="81"/>
    </row>
    <row r="2574" spans="2:2">
      <c r="B2574" s="81"/>
    </row>
    <row r="2575" spans="2:2">
      <c r="B2575" s="81"/>
    </row>
    <row r="2576" spans="2:2">
      <c r="B2576" s="81"/>
    </row>
    <row r="2577" spans="2:2">
      <c r="B2577" s="81"/>
    </row>
    <row r="2578" spans="2:2">
      <c r="B2578" s="81"/>
    </row>
    <row r="2579" spans="2:2">
      <c r="B2579" s="81"/>
    </row>
    <row r="2580" spans="2:2">
      <c r="B2580" s="81"/>
    </row>
    <row r="2581" spans="2:2">
      <c r="B2581" s="81"/>
    </row>
    <row r="2582" spans="2:2">
      <c r="B2582" s="81"/>
    </row>
    <row r="2583" spans="2:2">
      <c r="B2583" s="81"/>
    </row>
    <row r="2584" spans="2:2">
      <c r="B2584" s="81"/>
    </row>
    <row r="2585" spans="2:2">
      <c r="B2585" s="81"/>
    </row>
    <row r="2586" spans="2:2">
      <c r="B2586" s="81"/>
    </row>
    <row r="2587" spans="2:2">
      <c r="B2587" s="81"/>
    </row>
    <row r="2588" spans="2:2">
      <c r="B2588" s="81"/>
    </row>
    <row r="2589" spans="2:2">
      <c r="B2589" s="81"/>
    </row>
    <row r="2590" spans="2:2">
      <c r="B2590" s="81"/>
    </row>
    <row r="2591" spans="2:2">
      <c r="B2591" s="81"/>
    </row>
    <row r="2592" spans="2:2">
      <c r="B2592" s="81"/>
    </row>
    <row r="2593" spans="2:2">
      <c r="B2593" s="81"/>
    </row>
    <row r="2594" spans="2:2">
      <c r="B2594" s="81"/>
    </row>
    <row r="2595" spans="2:2">
      <c r="B2595" s="81"/>
    </row>
    <row r="2596" spans="2:2">
      <c r="B2596" s="81"/>
    </row>
    <row r="2597" spans="2:2">
      <c r="B2597" s="81"/>
    </row>
    <row r="2598" spans="2:2">
      <c r="B2598" s="81"/>
    </row>
    <row r="2599" spans="2:2">
      <c r="B2599" s="81"/>
    </row>
    <row r="2600" spans="2:2">
      <c r="B2600" s="81"/>
    </row>
    <row r="2601" spans="2:2">
      <c r="B2601" s="81"/>
    </row>
    <row r="2602" spans="2:2">
      <c r="B2602" s="81"/>
    </row>
    <row r="2603" spans="2:2">
      <c r="B2603" s="81"/>
    </row>
    <row r="2604" spans="2:2">
      <c r="B2604" s="81"/>
    </row>
    <row r="2605" spans="2:2">
      <c r="B2605" s="81"/>
    </row>
    <row r="2606" spans="2:2">
      <c r="B2606" s="81"/>
    </row>
    <row r="2607" spans="2:2">
      <c r="B2607" s="81"/>
    </row>
    <row r="2608" spans="2:2">
      <c r="B2608" s="81"/>
    </row>
    <row r="2609" spans="2:2">
      <c r="B2609" s="81"/>
    </row>
    <row r="2610" spans="2:2">
      <c r="B2610" s="81"/>
    </row>
    <row r="2611" spans="2:2">
      <c r="B2611" s="81"/>
    </row>
    <row r="2612" spans="2:2">
      <c r="B2612" s="81"/>
    </row>
    <row r="2613" spans="2:2">
      <c r="B2613" s="81"/>
    </row>
    <row r="2614" spans="2:2">
      <c r="B2614" s="81"/>
    </row>
    <row r="2615" spans="2:2">
      <c r="B2615" s="81"/>
    </row>
    <row r="2616" spans="2:2">
      <c r="B2616" s="81"/>
    </row>
    <row r="2617" spans="2:2">
      <c r="B2617" s="81"/>
    </row>
    <row r="2618" spans="2:2">
      <c r="B2618" s="81"/>
    </row>
    <row r="2619" spans="2:2">
      <c r="B2619" s="81"/>
    </row>
    <row r="2620" spans="2:2">
      <c r="B2620" s="81"/>
    </row>
    <row r="2621" spans="2:2">
      <c r="B2621" s="81"/>
    </row>
    <row r="2622" spans="2:2">
      <c r="B2622" s="81"/>
    </row>
    <row r="2623" spans="2:2">
      <c r="B2623" s="81"/>
    </row>
    <row r="2624" spans="2:2">
      <c r="B2624" s="81"/>
    </row>
    <row r="2625" spans="2:2">
      <c r="B2625" s="81"/>
    </row>
    <row r="2626" spans="2:2">
      <c r="B2626" s="81"/>
    </row>
    <row r="2627" spans="2:2">
      <c r="B2627" s="81"/>
    </row>
    <row r="2628" spans="2:2">
      <c r="B2628" s="81"/>
    </row>
    <row r="2629" spans="2:2">
      <c r="B2629" s="81"/>
    </row>
    <row r="2630" spans="2:2">
      <c r="B2630" s="81"/>
    </row>
    <row r="2631" spans="2:2">
      <c r="B2631" s="81"/>
    </row>
    <row r="2632" spans="2:2">
      <c r="B2632" s="81"/>
    </row>
    <row r="2633" spans="2:2">
      <c r="B2633" s="81"/>
    </row>
    <row r="2634" spans="2:2">
      <c r="B2634" s="81"/>
    </row>
    <row r="2635" spans="2:2">
      <c r="B2635" s="81"/>
    </row>
    <row r="2636" spans="2:2">
      <c r="B2636" s="81"/>
    </row>
    <row r="2637" spans="2:2">
      <c r="B2637" s="81"/>
    </row>
    <row r="2638" spans="2:2">
      <c r="B2638" s="81"/>
    </row>
    <row r="2639" spans="2:2">
      <c r="B2639" s="81"/>
    </row>
    <row r="2640" spans="2:2">
      <c r="B2640" s="81"/>
    </row>
    <row r="2641" spans="2:2">
      <c r="B2641" s="81"/>
    </row>
    <row r="2642" spans="2:2">
      <c r="B2642" s="81"/>
    </row>
    <row r="2643" spans="2:2">
      <c r="B2643" s="81"/>
    </row>
    <row r="2644" spans="2:2">
      <c r="B2644" s="81"/>
    </row>
    <row r="2645" spans="2:2">
      <c r="B2645" s="81"/>
    </row>
    <row r="2646" spans="2:2">
      <c r="B2646" s="81"/>
    </row>
    <row r="2647" spans="2:2">
      <c r="B2647" s="81"/>
    </row>
    <row r="2648" spans="2:2">
      <c r="B2648" s="81"/>
    </row>
    <row r="2649" spans="2:2">
      <c r="B2649" s="81"/>
    </row>
    <row r="2650" spans="2:2">
      <c r="B2650" s="81"/>
    </row>
    <row r="2651" spans="2:2">
      <c r="B2651" s="81"/>
    </row>
    <row r="2652" spans="2:2">
      <c r="B2652" s="81"/>
    </row>
    <row r="2653" spans="2:2">
      <c r="B2653" s="81"/>
    </row>
    <row r="2654" spans="2:2">
      <c r="B2654" s="81"/>
    </row>
    <row r="2655" spans="2:2">
      <c r="B2655" s="81"/>
    </row>
    <row r="2656" spans="2:2">
      <c r="B2656" s="81"/>
    </row>
    <row r="2657" spans="2:2">
      <c r="B2657" s="81"/>
    </row>
    <row r="2658" spans="2:2">
      <c r="B2658" s="81"/>
    </row>
    <row r="2659" spans="2:2">
      <c r="B2659" s="81"/>
    </row>
    <row r="2660" spans="2:2">
      <c r="B2660" s="81"/>
    </row>
    <row r="2661" spans="2:2">
      <c r="B2661" s="81"/>
    </row>
    <row r="2662" spans="2:2">
      <c r="B2662" s="81"/>
    </row>
    <row r="2663" spans="2:2">
      <c r="B2663" s="81"/>
    </row>
    <row r="2664" spans="2:2">
      <c r="B2664" s="81"/>
    </row>
    <row r="2665" spans="2:2">
      <c r="B2665" s="81"/>
    </row>
    <row r="2666" spans="2:2">
      <c r="B2666" s="81"/>
    </row>
    <row r="2667" spans="2:2">
      <c r="B2667" s="81"/>
    </row>
    <row r="2668" spans="2:2">
      <c r="B2668" s="81"/>
    </row>
    <row r="2669" spans="2:2">
      <c r="B2669" s="81"/>
    </row>
    <row r="2670" spans="2:2">
      <c r="B2670" s="81"/>
    </row>
    <row r="2671" spans="2:2">
      <c r="B2671" s="81"/>
    </row>
    <row r="2672" spans="2:2">
      <c r="B2672" s="81"/>
    </row>
    <row r="2673" spans="2:2">
      <c r="B2673" s="81"/>
    </row>
    <row r="2674" spans="2:2">
      <c r="B2674" s="81"/>
    </row>
    <row r="2675" spans="2:2">
      <c r="B2675" s="81"/>
    </row>
    <row r="2676" spans="2:2">
      <c r="B2676" s="81"/>
    </row>
    <row r="2677" spans="2:2">
      <c r="B2677" s="81"/>
    </row>
    <row r="2678" spans="2:2">
      <c r="B2678" s="81"/>
    </row>
    <row r="2679" spans="2:2">
      <c r="B2679" s="81"/>
    </row>
    <row r="2680" spans="2:2">
      <c r="B2680" s="81"/>
    </row>
    <row r="2681" spans="2:2">
      <c r="B2681" s="81"/>
    </row>
    <row r="2682" spans="2:2">
      <c r="B2682" s="81"/>
    </row>
    <row r="2683" spans="2:2">
      <c r="B2683" s="81"/>
    </row>
    <row r="2684" spans="2:2">
      <c r="B2684" s="81"/>
    </row>
    <row r="2685" spans="2:2">
      <c r="B2685" s="81"/>
    </row>
    <row r="2686" spans="2:2">
      <c r="B2686" s="81"/>
    </row>
    <row r="2687" spans="2:2">
      <c r="B2687" s="81"/>
    </row>
    <row r="2688" spans="2:2">
      <c r="B2688" s="81"/>
    </row>
    <row r="2689" spans="2:2">
      <c r="B2689" s="81"/>
    </row>
    <row r="2690" spans="2:2">
      <c r="B2690" s="81"/>
    </row>
    <row r="2691" spans="2:2">
      <c r="B2691" s="81"/>
    </row>
    <row r="2692" spans="2:2">
      <c r="B2692" s="81"/>
    </row>
    <row r="2693" spans="2:2">
      <c r="B2693" s="81"/>
    </row>
    <row r="2694" spans="2:2">
      <c r="B2694" s="81"/>
    </row>
    <row r="2695" spans="2:2">
      <c r="B2695" s="81"/>
    </row>
    <row r="2696" spans="2:2">
      <c r="B2696" s="81"/>
    </row>
    <row r="2697" spans="2:2">
      <c r="B2697" s="81"/>
    </row>
    <row r="2698" spans="2:2">
      <c r="B2698" s="81"/>
    </row>
    <row r="2699" spans="2:2">
      <c r="B2699" s="81"/>
    </row>
    <row r="2700" spans="2:2">
      <c r="B2700" s="81"/>
    </row>
    <row r="2701" spans="2:2">
      <c r="B2701" s="81"/>
    </row>
    <row r="2702" spans="2:2">
      <c r="B2702" s="81"/>
    </row>
    <row r="2703" spans="2:2">
      <c r="B2703" s="81"/>
    </row>
    <row r="2704" spans="2:2">
      <c r="B2704" s="81"/>
    </row>
    <row r="2705" spans="2:2">
      <c r="B2705" s="81"/>
    </row>
    <row r="2706" spans="2:2">
      <c r="B2706" s="81"/>
    </row>
    <row r="2707" spans="2:2">
      <c r="B2707" s="81"/>
    </row>
    <row r="2708" spans="2:2">
      <c r="B2708" s="81"/>
    </row>
    <row r="2709" spans="2:2">
      <c r="B2709" s="81"/>
    </row>
    <row r="2710" spans="2:2">
      <c r="B2710" s="81"/>
    </row>
    <row r="2711" spans="2:2">
      <c r="B2711" s="81"/>
    </row>
    <row r="2712" spans="2:2">
      <c r="B2712" s="81"/>
    </row>
    <row r="2713" spans="2:2">
      <c r="B2713" s="81"/>
    </row>
    <row r="2714" spans="2:2">
      <c r="B2714" s="81"/>
    </row>
    <row r="2715" spans="2:2">
      <c r="B2715" s="81"/>
    </row>
    <row r="2716" spans="2:2">
      <c r="B2716" s="81"/>
    </row>
    <row r="2717" spans="2:2">
      <c r="B2717" s="81"/>
    </row>
    <row r="2718" spans="2:2">
      <c r="B2718" s="81"/>
    </row>
    <row r="2719" spans="2:2">
      <c r="B2719" s="81"/>
    </row>
    <row r="2720" spans="2:2">
      <c r="B2720" s="81"/>
    </row>
    <row r="2721" spans="2:2">
      <c r="B2721" s="81"/>
    </row>
    <row r="2722" spans="2:2">
      <c r="B2722" s="81"/>
    </row>
    <row r="2723" spans="2:2">
      <c r="B2723" s="81"/>
    </row>
    <row r="2724" spans="2:2">
      <c r="B2724" s="81"/>
    </row>
    <row r="2725" spans="2:2">
      <c r="B2725" s="81"/>
    </row>
    <row r="2726" spans="2:2">
      <c r="B2726" s="81"/>
    </row>
    <row r="2727" spans="2:2">
      <c r="B2727" s="81"/>
    </row>
    <row r="2728" spans="2:2">
      <c r="B2728" s="81"/>
    </row>
    <row r="2729" spans="2:2">
      <c r="B2729" s="81"/>
    </row>
    <row r="2730" spans="2:2">
      <c r="B2730" s="81"/>
    </row>
    <row r="2731" spans="2:2">
      <c r="B2731" s="81"/>
    </row>
    <row r="2732" spans="2:2">
      <c r="B2732" s="81"/>
    </row>
    <row r="2733" spans="2:2">
      <c r="B2733" s="81"/>
    </row>
    <row r="2734" spans="2:2">
      <c r="B2734" s="81"/>
    </row>
    <row r="2735" spans="2:2">
      <c r="B2735" s="81"/>
    </row>
    <row r="2736" spans="2:2">
      <c r="B2736" s="81"/>
    </row>
    <row r="2737" spans="2:2">
      <c r="B2737" s="81"/>
    </row>
    <row r="2738" spans="2:2">
      <c r="B2738" s="81"/>
    </row>
    <row r="2739" spans="2:2">
      <c r="B2739" s="81"/>
    </row>
    <row r="2740" spans="2:2">
      <c r="B2740" s="81"/>
    </row>
    <row r="2741" spans="2:2">
      <c r="B2741" s="81"/>
    </row>
    <row r="2742" spans="2:2">
      <c r="B2742" s="81"/>
    </row>
    <row r="2743" spans="2:2">
      <c r="B2743" s="81"/>
    </row>
    <row r="2744" spans="2:2">
      <c r="B2744" s="81"/>
    </row>
    <row r="2745" spans="2:2">
      <c r="B2745" s="81"/>
    </row>
    <row r="2746" spans="2:2">
      <c r="B2746" s="81"/>
    </row>
    <row r="2747" spans="2:2">
      <c r="B2747" s="81"/>
    </row>
    <row r="2748" spans="2:2">
      <c r="B2748" s="81"/>
    </row>
    <row r="2749" spans="2:2">
      <c r="B2749" s="81"/>
    </row>
    <row r="2750" spans="2:2">
      <c r="B2750" s="81"/>
    </row>
    <row r="2751" spans="2:2">
      <c r="B2751" s="81"/>
    </row>
    <row r="2752" spans="2:2">
      <c r="B2752" s="81"/>
    </row>
    <row r="2753" spans="2:2">
      <c r="B2753" s="81"/>
    </row>
    <row r="2754" spans="2:2">
      <c r="B2754" s="81"/>
    </row>
    <row r="2755" spans="2:2">
      <c r="B2755" s="81"/>
    </row>
    <row r="2756" spans="2:2">
      <c r="B2756" s="81"/>
    </row>
    <row r="2757" spans="2:2">
      <c r="B2757" s="81"/>
    </row>
    <row r="2758" spans="2:2">
      <c r="B2758" s="81"/>
    </row>
    <row r="2759" spans="2:2">
      <c r="B2759" s="81"/>
    </row>
    <row r="2760" spans="2:2">
      <c r="B2760" s="81"/>
    </row>
    <row r="2761" spans="2:2">
      <c r="B2761" s="81"/>
    </row>
    <row r="2762" spans="2:2">
      <c r="B2762" s="81"/>
    </row>
    <row r="2763" spans="2:2">
      <c r="B2763" s="81"/>
    </row>
    <row r="2764" spans="2:2">
      <c r="B2764" s="81"/>
    </row>
    <row r="2765" spans="2:2">
      <c r="B2765" s="81"/>
    </row>
    <row r="2766" spans="2:2">
      <c r="B2766" s="81"/>
    </row>
    <row r="2767" spans="2:2">
      <c r="B2767" s="81"/>
    </row>
    <row r="2768" spans="2:2">
      <c r="B2768" s="81"/>
    </row>
    <row r="2769" spans="2:2">
      <c r="B2769" s="81"/>
    </row>
    <row r="2770" spans="2:2">
      <c r="B2770" s="81"/>
    </row>
    <row r="2771" spans="2:2">
      <c r="B2771" s="81"/>
    </row>
    <row r="2772" spans="2:2">
      <c r="B2772" s="81"/>
    </row>
    <row r="2773" spans="2:2">
      <c r="B2773" s="81"/>
    </row>
    <row r="2774" spans="2:2">
      <c r="B2774" s="81"/>
    </row>
    <row r="2775" spans="2:2">
      <c r="B2775" s="81"/>
    </row>
    <row r="2776" spans="2:2">
      <c r="B2776" s="81"/>
    </row>
    <row r="2777" spans="2:2">
      <c r="B2777" s="81"/>
    </row>
    <row r="2778" spans="2:2">
      <c r="B2778" s="81"/>
    </row>
    <row r="2779" spans="2:2">
      <c r="B2779" s="81"/>
    </row>
    <row r="2780" spans="2:2">
      <c r="B2780" s="81"/>
    </row>
    <row r="2781" spans="2:2">
      <c r="B2781" s="81"/>
    </row>
    <row r="2782" spans="2:2">
      <c r="B2782" s="81"/>
    </row>
    <row r="2783" spans="2:2">
      <c r="B2783" s="81"/>
    </row>
    <row r="2784" spans="2:2">
      <c r="B2784" s="81"/>
    </row>
    <row r="2785" spans="2:2">
      <c r="B2785" s="81"/>
    </row>
    <row r="2786" spans="2:2">
      <c r="B2786" s="81"/>
    </row>
    <row r="2787" spans="2:2">
      <c r="B2787" s="81"/>
    </row>
    <row r="2788" spans="2:2">
      <c r="B2788" s="81"/>
    </row>
    <row r="2789" spans="2:2">
      <c r="B2789" s="81"/>
    </row>
    <row r="2790" spans="2:2">
      <c r="B2790" s="81"/>
    </row>
    <row r="2791" spans="2:2">
      <c r="B2791" s="81"/>
    </row>
    <row r="2792" spans="2:2">
      <c r="B2792" s="81"/>
    </row>
    <row r="2793" spans="2:2">
      <c r="B2793" s="81"/>
    </row>
    <row r="2794" spans="2:2">
      <c r="B2794" s="81"/>
    </row>
    <row r="2795" spans="2:2">
      <c r="B2795" s="81"/>
    </row>
    <row r="2796" spans="2:2">
      <c r="B2796" s="81"/>
    </row>
    <row r="2797" spans="2:2">
      <c r="B2797" s="81"/>
    </row>
    <row r="2798" spans="2:2">
      <c r="B2798" s="81"/>
    </row>
    <row r="2799" spans="2:2">
      <c r="B2799" s="81"/>
    </row>
    <row r="2800" spans="2:2">
      <c r="B2800" s="81"/>
    </row>
    <row r="2801" spans="2:2">
      <c r="B2801" s="81"/>
    </row>
    <row r="2802" spans="2:2">
      <c r="B2802" s="81"/>
    </row>
    <row r="2803" spans="2:2">
      <c r="B2803" s="81"/>
    </row>
    <row r="2804" spans="2:2">
      <c r="B2804" s="81"/>
    </row>
    <row r="2805" spans="2:2">
      <c r="B2805" s="81"/>
    </row>
    <row r="2806" spans="2:2">
      <c r="B2806" s="81"/>
    </row>
    <row r="2807" spans="2:2">
      <c r="B2807" s="81"/>
    </row>
    <row r="2808" spans="2:2">
      <c r="B2808" s="81"/>
    </row>
    <row r="2809" spans="2:2">
      <c r="B2809" s="81"/>
    </row>
    <row r="2810" spans="2:2">
      <c r="B2810" s="81"/>
    </row>
    <row r="2811" spans="2:2">
      <c r="B2811" s="81"/>
    </row>
    <row r="2812" spans="2:2">
      <c r="B2812" s="81"/>
    </row>
    <row r="2813" spans="2:2">
      <c r="B2813" s="81"/>
    </row>
    <row r="2814" spans="2:2">
      <c r="B2814" s="81"/>
    </row>
    <row r="2815" spans="2:2">
      <c r="B2815" s="81"/>
    </row>
    <row r="2816" spans="2:2">
      <c r="B2816" s="81"/>
    </row>
    <row r="2817" spans="2:2">
      <c r="B2817" s="81"/>
    </row>
    <row r="2818" spans="2:2">
      <c r="B2818" s="81"/>
    </row>
    <row r="2819" spans="2:2">
      <c r="B2819" s="81"/>
    </row>
    <row r="2820" spans="2:2">
      <c r="B2820" s="81"/>
    </row>
    <row r="2821" spans="2:2">
      <c r="B2821" s="81"/>
    </row>
    <row r="2822" spans="2:2">
      <c r="B2822" s="81"/>
    </row>
    <row r="2823" spans="2:2">
      <c r="B2823" s="81"/>
    </row>
    <row r="2824" spans="2:2">
      <c r="B2824" s="81"/>
    </row>
    <row r="2825" spans="2:2">
      <c r="B2825" s="81"/>
    </row>
    <row r="2826" spans="2:2">
      <c r="B2826" s="81"/>
    </row>
    <row r="2827" spans="2:2">
      <c r="B2827" s="81"/>
    </row>
    <row r="2828" spans="2:2">
      <c r="B2828" s="81"/>
    </row>
    <row r="2829" spans="2:2">
      <c r="B2829" s="81"/>
    </row>
    <row r="2830" spans="2:2">
      <c r="B2830" s="81"/>
    </row>
    <row r="2831" spans="2:2">
      <c r="B2831" s="81"/>
    </row>
    <row r="2832" spans="2:2">
      <c r="B2832" s="81"/>
    </row>
    <row r="2833" spans="2:2">
      <c r="B2833" s="81"/>
    </row>
    <row r="2834" spans="2:2">
      <c r="B2834" s="81"/>
    </row>
    <row r="2835" spans="2:2">
      <c r="B2835" s="81"/>
    </row>
    <row r="2836" spans="2:2">
      <c r="B2836" s="81"/>
    </row>
    <row r="2837" spans="2:2">
      <c r="B2837" s="81"/>
    </row>
    <row r="2838" spans="2:2">
      <c r="B2838" s="81"/>
    </row>
    <row r="2839" spans="2:2">
      <c r="B2839" s="81"/>
    </row>
    <row r="2840" spans="2:2">
      <c r="B2840" s="81"/>
    </row>
    <row r="2841" spans="2:2">
      <c r="B2841" s="81"/>
    </row>
    <row r="2842" spans="2:2">
      <c r="B2842" s="81"/>
    </row>
    <row r="2843" spans="2:2">
      <c r="B2843" s="81"/>
    </row>
    <row r="2844" spans="2:2">
      <c r="B2844" s="81"/>
    </row>
    <row r="2845" spans="2:2">
      <c r="B2845" s="81"/>
    </row>
    <row r="2846" spans="2:2">
      <c r="B2846" s="81"/>
    </row>
    <row r="2847" spans="2:2">
      <c r="B2847" s="81"/>
    </row>
    <row r="2848" spans="2:2">
      <c r="B2848" s="81"/>
    </row>
    <row r="2849" spans="2:2">
      <c r="B2849" s="81"/>
    </row>
    <row r="2850" spans="2:2">
      <c r="B2850" s="81"/>
    </row>
    <row r="2851" spans="2:2">
      <c r="B2851" s="81"/>
    </row>
    <row r="2852" spans="2:2">
      <c r="B2852" s="81"/>
    </row>
    <row r="2853" spans="2:2">
      <c r="B2853" s="81"/>
    </row>
    <row r="2854" spans="2:2">
      <c r="B2854" s="81"/>
    </row>
    <row r="2855" spans="2:2">
      <c r="B2855" s="81"/>
    </row>
    <row r="2856" spans="2:2">
      <c r="B2856" s="81"/>
    </row>
    <row r="2857" spans="2:2">
      <c r="B2857" s="81"/>
    </row>
    <row r="2858" spans="2:2">
      <c r="B2858" s="81"/>
    </row>
    <row r="2859" spans="2:2">
      <c r="B2859" s="81"/>
    </row>
    <row r="2860" spans="2:2">
      <c r="B2860" s="81"/>
    </row>
    <row r="2861" spans="2:2">
      <c r="B2861" s="81"/>
    </row>
    <row r="2862" spans="2:2">
      <c r="B2862" s="81"/>
    </row>
    <row r="2863" spans="2:2">
      <c r="B2863" s="81"/>
    </row>
    <row r="2864" spans="2:2">
      <c r="B2864" s="81"/>
    </row>
    <row r="2865" spans="2:2">
      <c r="B2865" s="81"/>
    </row>
    <row r="2866" spans="2:2">
      <c r="B2866" s="81"/>
    </row>
    <row r="2867" spans="2:2">
      <c r="B2867" s="81"/>
    </row>
    <row r="2868" spans="2:2">
      <c r="B2868" s="81"/>
    </row>
    <row r="2869" spans="2:2">
      <c r="B2869" s="81"/>
    </row>
    <row r="2870" spans="2:2">
      <c r="B2870" s="81"/>
    </row>
    <row r="2871" spans="2:2">
      <c r="B2871" s="81"/>
    </row>
    <row r="2872" spans="2:2">
      <c r="B2872" s="81"/>
    </row>
    <row r="2873" spans="2:2">
      <c r="B2873" s="81"/>
    </row>
    <row r="2874" spans="2:2">
      <c r="B2874" s="81"/>
    </row>
    <row r="2875" spans="2:2">
      <c r="B2875" s="81"/>
    </row>
    <row r="2876" spans="2:2">
      <c r="B2876" s="81"/>
    </row>
    <row r="2877" spans="2:2">
      <c r="B2877" s="81"/>
    </row>
    <row r="2878" spans="2:2">
      <c r="B2878" s="81"/>
    </row>
    <row r="2879" spans="2:2">
      <c r="B2879" s="81"/>
    </row>
    <row r="2880" spans="2:2">
      <c r="B2880" s="81"/>
    </row>
    <row r="2881" spans="2:2">
      <c r="B2881" s="81"/>
    </row>
    <row r="2882" spans="2:2">
      <c r="B2882" s="81"/>
    </row>
    <row r="2883" spans="2:2">
      <c r="B2883" s="81"/>
    </row>
    <row r="2884" spans="2:2">
      <c r="B2884" s="81"/>
    </row>
    <row r="2885" spans="2:2">
      <c r="B2885" s="81"/>
    </row>
    <row r="2886" spans="2:2">
      <c r="B2886" s="81"/>
    </row>
    <row r="2887" spans="2:2">
      <c r="B2887" s="81"/>
    </row>
    <row r="2888" spans="2:2">
      <c r="B2888" s="81"/>
    </row>
    <row r="2889" spans="2:2">
      <c r="B2889" s="81"/>
    </row>
    <row r="2890" spans="2:2">
      <c r="B2890" s="81"/>
    </row>
    <row r="2891" spans="2:2">
      <c r="B2891" s="81"/>
    </row>
    <row r="2892" spans="2:2">
      <c r="B2892" s="81"/>
    </row>
    <row r="2893" spans="2:2">
      <c r="B2893" s="81"/>
    </row>
    <row r="2894" spans="2:2">
      <c r="B2894" s="81"/>
    </row>
    <row r="2895" spans="2:2">
      <c r="B2895" s="81"/>
    </row>
    <row r="2896" spans="2:2">
      <c r="B2896" s="81"/>
    </row>
    <row r="2897" spans="2:2">
      <c r="B2897" s="81"/>
    </row>
    <row r="2898" spans="2:2">
      <c r="B2898" s="81"/>
    </row>
    <row r="2899" spans="2:2">
      <c r="B2899" s="81"/>
    </row>
    <row r="2900" spans="2:2">
      <c r="B2900" s="81"/>
    </row>
    <row r="2901" spans="2:2">
      <c r="B2901" s="81"/>
    </row>
    <row r="2902" spans="2:2">
      <c r="B2902" s="81"/>
    </row>
    <row r="2903" spans="2:2">
      <c r="B2903" s="81"/>
    </row>
    <row r="2904" spans="2:2">
      <c r="B2904" s="81"/>
    </row>
    <row r="2905" spans="2:2">
      <c r="B2905" s="81"/>
    </row>
    <row r="2906" spans="2:2">
      <c r="B2906" s="81"/>
    </row>
    <row r="2907" spans="2:2">
      <c r="B2907" s="81"/>
    </row>
    <row r="2908" spans="2:2">
      <c r="B2908" s="81"/>
    </row>
    <row r="2909" spans="2:2">
      <c r="B2909" s="81"/>
    </row>
    <row r="2910" spans="2:2">
      <c r="B2910" s="81"/>
    </row>
    <row r="2911" spans="2:2">
      <c r="B2911" s="81"/>
    </row>
    <row r="2912" spans="2:2">
      <c r="B2912" s="81"/>
    </row>
    <row r="2913" spans="2:2">
      <c r="B2913" s="81"/>
    </row>
    <row r="2914" spans="2:2">
      <c r="B2914" s="81"/>
    </row>
    <row r="2915" spans="2:2">
      <c r="B2915" s="81"/>
    </row>
    <row r="2916" spans="2:2">
      <c r="B2916" s="81"/>
    </row>
    <row r="2917" spans="2:2">
      <c r="B2917" s="81"/>
    </row>
    <row r="2918" spans="2:2">
      <c r="B2918" s="81"/>
    </row>
    <row r="2919" spans="2:2">
      <c r="B2919" s="81"/>
    </row>
    <row r="2920" spans="2:2">
      <c r="B2920" s="81"/>
    </row>
    <row r="2921" spans="2:2">
      <c r="B2921" s="81"/>
    </row>
    <row r="2922" spans="2:2">
      <c r="B2922" s="81"/>
    </row>
    <row r="2923" spans="2:2">
      <c r="B2923" s="81"/>
    </row>
    <row r="2924" spans="2:2">
      <c r="B2924" s="81"/>
    </row>
    <row r="2925" spans="2:2">
      <c r="B2925" s="81"/>
    </row>
    <row r="2926" spans="2:2">
      <c r="B2926" s="81"/>
    </row>
    <row r="2927" spans="2:2">
      <c r="B2927" s="81"/>
    </row>
    <row r="2928" spans="2:2">
      <c r="B2928" s="81"/>
    </row>
    <row r="2929" spans="2:2">
      <c r="B2929" s="81"/>
    </row>
    <row r="2930" spans="2:2">
      <c r="B2930" s="81"/>
    </row>
    <row r="2931" spans="2:2">
      <c r="B2931" s="81"/>
    </row>
    <row r="2932" spans="2:2">
      <c r="B2932" s="81"/>
    </row>
    <row r="2933" spans="2:2">
      <c r="B2933" s="81"/>
    </row>
    <row r="2934" spans="2:2">
      <c r="B2934" s="81"/>
    </row>
    <row r="2935" spans="2:2">
      <c r="B2935" s="81"/>
    </row>
    <row r="2936" spans="2:2">
      <c r="B2936" s="81"/>
    </row>
    <row r="2937" spans="2:2">
      <c r="B2937" s="81"/>
    </row>
    <row r="2938" spans="2:2">
      <c r="B2938" s="81"/>
    </row>
    <row r="2939" spans="2:2">
      <c r="B2939" s="81"/>
    </row>
    <row r="2940" spans="2:2">
      <c r="B2940" s="81"/>
    </row>
    <row r="2941" spans="2:2">
      <c r="B2941" s="81"/>
    </row>
    <row r="2942" spans="2:2">
      <c r="B2942" s="81"/>
    </row>
    <row r="2943" spans="2:2">
      <c r="B2943" s="81"/>
    </row>
    <row r="2944" spans="2:2">
      <c r="B2944" s="81"/>
    </row>
    <row r="2945" spans="2:2">
      <c r="B2945" s="81"/>
    </row>
    <row r="2946" spans="2:2">
      <c r="B2946" s="81"/>
    </row>
    <row r="2947" spans="2:2">
      <c r="B2947" s="81"/>
    </row>
    <row r="2948" spans="2:2">
      <c r="B2948" s="81"/>
    </row>
    <row r="2949" spans="2:2">
      <c r="B2949" s="81"/>
    </row>
    <row r="2950" spans="2:2">
      <c r="B2950" s="81"/>
    </row>
    <row r="2951" spans="2:2">
      <c r="B2951" s="81"/>
    </row>
    <row r="2952" spans="2:2">
      <c r="B2952" s="81"/>
    </row>
    <row r="2953" spans="2:2">
      <c r="B2953" s="81"/>
    </row>
    <row r="2954" spans="2:2">
      <c r="B2954" s="81"/>
    </row>
    <row r="2955" spans="2:2">
      <c r="B2955" s="81"/>
    </row>
    <row r="2956" spans="2:2">
      <c r="B2956" s="81"/>
    </row>
    <row r="2957" spans="2:2">
      <c r="B2957" s="81"/>
    </row>
    <row r="2958" spans="2:2">
      <c r="B2958" s="81"/>
    </row>
    <row r="2959" spans="2:2">
      <c r="B2959" s="81"/>
    </row>
    <row r="2960" spans="2:2">
      <c r="B2960" s="81"/>
    </row>
    <row r="2961" spans="2:2">
      <c r="B2961" s="81"/>
    </row>
    <row r="2962" spans="2:2">
      <c r="B2962" s="81"/>
    </row>
    <row r="2963" spans="2:2">
      <c r="B2963" s="81"/>
    </row>
    <row r="2964" spans="2:2">
      <c r="B2964" s="81"/>
    </row>
    <row r="2965" spans="2:2">
      <c r="B2965" s="81"/>
    </row>
    <row r="2966" spans="2:2">
      <c r="B2966" s="81"/>
    </row>
    <row r="2967" spans="2:2">
      <c r="B2967" s="81"/>
    </row>
    <row r="2968" spans="2:2">
      <c r="B2968" s="81"/>
    </row>
    <row r="2969" spans="2:2">
      <c r="B2969" s="81"/>
    </row>
    <row r="2970" spans="2:2">
      <c r="B2970" s="81"/>
    </row>
    <row r="2971" spans="2:2">
      <c r="B2971" s="81"/>
    </row>
    <row r="2972" spans="2:2">
      <c r="B2972" s="81"/>
    </row>
    <row r="2973" spans="2:2">
      <c r="B2973" s="81"/>
    </row>
    <row r="2974" spans="2:2">
      <c r="B2974" s="81"/>
    </row>
    <row r="2975" spans="2:2">
      <c r="B2975" s="81"/>
    </row>
    <row r="2976" spans="2:2">
      <c r="B2976" s="81"/>
    </row>
    <row r="2977" spans="2:2">
      <c r="B2977" s="81"/>
    </row>
    <row r="2978" spans="2:2">
      <c r="B2978" s="81"/>
    </row>
    <row r="2979" spans="2:2">
      <c r="B2979" s="81"/>
    </row>
    <row r="2980" spans="2:2">
      <c r="B2980" s="81"/>
    </row>
    <row r="2981" spans="2:2">
      <c r="B2981" s="81"/>
    </row>
    <row r="2982" spans="2:2">
      <c r="B2982" s="81"/>
    </row>
    <row r="2983" spans="2:2">
      <c r="B2983" s="81"/>
    </row>
    <row r="2984" spans="2:2">
      <c r="B2984" s="81"/>
    </row>
    <row r="2985" spans="2:2">
      <c r="B2985" s="81"/>
    </row>
    <row r="2986" spans="2:2">
      <c r="B2986" s="81"/>
    </row>
    <row r="2987" spans="2:2">
      <c r="B2987" s="81"/>
    </row>
    <row r="2988" spans="2:2">
      <c r="B2988" s="81"/>
    </row>
    <row r="2989" spans="2:2">
      <c r="B2989" s="81"/>
    </row>
    <row r="2990" spans="2:2">
      <c r="B2990" s="81"/>
    </row>
    <row r="2991" spans="2:2">
      <c r="B2991" s="81"/>
    </row>
    <row r="2992" spans="2:2">
      <c r="B2992" s="81"/>
    </row>
    <row r="2993" spans="2:2">
      <c r="B2993" s="81"/>
    </row>
    <row r="2994" spans="2:2">
      <c r="B2994" s="81"/>
    </row>
    <row r="2995" spans="2:2">
      <c r="B2995" s="81"/>
    </row>
    <row r="2996" spans="2:2">
      <c r="B2996" s="81"/>
    </row>
    <row r="2997" spans="2:2">
      <c r="B2997" s="81"/>
    </row>
    <row r="2998" spans="2:2">
      <c r="B2998" s="81"/>
    </row>
    <row r="2999" spans="2:2">
      <c r="B2999" s="81"/>
    </row>
    <row r="3000" spans="2:2">
      <c r="B3000" s="81"/>
    </row>
    <row r="3001" spans="2:2">
      <c r="B3001" s="81"/>
    </row>
    <row r="3002" spans="2:2">
      <c r="B3002" s="81"/>
    </row>
    <row r="3003" spans="2:2">
      <c r="B3003" s="81"/>
    </row>
    <row r="3004" spans="2:2">
      <c r="B3004" s="81"/>
    </row>
    <row r="3005" spans="2:2">
      <c r="B3005" s="81"/>
    </row>
    <row r="3006" spans="2:2">
      <c r="B3006" s="81"/>
    </row>
    <row r="3007" spans="2:2">
      <c r="B3007" s="81"/>
    </row>
    <row r="3008" spans="2:2">
      <c r="B3008" s="81"/>
    </row>
    <row r="3009" spans="2:2">
      <c r="B3009" s="81"/>
    </row>
    <row r="3010" spans="2:2">
      <c r="B3010" s="81"/>
    </row>
    <row r="3011" spans="2:2">
      <c r="B3011" s="81"/>
    </row>
    <row r="3012" spans="2:2">
      <c r="B3012" s="81"/>
    </row>
    <row r="3013" spans="2:2">
      <c r="B3013" s="81"/>
    </row>
    <row r="3014" spans="2:2">
      <c r="B3014" s="81"/>
    </row>
    <row r="3015" spans="2:2">
      <c r="B3015" s="81"/>
    </row>
    <row r="3016" spans="2:2">
      <c r="B3016" s="81"/>
    </row>
    <row r="3017" spans="2:2">
      <c r="B3017" s="81"/>
    </row>
    <row r="3018" spans="2:2">
      <c r="B3018" s="81"/>
    </row>
    <row r="3019" spans="2:2">
      <c r="B3019" s="81"/>
    </row>
    <row r="3020" spans="2:2">
      <c r="B3020" s="81"/>
    </row>
    <row r="3021" spans="2:2">
      <c r="B3021" s="81"/>
    </row>
    <row r="3022" spans="2:2">
      <c r="B3022" s="81"/>
    </row>
    <row r="3023" spans="2:2">
      <c r="B3023" s="81"/>
    </row>
    <row r="3024" spans="2:2">
      <c r="B3024" s="81"/>
    </row>
    <row r="3025" spans="2:2">
      <c r="B3025" s="81"/>
    </row>
    <row r="3026" spans="2:2">
      <c r="B3026" s="81"/>
    </row>
    <row r="3027" spans="2:2">
      <c r="B3027" s="81"/>
    </row>
    <row r="3028" spans="2:2">
      <c r="B3028" s="81"/>
    </row>
    <row r="3029" spans="2:2">
      <c r="B3029" s="81"/>
    </row>
    <row r="3030" spans="2:2">
      <c r="B3030" s="81"/>
    </row>
    <row r="3031" spans="2:2">
      <c r="B3031" s="81"/>
    </row>
    <row r="3032" spans="2:2">
      <c r="B3032" s="81"/>
    </row>
    <row r="3033" spans="2:2">
      <c r="B3033" s="81"/>
    </row>
    <row r="3034" spans="2:2">
      <c r="B3034" s="81"/>
    </row>
    <row r="3035" spans="2:2">
      <c r="B3035" s="81"/>
    </row>
    <row r="3036" spans="2:2">
      <c r="B3036" s="81"/>
    </row>
    <row r="3037" spans="2:2">
      <c r="B3037" s="81"/>
    </row>
    <row r="3038" spans="2:2">
      <c r="B3038" s="81"/>
    </row>
    <row r="3039" spans="2:2">
      <c r="B3039" s="81"/>
    </row>
    <row r="3040" spans="2:2">
      <c r="B3040" s="81"/>
    </row>
    <row r="3041" spans="2:2">
      <c r="B3041" s="81"/>
    </row>
    <row r="3042" spans="2:2">
      <c r="B3042" s="81"/>
    </row>
    <row r="3043" spans="2:2">
      <c r="B3043" s="81"/>
    </row>
    <row r="3044" spans="2:2">
      <c r="B3044" s="81"/>
    </row>
    <row r="3045" spans="2:2">
      <c r="B3045" s="81"/>
    </row>
    <row r="3046" spans="2:2">
      <c r="B3046" s="81"/>
    </row>
    <row r="3047" spans="2:2">
      <c r="B3047" s="81"/>
    </row>
    <row r="3048" spans="2:2">
      <c r="B3048" s="81"/>
    </row>
    <row r="3049" spans="2:2">
      <c r="B3049" s="81"/>
    </row>
    <row r="3050" spans="2:2">
      <c r="B3050" s="81"/>
    </row>
    <row r="3051" spans="2:2">
      <c r="B3051" s="81"/>
    </row>
    <row r="3052" spans="2:2">
      <c r="B3052" s="81"/>
    </row>
    <row r="3053" spans="2:2">
      <c r="B3053" s="81"/>
    </row>
    <row r="3054" spans="2:2">
      <c r="B3054" s="81"/>
    </row>
    <row r="3055" spans="2:2">
      <c r="B3055" s="81"/>
    </row>
    <row r="3056" spans="2:2">
      <c r="B3056" s="81"/>
    </row>
    <row r="3057" spans="2:2">
      <c r="B3057" s="81"/>
    </row>
    <row r="3058" spans="2:2">
      <c r="B3058" s="81"/>
    </row>
    <row r="3059" spans="2:2">
      <c r="B3059" s="81"/>
    </row>
    <row r="3060" spans="2:2">
      <c r="B3060" s="81"/>
    </row>
    <row r="3061" spans="2:2">
      <c r="B3061" s="81"/>
    </row>
    <row r="3062" spans="2:2">
      <c r="B3062" s="81"/>
    </row>
    <row r="3063" spans="2:2">
      <c r="B3063" s="81"/>
    </row>
    <row r="3064" spans="2:2">
      <c r="B3064" s="81"/>
    </row>
    <row r="3065" spans="2:2">
      <c r="B3065" s="81"/>
    </row>
    <row r="3066" spans="2:2">
      <c r="B3066" s="81"/>
    </row>
    <row r="3067" spans="2:2">
      <c r="B3067" s="81"/>
    </row>
    <row r="3068" spans="2:2">
      <c r="B3068" s="81"/>
    </row>
    <row r="3069" spans="2:2">
      <c r="B3069" s="81"/>
    </row>
    <row r="3070" spans="2:2">
      <c r="B3070" s="81"/>
    </row>
    <row r="3071" spans="2:2">
      <c r="B3071" s="81"/>
    </row>
    <row r="3072" spans="2:2">
      <c r="B3072" s="81"/>
    </row>
    <row r="3073" spans="2:2">
      <c r="B3073" s="81"/>
    </row>
    <row r="3074" spans="2:2">
      <c r="B3074" s="81"/>
    </row>
    <row r="3075" spans="2:2">
      <c r="B3075" s="81"/>
    </row>
    <row r="3076" spans="2:2">
      <c r="B3076" s="81"/>
    </row>
    <row r="3077" spans="2:2">
      <c r="B3077" s="81"/>
    </row>
    <row r="3078" spans="2:2">
      <c r="B3078" s="81"/>
    </row>
    <row r="3079" spans="2:2">
      <c r="B3079" s="81"/>
    </row>
    <row r="3080" spans="2:2">
      <c r="B3080" s="81"/>
    </row>
    <row r="3081" spans="2:2">
      <c r="B3081" s="81"/>
    </row>
    <row r="3082" spans="2:2">
      <c r="B3082" s="81"/>
    </row>
    <row r="3083" spans="2:2">
      <c r="B3083" s="81"/>
    </row>
    <row r="3084" spans="2:2">
      <c r="B3084" s="81"/>
    </row>
    <row r="3085" spans="2:2">
      <c r="B3085" s="81"/>
    </row>
    <row r="3086" spans="2:2">
      <c r="B3086" s="81"/>
    </row>
    <row r="3087" spans="2:2">
      <c r="B3087" s="81"/>
    </row>
    <row r="3088" spans="2:2">
      <c r="B3088" s="81"/>
    </row>
    <row r="3089" spans="2:2">
      <c r="B3089" s="81"/>
    </row>
    <row r="3090" spans="2:2">
      <c r="B3090" s="81"/>
    </row>
    <row r="3091" spans="2:2">
      <c r="B3091" s="81"/>
    </row>
    <row r="3092" spans="2:2">
      <c r="B3092" s="81"/>
    </row>
    <row r="3093" spans="2:2">
      <c r="B3093" s="81"/>
    </row>
    <row r="3094" spans="2:2">
      <c r="B3094" s="81"/>
    </row>
    <row r="3095" spans="2:2">
      <c r="B3095" s="81"/>
    </row>
    <row r="3096" spans="2:2">
      <c r="B3096" s="81"/>
    </row>
    <row r="3097" spans="2:2">
      <c r="B3097" s="81"/>
    </row>
    <row r="3098" spans="2:2">
      <c r="B3098" s="81"/>
    </row>
    <row r="3099" spans="2:2">
      <c r="B3099" s="81"/>
    </row>
    <row r="3100" spans="2:2">
      <c r="B3100" s="81"/>
    </row>
    <row r="3101" spans="2:2">
      <c r="B3101" s="81"/>
    </row>
    <row r="3102" spans="2:2">
      <c r="B3102" s="81"/>
    </row>
    <row r="3103" spans="2:2">
      <c r="B3103" s="81"/>
    </row>
    <row r="3104" spans="2:2">
      <c r="B3104" s="81"/>
    </row>
    <row r="3105" spans="2:2">
      <c r="B3105" s="81"/>
    </row>
    <row r="3106" spans="2:2">
      <c r="B3106" s="81"/>
    </row>
    <row r="3107" spans="2:2">
      <c r="B3107" s="81"/>
    </row>
    <row r="3108" spans="2:2">
      <c r="B3108" s="81"/>
    </row>
    <row r="3109" spans="2:2">
      <c r="B3109" s="81"/>
    </row>
    <row r="3110" spans="2:2">
      <c r="B3110" s="81"/>
    </row>
    <row r="3111" spans="2:2">
      <c r="B3111" s="81"/>
    </row>
    <row r="3112" spans="2:2">
      <c r="B3112" s="81"/>
    </row>
    <row r="3113" spans="2:2">
      <c r="B3113" s="81"/>
    </row>
    <row r="3114" spans="2:2">
      <c r="B3114" s="81"/>
    </row>
    <row r="3115" spans="2:2">
      <c r="B3115" s="81"/>
    </row>
    <row r="3116" spans="2:2">
      <c r="B3116" s="81"/>
    </row>
    <row r="3117" spans="2:2">
      <c r="B3117" s="81"/>
    </row>
    <row r="3118" spans="2:2">
      <c r="B3118" s="81"/>
    </row>
    <row r="3119" spans="2:2">
      <c r="B3119" s="81"/>
    </row>
    <row r="3120" spans="2:2">
      <c r="B3120" s="81"/>
    </row>
    <row r="3121" spans="2:2">
      <c r="B3121" s="81"/>
    </row>
    <row r="3122" spans="2:2">
      <c r="B3122" s="81"/>
    </row>
    <row r="3123" spans="2:2">
      <c r="B3123" s="81"/>
    </row>
    <row r="3124" spans="2:2">
      <c r="B3124" s="81"/>
    </row>
    <row r="3125" spans="2:2">
      <c r="B3125" s="81"/>
    </row>
    <row r="3126" spans="2:2">
      <c r="B3126" s="81"/>
    </row>
    <row r="3127" spans="2:2">
      <c r="B3127" s="81"/>
    </row>
    <row r="3128" spans="2:2">
      <c r="B3128" s="81"/>
    </row>
    <row r="3129" spans="2:2">
      <c r="B3129" s="81"/>
    </row>
    <row r="3130" spans="2:2">
      <c r="B3130" s="81"/>
    </row>
    <row r="3131" spans="2:2">
      <c r="B3131" s="81"/>
    </row>
    <row r="3132" spans="2:2">
      <c r="B3132" s="81"/>
    </row>
    <row r="3133" spans="2:2">
      <c r="B3133" s="81"/>
    </row>
    <row r="3134" spans="2:2">
      <c r="B3134" s="81"/>
    </row>
    <row r="3135" spans="2:2">
      <c r="B3135" s="81"/>
    </row>
    <row r="3136" spans="2:2">
      <c r="B3136" s="81"/>
    </row>
    <row r="3137" spans="2:2">
      <c r="B3137" s="81"/>
    </row>
    <row r="3138" spans="2:2">
      <c r="B3138" s="81"/>
    </row>
    <row r="3139" spans="2:2">
      <c r="B3139" s="81"/>
    </row>
    <row r="3140" spans="2:2">
      <c r="B3140" s="81"/>
    </row>
    <row r="3141" spans="2:2">
      <c r="B3141" s="81"/>
    </row>
    <row r="3142" spans="2:2">
      <c r="B3142" s="81"/>
    </row>
    <row r="3143" spans="2:2">
      <c r="B3143" s="81"/>
    </row>
    <row r="3144" spans="2:2">
      <c r="B3144" s="81"/>
    </row>
    <row r="3145" spans="2:2">
      <c r="B3145" s="81"/>
    </row>
    <row r="3146" spans="2:2">
      <c r="B3146" s="81"/>
    </row>
    <row r="3147" spans="2:2">
      <c r="B3147" s="81"/>
    </row>
    <row r="3148" spans="2:2">
      <c r="B3148" s="81"/>
    </row>
    <row r="3149" spans="2:2">
      <c r="B3149" s="81"/>
    </row>
    <row r="3150" spans="2:2">
      <c r="B3150" s="81"/>
    </row>
    <row r="3151" spans="2:2">
      <c r="B3151" s="81"/>
    </row>
    <row r="3152" spans="2:2">
      <c r="B3152" s="81"/>
    </row>
    <row r="3153" spans="2:2">
      <c r="B3153" s="81"/>
    </row>
    <row r="3154" spans="2:2">
      <c r="B3154" s="81"/>
    </row>
    <row r="3155" spans="2:2">
      <c r="B3155" s="81"/>
    </row>
    <row r="3156" spans="2:2">
      <c r="B3156" s="81"/>
    </row>
    <row r="3157" spans="2:2">
      <c r="B3157" s="81"/>
    </row>
    <row r="3158" spans="2:2">
      <c r="B3158" s="81"/>
    </row>
    <row r="3159" spans="2:2">
      <c r="B3159" s="81"/>
    </row>
    <row r="3160" spans="2:2">
      <c r="B3160" s="81"/>
    </row>
    <row r="3161" spans="2:2">
      <c r="B3161" s="81"/>
    </row>
    <row r="3162" spans="2:2">
      <c r="B3162" s="81"/>
    </row>
    <row r="3163" spans="2:2">
      <c r="B3163" s="81"/>
    </row>
    <row r="3164" spans="2:2">
      <c r="B3164" s="81"/>
    </row>
    <row r="3165" spans="2:2">
      <c r="B3165" s="81"/>
    </row>
    <row r="3166" spans="2:2">
      <c r="B3166" s="81"/>
    </row>
    <row r="3167" spans="2:2">
      <c r="B3167" s="81"/>
    </row>
    <row r="3168" spans="2:2">
      <c r="B3168" s="81"/>
    </row>
    <row r="3169" spans="2:2">
      <c r="B3169" s="81"/>
    </row>
    <row r="3170" spans="2:2">
      <c r="B3170" s="81"/>
    </row>
    <row r="3171" spans="2:2">
      <c r="B3171" s="81"/>
    </row>
    <row r="3172" spans="2:2">
      <c r="B3172" s="81"/>
    </row>
    <row r="3173" spans="2:2">
      <c r="B3173" s="81"/>
    </row>
    <row r="3174" spans="2:2">
      <c r="B3174" s="81"/>
    </row>
    <row r="3175" spans="2:2">
      <c r="B3175" s="81"/>
    </row>
    <row r="3176" spans="2:2">
      <c r="B3176" s="81"/>
    </row>
    <row r="3177" spans="2:2">
      <c r="B3177" s="81"/>
    </row>
    <row r="3178" spans="2:2">
      <c r="B3178" s="81"/>
    </row>
    <row r="3179" spans="2:2">
      <c r="B3179" s="81"/>
    </row>
    <row r="3180" spans="2:2">
      <c r="B3180" s="81"/>
    </row>
    <row r="3181" spans="2:2">
      <c r="B3181" s="81"/>
    </row>
    <row r="3182" spans="2:2">
      <c r="B3182" s="81"/>
    </row>
    <row r="3183" spans="2:2">
      <c r="B3183" s="81"/>
    </row>
    <row r="3184" spans="2:2">
      <c r="B3184" s="81"/>
    </row>
    <row r="3185" spans="2:2">
      <c r="B3185" s="81"/>
    </row>
    <row r="3186" spans="2:2">
      <c r="B3186" s="81"/>
    </row>
    <row r="3187" spans="2:2">
      <c r="B3187" s="81"/>
    </row>
    <row r="3188" spans="2:2">
      <c r="B3188" s="81"/>
    </row>
    <row r="3189" spans="2:2">
      <c r="B3189" s="81"/>
    </row>
    <row r="3190" spans="2:2">
      <c r="B3190" s="81"/>
    </row>
    <row r="3191" spans="2:2">
      <c r="B3191" s="81"/>
    </row>
    <row r="3192" spans="2:2">
      <c r="B3192" s="81"/>
    </row>
    <row r="3193" spans="2:2">
      <c r="B3193" s="81"/>
    </row>
    <row r="3194" spans="2:2">
      <c r="B3194" s="81"/>
    </row>
    <row r="3195" spans="2:2">
      <c r="B3195" s="81"/>
    </row>
    <row r="3196" spans="2:2">
      <c r="B3196" s="81"/>
    </row>
    <row r="3197" spans="2:2">
      <c r="B3197" s="81"/>
    </row>
    <row r="3198" spans="2:2">
      <c r="B3198" s="81"/>
    </row>
    <row r="3199" spans="2:2">
      <c r="B3199" s="81"/>
    </row>
    <row r="3200" spans="2:2">
      <c r="B3200" s="81"/>
    </row>
    <row r="3201" spans="2:2">
      <c r="B3201" s="81"/>
    </row>
    <row r="3202" spans="2:2">
      <c r="B3202" s="81"/>
    </row>
    <row r="3203" spans="2:2">
      <c r="B3203" s="81"/>
    </row>
    <row r="3204" spans="2:2">
      <c r="B3204" s="81"/>
    </row>
    <row r="3205" spans="2:2">
      <c r="B3205" s="81"/>
    </row>
    <row r="3206" spans="2:2">
      <c r="B3206" s="81"/>
    </row>
    <row r="3207" spans="2:2">
      <c r="B3207" s="81"/>
    </row>
    <row r="3208" spans="2:2">
      <c r="B3208" s="81"/>
    </row>
    <row r="3209" spans="2:2">
      <c r="B3209" s="81"/>
    </row>
    <row r="3210" spans="2:2">
      <c r="B3210" s="81"/>
    </row>
    <row r="3211" spans="2:2">
      <c r="B3211" s="81"/>
    </row>
    <row r="3212" spans="2:2">
      <c r="B3212" s="81"/>
    </row>
    <row r="3213" spans="2:2">
      <c r="B3213" s="81"/>
    </row>
    <row r="3214" spans="2:2">
      <c r="B3214" s="81"/>
    </row>
    <row r="3215" spans="2:2">
      <c r="B3215" s="81"/>
    </row>
    <row r="3216" spans="2:2">
      <c r="B3216" s="81"/>
    </row>
    <row r="3217" spans="2:2">
      <c r="B3217" s="81"/>
    </row>
    <row r="3218" spans="2:2">
      <c r="B3218" s="81"/>
    </row>
    <row r="3219" spans="2:2">
      <c r="B3219" s="81"/>
    </row>
    <row r="3220" spans="2:2">
      <c r="B3220" s="81"/>
    </row>
    <row r="3221" spans="2:2">
      <c r="B3221" s="81"/>
    </row>
    <row r="3222" spans="2:2">
      <c r="B3222" s="81"/>
    </row>
    <row r="3223" spans="2:2">
      <c r="B3223" s="81"/>
    </row>
    <row r="3224" spans="2:2">
      <c r="B3224" s="81"/>
    </row>
    <row r="3225" spans="2:2">
      <c r="B3225" s="81"/>
    </row>
    <row r="3226" spans="2:2">
      <c r="B3226" s="81"/>
    </row>
    <row r="3227" spans="2:2">
      <c r="B3227" s="81"/>
    </row>
    <row r="3228" spans="2:2">
      <c r="B3228" s="81"/>
    </row>
    <row r="3229" spans="2:2">
      <c r="B3229" s="81"/>
    </row>
    <row r="3230" spans="2:2">
      <c r="B3230" s="81"/>
    </row>
    <row r="3231" spans="2:2">
      <c r="B3231" s="81"/>
    </row>
    <row r="3232" spans="2:2">
      <c r="B3232" s="81"/>
    </row>
    <row r="3233" spans="2:2">
      <c r="B3233" s="81"/>
    </row>
    <row r="3234" spans="2:2">
      <c r="B3234" s="81"/>
    </row>
    <row r="3235" spans="2:2">
      <c r="B3235" s="81"/>
    </row>
    <row r="3236" spans="2:2">
      <c r="B3236" s="81"/>
    </row>
    <row r="3237" spans="2:2">
      <c r="B3237" s="81"/>
    </row>
    <row r="3238" spans="2:2">
      <c r="B3238" s="81"/>
    </row>
    <row r="3239" spans="2:2">
      <c r="B3239" s="81"/>
    </row>
    <row r="3240" spans="2:2">
      <c r="B3240" s="81"/>
    </row>
    <row r="3241" spans="2:2">
      <c r="B3241" s="81"/>
    </row>
    <row r="3242" spans="2:2">
      <c r="B3242" s="81"/>
    </row>
    <row r="3243" spans="2:2">
      <c r="B3243" s="81"/>
    </row>
    <row r="3244" spans="2:2">
      <c r="B3244" s="81"/>
    </row>
    <row r="3245" spans="2:2">
      <c r="B3245" s="81"/>
    </row>
    <row r="3246" spans="2:2">
      <c r="B3246" s="81"/>
    </row>
    <row r="3247" spans="2:2">
      <c r="B3247" s="81"/>
    </row>
    <row r="3248" spans="2:2">
      <c r="B3248" s="81"/>
    </row>
    <row r="3249" spans="2:2">
      <c r="B3249" s="81"/>
    </row>
    <row r="3250" spans="2:2">
      <c r="B3250" s="81"/>
    </row>
    <row r="3251" spans="2:2">
      <c r="B3251" s="81"/>
    </row>
    <row r="3252" spans="2:2">
      <c r="B3252" s="81"/>
    </row>
    <row r="3253" spans="2:2">
      <c r="B3253" s="81"/>
    </row>
    <row r="3254" spans="2:2">
      <c r="B3254" s="81"/>
    </row>
    <row r="3255" spans="2:2">
      <c r="B3255" s="81"/>
    </row>
    <row r="3256" spans="2:2">
      <c r="B3256" s="81"/>
    </row>
    <row r="3257" spans="2:2">
      <c r="B3257" s="81"/>
    </row>
    <row r="3258" spans="2:2">
      <c r="B3258" s="81"/>
    </row>
    <row r="3259" spans="2:2">
      <c r="B3259" s="81"/>
    </row>
    <row r="3260" spans="2:2">
      <c r="B3260" s="81"/>
    </row>
    <row r="3261" spans="2:2">
      <c r="B3261" s="81"/>
    </row>
    <row r="3262" spans="2:2">
      <c r="B3262" s="81"/>
    </row>
    <row r="3263" spans="2:2">
      <c r="B3263" s="81"/>
    </row>
    <row r="3264" spans="2:2">
      <c r="B3264" s="81"/>
    </row>
    <row r="3265" spans="2:2">
      <c r="B3265" s="81"/>
    </row>
    <row r="3266" spans="2:2">
      <c r="B3266" s="81"/>
    </row>
    <row r="3267" spans="2:2">
      <c r="B3267" s="81"/>
    </row>
    <row r="3268" spans="2:2">
      <c r="B3268" s="81"/>
    </row>
    <row r="3269" spans="2:2">
      <c r="B3269" s="81"/>
    </row>
    <row r="3270" spans="2:2">
      <c r="B3270" s="81"/>
    </row>
    <row r="3271" spans="2:2">
      <c r="B3271" s="81"/>
    </row>
    <row r="3272" spans="2:2">
      <c r="B3272" s="81"/>
    </row>
    <row r="3273" spans="2:2">
      <c r="B3273" s="81"/>
    </row>
    <row r="3274" spans="2:2">
      <c r="B3274" s="81"/>
    </row>
    <row r="3275" spans="2:2">
      <c r="B3275" s="81"/>
    </row>
    <row r="3276" spans="2:2">
      <c r="B3276" s="81"/>
    </row>
    <row r="3277" spans="2:2">
      <c r="B3277" s="81"/>
    </row>
    <row r="3278" spans="2:2">
      <c r="B3278" s="81"/>
    </row>
    <row r="3279" spans="2:2">
      <c r="B3279" s="81"/>
    </row>
    <row r="3280" spans="2:2">
      <c r="B3280" s="81"/>
    </row>
    <row r="3281" spans="2:2">
      <c r="B3281" s="81"/>
    </row>
    <row r="3282" spans="2:2">
      <c r="B3282" s="81"/>
    </row>
    <row r="3283" spans="2:2">
      <c r="B3283" s="81"/>
    </row>
    <row r="3284" spans="2:2">
      <c r="B3284" s="81"/>
    </row>
    <row r="3285" spans="2:2">
      <c r="B3285" s="81"/>
    </row>
    <row r="3286" spans="2:2">
      <c r="B3286" s="81"/>
    </row>
    <row r="3287" spans="2:2">
      <c r="B3287" s="81"/>
    </row>
    <row r="3288" spans="2:2">
      <c r="B3288" s="81"/>
    </row>
    <row r="3289" spans="2:2">
      <c r="B3289" s="81"/>
    </row>
    <row r="3290" spans="2:2">
      <c r="B3290" s="81"/>
    </row>
    <row r="3291" spans="2:2">
      <c r="B3291" s="81"/>
    </row>
    <row r="3292" spans="2:2">
      <c r="B3292" s="81"/>
    </row>
    <row r="3293" spans="2:2">
      <c r="B3293" s="81"/>
    </row>
    <row r="3294" spans="2:2">
      <c r="B3294" s="81"/>
    </row>
    <row r="3295" spans="2:2">
      <c r="B3295" s="81"/>
    </row>
    <row r="3296" spans="2:2">
      <c r="B3296" s="81"/>
    </row>
    <row r="3297" spans="2:2">
      <c r="B3297" s="81"/>
    </row>
    <row r="3298" spans="2:2">
      <c r="B3298" s="81"/>
    </row>
    <row r="3299" spans="2:2">
      <c r="B3299" s="81"/>
    </row>
    <row r="3300" spans="2:2">
      <c r="B3300" s="81"/>
    </row>
    <row r="3301" spans="2:2">
      <c r="B3301" s="81"/>
    </row>
    <row r="3302" spans="2:2">
      <c r="B3302" s="81"/>
    </row>
    <row r="3303" spans="2:2">
      <c r="B3303" s="81"/>
    </row>
    <row r="3304" spans="2:2">
      <c r="B3304" s="81"/>
    </row>
    <row r="3305" spans="2:2">
      <c r="B3305" s="81"/>
    </row>
    <row r="3306" spans="2:2">
      <c r="B3306" s="81"/>
    </row>
    <row r="3307" spans="2:2">
      <c r="B3307" s="81"/>
    </row>
    <row r="3308" spans="2:2">
      <c r="B3308" s="81"/>
    </row>
    <row r="3309" spans="2:2">
      <c r="B3309" s="81"/>
    </row>
    <row r="3310" spans="2:2">
      <c r="B3310" s="81"/>
    </row>
    <row r="3311" spans="2:2">
      <c r="B3311" s="81"/>
    </row>
    <row r="3312" spans="2:2">
      <c r="B3312" s="81"/>
    </row>
    <row r="3313" spans="2:2">
      <c r="B3313" s="81"/>
    </row>
    <row r="3314" spans="2:2">
      <c r="B3314" s="81"/>
    </row>
    <row r="3315" spans="2:2">
      <c r="B3315" s="81"/>
    </row>
    <row r="3316" spans="2:2">
      <c r="B3316" s="81"/>
    </row>
    <row r="3317" spans="2:2">
      <c r="B3317" s="81"/>
    </row>
    <row r="3318" spans="2:2">
      <c r="B3318" s="81"/>
    </row>
    <row r="3319" spans="2:2">
      <c r="B3319" s="81"/>
    </row>
    <row r="3320" spans="2:2">
      <c r="B3320" s="81"/>
    </row>
    <row r="3321" spans="2:2">
      <c r="B3321" s="81"/>
    </row>
    <row r="3322" spans="2:2">
      <c r="B3322" s="81"/>
    </row>
    <row r="3323" spans="2:2">
      <c r="B3323" s="81"/>
    </row>
    <row r="3324" spans="2:2">
      <c r="B3324" s="81"/>
    </row>
    <row r="3325" spans="2:2">
      <c r="B3325" s="81"/>
    </row>
    <row r="3326" spans="2:2">
      <c r="B3326" s="81"/>
    </row>
    <row r="3327" spans="2:2">
      <c r="B3327" s="81"/>
    </row>
    <row r="3328" spans="2:2">
      <c r="B3328" s="81"/>
    </row>
    <row r="3329" spans="2:2">
      <c r="B3329" s="81"/>
    </row>
    <row r="3330" spans="2:2">
      <c r="B3330" s="81"/>
    </row>
    <row r="3331" spans="2:2">
      <c r="B3331" s="81"/>
    </row>
    <row r="3332" spans="2:2">
      <c r="B3332" s="81"/>
    </row>
    <row r="3333" spans="2:2">
      <c r="B3333" s="81"/>
    </row>
    <row r="3334" spans="2:2">
      <c r="B3334" s="81"/>
    </row>
    <row r="3335" spans="2:2">
      <c r="B3335" s="81"/>
    </row>
    <row r="3336" spans="2:2">
      <c r="B3336" s="81"/>
    </row>
    <row r="3337" spans="2:2">
      <c r="B3337" s="81"/>
    </row>
    <row r="3338" spans="2:2">
      <c r="B3338" s="81"/>
    </row>
    <row r="3339" spans="2:2">
      <c r="B3339" s="81"/>
    </row>
    <row r="3340" spans="2:2">
      <c r="B3340" s="81"/>
    </row>
    <row r="3341" spans="2:2">
      <c r="B3341" s="81"/>
    </row>
    <row r="3342" spans="2:2">
      <c r="B3342" s="81"/>
    </row>
    <row r="3343" spans="2:2">
      <c r="B3343" s="81"/>
    </row>
    <row r="3344" spans="2:2">
      <c r="B3344" s="81"/>
    </row>
    <row r="3345" spans="2:2">
      <c r="B3345" s="81"/>
    </row>
    <row r="3346" spans="2:2">
      <c r="B3346" s="81"/>
    </row>
    <row r="3347" spans="2:2">
      <c r="B3347" s="81"/>
    </row>
    <row r="3348" spans="2:2">
      <c r="B3348" s="81"/>
    </row>
    <row r="3349" spans="2:2">
      <c r="B3349" s="81"/>
    </row>
    <row r="3350" spans="2:2">
      <c r="B3350" s="81"/>
    </row>
    <row r="3351" spans="2:2">
      <c r="B3351" s="81"/>
    </row>
    <row r="3352" spans="2:2">
      <c r="B3352" s="81"/>
    </row>
    <row r="3353" spans="2:2">
      <c r="B3353" s="81"/>
    </row>
    <row r="3354" spans="2:2">
      <c r="B3354" s="81"/>
    </row>
    <row r="3355" spans="2:2">
      <c r="B3355" s="81"/>
    </row>
    <row r="3356" spans="2:2">
      <c r="B3356" s="81"/>
    </row>
    <row r="3357" spans="2:2">
      <c r="B3357" s="81"/>
    </row>
    <row r="3358" spans="2:2">
      <c r="B3358" s="81"/>
    </row>
    <row r="3359" spans="2:2">
      <c r="B3359" s="81"/>
    </row>
    <row r="3360" spans="2:2">
      <c r="B3360" s="81"/>
    </row>
    <row r="3361" spans="2:2">
      <c r="B3361" s="81"/>
    </row>
    <row r="3362" spans="2:2">
      <c r="B3362" s="81"/>
    </row>
    <row r="3363" spans="2:2">
      <c r="B3363" s="81"/>
    </row>
    <row r="3364" spans="2:2">
      <c r="B3364" s="81"/>
    </row>
    <row r="3365" spans="2:2">
      <c r="B3365" s="81"/>
    </row>
    <row r="3366" spans="2:2">
      <c r="B3366" s="81"/>
    </row>
    <row r="3367" spans="2:2">
      <c r="B3367" s="81"/>
    </row>
    <row r="3368" spans="2:2">
      <c r="B3368" s="81"/>
    </row>
    <row r="3369" spans="2:2">
      <c r="B3369" s="81"/>
    </row>
    <row r="3370" spans="2:2">
      <c r="B3370" s="81"/>
    </row>
    <row r="3371" spans="2:2">
      <c r="B3371" s="81"/>
    </row>
    <row r="3372" spans="2:2">
      <c r="B3372" s="81"/>
    </row>
    <row r="3373" spans="2:2">
      <c r="B3373" s="81"/>
    </row>
    <row r="3374" spans="2:2">
      <c r="B3374" s="81"/>
    </row>
    <row r="3375" spans="2:2">
      <c r="B3375" s="81"/>
    </row>
    <row r="3376" spans="2:2">
      <c r="B3376" s="81"/>
    </row>
    <row r="3377" spans="2:2">
      <c r="B3377" s="81"/>
    </row>
    <row r="3378" spans="2:2">
      <c r="B3378" s="81"/>
    </row>
    <row r="3379" spans="2:2">
      <c r="B3379" s="81"/>
    </row>
    <row r="3380" spans="2:2">
      <c r="B3380" s="81"/>
    </row>
    <row r="3381" spans="2:2">
      <c r="B3381" s="81"/>
    </row>
    <row r="3382" spans="2:2">
      <c r="B3382" s="81"/>
    </row>
    <row r="3383" spans="2:2">
      <c r="B3383" s="81"/>
    </row>
    <row r="3384" spans="2:2">
      <c r="B3384" s="81"/>
    </row>
    <row r="3385" spans="2:2">
      <c r="B3385" s="81"/>
    </row>
    <row r="3386" spans="2:2">
      <c r="B3386" s="81"/>
    </row>
    <row r="3387" spans="2:2">
      <c r="B3387" s="81"/>
    </row>
    <row r="3388" spans="2:2">
      <c r="B3388" s="81"/>
    </row>
    <row r="3389" spans="2:2">
      <c r="B3389" s="81"/>
    </row>
    <row r="3390" spans="2:2">
      <c r="B3390" s="81"/>
    </row>
    <row r="3391" spans="2:2">
      <c r="B3391" s="81"/>
    </row>
    <row r="3392" spans="2:2">
      <c r="B3392" s="81"/>
    </row>
    <row r="3393" spans="2:2">
      <c r="B3393" s="81"/>
    </row>
    <row r="3394" spans="2:2">
      <c r="B3394" s="81"/>
    </row>
    <row r="3395" spans="2:2">
      <c r="B3395" s="81"/>
    </row>
    <row r="3396" spans="2:2">
      <c r="B3396" s="81"/>
    </row>
    <row r="3397" spans="2:2">
      <c r="B3397" s="81"/>
    </row>
    <row r="3398" spans="2:2">
      <c r="B3398" s="81"/>
    </row>
    <row r="3399" spans="2:2">
      <c r="B3399" s="81"/>
    </row>
    <row r="3400" spans="2:2">
      <c r="B3400" s="81"/>
    </row>
    <row r="3401" spans="2:2">
      <c r="B3401" s="81"/>
    </row>
    <row r="3402" spans="2:2">
      <c r="B3402" s="81"/>
    </row>
    <row r="3403" spans="2:2">
      <c r="B3403" s="81"/>
    </row>
    <row r="3404" spans="2:2">
      <c r="B3404" s="81"/>
    </row>
    <row r="3405" spans="2:2">
      <c r="B3405" s="81"/>
    </row>
    <row r="3406" spans="2:2">
      <c r="B3406" s="81"/>
    </row>
    <row r="3407" spans="2:2">
      <c r="B3407" s="81"/>
    </row>
    <row r="3408" spans="2:2">
      <c r="B3408" s="81"/>
    </row>
    <row r="3409" spans="2:2">
      <c r="B3409" s="81"/>
    </row>
    <row r="3410" spans="2:2">
      <c r="B3410" s="81"/>
    </row>
    <row r="3411" spans="2:2">
      <c r="B3411" s="81"/>
    </row>
    <row r="3412" spans="2:2">
      <c r="B3412" s="81"/>
    </row>
    <row r="3413" spans="2:2">
      <c r="B3413" s="81"/>
    </row>
    <row r="3414" spans="2:2">
      <c r="B3414" s="81"/>
    </row>
    <row r="3415" spans="2:2">
      <c r="B3415" s="81"/>
    </row>
    <row r="3416" spans="2:2">
      <c r="B3416" s="81"/>
    </row>
    <row r="3417" spans="2:2">
      <c r="B3417" s="81"/>
    </row>
    <row r="3418" spans="2:2">
      <c r="B3418" s="81"/>
    </row>
    <row r="3419" spans="2:2">
      <c r="B3419" s="81"/>
    </row>
    <row r="3420" spans="2:2">
      <c r="B3420" s="81"/>
    </row>
    <row r="3421" spans="2:2">
      <c r="B3421" s="81"/>
    </row>
    <row r="3422" spans="2:2">
      <c r="B3422" s="81"/>
    </row>
    <row r="3423" spans="2:2">
      <c r="B3423" s="81"/>
    </row>
    <row r="3424" spans="2:2">
      <c r="B3424" s="81"/>
    </row>
    <row r="3425" spans="2:2">
      <c r="B3425" s="81"/>
    </row>
    <row r="3426" spans="2:2">
      <c r="B3426" s="81"/>
    </row>
    <row r="3427" spans="2:2">
      <c r="B3427" s="81"/>
    </row>
    <row r="3428" spans="2:2">
      <c r="B3428" s="81"/>
    </row>
    <row r="3429" spans="2:2">
      <c r="B3429" s="81"/>
    </row>
    <row r="3430" spans="2:2">
      <c r="B3430" s="81"/>
    </row>
    <row r="3431" spans="2:2">
      <c r="B3431" s="81"/>
    </row>
    <row r="3432" spans="2:2">
      <c r="B3432" s="81"/>
    </row>
    <row r="3433" spans="2:2">
      <c r="B3433" s="81"/>
    </row>
    <row r="3434" spans="2:2">
      <c r="B3434" s="81"/>
    </row>
    <row r="3435" spans="2:2">
      <c r="B3435" s="81"/>
    </row>
    <row r="3436" spans="2:2">
      <c r="B3436" s="81"/>
    </row>
    <row r="3437" spans="2:2">
      <c r="B3437" s="81"/>
    </row>
    <row r="3438" spans="2:2">
      <c r="B3438" s="81"/>
    </row>
    <row r="3439" spans="2:2">
      <c r="B3439" s="81"/>
    </row>
    <row r="3440" spans="2:2">
      <c r="B3440" s="81"/>
    </row>
    <row r="3441" spans="2:2">
      <c r="B3441" s="81"/>
    </row>
    <row r="3442" spans="2:2">
      <c r="B3442" s="81"/>
    </row>
    <row r="3443" spans="2:2">
      <c r="B3443" s="81"/>
    </row>
    <row r="3444" spans="2:2">
      <c r="B3444" s="81"/>
    </row>
    <row r="3445" spans="2:2">
      <c r="B3445" s="81"/>
    </row>
    <row r="3446" spans="2:2">
      <c r="B3446" s="81"/>
    </row>
    <row r="3447" spans="2:2">
      <c r="B3447" s="81"/>
    </row>
    <row r="3448" spans="2:2">
      <c r="B3448" s="81"/>
    </row>
    <row r="3449" spans="2:2">
      <c r="B3449" s="81"/>
    </row>
    <row r="3450" spans="2:2">
      <c r="B3450" s="81"/>
    </row>
    <row r="3451" spans="2:2">
      <c r="B3451" s="81"/>
    </row>
    <row r="3452" spans="2:2">
      <c r="B3452" s="81"/>
    </row>
    <row r="3453" spans="2:2">
      <c r="B3453" s="81"/>
    </row>
    <row r="3454" spans="2:2">
      <c r="B3454" s="81"/>
    </row>
    <row r="3455" spans="2:2">
      <c r="B3455" s="81"/>
    </row>
    <row r="3456" spans="2:2">
      <c r="B3456" s="81"/>
    </row>
    <row r="3457" spans="2:2">
      <c r="B3457" s="81"/>
    </row>
    <row r="3458" spans="2:2">
      <c r="B3458" s="81"/>
    </row>
    <row r="3459" spans="2:2">
      <c r="B3459" s="81"/>
    </row>
    <row r="3460" spans="2:2">
      <c r="B3460" s="81"/>
    </row>
    <row r="3461" spans="2:2">
      <c r="B3461" s="81"/>
    </row>
    <row r="3462" spans="2:2">
      <c r="B3462" s="81"/>
    </row>
    <row r="3463" spans="2:2">
      <c r="B3463" s="81"/>
    </row>
    <row r="3464" spans="2:2">
      <c r="B3464" s="81"/>
    </row>
    <row r="3465" spans="2:2">
      <c r="B3465" s="81"/>
    </row>
    <row r="3466" spans="2:2">
      <c r="B3466" s="81"/>
    </row>
    <row r="3467" spans="2:2">
      <c r="B3467" s="81"/>
    </row>
    <row r="3468" spans="2:2">
      <c r="B3468" s="81"/>
    </row>
    <row r="3469" spans="2:2">
      <c r="B3469" s="81"/>
    </row>
    <row r="3470" spans="2:2">
      <c r="B3470" s="81"/>
    </row>
    <row r="3471" spans="2:2">
      <c r="B3471" s="81"/>
    </row>
    <row r="3472" spans="2:2">
      <c r="B3472" s="81"/>
    </row>
    <row r="3473" spans="2:2">
      <c r="B3473" s="81"/>
    </row>
    <row r="3474" spans="2:2">
      <c r="B3474" s="81"/>
    </row>
    <row r="3475" spans="2:2">
      <c r="B3475" s="81"/>
    </row>
    <row r="3476" spans="2:2">
      <c r="B3476" s="81"/>
    </row>
    <row r="3477" spans="2:2">
      <c r="B3477" s="81"/>
    </row>
    <row r="3478" spans="2:2">
      <c r="B3478" s="81"/>
    </row>
    <row r="3479" spans="2:2">
      <c r="B3479" s="81"/>
    </row>
    <row r="3480" spans="2:2">
      <c r="B3480" s="81"/>
    </row>
    <row r="3481" spans="2:2">
      <c r="B3481" s="81"/>
    </row>
    <row r="3482" spans="2:2">
      <c r="B3482" s="81"/>
    </row>
    <row r="3483" spans="2:2">
      <c r="B3483" s="81"/>
    </row>
    <row r="3484" spans="2:2">
      <c r="B3484" s="81"/>
    </row>
    <row r="3485" spans="2:2">
      <c r="B3485" s="81"/>
    </row>
    <row r="3486" spans="2:2">
      <c r="B3486" s="81"/>
    </row>
    <row r="3487" spans="2:2">
      <c r="B3487" s="81"/>
    </row>
    <row r="3488" spans="2:2">
      <c r="B3488" s="81"/>
    </row>
    <row r="3489" spans="2:2">
      <c r="B3489" s="81"/>
    </row>
    <row r="3490" spans="2:2">
      <c r="B3490" s="81"/>
    </row>
    <row r="3491" spans="2:2">
      <c r="B3491" s="81"/>
    </row>
    <row r="3492" spans="2:2">
      <c r="B3492" s="81"/>
    </row>
    <row r="3493" spans="2:2">
      <c r="B3493" s="81"/>
    </row>
    <row r="3494" spans="2:2">
      <c r="B3494" s="81"/>
    </row>
    <row r="3495" spans="2:2">
      <c r="B3495" s="81"/>
    </row>
    <row r="3496" spans="2:2">
      <c r="B3496" s="81"/>
    </row>
    <row r="3497" spans="2:2">
      <c r="B3497" s="81"/>
    </row>
    <row r="3498" spans="2:2">
      <c r="B3498" s="81"/>
    </row>
    <row r="3499" spans="2:2">
      <c r="B3499" s="81"/>
    </row>
    <row r="3500" spans="2:2">
      <c r="B3500" s="81"/>
    </row>
    <row r="3501" spans="2:2">
      <c r="B3501" s="81"/>
    </row>
    <row r="3502" spans="2:2">
      <c r="B3502" s="81"/>
    </row>
    <row r="3503" spans="2:2">
      <c r="B3503" s="81"/>
    </row>
    <row r="3504" spans="2:2">
      <c r="B3504" s="81"/>
    </row>
    <row r="3505" spans="2:2">
      <c r="B3505" s="81"/>
    </row>
    <row r="3506" spans="2:2">
      <c r="B3506" s="81"/>
    </row>
    <row r="3507" spans="2:2">
      <c r="B3507" s="81"/>
    </row>
    <row r="3508" spans="2:2">
      <c r="B3508" s="81"/>
    </row>
    <row r="3509" spans="2:2">
      <c r="B3509" s="81"/>
    </row>
    <row r="3510" spans="2:2">
      <c r="B3510" s="81"/>
    </row>
    <row r="3511" spans="2:2">
      <c r="B3511" s="81"/>
    </row>
    <row r="3512" spans="2:2">
      <c r="B3512" s="81"/>
    </row>
    <row r="3513" spans="2:2">
      <c r="B3513" s="81"/>
    </row>
    <row r="3514" spans="2:2">
      <c r="B3514" s="81"/>
    </row>
    <row r="3515" spans="2:2">
      <c r="B3515" s="81"/>
    </row>
    <row r="3516" spans="2:2">
      <c r="B3516" s="81"/>
    </row>
    <row r="3517" spans="2:2">
      <c r="B3517" s="81"/>
    </row>
    <row r="3518" spans="2:2">
      <c r="B3518" s="81"/>
    </row>
    <row r="3519" spans="2:2">
      <c r="B3519" s="81"/>
    </row>
    <row r="3520" spans="2:2">
      <c r="B3520" s="81"/>
    </row>
    <row r="3521" spans="2:2">
      <c r="B3521" s="81"/>
    </row>
    <row r="3522" spans="2:2">
      <c r="B3522" s="81"/>
    </row>
    <row r="3523" spans="2:2">
      <c r="B3523" s="81"/>
    </row>
    <row r="3524" spans="2:2">
      <c r="B3524" s="81"/>
    </row>
    <row r="3525" spans="2:2">
      <c r="B3525" s="81"/>
    </row>
    <row r="3526" spans="2:2">
      <c r="B3526" s="81"/>
    </row>
    <row r="3527" spans="2:2">
      <c r="B3527" s="81"/>
    </row>
    <row r="3528" spans="2:2">
      <c r="B3528" s="81"/>
    </row>
    <row r="3529" spans="2:2">
      <c r="B3529" s="81"/>
    </row>
    <row r="3530" spans="2:2">
      <c r="B3530" s="81"/>
    </row>
    <row r="3531" spans="2:2">
      <c r="B3531" s="81"/>
    </row>
    <row r="3532" spans="2:2">
      <c r="B3532" s="81"/>
    </row>
    <row r="3533" spans="2:2">
      <c r="B3533" s="81"/>
    </row>
    <row r="3534" spans="2:2">
      <c r="B3534" s="81"/>
    </row>
    <row r="3535" spans="2:2">
      <c r="B3535" s="81"/>
    </row>
    <row r="3536" spans="2:2">
      <c r="B3536" s="81"/>
    </row>
    <row r="3537" spans="2:2">
      <c r="B3537" s="81"/>
    </row>
    <row r="3538" spans="2:2">
      <c r="B3538" s="81"/>
    </row>
    <row r="3539" spans="2:2">
      <c r="B3539" s="81"/>
    </row>
    <row r="3540" spans="2:2">
      <c r="B3540" s="81"/>
    </row>
    <row r="3541" spans="2:2">
      <c r="B3541" s="81"/>
    </row>
    <row r="3542" spans="2:2">
      <c r="B3542" s="81"/>
    </row>
    <row r="3543" spans="2:2">
      <c r="B3543" s="81"/>
    </row>
    <row r="3544" spans="2:2">
      <c r="B3544" s="81"/>
    </row>
    <row r="3545" spans="2:2">
      <c r="B3545" s="81"/>
    </row>
    <row r="3546" spans="2:2">
      <c r="B3546" s="81"/>
    </row>
    <row r="3547" spans="2:2">
      <c r="B3547" s="81"/>
    </row>
    <row r="3548" spans="2:2">
      <c r="B3548" s="81"/>
    </row>
    <row r="3549" spans="2:2">
      <c r="B3549" s="81"/>
    </row>
    <row r="3550" spans="2:2">
      <c r="B3550" s="81"/>
    </row>
    <row r="3551" spans="2:2">
      <c r="B3551" s="81"/>
    </row>
    <row r="3552" spans="2:2">
      <c r="B3552" s="81"/>
    </row>
    <row r="3553" spans="2:2">
      <c r="B3553" s="81"/>
    </row>
    <row r="3554" spans="2:2">
      <c r="B3554" s="81"/>
    </row>
    <row r="3555" spans="2:2">
      <c r="B3555" s="81"/>
    </row>
    <row r="3556" spans="2:2">
      <c r="B3556" s="81"/>
    </row>
    <row r="3557" spans="2:2">
      <c r="B3557" s="81"/>
    </row>
    <row r="3558" spans="2:2">
      <c r="B3558" s="81"/>
    </row>
    <row r="3559" spans="2:2">
      <c r="B3559" s="81"/>
    </row>
    <row r="3560" spans="2:2">
      <c r="B3560" s="81"/>
    </row>
    <row r="3561" spans="2:2">
      <c r="B3561" s="81"/>
    </row>
    <row r="3562" spans="2:2">
      <c r="B3562" s="81"/>
    </row>
    <row r="3563" spans="2:2">
      <c r="B3563" s="81"/>
    </row>
    <row r="3564" spans="2:2">
      <c r="B3564" s="81"/>
    </row>
    <row r="3565" spans="2:2">
      <c r="B3565" s="81"/>
    </row>
    <row r="3566" spans="2:2">
      <c r="B3566" s="81"/>
    </row>
    <row r="3567" spans="2:2">
      <c r="B3567" s="81"/>
    </row>
    <row r="3568" spans="2:2">
      <c r="B3568" s="81"/>
    </row>
    <row r="3569" spans="2:2">
      <c r="B3569" s="81"/>
    </row>
    <row r="3570" spans="2:2">
      <c r="B3570" s="81"/>
    </row>
    <row r="3571" spans="2:2">
      <c r="B3571" s="81"/>
    </row>
    <row r="3572" spans="2:2">
      <c r="B3572" s="81"/>
    </row>
    <row r="3573" spans="2:2">
      <c r="B3573" s="81"/>
    </row>
    <row r="3574" spans="2:2">
      <c r="B3574" s="81"/>
    </row>
    <row r="3575" spans="2:2">
      <c r="B3575" s="81"/>
    </row>
    <row r="3576" spans="2:2">
      <c r="B3576" s="81"/>
    </row>
    <row r="3577" spans="2:2">
      <c r="B3577" s="81"/>
    </row>
    <row r="3578" spans="2:2">
      <c r="B3578" s="81"/>
    </row>
    <row r="3579" spans="2:2">
      <c r="B3579" s="81"/>
    </row>
    <row r="3580" spans="2:2">
      <c r="B3580" s="81"/>
    </row>
    <row r="3581" spans="2:2">
      <c r="B3581" s="81"/>
    </row>
    <row r="3582" spans="2:2">
      <c r="B3582" s="81"/>
    </row>
    <row r="3583" spans="2:2">
      <c r="B3583" s="81"/>
    </row>
    <row r="3584" spans="2:2">
      <c r="B3584" s="81"/>
    </row>
    <row r="3585" spans="2:2">
      <c r="B3585" s="81"/>
    </row>
    <row r="3586" spans="2:2">
      <c r="B3586" s="81"/>
    </row>
    <row r="3587" spans="2:2">
      <c r="B3587" s="81"/>
    </row>
    <row r="3588" spans="2:2">
      <c r="B3588" s="81"/>
    </row>
    <row r="3589" spans="2:2">
      <c r="B3589" s="81"/>
    </row>
    <row r="3590" spans="2:2">
      <c r="B3590" s="81"/>
    </row>
    <row r="3591" spans="2:2">
      <c r="B3591" s="81"/>
    </row>
    <row r="3592" spans="2:2">
      <c r="B3592" s="81"/>
    </row>
    <row r="3593" spans="2:2">
      <c r="B3593" s="81"/>
    </row>
    <row r="3594" spans="2:2">
      <c r="B3594" s="81"/>
    </row>
    <row r="3595" spans="2:2">
      <c r="B3595" s="81"/>
    </row>
    <row r="3596" spans="2:2">
      <c r="B3596" s="81"/>
    </row>
    <row r="3597" spans="2:2">
      <c r="B3597" s="81"/>
    </row>
    <row r="3598" spans="2:2">
      <c r="B3598" s="81"/>
    </row>
    <row r="3599" spans="2:2">
      <c r="B3599" s="81"/>
    </row>
    <row r="3600" spans="2:2">
      <c r="B3600" s="81"/>
    </row>
    <row r="3601" spans="2:2">
      <c r="B3601" s="81"/>
    </row>
    <row r="3602" spans="2:2">
      <c r="B3602" s="81"/>
    </row>
    <row r="3603" spans="2:2">
      <c r="B3603" s="81"/>
    </row>
    <row r="3604" spans="2:2">
      <c r="B3604" s="81"/>
    </row>
    <row r="3605" spans="2:2">
      <c r="B3605" s="81"/>
    </row>
    <row r="3606" spans="2:2">
      <c r="B3606" s="81"/>
    </row>
    <row r="3607" spans="2:2">
      <c r="B3607" s="81"/>
    </row>
    <row r="3608" spans="2:2">
      <c r="B3608" s="81"/>
    </row>
    <row r="3609" spans="2:2">
      <c r="B3609" s="81"/>
    </row>
    <row r="3610" spans="2:2">
      <c r="B3610" s="81"/>
    </row>
    <row r="3611" spans="2:2">
      <c r="B3611" s="81"/>
    </row>
    <row r="3612" spans="2:2">
      <c r="B3612" s="81"/>
    </row>
    <row r="3613" spans="2:2">
      <c r="B3613" s="81"/>
    </row>
    <row r="3614" spans="2:2">
      <c r="B3614" s="81"/>
    </row>
    <row r="3615" spans="2:2">
      <c r="B3615" s="81"/>
    </row>
    <row r="3616" spans="2:2">
      <c r="B3616" s="81"/>
    </row>
    <row r="3617" spans="2:2">
      <c r="B3617" s="81"/>
    </row>
    <row r="3618" spans="2:2">
      <c r="B3618" s="81"/>
    </row>
    <row r="3619" spans="2:2">
      <c r="B3619" s="81"/>
    </row>
    <row r="3620" spans="2:2">
      <c r="B3620" s="81"/>
    </row>
    <row r="3621" spans="2:2">
      <c r="B3621" s="81"/>
    </row>
    <row r="3622" spans="2:2">
      <c r="B3622" s="81"/>
    </row>
    <row r="3623" spans="2:2">
      <c r="B3623" s="81"/>
    </row>
    <row r="3624" spans="2:2">
      <c r="B3624" s="81"/>
    </row>
    <row r="3625" spans="2:2">
      <c r="B3625" s="81"/>
    </row>
    <row r="3626" spans="2:2">
      <c r="B3626" s="81"/>
    </row>
    <row r="3627" spans="2:2">
      <c r="B3627" s="81"/>
    </row>
    <row r="3628" spans="2:2">
      <c r="B3628" s="81"/>
    </row>
    <row r="3629" spans="2:2">
      <c r="B3629" s="81"/>
    </row>
    <row r="3630" spans="2:2">
      <c r="B3630" s="81"/>
    </row>
    <row r="3631" spans="2:2">
      <c r="B3631" s="81"/>
    </row>
    <row r="3632" spans="2:2">
      <c r="B3632" s="81"/>
    </row>
    <row r="3633" spans="2:2">
      <c r="B3633" s="81"/>
    </row>
    <row r="3634" spans="2:2">
      <c r="B3634" s="81"/>
    </row>
    <row r="3635" spans="2:2">
      <c r="B3635" s="81"/>
    </row>
    <row r="3636" spans="2:2">
      <c r="B3636" s="81"/>
    </row>
    <row r="3637" spans="2:2">
      <c r="B3637" s="81"/>
    </row>
    <row r="3638" spans="2:2">
      <c r="B3638" s="81"/>
    </row>
    <row r="3639" spans="2:2">
      <c r="B3639" s="81"/>
    </row>
    <row r="3640" spans="2:2">
      <c r="B3640" s="81"/>
    </row>
    <row r="3641" spans="2:2">
      <c r="B3641" s="81"/>
    </row>
    <row r="3642" spans="2:2">
      <c r="B3642" s="81"/>
    </row>
    <row r="3643" spans="2:2">
      <c r="B3643" s="81"/>
    </row>
    <row r="3644" spans="2:2">
      <c r="B3644" s="81"/>
    </row>
    <row r="3645" spans="2:2">
      <c r="B3645" s="81"/>
    </row>
    <row r="3646" spans="2:2">
      <c r="B3646" s="81"/>
    </row>
    <row r="3647" spans="2:2">
      <c r="B3647" s="81"/>
    </row>
    <row r="3648" spans="2:2">
      <c r="B3648" s="81"/>
    </row>
    <row r="3649" spans="2:2">
      <c r="B3649" s="81"/>
    </row>
    <row r="3650" spans="2:2">
      <c r="B3650" s="81"/>
    </row>
    <row r="3651" spans="2:2">
      <c r="B3651" s="81"/>
    </row>
    <row r="3652" spans="2:2">
      <c r="B3652" s="81"/>
    </row>
    <row r="3653" spans="2:2">
      <c r="B3653" s="81"/>
    </row>
    <row r="3654" spans="2:2">
      <c r="B3654" s="81"/>
    </row>
    <row r="3655" spans="2:2">
      <c r="B3655" s="81"/>
    </row>
    <row r="3656" spans="2:2">
      <c r="B3656" s="81"/>
    </row>
    <row r="3657" spans="2:2">
      <c r="B3657" s="81"/>
    </row>
    <row r="3658" spans="2:2">
      <c r="B3658" s="81"/>
    </row>
    <row r="3659" spans="2:2">
      <c r="B3659" s="81"/>
    </row>
    <row r="3660" spans="2:2">
      <c r="B3660" s="81"/>
    </row>
    <row r="3661" spans="2:2">
      <c r="B3661" s="81"/>
    </row>
    <row r="3662" spans="2:2">
      <c r="B3662" s="81"/>
    </row>
    <row r="3663" spans="2:2">
      <c r="B3663" s="81"/>
    </row>
    <row r="3664" spans="2:2">
      <c r="B3664" s="81"/>
    </row>
    <row r="3665" spans="2:2">
      <c r="B3665" s="81"/>
    </row>
    <row r="3666" spans="2:2">
      <c r="B3666" s="81"/>
    </row>
    <row r="3667" spans="2:2">
      <c r="B3667" s="81"/>
    </row>
    <row r="3668" spans="2:2">
      <c r="B3668" s="81"/>
    </row>
    <row r="3669" spans="2:2">
      <c r="B3669" s="81"/>
    </row>
    <row r="3670" spans="2:2">
      <c r="B3670" s="81"/>
    </row>
    <row r="3671" spans="2:2">
      <c r="B3671" s="81"/>
    </row>
    <row r="3672" spans="2:2">
      <c r="B3672" s="81"/>
    </row>
    <row r="3673" spans="2:2">
      <c r="B3673" s="81"/>
    </row>
    <row r="3674" spans="2:2">
      <c r="B3674" s="81"/>
    </row>
    <row r="3675" spans="2:2">
      <c r="B3675" s="81"/>
    </row>
    <row r="3676" spans="2:2">
      <c r="B3676" s="81"/>
    </row>
    <row r="3677" spans="2:2">
      <c r="B3677" s="81"/>
    </row>
    <row r="3678" spans="2:2">
      <c r="B3678" s="81"/>
    </row>
    <row r="3679" spans="2:2">
      <c r="B3679" s="81"/>
    </row>
    <row r="3680" spans="2:2">
      <c r="B3680" s="81"/>
    </row>
    <row r="3681" spans="2:2">
      <c r="B3681" s="81"/>
    </row>
    <row r="3682" spans="2:2">
      <c r="B3682" s="81"/>
    </row>
    <row r="3683" spans="2:2">
      <c r="B3683" s="81"/>
    </row>
    <row r="3684" spans="2:2">
      <c r="B3684" s="81"/>
    </row>
    <row r="3685" spans="2:2">
      <c r="B3685" s="81"/>
    </row>
    <row r="3686" spans="2:2">
      <c r="B3686" s="81"/>
    </row>
    <row r="3687" spans="2:2">
      <c r="B3687" s="81"/>
    </row>
    <row r="3688" spans="2:2">
      <c r="B3688" s="81"/>
    </row>
    <row r="3689" spans="2:2">
      <c r="B3689" s="81"/>
    </row>
    <row r="3690" spans="2:2">
      <c r="B3690" s="81"/>
    </row>
    <row r="3691" spans="2:2">
      <c r="B3691" s="81"/>
    </row>
    <row r="3692" spans="2:2">
      <c r="B3692" s="81"/>
    </row>
    <row r="3693" spans="2:2">
      <c r="B3693" s="81"/>
    </row>
    <row r="3694" spans="2:2">
      <c r="B3694" s="81"/>
    </row>
    <row r="3695" spans="2:2">
      <c r="B3695" s="81"/>
    </row>
    <row r="3696" spans="2:2">
      <c r="B3696" s="81"/>
    </row>
    <row r="3697" spans="2:2">
      <c r="B3697" s="81"/>
    </row>
    <row r="3698" spans="2:2">
      <c r="B3698" s="81"/>
    </row>
    <row r="3699" spans="2:2">
      <c r="B3699" s="81"/>
    </row>
    <row r="3700" spans="2:2">
      <c r="B3700" s="81"/>
    </row>
    <row r="3701" spans="2:2">
      <c r="B3701" s="81"/>
    </row>
    <row r="3702" spans="2:2">
      <c r="B3702" s="81"/>
    </row>
    <row r="3703" spans="2:2">
      <c r="B3703" s="81"/>
    </row>
    <row r="3704" spans="2:2">
      <c r="B3704" s="81"/>
    </row>
    <row r="3705" spans="2:2">
      <c r="B3705" s="81"/>
    </row>
    <row r="3706" spans="2:2">
      <c r="B3706" s="81"/>
    </row>
    <row r="3707" spans="2:2">
      <c r="B3707" s="81"/>
    </row>
    <row r="3708" spans="2:2">
      <c r="B3708" s="81"/>
    </row>
    <row r="3709" spans="2:2">
      <c r="B3709" s="81"/>
    </row>
    <row r="3710" spans="2:2">
      <c r="B3710" s="81"/>
    </row>
    <row r="3711" spans="2:2">
      <c r="B3711" s="81"/>
    </row>
    <row r="3712" spans="2:2">
      <c r="B3712" s="81"/>
    </row>
    <row r="3713" spans="2:2">
      <c r="B3713" s="81"/>
    </row>
    <row r="3714" spans="2:2">
      <c r="B3714" s="81"/>
    </row>
    <row r="3715" spans="2:2">
      <c r="B3715" s="81"/>
    </row>
    <row r="3716" spans="2:2">
      <c r="B3716" s="81"/>
    </row>
    <row r="3717" spans="2:2">
      <c r="B3717" s="81"/>
    </row>
    <row r="3718" spans="2:2">
      <c r="B3718" s="81"/>
    </row>
    <row r="3719" spans="2:2">
      <c r="B3719" s="81"/>
    </row>
    <row r="3720" spans="2:2">
      <c r="B3720" s="81"/>
    </row>
    <row r="3721" spans="2:2">
      <c r="B3721" s="81"/>
    </row>
    <row r="3722" spans="2:2">
      <c r="B3722" s="81"/>
    </row>
    <row r="3723" spans="2:2">
      <c r="B3723" s="81"/>
    </row>
    <row r="3724" spans="2:2">
      <c r="B3724" s="81"/>
    </row>
    <row r="3725" spans="2:2">
      <c r="B3725" s="81"/>
    </row>
    <row r="3726" spans="2:2">
      <c r="B3726" s="81"/>
    </row>
    <row r="3727" spans="2:2">
      <c r="B3727" s="81"/>
    </row>
    <row r="3728" spans="2:2">
      <c r="B3728" s="81"/>
    </row>
    <row r="3729" spans="2:2">
      <c r="B3729" s="81"/>
    </row>
    <row r="3730" spans="2:2">
      <c r="B3730" s="81"/>
    </row>
    <row r="3731" spans="2:2">
      <c r="B3731" s="81"/>
    </row>
    <row r="3732" spans="2:2">
      <c r="B3732" s="81"/>
    </row>
    <row r="3733" spans="2:2">
      <c r="B3733" s="81"/>
    </row>
    <row r="3734" spans="2:2">
      <c r="B3734" s="81"/>
    </row>
    <row r="3735" spans="2:2">
      <c r="B3735" s="81"/>
    </row>
    <row r="3736" spans="2:2">
      <c r="B3736" s="81"/>
    </row>
    <row r="3737" spans="2:2">
      <c r="B3737" s="81"/>
    </row>
    <row r="3738" spans="2:2">
      <c r="B3738" s="81"/>
    </row>
    <row r="3739" spans="2:2">
      <c r="B3739" s="81"/>
    </row>
    <row r="3740" spans="2:2">
      <c r="B3740" s="81"/>
    </row>
    <row r="3741" spans="2:2">
      <c r="B3741" s="81"/>
    </row>
    <row r="3742" spans="2:2">
      <c r="B3742" s="81"/>
    </row>
    <row r="3743" spans="2:2">
      <c r="B3743" s="81"/>
    </row>
    <row r="3744" spans="2:2">
      <c r="B3744" s="81"/>
    </row>
    <row r="3745" spans="2:2">
      <c r="B3745" s="81"/>
    </row>
    <row r="3746" spans="2:2">
      <c r="B3746" s="81"/>
    </row>
    <row r="3747" spans="2:2">
      <c r="B3747" s="81"/>
    </row>
    <row r="3748" spans="2:2">
      <c r="B3748" s="81"/>
    </row>
    <row r="3749" spans="2:2">
      <c r="B3749" s="81"/>
    </row>
    <row r="3750" spans="2:2">
      <c r="B3750" s="81"/>
    </row>
    <row r="3751" spans="2:2">
      <c r="B3751" s="81"/>
    </row>
    <row r="3752" spans="2:2">
      <c r="B3752" s="81"/>
    </row>
    <row r="3753" spans="2:2">
      <c r="B3753" s="81"/>
    </row>
    <row r="3754" spans="2:2">
      <c r="B3754" s="81"/>
    </row>
    <row r="3755" spans="2:2">
      <c r="B3755" s="81"/>
    </row>
    <row r="3756" spans="2:2">
      <c r="B3756" s="81"/>
    </row>
    <row r="3757" spans="2:2">
      <c r="B3757" s="81"/>
    </row>
    <row r="3758" spans="2:2">
      <c r="B3758" s="81"/>
    </row>
    <row r="3759" spans="2:2">
      <c r="B3759" s="81"/>
    </row>
    <row r="3760" spans="2:2">
      <c r="B3760" s="81"/>
    </row>
    <row r="3761" spans="2:2">
      <c r="B3761" s="81"/>
    </row>
    <row r="3762" spans="2:2">
      <c r="B3762" s="81"/>
    </row>
    <row r="3763" spans="2:2">
      <c r="B3763" s="81"/>
    </row>
    <row r="3764" spans="2:2">
      <c r="B3764" s="81"/>
    </row>
    <row r="3765" spans="2:2">
      <c r="B3765" s="81"/>
    </row>
    <row r="3766" spans="2:2">
      <c r="B3766" s="81"/>
    </row>
    <row r="3767" spans="2:2">
      <c r="B3767" s="81"/>
    </row>
    <row r="3768" spans="2:2">
      <c r="B3768" s="81"/>
    </row>
    <row r="3769" spans="2:2">
      <c r="B3769" s="81"/>
    </row>
    <row r="3770" spans="2:2">
      <c r="B3770" s="81"/>
    </row>
    <row r="3771" spans="2:2">
      <c r="B3771" s="81"/>
    </row>
    <row r="3772" spans="2:2">
      <c r="B3772" s="81"/>
    </row>
    <row r="3773" spans="2:2">
      <c r="B3773" s="81"/>
    </row>
    <row r="3774" spans="2:2">
      <c r="B3774" s="81"/>
    </row>
    <row r="3775" spans="2:2">
      <c r="B3775" s="81"/>
    </row>
    <row r="3776" spans="2:2">
      <c r="B3776" s="81"/>
    </row>
    <row r="3777" spans="2:2">
      <c r="B3777" s="81"/>
    </row>
    <row r="3778" spans="2:2">
      <c r="B3778" s="81"/>
    </row>
    <row r="3779" spans="2:2">
      <c r="B3779" s="81"/>
    </row>
    <row r="3780" spans="2:2">
      <c r="B3780" s="81"/>
    </row>
    <row r="3781" spans="2:2">
      <c r="B3781" s="81"/>
    </row>
    <row r="3782" spans="2:2">
      <c r="B3782" s="81"/>
    </row>
    <row r="3783" spans="2:2">
      <c r="B3783" s="81"/>
    </row>
    <row r="3784" spans="2:2">
      <c r="B3784" s="81"/>
    </row>
    <row r="3785" spans="2:2">
      <c r="B3785" s="81"/>
    </row>
    <row r="3786" spans="2:2">
      <c r="B3786" s="81"/>
    </row>
    <row r="3787" spans="2:2">
      <c r="B3787" s="81"/>
    </row>
    <row r="3788" spans="2:2">
      <c r="B3788" s="81"/>
    </row>
    <row r="3789" spans="2:2">
      <c r="B3789" s="81"/>
    </row>
    <row r="3790" spans="2:2">
      <c r="B3790" s="81"/>
    </row>
    <row r="3791" spans="2:2">
      <c r="B3791" s="81"/>
    </row>
    <row r="3792" spans="2:2">
      <c r="B3792" s="81"/>
    </row>
    <row r="3793" spans="2:2">
      <c r="B3793" s="81"/>
    </row>
    <row r="3794" spans="2:2">
      <c r="B3794" s="81"/>
    </row>
    <row r="3795" spans="2:2">
      <c r="B3795" s="81"/>
    </row>
    <row r="3796" spans="2:2">
      <c r="B3796" s="81"/>
    </row>
    <row r="3797" spans="2:2">
      <c r="B3797" s="81"/>
    </row>
    <row r="3798" spans="2:2">
      <c r="B3798" s="81"/>
    </row>
    <row r="3799" spans="2:2">
      <c r="B3799" s="81"/>
    </row>
    <row r="3800" spans="2:2">
      <c r="B3800" s="81"/>
    </row>
    <row r="3801" spans="2:2">
      <c r="B3801" s="81"/>
    </row>
    <row r="3802" spans="2:2">
      <c r="B3802" s="81"/>
    </row>
    <row r="3803" spans="2:2">
      <c r="B3803" s="81"/>
    </row>
    <row r="3804" spans="2:2">
      <c r="B3804" s="81"/>
    </row>
    <row r="3805" spans="2:2">
      <c r="B3805" s="81"/>
    </row>
    <row r="3806" spans="2:2">
      <c r="B3806" s="81"/>
    </row>
    <row r="3807" spans="2:2">
      <c r="B3807" s="81"/>
    </row>
    <row r="3808" spans="2:2">
      <c r="B3808" s="81"/>
    </row>
    <row r="3809" spans="2:2">
      <c r="B3809" s="81"/>
    </row>
    <row r="3810" spans="2:2">
      <c r="B3810" s="81"/>
    </row>
    <row r="3811" spans="2:2">
      <c r="B3811" s="81"/>
    </row>
    <row r="3812" spans="2:2">
      <c r="B3812" s="81"/>
    </row>
    <row r="3813" spans="2:2">
      <c r="B3813" s="81"/>
    </row>
    <row r="3814" spans="2:2">
      <c r="B3814" s="81"/>
    </row>
    <row r="3815" spans="2:2">
      <c r="B3815" s="81"/>
    </row>
    <row r="3816" spans="2:2">
      <c r="B3816" s="81"/>
    </row>
    <row r="3817" spans="2:2">
      <c r="B3817" s="81"/>
    </row>
    <row r="3818" spans="2:2">
      <c r="B3818" s="81"/>
    </row>
    <row r="3819" spans="2:2">
      <c r="B3819" s="81"/>
    </row>
    <row r="3820" spans="2:2">
      <c r="B3820" s="81"/>
    </row>
    <row r="3821" spans="2:2">
      <c r="B3821" s="81"/>
    </row>
    <row r="3822" spans="2:2">
      <c r="B3822" s="81"/>
    </row>
    <row r="3823" spans="2:2">
      <c r="B3823" s="81"/>
    </row>
    <row r="3824" spans="2:2">
      <c r="B3824" s="81"/>
    </row>
    <row r="3825" spans="2:2">
      <c r="B3825" s="81"/>
    </row>
    <row r="3826" spans="2:2">
      <c r="B3826" s="81"/>
    </row>
    <row r="3827" spans="2:2">
      <c r="B3827" s="81"/>
    </row>
    <row r="3828" spans="2:2">
      <c r="B3828" s="81"/>
    </row>
    <row r="3829" spans="2:2">
      <c r="B3829" s="81"/>
    </row>
    <row r="3830" spans="2:2">
      <c r="B3830" s="81"/>
    </row>
    <row r="3831" spans="2:2">
      <c r="B3831" s="81"/>
    </row>
    <row r="3832" spans="2:2">
      <c r="B3832" s="81"/>
    </row>
    <row r="3833" spans="2:2">
      <c r="B3833" s="81"/>
    </row>
    <row r="3834" spans="2:2">
      <c r="B3834" s="81"/>
    </row>
    <row r="3835" spans="2:2">
      <c r="B3835" s="81"/>
    </row>
    <row r="3836" spans="2:2">
      <c r="B3836" s="81"/>
    </row>
    <row r="3837" spans="2:2">
      <c r="B3837" s="81"/>
    </row>
    <row r="3838" spans="2:2">
      <c r="B3838" s="81"/>
    </row>
    <row r="3839" spans="2:2">
      <c r="B3839" s="81"/>
    </row>
    <row r="3840" spans="2:2">
      <c r="B3840" s="81"/>
    </row>
    <row r="3841" spans="2:2">
      <c r="B3841" s="81"/>
    </row>
    <row r="3842" spans="2:2">
      <c r="B3842" s="81"/>
    </row>
    <row r="3843" spans="2:2">
      <c r="B3843" s="81"/>
    </row>
    <row r="3844" spans="2:2">
      <c r="B3844" s="81"/>
    </row>
    <row r="3845" spans="2:2">
      <c r="B3845" s="81"/>
    </row>
    <row r="3846" spans="2:2">
      <c r="B3846" s="81"/>
    </row>
    <row r="3847" spans="2:2">
      <c r="B3847" s="81"/>
    </row>
    <row r="3848" spans="2:2">
      <c r="B3848" s="81"/>
    </row>
    <row r="3849" spans="2:2">
      <c r="B3849" s="81"/>
    </row>
    <row r="3850" spans="2:2">
      <c r="B3850" s="81"/>
    </row>
    <row r="3851" spans="2:2">
      <c r="B3851" s="81"/>
    </row>
    <row r="3852" spans="2:2">
      <c r="B3852" s="81"/>
    </row>
    <row r="3853" spans="2:2">
      <c r="B3853" s="81"/>
    </row>
    <row r="3854" spans="2:2">
      <c r="B3854" s="81"/>
    </row>
    <row r="3855" spans="2:2">
      <c r="B3855" s="81"/>
    </row>
    <row r="3856" spans="2:2">
      <c r="B3856" s="81"/>
    </row>
    <row r="3857" spans="2:2">
      <c r="B3857" s="81"/>
    </row>
    <row r="3858" spans="2:2">
      <c r="B3858" s="81"/>
    </row>
    <row r="3859" spans="2:2">
      <c r="B3859" s="81"/>
    </row>
    <row r="3860" spans="2:2">
      <c r="B3860" s="81"/>
    </row>
    <row r="3861" spans="2:2">
      <c r="B3861" s="81"/>
    </row>
    <row r="3862" spans="2:2">
      <c r="B3862" s="81"/>
    </row>
    <row r="3863" spans="2:2">
      <c r="B3863" s="81"/>
    </row>
    <row r="3864" spans="2:2">
      <c r="B3864" s="81"/>
    </row>
    <row r="3865" spans="2:2">
      <c r="B3865" s="81"/>
    </row>
    <row r="3866" spans="2:2">
      <c r="B3866" s="81"/>
    </row>
    <row r="3867" spans="2:2">
      <c r="B3867" s="81"/>
    </row>
    <row r="3868" spans="2:2">
      <c r="B3868" s="81"/>
    </row>
    <row r="3869" spans="2:2">
      <c r="B3869" s="81"/>
    </row>
    <row r="3870" spans="2:2">
      <c r="B3870" s="81"/>
    </row>
    <row r="3871" spans="2:2">
      <c r="B3871" s="81"/>
    </row>
    <row r="3872" spans="2:2">
      <c r="B3872" s="81"/>
    </row>
    <row r="3873" spans="2:2">
      <c r="B3873" s="81"/>
    </row>
    <row r="3874" spans="2:2">
      <c r="B3874" s="81"/>
    </row>
    <row r="3875" spans="2:2">
      <c r="B3875" s="81"/>
    </row>
    <row r="3876" spans="2:2">
      <c r="B3876" s="81"/>
    </row>
    <row r="3877" spans="2:2">
      <c r="B3877" s="81"/>
    </row>
    <row r="3878" spans="2:2">
      <c r="B3878" s="81"/>
    </row>
    <row r="3879" spans="2:2">
      <c r="B3879" s="81"/>
    </row>
    <row r="3880" spans="2:2">
      <c r="B3880" s="81"/>
    </row>
    <row r="3881" spans="2:2">
      <c r="B3881" s="81"/>
    </row>
    <row r="3882" spans="2:2">
      <c r="B3882" s="81"/>
    </row>
    <row r="3883" spans="2:2">
      <c r="B3883" s="81"/>
    </row>
    <row r="3884" spans="2:2">
      <c r="B3884" s="81"/>
    </row>
    <row r="3885" spans="2:2">
      <c r="B3885" s="81"/>
    </row>
    <row r="3886" spans="2:2">
      <c r="B3886" s="81"/>
    </row>
    <row r="3887" spans="2:2">
      <c r="B3887" s="81"/>
    </row>
    <row r="3888" spans="2:2">
      <c r="B3888" s="81"/>
    </row>
    <row r="3889" spans="2:2">
      <c r="B3889" s="81"/>
    </row>
    <row r="3890" spans="2:2">
      <c r="B3890" s="81"/>
    </row>
    <row r="3891" spans="2:2">
      <c r="B3891" s="81"/>
    </row>
    <row r="3892" spans="2:2">
      <c r="B3892" s="81"/>
    </row>
    <row r="3893" spans="2:2">
      <c r="B3893" s="81"/>
    </row>
    <row r="3894" spans="2:2">
      <c r="B3894" s="81"/>
    </row>
    <row r="3895" spans="2:2">
      <c r="B3895" s="81"/>
    </row>
    <row r="3896" spans="2:2">
      <c r="B3896" s="81"/>
    </row>
    <row r="3897" spans="2:2">
      <c r="B3897" s="81"/>
    </row>
    <row r="3898" spans="2:2">
      <c r="B3898" s="81"/>
    </row>
    <row r="3899" spans="2:2">
      <c r="B3899" s="81"/>
    </row>
    <row r="3900" spans="2:2">
      <c r="B3900" s="81"/>
    </row>
    <row r="3901" spans="2:2">
      <c r="B3901" s="81"/>
    </row>
    <row r="3902" spans="2:2">
      <c r="B3902" s="81"/>
    </row>
    <row r="3903" spans="2:2">
      <c r="B3903" s="81"/>
    </row>
    <row r="3904" spans="2:2">
      <c r="B3904" s="81"/>
    </row>
    <row r="3905" spans="2:2">
      <c r="B3905" s="81"/>
    </row>
    <row r="3906" spans="2:2">
      <c r="B3906" s="81"/>
    </row>
    <row r="3907" spans="2:2">
      <c r="B3907" s="81"/>
    </row>
    <row r="3908" spans="2:2">
      <c r="B3908" s="81"/>
    </row>
    <row r="3909" spans="2:2">
      <c r="B3909" s="81"/>
    </row>
    <row r="3910" spans="2:2">
      <c r="B3910" s="81"/>
    </row>
    <row r="3911" spans="2:2">
      <c r="B3911" s="81"/>
    </row>
    <row r="3912" spans="2:2">
      <c r="B3912" s="81"/>
    </row>
    <row r="3913" spans="2:2">
      <c r="B3913" s="81"/>
    </row>
    <row r="3914" spans="2:2">
      <c r="B3914" s="81"/>
    </row>
    <row r="3915" spans="2:2">
      <c r="B3915" s="81"/>
    </row>
    <row r="3916" spans="2:2">
      <c r="B3916" s="81"/>
    </row>
    <row r="3917" spans="2:2">
      <c r="B3917" s="81"/>
    </row>
    <row r="3918" spans="2:2">
      <c r="B3918" s="81"/>
    </row>
    <row r="3919" spans="2:2">
      <c r="B3919" s="81"/>
    </row>
    <row r="3920" spans="2:2">
      <c r="B3920" s="81"/>
    </row>
    <row r="3921" spans="2:2">
      <c r="B3921" s="81"/>
    </row>
    <row r="3922" spans="2:2">
      <c r="B3922" s="81"/>
    </row>
    <row r="3923" spans="2:2">
      <c r="B3923" s="81"/>
    </row>
    <row r="3924" spans="2:2">
      <c r="B3924" s="81"/>
    </row>
    <row r="3925" spans="2:2">
      <c r="B3925" s="81"/>
    </row>
    <row r="3926" spans="2:2">
      <c r="B3926" s="81"/>
    </row>
    <row r="3927" spans="2:2">
      <c r="B3927" s="81"/>
    </row>
    <row r="3928" spans="2:2">
      <c r="B3928" s="81"/>
    </row>
    <row r="3929" spans="2:2">
      <c r="B3929" s="81"/>
    </row>
    <row r="3930" spans="2:2">
      <c r="B3930" s="81"/>
    </row>
    <row r="3931" spans="2:2">
      <c r="B3931" s="81"/>
    </row>
    <row r="3932" spans="2:2">
      <c r="B3932" s="81"/>
    </row>
    <row r="3933" spans="2:2">
      <c r="B3933" s="81"/>
    </row>
    <row r="3934" spans="2:2">
      <c r="B3934" s="81"/>
    </row>
    <row r="3935" spans="2:2">
      <c r="B3935" s="81"/>
    </row>
    <row r="3936" spans="2:2">
      <c r="B3936" s="81"/>
    </row>
    <row r="3937" spans="2:2">
      <c r="B3937" s="81"/>
    </row>
    <row r="3938" spans="2:2">
      <c r="B3938" s="81"/>
    </row>
    <row r="3939" spans="2:2">
      <c r="B3939" s="81"/>
    </row>
    <row r="3940" spans="2:2">
      <c r="B3940" s="81"/>
    </row>
    <row r="3941" spans="2:2">
      <c r="B3941" s="81"/>
    </row>
    <row r="3942" spans="2:2">
      <c r="B3942" s="81"/>
    </row>
    <row r="3943" spans="2:2">
      <c r="B3943" s="81"/>
    </row>
    <row r="3944" spans="2:2">
      <c r="B3944" s="81"/>
    </row>
    <row r="3945" spans="2:2">
      <c r="B3945" s="81"/>
    </row>
    <row r="3946" spans="2:2">
      <c r="B3946" s="81"/>
    </row>
    <row r="3947" spans="2:2">
      <c r="B3947" s="81"/>
    </row>
    <row r="3948" spans="2:2">
      <c r="B3948" s="81"/>
    </row>
    <row r="3949" spans="2:2">
      <c r="B3949" s="81"/>
    </row>
    <row r="3950" spans="2:2">
      <c r="B3950" s="81"/>
    </row>
    <row r="3951" spans="2:2">
      <c r="B3951" s="81"/>
    </row>
    <row r="3952" spans="2:2">
      <c r="B3952" s="81"/>
    </row>
    <row r="3953" spans="2:2">
      <c r="B3953" s="81"/>
    </row>
    <row r="3954" spans="2:2">
      <c r="B3954" s="81"/>
    </row>
    <row r="3955" spans="2:2">
      <c r="B3955" s="81"/>
    </row>
    <row r="3956" spans="2:2">
      <c r="B3956" s="81"/>
    </row>
    <row r="3957" spans="2:2">
      <c r="B3957" s="81"/>
    </row>
    <row r="3958" spans="2:2">
      <c r="B3958" s="81"/>
    </row>
    <row r="3959" spans="2:2">
      <c r="B3959" s="81"/>
    </row>
    <row r="3960" spans="2:2">
      <c r="B3960" s="81"/>
    </row>
    <row r="3961" spans="2:2">
      <c r="B3961" s="81"/>
    </row>
    <row r="3962" spans="2:2">
      <c r="B3962" s="81"/>
    </row>
    <row r="3963" spans="2:2">
      <c r="B3963" s="81"/>
    </row>
    <row r="3964" spans="2:2">
      <c r="B3964" s="81"/>
    </row>
    <row r="3965" spans="2:2">
      <c r="B3965" s="81"/>
    </row>
    <row r="3966" spans="2:2">
      <c r="B3966" s="81"/>
    </row>
    <row r="3967" spans="2:2">
      <c r="B3967" s="81"/>
    </row>
    <row r="3968" spans="2:2">
      <c r="B3968" s="81"/>
    </row>
    <row r="3969" spans="2:2">
      <c r="B3969" s="81"/>
    </row>
    <row r="3970" spans="2:2">
      <c r="B3970" s="81"/>
    </row>
    <row r="3971" spans="2:2">
      <c r="B3971" s="81"/>
    </row>
    <row r="3972" spans="2:2">
      <c r="B3972" s="81"/>
    </row>
    <row r="3973" spans="2:2">
      <c r="B3973" s="81"/>
    </row>
    <row r="3974" spans="2:2">
      <c r="B3974" s="81"/>
    </row>
    <row r="3975" spans="2:2">
      <c r="B3975" s="81"/>
    </row>
    <row r="3976" spans="2:2">
      <c r="B3976" s="81"/>
    </row>
    <row r="3977" spans="2:2">
      <c r="B3977" s="81"/>
    </row>
    <row r="3978" spans="2:2">
      <c r="B3978" s="81"/>
    </row>
    <row r="3979" spans="2:2">
      <c r="B3979" s="81"/>
    </row>
    <row r="3980" spans="2:2">
      <c r="B3980" s="81"/>
    </row>
    <row r="3981" spans="2:2">
      <c r="B3981" s="81"/>
    </row>
    <row r="3982" spans="2:2">
      <c r="B3982" s="81"/>
    </row>
    <row r="3983" spans="2:2">
      <c r="B3983" s="81"/>
    </row>
    <row r="3984" spans="2:2">
      <c r="B3984" s="81"/>
    </row>
    <row r="3985" spans="2:2">
      <c r="B3985" s="81"/>
    </row>
    <row r="3986" spans="2:2">
      <c r="B3986" s="81"/>
    </row>
    <row r="3987" spans="2:2">
      <c r="B3987" s="81"/>
    </row>
    <row r="3988" spans="2:2">
      <c r="B3988" s="81"/>
    </row>
    <row r="3989" spans="2:2">
      <c r="B3989" s="81"/>
    </row>
    <row r="3990" spans="2:2">
      <c r="B3990" s="81"/>
    </row>
    <row r="3991" spans="2:2">
      <c r="B3991" s="81"/>
    </row>
    <row r="3992" spans="2:2">
      <c r="B3992" s="81"/>
    </row>
    <row r="3993" spans="2:2">
      <c r="B3993" s="81"/>
    </row>
    <row r="3994" spans="2:2">
      <c r="B3994" s="81"/>
    </row>
    <row r="3995" spans="2:2">
      <c r="B3995" s="81"/>
    </row>
    <row r="3996" spans="2:2">
      <c r="B3996" s="81"/>
    </row>
    <row r="3997" spans="2:2">
      <c r="B3997" s="81"/>
    </row>
    <row r="3998" spans="2:2">
      <c r="B3998" s="81"/>
    </row>
    <row r="3999" spans="2:2">
      <c r="B3999" s="81"/>
    </row>
    <row r="4000" spans="2:2">
      <c r="B4000" s="81"/>
    </row>
    <row r="4001" spans="2:2">
      <c r="B4001" s="81"/>
    </row>
    <row r="4002" spans="2:2">
      <c r="B4002" s="81"/>
    </row>
    <row r="4003" spans="2:2">
      <c r="B4003" s="81"/>
    </row>
    <row r="4004" spans="2:2">
      <c r="B4004" s="81"/>
    </row>
    <row r="4005" spans="2:2">
      <c r="B4005" s="81"/>
    </row>
    <row r="4006" spans="2:2">
      <c r="B4006" s="81"/>
    </row>
    <row r="4007" spans="2:2">
      <c r="B4007" s="81"/>
    </row>
    <row r="4008" spans="2:2">
      <c r="B4008" s="81"/>
    </row>
    <row r="4009" spans="2:2">
      <c r="B4009" s="81"/>
    </row>
    <row r="4010" spans="2:2">
      <c r="B4010" s="81"/>
    </row>
    <row r="4011" spans="2:2">
      <c r="B4011" s="81"/>
    </row>
    <row r="4012" spans="2:2">
      <c r="B4012" s="81"/>
    </row>
    <row r="4013" spans="2:2">
      <c r="B4013" s="81"/>
    </row>
    <row r="4014" spans="2:2">
      <c r="B4014" s="81"/>
    </row>
    <row r="4015" spans="2:2">
      <c r="B4015" s="81"/>
    </row>
    <row r="4016" spans="2:2">
      <c r="B4016" s="81"/>
    </row>
    <row r="4017" spans="2:2">
      <c r="B4017" s="81"/>
    </row>
    <row r="4018" spans="2:2">
      <c r="B4018" s="81"/>
    </row>
    <row r="4019" spans="2:2">
      <c r="B4019" s="81"/>
    </row>
    <row r="4020" spans="2:2">
      <c r="B4020" s="81"/>
    </row>
    <row r="4021" spans="2:2">
      <c r="B4021" s="81"/>
    </row>
    <row r="4022" spans="2:2">
      <c r="B4022" s="81"/>
    </row>
    <row r="4023" spans="2:2">
      <c r="B4023" s="81"/>
    </row>
    <row r="4024" spans="2:2">
      <c r="B4024" s="81"/>
    </row>
    <row r="4025" spans="2:2">
      <c r="B4025" s="81"/>
    </row>
    <row r="4026" spans="2:2">
      <c r="B4026" s="81"/>
    </row>
    <row r="4027" spans="2:2">
      <c r="B4027" s="81"/>
    </row>
    <row r="4028" spans="2:2">
      <c r="B4028" s="81"/>
    </row>
    <row r="4029" spans="2:2">
      <c r="B4029" s="81"/>
    </row>
    <row r="4030" spans="2:2">
      <c r="B4030" s="81"/>
    </row>
    <row r="4031" spans="2:2">
      <c r="B4031" s="81"/>
    </row>
    <row r="4032" spans="2:2">
      <c r="B4032" s="81"/>
    </row>
    <row r="4033" spans="2:2">
      <c r="B4033" s="81"/>
    </row>
    <row r="4034" spans="2:2">
      <c r="B4034" s="81"/>
    </row>
    <row r="4035" spans="2:2">
      <c r="B4035" s="81"/>
    </row>
    <row r="4036" spans="2:2">
      <c r="B4036" s="81"/>
    </row>
    <row r="4037" spans="2:2">
      <c r="B4037" s="81"/>
    </row>
    <row r="4038" spans="2:2">
      <c r="B4038" s="81"/>
    </row>
    <row r="4039" spans="2:2">
      <c r="B4039" s="81"/>
    </row>
    <row r="4040" spans="2:2">
      <c r="B4040" s="81"/>
    </row>
    <row r="4041" spans="2:2">
      <c r="B4041" s="81"/>
    </row>
    <row r="4042" spans="2:2">
      <c r="B4042" s="81"/>
    </row>
    <row r="4043" spans="2:2">
      <c r="B4043" s="81"/>
    </row>
    <row r="4044" spans="2:2">
      <c r="B4044" s="81"/>
    </row>
    <row r="4045" spans="2:2">
      <c r="B4045" s="81"/>
    </row>
    <row r="4046" spans="2:2">
      <c r="B4046" s="81"/>
    </row>
    <row r="4047" spans="2:2">
      <c r="B4047" s="81"/>
    </row>
    <row r="4048" spans="2:2">
      <c r="B4048" s="81"/>
    </row>
    <row r="4049" spans="2:2">
      <c r="B4049" s="81"/>
    </row>
    <row r="4050" spans="2:2">
      <c r="B4050" s="81"/>
    </row>
    <row r="4051" spans="2:2">
      <c r="B4051" s="81"/>
    </row>
    <row r="4052" spans="2:2">
      <c r="B4052" s="81"/>
    </row>
    <row r="4053" spans="2:2">
      <c r="B4053" s="81"/>
    </row>
    <row r="4054" spans="2:2">
      <c r="B4054" s="81"/>
    </row>
    <row r="4055" spans="2:2">
      <c r="B4055" s="81"/>
    </row>
    <row r="4056" spans="2:2">
      <c r="B4056" s="81"/>
    </row>
    <row r="4057" spans="2:2">
      <c r="B4057" s="81"/>
    </row>
    <row r="4058" spans="2:2">
      <c r="B4058" s="81"/>
    </row>
    <row r="4059" spans="2:2">
      <c r="B4059" s="81"/>
    </row>
    <row r="4060" spans="2:2">
      <c r="B4060" s="81"/>
    </row>
    <row r="4061" spans="2:2">
      <c r="B4061" s="81"/>
    </row>
    <row r="4062" spans="2:2">
      <c r="B4062" s="81"/>
    </row>
    <row r="4063" spans="2:2">
      <c r="B4063" s="81"/>
    </row>
    <row r="4064" spans="2:2">
      <c r="B4064" s="81"/>
    </row>
    <row r="4065" spans="2:2">
      <c r="B4065" s="81"/>
    </row>
    <row r="4066" spans="2:2">
      <c r="B4066" s="81"/>
    </row>
    <row r="4067" spans="2:2">
      <c r="B4067" s="81"/>
    </row>
    <row r="4068" spans="2:2">
      <c r="B4068" s="81"/>
    </row>
    <row r="4069" spans="2:2">
      <c r="B4069" s="81"/>
    </row>
    <row r="4070" spans="2:2">
      <c r="B4070" s="81"/>
    </row>
    <row r="4071" spans="2:2">
      <c r="B4071" s="81"/>
    </row>
    <row r="4072" spans="2:2">
      <c r="B4072" s="81"/>
    </row>
    <row r="4073" spans="2:2">
      <c r="B4073" s="81"/>
    </row>
    <row r="4074" spans="2:2">
      <c r="B4074" s="81"/>
    </row>
    <row r="4075" spans="2:2">
      <c r="B4075" s="81"/>
    </row>
    <row r="4076" spans="2:2">
      <c r="B4076" s="81"/>
    </row>
    <row r="4077" spans="2:2">
      <c r="B4077" s="81"/>
    </row>
    <row r="4078" spans="2:2">
      <c r="B4078" s="81"/>
    </row>
    <row r="4079" spans="2:2">
      <c r="B4079" s="81"/>
    </row>
    <row r="4080" spans="2:2">
      <c r="B4080" s="81"/>
    </row>
    <row r="4081" spans="2:2">
      <c r="B4081" s="81"/>
    </row>
    <row r="4082" spans="2:2">
      <c r="B4082" s="81"/>
    </row>
    <row r="4083" spans="2:2">
      <c r="B4083" s="81"/>
    </row>
    <row r="4084" spans="2:2">
      <c r="B4084" s="81"/>
    </row>
    <row r="4085" spans="2:2">
      <c r="B4085" s="81"/>
    </row>
    <row r="4086" spans="2:2">
      <c r="B4086" s="81"/>
    </row>
    <row r="4087" spans="2:2">
      <c r="B4087" s="81"/>
    </row>
    <row r="4088" spans="2:2">
      <c r="B4088" s="81"/>
    </row>
    <row r="4089" spans="2:2">
      <c r="B4089" s="81"/>
    </row>
    <row r="4090" spans="2:2">
      <c r="B4090" s="81"/>
    </row>
    <row r="4091" spans="2:2">
      <c r="B4091" s="81"/>
    </row>
    <row r="4092" spans="2:2">
      <c r="B4092" s="81"/>
    </row>
    <row r="4093" spans="2:2">
      <c r="B4093" s="81"/>
    </row>
    <row r="4094" spans="2:2">
      <c r="B4094" s="81"/>
    </row>
    <row r="4095" spans="2:2">
      <c r="B4095" s="81"/>
    </row>
    <row r="4096" spans="2:2">
      <c r="B4096" s="81"/>
    </row>
    <row r="4097" spans="2:2">
      <c r="B4097" s="81"/>
    </row>
    <row r="4098" spans="2:2">
      <c r="B4098" s="81"/>
    </row>
    <row r="4099" spans="2:2">
      <c r="B4099" s="81"/>
    </row>
    <row r="4100" spans="2:2">
      <c r="B4100" s="81"/>
    </row>
    <row r="4101" spans="2:2">
      <c r="B4101" s="81"/>
    </row>
    <row r="4102" spans="2:2">
      <c r="B4102" s="81"/>
    </row>
    <row r="4103" spans="2:2">
      <c r="B4103" s="81"/>
    </row>
    <row r="4104" spans="2:2">
      <c r="B4104" s="81"/>
    </row>
    <row r="4105" spans="2:2">
      <c r="B4105" s="81"/>
    </row>
    <row r="4106" spans="2:2">
      <c r="B4106" s="81"/>
    </row>
    <row r="4107" spans="2:2">
      <c r="B4107" s="81"/>
    </row>
    <row r="4108" spans="2:2">
      <c r="B4108" s="81"/>
    </row>
    <row r="4109" spans="2:2">
      <c r="B4109" s="81"/>
    </row>
    <row r="4110" spans="2:2">
      <c r="B4110" s="81"/>
    </row>
    <row r="4111" spans="2:2">
      <c r="B4111" s="81"/>
    </row>
    <row r="4112" spans="2:2">
      <c r="B4112" s="81"/>
    </row>
    <row r="4113" spans="2:2">
      <c r="B4113" s="81"/>
    </row>
    <row r="4114" spans="2:2">
      <c r="B4114" s="81"/>
    </row>
    <row r="4115" spans="2:2">
      <c r="B4115" s="81"/>
    </row>
    <row r="4116" spans="2:2">
      <c r="B4116" s="81"/>
    </row>
    <row r="4117" spans="2:2">
      <c r="B4117" s="81"/>
    </row>
    <row r="4118" spans="2:2">
      <c r="B4118" s="81"/>
    </row>
    <row r="4119" spans="2:2">
      <c r="B4119" s="81"/>
    </row>
    <row r="4120" spans="2:2">
      <c r="B4120" s="81"/>
    </row>
    <row r="4121" spans="2:2">
      <c r="B4121" s="81"/>
    </row>
    <row r="4122" spans="2:2">
      <c r="B4122" s="81"/>
    </row>
    <row r="4123" spans="2:2">
      <c r="B4123" s="81"/>
    </row>
    <row r="4124" spans="2:2">
      <c r="B4124" s="81"/>
    </row>
    <row r="4125" spans="2:2">
      <c r="B4125" s="81"/>
    </row>
    <row r="4126" spans="2:2">
      <c r="B4126" s="81"/>
    </row>
    <row r="4127" spans="2:2">
      <c r="B4127" s="81"/>
    </row>
    <row r="4128" spans="2:2">
      <c r="B4128" s="81"/>
    </row>
    <row r="4129" spans="2:2">
      <c r="B4129" s="81"/>
    </row>
    <row r="4130" spans="2:2">
      <c r="B4130" s="81"/>
    </row>
    <row r="4131" spans="2:2">
      <c r="B4131" s="81"/>
    </row>
    <row r="4132" spans="2:2">
      <c r="B4132" s="81"/>
    </row>
    <row r="4133" spans="2:2">
      <c r="B4133" s="81"/>
    </row>
    <row r="4134" spans="2:2">
      <c r="B4134" s="81"/>
    </row>
    <row r="4135" spans="2:2">
      <c r="B4135" s="81"/>
    </row>
    <row r="4136" spans="2:2">
      <c r="B4136" s="81"/>
    </row>
    <row r="4137" spans="2:2">
      <c r="B4137" s="81"/>
    </row>
    <row r="4138" spans="2:2">
      <c r="B4138" s="81"/>
    </row>
    <row r="4139" spans="2:2">
      <c r="B4139" s="81"/>
    </row>
    <row r="4140" spans="2:2">
      <c r="B4140" s="81"/>
    </row>
    <row r="4141" spans="2:2">
      <c r="B4141" s="81"/>
    </row>
    <row r="4142" spans="2:2">
      <c r="B4142" s="81"/>
    </row>
    <row r="4143" spans="2:2">
      <c r="B4143" s="81"/>
    </row>
    <row r="4144" spans="2:2">
      <c r="B4144" s="81"/>
    </row>
    <row r="4145" spans="2:2">
      <c r="B4145" s="81"/>
    </row>
    <row r="4146" spans="2:2">
      <c r="B4146" s="81"/>
    </row>
    <row r="4147" spans="2:2">
      <c r="B4147" s="81"/>
    </row>
    <row r="4148" spans="2:2">
      <c r="B4148" s="81"/>
    </row>
    <row r="4149" spans="2:2">
      <c r="B4149" s="81"/>
    </row>
    <row r="4150" spans="2:2">
      <c r="B4150" s="81"/>
    </row>
    <row r="4151" spans="2:2">
      <c r="B4151" s="81"/>
    </row>
    <row r="4152" spans="2:2">
      <c r="B4152" s="81"/>
    </row>
    <row r="4153" spans="2:2">
      <c r="B4153" s="81"/>
    </row>
    <row r="4154" spans="2:2">
      <c r="B4154" s="81"/>
    </row>
    <row r="4155" spans="2:2">
      <c r="B4155" s="81"/>
    </row>
    <row r="4156" spans="2:2">
      <c r="B4156" s="81"/>
    </row>
    <row r="4157" spans="2:2">
      <c r="B4157" s="81"/>
    </row>
    <row r="4158" spans="2:2">
      <c r="B4158" s="81"/>
    </row>
    <row r="4159" spans="2:2">
      <c r="B4159" s="81"/>
    </row>
    <row r="4160" spans="2:2">
      <c r="B4160" s="81"/>
    </row>
    <row r="4161" spans="2:2">
      <c r="B4161" s="81"/>
    </row>
    <row r="4162" spans="2:2">
      <c r="B4162" s="81"/>
    </row>
    <row r="4163" spans="2:2">
      <c r="B4163" s="81"/>
    </row>
    <row r="4164" spans="2:2">
      <c r="B4164" s="81"/>
    </row>
    <row r="4165" spans="2:2">
      <c r="B4165" s="81"/>
    </row>
    <row r="4166" spans="2:2">
      <c r="B4166" s="81"/>
    </row>
    <row r="4167" spans="2:2">
      <c r="B4167" s="81"/>
    </row>
    <row r="4168" spans="2:2">
      <c r="B4168" s="81"/>
    </row>
    <row r="4169" spans="2:2">
      <c r="B4169" s="81"/>
    </row>
    <row r="4170" spans="2:2">
      <c r="B4170" s="81"/>
    </row>
    <row r="4171" spans="2:2">
      <c r="B4171" s="81"/>
    </row>
    <row r="4172" spans="2:2">
      <c r="B4172" s="81"/>
    </row>
    <row r="4173" spans="2:2">
      <c r="B4173" s="81"/>
    </row>
    <row r="4174" spans="2:2">
      <c r="B4174" s="81"/>
    </row>
    <row r="4175" spans="2:2">
      <c r="B4175" s="81"/>
    </row>
    <row r="4176" spans="2:2">
      <c r="B4176" s="81"/>
    </row>
    <row r="4177" spans="2:2">
      <c r="B4177" s="81"/>
    </row>
    <row r="4178" spans="2:2">
      <c r="B4178" s="81"/>
    </row>
    <row r="4179" spans="2:2">
      <c r="B4179" s="81"/>
    </row>
    <row r="4180" spans="2:2">
      <c r="B4180" s="81"/>
    </row>
    <row r="4181" spans="2:2">
      <c r="B4181" s="81"/>
    </row>
    <row r="4182" spans="2:2">
      <c r="B4182" s="81"/>
    </row>
    <row r="4183" spans="2:2">
      <c r="B4183" s="81"/>
    </row>
    <row r="4184" spans="2:2">
      <c r="B4184" s="81"/>
    </row>
    <row r="4185" spans="2:2">
      <c r="B4185" s="81"/>
    </row>
    <row r="4186" spans="2:2">
      <c r="B4186" s="81"/>
    </row>
    <row r="4187" spans="2:2">
      <c r="B4187" s="81"/>
    </row>
    <row r="4188" spans="2:2">
      <c r="B4188" s="81"/>
    </row>
    <row r="4189" spans="2:2">
      <c r="B4189" s="81"/>
    </row>
    <row r="4190" spans="2:2">
      <c r="B4190" s="81"/>
    </row>
    <row r="4191" spans="2:2">
      <c r="B4191" s="81"/>
    </row>
    <row r="4192" spans="2:2">
      <c r="B4192" s="81"/>
    </row>
    <row r="4193" spans="2:2">
      <c r="B4193" s="81"/>
    </row>
    <row r="4194" spans="2:2">
      <c r="B4194" s="81"/>
    </row>
    <row r="4195" spans="2:2">
      <c r="B4195" s="81"/>
    </row>
    <row r="4196" spans="2:2">
      <c r="B4196" s="81"/>
    </row>
    <row r="4197" spans="2:2">
      <c r="B4197" s="81"/>
    </row>
    <row r="4198" spans="2:2">
      <c r="B4198" s="81"/>
    </row>
    <row r="4199" spans="2:2">
      <c r="B4199" s="81"/>
    </row>
    <row r="4200" spans="2:2">
      <c r="B4200" s="81"/>
    </row>
    <row r="4201" spans="2:2">
      <c r="B4201" s="81"/>
    </row>
    <row r="4202" spans="2:2">
      <c r="B4202" s="81"/>
    </row>
    <row r="4203" spans="2:2">
      <c r="B4203" s="81"/>
    </row>
    <row r="4204" spans="2:2">
      <c r="B4204" s="81"/>
    </row>
    <row r="4205" spans="2:2">
      <c r="B4205" s="81"/>
    </row>
    <row r="4206" spans="2:2">
      <c r="B4206" s="81"/>
    </row>
    <row r="4207" spans="2:2">
      <c r="B4207" s="81"/>
    </row>
    <row r="4208" spans="2:2">
      <c r="B4208" s="81"/>
    </row>
    <row r="4209" spans="2:2">
      <c r="B4209" s="81"/>
    </row>
    <row r="4210" spans="2:2">
      <c r="B4210" s="81"/>
    </row>
    <row r="4211" spans="2:2">
      <c r="B4211" s="81"/>
    </row>
    <row r="4212" spans="2:2">
      <c r="B4212" s="81"/>
    </row>
    <row r="4213" spans="2:2">
      <c r="B4213" s="81"/>
    </row>
    <row r="4214" spans="2:2">
      <c r="B4214" s="81"/>
    </row>
    <row r="4215" spans="2:2">
      <c r="B4215" s="81"/>
    </row>
    <row r="4216" spans="2:2">
      <c r="B4216" s="81"/>
    </row>
    <row r="4217" spans="2:2">
      <c r="B4217" s="81"/>
    </row>
    <row r="4218" spans="2:2">
      <c r="B4218" s="81"/>
    </row>
    <row r="4219" spans="2:2">
      <c r="B4219" s="81"/>
    </row>
    <row r="4220" spans="2:2">
      <c r="B4220" s="81"/>
    </row>
    <row r="4221" spans="2:2">
      <c r="B4221" s="81"/>
    </row>
    <row r="4222" spans="2:2">
      <c r="B4222" s="81"/>
    </row>
    <row r="4223" spans="2:2">
      <c r="B4223" s="81"/>
    </row>
    <row r="4224" spans="2:2">
      <c r="B4224" s="81"/>
    </row>
    <row r="4225" spans="2:2">
      <c r="B4225" s="81"/>
    </row>
    <row r="4226" spans="2:2">
      <c r="B4226" s="81"/>
    </row>
    <row r="4227" spans="2:2">
      <c r="B4227" s="81"/>
    </row>
    <row r="4228" spans="2:2">
      <c r="B4228" s="81"/>
    </row>
    <row r="4229" spans="2:2">
      <c r="B4229" s="81"/>
    </row>
    <row r="4230" spans="2:2">
      <c r="B4230" s="81"/>
    </row>
    <row r="4231" spans="2:2">
      <c r="B4231" s="81"/>
    </row>
    <row r="4232" spans="2:2">
      <c r="B4232" s="81"/>
    </row>
    <row r="4233" spans="2:2">
      <c r="B4233" s="81"/>
    </row>
    <row r="4234" spans="2:2">
      <c r="B4234" s="81"/>
    </row>
    <row r="4235" spans="2:2">
      <c r="B4235" s="81"/>
    </row>
    <row r="4236" spans="2:2">
      <c r="B4236" s="81"/>
    </row>
    <row r="4237" spans="2:2">
      <c r="B4237" s="81"/>
    </row>
    <row r="4238" spans="2:2">
      <c r="B4238" s="81"/>
    </row>
    <row r="4239" spans="2:2">
      <c r="B4239" s="81"/>
    </row>
    <row r="4240" spans="2:2">
      <c r="B4240" s="81"/>
    </row>
    <row r="4241" spans="2:2">
      <c r="B4241" s="81"/>
    </row>
    <row r="4242" spans="2:2">
      <c r="B4242" s="81"/>
    </row>
    <row r="4243" spans="2:2">
      <c r="B4243" s="81"/>
    </row>
    <row r="4244" spans="2:2">
      <c r="B4244" s="81"/>
    </row>
    <row r="4245" spans="2:2">
      <c r="B4245" s="81"/>
    </row>
    <row r="4246" spans="2:2">
      <c r="B4246" s="81"/>
    </row>
    <row r="4247" spans="2:2">
      <c r="B4247" s="81"/>
    </row>
    <row r="4248" spans="2:2">
      <c r="B4248" s="81"/>
    </row>
    <row r="4249" spans="2:2">
      <c r="B4249" s="81"/>
    </row>
    <row r="4250" spans="2:2">
      <c r="B4250" s="81"/>
    </row>
    <row r="4251" spans="2:2">
      <c r="B4251" s="81"/>
    </row>
    <row r="4252" spans="2:2">
      <c r="B4252" s="81"/>
    </row>
    <row r="4253" spans="2:2">
      <c r="B4253" s="81"/>
    </row>
    <row r="4254" spans="2:2">
      <c r="B4254" s="81"/>
    </row>
    <row r="4255" spans="2:2">
      <c r="B4255" s="81"/>
    </row>
    <row r="4256" spans="2:2">
      <c r="B4256" s="81"/>
    </row>
    <row r="4257" spans="2:2">
      <c r="B4257" s="81"/>
    </row>
    <row r="4258" spans="2:2">
      <c r="B4258" s="81"/>
    </row>
    <row r="4259" spans="2:2">
      <c r="B4259" s="81"/>
    </row>
    <row r="4260" spans="2:2">
      <c r="B4260" s="81"/>
    </row>
    <row r="4261" spans="2:2">
      <c r="B4261" s="81"/>
    </row>
    <row r="4262" spans="2:2">
      <c r="B4262" s="81"/>
    </row>
    <row r="4263" spans="2:2">
      <c r="B4263" s="81"/>
    </row>
    <row r="4264" spans="2:2">
      <c r="B4264" s="81"/>
    </row>
    <row r="4265" spans="2:2">
      <c r="B4265" s="81"/>
    </row>
    <row r="4266" spans="2:2">
      <c r="B4266" s="81"/>
    </row>
    <row r="4267" spans="2:2">
      <c r="B4267" s="81"/>
    </row>
    <row r="4268" spans="2:2">
      <c r="B4268" s="81"/>
    </row>
    <row r="4269" spans="2:2">
      <c r="B4269" s="81"/>
    </row>
    <row r="4270" spans="2:2">
      <c r="B4270" s="81"/>
    </row>
    <row r="4271" spans="2:2">
      <c r="B4271" s="81"/>
    </row>
    <row r="4272" spans="2:2">
      <c r="B4272" s="81"/>
    </row>
    <row r="4273" spans="2:2">
      <c r="B4273" s="81"/>
    </row>
    <row r="4274" spans="2:2">
      <c r="B4274" s="81"/>
    </row>
    <row r="4275" spans="2:2">
      <c r="B4275" s="81"/>
    </row>
    <row r="4276" spans="2:2">
      <c r="B4276" s="81"/>
    </row>
    <row r="4277" spans="2:2">
      <c r="B4277" s="81"/>
    </row>
    <row r="4278" spans="2:2">
      <c r="B4278" s="81"/>
    </row>
    <row r="4279" spans="2:2">
      <c r="B4279" s="81"/>
    </row>
    <row r="4280" spans="2:2">
      <c r="B4280" s="81"/>
    </row>
    <row r="4281" spans="2:2">
      <c r="B4281" s="81"/>
    </row>
    <row r="4282" spans="2:2">
      <c r="B4282" s="81"/>
    </row>
    <row r="4283" spans="2:2">
      <c r="B4283" s="81"/>
    </row>
    <row r="4284" spans="2:2">
      <c r="B4284" s="81"/>
    </row>
    <row r="4285" spans="2:2">
      <c r="B4285" s="81"/>
    </row>
    <row r="4286" spans="2:2">
      <c r="B4286" s="81"/>
    </row>
    <row r="4287" spans="2:2">
      <c r="B4287" s="81"/>
    </row>
    <row r="4288" spans="2:2">
      <c r="B4288" s="81"/>
    </row>
    <row r="4289" spans="2:2">
      <c r="B4289" s="81"/>
    </row>
    <row r="4290" spans="2:2">
      <c r="B4290" s="81"/>
    </row>
    <row r="4291" spans="2:2">
      <c r="B4291" s="81"/>
    </row>
    <row r="4292" spans="2:2">
      <c r="B4292" s="81"/>
    </row>
    <row r="4293" spans="2:2">
      <c r="B4293" s="81"/>
    </row>
    <row r="4294" spans="2:2">
      <c r="B4294" s="81"/>
    </row>
    <row r="4295" spans="2:2">
      <c r="B4295" s="81"/>
    </row>
    <row r="4296" spans="2:2">
      <c r="B4296" s="81"/>
    </row>
    <row r="4297" spans="2:2">
      <c r="B4297" s="81"/>
    </row>
    <row r="4298" spans="2:2">
      <c r="B4298" s="81"/>
    </row>
    <row r="4299" spans="2:2">
      <c r="B4299" s="81"/>
    </row>
    <row r="4300" spans="2:2">
      <c r="B4300" s="81"/>
    </row>
    <row r="4301" spans="2:2">
      <c r="B4301" s="81"/>
    </row>
    <row r="4302" spans="2:2">
      <c r="B4302" s="81"/>
    </row>
    <row r="4303" spans="2:2">
      <c r="B4303" s="81"/>
    </row>
    <row r="4304" spans="2:2">
      <c r="B4304" s="81"/>
    </row>
    <row r="4305" spans="2:2">
      <c r="B4305" s="81"/>
    </row>
    <row r="4306" spans="2:2">
      <c r="B4306" s="81"/>
    </row>
    <row r="4307" spans="2:2">
      <c r="B4307" s="81"/>
    </row>
    <row r="4308" spans="2:2">
      <c r="B4308" s="81"/>
    </row>
    <row r="4309" spans="2:2">
      <c r="B4309" s="81"/>
    </row>
    <row r="4310" spans="2:2">
      <c r="B4310" s="81"/>
    </row>
    <row r="4311" spans="2:2">
      <c r="B4311" s="81"/>
    </row>
    <row r="4312" spans="2:2">
      <c r="B4312" s="81"/>
    </row>
    <row r="4313" spans="2:2">
      <c r="B4313" s="81"/>
    </row>
    <row r="4314" spans="2:2">
      <c r="B4314" s="81"/>
    </row>
    <row r="4315" spans="2:2">
      <c r="B4315" s="81"/>
    </row>
    <row r="4316" spans="2:2">
      <c r="B4316" s="81"/>
    </row>
    <row r="4317" spans="2:2">
      <c r="B4317" s="81"/>
    </row>
    <row r="4318" spans="2:2">
      <c r="B4318" s="81"/>
    </row>
    <row r="4319" spans="2:2">
      <c r="B4319" s="81"/>
    </row>
    <row r="4320" spans="2:2">
      <c r="B4320" s="81"/>
    </row>
    <row r="4321" spans="2:2">
      <c r="B4321" s="81"/>
    </row>
    <row r="4322" spans="2:2">
      <c r="B4322" s="81"/>
    </row>
    <row r="4323" spans="2:2">
      <c r="B4323" s="81"/>
    </row>
    <row r="4324" spans="2:2">
      <c r="B4324" s="81"/>
    </row>
    <row r="4325" spans="2:2">
      <c r="B4325" s="81"/>
    </row>
    <row r="4326" spans="2:2">
      <c r="B4326" s="81"/>
    </row>
    <row r="4327" spans="2:2">
      <c r="B4327" s="81"/>
    </row>
    <row r="4328" spans="2:2">
      <c r="B4328" s="81"/>
    </row>
    <row r="4329" spans="2:2">
      <c r="B4329" s="81"/>
    </row>
    <row r="4330" spans="2:2">
      <c r="B4330" s="81"/>
    </row>
    <row r="4331" spans="2:2">
      <c r="B4331" s="81"/>
    </row>
    <row r="4332" spans="2:2">
      <c r="B4332" s="81"/>
    </row>
    <row r="4333" spans="2:2">
      <c r="B4333" s="81"/>
    </row>
    <row r="4334" spans="2:2">
      <c r="B4334" s="81"/>
    </row>
    <row r="4335" spans="2:2">
      <c r="B4335" s="81"/>
    </row>
    <row r="4336" spans="2:2">
      <c r="B4336" s="81"/>
    </row>
    <row r="4337" spans="2:2">
      <c r="B4337" s="81"/>
    </row>
    <row r="4338" spans="2:2">
      <c r="B4338" s="81"/>
    </row>
    <row r="4339" spans="2:2">
      <c r="B4339" s="81"/>
    </row>
    <row r="4340" spans="2:2">
      <c r="B4340" s="81"/>
    </row>
    <row r="4341" spans="2:2">
      <c r="B4341" s="81"/>
    </row>
    <row r="4342" spans="2:2">
      <c r="B4342" s="81"/>
    </row>
    <row r="4343" spans="2:2">
      <c r="B4343" s="81"/>
    </row>
    <row r="4344" spans="2:2">
      <c r="B4344" s="81"/>
    </row>
    <row r="4345" spans="2:2">
      <c r="B4345" s="81"/>
    </row>
    <row r="4346" spans="2:2">
      <c r="B4346" s="81"/>
    </row>
    <row r="4347" spans="2:2">
      <c r="B4347" s="81"/>
    </row>
    <row r="4348" spans="2:2">
      <c r="B4348" s="81"/>
    </row>
    <row r="4349" spans="2:2">
      <c r="B4349" s="81"/>
    </row>
    <row r="4350" spans="2:2">
      <c r="B4350" s="81"/>
    </row>
    <row r="4351" spans="2:2">
      <c r="B4351" s="81"/>
    </row>
    <row r="4352" spans="2:2">
      <c r="B4352" s="81"/>
    </row>
    <row r="4353" spans="2:2">
      <c r="B4353" s="81"/>
    </row>
    <row r="4354" spans="2:2">
      <c r="B4354" s="81"/>
    </row>
    <row r="4355" spans="2:2">
      <c r="B4355" s="81"/>
    </row>
    <row r="4356" spans="2:2">
      <c r="B4356" s="81"/>
    </row>
    <row r="4357" spans="2:2">
      <c r="B4357" s="81"/>
    </row>
    <row r="4358" spans="2:2">
      <c r="B4358" s="81"/>
    </row>
    <row r="4359" spans="2:2">
      <c r="B4359" s="81"/>
    </row>
    <row r="4360" spans="2:2">
      <c r="B4360" s="81"/>
    </row>
    <row r="4361" spans="2:2">
      <c r="B4361" s="81"/>
    </row>
    <row r="4362" spans="2:2">
      <c r="B4362" s="81"/>
    </row>
    <row r="4363" spans="2:2">
      <c r="B4363" s="81"/>
    </row>
    <row r="4364" spans="2:2">
      <c r="B4364" s="81"/>
    </row>
    <row r="4365" spans="2:2">
      <c r="B4365" s="81"/>
    </row>
    <row r="4366" spans="2:2">
      <c r="B4366" s="81"/>
    </row>
    <row r="4367" spans="2:2">
      <c r="B4367" s="81"/>
    </row>
    <row r="4368" spans="2:2">
      <c r="B4368" s="81"/>
    </row>
    <row r="4369" spans="2:2">
      <c r="B4369" s="81"/>
    </row>
    <row r="4370" spans="2:2">
      <c r="B4370" s="81"/>
    </row>
    <row r="4371" spans="2:2">
      <c r="B4371" s="81"/>
    </row>
    <row r="4372" spans="2:2">
      <c r="B4372" s="81"/>
    </row>
    <row r="4373" spans="2:2">
      <c r="B4373" s="81"/>
    </row>
    <row r="4374" spans="2:2">
      <c r="B4374" s="81"/>
    </row>
    <row r="4375" spans="2:2">
      <c r="B4375" s="81"/>
    </row>
    <row r="4376" spans="2:2">
      <c r="B4376" s="81"/>
    </row>
    <row r="4377" spans="2:2">
      <c r="B4377" s="81"/>
    </row>
    <row r="4378" spans="2:2">
      <c r="B4378" s="81"/>
    </row>
    <row r="4379" spans="2:2">
      <c r="B4379" s="81"/>
    </row>
    <row r="4380" spans="2:2">
      <c r="B4380" s="81"/>
    </row>
    <row r="4381" spans="2:2">
      <c r="B4381" s="81"/>
    </row>
    <row r="4382" spans="2:2">
      <c r="B4382" s="81"/>
    </row>
    <row r="4383" spans="2:2">
      <c r="B4383" s="81"/>
    </row>
    <row r="4384" spans="2:2">
      <c r="B4384" s="81"/>
    </row>
    <row r="4385" spans="2:2">
      <c r="B4385" s="81"/>
    </row>
    <row r="4386" spans="2:2">
      <c r="B4386" s="81"/>
    </row>
    <row r="4387" spans="2:2">
      <c r="B4387" s="81"/>
    </row>
    <row r="4388" spans="2:2">
      <c r="B4388" s="81"/>
    </row>
    <row r="4389" spans="2:2">
      <c r="B4389" s="81"/>
    </row>
    <row r="4390" spans="2:2">
      <c r="B4390" s="81"/>
    </row>
    <row r="4391" spans="2:2">
      <c r="B4391" s="81"/>
    </row>
    <row r="4392" spans="2:2">
      <c r="B4392" s="81"/>
    </row>
    <row r="4393" spans="2:2">
      <c r="B4393" s="81"/>
    </row>
    <row r="4394" spans="2:2">
      <c r="B4394" s="81"/>
    </row>
    <row r="4395" spans="2:2">
      <c r="B4395" s="81"/>
    </row>
    <row r="4396" spans="2:2">
      <c r="B4396" s="81"/>
    </row>
    <row r="4397" spans="2:2">
      <c r="B4397" s="81"/>
    </row>
    <row r="4398" spans="2:2">
      <c r="B4398" s="81"/>
    </row>
    <row r="4399" spans="2:2">
      <c r="B4399" s="81"/>
    </row>
    <row r="4400" spans="2:2">
      <c r="B4400" s="81"/>
    </row>
    <row r="4401" spans="2:2">
      <c r="B4401" s="81"/>
    </row>
    <row r="4402" spans="2:2">
      <c r="B4402" s="81"/>
    </row>
    <row r="4403" spans="2:2">
      <c r="B4403" s="81"/>
    </row>
    <row r="4404" spans="2:2">
      <c r="B4404" s="81"/>
    </row>
    <row r="4405" spans="2:2">
      <c r="B4405" s="81"/>
    </row>
    <row r="4406" spans="2:2">
      <c r="B4406" s="81"/>
    </row>
    <row r="4407" spans="2:2">
      <c r="B4407" s="81"/>
    </row>
    <row r="4408" spans="2:2">
      <c r="B4408" s="81"/>
    </row>
    <row r="4409" spans="2:2">
      <c r="B4409" s="81"/>
    </row>
    <row r="4410" spans="2:2">
      <c r="B4410" s="81"/>
    </row>
    <row r="4411" spans="2:2">
      <c r="B4411" s="81"/>
    </row>
    <row r="4412" spans="2:2">
      <c r="B4412" s="81"/>
    </row>
    <row r="4413" spans="2:2">
      <c r="B4413" s="81"/>
    </row>
    <row r="4414" spans="2:2">
      <c r="B4414" s="81"/>
    </row>
    <row r="4415" spans="2:2">
      <c r="B4415" s="81"/>
    </row>
    <row r="4416" spans="2:2">
      <c r="B4416" s="81"/>
    </row>
    <row r="4417" spans="2:2">
      <c r="B4417" s="81"/>
    </row>
    <row r="4418" spans="2:2">
      <c r="B4418" s="81"/>
    </row>
    <row r="4419" spans="2:2">
      <c r="B4419" s="81"/>
    </row>
    <row r="4420" spans="2:2">
      <c r="B4420" s="81"/>
    </row>
    <row r="4421" spans="2:2">
      <c r="B4421" s="81"/>
    </row>
    <row r="4422" spans="2:2">
      <c r="B4422" s="81"/>
    </row>
    <row r="4423" spans="2:2">
      <c r="B4423" s="81"/>
    </row>
    <row r="4424" spans="2:2">
      <c r="B4424" s="81"/>
    </row>
    <row r="4425" spans="2:2">
      <c r="B4425" s="81"/>
    </row>
    <row r="4426" spans="2:2">
      <c r="B4426" s="81"/>
    </row>
    <row r="4427" spans="2:2">
      <c r="B4427" s="81"/>
    </row>
    <row r="4428" spans="2:2">
      <c r="B4428" s="81"/>
    </row>
    <row r="4429" spans="2:2">
      <c r="B4429" s="81"/>
    </row>
    <row r="4430" spans="2:2">
      <c r="B4430" s="81"/>
    </row>
    <row r="4431" spans="2:2">
      <c r="B4431" s="81"/>
    </row>
    <row r="4432" spans="2:2">
      <c r="B4432" s="81"/>
    </row>
    <row r="4433" spans="2:2">
      <c r="B4433" s="81"/>
    </row>
    <row r="4434" spans="2:2">
      <c r="B4434" s="81"/>
    </row>
    <row r="4435" spans="2:2">
      <c r="B4435" s="81"/>
    </row>
    <row r="4436" spans="2:2">
      <c r="B4436" s="81"/>
    </row>
    <row r="4437" spans="2:2">
      <c r="B4437" s="81"/>
    </row>
    <row r="4438" spans="2:2">
      <c r="B4438" s="81"/>
    </row>
    <row r="4439" spans="2:2">
      <c r="B4439" s="81"/>
    </row>
    <row r="4440" spans="2:2">
      <c r="B4440" s="81"/>
    </row>
    <row r="4441" spans="2:2">
      <c r="B4441" s="81"/>
    </row>
    <row r="4442" spans="2:2">
      <c r="B4442" s="81"/>
    </row>
    <row r="4443" spans="2:2">
      <c r="B4443" s="81"/>
    </row>
    <row r="4444" spans="2:2">
      <c r="B4444" s="81"/>
    </row>
    <row r="4445" spans="2:2">
      <c r="B4445" s="81"/>
    </row>
    <row r="4446" spans="2:2">
      <c r="B4446" s="81"/>
    </row>
    <row r="4447" spans="2:2">
      <c r="B4447" s="81"/>
    </row>
    <row r="4448" spans="2:2">
      <c r="B4448" s="81"/>
    </row>
    <row r="4449" spans="2:2">
      <c r="B4449" s="81"/>
    </row>
    <row r="4450" spans="2:2">
      <c r="B4450" s="81"/>
    </row>
    <row r="4451" spans="2:2">
      <c r="B4451" s="81"/>
    </row>
    <row r="4452" spans="2:2">
      <c r="B4452" s="81"/>
    </row>
    <row r="4453" spans="2:2">
      <c r="B4453" s="81"/>
    </row>
    <row r="4454" spans="2:2">
      <c r="B4454" s="81"/>
    </row>
    <row r="4455" spans="2:2">
      <c r="B4455" s="81"/>
    </row>
    <row r="4456" spans="2:2">
      <c r="B4456" s="81"/>
    </row>
    <row r="4457" spans="2:2">
      <c r="B4457" s="81"/>
    </row>
    <row r="4458" spans="2:2">
      <c r="B4458" s="81"/>
    </row>
    <row r="4459" spans="2:2">
      <c r="B4459" s="81"/>
    </row>
    <row r="4460" spans="2:2">
      <c r="B4460" s="81"/>
    </row>
    <row r="4461" spans="2:2">
      <c r="B4461" s="81"/>
    </row>
    <row r="4462" spans="2:2">
      <c r="B4462" s="81"/>
    </row>
    <row r="4463" spans="2:2">
      <c r="B4463" s="81"/>
    </row>
    <row r="4464" spans="2:2">
      <c r="B4464" s="81"/>
    </row>
    <row r="4465" spans="2:2">
      <c r="B4465" s="81"/>
    </row>
    <row r="4466" spans="2:2">
      <c r="B4466" s="81"/>
    </row>
    <row r="4467" spans="2:2">
      <c r="B4467" s="81"/>
    </row>
    <row r="4468" spans="2:2">
      <c r="B4468" s="81"/>
    </row>
    <row r="4469" spans="2:2">
      <c r="B4469" s="81"/>
    </row>
    <row r="4470" spans="2:2">
      <c r="B4470" s="81"/>
    </row>
    <row r="4471" spans="2:2">
      <c r="B4471" s="81"/>
    </row>
    <row r="4472" spans="2:2">
      <c r="B4472" s="81"/>
    </row>
    <row r="4473" spans="2:2">
      <c r="B4473" s="81"/>
    </row>
    <row r="4474" spans="2:2">
      <c r="B4474" s="81"/>
    </row>
    <row r="4475" spans="2:2">
      <c r="B4475" s="81"/>
    </row>
    <row r="4476" spans="2:2">
      <c r="B4476" s="81"/>
    </row>
    <row r="4477" spans="2:2">
      <c r="B4477" s="81"/>
    </row>
    <row r="4478" spans="2:2">
      <c r="B4478" s="81"/>
    </row>
    <row r="4479" spans="2:2">
      <c r="B4479" s="81"/>
    </row>
    <row r="4480" spans="2:2">
      <c r="B4480" s="81"/>
    </row>
    <row r="4481" spans="2:2">
      <c r="B4481" s="81"/>
    </row>
    <row r="4482" spans="2:2">
      <c r="B4482" s="81"/>
    </row>
    <row r="4483" spans="2:2">
      <c r="B4483" s="81"/>
    </row>
    <row r="4484" spans="2:2">
      <c r="B4484" s="81"/>
    </row>
    <row r="4485" spans="2:2">
      <c r="B4485" s="81"/>
    </row>
    <row r="4486" spans="2:2">
      <c r="B4486" s="81"/>
    </row>
    <row r="4487" spans="2:2">
      <c r="B4487" s="81"/>
    </row>
    <row r="4488" spans="2:2">
      <c r="B4488" s="81"/>
    </row>
    <row r="4489" spans="2:2">
      <c r="B4489" s="81"/>
    </row>
    <row r="4490" spans="2:2">
      <c r="B4490" s="81"/>
    </row>
    <row r="4491" spans="2:2">
      <c r="B4491" s="81"/>
    </row>
    <row r="4492" spans="2:2">
      <c r="B4492" s="81"/>
    </row>
    <row r="4493" spans="2:2">
      <c r="B4493" s="81"/>
    </row>
    <row r="4494" spans="2:2">
      <c r="B4494" s="81"/>
    </row>
    <row r="4495" spans="2:2">
      <c r="B4495" s="81"/>
    </row>
    <row r="4496" spans="2:2">
      <c r="B4496" s="81"/>
    </row>
    <row r="4497" spans="2:2">
      <c r="B4497" s="81"/>
    </row>
    <row r="4498" spans="2:2">
      <c r="B4498" s="81"/>
    </row>
    <row r="4499" spans="2:2">
      <c r="B4499" s="81"/>
    </row>
    <row r="4500" spans="2:2">
      <c r="B4500" s="81"/>
    </row>
    <row r="4501" spans="2:2">
      <c r="B4501" s="81"/>
    </row>
    <row r="4502" spans="2:2">
      <c r="B4502" s="81"/>
    </row>
    <row r="4503" spans="2:2">
      <c r="B4503" s="81"/>
    </row>
    <row r="4504" spans="2:2">
      <c r="B4504" s="81"/>
    </row>
    <row r="4505" spans="2:2">
      <c r="B4505" s="81"/>
    </row>
    <row r="4506" spans="2:2">
      <c r="B4506" s="81"/>
    </row>
    <row r="4507" spans="2:2">
      <c r="B4507" s="81"/>
    </row>
    <row r="4508" spans="2:2">
      <c r="B4508" s="81"/>
    </row>
    <row r="4509" spans="2:2">
      <c r="B4509" s="81"/>
    </row>
    <row r="4510" spans="2:2">
      <c r="B4510" s="81"/>
    </row>
    <row r="4511" spans="2:2">
      <c r="B4511" s="81"/>
    </row>
    <row r="4512" spans="2:2">
      <c r="B4512" s="81"/>
    </row>
    <row r="4513" spans="2:2">
      <c r="B4513" s="81"/>
    </row>
    <row r="4514" spans="2:2">
      <c r="B4514" s="81"/>
    </row>
    <row r="4515" spans="2:2">
      <c r="B4515" s="81"/>
    </row>
    <row r="4516" spans="2:2">
      <c r="B4516" s="81"/>
    </row>
    <row r="4517" spans="2:2">
      <c r="B4517" s="81"/>
    </row>
    <row r="4518" spans="2:2">
      <c r="B4518" s="81"/>
    </row>
    <row r="4519" spans="2:2">
      <c r="B4519" s="81"/>
    </row>
    <row r="4520" spans="2:2">
      <c r="B4520" s="81"/>
    </row>
    <row r="4521" spans="2:2">
      <c r="B4521" s="81"/>
    </row>
    <row r="4522" spans="2:2">
      <c r="B4522" s="81"/>
    </row>
    <row r="4523" spans="2:2">
      <c r="B4523" s="81"/>
    </row>
    <row r="4524" spans="2:2">
      <c r="B4524" s="81"/>
    </row>
    <row r="4525" spans="2:2">
      <c r="B4525" s="81"/>
    </row>
    <row r="4526" spans="2:2">
      <c r="B4526" s="81"/>
    </row>
    <row r="4527" spans="2:2">
      <c r="B4527" s="81"/>
    </row>
    <row r="4528" spans="2:2">
      <c r="B4528" s="81"/>
    </row>
    <row r="4529" spans="2:2">
      <c r="B4529" s="81"/>
    </row>
    <row r="4530" spans="2:2">
      <c r="B4530" s="81"/>
    </row>
    <row r="4531" spans="2:2">
      <c r="B4531" s="81"/>
    </row>
    <row r="4532" spans="2:2">
      <c r="B4532" s="81"/>
    </row>
    <row r="4533" spans="2:2">
      <c r="B4533" s="81"/>
    </row>
    <row r="4534" spans="2:2">
      <c r="B4534" s="81"/>
    </row>
    <row r="4535" spans="2:2">
      <c r="B4535" s="81"/>
    </row>
    <row r="4536" spans="2:2">
      <c r="B4536" s="81"/>
    </row>
    <row r="4537" spans="2:2">
      <c r="B4537" s="81"/>
    </row>
    <row r="4538" spans="2:2">
      <c r="B4538" s="81"/>
    </row>
    <row r="4539" spans="2:2">
      <c r="B4539" s="81"/>
    </row>
    <row r="4540" spans="2:2">
      <c r="B4540" s="81"/>
    </row>
    <row r="4541" spans="2:2">
      <c r="B4541" s="81"/>
    </row>
    <row r="4542" spans="2:2">
      <c r="B4542" s="81"/>
    </row>
    <row r="4543" spans="2:2">
      <c r="B4543" s="81"/>
    </row>
    <row r="4544" spans="2:2">
      <c r="B4544" s="81"/>
    </row>
    <row r="4545" spans="2:2">
      <c r="B4545" s="81"/>
    </row>
    <row r="4546" spans="2:2">
      <c r="B4546" s="81"/>
    </row>
    <row r="4547" spans="2:2">
      <c r="B4547" s="81"/>
    </row>
    <row r="4548" spans="2:2">
      <c r="B4548" s="81"/>
    </row>
    <row r="4549" spans="2:2">
      <c r="B4549" s="81"/>
    </row>
    <row r="4550" spans="2:2">
      <c r="B4550" s="81"/>
    </row>
    <row r="4551" spans="2:2">
      <c r="B4551" s="81"/>
    </row>
    <row r="4552" spans="2:2">
      <c r="B4552" s="81"/>
    </row>
    <row r="4553" spans="2:2">
      <c r="B4553" s="81"/>
    </row>
    <row r="4554" spans="2:2">
      <c r="B4554" s="81"/>
    </row>
    <row r="4555" spans="2:2">
      <c r="B4555" s="81"/>
    </row>
    <row r="4556" spans="2:2">
      <c r="B4556" s="81"/>
    </row>
    <row r="4557" spans="2:2">
      <c r="B4557" s="81"/>
    </row>
    <row r="4558" spans="2:2">
      <c r="B4558" s="81"/>
    </row>
    <row r="4559" spans="2:2">
      <c r="B4559" s="81"/>
    </row>
    <row r="4560" spans="2:2">
      <c r="B4560" s="81"/>
    </row>
    <row r="4561" spans="2:2">
      <c r="B4561" s="81"/>
    </row>
    <row r="4562" spans="2:2">
      <c r="B4562" s="81"/>
    </row>
    <row r="4563" spans="2:2">
      <c r="B4563" s="81"/>
    </row>
    <row r="4564" spans="2:2">
      <c r="B4564" s="81"/>
    </row>
    <row r="4565" spans="2:2">
      <c r="B4565" s="81"/>
    </row>
    <row r="4566" spans="2:2">
      <c r="B4566" s="81"/>
    </row>
    <row r="4567" spans="2:2">
      <c r="B4567" s="81"/>
    </row>
    <row r="4568" spans="2:2">
      <c r="B4568" s="81"/>
    </row>
    <row r="4569" spans="2:2">
      <c r="B4569" s="81"/>
    </row>
    <row r="4570" spans="2:2">
      <c r="B4570" s="81"/>
    </row>
    <row r="4571" spans="2:2">
      <c r="B4571" s="81"/>
    </row>
    <row r="4572" spans="2:2">
      <c r="B4572" s="81"/>
    </row>
    <row r="4573" spans="2:2">
      <c r="B4573" s="81"/>
    </row>
    <row r="4574" spans="2:2">
      <c r="B4574" s="81"/>
    </row>
    <row r="4575" spans="2:2">
      <c r="B4575" s="81"/>
    </row>
    <row r="4576" spans="2:2">
      <c r="B4576" s="81"/>
    </row>
    <row r="4577" spans="2:2">
      <c r="B4577" s="81"/>
    </row>
    <row r="4578" spans="2:2">
      <c r="B4578" s="81"/>
    </row>
    <row r="4579" spans="2:2">
      <c r="B4579" s="81"/>
    </row>
    <row r="4580" spans="2:2">
      <c r="B4580" s="81"/>
    </row>
    <row r="4581" spans="2:2">
      <c r="B4581" s="81"/>
    </row>
    <row r="4582" spans="2:2">
      <c r="B4582" s="81"/>
    </row>
    <row r="4583" spans="2:2">
      <c r="B4583" s="81"/>
    </row>
    <row r="4584" spans="2:2">
      <c r="B4584" s="81"/>
    </row>
    <row r="4585" spans="2:2">
      <c r="B4585" s="81"/>
    </row>
    <row r="4586" spans="2:2">
      <c r="B4586" s="81"/>
    </row>
    <row r="4587" spans="2:2">
      <c r="B4587" s="81"/>
    </row>
    <row r="4588" spans="2:2">
      <c r="B4588" s="81"/>
    </row>
    <row r="4589" spans="2:2">
      <c r="B4589" s="81"/>
    </row>
    <row r="4590" spans="2:2">
      <c r="B4590" s="81"/>
    </row>
    <row r="4591" spans="2:2">
      <c r="B4591" s="81"/>
    </row>
    <row r="4592" spans="2:2">
      <c r="B4592" s="81"/>
    </row>
    <row r="4593" spans="2:2">
      <c r="B4593" s="81"/>
    </row>
    <row r="4594" spans="2:2">
      <c r="B4594" s="81"/>
    </row>
    <row r="4595" spans="2:2">
      <c r="B4595" s="81"/>
    </row>
    <row r="4596" spans="2:2">
      <c r="B4596" s="81"/>
    </row>
    <row r="4597" spans="2:2">
      <c r="B4597" s="81"/>
    </row>
    <row r="4598" spans="2:2">
      <c r="B4598" s="81"/>
    </row>
    <row r="4599" spans="2:2">
      <c r="B4599" s="81"/>
    </row>
    <row r="4600" spans="2:2">
      <c r="B4600" s="81"/>
    </row>
    <row r="4601" spans="2:2">
      <c r="B4601" s="81"/>
    </row>
    <row r="4602" spans="2:2">
      <c r="B4602" s="81"/>
    </row>
    <row r="4603" spans="2:2">
      <c r="B4603" s="81"/>
    </row>
    <row r="4604" spans="2:2">
      <c r="B4604" s="81"/>
    </row>
    <row r="4605" spans="2:2">
      <c r="B4605" s="81"/>
    </row>
    <row r="4606" spans="2:2">
      <c r="B4606" s="81"/>
    </row>
    <row r="4607" spans="2:2">
      <c r="B4607" s="81"/>
    </row>
    <row r="4608" spans="2:2">
      <c r="B4608" s="81"/>
    </row>
    <row r="4609" spans="2:2">
      <c r="B4609" s="81"/>
    </row>
    <row r="4610" spans="2:2">
      <c r="B4610" s="81"/>
    </row>
    <row r="4611" spans="2:2">
      <c r="B4611" s="81"/>
    </row>
    <row r="4612" spans="2:2">
      <c r="B4612" s="81"/>
    </row>
    <row r="4613" spans="2:2">
      <c r="B4613" s="81"/>
    </row>
    <row r="4614" spans="2:2">
      <c r="B4614" s="81"/>
    </row>
    <row r="4615" spans="2:2">
      <c r="B4615" s="81"/>
    </row>
    <row r="4616" spans="2:2">
      <c r="B4616" s="81"/>
    </row>
    <row r="4617" spans="2:2">
      <c r="B4617" s="81"/>
    </row>
    <row r="4618" spans="2:2">
      <c r="B4618" s="81"/>
    </row>
    <row r="4619" spans="2:2">
      <c r="B4619" s="81"/>
    </row>
    <row r="4620" spans="2:2">
      <c r="B4620" s="81"/>
    </row>
    <row r="4621" spans="2:2">
      <c r="B4621" s="81"/>
    </row>
    <row r="4622" spans="2:2">
      <c r="B4622" s="81"/>
    </row>
    <row r="4623" spans="2:2">
      <c r="B4623" s="81"/>
    </row>
    <row r="4624" spans="2:2">
      <c r="B4624" s="81"/>
    </row>
    <row r="4625" spans="2:2">
      <c r="B4625" s="81"/>
    </row>
    <row r="4626" spans="2:2">
      <c r="B4626" s="81"/>
    </row>
    <row r="4627" spans="2:2">
      <c r="B4627" s="81"/>
    </row>
    <row r="4628" spans="2:2">
      <c r="B4628" s="81"/>
    </row>
    <row r="4629" spans="2:2">
      <c r="B4629" s="81"/>
    </row>
    <row r="4630" spans="2:2">
      <c r="B4630" s="81"/>
    </row>
    <row r="4631" spans="2:2">
      <c r="B4631" s="81"/>
    </row>
    <row r="4632" spans="2:2">
      <c r="B4632" s="81"/>
    </row>
    <row r="4633" spans="2:2">
      <c r="B4633" s="81"/>
    </row>
    <row r="4634" spans="2:2">
      <c r="B4634" s="81"/>
    </row>
    <row r="4635" spans="2:2">
      <c r="B4635" s="81"/>
    </row>
    <row r="4636" spans="2:2">
      <c r="B4636" s="81"/>
    </row>
    <row r="4637" spans="2:2">
      <c r="B4637" s="81"/>
    </row>
    <row r="4638" spans="2:2">
      <c r="B4638" s="81"/>
    </row>
    <row r="4639" spans="2:2">
      <c r="B4639" s="81"/>
    </row>
    <row r="4640" spans="2:2">
      <c r="B4640" s="81"/>
    </row>
    <row r="4641" spans="2:2">
      <c r="B4641" s="81"/>
    </row>
    <row r="4642" spans="2:2">
      <c r="B4642" s="81"/>
    </row>
    <row r="4643" spans="2:2">
      <c r="B4643" s="81"/>
    </row>
    <row r="4644" spans="2:2">
      <c r="B4644" s="81"/>
    </row>
    <row r="4645" spans="2:2">
      <c r="B4645" s="81"/>
    </row>
    <row r="4646" spans="2:2">
      <c r="B4646" s="81"/>
    </row>
    <row r="4647" spans="2:2">
      <c r="B4647" s="81"/>
    </row>
    <row r="4648" spans="2:2">
      <c r="B4648" s="81"/>
    </row>
    <row r="4649" spans="2:2">
      <c r="B4649" s="81"/>
    </row>
    <row r="4650" spans="2:2">
      <c r="B4650" s="81"/>
    </row>
    <row r="4651" spans="2:2">
      <c r="B4651" s="81"/>
    </row>
    <row r="4652" spans="2:2">
      <c r="B4652" s="81"/>
    </row>
    <row r="4653" spans="2:2">
      <c r="B4653" s="81"/>
    </row>
    <row r="4654" spans="2:2">
      <c r="B4654" s="81"/>
    </row>
    <row r="4655" spans="2:2">
      <c r="B4655" s="81"/>
    </row>
    <row r="4656" spans="2:2">
      <c r="B4656" s="81"/>
    </row>
    <row r="4657" spans="2:2">
      <c r="B4657" s="81"/>
    </row>
    <row r="4658" spans="2:2">
      <c r="B4658" s="81"/>
    </row>
    <row r="4659" spans="2:2">
      <c r="B4659" s="81"/>
    </row>
    <row r="4660" spans="2:2">
      <c r="B4660" s="81"/>
    </row>
    <row r="4661" spans="2:2">
      <c r="B4661" s="81"/>
    </row>
    <row r="4662" spans="2:2">
      <c r="B4662" s="81"/>
    </row>
    <row r="4663" spans="2:2">
      <c r="B4663" s="81"/>
    </row>
    <row r="4664" spans="2:2">
      <c r="B4664" s="81"/>
    </row>
    <row r="4665" spans="2:2">
      <c r="B4665" s="81"/>
    </row>
    <row r="4666" spans="2:2">
      <c r="B4666" s="81"/>
    </row>
    <row r="4667" spans="2:2">
      <c r="B4667" s="81"/>
    </row>
    <row r="4668" spans="2:2">
      <c r="B4668" s="81"/>
    </row>
    <row r="4669" spans="2:2">
      <c r="B4669" s="81"/>
    </row>
    <row r="4670" spans="2:2">
      <c r="B4670" s="81"/>
    </row>
    <row r="4671" spans="2:2">
      <c r="B4671" s="81"/>
    </row>
    <row r="4672" spans="2:2">
      <c r="B4672" s="81"/>
    </row>
    <row r="4673" spans="2:2">
      <c r="B4673" s="81"/>
    </row>
    <row r="4674" spans="2:2">
      <c r="B4674" s="81"/>
    </row>
    <row r="4675" spans="2:2">
      <c r="B4675" s="81"/>
    </row>
    <row r="4676" spans="2:2">
      <c r="B4676" s="81"/>
    </row>
    <row r="4677" spans="2:2">
      <c r="B4677" s="81"/>
    </row>
    <row r="4678" spans="2:2">
      <c r="B4678" s="81"/>
    </row>
    <row r="4679" spans="2:2">
      <c r="B4679" s="81"/>
    </row>
    <row r="4680" spans="2:2">
      <c r="B4680" s="81"/>
    </row>
    <row r="4681" spans="2:2">
      <c r="B4681" s="81"/>
    </row>
    <row r="4682" spans="2:2">
      <c r="B4682" s="81"/>
    </row>
    <row r="4683" spans="2:2">
      <c r="B4683" s="81"/>
    </row>
    <row r="4684" spans="2:2">
      <c r="B4684" s="81"/>
    </row>
    <row r="4685" spans="2:2">
      <c r="B4685" s="81"/>
    </row>
    <row r="4686" spans="2:2">
      <c r="B4686" s="81"/>
    </row>
    <row r="4687" spans="2:2">
      <c r="B4687" s="81"/>
    </row>
    <row r="4688" spans="2:2">
      <c r="B4688" s="81"/>
    </row>
    <row r="4689" spans="2:2">
      <c r="B4689" s="81"/>
    </row>
    <row r="4690" spans="2:2">
      <c r="B4690" s="81"/>
    </row>
    <row r="4691" spans="2:2">
      <c r="B4691" s="81"/>
    </row>
    <row r="4692" spans="2:2">
      <c r="B4692" s="81"/>
    </row>
    <row r="4693" spans="2:2">
      <c r="B4693" s="81"/>
    </row>
    <row r="4694" spans="2:2">
      <c r="B4694" s="81"/>
    </row>
    <row r="4695" spans="2:2">
      <c r="B4695" s="81"/>
    </row>
    <row r="4696" spans="2:2">
      <c r="B4696" s="81"/>
    </row>
    <row r="4697" spans="2:2">
      <c r="B4697" s="81"/>
    </row>
    <row r="4698" spans="2:2">
      <c r="B4698" s="81"/>
    </row>
    <row r="4699" spans="2:2">
      <c r="B4699" s="81"/>
    </row>
    <row r="4700" spans="2:2">
      <c r="B4700" s="81"/>
    </row>
    <row r="4701" spans="2:2">
      <c r="B4701" s="81"/>
    </row>
    <row r="4702" spans="2:2">
      <c r="B4702" s="81"/>
    </row>
    <row r="4703" spans="2:2">
      <c r="B4703" s="81"/>
    </row>
    <row r="4704" spans="2:2">
      <c r="B4704" s="81"/>
    </row>
    <row r="4705" spans="2:2">
      <c r="B4705" s="81"/>
    </row>
    <row r="4706" spans="2:2">
      <c r="B4706" s="81"/>
    </row>
    <row r="4707" spans="2:2">
      <c r="B4707" s="81"/>
    </row>
    <row r="4708" spans="2:2">
      <c r="B4708" s="81"/>
    </row>
    <row r="4709" spans="2:2">
      <c r="B4709" s="81"/>
    </row>
    <row r="4710" spans="2:2">
      <c r="B4710" s="81"/>
    </row>
    <row r="4711" spans="2:2">
      <c r="B4711" s="81"/>
    </row>
    <row r="4712" spans="2:2">
      <c r="B4712" s="81"/>
    </row>
    <row r="4713" spans="2:2">
      <c r="B4713" s="81"/>
    </row>
    <row r="4714" spans="2:2">
      <c r="B4714" s="81"/>
    </row>
    <row r="4715" spans="2:2">
      <c r="B4715" s="81"/>
    </row>
    <row r="4716" spans="2:2">
      <c r="B4716" s="81"/>
    </row>
    <row r="4717" spans="2:2">
      <c r="B4717" s="81"/>
    </row>
    <row r="4718" spans="2:2">
      <c r="B4718" s="81"/>
    </row>
    <row r="4719" spans="2:2">
      <c r="B4719" s="81"/>
    </row>
    <row r="4720" spans="2:2">
      <c r="B4720" s="81"/>
    </row>
    <row r="4721" spans="2:2">
      <c r="B4721" s="81"/>
    </row>
    <row r="4722" spans="2:2">
      <c r="B4722" s="81"/>
    </row>
    <row r="4723" spans="2:2">
      <c r="B4723" s="81"/>
    </row>
    <row r="4724" spans="2:2">
      <c r="B4724" s="81"/>
    </row>
    <row r="4725" spans="2:2">
      <c r="B4725" s="81"/>
    </row>
    <row r="4726" spans="2:2">
      <c r="B4726" s="81"/>
    </row>
    <row r="4727" spans="2:2">
      <c r="B4727" s="81"/>
    </row>
    <row r="4728" spans="2:2">
      <c r="B4728" s="81"/>
    </row>
    <row r="4729" spans="2:2">
      <c r="B4729" s="81"/>
    </row>
    <row r="4730" spans="2:2">
      <c r="B4730" s="81"/>
    </row>
    <row r="4731" spans="2:2">
      <c r="B4731" s="81"/>
    </row>
    <row r="4732" spans="2:2">
      <c r="B4732" s="81"/>
    </row>
    <row r="4733" spans="2:2">
      <c r="B4733" s="81"/>
    </row>
    <row r="4734" spans="2:2">
      <c r="B4734" s="81"/>
    </row>
    <row r="4735" spans="2:2">
      <c r="B4735" s="81"/>
    </row>
    <row r="4736" spans="2:2">
      <c r="B4736" s="81"/>
    </row>
    <row r="4737" spans="2:2">
      <c r="B4737" s="81"/>
    </row>
    <row r="4738" spans="2:2">
      <c r="B4738" s="81"/>
    </row>
    <row r="4739" spans="2:2">
      <c r="B4739" s="81"/>
    </row>
    <row r="4740" spans="2:2">
      <c r="B4740" s="81"/>
    </row>
    <row r="4741" spans="2:2">
      <c r="B4741" s="81"/>
    </row>
    <row r="4742" spans="2:2">
      <c r="B4742" s="81"/>
    </row>
    <row r="4743" spans="2:2">
      <c r="B4743" s="81"/>
    </row>
    <row r="4744" spans="2:2">
      <c r="B4744" s="81"/>
    </row>
    <row r="4745" spans="2:2">
      <c r="B4745" s="81"/>
    </row>
    <row r="4746" spans="2:2">
      <c r="B4746" s="81"/>
    </row>
    <row r="4747" spans="2:2">
      <c r="B4747" s="81"/>
    </row>
    <row r="4748" spans="2:2">
      <c r="B4748" s="81"/>
    </row>
    <row r="4749" spans="2:2">
      <c r="B4749" s="81"/>
    </row>
    <row r="4750" spans="2:2">
      <c r="B4750" s="81"/>
    </row>
    <row r="4751" spans="2:2">
      <c r="B4751" s="81"/>
    </row>
    <row r="4752" spans="2:2">
      <c r="B4752" s="81"/>
    </row>
    <row r="4753" spans="2:2">
      <c r="B4753" s="81"/>
    </row>
    <row r="4754" spans="2:2">
      <c r="B4754" s="81"/>
    </row>
    <row r="4755" spans="2:2">
      <c r="B4755" s="81"/>
    </row>
    <row r="4756" spans="2:2">
      <c r="B4756" s="81"/>
    </row>
    <row r="4757" spans="2:2">
      <c r="B4757" s="81"/>
    </row>
    <row r="4758" spans="2:2">
      <c r="B4758" s="81"/>
    </row>
    <row r="4759" spans="2:2">
      <c r="B4759" s="81"/>
    </row>
    <row r="4760" spans="2:2">
      <c r="B4760" s="81"/>
    </row>
    <row r="4761" spans="2:2">
      <c r="B4761" s="81"/>
    </row>
    <row r="4762" spans="2:2">
      <c r="B4762" s="81"/>
    </row>
    <row r="4763" spans="2:2">
      <c r="B4763" s="81"/>
    </row>
    <row r="4764" spans="2:2">
      <c r="B4764" s="81"/>
    </row>
    <row r="4765" spans="2:2">
      <c r="B4765" s="81"/>
    </row>
    <row r="4766" spans="2:2">
      <c r="B4766" s="81"/>
    </row>
    <row r="4767" spans="2:2">
      <c r="B4767" s="81"/>
    </row>
    <row r="4768" spans="2:2">
      <c r="B4768" s="81"/>
    </row>
    <row r="4769" spans="2:2">
      <c r="B4769" s="81"/>
    </row>
    <row r="4770" spans="2:2">
      <c r="B4770" s="81"/>
    </row>
    <row r="4771" spans="2:2">
      <c r="B4771" s="81"/>
    </row>
    <row r="4772" spans="2:2">
      <c r="B4772" s="81"/>
    </row>
    <row r="4773" spans="2:2">
      <c r="B4773" s="81"/>
    </row>
    <row r="4774" spans="2:2">
      <c r="B4774" s="81"/>
    </row>
    <row r="4775" spans="2:2">
      <c r="B4775" s="81"/>
    </row>
    <row r="4776" spans="2:2">
      <c r="B4776" s="81"/>
    </row>
    <row r="4777" spans="2:2">
      <c r="B4777" s="81"/>
    </row>
    <row r="4778" spans="2:2">
      <c r="B4778" s="81"/>
    </row>
    <row r="4779" spans="2:2">
      <c r="B4779" s="81"/>
    </row>
    <row r="4780" spans="2:2">
      <c r="B4780" s="81"/>
    </row>
    <row r="4781" spans="2:2">
      <c r="B4781" s="81"/>
    </row>
    <row r="4782" spans="2:2">
      <c r="B4782" s="81"/>
    </row>
    <row r="4783" spans="2:2">
      <c r="B4783" s="81"/>
    </row>
    <row r="4784" spans="2:2">
      <c r="B4784" s="81"/>
    </row>
    <row r="4785" spans="2:2">
      <c r="B4785" s="81"/>
    </row>
    <row r="4786" spans="2:2">
      <c r="B4786" s="81"/>
    </row>
    <row r="4787" spans="2:2">
      <c r="B4787" s="81"/>
    </row>
    <row r="4788" spans="2:2">
      <c r="B4788" s="81"/>
    </row>
    <row r="4789" spans="2:2">
      <c r="B4789" s="81"/>
    </row>
    <row r="4790" spans="2:2">
      <c r="B4790" s="81"/>
    </row>
    <row r="4791" spans="2:2">
      <c r="B4791" s="81"/>
    </row>
    <row r="4792" spans="2:2">
      <c r="B4792" s="81"/>
    </row>
    <row r="4793" spans="2:2">
      <c r="B4793" s="81"/>
    </row>
    <row r="4794" spans="2:2">
      <c r="B4794" s="81"/>
    </row>
    <row r="4795" spans="2:2">
      <c r="B4795" s="81"/>
    </row>
    <row r="4796" spans="2:2">
      <c r="B4796" s="81"/>
    </row>
    <row r="4797" spans="2:2">
      <c r="B4797" s="81"/>
    </row>
    <row r="4798" spans="2:2">
      <c r="B4798" s="81"/>
    </row>
    <row r="4799" spans="2:2">
      <c r="B4799" s="81"/>
    </row>
    <row r="4800" spans="2:2">
      <c r="B4800" s="81"/>
    </row>
    <row r="4801" spans="2:2">
      <c r="B4801" s="81"/>
    </row>
    <row r="4802" spans="2:2">
      <c r="B4802" s="81"/>
    </row>
    <row r="4803" spans="2:2">
      <c r="B4803" s="81"/>
    </row>
    <row r="4804" spans="2:2">
      <c r="B4804" s="81"/>
    </row>
    <row r="4805" spans="2:2">
      <c r="B4805" s="81"/>
    </row>
    <row r="4806" spans="2:2">
      <c r="B4806" s="81"/>
    </row>
    <row r="4807" spans="2:2">
      <c r="B4807" s="81"/>
    </row>
    <row r="4808" spans="2:2">
      <c r="B4808" s="81"/>
    </row>
    <row r="4809" spans="2:2">
      <c r="B4809" s="81"/>
    </row>
    <row r="4810" spans="2:2">
      <c r="B4810" s="81"/>
    </row>
    <row r="4811" spans="2:2">
      <c r="B4811" s="81"/>
    </row>
    <row r="4812" spans="2:2">
      <c r="B4812" s="81"/>
    </row>
    <row r="4813" spans="2:2">
      <c r="B4813" s="81"/>
    </row>
    <row r="4814" spans="2:2">
      <c r="B4814" s="81"/>
    </row>
    <row r="4815" spans="2:2">
      <c r="B4815" s="81"/>
    </row>
    <row r="4816" spans="2:2">
      <c r="B4816" s="81"/>
    </row>
    <row r="4817" spans="2:2">
      <c r="B4817" s="81"/>
    </row>
    <row r="4818" spans="2:2">
      <c r="B4818" s="81"/>
    </row>
    <row r="4819" spans="2:2">
      <c r="B4819" s="81"/>
    </row>
    <row r="4820" spans="2:2">
      <c r="B4820" s="81"/>
    </row>
    <row r="4821" spans="2:2">
      <c r="B4821" s="81"/>
    </row>
    <row r="4822" spans="2:2">
      <c r="B4822" s="81"/>
    </row>
    <row r="4823" spans="2:2">
      <c r="B4823" s="81"/>
    </row>
    <row r="4824" spans="2:2">
      <c r="B4824" s="81"/>
    </row>
    <row r="4825" spans="2:2">
      <c r="B4825" s="81"/>
    </row>
    <row r="4826" spans="2:2">
      <c r="B4826" s="81"/>
    </row>
    <row r="4827" spans="2:2">
      <c r="B4827" s="81"/>
    </row>
    <row r="4828" spans="2:2">
      <c r="B4828" s="81"/>
    </row>
    <row r="4829" spans="2:2">
      <c r="B4829" s="81"/>
    </row>
    <row r="4830" spans="2:2">
      <c r="B4830" s="81"/>
    </row>
    <row r="4831" spans="2:2">
      <c r="B4831" s="81"/>
    </row>
    <row r="4832" spans="2:2">
      <c r="B4832" s="81"/>
    </row>
    <row r="4833" spans="2:2">
      <c r="B4833" s="81"/>
    </row>
    <row r="4834" spans="2:2">
      <c r="B4834" s="81"/>
    </row>
    <row r="4835" spans="2:2">
      <c r="B4835" s="81"/>
    </row>
    <row r="4836" spans="2:2">
      <c r="B4836" s="81"/>
    </row>
    <row r="4837" spans="2:2">
      <c r="B4837" s="81"/>
    </row>
    <row r="4838" spans="2:2">
      <c r="B4838" s="81"/>
    </row>
    <row r="4839" spans="2:2">
      <c r="B4839" s="81"/>
    </row>
    <row r="4840" spans="2:2">
      <c r="B4840" s="81"/>
    </row>
    <row r="4841" spans="2:2">
      <c r="B4841" s="81"/>
    </row>
    <row r="4842" spans="2:2">
      <c r="B4842" s="81"/>
    </row>
    <row r="4843" spans="2:2">
      <c r="B4843" s="81"/>
    </row>
    <row r="4844" spans="2:2">
      <c r="B4844" s="81"/>
    </row>
    <row r="4845" spans="2:2">
      <c r="B4845" s="81"/>
    </row>
    <row r="4846" spans="2:2">
      <c r="B4846" s="81"/>
    </row>
    <row r="4847" spans="2:2">
      <c r="B4847" s="81"/>
    </row>
    <row r="4848" spans="2:2">
      <c r="B4848" s="81"/>
    </row>
    <row r="4849" spans="2:2">
      <c r="B4849" s="81"/>
    </row>
    <row r="4850" spans="2:2">
      <c r="B4850" s="81"/>
    </row>
    <row r="4851" spans="2:2">
      <c r="B4851" s="81"/>
    </row>
    <row r="4852" spans="2:2">
      <c r="B4852" s="81"/>
    </row>
    <row r="4853" spans="2:2">
      <c r="B4853" s="81"/>
    </row>
    <row r="4854" spans="2:2">
      <c r="B4854" s="81"/>
    </row>
    <row r="4855" spans="2:2">
      <c r="B4855" s="81"/>
    </row>
    <row r="4856" spans="2:2">
      <c r="B4856" s="81"/>
    </row>
    <row r="4857" spans="2:2">
      <c r="B4857" s="81"/>
    </row>
    <row r="4858" spans="2:2">
      <c r="B4858" s="81"/>
    </row>
    <row r="4859" spans="2:2">
      <c r="B4859" s="81"/>
    </row>
    <row r="4860" spans="2:2">
      <c r="B4860" s="81"/>
    </row>
    <row r="4861" spans="2:2">
      <c r="B4861" s="81"/>
    </row>
    <row r="4862" spans="2:2">
      <c r="B4862" s="81"/>
    </row>
    <row r="4863" spans="2:2">
      <c r="B4863" s="81"/>
    </row>
    <row r="4864" spans="2:2">
      <c r="B4864" s="81"/>
    </row>
    <row r="4865" spans="2:2">
      <c r="B4865" s="81"/>
    </row>
    <row r="4866" spans="2:2">
      <c r="B4866" s="81"/>
    </row>
    <row r="4867" spans="2:2">
      <c r="B4867" s="81"/>
    </row>
    <row r="4868" spans="2:2">
      <c r="B4868" s="81"/>
    </row>
    <row r="4869" spans="2:2">
      <c r="B4869" s="81"/>
    </row>
    <row r="4870" spans="2:2">
      <c r="B4870" s="81"/>
    </row>
    <row r="4871" spans="2:2">
      <c r="B4871" s="81"/>
    </row>
    <row r="4872" spans="2:2">
      <c r="B4872" s="81"/>
    </row>
    <row r="4873" spans="2:2">
      <c r="B4873" s="81"/>
    </row>
    <row r="4874" spans="2:2">
      <c r="B4874" s="81"/>
    </row>
    <row r="4875" spans="2:2">
      <c r="B4875" s="81"/>
    </row>
    <row r="4876" spans="2:2">
      <c r="B4876" s="81"/>
    </row>
    <row r="4877" spans="2:2">
      <c r="B4877" s="81"/>
    </row>
    <row r="4878" spans="2:2">
      <c r="B4878" s="81"/>
    </row>
    <row r="4879" spans="2:2">
      <c r="B4879" s="81"/>
    </row>
    <row r="4880" spans="2:2">
      <c r="B4880" s="81"/>
    </row>
    <row r="4881" spans="2:2">
      <c r="B4881" s="81"/>
    </row>
    <row r="4882" spans="2:2">
      <c r="B4882" s="81"/>
    </row>
    <row r="4883" spans="2:2">
      <c r="B4883" s="81"/>
    </row>
    <row r="4884" spans="2:2">
      <c r="B4884" s="81"/>
    </row>
    <row r="4885" spans="2:2">
      <c r="B4885" s="81"/>
    </row>
    <row r="4886" spans="2:2">
      <c r="B4886" s="81"/>
    </row>
    <row r="4887" spans="2:2">
      <c r="B4887" s="81"/>
    </row>
    <row r="4888" spans="2:2">
      <c r="B4888" s="81"/>
    </row>
    <row r="4889" spans="2:2">
      <c r="B4889" s="81"/>
    </row>
    <row r="4890" spans="2:2">
      <c r="B4890" s="81"/>
    </row>
    <row r="4891" spans="2:2">
      <c r="B4891" s="81"/>
    </row>
    <row r="4892" spans="2:2">
      <c r="B4892" s="81"/>
    </row>
    <row r="4893" spans="2:2">
      <c r="B4893" s="81"/>
    </row>
    <row r="4894" spans="2:2">
      <c r="B4894" s="81"/>
    </row>
    <row r="4895" spans="2:2">
      <c r="B4895" s="81"/>
    </row>
    <row r="4896" spans="2:2">
      <c r="B4896" s="81"/>
    </row>
    <row r="4897" spans="2:2">
      <c r="B4897" s="81"/>
    </row>
    <row r="4898" spans="2:2">
      <c r="B4898" s="81"/>
    </row>
    <row r="4899" spans="2:2">
      <c r="B4899" s="81"/>
    </row>
    <row r="4900" spans="2:2">
      <c r="B4900" s="81"/>
    </row>
    <row r="4901" spans="2:2">
      <c r="B4901" s="81"/>
    </row>
    <row r="4902" spans="2:2">
      <c r="B4902" s="81"/>
    </row>
    <row r="4903" spans="2:2">
      <c r="B4903" s="81"/>
    </row>
    <row r="4904" spans="2:2">
      <c r="B4904" s="81"/>
    </row>
    <row r="4905" spans="2:2">
      <c r="B4905" s="81"/>
    </row>
    <row r="4906" spans="2:2">
      <c r="B4906" s="81"/>
    </row>
    <row r="4907" spans="2:2">
      <c r="B4907" s="81"/>
    </row>
    <row r="4908" spans="2:2">
      <c r="B4908" s="81"/>
    </row>
    <row r="4909" spans="2:2">
      <c r="B4909" s="81"/>
    </row>
    <row r="4910" spans="2:2">
      <c r="B4910" s="81"/>
    </row>
    <row r="4911" spans="2:2">
      <c r="B4911" s="81"/>
    </row>
    <row r="4912" spans="2:2">
      <c r="B4912" s="81"/>
    </row>
    <row r="4913" spans="2:2">
      <c r="B4913" s="81"/>
    </row>
    <row r="4914" spans="2:2">
      <c r="B4914" s="81"/>
    </row>
    <row r="4915" spans="2:2">
      <c r="B4915" s="81"/>
    </row>
    <row r="4916" spans="2:2">
      <c r="B4916" s="81"/>
    </row>
    <row r="4917" spans="2:2">
      <c r="B4917" s="81"/>
    </row>
    <row r="4918" spans="2:2">
      <c r="B4918" s="81"/>
    </row>
    <row r="4919" spans="2:2">
      <c r="B4919" s="81"/>
    </row>
    <row r="4920" spans="2:2">
      <c r="B4920" s="81"/>
    </row>
    <row r="4921" spans="2:2">
      <c r="B4921" s="81"/>
    </row>
    <row r="4922" spans="2:2">
      <c r="B4922" s="81"/>
    </row>
    <row r="4923" spans="2:2">
      <c r="B4923" s="81"/>
    </row>
    <row r="4924" spans="2:2">
      <c r="B4924" s="81"/>
    </row>
    <row r="4925" spans="2:2">
      <c r="B4925" s="81"/>
    </row>
    <row r="4926" spans="2:2">
      <c r="B4926" s="81"/>
    </row>
    <row r="4927" spans="2:2">
      <c r="B4927" s="81"/>
    </row>
    <row r="4928" spans="2:2">
      <c r="B4928" s="81"/>
    </row>
    <row r="4929" spans="2:2">
      <c r="B4929" s="81"/>
    </row>
    <row r="4930" spans="2:2">
      <c r="B4930" s="81"/>
    </row>
    <row r="4931" spans="2:2">
      <c r="B4931" s="81"/>
    </row>
    <row r="4932" spans="2:2">
      <c r="B4932" s="81"/>
    </row>
    <row r="4933" spans="2:2">
      <c r="B4933" s="81"/>
    </row>
    <row r="4934" spans="2:2">
      <c r="B4934" s="81"/>
    </row>
    <row r="4935" spans="2:2">
      <c r="B4935" s="81"/>
    </row>
    <row r="4936" spans="2:2">
      <c r="B4936" s="81"/>
    </row>
    <row r="4937" spans="2:2">
      <c r="B4937" s="81"/>
    </row>
    <row r="4938" spans="2:2">
      <c r="B4938" s="81"/>
    </row>
    <row r="4939" spans="2:2">
      <c r="B4939" s="81"/>
    </row>
    <row r="4940" spans="2:2">
      <c r="B4940" s="81"/>
    </row>
    <row r="4941" spans="2:2">
      <c r="B4941" s="81"/>
    </row>
    <row r="4942" spans="2:2">
      <c r="B4942" s="81"/>
    </row>
    <row r="4943" spans="2:2">
      <c r="B4943" s="81"/>
    </row>
    <row r="4944" spans="2:2">
      <c r="B4944" s="81"/>
    </row>
    <row r="4945" spans="2:2">
      <c r="B4945" s="81"/>
    </row>
    <row r="4946" spans="2:2">
      <c r="B4946" s="81"/>
    </row>
    <row r="4947" spans="2:2">
      <c r="B4947" s="81"/>
    </row>
    <row r="4948" spans="2:2">
      <c r="B4948" s="81"/>
    </row>
    <row r="4949" spans="2:2">
      <c r="B4949" s="81"/>
    </row>
    <row r="4950" spans="2:2">
      <c r="B4950" s="81"/>
    </row>
    <row r="4951" spans="2:2">
      <c r="B4951" s="81"/>
    </row>
    <row r="4952" spans="2:2">
      <c r="B4952" s="81"/>
    </row>
    <row r="4953" spans="2:2">
      <c r="B4953" s="81"/>
    </row>
    <row r="4954" spans="2:2">
      <c r="B4954" s="81"/>
    </row>
    <row r="4955" spans="2:2">
      <c r="B4955" s="81"/>
    </row>
    <row r="4956" spans="2:2">
      <c r="B4956" s="81"/>
    </row>
    <row r="4957" spans="2:2">
      <c r="B4957" s="81"/>
    </row>
    <row r="4958" spans="2:2">
      <c r="B4958" s="81"/>
    </row>
    <row r="4959" spans="2:2">
      <c r="B4959" s="81"/>
    </row>
    <row r="4960" spans="2:2">
      <c r="B4960" s="81"/>
    </row>
    <row r="4961" spans="2:2">
      <c r="B4961" s="81"/>
    </row>
    <row r="4962" spans="2:2">
      <c r="B4962" s="81"/>
    </row>
    <row r="4963" spans="2:2">
      <c r="B4963" s="81"/>
    </row>
    <row r="4964" spans="2:2">
      <c r="B4964" s="81"/>
    </row>
    <row r="4965" spans="2:2">
      <c r="B4965" s="81"/>
    </row>
    <row r="4966" spans="2:2">
      <c r="B4966" s="81"/>
    </row>
    <row r="4967" spans="2:2">
      <c r="B4967" s="81"/>
    </row>
    <row r="4968" spans="2:2">
      <c r="B4968" s="81"/>
    </row>
    <row r="4969" spans="2:2">
      <c r="B4969" s="81"/>
    </row>
    <row r="4970" spans="2:2">
      <c r="B4970" s="81"/>
    </row>
    <row r="4971" spans="2:2">
      <c r="B4971" s="81"/>
    </row>
    <row r="4972" spans="2:2">
      <c r="B4972" s="81"/>
    </row>
    <row r="4973" spans="2:2">
      <c r="B4973" s="81"/>
    </row>
    <row r="4974" spans="2:2">
      <c r="B4974" s="81"/>
    </row>
    <row r="4975" spans="2:2">
      <c r="B4975" s="81"/>
    </row>
    <row r="4976" spans="2:2">
      <c r="B4976" s="81"/>
    </row>
    <row r="4977" spans="2:2">
      <c r="B4977" s="81"/>
    </row>
    <row r="4978" spans="2:2">
      <c r="B4978" s="81"/>
    </row>
    <row r="4979" spans="2:2">
      <c r="B4979" s="81"/>
    </row>
    <row r="4980" spans="2:2">
      <c r="B4980" s="81"/>
    </row>
    <row r="4981" spans="2:2">
      <c r="B4981" s="81"/>
    </row>
    <row r="4982" spans="2:2">
      <c r="B4982" s="81"/>
    </row>
    <row r="4983" spans="2:2">
      <c r="B4983" s="81"/>
    </row>
    <row r="4984" spans="2:2">
      <c r="B4984" s="81"/>
    </row>
    <row r="4985" spans="2:2">
      <c r="B4985" s="81"/>
    </row>
    <row r="4986" spans="2:2">
      <c r="B4986" s="81"/>
    </row>
    <row r="4987" spans="2:2">
      <c r="B4987" s="81"/>
    </row>
    <row r="4988" spans="2:2">
      <c r="B4988" s="81"/>
    </row>
    <row r="4989" spans="2:2">
      <c r="B4989" s="81"/>
    </row>
    <row r="4990" spans="2:2">
      <c r="B4990" s="81"/>
    </row>
    <row r="4991" spans="2:2">
      <c r="B4991" s="81"/>
    </row>
    <row r="4992" spans="2:2">
      <c r="B4992" s="81"/>
    </row>
    <row r="4993" spans="2:2">
      <c r="B4993" s="81"/>
    </row>
    <row r="4994" spans="2:2">
      <c r="B4994" s="81"/>
    </row>
    <row r="4995" spans="2:2">
      <c r="B4995" s="81"/>
    </row>
    <row r="4996" spans="2:2">
      <c r="B4996" s="81"/>
    </row>
    <row r="4997" spans="2:2">
      <c r="B4997" s="81"/>
    </row>
    <row r="4998" spans="2:2">
      <c r="B4998" s="81"/>
    </row>
    <row r="4999" spans="2:2">
      <c r="B4999" s="81"/>
    </row>
    <row r="5000" spans="2:2">
      <c r="B5000" s="81"/>
    </row>
    <row r="5001" spans="2:2">
      <c r="B5001" s="81"/>
    </row>
    <row r="5002" spans="2:2">
      <c r="B5002" s="81"/>
    </row>
    <row r="5003" spans="2:2">
      <c r="B5003" s="81"/>
    </row>
    <row r="5004" spans="2:2">
      <c r="B5004" s="81"/>
    </row>
    <row r="5005" spans="2:2">
      <c r="B5005" s="81"/>
    </row>
    <row r="5006" spans="2:2">
      <c r="B5006" s="81"/>
    </row>
    <row r="5007" spans="2:2">
      <c r="B5007" s="81"/>
    </row>
    <row r="5008" spans="2:2">
      <c r="B5008" s="81"/>
    </row>
    <row r="5009" spans="2:2">
      <c r="B5009" s="81"/>
    </row>
    <row r="5010" spans="2:2">
      <c r="B5010" s="81"/>
    </row>
    <row r="5011" spans="2:2">
      <c r="B5011" s="81"/>
    </row>
    <row r="5012" spans="2:2">
      <c r="B5012" s="81"/>
    </row>
    <row r="5013" spans="2:2">
      <c r="B5013" s="81"/>
    </row>
    <row r="5014" spans="2:2">
      <c r="B5014" s="81"/>
    </row>
    <row r="5015" spans="2:2">
      <c r="B5015" s="81"/>
    </row>
    <row r="5016" spans="2:2">
      <c r="B5016" s="81"/>
    </row>
    <row r="5017" spans="2:2">
      <c r="B5017" s="81"/>
    </row>
    <row r="5018" spans="2:2">
      <c r="B5018" s="81"/>
    </row>
    <row r="5019" spans="2:2">
      <c r="B5019" s="81"/>
    </row>
    <row r="5020" spans="2:2">
      <c r="B5020" s="81"/>
    </row>
    <row r="5021" spans="2:2">
      <c r="B5021" s="81"/>
    </row>
    <row r="5022" spans="2:2">
      <c r="B5022" s="81"/>
    </row>
    <row r="5023" spans="2:2">
      <c r="B5023" s="81"/>
    </row>
    <row r="5024" spans="2:2">
      <c r="B5024" s="81"/>
    </row>
    <row r="5025" spans="2:2">
      <c r="B5025" s="81"/>
    </row>
    <row r="5026" spans="2:2">
      <c r="B5026" s="81"/>
    </row>
    <row r="5027" spans="2:2">
      <c r="B5027" s="81"/>
    </row>
    <row r="5028" spans="2:2">
      <c r="B5028" s="81"/>
    </row>
    <row r="5029" spans="2:2">
      <c r="B5029" s="81"/>
    </row>
    <row r="5030" spans="2:2">
      <c r="B5030" s="81"/>
    </row>
    <row r="5031" spans="2:2">
      <c r="B5031" s="81"/>
    </row>
    <row r="5032" spans="2:2">
      <c r="B5032" s="81"/>
    </row>
    <row r="5033" spans="2:2">
      <c r="B5033" s="81"/>
    </row>
    <row r="5034" spans="2:2">
      <c r="B5034" s="81"/>
    </row>
    <row r="5035" spans="2:2">
      <c r="B5035" s="81"/>
    </row>
    <row r="5036" spans="2:2">
      <c r="B5036" s="81"/>
    </row>
    <row r="5037" spans="2:2">
      <c r="B5037" s="81"/>
    </row>
    <row r="5038" spans="2:2">
      <c r="B5038" s="81"/>
    </row>
    <row r="5039" spans="2:2">
      <c r="B5039" s="81"/>
    </row>
    <row r="5040" spans="2:2">
      <c r="B5040" s="81"/>
    </row>
    <row r="5041" spans="2:2">
      <c r="B5041" s="81"/>
    </row>
    <row r="5042" spans="2:2">
      <c r="B5042" s="81"/>
    </row>
    <row r="5043" spans="2:2">
      <c r="B5043" s="81"/>
    </row>
    <row r="5044" spans="2:2">
      <c r="B5044" s="81"/>
    </row>
    <row r="5045" spans="2:2">
      <c r="B5045" s="81"/>
    </row>
    <row r="5046" spans="2:2">
      <c r="B5046" s="81"/>
    </row>
    <row r="5047" spans="2:2">
      <c r="B5047" s="81"/>
    </row>
    <row r="5048" spans="2:2">
      <c r="B5048" s="81"/>
    </row>
    <row r="5049" spans="2:2">
      <c r="B5049" s="81"/>
    </row>
    <row r="5050" spans="2:2">
      <c r="B5050" s="81"/>
    </row>
    <row r="5051" spans="2:2">
      <c r="B5051" s="81"/>
    </row>
    <row r="5052" spans="2:2">
      <c r="B5052" s="81"/>
    </row>
    <row r="5053" spans="2:2">
      <c r="B5053" s="81"/>
    </row>
    <row r="5054" spans="2:2">
      <c r="B5054" s="81"/>
    </row>
    <row r="5055" spans="2:2">
      <c r="B5055" s="81"/>
    </row>
    <row r="5056" spans="2:2">
      <c r="B5056" s="81"/>
    </row>
    <row r="5057" spans="2:2">
      <c r="B5057" s="81"/>
    </row>
    <row r="5058" spans="2:2">
      <c r="B5058" s="81"/>
    </row>
    <row r="5059" spans="2:2">
      <c r="B5059" s="81"/>
    </row>
    <row r="5060" spans="2:2">
      <c r="B5060" s="81"/>
    </row>
    <row r="5061" spans="2:2">
      <c r="B5061" s="81"/>
    </row>
    <row r="5062" spans="2:2">
      <c r="B5062" s="81"/>
    </row>
    <row r="5063" spans="2:2">
      <c r="B5063" s="81"/>
    </row>
    <row r="5064" spans="2:2">
      <c r="B5064" s="81"/>
    </row>
    <row r="5065" spans="2:2">
      <c r="B5065" s="81"/>
    </row>
    <row r="5066" spans="2:2">
      <c r="B5066" s="81"/>
    </row>
    <row r="5067" spans="2:2">
      <c r="B5067" s="81"/>
    </row>
    <row r="5068" spans="2:2">
      <c r="B5068" s="81"/>
    </row>
    <row r="5069" spans="2:2">
      <c r="B5069" s="81"/>
    </row>
    <row r="5070" spans="2:2">
      <c r="B5070" s="81"/>
    </row>
    <row r="5071" spans="2:2">
      <c r="B5071" s="81"/>
    </row>
    <row r="5072" spans="2:2">
      <c r="B5072" s="81"/>
    </row>
    <row r="5073" spans="2:2">
      <c r="B5073" s="81"/>
    </row>
    <row r="5074" spans="2:2">
      <c r="B5074" s="81"/>
    </row>
    <row r="5075" spans="2:2">
      <c r="B5075" s="81"/>
    </row>
    <row r="5076" spans="2:2">
      <c r="B5076" s="81"/>
    </row>
    <row r="5077" spans="2:2">
      <c r="B5077" s="81"/>
    </row>
    <row r="5078" spans="2:2">
      <c r="B5078" s="81"/>
    </row>
    <row r="5079" spans="2:2">
      <c r="B5079" s="81"/>
    </row>
    <row r="5080" spans="2:2">
      <c r="B5080" s="81"/>
    </row>
    <row r="5081" spans="2:2">
      <c r="B5081" s="81"/>
    </row>
    <row r="5082" spans="2:2">
      <c r="B5082" s="81"/>
    </row>
    <row r="5083" spans="2:2">
      <c r="B5083" s="81"/>
    </row>
    <row r="5084" spans="2:2">
      <c r="B5084" s="81"/>
    </row>
    <row r="5085" spans="2:2">
      <c r="B5085" s="81"/>
    </row>
    <row r="5086" spans="2:2">
      <c r="B5086" s="81"/>
    </row>
    <row r="5087" spans="2:2">
      <c r="B5087" s="81"/>
    </row>
    <row r="5088" spans="2:2">
      <c r="B5088" s="81"/>
    </row>
    <row r="5089" spans="2:2">
      <c r="B5089" s="81"/>
    </row>
    <row r="5090" spans="2:2">
      <c r="B5090" s="81"/>
    </row>
    <row r="5091" spans="2:2">
      <c r="B5091" s="81"/>
    </row>
    <row r="5092" spans="2:2">
      <c r="B5092" s="81"/>
    </row>
    <row r="5093" spans="2:2">
      <c r="B5093" s="81"/>
    </row>
    <row r="5094" spans="2:2">
      <c r="B5094" s="81"/>
    </row>
    <row r="5095" spans="2:2">
      <c r="B5095" s="81"/>
    </row>
    <row r="5096" spans="2:2">
      <c r="B5096" s="81"/>
    </row>
    <row r="5097" spans="2:2">
      <c r="B5097" s="81"/>
    </row>
    <row r="5098" spans="2:2">
      <c r="B5098" s="81"/>
    </row>
    <row r="5099" spans="2:2">
      <c r="B5099" s="81"/>
    </row>
    <row r="5100" spans="2:2">
      <c r="B5100" s="81"/>
    </row>
    <row r="5101" spans="2:2">
      <c r="B5101" s="81"/>
    </row>
    <row r="5102" spans="2:2">
      <c r="B5102" s="81"/>
    </row>
    <row r="5103" spans="2:2">
      <c r="B5103" s="81"/>
    </row>
    <row r="5104" spans="2:2">
      <c r="B5104" s="81"/>
    </row>
    <row r="5105" spans="2:2">
      <c r="B5105" s="81"/>
    </row>
    <row r="5106" spans="2:2">
      <c r="B5106" s="81"/>
    </row>
    <row r="5107" spans="2:2">
      <c r="B5107" s="81"/>
    </row>
    <row r="5108" spans="2:2">
      <c r="B5108" s="81"/>
    </row>
    <row r="5109" spans="2:2">
      <c r="B5109" s="81"/>
    </row>
    <row r="5110" spans="2:2">
      <c r="B5110" s="81"/>
    </row>
    <row r="5111" spans="2:2">
      <c r="B5111" s="81"/>
    </row>
    <row r="5112" spans="2:2">
      <c r="B5112" s="81"/>
    </row>
    <row r="5113" spans="2:2">
      <c r="B5113" s="81"/>
    </row>
    <row r="5114" spans="2:2">
      <c r="B5114" s="81"/>
    </row>
    <row r="5115" spans="2:2">
      <c r="B5115" s="81"/>
    </row>
    <row r="5116" spans="2:2">
      <c r="B5116" s="81"/>
    </row>
    <row r="5117" spans="2:2">
      <c r="B5117" s="81"/>
    </row>
    <row r="5118" spans="2:2">
      <c r="B5118" s="81"/>
    </row>
    <row r="5119" spans="2:2">
      <c r="B5119" s="81"/>
    </row>
    <row r="5120" spans="2:2">
      <c r="B5120" s="81"/>
    </row>
    <row r="5121" spans="2:2">
      <c r="B5121" s="81"/>
    </row>
    <row r="5122" spans="2:2">
      <c r="B5122" s="81"/>
    </row>
    <row r="5123" spans="2:2">
      <c r="B5123" s="81"/>
    </row>
    <row r="5124" spans="2:2">
      <c r="B5124" s="81"/>
    </row>
    <row r="5125" spans="2:2">
      <c r="B5125" s="81"/>
    </row>
    <row r="5126" spans="2:2">
      <c r="B5126" s="81"/>
    </row>
    <row r="5127" spans="2:2">
      <c r="B5127" s="81"/>
    </row>
    <row r="5128" spans="2:2">
      <c r="B5128" s="81"/>
    </row>
    <row r="5129" spans="2:2">
      <c r="B5129" s="81"/>
    </row>
    <row r="5130" spans="2:2">
      <c r="B5130" s="81"/>
    </row>
    <row r="5131" spans="2:2">
      <c r="B5131" s="81"/>
    </row>
    <row r="5132" spans="2:2">
      <c r="B5132" s="81"/>
    </row>
    <row r="5133" spans="2:2">
      <c r="B5133" s="81"/>
    </row>
    <row r="5134" spans="2:2">
      <c r="B5134" s="81"/>
    </row>
    <row r="5135" spans="2:2">
      <c r="B5135" s="81"/>
    </row>
    <row r="5136" spans="2:2">
      <c r="B5136" s="81"/>
    </row>
    <row r="5137" spans="2:2">
      <c r="B5137" s="81"/>
    </row>
    <row r="5138" spans="2:2">
      <c r="B5138" s="81"/>
    </row>
    <row r="5139" spans="2:2">
      <c r="B5139" s="81"/>
    </row>
    <row r="5140" spans="2:2">
      <c r="B5140" s="81"/>
    </row>
    <row r="5141" spans="2:2">
      <c r="B5141" s="81"/>
    </row>
    <row r="5142" spans="2:2">
      <c r="B5142" s="81"/>
    </row>
    <row r="5143" spans="2:2">
      <c r="B5143" s="81"/>
    </row>
    <row r="5144" spans="2:2">
      <c r="B5144" s="81"/>
    </row>
    <row r="5145" spans="2:2">
      <c r="B5145" s="81"/>
    </row>
    <row r="5146" spans="2:2">
      <c r="B5146" s="81"/>
    </row>
    <row r="5147" spans="2:2">
      <c r="B5147" s="81"/>
    </row>
    <row r="5148" spans="2:2">
      <c r="B5148" s="81"/>
    </row>
    <row r="5149" spans="2:2">
      <c r="B5149" s="81"/>
    </row>
    <row r="5150" spans="2:2">
      <c r="B5150" s="81"/>
    </row>
    <row r="5151" spans="2:2">
      <c r="B5151" s="81"/>
    </row>
    <row r="5152" spans="2:2">
      <c r="B5152" s="81"/>
    </row>
    <row r="5153" spans="2:2">
      <c r="B5153" s="81"/>
    </row>
    <row r="5154" spans="2:2">
      <c r="B5154" s="81"/>
    </row>
    <row r="5155" spans="2:2">
      <c r="B5155" s="81"/>
    </row>
    <row r="5156" spans="2:2">
      <c r="B5156" s="81"/>
    </row>
    <row r="5157" spans="2:2">
      <c r="B5157" s="81"/>
    </row>
    <row r="5158" spans="2:2">
      <c r="B5158" s="81"/>
    </row>
    <row r="5159" spans="2:2">
      <c r="B5159" s="81"/>
    </row>
    <row r="5160" spans="2:2">
      <c r="B5160" s="81"/>
    </row>
    <row r="5161" spans="2:2">
      <c r="B5161" s="81"/>
    </row>
    <row r="5162" spans="2:2">
      <c r="B5162" s="81"/>
    </row>
    <row r="5163" spans="2:2">
      <c r="B5163" s="81"/>
    </row>
    <row r="5164" spans="2:2">
      <c r="B5164" s="81"/>
    </row>
    <row r="5165" spans="2:2">
      <c r="B5165" s="81"/>
    </row>
    <row r="5166" spans="2:2">
      <c r="B5166" s="81"/>
    </row>
    <row r="5167" spans="2:2">
      <c r="B5167" s="81"/>
    </row>
    <row r="5168" spans="2:2">
      <c r="B5168" s="81"/>
    </row>
    <row r="5169" spans="2:2">
      <c r="B5169" s="81"/>
    </row>
    <row r="5170" spans="2:2">
      <c r="B5170" s="81"/>
    </row>
    <row r="5171" spans="2:2">
      <c r="B5171" s="81"/>
    </row>
    <row r="5172" spans="2:2">
      <c r="B5172" s="81"/>
    </row>
    <row r="5173" spans="2:2">
      <c r="B5173" s="81"/>
    </row>
    <row r="5174" spans="2:2">
      <c r="B5174" s="81"/>
    </row>
    <row r="5175" spans="2:2">
      <c r="B5175" s="81"/>
    </row>
    <row r="5176" spans="2:2">
      <c r="B5176" s="81"/>
    </row>
    <row r="5177" spans="2:2">
      <c r="B5177" s="81"/>
    </row>
    <row r="5178" spans="2:2">
      <c r="B5178" s="81"/>
    </row>
    <row r="5179" spans="2:2">
      <c r="B5179" s="81"/>
    </row>
    <row r="5180" spans="2:2">
      <c r="B5180" s="81"/>
    </row>
    <row r="5181" spans="2:2">
      <c r="B5181" s="81"/>
    </row>
    <row r="5182" spans="2:2">
      <c r="B5182" s="81"/>
    </row>
    <row r="5183" spans="2:2">
      <c r="B5183" s="81"/>
    </row>
    <row r="5184" spans="2:2">
      <c r="B5184" s="81"/>
    </row>
    <row r="5185" spans="2:2">
      <c r="B5185" s="81"/>
    </row>
    <row r="5186" spans="2:2">
      <c r="B5186" s="81"/>
    </row>
    <row r="5187" spans="2:2">
      <c r="B5187" s="81"/>
    </row>
    <row r="5188" spans="2:2">
      <c r="B5188" s="81"/>
    </row>
    <row r="5189" spans="2:2">
      <c r="B5189" s="81"/>
    </row>
    <row r="5190" spans="2:2">
      <c r="B5190" s="81"/>
    </row>
    <row r="5191" spans="2:2">
      <c r="B5191" s="81"/>
    </row>
    <row r="5192" spans="2:2">
      <c r="B5192" s="81"/>
    </row>
    <row r="5193" spans="2:2">
      <c r="B5193" s="81"/>
    </row>
    <row r="5194" spans="2:2">
      <c r="B5194" s="81"/>
    </row>
    <row r="5195" spans="2:2">
      <c r="B5195" s="81"/>
    </row>
    <row r="5196" spans="2:2">
      <c r="B5196" s="81"/>
    </row>
    <row r="5197" spans="2:2">
      <c r="B5197" s="81"/>
    </row>
    <row r="5198" spans="2:2">
      <c r="B5198" s="81"/>
    </row>
    <row r="5199" spans="2:2">
      <c r="B5199" s="81"/>
    </row>
    <row r="5200" spans="2:2">
      <c r="B5200" s="81"/>
    </row>
    <row r="5201" spans="2:2">
      <c r="B5201" s="81"/>
    </row>
    <row r="5202" spans="2:2">
      <c r="B5202" s="81"/>
    </row>
    <row r="5203" spans="2:2">
      <c r="B5203" s="81"/>
    </row>
    <row r="5204" spans="2:2">
      <c r="B5204" s="81"/>
    </row>
    <row r="5205" spans="2:2">
      <c r="B5205" s="81"/>
    </row>
    <row r="5206" spans="2:2">
      <c r="B5206" s="81"/>
    </row>
    <row r="5207" spans="2:2">
      <c r="B5207" s="81"/>
    </row>
    <row r="5208" spans="2:2">
      <c r="B5208" s="81"/>
    </row>
    <row r="5209" spans="2:2">
      <c r="B5209" s="81"/>
    </row>
    <row r="5210" spans="2:2">
      <c r="B5210" s="81"/>
    </row>
    <row r="5211" spans="2:2">
      <c r="B5211" s="81"/>
    </row>
    <row r="5212" spans="2:2">
      <c r="B5212" s="81"/>
    </row>
    <row r="5213" spans="2:2">
      <c r="B5213" s="81"/>
    </row>
    <row r="5214" spans="2:2">
      <c r="B5214" s="81"/>
    </row>
    <row r="5215" spans="2:2">
      <c r="B5215" s="81"/>
    </row>
    <row r="5216" spans="2:2">
      <c r="B5216" s="81"/>
    </row>
    <row r="5217" spans="2:2">
      <c r="B5217" s="81"/>
    </row>
    <row r="5218" spans="2:2">
      <c r="B5218" s="81"/>
    </row>
    <row r="5219" spans="2:2">
      <c r="B5219" s="81"/>
    </row>
    <row r="5220" spans="2:2">
      <c r="B5220" s="81"/>
    </row>
    <row r="5221" spans="2:2">
      <c r="B5221" s="81"/>
    </row>
    <row r="5222" spans="2:2">
      <c r="B5222" s="81"/>
    </row>
    <row r="5223" spans="2:2">
      <c r="B5223" s="81"/>
    </row>
    <row r="5224" spans="2:2">
      <c r="B5224" s="81"/>
    </row>
    <row r="5225" spans="2:2">
      <c r="B5225" s="81"/>
    </row>
    <row r="5226" spans="2:2">
      <c r="B5226" s="81"/>
    </row>
    <row r="5227" spans="2:2">
      <c r="B5227" s="81"/>
    </row>
    <row r="5228" spans="2:2">
      <c r="B5228" s="81"/>
    </row>
    <row r="5229" spans="2:2">
      <c r="B5229" s="81"/>
    </row>
    <row r="5230" spans="2:2">
      <c r="B5230" s="81"/>
    </row>
    <row r="5231" spans="2:2">
      <c r="B5231" s="81"/>
    </row>
    <row r="5232" spans="2:2">
      <c r="B5232" s="81"/>
    </row>
    <row r="5233" spans="2:2">
      <c r="B5233" s="81"/>
    </row>
    <row r="5234" spans="2:2">
      <c r="B5234" s="81"/>
    </row>
    <row r="5235" spans="2:2">
      <c r="B5235" s="81"/>
    </row>
    <row r="5236" spans="2:2">
      <c r="B5236" s="81"/>
    </row>
    <row r="5237" spans="2:2">
      <c r="B5237" s="81"/>
    </row>
    <row r="5238" spans="2:2">
      <c r="B5238" s="81"/>
    </row>
    <row r="5239" spans="2:2">
      <c r="B5239" s="81"/>
    </row>
    <row r="5240" spans="2:2">
      <c r="B5240" s="81"/>
    </row>
    <row r="5241" spans="2:2">
      <c r="B5241" s="81"/>
    </row>
    <row r="5242" spans="2:2">
      <c r="B5242" s="81"/>
    </row>
    <row r="5243" spans="2:2">
      <c r="B5243" s="81"/>
    </row>
    <row r="5244" spans="2:2">
      <c r="B5244" s="81"/>
    </row>
    <row r="5245" spans="2:2">
      <c r="B5245" s="81"/>
    </row>
    <row r="5246" spans="2:2">
      <c r="B5246" s="81"/>
    </row>
    <row r="5247" spans="2:2">
      <c r="B5247" s="81"/>
    </row>
    <row r="5248" spans="2:2">
      <c r="B5248" s="81"/>
    </row>
    <row r="5249" spans="2:2">
      <c r="B5249" s="81"/>
    </row>
    <row r="5250" spans="2:2">
      <c r="B5250" s="81"/>
    </row>
    <row r="5251" spans="2:2">
      <c r="B5251" s="81"/>
    </row>
    <row r="5252" spans="2:2">
      <c r="B5252" s="81"/>
    </row>
    <row r="5253" spans="2:2">
      <c r="B5253" s="81"/>
    </row>
    <row r="5254" spans="2:2">
      <c r="B5254" s="81"/>
    </row>
    <row r="5255" spans="2:2">
      <c r="B5255" s="81"/>
    </row>
    <row r="5256" spans="2:2">
      <c r="B5256" s="81"/>
    </row>
    <row r="5257" spans="2:2">
      <c r="B5257" s="81"/>
    </row>
    <row r="5258" spans="2:2">
      <c r="B5258" s="81"/>
    </row>
    <row r="5259" spans="2:2">
      <c r="B5259" s="81"/>
    </row>
    <row r="5260" spans="2:2">
      <c r="B5260" s="81"/>
    </row>
    <row r="5261" spans="2:2">
      <c r="B5261" s="81"/>
    </row>
    <row r="5262" spans="2:2">
      <c r="B5262" s="81"/>
    </row>
    <row r="5263" spans="2:2">
      <c r="B5263" s="81"/>
    </row>
    <row r="5264" spans="2:2">
      <c r="B5264" s="81"/>
    </row>
    <row r="5265" spans="2:2">
      <c r="B5265" s="81"/>
    </row>
    <row r="5266" spans="2:2">
      <c r="B5266" s="81"/>
    </row>
    <row r="5267" spans="2:2">
      <c r="B5267" s="81"/>
    </row>
    <row r="5268" spans="2:2">
      <c r="B5268" s="81"/>
    </row>
    <row r="5269" spans="2:2">
      <c r="B5269" s="81"/>
    </row>
    <row r="5270" spans="2:2">
      <c r="B5270" s="81"/>
    </row>
    <row r="5271" spans="2:2">
      <c r="B5271" s="81"/>
    </row>
    <row r="5272" spans="2:2">
      <c r="B5272" s="81"/>
    </row>
    <row r="5273" spans="2:2">
      <c r="B5273" s="81"/>
    </row>
    <row r="5274" spans="2:2">
      <c r="B5274" s="81"/>
    </row>
    <row r="5275" spans="2:2">
      <c r="B5275" s="81"/>
    </row>
    <row r="5276" spans="2:2">
      <c r="B5276" s="81"/>
    </row>
    <row r="5277" spans="2:2">
      <c r="B5277" s="81"/>
    </row>
    <row r="5278" spans="2:2">
      <c r="B5278" s="81"/>
    </row>
    <row r="5279" spans="2:2">
      <c r="B5279" s="81"/>
    </row>
    <row r="5280" spans="2:2">
      <c r="B5280" s="81"/>
    </row>
    <row r="5281" spans="2:2">
      <c r="B5281" s="81"/>
    </row>
    <row r="5282" spans="2:2">
      <c r="B5282" s="81"/>
    </row>
    <row r="5283" spans="2:2">
      <c r="B5283" s="81"/>
    </row>
    <row r="5284" spans="2:2">
      <c r="B5284" s="81"/>
    </row>
    <row r="5285" spans="2:2">
      <c r="B5285" s="81"/>
    </row>
    <row r="5286" spans="2:2">
      <c r="B5286" s="81"/>
    </row>
    <row r="5287" spans="2:2">
      <c r="B5287" s="81"/>
    </row>
    <row r="5288" spans="2:2">
      <c r="B5288" s="81"/>
    </row>
    <row r="5289" spans="2:2">
      <c r="B5289" s="81"/>
    </row>
    <row r="5290" spans="2:2">
      <c r="B5290" s="81"/>
    </row>
    <row r="5291" spans="2:2">
      <c r="B5291" s="81"/>
    </row>
    <row r="5292" spans="2:2">
      <c r="B5292" s="81"/>
    </row>
    <row r="5293" spans="2:2">
      <c r="B5293" s="81"/>
    </row>
    <row r="5294" spans="2:2">
      <c r="B5294" s="81"/>
    </row>
    <row r="5295" spans="2:2">
      <c r="B5295" s="81"/>
    </row>
    <row r="5296" spans="2:2">
      <c r="B5296" s="81"/>
    </row>
    <row r="5297" spans="2:2">
      <c r="B5297" s="81"/>
    </row>
    <row r="5298" spans="2:2">
      <c r="B5298" s="81"/>
    </row>
    <row r="5299" spans="2:2">
      <c r="B5299" s="81"/>
    </row>
    <row r="5300" spans="2:2">
      <c r="B5300" s="81"/>
    </row>
    <row r="5301" spans="2:2">
      <c r="B5301" s="81"/>
    </row>
    <row r="5302" spans="2:2">
      <c r="B5302" s="81"/>
    </row>
    <row r="5303" spans="2:2">
      <c r="B5303" s="81"/>
    </row>
    <row r="5304" spans="2:2">
      <c r="B5304" s="81"/>
    </row>
    <row r="5305" spans="2:2">
      <c r="B5305" s="81"/>
    </row>
    <row r="5306" spans="2:2">
      <c r="B5306" s="81"/>
    </row>
    <row r="5307" spans="2:2">
      <c r="B5307" s="81"/>
    </row>
    <row r="5308" spans="2:2">
      <c r="B5308" s="81"/>
    </row>
    <row r="5309" spans="2:2">
      <c r="B5309" s="81"/>
    </row>
    <row r="5310" spans="2:2">
      <c r="B5310" s="81"/>
    </row>
    <row r="5311" spans="2:2">
      <c r="B5311" s="81"/>
    </row>
    <row r="5312" spans="2:2">
      <c r="B5312" s="81"/>
    </row>
    <row r="5313" spans="2:2">
      <c r="B5313" s="81"/>
    </row>
    <row r="5314" spans="2:2">
      <c r="B5314" s="81"/>
    </row>
    <row r="5315" spans="2:2">
      <c r="B5315" s="81"/>
    </row>
    <row r="5316" spans="2:2">
      <c r="B5316" s="81"/>
    </row>
    <row r="5317" spans="2:2">
      <c r="B5317" s="81"/>
    </row>
    <row r="5318" spans="2:2">
      <c r="B5318" s="81"/>
    </row>
    <row r="5319" spans="2:2">
      <c r="B5319" s="81"/>
    </row>
    <row r="5320" spans="2:2">
      <c r="B5320" s="81"/>
    </row>
    <row r="5321" spans="2:2">
      <c r="B5321" s="81"/>
    </row>
    <row r="5322" spans="2:2">
      <c r="B5322" s="81"/>
    </row>
    <row r="5323" spans="2:2">
      <c r="B5323" s="81"/>
    </row>
    <row r="5324" spans="2:2">
      <c r="B5324" s="81"/>
    </row>
    <row r="5325" spans="2:2">
      <c r="B5325" s="81"/>
    </row>
    <row r="5326" spans="2:2">
      <c r="B5326" s="81"/>
    </row>
    <row r="5327" spans="2:2">
      <c r="B5327" s="81"/>
    </row>
    <row r="5328" spans="2:2">
      <c r="B5328" s="81"/>
    </row>
    <row r="5329" spans="2:2">
      <c r="B5329" s="81"/>
    </row>
    <row r="5330" spans="2:2">
      <c r="B5330" s="81"/>
    </row>
    <row r="5331" spans="2:2">
      <c r="B5331" s="81"/>
    </row>
    <row r="5332" spans="2:2">
      <c r="B5332" s="81"/>
    </row>
    <row r="5333" spans="2:2">
      <c r="B5333" s="81"/>
    </row>
    <row r="5334" spans="2:2">
      <c r="B5334" s="81"/>
    </row>
    <row r="5335" spans="2:2">
      <c r="B5335" s="81"/>
    </row>
    <row r="5336" spans="2:2">
      <c r="B5336" s="81"/>
    </row>
    <row r="5337" spans="2:2">
      <c r="B5337" s="81"/>
    </row>
    <row r="5338" spans="2:2">
      <c r="B5338" s="81"/>
    </row>
    <row r="5339" spans="2:2">
      <c r="B5339" s="81"/>
    </row>
    <row r="5340" spans="2:2">
      <c r="B5340" s="81"/>
    </row>
    <row r="5341" spans="2:2">
      <c r="B5341" s="81"/>
    </row>
    <row r="5342" spans="2:2">
      <c r="B5342" s="81"/>
    </row>
    <row r="5343" spans="2:2">
      <c r="B5343" s="81"/>
    </row>
    <row r="5344" spans="2:2">
      <c r="B5344" s="81"/>
    </row>
    <row r="5345" spans="2:2">
      <c r="B5345" s="81"/>
    </row>
    <row r="5346" spans="2:2">
      <c r="B5346" s="81"/>
    </row>
    <row r="5347" spans="2:2">
      <c r="B5347" s="81"/>
    </row>
    <row r="5348" spans="2:2">
      <c r="B5348" s="81"/>
    </row>
    <row r="5349" spans="2:2">
      <c r="B5349" s="81"/>
    </row>
    <row r="5350" spans="2:2">
      <c r="B5350" s="81"/>
    </row>
    <row r="5351" spans="2:2">
      <c r="B5351" s="81"/>
    </row>
    <row r="5352" spans="2:2">
      <c r="B5352" s="81"/>
    </row>
    <row r="5353" spans="2:2">
      <c r="B5353" s="81"/>
    </row>
    <row r="5354" spans="2:2">
      <c r="B5354" s="81"/>
    </row>
    <row r="5355" spans="2:2">
      <c r="B5355" s="81"/>
    </row>
    <row r="5356" spans="2:2">
      <c r="B5356" s="81"/>
    </row>
    <row r="5357" spans="2:2">
      <c r="B5357" s="81"/>
    </row>
    <row r="5358" spans="2:2">
      <c r="B5358" s="81"/>
    </row>
    <row r="5359" spans="2:2">
      <c r="B5359" s="81"/>
    </row>
    <row r="5360" spans="2:2">
      <c r="B5360" s="81"/>
    </row>
    <row r="5361" spans="2:2">
      <c r="B5361" s="81"/>
    </row>
    <row r="5362" spans="2:2">
      <c r="B5362" s="81"/>
    </row>
    <row r="5363" spans="2:2">
      <c r="B5363" s="81"/>
    </row>
    <row r="5364" spans="2:2">
      <c r="B5364" s="81"/>
    </row>
    <row r="5365" spans="2:2">
      <c r="B5365" s="81"/>
    </row>
    <row r="5366" spans="2:2">
      <c r="B5366" s="81"/>
    </row>
    <row r="5367" spans="2:2">
      <c r="B5367" s="81"/>
    </row>
    <row r="5368" spans="2:2">
      <c r="B5368" s="81"/>
    </row>
    <row r="5369" spans="2:2">
      <c r="B5369" s="81"/>
    </row>
    <row r="5370" spans="2:2">
      <c r="B5370" s="81"/>
    </row>
    <row r="5371" spans="2:2">
      <c r="B5371" s="81"/>
    </row>
    <row r="5372" spans="2:2">
      <c r="B5372" s="81"/>
    </row>
    <row r="5373" spans="2:2">
      <c r="B5373" s="81"/>
    </row>
    <row r="5374" spans="2:2">
      <c r="B5374" s="81"/>
    </row>
    <row r="5375" spans="2:2">
      <c r="B5375" s="81"/>
    </row>
    <row r="5376" spans="2:2">
      <c r="B5376" s="81"/>
    </row>
    <row r="5377" spans="2:2">
      <c r="B5377" s="81"/>
    </row>
    <row r="5378" spans="2:2">
      <c r="B5378" s="81"/>
    </row>
    <row r="5379" spans="2:2">
      <c r="B5379" s="81"/>
    </row>
    <row r="5380" spans="2:2">
      <c r="B5380" s="81"/>
    </row>
    <row r="5381" spans="2:2">
      <c r="B5381" s="81"/>
    </row>
    <row r="5382" spans="2:2">
      <c r="B5382" s="81"/>
    </row>
    <row r="5383" spans="2:2">
      <c r="B5383" s="81"/>
    </row>
    <row r="5384" spans="2:2">
      <c r="B5384" s="81"/>
    </row>
    <row r="5385" spans="2:2">
      <c r="B5385" s="81"/>
    </row>
    <row r="5386" spans="2:2">
      <c r="B5386" s="81"/>
    </row>
    <row r="5387" spans="2:2">
      <c r="B5387" s="81"/>
    </row>
    <row r="5388" spans="2:2">
      <c r="B5388" s="81"/>
    </row>
    <row r="5389" spans="2:2">
      <c r="B5389" s="81"/>
    </row>
    <row r="5390" spans="2:2">
      <c r="B5390" s="81"/>
    </row>
    <row r="5391" spans="2:2">
      <c r="B5391" s="81"/>
    </row>
    <row r="5392" spans="2:2">
      <c r="B5392" s="81"/>
    </row>
    <row r="5393" spans="2:2">
      <c r="B5393" s="81"/>
    </row>
    <row r="5394" spans="2:2">
      <c r="B5394" s="81"/>
    </row>
    <row r="5395" spans="2:2">
      <c r="B5395" s="81"/>
    </row>
    <row r="5396" spans="2:2">
      <c r="B5396" s="81"/>
    </row>
    <row r="5397" spans="2:2">
      <c r="B5397" s="81"/>
    </row>
    <row r="5398" spans="2:2">
      <c r="B5398" s="81"/>
    </row>
    <row r="5399" spans="2:2">
      <c r="B5399" s="81"/>
    </row>
    <row r="5400" spans="2:2">
      <c r="B5400" s="81"/>
    </row>
    <row r="5401" spans="2:2">
      <c r="B5401" s="81"/>
    </row>
    <row r="5402" spans="2:2">
      <c r="B5402" s="81"/>
    </row>
    <row r="5403" spans="2:2">
      <c r="B5403" s="81"/>
    </row>
    <row r="5404" spans="2:2">
      <c r="B5404" s="81"/>
    </row>
    <row r="5405" spans="2:2">
      <c r="B5405" s="81"/>
    </row>
    <row r="5406" spans="2:2">
      <c r="B5406" s="81"/>
    </row>
    <row r="5407" spans="2:2">
      <c r="B5407" s="81"/>
    </row>
    <row r="5408" spans="2:2">
      <c r="B5408" s="81"/>
    </row>
    <row r="5409" spans="2:2">
      <c r="B5409" s="81"/>
    </row>
    <row r="5410" spans="2:2">
      <c r="B5410" s="81"/>
    </row>
    <row r="5411" spans="2:2">
      <c r="B5411" s="81"/>
    </row>
    <row r="5412" spans="2:2">
      <c r="B5412" s="81"/>
    </row>
    <row r="5413" spans="2:2">
      <c r="B5413" s="81"/>
    </row>
    <row r="5414" spans="2:2">
      <c r="B5414" s="81"/>
    </row>
    <row r="5415" spans="2:2">
      <c r="B5415" s="81"/>
    </row>
    <row r="5416" spans="2:2">
      <c r="B5416" s="81"/>
    </row>
    <row r="5417" spans="2:2">
      <c r="B5417" s="81"/>
    </row>
    <row r="5418" spans="2:2">
      <c r="B5418" s="81"/>
    </row>
    <row r="5419" spans="2:2">
      <c r="B5419" s="81"/>
    </row>
    <row r="5420" spans="2:2">
      <c r="B5420" s="81"/>
    </row>
    <row r="5421" spans="2:2">
      <c r="B5421" s="81"/>
    </row>
    <row r="5422" spans="2:2">
      <c r="B5422" s="81"/>
    </row>
    <row r="5423" spans="2:2">
      <c r="B5423" s="81"/>
    </row>
    <row r="5424" spans="2:2">
      <c r="B5424" s="81"/>
    </row>
    <row r="5425" spans="2:2">
      <c r="B5425" s="81"/>
    </row>
    <row r="5426" spans="2:2">
      <c r="B5426" s="81"/>
    </row>
    <row r="5427" spans="2:2">
      <c r="B5427" s="81"/>
    </row>
    <row r="5428" spans="2:2">
      <c r="B5428" s="81"/>
    </row>
    <row r="5429" spans="2:2">
      <c r="B5429" s="81"/>
    </row>
    <row r="5430" spans="2:2">
      <c r="B5430" s="81"/>
    </row>
    <row r="5431" spans="2:2">
      <c r="B5431" s="81"/>
    </row>
    <row r="5432" spans="2:2">
      <c r="B5432" s="81"/>
    </row>
    <row r="5433" spans="2:2">
      <c r="B5433" s="81"/>
    </row>
    <row r="5434" spans="2:2">
      <c r="B5434" s="81"/>
    </row>
    <row r="5435" spans="2:2">
      <c r="B5435" s="81"/>
    </row>
    <row r="5436" spans="2:2">
      <c r="B5436" s="81"/>
    </row>
    <row r="5437" spans="2:2">
      <c r="B5437" s="81"/>
    </row>
    <row r="5438" spans="2:2">
      <c r="B5438" s="81"/>
    </row>
    <row r="5439" spans="2:2">
      <c r="B5439" s="81"/>
    </row>
    <row r="5440" spans="2:2">
      <c r="B5440" s="81"/>
    </row>
    <row r="5441" spans="2:2">
      <c r="B5441" s="81"/>
    </row>
    <row r="5442" spans="2:2">
      <c r="B5442" s="81"/>
    </row>
    <row r="5443" spans="2:2">
      <c r="B5443" s="81"/>
    </row>
    <row r="5444" spans="2:2">
      <c r="B5444" s="81"/>
    </row>
    <row r="5445" spans="2:2">
      <c r="B5445" s="81"/>
    </row>
    <row r="5446" spans="2:2">
      <c r="B5446" s="81"/>
    </row>
    <row r="5447" spans="2:2">
      <c r="B5447" s="81"/>
    </row>
    <row r="5448" spans="2:2">
      <c r="B5448" s="81"/>
    </row>
    <row r="5449" spans="2:2">
      <c r="B5449" s="81"/>
    </row>
    <row r="5450" spans="2:2">
      <c r="B5450" s="81"/>
    </row>
    <row r="5451" spans="2:2">
      <c r="B5451" s="81"/>
    </row>
    <row r="5452" spans="2:2">
      <c r="B5452" s="81"/>
    </row>
    <row r="5453" spans="2:2">
      <c r="B5453" s="81"/>
    </row>
    <row r="5454" spans="2:2">
      <c r="B5454" s="81"/>
    </row>
    <row r="5455" spans="2:2">
      <c r="B5455" s="81"/>
    </row>
    <row r="5456" spans="2:2">
      <c r="B5456" s="81"/>
    </row>
    <row r="5457" spans="2:2">
      <c r="B5457" s="81"/>
    </row>
    <row r="5458" spans="2:2">
      <c r="B5458" s="81"/>
    </row>
    <row r="5459" spans="2:2">
      <c r="B5459" s="81"/>
    </row>
    <row r="5460" spans="2:2">
      <c r="B5460" s="81"/>
    </row>
    <row r="5461" spans="2:2">
      <c r="B5461" s="81"/>
    </row>
    <row r="5462" spans="2:2">
      <c r="B5462" s="81"/>
    </row>
    <row r="5463" spans="2:2">
      <c r="B5463" s="81"/>
    </row>
    <row r="5464" spans="2:2">
      <c r="B5464" s="81"/>
    </row>
    <row r="5465" spans="2:2">
      <c r="B5465" s="81"/>
    </row>
    <row r="5466" spans="2:2">
      <c r="B5466" s="81"/>
    </row>
    <row r="5467" spans="2:2">
      <c r="B5467" s="81"/>
    </row>
    <row r="5468" spans="2:2">
      <c r="B5468" s="81"/>
    </row>
    <row r="5469" spans="2:2">
      <c r="B5469" s="81"/>
    </row>
    <row r="5470" spans="2:2">
      <c r="B5470" s="81"/>
    </row>
    <row r="5471" spans="2:2">
      <c r="B5471" s="81"/>
    </row>
    <row r="5472" spans="2:2">
      <c r="B5472" s="81"/>
    </row>
    <row r="5473" spans="2:2">
      <c r="B5473" s="81"/>
    </row>
    <row r="5474" spans="2:2">
      <c r="B5474" s="81"/>
    </row>
    <row r="5475" spans="2:2">
      <c r="B5475" s="81"/>
    </row>
    <row r="5476" spans="2:2">
      <c r="B5476" s="81"/>
    </row>
    <row r="5477" spans="2:2">
      <c r="B5477" s="81"/>
    </row>
    <row r="5478" spans="2:2">
      <c r="B5478" s="81"/>
    </row>
    <row r="5479" spans="2:2">
      <c r="B5479" s="81"/>
    </row>
    <row r="5480" spans="2:2">
      <c r="B5480" s="81"/>
    </row>
    <row r="5481" spans="2:2">
      <c r="B5481" s="81"/>
    </row>
    <row r="5482" spans="2:2">
      <c r="B5482" s="81"/>
    </row>
    <row r="5483" spans="2:2">
      <c r="B5483" s="81"/>
    </row>
    <row r="5484" spans="2:2">
      <c r="B5484" s="81"/>
    </row>
    <row r="5485" spans="2:2">
      <c r="B5485" s="81"/>
    </row>
    <row r="5486" spans="2:2">
      <c r="B5486" s="81"/>
    </row>
    <row r="5487" spans="2:2">
      <c r="B5487" s="81"/>
    </row>
    <row r="5488" spans="2:2">
      <c r="B5488" s="81"/>
    </row>
    <row r="5489" spans="2:2">
      <c r="B5489" s="81"/>
    </row>
    <row r="5490" spans="2:2">
      <c r="B5490" s="81"/>
    </row>
    <row r="5491" spans="2:2">
      <c r="B5491" s="81"/>
    </row>
    <row r="5492" spans="2:2">
      <c r="B5492" s="81"/>
    </row>
    <row r="5493" spans="2:2">
      <c r="B5493" s="81"/>
    </row>
    <row r="5494" spans="2:2">
      <c r="B5494" s="81"/>
    </row>
    <row r="5495" spans="2:2">
      <c r="B5495" s="81"/>
    </row>
    <row r="5496" spans="2:2">
      <c r="B5496" s="81"/>
    </row>
    <row r="5497" spans="2:2">
      <c r="B5497" s="81"/>
    </row>
    <row r="5498" spans="2:2">
      <c r="B5498" s="81"/>
    </row>
    <row r="5499" spans="2:2">
      <c r="B5499" s="81"/>
    </row>
    <row r="5500" spans="2:2">
      <c r="B5500" s="81"/>
    </row>
    <row r="5501" spans="2:2">
      <c r="B5501" s="81"/>
    </row>
    <row r="5502" spans="2:2">
      <c r="B5502" s="81"/>
    </row>
    <row r="5503" spans="2:2">
      <c r="B5503" s="81"/>
    </row>
    <row r="5504" spans="2:2">
      <c r="B5504" s="81"/>
    </row>
    <row r="5505" spans="2:2">
      <c r="B5505" s="81"/>
    </row>
    <row r="5506" spans="2:2">
      <c r="B5506" s="81"/>
    </row>
    <row r="5507" spans="2:2">
      <c r="B5507" s="81"/>
    </row>
    <row r="5508" spans="2:2">
      <c r="B5508" s="81"/>
    </row>
    <row r="5509" spans="2:2">
      <c r="B5509" s="81"/>
    </row>
    <row r="5510" spans="2:2">
      <c r="B5510" s="81"/>
    </row>
    <row r="5511" spans="2:2">
      <c r="B5511" s="81"/>
    </row>
    <row r="5512" spans="2:2">
      <c r="B5512" s="81"/>
    </row>
    <row r="5513" spans="2:2">
      <c r="B5513" s="81"/>
    </row>
    <row r="5514" spans="2:2">
      <c r="B5514" s="81"/>
    </row>
    <row r="5515" spans="2:2">
      <c r="B5515" s="81"/>
    </row>
    <row r="5516" spans="2:2">
      <c r="B5516" s="81"/>
    </row>
    <row r="5517" spans="2:2">
      <c r="B5517" s="81"/>
    </row>
    <row r="5518" spans="2:2">
      <c r="B5518" s="81"/>
    </row>
    <row r="5519" spans="2:2">
      <c r="B5519" s="81"/>
    </row>
    <row r="5520" spans="2:2">
      <c r="B5520" s="81"/>
    </row>
    <row r="5521" spans="2:2">
      <c r="B5521" s="81"/>
    </row>
    <row r="5522" spans="2:2">
      <c r="B5522" s="81"/>
    </row>
    <row r="5523" spans="2:2">
      <c r="B5523" s="81"/>
    </row>
    <row r="5524" spans="2:2">
      <c r="B5524" s="81"/>
    </row>
    <row r="5525" spans="2:2">
      <c r="B5525" s="81"/>
    </row>
    <row r="5526" spans="2:2">
      <c r="B5526" s="81"/>
    </row>
    <row r="5527" spans="2:2">
      <c r="B5527" s="81"/>
    </row>
    <row r="5528" spans="2:2">
      <c r="B5528" s="81"/>
    </row>
    <row r="5529" spans="2:2">
      <c r="B5529" s="81"/>
    </row>
    <row r="5530" spans="2:2">
      <c r="B5530" s="81"/>
    </row>
    <row r="5531" spans="2:2">
      <c r="B5531" s="81"/>
    </row>
    <row r="5532" spans="2:2">
      <c r="B5532" s="81"/>
    </row>
    <row r="5533" spans="2:2">
      <c r="B5533" s="81"/>
    </row>
    <row r="5534" spans="2:2">
      <c r="B5534" s="81"/>
    </row>
    <row r="5535" spans="2:2">
      <c r="B5535" s="81"/>
    </row>
    <row r="5536" spans="2:2">
      <c r="B5536" s="81"/>
    </row>
    <row r="5537" spans="2:2">
      <c r="B5537" s="81"/>
    </row>
    <row r="5538" spans="2:2">
      <c r="B5538" s="81"/>
    </row>
    <row r="5539" spans="2:2">
      <c r="B5539" s="81"/>
    </row>
    <row r="5540" spans="2:2">
      <c r="B5540" s="81"/>
    </row>
    <row r="5541" spans="2:2">
      <c r="B5541" s="81"/>
    </row>
    <row r="5542" spans="2:2">
      <c r="B5542" s="81"/>
    </row>
    <row r="5543" spans="2:2">
      <c r="B5543" s="81"/>
    </row>
    <row r="5544" spans="2:2">
      <c r="B5544" s="81"/>
    </row>
    <row r="5545" spans="2:2">
      <c r="B5545" s="81"/>
    </row>
    <row r="5546" spans="2:2">
      <c r="B5546" s="81"/>
    </row>
    <row r="5547" spans="2:2">
      <c r="B5547" s="81"/>
    </row>
    <row r="5548" spans="2:2">
      <c r="B5548" s="81"/>
    </row>
    <row r="5549" spans="2:2">
      <c r="B5549" s="81"/>
    </row>
    <row r="5550" spans="2:2">
      <c r="B5550" s="81"/>
    </row>
    <row r="5551" spans="2:2">
      <c r="B5551" s="81"/>
    </row>
    <row r="5552" spans="2:2">
      <c r="B5552" s="81"/>
    </row>
    <row r="5553" spans="2:2">
      <c r="B5553" s="81"/>
    </row>
    <row r="5554" spans="2:2">
      <c r="B5554" s="81"/>
    </row>
    <row r="5555" spans="2:2">
      <c r="B5555" s="81"/>
    </row>
    <row r="5556" spans="2:2">
      <c r="B5556" s="81"/>
    </row>
    <row r="5557" spans="2:2">
      <c r="B5557" s="81"/>
    </row>
    <row r="5558" spans="2:2">
      <c r="B5558" s="81"/>
    </row>
    <row r="5559" spans="2:2">
      <c r="B5559" s="81"/>
    </row>
    <row r="5560" spans="2:2">
      <c r="B5560" s="81"/>
    </row>
    <row r="5561" spans="2:2">
      <c r="B5561" s="81"/>
    </row>
    <row r="5562" spans="2:2">
      <c r="B5562" s="81"/>
    </row>
    <row r="5563" spans="2:2">
      <c r="B5563" s="81"/>
    </row>
    <row r="5564" spans="2:2">
      <c r="B5564" s="81"/>
    </row>
    <row r="5565" spans="2:2">
      <c r="B5565" s="81"/>
    </row>
    <row r="5566" spans="2:2">
      <c r="B5566" s="81"/>
    </row>
    <row r="5567" spans="2:2">
      <c r="B5567" s="81"/>
    </row>
    <row r="5568" spans="2:2">
      <c r="B5568" s="81"/>
    </row>
    <row r="5569" spans="2:2">
      <c r="B5569" s="81"/>
    </row>
    <row r="5570" spans="2:2">
      <c r="B5570" s="81"/>
    </row>
    <row r="5571" spans="2:2">
      <c r="B5571" s="81"/>
    </row>
    <row r="5572" spans="2:2">
      <c r="B5572" s="81"/>
    </row>
    <row r="5573" spans="2:2">
      <c r="B5573" s="81"/>
    </row>
    <row r="5574" spans="2:2">
      <c r="B5574" s="81"/>
    </row>
    <row r="5575" spans="2:2">
      <c r="B5575" s="81"/>
    </row>
    <row r="5576" spans="2:2">
      <c r="B5576" s="81"/>
    </row>
    <row r="5577" spans="2:2">
      <c r="B5577" s="81"/>
    </row>
    <row r="5578" spans="2:2">
      <c r="B5578" s="81"/>
    </row>
    <row r="5579" spans="2:2">
      <c r="B5579" s="81"/>
    </row>
    <row r="5580" spans="2:2">
      <c r="B5580" s="81"/>
    </row>
    <row r="5581" spans="2:2">
      <c r="B5581" s="81"/>
    </row>
    <row r="5582" spans="2:2">
      <c r="B5582" s="81"/>
    </row>
    <row r="5583" spans="2:2">
      <c r="B5583" s="81"/>
    </row>
    <row r="5584" spans="2:2">
      <c r="B5584" s="81"/>
    </row>
    <row r="5585" spans="2:2">
      <c r="B5585" s="81"/>
    </row>
    <row r="5586" spans="2:2">
      <c r="B5586" s="81"/>
    </row>
    <row r="5587" spans="2:2">
      <c r="B5587" s="81"/>
    </row>
    <row r="5588" spans="2:2">
      <c r="B5588" s="81"/>
    </row>
    <row r="5589" spans="2:2">
      <c r="B5589" s="81"/>
    </row>
    <row r="5590" spans="2:2">
      <c r="B5590" s="81"/>
    </row>
    <row r="5591" spans="2:2">
      <c r="B5591" s="81"/>
    </row>
    <row r="5592" spans="2:2">
      <c r="B5592" s="81"/>
    </row>
    <row r="5593" spans="2:2">
      <c r="B5593" s="81"/>
    </row>
    <row r="5594" spans="2:2">
      <c r="B5594" s="81"/>
    </row>
    <row r="5595" spans="2:2">
      <c r="B5595" s="81"/>
    </row>
    <row r="5596" spans="2:2">
      <c r="B5596" s="81"/>
    </row>
    <row r="5597" spans="2:2">
      <c r="B5597" s="81"/>
    </row>
    <row r="5598" spans="2:2">
      <c r="B5598" s="81"/>
    </row>
    <row r="5599" spans="2:2">
      <c r="B5599" s="81"/>
    </row>
    <row r="5600" spans="2:2">
      <c r="B5600" s="81"/>
    </row>
    <row r="5601" spans="2:2">
      <c r="B5601" s="81"/>
    </row>
    <row r="5602" spans="2:2">
      <c r="B5602" s="81"/>
    </row>
    <row r="5603" spans="2:2">
      <c r="B5603" s="81"/>
    </row>
    <row r="5604" spans="2:2">
      <c r="B5604" s="81"/>
    </row>
    <row r="5605" spans="2:2">
      <c r="B5605" s="81"/>
    </row>
    <row r="5606" spans="2:2">
      <c r="B5606" s="81"/>
    </row>
    <row r="5607" spans="2:2">
      <c r="B5607" s="81"/>
    </row>
    <row r="5608" spans="2:2">
      <c r="B5608" s="81"/>
    </row>
    <row r="5609" spans="2:2">
      <c r="B5609" s="81"/>
    </row>
    <row r="5610" spans="2:2">
      <c r="B5610" s="81"/>
    </row>
    <row r="5611" spans="2:2">
      <c r="B5611" s="81"/>
    </row>
    <row r="5612" spans="2:2">
      <c r="B5612" s="81"/>
    </row>
    <row r="5613" spans="2:2">
      <c r="B5613" s="81"/>
    </row>
    <row r="5614" spans="2:2">
      <c r="B5614" s="81"/>
    </row>
    <row r="5615" spans="2:2">
      <c r="B5615" s="81"/>
    </row>
    <row r="5616" spans="2:2">
      <c r="B5616" s="81"/>
    </row>
    <row r="5617" spans="2:2">
      <c r="B5617" s="81"/>
    </row>
    <row r="5618" spans="2:2">
      <c r="B5618" s="81"/>
    </row>
    <row r="5619" spans="2:2">
      <c r="B5619" s="81"/>
    </row>
    <row r="5620" spans="2:2">
      <c r="B5620" s="81"/>
    </row>
    <row r="5621" spans="2:2">
      <c r="B5621" s="81"/>
    </row>
    <row r="5622" spans="2:2">
      <c r="B5622" s="81"/>
    </row>
    <row r="5623" spans="2:2">
      <c r="B5623" s="81"/>
    </row>
    <row r="5624" spans="2:2">
      <c r="B5624" s="81"/>
    </row>
    <row r="5625" spans="2:2">
      <c r="B5625" s="81"/>
    </row>
    <row r="5626" spans="2:2">
      <c r="B5626" s="81"/>
    </row>
    <row r="5627" spans="2:2">
      <c r="B5627" s="81"/>
    </row>
    <row r="5628" spans="2:2">
      <c r="B5628" s="81"/>
    </row>
    <row r="5629" spans="2:2">
      <c r="B5629" s="81"/>
    </row>
    <row r="5630" spans="2:2">
      <c r="B5630" s="81"/>
    </row>
    <row r="5631" spans="2:2">
      <c r="B5631" s="81"/>
    </row>
    <row r="5632" spans="2:2">
      <c r="B5632" s="81"/>
    </row>
    <row r="5633" spans="2:2">
      <c r="B5633" s="81"/>
    </row>
    <row r="5634" spans="2:2">
      <c r="B5634" s="81"/>
    </row>
    <row r="5635" spans="2:2">
      <c r="B5635" s="81"/>
    </row>
    <row r="5636" spans="2:2">
      <c r="B5636" s="81"/>
    </row>
    <row r="5637" spans="2:2">
      <c r="B5637" s="81"/>
    </row>
    <row r="5638" spans="2:2">
      <c r="B5638" s="81"/>
    </row>
    <row r="5639" spans="2:2">
      <c r="B5639" s="81"/>
    </row>
    <row r="5640" spans="2:2">
      <c r="B5640" s="81"/>
    </row>
    <row r="5641" spans="2:2">
      <c r="B5641" s="81"/>
    </row>
    <row r="5642" spans="2:2">
      <c r="B5642" s="81"/>
    </row>
    <row r="5643" spans="2:2">
      <c r="B5643" s="81"/>
    </row>
    <row r="5644" spans="2:2">
      <c r="B5644" s="81"/>
    </row>
    <row r="5645" spans="2:2">
      <c r="B5645" s="81"/>
    </row>
    <row r="5646" spans="2:2">
      <c r="B5646" s="81"/>
    </row>
    <row r="5647" spans="2:2">
      <c r="B5647" s="81"/>
    </row>
    <row r="5648" spans="2:2">
      <c r="B5648" s="81"/>
    </row>
    <row r="5649" spans="2:2">
      <c r="B5649" s="81"/>
    </row>
    <row r="5650" spans="2:2">
      <c r="B5650" s="81"/>
    </row>
    <row r="5651" spans="2:2">
      <c r="B5651" s="81"/>
    </row>
    <row r="5652" spans="2:2">
      <c r="B5652" s="81"/>
    </row>
    <row r="5653" spans="2:2">
      <c r="B5653" s="81"/>
    </row>
    <row r="5654" spans="2:2">
      <c r="B5654" s="81"/>
    </row>
    <row r="5655" spans="2:2">
      <c r="B5655" s="81"/>
    </row>
    <row r="5656" spans="2:2">
      <c r="B5656" s="81"/>
    </row>
    <row r="5657" spans="2:2">
      <c r="B5657" s="81"/>
    </row>
    <row r="5658" spans="2:2">
      <c r="B5658" s="81"/>
    </row>
    <row r="5659" spans="2:2">
      <c r="B5659" s="81"/>
    </row>
    <row r="5660" spans="2:2">
      <c r="B5660" s="81"/>
    </row>
    <row r="5661" spans="2:2">
      <c r="B5661" s="81"/>
    </row>
    <row r="5662" spans="2:2">
      <c r="B5662" s="81"/>
    </row>
    <row r="5663" spans="2:2">
      <c r="B5663" s="81"/>
    </row>
    <row r="5664" spans="2:2">
      <c r="B5664" s="81"/>
    </row>
    <row r="5665" spans="2:2">
      <c r="B5665" s="81"/>
    </row>
    <row r="5666" spans="2:2">
      <c r="B5666" s="81"/>
    </row>
    <row r="5667" spans="2:2">
      <c r="B5667" s="81"/>
    </row>
    <row r="5668" spans="2:2">
      <c r="B5668" s="81"/>
    </row>
    <row r="5669" spans="2:2">
      <c r="B5669" s="81"/>
    </row>
    <row r="5670" spans="2:2">
      <c r="B5670" s="81"/>
    </row>
    <row r="5671" spans="2:2">
      <c r="B5671" s="81"/>
    </row>
    <row r="5672" spans="2:2">
      <c r="B5672" s="81"/>
    </row>
    <row r="5673" spans="2:2">
      <c r="B5673" s="81"/>
    </row>
    <row r="5674" spans="2:2">
      <c r="B5674" s="81"/>
    </row>
    <row r="5675" spans="2:2">
      <c r="B5675" s="81"/>
    </row>
    <row r="5676" spans="2:2">
      <c r="B5676" s="81"/>
    </row>
    <row r="5677" spans="2:2">
      <c r="B5677" s="81"/>
    </row>
    <row r="5678" spans="2:2">
      <c r="B5678" s="81"/>
    </row>
    <row r="5679" spans="2:2">
      <c r="B5679" s="81"/>
    </row>
    <row r="5680" spans="2:2">
      <c r="B5680" s="81"/>
    </row>
    <row r="5681" spans="2:2">
      <c r="B5681" s="81"/>
    </row>
    <row r="5682" spans="2:2">
      <c r="B5682" s="81"/>
    </row>
    <row r="5683" spans="2:2">
      <c r="B5683" s="81"/>
    </row>
    <row r="5684" spans="2:2">
      <c r="B5684" s="81"/>
    </row>
    <row r="5685" spans="2:2">
      <c r="B5685" s="81"/>
    </row>
    <row r="5686" spans="2:2">
      <c r="B5686" s="81"/>
    </row>
    <row r="5687" spans="2:2">
      <c r="B5687" s="81"/>
    </row>
    <row r="5688" spans="2:2">
      <c r="B5688" s="81"/>
    </row>
    <row r="5689" spans="2:2">
      <c r="B5689" s="81"/>
    </row>
    <row r="5690" spans="2:2">
      <c r="B5690" s="81"/>
    </row>
    <row r="5691" spans="2:2">
      <c r="B5691" s="81"/>
    </row>
    <row r="5692" spans="2:2">
      <c r="B5692" s="81"/>
    </row>
    <row r="5693" spans="2:2">
      <c r="B5693" s="81"/>
    </row>
    <row r="5694" spans="2:2">
      <c r="B5694" s="81"/>
    </row>
    <row r="5695" spans="2:2">
      <c r="B5695" s="81"/>
    </row>
    <row r="5696" spans="2:2">
      <c r="B5696" s="81"/>
    </row>
    <row r="5697" spans="2:2">
      <c r="B5697" s="81"/>
    </row>
    <row r="5698" spans="2:2">
      <c r="B5698" s="81"/>
    </row>
    <row r="5699" spans="2:2">
      <c r="B5699" s="81"/>
    </row>
    <row r="5700" spans="2:2">
      <c r="B5700" s="81"/>
    </row>
    <row r="5701" spans="2:2">
      <c r="B5701" s="81"/>
    </row>
    <row r="5702" spans="2:2">
      <c r="B5702" s="81"/>
    </row>
    <row r="5703" spans="2:2">
      <c r="B5703" s="81"/>
    </row>
    <row r="5704" spans="2:2">
      <c r="B5704" s="81"/>
    </row>
    <row r="5705" spans="2:2">
      <c r="B5705" s="81"/>
    </row>
    <row r="5706" spans="2:2">
      <c r="B5706" s="81"/>
    </row>
    <row r="5707" spans="2:2">
      <c r="B5707" s="81"/>
    </row>
    <row r="5708" spans="2:2">
      <c r="B5708" s="81"/>
    </row>
    <row r="5709" spans="2:2">
      <c r="B5709" s="81"/>
    </row>
    <row r="5710" spans="2:2">
      <c r="B5710" s="81"/>
    </row>
    <row r="5711" spans="2:2">
      <c r="B5711" s="81"/>
    </row>
    <row r="5712" spans="2:2">
      <c r="B5712" s="81"/>
    </row>
    <row r="5713" spans="2:2">
      <c r="B5713" s="81"/>
    </row>
    <row r="5714" spans="2:2">
      <c r="B5714" s="81"/>
    </row>
    <row r="5715" spans="2:2">
      <c r="B5715" s="81"/>
    </row>
    <row r="5716" spans="2:2">
      <c r="B5716" s="81"/>
    </row>
    <row r="5717" spans="2:2">
      <c r="B5717" s="81"/>
    </row>
    <row r="5718" spans="2:2">
      <c r="B5718" s="81"/>
    </row>
    <row r="5719" spans="2:2">
      <c r="B5719" s="81"/>
    </row>
    <row r="5720" spans="2:2">
      <c r="B5720" s="81"/>
    </row>
    <row r="5721" spans="2:2">
      <c r="B5721" s="81"/>
    </row>
    <row r="5722" spans="2:2">
      <c r="B5722" s="81"/>
    </row>
    <row r="5723" spans="2:2">
      <c r="B5723" s="81"/>
    </row>
    <row r="5724" spans="2:2">
      <c r="B5724" s="81"/>
    </row>
    <row r="5725" spans="2:2">
      <c r="B5725" s="81"/>
    </row>
    <row r="5726" spans="2:2">
      <c r="B5726" s="81"/>
    </row>
    <row r="5727" spans="2:2">
      <c r="B5727" s="81"/>
    </row>
    <row r="5728" spans="2:2">
      <c r="B5728" s="81"/>
    </row>
    <row r="5729" spans="2:2">
      <c r="B5729" s="81"/>
    </row>
    <row r="5730" spans="2:2">
      <c r="B5730" s="81"/>
    </row>
    <row r="5731" spans="2:2">
      <c r="B5731" s="81"/>
    </row>
    <row r="5732" spans="2:2">
      <c r="B5732" s="81"/>
    </row>
    <row r="5733" spans="2:2">
      <c r="B5733" s="81"/>
    </row>
    <row r="5734" spans="2:2">
      <c r="B5734" s="81"/>
    </row>
    <row r="5735" spans="2:2">
      <c r="B5735" s="81"/>
    </row>
    <row r="5736" spans="2:2">
      <c r="B5736" s="81"/>
    </row>
    <row r="5737" spans="2:2">
      <c r="B5737" s="81"/>
    </row>
    <row r="5738" spans="2:2">
      <c r="B5738" s="81"/>
    </row>
    <row r="5739" spans="2:2">
      <c r="B5739" s="81"/>
    </row>
    <row r="5740" spans="2:2">
      <c r="B5740" s="81"/>
    </row>
    <row r="5741" spans="2:2">
      <c r="B5741" s="81"/>
    </row>
    <row r="5742" spans="2:2">
      <c r="B5742" s="81"/>
    </row>
    <row r="5743" spans="2:2">
      <c r="B5743" s="81"/>
    </row>
    <row r="5744" spans="2:2">
      <c r="B5744" s="81"/>
    </row>
    <row r="5745" spans="2:2">
      <c r="B5745" s="81"/>
    </row>
    <row r="5746" spans="2:2">
      <c r="B5746" s="81"/>
    </row>
    <row r="5747" spans="2:2">
      <c r="B5747" s="81"/>
    </row>
    <row r="5748" spans="2:2">
      <c r="B5748" s="81"/>
    </row>
    <row r="5749" spans="2:2">
      <c r="B5749" s="81"/>
    </row>
    <row r="5750" spans="2:2">
      <c r="B5750" s="81"/>
    </row>
    <row r="5751" spans="2:2">
      <c r="B5751" s="81"/>
    </row>
    <row r="5752" spans="2:2">
      <c r="B5752" s="81"/>
    </row>
    <row r="5753" spans="2:2">
      <c r="B5753" s="81"/>
    </row>
    <row r="5754" spans="2:2">
      <c r="B5754" s="81"/>
    </row>
    <row r="5755" spans="2:2">
      <c r="B5755" s="81"/>
    </row>
    <row r="5756" spans="2:2">
      <c r="B5756" s="81"/>
    </row>
    <row r="5757" spans="2:2">
      <c r="B5757" s="81"/>
    </row>
    <row r="5758" spans="2:2">
      <c r="B5758" s="81"/>
    </row>
    <row r="5759" spans="2:2">
      <c r="B5759" s="81"/>
    </row>
    <row r="5760" spans="2:2">
      <c r="B5760" s="81"/>
    </row>
    <row r="5761" spans="2:2">
      <c r="B5761" s="81"/>
    </row>
    <row r="5762" spans="2:2">
      <c r="B5762" s="81"/>
    </row>
    <row r="5763" spans="2:2">
      <c r="B5763" s="81"/>
    </row>
    <row r="5764" spans="2:2">
      <c r="B5764" s="81"/>
    </row>
    <row r="5765" spans="2:2">
      <c r="B5765" s="81"/>
    </row>
    <row r="5766" spans="2:2">
      <c r="B5766" s="81"/>
    </row>
    <row r="5767" spans="2:2">
      <c r="B5767" s="81"/>
    </row>
    <row r="5768" spans="2:2">
      <c r="B5768" s="81"/>
    </row>
    <row r="5769" spans="2:2">
      <c r="B5769" s="81"/>
    </row>
    <row r="5770" spans="2:2">
      <c r="B5770" s="81"/>
    </row>
    <row r="5771" spans="2:2">
      <c r="B5771" s="81"/>
    </row>
    <row r="5772" spans="2:2">
      <c r="B5772" s="81"/>
    </row>
    <row r="5773" spans="2:2">
      <c r="B5773" s="81"/>
    </row>
    <row r="5774" spans="2:2">
      <c r="B5774" s="81"/>
    </row>
    <row r="5775" spans="2:2">
      <c r="B5775" s="81"/>
    </row>
    <row r="5776" spans="2:2">
      <c r="B5776" s="81"/>
    </row>
    <row r="5777" spans="2:2">
      <c r="B5777" s="81"/>
    </row>
    <row r="5778" spans="2:2">
      <c r="B5778" s="81"/>
    </row>
    <row r="5779" spans="2:2">
      <c r="B5779" s="81"/>
    </row>
    <row r="5780" spans="2:2">
      <c r="B5780" s="81"/>
    </row>
    <row r="5781" spans="2:2">
      <c r="B5781" s="81"/>
    </row>
    <row r="5782" spans="2:2">
      <c r="B5782" s="81"/>
    </row>
    <row r="5783" spans="2:2">
      <c r="B5783" s="81"/>
    </row>
    <row r="5784" spans="2:2">
      <c r="B5784" s="81"/>
    </row>
    <row r="5785" spans="2:2">
      <c r="B5785" s="81"/>
    </row>
    <row r="5786" spans="2:2">
      <c r="B5786" s="81"/>
    </row>
    <row r="5787" spans="2:2">
      <c r="B5787" s="81"/>
    </row>
    <row r="5788" spans="2:2">
      <c r="B5788" s="81"/>
    </row>
    <row r="5789" spans="2:2">
      <c r="B5789" s="81"/>
    </row>
    <row r="5790" spans="2:2">
      <c r="B5790" s="81"/>
    </row>
    <row r="5791" spans="2:2">
      <c r="B5791" s="81"/>
    </row>
    <row r="5792" spans="2:2">
      <c r="B5792" s="81"/>
    </row>
    <row r="5793" spans="2:2">
      <c r="B5793" s="81"/>
    </row>
    <row r="5794" spans="2:2">
      <c r="B5794" s="81"/>
    </row>
    <row r="5795" spans="2:2">
      <c r="B5795" s="81"/>
    </row>
    <row r="5796" spans="2:2">
      <c r="B5796" s="81"/>
    </row>
    <row r="5797" spans="2:2">
      <c r="B5797" s="81"/>
    </row>
    <row r="5798" spans="2:2">
      <c r="B5798" s="81"/>
    </row>
    <row r="5799" spans="2:2">
      <c r="B5799" s="81"/>
    </row>
    <row r="5800" spans="2:2">
      <c r="B5800" s="81"/>
    </row>
    <row r="5801" spans="2:2">
      <c r="B5801" s="81"/>
    </row>
    <row r="5802" spans="2:2">
      <c r="B5802" s="81"/>
    </row>
    <row r="5803" spans="2:2">
      <c r="B5803" s="81"/>
    </row>
    <row r="5804" spans="2:2">
      <c r="B5804" s="81"/>
    </row>
    <row r="5805" spans="2:2">
      <c r="B5805" s="81"/>
    </row>
    <row r="5806" spans="2:2">
      <c r="B5806" s="81"/>
    </row>
    <row r="5807" spans="2:2">
      <c r="B5807" s="81"/>
    </row>
    <row r="5808" spans="2:2">
      <c r="B5808" s="81"/>
    </row>
    <row r="5809" spans="2:2">
      <c r="B5809" s="81"/>
    </row>
    <row r="5810" spans="2:2">
      <c r="B5810" s="81"/>
    </row>
    <row r="5811" spans="2:2">
      <c r="B5811" s="81"/>
    </row>
    <row r="5812" spans="2:2">
      <c r="B5812" s="81"/>
    </row>
    <row r="5813" spans="2:2">
      <c r="B5813" s="81"/>
    </row>
    <row r="5814" spans="2:2">
      <c r="B5814" s="81"/>
    </row>
    <row r="5815" spans="2:2">
      <c r="B5815" s="81"/>
    </row>
    <row r="5816" spans="2:2">
      <c r="B5816" s="81"/>
    </row>
    <row r="5817" spans="2:2">
      <c r="B5817" s="81"/>
    </row>
    <row r="5818" spans="2:2">
      <c r="B5818" s="81"/>
    </row>
    <row r="5819" spans="2:2">
      <c r="B5819" s="81"/>
    </row>
    <row r="5820" spans="2:2">
      <c r="B5820" s="81"/>
    </row>
    <row r="5821" spans="2:2">
      <c r="B5821" s="81"/>
    </row>
    <row r="5822" spans="2:2">
      <c r="B5822" s="81"/>
    </row>
    <row r="5823" spans="2:2">
      <c r="B5823" s="81"/>
    </row>
    <row r="5824" spans="2:2">
      <c r="B5824" s="81"/>
    </row>
    <row r="5825" spans="2:2">
      <c r="B5825" s="81"/>
    </row>
    <row r="5826" spans="2:2">
      <c r="B5826" s="81"/>
    </row>
    <row r="5827" spans="2:2">
      <c r="B5827" s="81"/>
    </row>
    <row r="5828" spans="2:2">
      <c r="B5828" s="81"/>
    </row>
    <row r="5829" spans="2:2">
      <c r="B5829" s="81"/>
    </row>
    <row r="5830" spans="2:2">
      <c r="B5830" s="81"/>
    </row>
    <row r="5831" spans="2:2">
      <c r="B5831" s="81"/>
    </row>
    <row r="5832" spans="2:2">
      <c r="B5832" s="81"/>
    </row>
    <row r="5833" spans="2:2">
      <c r="B5833" s="81"/>
    </row>
    <row r="5834" spans="2:2">
      <c r="B5834" s="81"/>
    </row>
    <row r="5835" spans="2:2">
      <c r="B5835" s="81"/>
    </row>
    <row r="5836" spans="2:2">
      <c r="B5836" s="81"/>
    </row>
    <row r="5837" spans="2:2">
      <c r="B5837" s="81"/>
    </row>
    <row r="5838" spans="2:2">
      <c r="B5838" s="81"/>
    </row>
    <row r="5839" spans="2:2">
      <c r="B5839" s="81"/>
    </row>
    <row r="5840" spans="2:2">
      <c r="B5840" s="81"/>
    </row>
    <row r="5841" spans="2:2">
      <c r="B5841" s="81"/>
    </row>
    <row r="5842" spans="2:2">
      <c r="B5842" s="81"/>
    </row>
    <row r="5843" spans="2:2">
      <c r="B5843" s="81"/>
    </row>
    <row r="5844" spans="2:2">
      <c r="B5844" s="81"/>
    </row>
    <row r="5845" spans="2:2">
      <c r="B5845" s="81"/>
    </row>
    <row r="5846" spans="2:2">
      <c r="B5846" s="81"/>
    </row>
    <row r="5847" spans="2:2">
      <c r="B5847" s="81"/>
    </row>
    <row r="5848" spans="2:2">
      <c r="B5848" s="81"/>
    </row>
    <row r="5849" spans="2:2">
      <c r="B5849" s="81"/>
    </row>
    <row r="5850" spans="2:2">
      <c r="B5850" s="81"/>
    </row>
    <row r="5851" spans="2:2">
      <c r="B5851" s="81"/>
    </row>
    <row r="5852" spans="2:2">
      <c r="B5852" s="81"/>
    </row>
    <row r="5853" spans="2:2">
      <c r="B5853" s="81"/>
    </row>
    <row r="5854" spans="2:2">
      <c r="B5854" s="81"/>
    </row>
    <row r="5855" spans="2:2">
      <c r="B5855" s="81"/>
    </row>
    <row r="5856" spans="2:2">
      <c r="B5856" s="81"/>
    </row>
    <row r="5857" spans="2:2">
      <c r="B5857" s="81"/>
    </row>
    <row r="5858" spans="2:2">
      <c r="B5858" s="81"/>
    </row>
    <row r="5859" spans="2:2">
      <c r="B5859" s="81"/>
    </row>
    <row r="5860" spans="2:2">
      <c r="B5860" s="81"/>
    </row>
    <row r="5861" spans="2:2">
      <c r="B5861" s="81"/>
    </row>
    <row r="5862" spans="2:2">
      <c r="B5862" s="81"/>
    </row>
    <row r="5863" spans="2:2">
      <c r="B5863" s="81"/>
    </row>
    <row r="5864" spans="2:2">
      <c r="B5864" s="81"/>
    </row>
    <row r="5865" spans="2:2">
      <c r="B5865" s="81"/>
    </row>
    <row r="5866" spans="2:2">
      <c r="B5866" s="81"/>
    </row>
    <row r="5867" spans="2:2">
      <c r="B5867" s="81"/>
    </row>
    <row r="5868" spans="2:2">
      <c r="B5868" s="81"/>
    </row>
    <row r="5869" spans="2:2">
      <c r="B5869" s="81"/>
    </row>
    <row r="5870" spans="2:2">
      <c r="B5870" s="81"/>
    </row>
    <row r="5871" spans="2:2">
      <c r="B5871" s="81"/>
    </row>
    <row r="5872" spans="2:2">
      <c r="B5872" s="81"/>
    </row>
    <row r="5873" spans="2:2">
      <c r="B5873" s="81"/>
    </row>
    <row r="5874" spans="2:2">
      <c r="B5874" s="81"/>
    </row>
    <row r="5875" spans="2:2">
      <c r="B5875" s="81"/>
    </row>
    <row r="5876" spans="2:2">
      <c r="B5876" s="81"/>
    </row>
    <row r="5877" spans="2:2">
      <c r="B5877" s="81"/>
    </row>
    <row r="5878" spans="2:2">
      <c r="B5878" s="81"/>
    </row>
    <row r="5879" spans="2:2">
      <c r="B5879" s="81"/>
    </row>
    <row r="5880" spans="2:2">
      <c r="B5880" s="81"/>
    </row>
    <row r="5881" spans="2:2">
      <c r="B5881" s="81"/>
    </row>
    <row r="5882" spans="2:2">
      <c r="B5882" s="81"/>
    </row>
    <row r="5883" spans="2:2">
      <c r="B5883" s="81"/>
    </row>
    <row r="5884" spans="2:2">
      <c r="B5884" s="81"/>
    </row>
    <row r="5885" spans="2:2">
      <c r="B5885" s="81"/>
    </row>
    <row r="5886" spans="2:2">
      <c r="B5886" s="81"/>
    </row>
    <row r="5887" spans="2:2">
      <c r="B5887" s="81"/>
    </row>
    <row r="5888" spans="2:2">
      <c r="B5888" s="81"/>
    </row>
    <row r="5889" spans="2:2">
      <c r="B5889" s="81"/>
    </row>
    <row r="5890" spans="2:2">
      <c r="B5890" s="81"/>
    </row>
    <row r="5891" spans="2:2">
      <c r="B5891" s="81"/>
    </row>
    <row r="5892" spans="2:2">
      <c r="B5892" s="81"/>
    </row>
    <row r="5893" spans="2:2">
      <c r="B5893" s="81"/>
    </row>
    <row r="5894" spans="2:2">
      <c r="B5894" s="81"/>
    </row>
    <row r="5895" spans="2:2">
      <c r="B5895" s="81"/>
    </row>
    <row r="5896" spans="2:2">
      <c r="B5896" s="81"/>
    </row>
    <row r="5897" spans="2:2">
      <c r="B5897" s="81"/>
    </row>
    <row r="5898" spans="2:2">
      <c r="B5898" s="81"/>
    </row>
    <row r="5899" spans="2:2">
      <c r="B5899" s="81"/>
    </row>
    <row r="5900" spans="2:2">
      <c r="B5900" s="81"/>
    </row>
    <row r="5901" spans="2:2">
      <c r="B5901" s="81"/>
    </row>
    <row r="5902" spans="2:2">
      <c r="B5902" s="81"/>
    </row>
    <row r="5903" spans="2:2">
      <c r="B5903" s="81"/>
    </row>
    <row r="5904" spans="2:2">
      <c r="B5904" s="81"/>
    </row>
    <row r="5905" spans="2:2">
      <c r="B5905" s="81"/>
    </row>
    <row r="5906" spans="2:2">
      <c r="B5906" s="81"/>
    </row>
    <row r="5907" spans="2:2">
      <c r="B5907" s="81"/>
    </row>
    <row r="5908" spans="2:2">
      <c r="B5908" s="81"/>
    </row>
    <row r="5909" spans="2:2">
      <c r="B5909" s="81"/>
    </row>
    <row r="5910" spans="2:2">
      <c r="B5910" s="81"/>
    </row>
    <row r="5911" spans="2:2">
      <c r="B5911" s="81"/>
    </row>
    <row r="5912" spans="2:2">
      <c r="B5912" s="81"/>
    </row>
    <row r="5913" spans="2:2">
      <c r="B5913" s="81"/>
    </row>
    <row r="5914" spans="2:2">
      <c r="B5914" s="81"/>
    </row>
    <row r="5915" spans="2:2">
      <c r="B5915" s="81"/>
    </row>
    <row r="5916" spans="2:2">
      <c r="B5916" s="81"/>
    </row>
    <row r="5917" spans="2:2">
      <c r="B5917" s="81"/>
    </row>
    <row r="5918" spans="2:2">
      <c r="B5918" s="81"/>
    </row>
    <row r="5919" spans="2:2">
      <c r="B5919" s="81"/>
    </row>
    <row r="5920" spans="2:2">
      <c r="B5920" s="81"/>
    </row>
    <row r="5921" spans="2:2">
      <c r="B5921" s="81"/>
    </row>
    <row r="5922" spans="2:2">
      <c r="B5922" s="81"/>
    </row>
    <row r="5923" spans="2:2">
      <c r="B5923" s="81"/>
    </row>
    <row r="5924" spans="2:2">
      <c r="B5924" s="81"/>
    </row>
    <row r="5925" spans="2:2">
      <c r="B5925" s="81"/>
    </row>
    <row r="5926" spans="2:2">
      <c r="B5926" s="81"/>
    </row>
    <row r="5927" spans="2:2">
      <c r="B5927" s="81"/>
    </row>
    <row r="5928" spans="2:2">
      <c r="B5928" s="81"/>
    </row>
    <row r="5929" spans="2:2">
      <c r="B5929" s="81"/>
    </row>
    <row r="5930" spans="2:2">
      <c r="B5930" s="81"/>
    </row>
    <row r="5931" spans="2:2">
      <c r="B5931" s="81"/>
    </row>
    <row r="5932" spans="2:2">
      <c r="B5932" s="81"/>
    </row>
    <row r="5933" spans="2:2">
      <c r="B5933" s="81"/>
    </row>
    <row r="5934" spans="2:2">
      <c r="B5934" s="81"/>
    </row>
    <row r="5935" spans="2:2">
      <c r="B5935" s="81"/>
    </row>
    <row r="5936" spans="2:2">
      <c r="B5936" s="81"/>
    </row>
    <row r="5937" spans="2:2">
      <c r="B5937" s="81"/>
    </row>
    <row r="5938" spans="2:2">
      <c r="B5938" s="81"/>
    </row>
    <row r="5939" spans="2:2">
      <c r="B5939" s="81"/>
    </row>
    <row r="5940" spans="2:2">
      <c r="B5940" s="81"/>
    </row>
    <row r="5941" spans="2:2">
      <c r="B5941" s="81"/>
    </row>
    <row r="5942" spans="2:2">
      <c r="B5942" s="81"/>
    </row>
    <row r="5943" spans="2:2">
      <c r="B5943" s="81"/>
    </row>
    <row r="5944" spans="2:2">
      <c r="B5944" s="81"/>
    </row>
    <row r="5945" spans="2:2">
      <c r="B5945" s="81"/>
    </row>
    <row r="5946" spans="2:2">
      <c r="B5946" s="81"/>
    </row>
    <row r="5947" spans="2:2">
      <c r="B5947" s="81"/>
    </row>
    <row r="5948" spans="2:2">
      <c r="B5948" s="81"/>
    </row>
    <row r="5949" spans="2:2">
      <c r="B5949" s="81"/>
    </row>
    <row r="5950" spans="2:2">
      <c r="B5950" s="81"/>
    </row>
    <row r="5951" spans="2:2">
      <c r="B5951" s="81"/>
    </row>
    <row r="5952" spans="2:2">
      <c r="B5952" s="81"/>
    </row>
    <row r="5953" spans="2:2">
      <c r="B5953" s="81"/>
    </row>
    <row r="5954" spans="2:2">
      <c r="B5954" s="81"/>
    </row>
    <row r="5955" spans="2:2">
      <c r="B5955" s="81"/>
    </row>
    <row r="5956" spans="2:2">
      <c r="B5956" s="81"/>
    </row>
    <row r="5957" spans="2:2">
      <c r="B5957" s="81"/>
    </row>
    <row r="5958" spans="2:2">
      <c r="B5958" s="81"/>
    </row>
    <row r="5959" spans="2:2">
      <c r="B5959" s="81"/>
    </row>
    <row r="5960" spans="2:2">
      <c r="B5960" s="81"/>
    </row>
    <row r="5961" spans="2:2">
      <c r="B5961" s="81"/>
    </row>
    <row r="5962" spans="2:2">
      <c r="B5962" s="81"/>
    </row>
    <row r="5963" spans="2:2">
      <c r="B5963" s="81"/>
    </row>
    <row r="5964" spans="2:2">
      <c r="B5964" s="81"/>
    </row>
    <row r="5965" spans="2:2">
      <c r="B5965" s="81"/>
    </row>
    <row r="5966" spans="2:2">
      <c r="B5966" s="81"/>
    </row>
    <row r="5967" spans="2:2">
      <c r="B5967" s="81"/>
    </row>
    <row r="5968" spans="2:2">
      <c r="B5968" s="81"/>
    </row>
    <row r="5969" spans="2:2">
      <c r="B5969" s="81"/>
    </row>
    <row r="5970" spans="2:2">
      <c r="B5970" s="81"/>
    </row>
    <row r="5971" spans="2:2">
      <c r="B5971" s="81"/>
    </row>
    <row r="5972" spans="2:2">
      <c r="B5972" s="81"/>
    </row>
    <row r="5973" spans="2:2">
      <c r="B5973" s="81"/>
    </row>
    <row r="5974" spans="2:2">
      <c r="B5974" s="81"/>
    </row>
    <row r="5975" spans="2:2">
      <c r="B5975" s="81"/>
    </row>
    <row r="5976" spans="2:2">
      <c r="B5976" s="81"/>
    </row>
    <row r="5977" spans="2:2">
      <c r="B5977" s="81"/>
    </row>
    <row r="5978" spans="2:2">
      <c r="B5978" s="81"/>
    </row>
    <row r="5979" spans="2:2">
      <c r="B5979" s="81"/>
    </row>
    <row r="5980" spans="2:2">
      <c r="B5980" s="81"/>
    </row>
    <row r="5981" spans="2:2">
      <c r="B5981" s="81"/>
    </row>
    <row r="5982" spans="2:2">
      <c r="B5982" s="81"/>
    </row>
    <row r="5983" spans="2:2">
      <c r="B5983" s="81"/>
    </row>
    <row r="5984" spans="2:2">
      <c r="B5984" s="81"/>
    </row>
    <row r="5985" spans="2:2">
      <c r="B5985" s="81"/>
    </row>
    <row r="5986" spans="2:2">
      <c r="B5986" s="81"/>
    </row>
    <row r="5987" spans="2:2">
      <c r="B5987" s="81"/>
    </row>
    <row r="5988" spans="2:2">
      <c r="B5988" s="81"/>
    </row>
    <row r="5989" spans="2:2">
      <c r="B5989" s="81"/>
    </row>
    <row r="5990" spans="2:2">
      <c r="B5990" s="81"/>
    </row>
    <row r="5991" spans="2:2">
      <c r="B5991" s="81"/>
    </row>
    <row r="5992" spans="2:2">
      <c r="B5992" s="81"/>
    </row>
    <row r="5993" spans="2:2">
      <c r="B5993" s="81"/>
    </row>
    <row r="5994" spans="2:2">
      <c r="B5994" s="81"/>
    </row>
    <row r="5995" spans="2:2">
      <c r="B5995" s="81"/>
    </row>
    <row r="5996" spans="2:2">
      <c r="B5996" s="81"/>
    </row>
    <row r="5997" spans="2:2">
      <c r="B5997" s="81"/>
    </row>
    <row r="5998" spans="2:2">
      <c r="B5998" s="81"/>
    </row>
    <row r="5999" spans="2:2">
      <c r="B5999" s="81"/>
    </row>
    <row r="6000" spans="2:2">
      <c r="B6000" s="81"/>
    </row>
    <row r="6001" spans="2:2">
      <c r="B6001" s="81"/>
    </row>
    <row r="6002" spans="2:2">
      <c r="B6002" s="81"/>
    </row>
    <row r="6003" spans="2:2">
      <c r="B6003" s="81"/>
    </row>
    <row r="6004" spans="2:2">
      <c r="B6004" s="81"/>
    </row>
    <row r="6005" spans="2:2">
      <c r="B6005" s="81"/>
    </row>
    <row r="6006" spans="2:2">
      <c r="B6006" s="81"/>
    </row>
    <row r="6007" spans="2:2">
      <c r="B6007" s="81"/>
    </row>
    <row r="6008" spans="2:2">
      <c r="B6008" s="81"/>
    </row>
    <row r="6009" spans="2:2">
      <c r="B6009" s="81"/>
    </row>
    <row r="6010" spans="2:2">
      <c r="B6010" s="81"/>
    </row>
    <row r="6011" spans="2:2">
      <c r="B6011" s="81"/>
    </row>
    <row r="6012" spans="2:2">
      <c r="B6012" s="81"/>
    </row>
    <row r="6013" spans="2:2">
      <c r="B6013" s="81"/>
    </row>
    <row r="6014" spans="2:2">
      <c r="B6014" s="81"/>
    </row>
    <row r="6015" spans="2:2">
      <c r="B6015" s="81"/>
    </row>
    <row r="6016" spans="2:2">
      <c r="B6016" s="81"/>
    </row>
    <row r="6017" spans="2:2">
      <c r="B6017" s="81"/>
    </row>
    <row r="6018" spans="2:2">
      <c r="B6018" s="81"/>
    </row>
    <row r="6019" spans="2:2">
      <c r="B6019" s="81"/>
    </row>
    <row r="6020" spans="2:2">
      <c r="B6020" s="81"/>
    </row>
    <row r="6021" spans="2:2">
      <c r="B6021" s="81"/>
    </row>
    <row r="6022" spans="2:2">
      <c r="B6022" s="81"/>
    </row>
    <row r="6023" spans="2:2">
      <c r="B6023" s="81"/>
    </row>
    <row r="6024" spans="2:2">
      <c r="B6024" s="81"/>
    </row>
    <row r="6025" spans="2:2">
      <c r="B6025" s="81"/>
    </row>
    <row r="6026" spans="2:2">
      <c r="B6026" s="81"/>
    </row>
    <row r="6027" spans="2:2">
      <c r="B6027" s="81"/>
    </row>
    <row r="6028" spans="2:2">
      <c r="B6028" s="81"/>
    </row>
    <row r="6029" spans="2:2">
      <c r="B6029" s="81"/>
    </row>
    <row r="6030" spans="2:2">
      <c r="B6030" s="81"/>
    </row>
    <row r="6031" spans="2:2">
      <c r="B6031" s="81"/>
    </row>
    <row r="6032" spans="2:2">
      <c r="B6032" s="81"/>
    </row>
    <row r="6033" spans="2:2">
      <c r="B6033" s="81"/>
    </row>
    <row r="6034" spans="2:2">
      <c r="B6034" s="81"/>
    </row>
    <row r="6035" spans="2:2">
      <c r="B6035" s="81"/>
    </row>
    <row r="6036" spans="2:2">
      <c r="B6036" s="81"/>
    </row>
    <row r="6037" spans="2:2">
      <c r="B6037" s="81"/>
    </row>
    <row r="6038" spans="2:2">
      <c r="B6038" s="81"/>
    </row>
    <row r="6039" spans="2:2">
      <c r="B6039" s="81"/>
    </row>
    <row r="6040" spans="2:2">
      <c r="B6040" s="81"/>
    </row>
    <row r="6041" spans="2:2">
      <c r="B6041" s="81"/>
    </row>
    <row r="6042" spans="2:2">
      <c r="B6042" s="81"/>
    </row>
    <row r="6043" spans="2:2">
      <c r="B6043" s="81"/>
    </row>
    <row r="6044" spans="2:2">
      <c r="B6044" s="81"/>
    </row>
    <row r="6045" spans="2:2">
      <c r="B6045" s="81"/>
    </row>
    <row r="6046" spans="2:2">
      <c r="B6046" s="81"/>
    </row>
    <row r="6047" spans="2:2">
      <c r="B6047" s="81"/>
    </row>
    <row r="6048" spans="2:2">
      <c r="B6048" s="81"/>
    </row>
    <row r="6049" spans="2:2">
      <c r="B6049" s="81"/>
    </row>
    <row r="6050" spans="2:2">
      <c r="B6050" s="81"/>
    </row>
    <row r="6051" spans="2:2">
      <c r="B6051" s="81"/>
    </row>
    <row r="6052" spans="2:2">
      <c r="B6052" s="81"/>
    </row>
    <row r="6053" spans="2:2">
      <c r="B6053" s="81"/>
    </row>
    <row r="6054" spans="2:2">
      <c r="B6054" s="81"/>
    </row>
    <row r="6055" spans="2:2">
      <c r="B6055" s="81"/>
    </row>
    <row r="6056" spans="2:2">
      <c r="B6056" s="81"/>
    </row>
    <row r="6057" spans="2:2">
      <c r="B6057" s="81"/>
    </row>
    <row r="6058" spans="2:2">
      <c r="B6058" s="81"/>
    </row>
    <row r="6059" spans="2:2">
      <c r="B6059" s="81"/>
    </row>
    <row r="6060" spans="2:2">
      <c r="B6060" s="81"/>
    </row>
    <row r="6061" spans="2:2">
      <c r="B6061" s="81"/>
    </row>
    <row r="6062" spans="2:2">
      <c r="B6062" s="81"/>
    </row>
    <row r="6063" spans="2:2">
      <c r="B6063" s="81"/>
    </row>
    <row r="6064" spans="2:2">
      <c r="B6064" s="81"/>
    </row>
    <row r="6065" spans="2:2">
      <c r="B6065" s="81"/>
    </row>
    <row r="6066" spans="2:2">
      <c r="B6066" s="81"/>
    </row>
    <row r="6067" spans="2:2">
      <c r="B6067" s="81"/>
    </row>
    <row r="6068" spans="2:2">
      <c r="B6068" s="81"/>
    </row>
    <row r="6069" spans="2:2">
      <c r="B6069" s="81"/>
    </row>
    <row r="6070" spans="2:2">
      <c r="B6070" s="81"/>
    </row>
    <row r="6071" spans="2:2">
      <c r="B6071" s="81"/>
    </row>
    <row r="6072" spans="2:2">
      <c r="B6072" s="81"/>
    </row>
    <row r="6073" spans="2:2">
      <c r="B6073" s="81"/>
    </row>
    <row r="6074" spans="2:2">
      <c r="B6074" s="81"/>
    </row>
    <row r="6075" spans="2:2">
      <c r="B6075" s="81"/>
    </row>
    <row r="6076" spans="2:2">
      <c r="B6076" s="81"/>
    </row>
    <row r="6077" spans="2:2">
      <c r="B6077" s="81"/>
    </row>
    <row r="6078" spans="2:2">
      <c r="B6078" s="81"/>
    </row>
    <row r="6079" spans="2:2">
      <c r="B6079" s="81"/>
    </row>
    <row r="6080" spans="2:2">
      <c r="B6080" s="81"/>
    </row>
    <row r="6081" spans="2:2">
      <c r="B6081" s="81"/>
    </row>
    <row r="6082" spans="2:2">
      <c r="B6082" s="81"/>
    </row>
    <row r="6083" spans="2:2">
      <c r="B6083" s="81"/>
    </row>
    <row r="6084" spans="2:2">
      <c r="B6084" s="81"/>
    </row>
    <row r="6085" spans="2:2">
      <c r="B6085" s="81"/>
    </row>
    <row r="6086" spans="2:2">
      <c r="B6086" s="81"/>
    </row>
    <row r="6087" spans="2:2">
      <c r="B6087" s="81"/>
    </row>
    <row r="6088" spans="2:2">
      <c r="B6088" s="81"/>
    </row>
    <row r="6089" spans="2:2">
      <c r="B6089" s="81"/>
    </row>
    <row r="6090" spans="2:2">
      <c r="B6090" s="81"/>
    </row>
    <row r="6091" spans="2:2">
      <c r="B6091" s="81"/>
    </row>
    <row r="6092" spans="2:2">
      <c r="B6092" s="81"/>
    </row>
    <row r="6093" spans="2:2">
      <c r="B6093" s="81"/>
    </row>
    <row r="6094" spans="2:2">
      <c r="B6094" s="81"/>
    </row>
    <row r="6095" spans="2:2">
      <c r="B6095" s="81"/>
    </row>
    <row r="6096" spans="2:2">
      <c r="B6096" s="81"/>
    </row>
    <row r="6097" spans="2:2">
      <c r="B6097" s="81"/>
    </row>
    <row r="6098" spans="2:2">
      <c r="B6098" s="81"/>
    </row>
    <row r="6099" spans="2:2">
      <c r="B6099" s="81"/>
    </row>
    <row r="6100" spans="2:2">
      <c r="B6100" s="81"/>
    </row>
    <row r="6101" spans="2:2">
      <c r="B6101" s="81"/>
    </row>
    <row r="6102" spans="2:2">
      <c r="B6102" s="81"/>
    </row>
    <row r="6103" spans="2:2">
      <c r="B6103" s="81"/>
    </row>
    <row r="6104" spans="2:2">
      <c r="B6104" s="81"/>
    </row>
    <row r="6105" spans="2:2">
      <c r="B6105" s="81"/>
    </row>
    <row r="6106" spans="2:2">
      <c r="B6106" s="81"/>
    </row>
    <row r="6107" spans="2:2">
      <c r="B6107" s="81"/>
    </row>
    <row r="6108" spans="2:2">
      <c r="B6108" s="81"/>
    </row>
    <row r="6109" spans="2:2">
      <c r="B6109" s="81"/>
    </row>
    <row r="6110" spans="2:2">
      <c r="B6110" s="81"/>
    </row>
    <row r="6111" spans="2:2">
      <c r="B6111" s="81"/>
    </row>
    <row r="6112" spans="2:2">
      <c r="B6112" s="81"/>
    </row>
    <row r="6113" spans="2:2">
      <c r="B6113" s="81"/>
    </row>
    <row r="6114" spans="2:2">
      <c r="B6114" s="81"/>
    </row>
    <row r="6115" spans="2:2">
      <c r="B6115" s="81"/>
    </row>
    <row r="6116" spans="2:2">
      <c r="B6116" s="81"/>
    </row>
    <row r="6117" spans="2:2">
      <c r="B6117" s="81"/>
    </row>
    <row r="6118" spans="2:2">
      <c r="B6118" s="81"/>
    </row>
    <row r="6119" spans="2:2">
      <c r="B6119" s="81"/>
    </row>
    <row r="6120" spans="2:2">
      <c r="B6120" s="81"/>
    </row>
    <row r="6121" spans="2:2">
      <c r="B6121" s="81"/>
    </row>
    <row r="6122" spans="2:2">
      <c r="B6122" s="81"/>
    </row>
    <row r="6123" spans="2:2">
      <c r="B6123" s="81"/>
    </row>
    <row r="6124" spans="2:2">
      <c r="B6124" s="81"/>
    </row>
    <row r="6125" spans="2:2">
      <c r="B6125" s="81"/>
    </row>
    <row r="6126" spans="2:2">
      <c r="B6126" s="81"/>
    </row>
    <row r="6127" spans="2:2">
      <c r="B6127" s="81"/>
    </row>
    <row r="6128" spans="2:2">
      <c r="B6128" s="81"/>
    </row>
    <row r="6129" spans="2:2">
      <c r="B6129" s="81"/>
    </row>
    <row r="6130" spans="2:2">
      <c r="B6130" s="81"/>
    </row>
    <row r="6131" spans="2:2">
      <c r="B6131" s="81"/>
    </row>
    <row r="6132" spans="2:2">
      <c r="B6132" s="81"/>
    </row>
    <row r="6133" spans="2:2">
      <c r="B6133" s="81"/>
    </row>
    <row r="6134" spans="2:2">
      <c r="B6134" s="81"/>
    </row>
    <row r="6135" spans="2:2">
      <c r="B6135" s="81"/>
    </row>
    <row r="6136" spans="2:2">
      <c r="B6136" s="81"/>
    </row>
    <row r="6137" spans="2:2">
      <c r="B6137" s="81"/>
    </row>
    <row r="6138" spans="2:2">
      <c r="B6138" s="81"/>
    </row>
    <row r="6139" spans="2:2">
      <c r="B6139" s="81"/>
    </row>
    <row r="6140" spans="2:2">
      <c r="B6140" s="81"/>
    </row>
    <row r="6141" spans="2:2">
      <c r="B6141" s="81"/>
    </row>
    <row r="6142" spans="2:2">
      <c r="B6142" s="81"/>
    </row>
    <row r="6143" spans="2:2">
      <c r="B6143" s="81"/>
    </row>
    <row r="6144" spans="2:2">
      <c r="B6144" s="81"/>
    </row>
    <row r="6145" spans="2:2">
      <c r="B6145" s="81"/>
    </row>
    <row r="6146" spans="2:2">
      <c r="B6146" s="81"/>
    </row>
    <row r="6147" spans="2:2">
      <c r="B6147" s="81"/>
    </row>
    <row r="6148" spans="2:2">
      <c r="B6148" s="81"/>
    </row>
    <row r="6149" spans="2:2">
      <c r="B6149" s="81"/>
    </row>
    <row r="6150" spans="2:2">
      <c r="B6150" s="81"/>
    </row>
    <row r="6151" spans="2:2">
      <c r="B6151" s="81"/>
    </row>
    <row r="6152" spans="2:2">
      <c r="B6152" s="81"/>
    </row>
    <row r="6153" spans="2:2">
      <c r="B6153" s="81"/>
    </row>
    <row r="6154" spans="2:2">
      <c r="B6154" s="81"/>
    </row>
    <row r="6155" spans="2:2">
      <c r="B6155" s="81"/>
    </row>
    <row r="6156" spans="2:2">
      <c r="B6156" s="81"/>
    </row>
    <row r="6157" spans="2:2">
      <c r="B6157" s="81"/>
    </row>
    <row r="6158" spans="2:2">
      <c r="B6158" s="81"/>
    </row>
    <row r="6159" spans="2:2">
      <c r="B6159" s="81"/>
    </row>
    <row r="6160" spans="2:2">
      <c r="B6160" s="81"/>
    </row>
    <row r="6161" spans="2:2">
      <c r="B6161" s="81"/>
    </row>
    <row r="6162" spans="2:2">
      <c r="B6162" s="81"/>
    </row>
    <row r="6163" spans="2:2">
      <c r="B6163" s="81"/>
    </row>
    <row r="6164" spans="2:2">
      <c r="B6164" s="81"/>
    </row>
    <row r="6165" spans="2:2">
      <c r="B6165" s="81"/>
    </row>
    <row r="6166" spans="2:2">
      <c r="B6166" s="81"/>
    </row>
    <row r="6167" spans="2:2">
      <c r="B6167" s="81"/>
    </row>
    <row r="6168" spans="2:2">
      <c r="B6168" s="81"/>
    </row>
    <row r="6169" spans="2:2">
      <c r="B6169" s="81"/>
    </row>
    <row r="6170" spans="2:2">
      <c r="B6170" s="81"/>
    </row>
    <row r="6171" spans="2:2">
      <c r="B6171" s="81"/>
    </row>
    <row r="6172" spans="2:2">
      <c r="B6172" s="81"/>
    </row>
    <row r="6173" spans="2:2">
      <c r="B6173" s="81"/>
    </row>
    <row r="6174" spans="2:2">
      <c r="B6174" s="81"/>
    </row>
    <row r="6175" spans="2:2">
      <c r="B6175" s="81"/>
    </row>
    <row r="6176" spans="2:2">
      <c r="B6176" s="81"/>
    </row>
    <row r="6177" spans="2:2">
      <c r="B6177" s="81"/>
    </row>
    <row r="6178" spans="2:2">
      <c r="B6178" s="81"/>
    </row>
    <row r="6179" spans="2:2">
      <c r="B6179" s="81"/>
    </row>
    <row r="6180" spans="2:2">
      <c r="B6180" s="81"/>
    </row>
    <row r="6181" spans="2:2">
      <c r="B6181" s="81"/>
    </row>
    <row r="6182" spans="2:2">
      <c r="B6182" s="81"/>
    </row>
    <row r="6183" spans="2:2">
      <c r="B6183" s="81"/>
    </row>
    <row r="6184" spans="2:2">
      <c r="B6184" s="81"/>
    </row>
    <row r="6185" spans="2:2">
      <c r="B6185" s="81"/>
    </row>
    <row r="6186" spans="2:2">
      <c r="B6186" s="81"/>
    </row>
    <row r="6187" spans="2:2">
      <c r="B6187" s="81"/>
    </row>
    <row r="6188" spans="2:2">
      <c r="B6188" s="81"/>
    </row>
    <row r="6189" spans="2:2">
      <c r="B6189" s="81"/>
    </row>
    <row r="6190" spans="2:2">
      <c r="B6190" s="81"/>
    </row>
    <row r="6191" spans="2:2">
      <c r="B6191" s="81"/>
    </row>
    <row r="6192" spans="2:2">
      <c r="B6192" s="81"/>
    </row>
    <row r="6193" spans="2:2">
      <c r="B6193" s="81"/>
    </row>
    <row r="6194" spans="2:2">
      <c r="B6194" s="81"/>
    </row>
    <row r="6195" spans="2:2">
      <c r="B6195" s="81"/>
    </row>
    <row r="6196" spans="2:2">
      <c r="B6196" s="81"/>
    </row>
    <row r="6197" spans="2:2">
      <c r="B6197" s="81"/>
    </row>
    <row r="6198" spans="2:2">
      <c r="B6198" s="81"/>
    </row>
    <row r="6199" spans="2:2">
      <c r="B6199" s="81"/>
    </row>
    <row r="6200" spans="2:2">
      <c r="B6200" s="81"/>
    </row>
    <row r="6201" spans="2:2">
      <c r="B6201" s="81"/>
    </row>
    <row r="6202" spans="2:2">
      <c r="B6202" s="81"/>
    </row>
    <row r="6203" spans="2:2">
      <c r="B6203" s="81"/>
    </row>
    <row r="6204" spans="2:2">
      <c r="B6204" s="81"/>
    </row>
    <row r="6205" spans="2:2">
      <c r="B6205" s="81"/>
    </row>
    <row r="6206" spans="2:2">
      <c r="B6206" s="81"/>
    </row>
    <row r="6207" spans="2:2">
      <c r="B6207" s="81"/>
    </row>
    <row r="6208" spans="2:2">
      <c r="B6208" s="81"/>
    </row>
    <row r="6209" spans="2:2">
      <c r="B6209" s="81"/>
    </row>
    <row r="6210" spans="2:2">
      <c r="B6210" s="81"/>
    </row>
    <row r="6211" spans="2:2">
      <c r="B6211" s="81"/>
    </row>
    <row r="6212" spans="2:2">
      <c r="B6212" s="81"/>
    </row>
    <row r="6213" spans="2:2">
      <c r="B6213" s="81"/>
    </row>
    <row r="6214" spans="2:2">
      <c r="B6214" s="81"/>
    </row>
    <row r="6215" spans="2:2">
      <c r="B6215" s="81"/>
    </row>
    <row r="6216" spans="2:2">
      <c r="B6216" s="81"/>
    </row>
    <row r="6217" spans="2:2">
      <c r="B6217" s="81"/>
    </row>
    <row r="6218" spans="2:2">
      <c r="B6218" s="81"/>
    </row>
    <row r="6219" spans="2:2">
      <c r="B6219" s="81"/>
    </row>
    <row r="6220" spans="2:2">
      <c r="B6220" s="81"/>
    </row>
    <row r="6221" spans="2:2">
      <c r="B6221" s="81"/>
    </row>
    <row r="6222" spans="2:2">
      <c r="B6222" s="81"/>
    </row>
    <row r="6223" spans="2:2">
      <c r="B6223" s="81"/>
    </row>
    <row r="6224" spans="2:2">
      <c r="B6224" s="81"/>
    </row>
    <row r="6225" spans="2:2">
      <c r="B6225" s="81"/>
    </row>
    <row r="6226" spans="2:2">
      <c r="B6226" s="81"/>
    </row>
    <row r="6227" spans="2:2">
      <c r="B6227" s="81"/>
    </row>
    <row r="6228" spans="2:2">
      <c r="B6228" s="81"/>
    </row>
    <row r="6229" spans="2:2">
      <c r="B6229" s="81"/>
    </row>
    <row r="6230" spans="2:2">
      <c r="B6230" s="81"/>
    </row>
    <row r="6231" spans="2:2">
      <c r="B6231" s="81"/>
    </row>
    <row r="6232" spans="2:2">
      <c r="B6232" s="81"/>
    </row>
    <row r="6233" spans="2:2">
      <c r="B6233" s="81"/>
    </row>
    <row r="6234" spans="2:2">
      <c r="B6234" s="81"/>
    </row>
    <row r="6235" spans="2:2">
      <c r="B6235" s="81"/>
    </row>
    <row r="6236" spans="2:2">
      <c r="B6236" s="81"/>
    </row>
    <row r="6237" spans="2:2">
      <c r="B6237" s="81"/>
    </row>
    <row r="6238" spans="2:2">
      <c r="B6238" s="81"/>
    </row>
    <row r="6239" spans="2:2">
      <c r="B6239" s="81"/>
    </row>
    <row r="6240" spans="2:2">
      <c r="B6240" s="81"/>
    </row>
    <row r="6241" spans="2:2">
      <c r="B6241" s="81"/>
    </row>
    <row r="6242" spans="2:2">
      <c r="B6242" s="81"/>
    </row>
    <row r="6243" spans="2:2">
      <c r="B6243" s="81"/>
    </row>
    <row r="6244" spans="2:2">
      <c r="B6244" s="81"/>
    </row>
    <row r="6245" spans="2:2">
      <c r="B6245" s="81"/>
    </row>
    <row r="6246" spans="2:2">
      <c r="B6246" s="81"/>
    </row>
    <row r="6247" spans="2:2">
      <c r="B6247" s="81"/>
    </row>
    <row r="6248" spans="2:2">
      <c r="B6248" s="81"/>
    </row>
    <row r="6249" spans="2:2">
      <c r="B6249" s="81"/>
    </row>
    <row r="6250" spans="2:2">
      <c r="B6250" s="81"/>
    </row>
    <row r="6251" spans="2:2">
      <c r="B6251" s="81"/>
    </row>
    <row r="6252" spans="2:2">
      <c r="B6252" s="81"/>
    </row>
    <row r="6253" spans="2:2">
      <c r="B6253" s="81"/>
    </row>
    <row r="6254" spans="2:2">
      <c r="B6254" s="81"/>
    </row>
    <row r="6255" spans="2:2">
      <c r="B6255" s="81"/>
    </row>
    <row r="6256" spans="2:2">
      <c r="B6256" s="81"/>
    </row>
    <row r="6257" spans="2:2">
      <c r="B6257" s="81"/>
    </row>
    <row r="6258" spans="2:2">
      <c r="B6258" s="81"/>
    </row>
    <row r="6259" spans="2:2">
      <c r="B6259" s="81"/>
    </row>
    <row r="6260" spans="2:2">
      <c r="B6260" s="81"/>
    </row>
    <row r="6261" spans="2:2">
      <c r="B6261" s="81"/>
    </row>
    <row r="6262" spans="2:2">
      <c r="B6262" s="81"/>
    </row>
    <row r="6263" spans="2:2">
      <c r="B6263" s="81"/>
    </row>
    <row r="6264" spans="2:2">
      <c r="B6264" s="81"/>
    </row>
    <row r="6265" spans="2:2">
      <c r="B6265" s="81"/>
    </row>
    <row r="6266" spans="2:2">
      <c r="B6266" s="81"/>
    </row>
    <row r="6267" spans="2:2">
      <c r="B6267" s="81"/>
    </row>
    <row r="6268" spans="2:2">
      <c r="B6268" s="81"/>
    </row>
    <row r="6269" spans="2:2">
      <c r="B6269" s="81"/>
    </row>
    <row r="6270" spans="2:2">
      <c r="B6270" s="81"/>
    </row>
    <row r="6271" spans="2:2">
      <c r="B6271" s="81"/>
    </row>
    <row r="6272" spans="2:2">
      <c r="B6272" s="81"/>
    </row>
    <row r="6273" spans="2:2">
      <c r="B6273" s="81"/>
    </row>
    <row r="6274" spans="2:2">
      <c r="B6274" s="81"/>
    </row>
    <row r="6275" spans="2:2">
      <c r="B6275" s="81"/>
    </row>
    <row r="6276" spans="2:2">
      <c r="B6276" s="81"/>
    </row>
    <row r="6277" spans="2:2">
      <c r="B6277" s="81"/>
    </row>
    <row r="6278" spans="2:2">
      <c r="B6278" s="81"/>
    </row>
    <row r="6279" spans="2:2">
      <c r="B6279" s="81"/>
    </row>
    <row r="6280" spans="2:2">
      <c r="B6280" s="81"/>
    </row>
    <row r="6281" spans="2:2">
      <c r="B6281" s="81"/>
    </row>
    <row r="6282" spans="2:2">
      <c r="B6282" s="81"/>
    </row>
    <row r="6283" spans="2:2">
      <c r="B6283" s="81"/>
    </row>
    <row r="6284" spans="2:2">
      <c r="B6284" s="81"/>
    </row>
    <row r="6285" spans="2:2">
      <c r="B6285" s="81"/>
    </row>
    <row r="6286" spans="2:2">
      <c r="B6286" s="81"/>
    </row>
    <row r="6287" spans="2:2">
      <c r="B6287" s="81"/>
    </row>
    <row r="6288" spans="2:2">
      <c r="B6288" s="81"/>
    </row>
    <row r="6289" spans="2:2">
      <c r="B6289" s="81"/>
    </row>
    <row r="6290" spans="2:2">
      <c r="B6290" s="81"/>
    </row>
    <row r="6291" spans="2:2">
      <c r="B6291" s="81"/>
    </row>
    <row r="6292" spans="2:2">
      <c r="B6292" s="81"/>
    </row>
    <row r="6293" spans="2:2">
      <c r="B6293" s="81"/>
    </row>
    <row r="6294" spans="2:2">
      <c r="B6294" s="81"/>
    </row>
    <row r="6295" spans="2:2">
      <c r="B6295" s="81"/>
    </row>
    <row r="6296" spans="2:2">
      <c r="B6296" s="81"/>
    </row>
    <row r="6297" spans="2:2">
      <c r="B6297" s="81"/>
    </row>
    <row r="6298" spans="2:2">
      <c r="B6298" s="81"/>
    </row>
    <row r="6299" spans="2:2">
      <c r="B6299" s="81"/>
    </row>
    <row r="6300" spans="2:2">
      <c r="B6300" s="81"/>
    </row>
    <row r="6301" spans="2:2">
      <c r="B6301" s="81"/>
    </row>
    <row r="6302" spans="2:2">
      <c r="B6302" s="81"/>
    </row>
    <row r="6303" spans="2:2">
      <c r="B6303" s="81"/>
    </row>
    <row r="6304" spans="2:2">
      <c r="B6304" s="81"/>
    </row>
    <row r="6305" spans="2:2">
      <c r="B6305" s="81"/>
    </row>
    <row r="6306" spans="2:2">
      <c r="B6306" s="81"/>
    </row>
    <row r="6307" spans="2:2">
      <c r="B6307" s="81"/>
    </row>
    <row r="6308" spans="2:2">
      <c r="B6308" s="81"/>
    </row>
    <row r="6309" spans="2:2">
      <c r="B6309" s="81"/>
    </row>
    <row r="6310" spans="2:2">
      <c r="B6310" s="81"/>
    </row>
    <row r="6311" spans="2:2">
      <c r="B6311" s="81"/>
    </row>
    <row r="6312" spans="2:2">
      <c r="B6312" s="81"/>
    </row>
    <row r="6313" spans="2:2">
      <c r="B6313" s="81"/>
    </row>
    <row r="6314" spans="2:2">
      <c r="B6314" s="81"/>
    </row>
    <row r="6315" spans="2:2">
      <c r="B6315" s="81"/>
    </row>
    <row r="6316" spans="2:2">
      <c r="B6316" s="81"/>
    </row>
    <row r="6317" spans="2:2">
      <c r="B6317" s="81"/>
    </row>
    <row r="6318" spans="2:2">
      <c r="B6318" s="81"/>
    </row>
    <row r="6319" spans="2:2">
      <c r="B6319" s="81"/>
    </row>
    <row r="6320" spans="2:2">
      <c r="B6320" s="81"/>
    </row>
    <row r="6321" spans="2:2">
      <c r="B6321" s="81"/>
    </row>
    <row r="6322" spans="2:2">
      <c r="B6322" s="81"/>
    </row>
    <row r="6323" spans="2:2">
      <c r="B6323" s="81"/>
    </row>
    <row r="6324" spans="2:2">
      <c r="B6324" s="81"/>
    </row>
    <row r="6325" spans="2:2">
      <c r="B6325" s="81"/>
    </row>
    <row r="6326" spans="2:2">
      <c r="B6326" s="81"/>
    </row>
    <row r="6327" spans="2:2">
      <c r="B6327" s="81"/>
    </row>
    <row r="6328" spans="2:2">
      <c r="B6328" s="81"/>
    </row>
    <row r="6329" spans="2:2">
      <c r="B6329" s="81"/>
    </row>
    <row r="6330" spans="2:2">
      <c r="B6330" s="81"/>
    </row>
    <row r="6331" spans="2:2">
      <c r="B6331" s="81"/>
    </row>
    <row r="6332" spans="2:2">
      <c r="B6332" s="81"/>
    </row>
    <row r="6333" spans="2:2">
      <c r="B6333" s="81"/>
    </row>
    <row r="6334" spans="2:2">
      <c r="B6334" s="81"/>
    </row>
    <row r="6335" spans="2:2">
      <c r="B6335" s="81"/>
    </row>
    <row r="6336" spans="2:2">
      <c r="B6336" s="81"/>
    </row>
    <row r="6337" spans="2:2">
      <c r="B6337" s="81"/>
    </row>
    <row r="6338" spans="2:2">
      <c r="B6338" s="81"/>
    </row>
    <row r="6339" spans="2:2">
      <c r="B6339" s="81"/>
    </row>
    <row r="6340" spans="2:2">
      <c r="B6340" s="81"/>
    </row>
    <row r="6341" spans="2:2">
      <c r="B6341" s="81"/>
    </row>
    <row r="6342" spans="2:2">
      <c r="B6342" s="81"/>
    </row>
    <row r="6343" spans="2:2">
      <c r="B6343" s="81"/>
    </row>
    <row r="6344" spans="2:2">
      <c r="B6344" s="81"/>
    </row>
    <row r="6345" spans="2:2">
      <c r="B6345" s="81"/>
    </row>
    <row r="6346" spans="2:2">
      <c r="B6346" s="81"/>
    </row>
    <row r="6347" spans="2:2">
      <c r="B6347" s="81"/>
    </row>
    <row r="6348" spans="2:2">
      <c r="B6348" s="81"/>
    </row>
    <row r="6349" spans="2:2">
      <c r="B6349" s="81"/>
    </row>
    <row r="6350" spans="2:2">
      <c r="B6350" s="81"/>
    </row>
    <row r="6351" spans="2:2">
      <c r="B6351" s="81"/>
    </row>
    <row r="6352" spans="2:2">
      <c r="B6352" s="81"/>
    </row>
    <row r="6353" spans="2:2">
      <c r="B6353" s="81"/>
    </row>
    <row r="6354" spans="2:2">
      <c r="B6354" s="81"/>
    </row>
    <row r="6355" spans="2:2">
      <c r="B6355" s="81"/>
    </row>
    <row r="6356" spans="2:2">
      <c r="B6356" s="81"/>
    </row>
    <row r="6357" spans="2:2">
      <c r="B6357" s="81"/>
    </row>
    <row r="6358" spans="2:2">
      <c r="B6358" s="81"/>
    </row>
    <row r="6359" spans="2:2">
      <c r="B6359" s="81"/>
    </row>
    <row r="6360" spans="2:2">
      <c r="B6360" s="81"/>
    </row>
    <row r="6361" spans="2:2">
      <c r="B6361" s="81"/>
    </row>
    <row r="6362" spans="2:2">
      <c r="B6362" s="81"/>
    </row>
    <row r="6363" spans="2:2">
      <c r="B6363" s="81"/>
    </row>
    <row r="6364" spans="2:2">
      <c r="B6364" s="81"/>
    </row>
    <row r="6365" spans="2:2">
      <c r="B6365" s="81"/>
    </row>
    <row r="6366" spans="2:2">
      <c r="B6366" s="81"/>
    </row>
    <row r="6367" spans="2:2">
      <c r="B6367" s="81"/>
    </row>
    <row r="6368" spans="2:2">
      <c r="B6368" s="81"/>
    </row>
    <row r="6369" spans="2:2">
      <c r="B6369" s="81"/>
    </row>
    <row r="6370" spans="2:2">
      <c r="B6370" s="81"/>
    </row>
    <row r="6371" spans="2:2">
      <c r="B6371" s="81"/>
    </row>
    <row r="6372" spans="2:2">
      <c r="B6372" s="81"/>
    </row>
    <row r="6373" spans="2:2">
      <c r="B6373" s="81"/>
    </row>
    <row r="6374" spans="2:2">
      <c r="B6374" s="81"/>
    </row>
    <row r="6375" spans="2:2">
      <c r="B6375" s="81"/>
    </row>
    <row r="6376" spans="2:2">
      <c r="B6376" s="81"/>
    </row>
    <row r="6377" spans="2:2">
      <c r="B6377" s="81"/>
    </row>
    <row r="6378" spans="2:2">
      <c r="B6378" s="81"/>
    </row>
    <row r="6379" spans="2:2">
      <c r="B6379" s="81"/>
    </row>
    <row r="6380" spans="2:2">
      <c r="B6380" s="81"/>
    </row>
    <row r="6381" spans="2:2">
      <c r="B6381" s="81"/>
    </row>
    <row r="6382" spans="2:2">
      <c r="B6382" s="81"/>
    </row>
    <row r="6383" spans="2:2">
      <c r="B6383" s="81"/>
    </row>
    <row r="6384" spans="2:2">
      <c r="B6384" s="81"/>
    </row>
    <row r="6385" spans="2:2">
      <c r="B6385" s="81"/>
    </row>
    <row r="6386" spans="2:2">
      <c r="B6386" s="81"/>
    </row>
    <row r="6387" spans="2:2">
      <c r="B6387" s="81"/>
    </row>
    <row r="6388" spans="2:2">
      <c r="B6388" s="81"/>
    </row>
    <row r="6389" spans="2:2">
      <c r="B6389" s="81"/>
    </row>
    <row r="6390" spans="2:2">
      <c r="B6390" s="81"/>
    </row>
    <row r="6391" spans="2:2">
      <c r="B6391" s="81"/>
    </row>
    <row r="6392" spans="2:2">
      <c r="B6392" s="81"/>
    </row>
    <row r="6393" spans="2:2">
      <c r="B6393" s="81"/>
    </row>
    <row r="6394" spans="2:2">
      <c r="B6394" s="81"/>
    </row>
    <row r="6395" spans="2:2">
      <c r="B6395" s="81"/>
    </row>
    <row r="6396" spans="2:2">
      <c r="B6396" s="81"/>
    </row>
    <row r="6397" spans="2:2">
      <c r="B6397" s="81"/>
    </row>
    <row r="6398" spans="2:2">
      <c r="B6398" s="81"/>
    </row>
    <row r="6399" spans="2:2">
      <c r="B6399" s="81"/>
    </row>
    <row r="6400" spans="2:2">
      <c r="B6400" s="81"/>
    </row>
    <row r="6401" spans="2:2">
      <c r="B6401" s="81"/>
    </row>
    <row r="6402" spans="2:2">
      <c r="B6402" s="81"/>
    </row>
    <row r="6403" spans="2:2">
      <c r="B6403" s="81"/>
    </row>
    <row r="6404" spans="2:2">
      <c r="B6404" s="81"/>
    </row>
    <row r="6405" spans="2:2">
      <c r="B6405" s="81"/>
    </row>
    <row r="6406" spans="2:2">
      <c r="B6406" s="81"/>
    </row>
    <row r="6407" spans="2:2">
      <c r="B6407" s="81"/>
    </row>
    <row r="6408" spans="2:2">
      <c r="B6408" s="81"/>
    </row>
    <row r="6409" spans="2:2">
      <c r="B6409" s="81"/>
    </row>
    <row r="6410" spans="2:2">
      <c r="B6410" s="81"/>
    </row>
    <row r="6411" spans="2:2">
      <c r="B6411" s="81"/>
    </row>
    <row r="6412" spans="2:2">
      <c r="B6412" s="81"/>
    </row>
    <row r="6413" spans="2:2">
      <c r="B6413" s="81"/>
    </row>
    <row r="6414" spans="2:2">
      <c r="B6414" s="81"/>
    </row>
    <row r="6415" spans="2:2">
      <c r="B6415" s="81"/>
    </row>
    <row r="6416" spans="2:2">
      <c r="B6416" s="81"/>
    </row>
    <row r="6417" spans="2:2">
      <c r="B6417" s="81"/>
    </row>
    <row r="6418" spans="2:2">
      <c r="B6418" s="81"/>
    </row>
    <row r="6419" spans="2:2">
      <c r="B6419" s="81"/>
    </row>
    <row r="6420" spans="2:2">
      <c r="B6420" s="81"/>
    </row>
    <row r="6421" spans="2:2">
      <c r="B6421" s="81"/>
    </row>
    <row r="6422" spans="2:2">
      <c r="B6422" s="81"/>
    </row>
    <row r="6423" spans="2:2">
      <c r="B6423" s="81"/>
    </row>
    <row r="6424" spans="2:2">
      <c r="B6424" s="81"/>
    </row>
    <row r="6425" spans="2:2">
      <c r="B6425" s="81"/>
    </row>
    <row r="6426" spans="2:2">
      <c r="B6426" s="81"/>
    </row>
    <row r="6427" spans="2:2">
      <c r="B6427" s="81"/>
    </row>
    <row r="6428" spans="2:2">
      <c r="B6428" s="81"/>
    </row>
    <row r="6429" spans="2:2">
      <c r="B6429" s="81"/>
    </row>
    <row r="6430" spans="2:2">
      <c r="B6430" s="81"/>
    </row>
    <row r="6431" spans="2:2">
      <c r="B6431" s="81"/>
    </row>
    <row r="6432" spans="2:2">
      <c r="B6432" s="81"/>
    </row>
    <row r="6433" spans="2:2">
      <c r="B6433" s="81"/>
    </row>
    <row r="6434" spans="2:2">
      <c r="B6434" s="81"/>
    </row>
    <row r="6435" spans="2:2">
      <c r="B6435" s="81"/>
    </row>
    <row r="6436" spans="2:2">
      <c r="B6436" s="81"/>
    </row>
    <row r="6437" spans="2:2">
      <c r="B6437" s="81"/>
    </row>
    <row r="6438" spans="2:2">
      <c r="B6438" s="81"/>
    </row>
    <row r="6439" spans="2:2">
      <c r="B6439" s="81"/>
    </row>
    <row r="6440" spans="2:2">
      <c r="B6440" s="81"/>
    </row>
    <row r="6441" spans="2:2">
      <c r="B6441" s="81"/>
    </row>
    <row r="6442" spans="2:2">
      <c r="B6442" s="81"/>
    </row>
    <row r="6443" spans="2:2">
      <c r="B6443" s="81"/>
    </row>
    <row r="6444" spans="2:2">
      <c r="B6444" s="81"/>
    </row>
    <row r="6445" spans="2:2">
      <c r="B6445" s="81"/>
    </row>
    <row r="6446" spans="2:2">
      <c r="B6446" s="81"/>
    </row>
    <row r="6447" spans="2:2">
      <c r="B6447" s="81"/>
    </row>
    <row r="6448" spans="2:2">
      <c r="B6448" s="81"/>
    </row>
    <row r="6449" spans="2:2">
      <c r="B6449" s="81"/>
    </row>
    <row r="6450" spans="2:2">
      <c r="B6450" s="81"/>
    </row>
    <row r="6451" spans="2:2">
      <c r="B6451" s="81"/>
    </row>
    <row r="6452" spans="2:2">
      <c r="B6452" s="81"/>
    </row>
    <row r="6453" spans="2:2">
      <c r="B6453" s="81"/>
    </row>
    <row r="6454" spans="2:2">
      <c r="B6454" s="81"/>
    </row>
    <row r="6455" spans="2:2">
      <c r="B6455" s="81"/>
    </row>
    <row r="6456" spans="2:2">
      <c r="B6456" s="81"/>
    </row>
    <row r="6457" spans="2:2">
      <c r="B6457" s="81"/>
    </row>
    <row r="6458" spans="2:2">
      <c r="B6458" s="81"/>
    </row>
    <row r="6459" spans="2:2">
      <c r="B6459" s="81"/>
    </row>
    <row r="6460" spans="2:2">
      <c r="B6460" s="81"/>
    </row>
    <row r="6461" spans="2:2">
      <c r="B6461" s="81"/>
    </row>
    <row r="6462" spans="2:2">
      <c r="B6462" s="81"/>
    </row>
    <row r="6463" spans="2:2">
      <c r="B6463" s="81"/>
    </row>
    <row r="6464" spans="2:2">
      <c r="B6464" s="81"/>
    </row>
    <row r="6465" spans="2:2">
      <c r="B6465" s="81"/>
    </row>
    <row r="6466" spans="2:2">
      <c r="B6466" s="81"/>
    </row>
    <row r="6467" spans="2:2">
      <c r="B6467" s="81"/>
    </row>
    <row r="6468" spans="2:2">
      <c r="B6468" s="81"/>
    </row>
    <row r="6469" spans="2:2">
      <c r="B6469" s="81"/>
    </row>
    <row r="6470" spans="2:2">
      <c r="B6470" s="81"/>
    </row>
    <row r="6471" spans="2:2">
      <c r="B6471" s="81"/>
    </row>
    <row r="6472" spans="2:2">
      <c r="B6472" s="81"/>
    </row>
    <row r="6473" spans="2:2">
      <c r="B6473" s="81"/>
    </row>
    <row r="6474" spans="2:2">
      <c r="B6474" s="81"/>
    </row>
    <row r="6475" spans="2:2">
      <c r="B6475" s="81"/>
    </row>
    <row r="6476" spans="2:2">
      <c r="B6476" s="81"/>
    </row>
    <row r="6477" spans="2:2">
      <c r="B6477" s="81"/>
    </row>
    <row r="6478" spans="2:2">
      <c r="B6478" s="81"/>
    </row>
    <row r="6479" spans="2:2">
      <c r="B6479" s="81"/>
    </row>
    <row r="6480" spans="2:2">
      <c r="B6480" s="81"/>
    </row>
    <row r="6481" spans="2:2">
      <c r="B6481" s="81"/>
    </row>
    <row r="6482" spans="2:2">
      <c r="B6482" s="81"/>
    </row>
    <row r="6483" spans="2:2">
      <c r="B6483" s="81"/>
    </row>
    <row r="6484" spans="2:2">
      <c r="B6484" s="81"/>
    </row>
    <row r="6485" spans="2:2">
      <c r="B6485" s="81"/>
    </row>
    <row r="6486" spans="2:2">
      <c r="B6486" s="81"/>
    </row>
    <row r="6487" spans="2:2">
      <c r="B6487" s="81"/>
    </row>
    <row r="6488" spans="2:2">
      <c r="B6488" s="81"/>
    </row>
    <row r="6489" spans="2:2">
      <c r="B6489" s="81"/>
    </row>
    <row r="6490" spans="2:2">
      <c r="B6490" s="81"/>
    </row>
    <row r="6491" spans="2:2">
      <c r="B6491" s="81"/>
    </row>
    <row r="6492" spans="2:2">
      <c r="B6492" s="81"/>
    </row>
    <row r="6493" spans="2:2">
      <c r="B6493" s="81"/>
    </row>
    <row r="6494" spans="2:2">
      <c r="B6494" s="81"/>
    </row>
    <row r="6495" spans="2:2">
      <c r="B6495" s="81"/>
    </row>
    <row r="6496" spans="2:2">
      <c r="B6496" s="81"/>
    </row>
    <row r="6497" spans="2:2">
      <c r="B6497" s="81"/>
    </row>
    <row r="6498" spans="2:2">
      <c r="B6498" s="81"/>
    </row>
    <row r="6499" spans="2:2">
      <c r="B6499" s="81"/>
    </row>
    <row r="6500" spans="2:2">
      <c r="B6500" s="81"/>
    </row>
    <row r="6501" spans="2:2">
      <c r="B6501" s="81"/>
    </row>
    <row r="6502" spans="2:2">
      <c r="B6502" s="81"/>
    </row>
    <row r="6503" spans="2:2">
      <c r="B6503" s="81"/>
    </row>
    <row r="6504" spans="2:2">
      <c r="B6504" s="81"/>
    </row>
    <row r="6505" spans="2:2">
      <c r="B6505" s="81"/>
    </row>
    <row r="6506" spans="2:2">
      <c r="B6506" s="81"/>
    </row>
    <row r="6507" spans="2:2">
      <c r="B6507" s="81"/>
    </row>
    <row r="6508" spans="2:2">
      <c r="B6508" s="81"/>
    </row>
    <row r="6509" spans="2:2">
      <c r="B6509" s="81"/>
    </row>
    <row r="6510" spans="2:2">
      <c r="B6510" s="81"/>
    </row>
    <row r="6511" spans="2:2">
      <c r="B6511" s="81"/>
    </row>
    <row r="6512" spans="2:2">
      <c r="B6512" s="81"/>
    </row>
    <row r="6513" spans="2:2">
      <c r="B6513" s="81"/>
    </row>
    <row r="6514" spans="2:2">
      <c r="B6514" s="81"/>
    </row>
    <row r="6515" spans="2:2">
      <c r="B6515" s="81"/>
    </row>
    <row r="6516" spans="2:2">
      <c r="B6516" s="81"/>
    </row>
    <row r="6517" spans="2:2">
      <c r="B6517" s="81"/>
    </row>
    <row r="6518" spans="2:2">
      <c r="B6518" s="81"/>
    </row>
    <row r="6519" spans="2:2">
      <c r="B6519" s="81"/>
    </row>
    <row r="6520" spans="2:2">
      <c r="B6520" s="81"/>
    </row>
    <row r="6521" spans="2:2">
      <c r="B6521" s="81"/>
    </row>
    <row r="6522" spans="2:2">
      <c r="B6522" s="81"/>
    </row>
    <row r="6523" spans="2:2">
      <c r="B6523" s="81"/>
    </row>
    <row r="6524" spans="2:2">
      <c r="B6524" s="81"/>
    </row>
    <row r="6525" spans="2:2">
      <c r="B6525" s="81"/>
    </row>
    <row r="6526" spans="2:2">
      <c r="B6526" s="81"/>
    </row>
    <row r="6527" spans="2:2">
      <c r="B6527" s="81"/>
    </row>
    <row r="6528" spans="2:2">
      <c r="B6528" s="81"/>
    </row>
    <row r="6529" spans="2:2">
      <c r="B6529" s="81"/>
    </row>
    <row r="6530" spans="2:2">
      <c r="B6530" s="81"/>
    </row>
    <row r="6531" spans="2:2">
      <c r="B6531" s="81"/>
    </row>
    <row r="6532" spans="2:2">
      <c r="B6532" s="81"/>
    </row>
    <row r="6533" spans="2:2">
      <c r="B6533" s="81"/>
    </row>
    <row r="6534" spans="2:2">
      <c r="B6534" s="81"/>
    </row>
    <row r="6535" spans="2:2">
      <c r="B6535" s="81"/>
    </row>
    <row r="6536" spans="2:2">
      <c r="B6536" s="81"/>
    </row>
    <row r="6537" spans="2:2">
      <c r="B6537" s="81"/>
    </row>
    <row r="6538" spans="2:2">
      <c r="B6538" s="81"/>
    </row>
    <row r="6539" spans="2:2">
      <c r="B6539" s="81"/>
    </row>
    <row r="6540" spans="2:2">
      <c r="B6540" s="81"/>
    </row>
    <row r="6541" spans="2:2">
      <c r="B6541" s="81"/>
    </row>
    <row r="6542" spans="2:2">
      <c r="B6542" s="81"/>
    </row>
    <row r="6543" spans="2:2">
      <c r="B6543" s="81"/>
    </row>
    <row r="6544" spans="2:2">
      <c r="B6544" s="81"/>
    </row>
    <row r="6545" spans="2:2">
      <c r="B6545" s="81"/>
    </row>
    <row r="6546" spans="2:2">
      <c r="B6546" s="81"/>
    </row>
    <row r="6547" spans="2:2">
      <c r="B6547" s="81"/>
    </row>
    <row r="6548" spans="2:2">
      <c r="B6548" s="81"/>
    </row>
    <row r="6549" spans="2:2">
      <c r="B6549" s="81"/>
    </row>
    <row r="6550" spans="2:2">
      <c r="B6550" s="81"/>
    </row>
    <row r="6551" spans="2:2">
      <c r="B6551" s="81"/>
    </row>
    <row r="6552" spans="2:2">
      <c r="B6552" s="81"/>
    </row>
    <row r="6553" spans="2:2">
      <c r="B6553" s="81"/>
    </row>
    <row r="6554" spans="2:2">
      <c r="B6554" s="81"/>
    </row>
    <row r="6555" spans="2:2">
      <c r="B6555" s="81"/>
    </row>
    <row r="6556" spans="2:2">
      <c r="B6556" s="81"/>
    </row>
    <row r="6557" spans="2:2">
      <c r="B6557" s="81"/>
    </row>
    <row r="6558" spans="2:2">
      <c r="B6558" s="81"/>
    </row>
    <row r="6559" spans="2:2">
      <c r="B6559" s="81"/>
    </row>
    <row r="6560" spans="2:2">
      <c r="B6560" s="81"/>
    </row>
    <row r="6561" spans="2:2">
      <c r="B6561" s="81"/>
    </row>
    <row r="6562" spans="2:2">
      <c r="B6562" s="81"/>
    </row>
    <row r="6563" spans="2:2">
      <c r="B6563" s="81"/>
    </row>
    <row r="6564" spans="2:2">
      <c r="B6564" s="81"/>
    </row>
    <row r="6565" spans="2:2">
      <c r="B6565" s="81"/>
    </row>
    <row r="6566" spans="2:2">
      <c r="B6566" s="81"/>
    </row>
    <row r="6567" spans="2:2">
      <c r="B6567" s="81"/>
    </row>
    <row r="6568" spans="2:2">
      <c r="B6568" s="81"/>
    </row>
    <row r="6569" spans="2:2">
      <c r="B6569" s="81"/>
    </row>
    <row r="6570" spans="2:2">
      <c r="B6570" s="81"/>
    </row>
    <row r="6571" spans="2:2">
      <c r="B6571" s="81"/>
    </row>
    <row r="6572" spans="2:2">
      <c r="B6572" s="81"/>
    </row>
    <row r="6573" spans="2:2">
      <c r="B6573" s="81"/>
    </row>
    <row r="6574" spans="2:2">
      <c r="B6574" s="81"/>
    </row>
    <row r="6575" spans="2:2">
      <c r="B6575" s="81"/>
    </row>
    <row r="6576" spans="2:2">
      <c r="B6576" s="81"/>
    </row>
    <row r="6577" spans="2:2">
      <c r="B6577" s="81"/>
    </row>
    <row r="6578" spans="2:2">
      <c r="B6578" s="81"/>
    </row>
    <row r="6579" spans="2:2">
      <c r="B6579" s="81"/>
    </row>
    <row r="6580" spans="2:2">
      <c r="B6580" s="81"/>
    </row>
    <row r="6581" spans="2:2">
      <c r="B6581" s="81"/>
    </row>
    <row r="6582" spans="2:2">
      <c r="B6582" s="81"/>
    </row>
    <row r="6583" spans="2:2">
      <c r="B6583" s="81"/>
    </row>
    <row r="6584" spans="2:2">
      <c r="B6584" s="81"/>
    </row>
    <row r="6585" spans="2:2">
      <c r="B6585" s="81"/>
    </row>
    <row r="6586" spans="2:2">
      <c r="B6586" s="81"/>
    </row>
    <row r="6587" spans="2:2">
      <c r="B6587" s="81"/>
    </row>
    <row r="6588" spans="2:2">
      <c r="B6588" s="81"/>
    </row>
    <row r="6589" spans="2:2">
      <c r="B6589" s="81"/>
    </row>
    <row r="6590" spans="2:2">
      <c r="B6590" s="81"/>
    </row>
    <row r="6591" spans="2:2">
      <c r="B6591" s="81"/>
    </row>
    <row r="6592" spans="2:2">
      <c r="B6592" s="81"/>
    </row>
    <row r="6593" spans="2:2">
      <c r="B6593" s="81"/>
    </row>
    <row r="6594" spans="2:2">
      <c r="B6594" s="81"/>
    </row>
    <row r="6595" spans="2:2">
      <c r="B6595" s="81"/>
    </row>
    <row r="6596" spans="2:2">
      <c r="B6596" s="81"/>
    </row>
    <row r="6597" spans="2:2">
      <c r="B6597" s="81"/>
    </row>
    <row r="6598" spans="2:2">
      <c r="B6598" s="81"/>
    </row>
    <row r="6599" spans="2:2">
      <c r="B6599" s="81"/>
    </row>
    <row r="6600" spans="2:2">
      <c r="B6600" s="81"/>
    </row>
    <row r="6601" spans="2:2">
      <c r="B6601" s="81"/>
    </row>
    <row r="6602" spans="2:2">
      <c r="B6602" s="81"/>
    </row>
    <row r="6603" spans="2:2">
      <c r="B6603" s="81"/>
    </row>
    <row r="6604" spans="2:2">
      <c r="B6604" s="81"/>
    </row>
    <row r="6605" spans="2:2">
      <c r="B6605" s="81"/>
    </row>
    <row r="6606" spans="2:2">
      <c r="B6606" s="81"/>
    </row>
    <row r="6607" spans="2:2">
      <c r="B6607" s="81"/>
    </row>
    <row r="6608" spans="2:2">
      <c r="B6608" s="81"/>
    </row>
    <row r="6609" spans="2:2">
      <c r="B6609" s="81"/>
    </row>
    <row r="6610" spans="2:2">
      <c r="B6610" s="81"/>
    </row>
    <row r="6611" spans="2:2">
      <c r="B6611" s="81"/>
    </row>
    <row r="6612" spans="2:2">
      <c r="B6612" s="81"/>
    </row>
    <row r="6613" spans="2:2">
      <c r="B6613" s="81"/>
    </row>
    <row r="6614" spans="2:2">
      <c r="B6614" s="81"/>
    </row>
    <row r="6615" spans="2:2">
      <c r="B6615" s="81"/>
    </row>
    <row r="6616" spans="2:2">
      <c r="B6616" s="81"/>
    </row>
    <row r="6617" spans="2:2">
      <c r="B6617" s="81"/>
    </row>
    <row r="6618" spans="2:2">
      <c r="B6618" s="81"/>
    </row>
    <row r="6619" spans="2:2">
      <c r="B6619" s="81"/>
    </row>
    <row r="6620" spans="2:2">
      <c r="B6620" s="81"/>
    </row>
    <row r="6621" spans="2:2">
      <c r="B6621" s="81"/>
    </row>
    <row r="6622" spans="2:2">
      <c r="B6622" s="81"/>
    </row>
    <row r="6623" spans="2:2">
      <c r="B6623" s="81"/>
    </row>
    <row r="6624" spans="2:2">
      <c r="B6624" s="81"/>
    </row>
    <row r="6625" spans="2:2">
      <c r="B6625" s="81"/>
    </row>
    <row r="6626" spans="2:2">
      <c r="B6626" s="81"/>
    </row>
    <row r="6627" spans="2:2">
      <c r="B6627" s="81"/>
    </row>
    <row r="6628" spans="2:2">
      <c r="B6628" s="81"/>
    </row>
    <row r="6629" spans="2:2">
      <c r="B6629" s="81"/>
    </row>
    <row r="6630" spans="2:2">
      <c r="B6630" s="81"/>
    </row>
    <row r="6631" spans="2:2">
      <c r="B6631" s="81"/>
    </row>
    <row r="6632" spans="2:2">
      <c r="B6632" s="81"/>
    </row>
    <row r="6633" spans="2:2">
      <c r="B6633" s="81"/>
    </row>
    <row r="6634" spans="2:2">
      <c r="B6634" s="81"/>
    </row>
    <row r="6635" spans="2:2">
      <c r="B6635" s="81"/>
    </row>
    <row r="6636" spans="2:2">
      <c r="B6636" s="81"/>
    </row>
    <row r="6637" spans="2:2">
      <c r="B6637" s="81"/>
    </row>
    <row r="6638" spans="2:2">
      <c r="B6638" s="81"/>
    </row>
    <row r="6639" spans="2:2">
      <c r="B6639" s="81"/>
    </row>
    <row r="6640" spans="2:2">
      <c r="B6640" s="81"/>
    </row>
    <row r="6641" spans="2:2">
      <c r="B6641" s="81"/>
    </row>
    <row r="6642" spans="2:2">
      <c r="B6642" s="81"/>
    </row>
    <row r="6643" spans="2:2">
      <c r="B6643" s="81"/>
    </row>
    <row r="6644" spans="2:2">
      <c r="B6644" s="81"/>
    </row>
    <row r="6645" spans="2:2">
      <c r="B6645" s="81"/>
    </row>
    <row r="6646" spans="2:2">
      <c r="B6646" s="81"/>
    </row>
    <row r="6647" spans="2:2">
      <c r="B6647" s="81"/>
    </row>
    <row r="6648" spans="2:2">
      <c r="B6648" s="81"/>
    </row>
    <row r="6649" spans="2:2">
      <c r="B6649" s="81"/>
    </row>
    <row r="6650" spans="2:2">
      <c r="B6650" s="81"/>
    </row>
    <row r="6651" spans="2:2">
      <c r="B6651" s="81"/>
    </row>
    <row r="6652" spans="2:2">
      <c r="B6652" s="81"/>
    </row>
    <row r="6653" spans="2:2">
      <c r="B6653" s="81"/>
    </row>
    <row r="6654" spans="2:2">
      <c r="B6654" s="81"/>
    </row>
    <row r="6655" spans="2:2">
      <c r="B6655" s="81"/>
    </row>
    <row r="6656" spans="2:2">
      <c r="B6656" s="81"/>
    </row>
    <row r="6657" spans="2:2">
      <c r="B6657" s="81"/>
    </row>
    <row r="6658" spans="2:2">
      <c r="B6658" s="81"/>
    </row>
    <row r="6659" spans="2:2">
      <c r="B6659" s="81"/>
    </row>
    <row r="6660" spans="2:2">
      <c r="B6660" s="81"/>
    </row>
    <row r="6661" spans="2:2">
      <c r="B6661" s="81"/>
    </row>
    <row r="6662" spans="2:2">
      <c r="B6662" s="81"/>
    </row>
    <row r="6663" spans="2:2">
      <c r="B6663" s="81"/>
    </row>
    <row r="6664" spans="2:2">
      <c r="B6664" s="81"/>
    </row>
    <row r="6665" spans="2:2">
      <c r="B6665" s="81"/>
    </row>
    <row r="6666" spans="2:2">
      <c r="B6666" s="81"/>
    </row>
    <row r="6667" spans="2:2">
      <c r="B6667" s="81"/>
    </row>
    <row r="6668" spans="2:2">
      <c r="B6668" s="81"/>
    </row>
    <row r="6669" spans="2:2">
      <c r="B6669" s="81"/>
    </row>
    <row r="6670" spans="2:2">
      <c r="B6670" s="81"/>
    </row>
    <row r="6671" spans="2:2">
      <c r="B6671" s="81"/>
    </row>
    <row r="6672" spans="2:2">
      <c r="B6672" s="81"/>
    </row>
    <row r="6673" spans="2:2">
      <c r="B6673" s="81"/>
    </row>
    <row r="6674" spans="2:2">
      <c r="B6674" s="81"/>
    </row>
    <row r="6675" spans="2:2">
      <c r="B6675" s="81"/>
    </row>
    <row r="6676" spans="2:2">
      <c r="B6676" s="81"/>
    </row>
    <row r="6677" spans="2:2">
      <c r="B6677" s="81"/>
    </row>
    <row r="6678" spans="2:2">
      <c r="B6678" s="81"/>
    </row>
    <row r="6679" spans="2:2">
      <c r="B6679" s="81"/>
    </row>
    <row r="6680" spans="2:2">
      <c r="B6680" s="81"/>
    </row>
    <row r="6681" spans="2:2">
      <c r="B6681" s="81"/>
    </row>
    <row r="6682" spans="2:2">
      <c r="B6682" s="81"/>
    </row>
    <row r="6683" spans="2:2">
      <c r="B6683" s="81"/>
    </row>
    <row r="6684" spans="2:2">
      <c r="B6684" s="81"/>
    </row>
    <row r="6685" spans="2:2">
      <c r="B6685" s="81"/>
    </row>
    <row r="6686" spans="2:2">
      <c r="B6686" s="81"/>
    </row>
    <row r="6687" spans="2:2">
      <c r="B6687" s="81"/>
    </row>
    <row r="6688" spans="2:2">
      <c r="B6688" s="81"/>
    </row>
    <row r="6689" spans="2:2">
      <c r="B6689" s="81"/>
    </row>
    <row r="6690" spans="2:2">
      <c r="B6690" s="81"/>
    </row>
    <row r="6691" spans="2:2">
      <c r="B6691" s="81"/>
    </row>
    <row r="6692" spans="2:2">
      <c r="B6692" s="81"/>
    </row>
    <row r="6693" spans="2:2">
      <c r="B6693" s="81"/>
    </row>
    <row r="6694" spans="2:2">
      <c r="B6694" s="81"/>
    </row>
    <row r="6695" spans="2:2">
      <c r="B6695" s="81"/>
    </row>
    <row r="6696" spans="2:2">
      <c r="B6696" s="81"/>
    </row>
    <row r="6697" spans="2:2">
      <c r="B6697" s="81"/>
    </row>
    <row r="6698" spans="2:2">
      <c r="B6698" s="81"/>
    </row>
    <row r="6699" spans="2:2">
      <c r="B6699" s="81"/>
    </row>
    <row r="6700" spans="2:2">
      <c r="B6700" s="81"/>
    </row>
    <row r="6701" spans="2:2">
      <c r="B6701" s="81"/>
    </row>
    <row r="6702" spans="2:2">
      <c r="B6702" s="81"/>
    </row>
    <row r="6703" spans="2:2">
      <c r="B6703" s="81"/>
    </row>
    <row r="6704" spans="2:2">
      <c r="B6704" s="81"/>
    </row>
    <row r="6705" spans="2:2">
      <c r="B6705" s="81"/>
    </row>
    <row r="6706" spans="2:2">
      <c r="B6706" s="81"/>
    </row>
    <row r="6707" spans="2:2">
      <c r="B6707" s="81"/>
    </row>
    <row r="6708" spans="2:2">
      <c r="B6708" s="81"/>
    </row>
    <row r="6709" spans="2:2">
      <c r="B6709" s="81"/>
    </row>
    <row r="6710" spans="2:2">
      <c r="B6710" s="81"/>
    </row>
    <row r="6711" spans="2:2">
      <c r="B6711" s="81"/>
    </row>
    <row r="6712" spans="2:2">
      <c r="B6712" s="81"/>
    </row>
    <row r="6713" spans="2:2">
      <c r="B6713" s="81"/>
    </row>
    <row r="6714" spans="2:2">
      <c r="B6714" s="81"/>
    </row>
    <row r="6715" spans="2:2">
      <c r="B6715" s="81"/>
    </row>
    <row r="6716" spans="2:2">
      <c r="B6716" s="81"/>
    </row>
    <row r="6717" spans="2:2">
      <c r="B6717" s="81"/>
    </row>
    <row r="6718" spans="2:2">
      <c r="B6718" s="81"/>
    </row>
    <row r="6719" spans="2:2">
      <c r="B6719" s="81"/>
    </row>
    <row r="6720" spans="2:2">
      <c r="B6720" s="81"/>
    </row>
    <row r="6721" spans="2:2">
      <c r="B6721" s="81"/>
    </row>
    <row r="6722" spans="2:2">
      <c r="B6722" s="81"/>
    </row>
    <row r="6723" spans="2:2">
      <c r="B6723" s="81"/>
    </row>
    <row r="6724" spans="2:2">
      <c r="B6724" s="81"/>
    </row>
    <row r="6725" spans="2:2">
      <c r="B6725" s="81"/>
    </row>
    <row r="6726" spans="2:2">
      <c r="B6726" s="81"/>
    </row>
    <row r="6727" spans="2:2">
      <c r="B6727" s="81"/>
    </row>
    <row r="6728" spans="2:2">
      <c r="B6728" s="81"/>
    </row>
    <row r="6729" spans="2:2">
      <c r="B6729" s="81"/>
    </row>
    <row r="6730" spans="2:2">
      <c r="B6730" s="81"/>
    </row>
    <row r="6731" spans="2:2">
      <c r="B6731" s="81"/>
    </row>
    <row r="6732" spans="2:2">
      <c r="B6732" s="81"/>
    </row>
    <row r="6733" spans="2:2">
      <c r="B6733" s="81"/>
    </row>
    <row r="6734" spans="2:2">
      <c r="B6734" s="81"/>
    </row>
    <row r="6735" spans="2:2">
      <c r="B6735" s="81"/>
    </row>
    <row r="6736" spans="2:2">
      <c r="B6736" s="81"/>
    </row>
    <row r="6737" spans="2:2">
      <c r="B6737" s="81"/>
    </row>
    <row r="6738" spans="2:2">
      <c r="B6738" s="81"/>
    </row>
    <row r="6739" spans="2:2">
      <c r="B6739" s="81"/>
    </row>
    <row r="6740" spans="2:2">
      <c r="B6740" s="81"/>
    </row>
    <row r="6741" spans="2:2">
      <c r="B6741" s="81"/>
    </row>
    <row r="6742" spans="2:2">
      <c r="B6742" s="81"/>
    </row>
    <row r="6743" spans="2:2">
      <c r="B6743" s="81"/>
    </row>
    <row r="6744" spans="2:2">
      <c r="B6744" s="81"/>
    </row>
    <row r="6745" spans="2:2">
      <c r="B6745" s="81"/>
    </row>
    <row r="6746" spans="2:2">
      <c r="B6746" s="81"/>
    </row>
    <row r="6747" spans="2:2">
      <c r="B6747" s="81"/>
    </row>
    <row r="6748" spans="2:2">
      <c r="B6748" s="81"/>
    </row>
    <row r="6749" spans="2:2">
      <c r="B6749" s="81"/>
    </row>
    <row r="6750" spans="2:2">
      <c r="B6750" s="81"/>
    </row>
    <row r="6751" spans="2:2">
      <c r="B6751" s="81"/>
    </row>
    <row r="6752" spans="2:2">
      <c r="B6752" s="81"/>
    </row>
    <row r="6753" spans="2:2">
      <c r="B6753" s="81"/>
    </row>
    <row r="6754" spans="2:2">
      <c r="B6754" s="81"/>
    </row>
    <row r="6755" spans="2:2">
      <c r="B6755" s="81"/>
    </row>
    <row r="6756" spans="2:2">
      <c r="B6756" s="81"/>
    </row>
    <row r="6757" spans="2:2">
      <c r="B6757" s="81"/>
    </row>
    <row r="6758" spans="2:2">
      <c r="B6758" s="81"/>
    </row>
    <row r="6759" spans="2:2">
      <c r="B6759" s="81"/>
    </row>
    <row r="6760" spans="2:2">
      <c r="B6760" s="81"/>
    </row>
    <row r="6761" spans="2:2">
      <c r="B6761" s="81"/>
    </row>
    <row r="6762" spans="2:2">
      <c r="B6762" s="81"/>
    </row>
    <row r="6763" spans="2:2">
      <c r="B6763" s="81"/>
    </row>
    <row r="6764" spans="2:2">
      <c r="B6764" s="81"/>
    </row>
    <row r="6765" spans="2:2">
      <c r="B6765" s="81"/>
    </row>
    <row r="6766" spans="2:2">
      <c r="B6766" s="81"/>
    </row>
    <row r="6767" spans="2:2">
      <c r="B6767" s="81"/>
    </row>
    <row r="6768" spans="2:2">
      <c r="B6768" s="81"/>
    </row>
    <row r="6769" spans="2:2">
      <c r="B6769" s="81"/>
    </row>
    <row r="6770" spans="2:2">
      <c r="B6770" s="81"/>
    </row>
    <row r="6771" spans="2:2">
      <c r="B6771" s="81"/>
    </row>
    <row r="6772" spans="2:2">
      <c r="B6772" s="81"/>
    </row>
    <row r="6773" spans="2:2">
      <c r="B6773" s="81"/>
    </row>
    <row r="6774" spans="2:2">
      <c r="B6774" s="81"/>
    </row>
    <row r="6775" spans="2:2">
      <c r="B6775" s="81"/>
    </row>
    <row r="6776" spans="2:2">
      <c r="B6776" s="81"/>
    </row>
    <row r="6777" spans="2:2">
      <c r="B6777" s="81"/>
    </row>
    <row r="6778" spans="2:2">
      <c r="B6778" s="81"/>
    </row>
    <row r="6779" spans="2:2">
      <c r="B6779" s="81"/>
    </row>
    <row r="6780" spans="2:2">
      <c r="B6780" s="81"/>
    </row>
    <row r="6781" spans="2:2">
      <c r="B6781" s="81"/>
    </row>
    <row r="6782" spans="2:2">
      <c r="B6782" s="81"/>
    </row>
    <row r="6783" spans="2:2">
      <c r="B6783" s="81"/>
    </row>
    <row r="6784" spans="2:2">
      <c r="B6784" s="81"/>
    </row>
    <row r="6785" spans="2:2">
      <c r="B6785" s="81"/>
    </row>
    <row r="6786" spans="2:2">
      <c r="B6786" s="81"/>
    </row>
    <row r="6787" spans="2:2">
      <c r="B6787" s="81"/>
    </row>
    <row r="6788" spans="2:2">
      <c r="B6788" s="81"/>
    </row>
    <row r="6789" spans="2:2">
      <c r="B6789" s="81"/>
    </row>
    <row r="6790" spans="2:2">
      <c r="B6790" s="81"/>
    </row>
    <row r="6791" spans="2:2">
      <c r="B6791" s="81"/>
    </row>
    <row r="6792" spans="2:2">
      <c r="B6792" s="81"/>
    </row>
    <row r="6793" spans="2:2">
      <c r="B6793" s="81"/>
    </row>
    <row r="6794" spans="2:2">
      <c r="B6794" s="81"/>
    </row>
    <row r="6795" spans="2:2">
      <c r="B6795" s="81"/>
    </row>
    <row r="6796" spans="2:2">
      <c r="B6796" s="81"/>
    </row>
    <row r="6797" spans="2:2">
      <c r="B6797" s="81"/>
    </row>
    <row r="6798" spans="2:2">
      <c r="B6798" s="81"/>
    </row>
    <row r="6799" spans="2:2">
      <c r="B6799" s="81"/>
    </row>
    <row r="6800" spans="2:2">
      <c r="B6800" s="81"/>
    </row>
    <row r="6801" spans="2:2">
      <c r="B6801" s="81"/>
    </row>
    <row r="6802" spans="2:2">
      <c r="B6802" s="81"/>
    </row>
    <row r="6803" spans="2:2">
      <c r="B6803" s="81"/>
    </row>
    <row r="6804" spans="2:2">
      <c r="B6804" s="81"/>
    </row>
    <row r="6805" spans="2:2">
      <c r="B6805" s="81"/>
    </row>
    <row r="6806" spans="2:2">
      <c r="B6806" s="81"/>
    </row>
    <row r="6807" spans="2:2">
      <c r="B6807" s="81"/>
    </row>
    <row r="6808" spans="2:2">
      <c r="B6808" s="81"/>
    </row>
    <row r="6809" spans="2:2">
      <c r="B6809" s="81"/>
    </row>
    <row r="6810" spans="2:2">
      <c r="B6810" s="81"/>
    </row>
    <row r="6811" spans="2:2">
      <c r="B6811" s="81"/>
    </row>
    <row r="6812" spans="2:2">
      <c r="B6812" s="81"/>
    </row>
    <row r="6813" spans="2:2">
      <c r="B6813" s="81"/>
    </row>
    <row r="6814" spans="2:2">
      <c r="B6814" s="81"/>
    </row>
    <row r="6815" spans="2:2">
      <c r="B6815" s="81"/>
    </row>
    <row r="6816" spans="2:2">
      <c r="B6816" s="81"/>
    </row>
    <row r="6817" spans="2:2">
      <c r="B6817" s="81"/>
    </row>
    <row r="6818" spans="2:2">
      <c r="B6818" s="81"/>
    </row>
    <row r="6819" spans="2:2">
      <c r="B6819" s="81"/>
    </row>
    <row r="6820" spans="2:2">
      <c r="B6820" s="81"/>
    </row>
    <row r="6821" spans="2:2">
      <c r="B6821" s="81"/>
    </row>
    <row r="6822" spans="2:2">
      <c r="B6822" s="81"/>
    </row>
    <row r="6823" spans="2:2">
      <c r="B6823" s="81"/>
    </row>
    <row r="6824" spans="2:2">
      <c r="B6824" s="81"/>
    </row>
    <row r="6825" spans="2:2">
      <c r="B6825" s="81"/>
    </row>
    <row r="6826" spans="2:2">
      <c r="B6826" s="81"/>
    </row>
    <row r="6827" spans="2:2">
      <c r="B6827" s="81"/>
    </row>
    <row r="6828" spans="2:2">
      <c r="B6828" s="81"/>
    </row>
    <row r="6829" spans="2:2">
      <c r="B6829" s="81"/>
    </row>
    <row r="6830" spans="2:2">
      <c r="B6830" s="81"/>
    </row>
    <row r="6831" spans="2:2">
      <c r="B6831" s="81"/>
    </row>
    <row r="6832" spans="2:2">
      <c r="B6832" s="81"/>
    </row>
    <row r="6833" spans="2:2">
      <c r="B6833" s="81"/>
    </row>
    <row r="6834" spans="2:2">
      <c r="B6834" s="81"/>
    </row>
    <row r="6835" spans="2:2">
      <c r="B6835" s="81"/>
    </row>
    <row r="6836" spans="2:2">
      <c r="B6836" s="81"/>
    </row>
    <row r="6837" spans="2:2">
      <c r="B6837" s="81"/>
    </row>
    <row r="6838" spans="2:2">
      <c r="B6838" s="81"/>
    </row>
    <row r="6839" spans="2:2">
      <c r="B6839" s="81"/>
    </row>
    <row r="6840" spans="2:2">
      <c r="B6840" s="81"/>
    </row>
    <row r="6841" spans="2:2">
      <c r="B6841" s="81"/>
    </row>
    <row r="6842" spans="2:2">
      <c r="B6842" s="81"/>
    </row>
    <row r="6843" spans="2:2">
      <c r="B6843" s="81"/>
    </row>
    <row r="6844" spans="2:2">
      <c r="B6844" s="81"/>
    </row>
    <row r="6845" spans="2:2">
      <c r="B6845" s="81"/>
    </row>
    <row r="6846" spans="2:2">
      <c r="B6846" s="81"/>
    </row>
    <row r="6847" spans="2:2">
      <c r="B6847" s="81"/>
    </row>
    <row r="6848" spans="2:2">
      <c r="B6848" s="81"/>
    </row>
    <row r="6849" spans="2:2">
      <c r="B6849" s="81"/>
    </row>
    <row r="6850" spans="2:2">
      <c r="B6850" s="81"/>
    </row>
    <row r="6851" spans="2:2">
      <c r="B6851" s="81"/>
    </row>
    <row r="6852" spans="2:2">
      <c r="B6852" s="81"/>
    </row>
    <row r="6853" spans="2:2">
      <c r="B6853" s="81"/>
    </row>
    <row r="6854" spans="2:2">
      <c r="B6854" s="81"/>
    </row>
    <row r="6855" spans="2:2">
      <c r="B6855" s="81"/>
    </row>
    <row r="6856" spans="2:2">
      <c r="B6856" s="81"/>
    </row>
    <row r="6857" spans="2:2">
      <c r="B6857" s="81"/>
    </row>
    <row r="6858" spans="2:2">
      <c r="B6858" s="81"/>
    </row>
    <row r="6859" spans="2:2">
      <c r="B6859" s="81"/>
    </row>
    <row r="6860" spans="2:2">
      <c r="B6860" s="81"/>
    </row>
    <row r="6861" spans="2:2">
      <c r="B6861" s="81"/>
    </row>
    <row r="6862" spans="2:2">
      <c r="B6862" s="81"/>
    </row>
    <row r="6863" spans="2:2">
      <c r="B6863" s="81"/>
    </row>
    <row r="6864" spans="2:2">
      <c r="B6864" s="81"/>
    </row>
    <row r="6865" spans="2:2">
      <c r="B6865" s="81"/>
    </row>
    <row r="6866" spans="2:2">
      <c r="B6866" s="81"/>
    </row>
    <row r="6867" spans="2:2">
      <c r="B6867" s="81"/>
    </row>
    <row r="6868" spans="2:2">
      <c r="B6868" s="81"/>
    </row>
    <row r="6869" spans="2:2">
      <c r="B6869" s="81"/>
    </row>
    <row r="6870" spans="2:2">
      <c r="B6870" s="81"/>
    </row>
    <row r="6871" spans="2:2">
      <c r="B6871" s="81"/>
    </row>
    <row r="6872" spans="2:2">
      <c r="B6872" s="81"/>
    </row>
    <row r="6873" spans="2:2">
      <c r="B6873" s="81"/>
    </row>
    <row r="6874" spans="2:2">
      <c r="B6874" s="81"/>
    </row>
    <row r="6875" spans="2:2">
      <c r="B6875" s="81"/>
    </row>
    <row r="6876" spans="2:2">
      <c r="B6876" s="81"/>
    </row>
    <row r="6877" spans="2:2">
      <c r="B6877" s="81"/>
    </row>
    <row r="6878" spans="2:2">
      <c r="B6878" s="81"/>
    </row>
    <row r="6879" spans="2:2">
      <c r="B6879" s="81"/>
    </row>
    <row r="6880" spans="2:2">
      <c r="B6880" s="81"/>
    </row>
    <row r="6881" spans="2:2">
      <c r="B6881" s="81"/>
    </row>
    <row r="6882" spans="2:2">
      <c r="B6882" s="81"/>
    </row>
    <row r="6883" spans="2:2">
      <c r="B6883" s="81"/>
    </row>
    <row r="6884" spans="2:2">
      <c r="B6884" s="81"/>
    </row>
    <row r="6885" spans="2:2">
      <c r="B6885" s="81"/>
    </row>
    <row r="6886" spans="2:2">
      <c r="B6886" s="81"/>
    </row>
    <row r="6887" spans="2:2">
      <c r="B6887" s="81"/>
    </row>
    <row r="6888" spans="2:2">
      <c r="B6888" s="81"/>
    </row>
    <row r="6889" spans="2:2">
      <c r="B6889" s="81"/>
    </row>
    <row r="6890" spans="2:2">
      <c r="B6890" s="81"/>
    </row>
    <row r="6891" spans="2:2">
      <c r="B6891" s="81"/>
    </row>
    <row r="6892" spans="2:2">
      <c r="B6892" s="81"/>
    </row>
    <row r="6893" spans="2:2">
      <c r="B6893" s="81"/>
    </row>
    <row r="6894" spans="2:2">
      <c r="B6894" s="81"/>
    </row>
    <row r="6895" spans="2:2">
      <c r="B6895" s="81"/>
    </row>
    <row r="6896" spans="2:2">
      <c r="B6896" s="81"/>
    </row>
    <row r="6897" spans="2:2">
      <c r="B6897" s="81"/>
    </row>
    <row r="6898" spans="2:2">
      <c r="B6898" s="81"/>
    </row>
    <row r="6899" spans="2:2">
      <c r="B6899" s="81"/>
    </row>
    <row r="6900" spans="2:2">
      <c r="B6900" s="81"/>
    </row>
    <row r="6901" spans="2:2">
      <c r="B6901" s="81"/>
    </row>
    <row r="6902" spans="2:2">
      <c r="B6902" s="81"/>
    </row>
    <row r="6903" spans="2:2">
      <c r="B6903" s="81"/>
    </row>
    <row r="6904" spans="2:2">
      <c r="B6904" s="81"/>
    </row>
    <row r="6905" spans="2:2">
      <c r="B6905" s="81"/>
    </row>
    <row r="6906" spans="2:2">
      <c r="B6906" s="81"/>
    </row>
    <row r="6907" spans="2:2">
      <c r="B6907" s="81"/>
    </row>
    <row r="6908" spans="2:2">
      <c r="B6908" s="81"/>
    </row>
    <row r="6909" spans="2:2">
      <c r="B6909" s="81"/>
    </row>
    <row r="6910" spans="2:2">
      <c r="B6910" s="81"/>
    </row>
    <row r="6911" spans="2:2">
      <c r="B6911" s="81"/>
    </row>
    <row r="6912" spans="2:2">
      <c r="B6912" s="81"/>
    </row>
    <row r="6913" spans="2:2">
      <c r="B6913" s="81"/>
    </row>
    <row r="6914" spans="2:2">
      <c r="B6914" s="81"/>
    </row>
    <row r="6915" spans="2:2">
      <c r="B6915" s="81"/>
    </row>
    <row r="6916" spans="2:2">
      <c r="B6916" s="81"/>
    </row>
    <row r="6917" spans="2:2">
      <c r="B6917" s="81"/>
    </row>
    <row r="6918" spans="2:2">
      <c r="B6918" s="81"/>
    </row>
    <row r="6919" spans="2:2">
      <c r="B6919" s="81"/>
    </row>
    <row r="6920" spans="2:2">
      <c r="B6920" s="81"/>
    </row>
    <row r="6921" spans="2:2">
      <c r="B6921" s="81"/>
    </row>
    <row r="6922" spans="2:2">
      <c r="B6922" s="81"/>
    </row>
    <row r="6923" spans="2:2">
      <c r="B6923" s="81"/>
    </row>
    <row r="6924" spans="2:2">
      <c r="B6924" s="81"/>
    </row>
    <row r="6925" spans="2:2">
      <c r="B6925" s="81"/>
    </row>
    <row r="6926" spans="2:2">
      <c r="B6926" s="81"/>
    </row>
    <row r="6927" spans="2:2">
      <c r="B6927" s="81"/>
    </row>
    <row r="6928" spans="2:2">
      <c r="B6928" s="81"/>
    </row>
    <row r="6929" spans="2:2">
      <c r="B6929" s="81"/>
    </row>
    <row r="6930" spans="2:2">
      <c r="B6930" s="81"/>
    </row>
    <row r="6931" spans="2:2">
      <c r="B6931" s="81"/>
    </row>
    <row r="6932" spans="2:2">
      <c r="B6932" s="81"/>
    </row>
    <row r="6933" spans="2:2">
      <c r="B6933" s="81"/>
    </row>
    <row r="6934" spans="2:2">
      <c r="B6934" s="81"/>
    </row>
    <row r="6935" spans="2:2">
      <c r="B6935" s="81"/>
    </row>
    <row r="6936" spans="2:2">
      <c r="B6936" s="81"/>
    </row>
    <row r="6937" spans="2:2">
      <c r="B6937" s="81"/>
    </row>
    <row r="6938" spans="2:2">
      <c r="B6938" s="81"/>
    </row>
    <row r="6939" spans="2:2">
      <c r="B6939" s="81"/>
    </row>
    <row r="6940" spans="2:2">
      <c r="B6940" s="81"/>
    </row>
    <row r="6941" spans="2:2">
      <c r="B6941" s="81"/>
    </row>
    <row r="6942" spans="2:2">
      <c r="B6942" s="81"/>
    </row>
    <row r="6943" spans="2:2">
      <c r="B6943" s="81"/>
    </row>
    <row r="6944" spans="2:2">
      <c r="B6944" s="81"/>
    </row>
    <row r="6945" spans="2:2">
      <c r="B6945" s="81"/>
    </row>
    <row r="6946" spans="2:2">
      <c r="B6946" s="81"/>
    </row>
    <row r="6947" spans="2:2">
      <c r="B6947" s="81"/>
    </row>
    <row r="6948" spans="2:2">
      <c r="B6948" s="81"/>
    </row>
    <row r="6949" spans="2:2">
      <c r="B6949" s="81"/>
    </row>
    <row r="6950" spans="2:2">
      <c r="B6950" s="81"/>
    </row>
    <row r="6951" spans="2:2">
      <c r="B6951" s="81"/>
    </row>
    <row r="6952" spans="2:2">
      <c r="B6952" s="81"/>
    </row>
    <row r="6953" spans="2:2">
      <c r="B6953" s="81"/>
    </row>
    <row r="6954" spans="2:2">
      <c r="B6954" s="81"/>
    </row>
    <row r="6955" spans="2:2">
      <c r="B6955" s="81"/>
    </row>
    <row r="6956" spans="2:2">
      <c r="B6956" s="81"/>
    </row>
    <row r="6957" spans="2:2">
      <c r="B6957" s="81"/>
    </row>
    <row r="6958" spans="2:2">
      <c r="B6958" s="81"/>
    </row>
    <row r="6959" spans="2:2">
      <c r="B6959" s="81"/>
    </row>
    <row r="6960" spans="2:2">
      <c r="B6960" s="81"/>
    </row>
    <row r="6961" spans="2:2">
      <c r="B6961" s="81"/>
    </row>
    <row r="6962" spans="2:2">
      <c r="B6962" s="81"/>
    </row>
    <row r="6963" spans="2:2">
      <c r="B6963" s="81"/>
    </row>
    <row r="6964" spans="2:2">
      <c r="B6964" s="81"/>
    </row>
    <row r="6965" spans="2:2">
      <c r="B6965" s="81"/>
    </row>
    <row r="6966" spans="2:2">
      <c r="B6966" s="81"/>
    </row>
    <row r="6967" spans="2:2">
      <c r="B6967" s="81"/>
    </row>
    <row r="6968" spans="2:2">
      <c r="B6968" s="81"/>
    </row>
    <row r="6969" spans="2:2">
      <c r="B6969" s="81"/>
    </row>
    <row r="6970" spans="2:2">
      <c r="B6970" s="81"/>
    </row>
    <row r="6971" spans="2:2">
      <c r="B6971" s="81"/>
    </row>
    <row r="6972" spans="2:2">
      <c r="B6972" s="81"/>
    </row>
    <row r="6973" spans="2:2">
      <c r="B6973" s="81"/>
    </row>
    <row r="6974" spans="2:2">
      <c r="B6974" s="81"/>
    </row>
    <row r="6975" spans="2:2">
      <c r="B6975" s="81"/>
    </row>
    <row r="6976" spans="2:2">
      <c r="B6976" s="81"/>
    </row>
    <row r="6977" spans="2:2">
      <c r="B6977" s="81"/>
    </row>
    <row r="6978" spans="2:2">
      <c r="B6978" s="81"/>
    </row>
    <row r="6979" spans="2:2">
      <c r="B6979" s="81"/>
    </row>
    <row r="6980" spans="2:2">
      <c r="B6980" s="81"/>
    </row>
    <row r="6981" spans="2:2">
      <c r="B6981" s="81"/>
    </row>
    <row r="6982" spans="2:2">
      <c r="B6982" s="81"/>
    </row>
    <row r="6983" spans="2:2">
      <c r="B6983" s="81"/>
    </row>
    <row r="6984" spans="2:2">
      <c r="B6984" s="81"/>
    </row>
    <row r="6985" spans="2:2">
      <c r="B6985" s="81"/>
    </row>
    <row r="6986" spans="2:2">
      <c r="B6986" s="81"/>
    </row>
    <row r="6987" spans="2:2">
      <c r="B6987" s="81"/>
    </row>
    <row r="6988" spans="2:2">
      <c r="B6988" s="81"/>
    </row>
    <row r="6989" spans="2:2">
      <c r="B6989" s="81"/>
    </row>
    <row r="6990" spans="2:2">
      <c r="B6990" s="81"/>
    </row>
    <row r="6991" spans="2:2">
      <c r="B6991" s="81"/>
    </row>
    <row r="6992" spans="2:2">
      <c r="B6992" s="81"/>
    </row>
    <row r="6993" spans="2:2">
      <c r="B6993" s="81"/>
    </row>
    <row r="6994" spans="2:2">
      <c r="B6994" s="81"/>
    </row>
    <row r="6995" spans="2:2">
      <c r="B6995" s="81"/>
    </row>
    <row r="6996" spans="2:2">
      <c r="B6996" s="81"/>
    </row>
    <row r="6997" spans="2:2">
      <c r="B6997" s="81"/>
    </row>
    <row r="6998" spans="2:2">
      <c r="B6998" s="81"/>
    </row>
    <row r="6999" spans="2:2">
      <c r="B6999" s="81"/>
    </row>
    <row r="7000" spans="2:2">
      <c r="B7000" s="81"/>
    </row>
    <row r="7001" spans="2:2">
      <c r="B7001" s="81"/>
    </row>
    <row r="7002" spans="2:2">
      <c r="B7002" s="81"/>
    </row>
    <row r="7003" spans="2:2">
      <c r="B7003" s="81"/>
    </row>
    <row r="7004" spans="2:2">
      <c r="B7004" s="81"/>
    </row>
    <row r="7005" spans="2:2">
      <c r="B7005" s="81"/>
    </row>
    <row r="7006" spans="2:2">
      <c r="B7006" s="81"/>
    </row>
    <row r="7007" spans="2:2">
      <c r="B7007" s="81"/>
    </row>
    <row r="7008" spans="2:2">
      <c r="B7008" s="81"/>
    </row>
    <row r="7009" spans="2:2">
      <c r="B7009" s="81"/>
    </row>
    <row r="7010" spans="2:2">
      <c r="B7010" s="81"/>
    </row>
    <row r="7011" spans="2:2">
      <c r="B7011" s="81"/>
    </row>
    <row r="7012" spans="2:2">
      <c r="B7012" s="81"/>
    </row>
    <row r="7013" spans="2:2">
      <c r="B7013" s="81"/>
    </row>
    <row r="7014" spans="2:2">
      <c r="B7014" s="81"/>
    </row>
    <row r="7015" spans="2:2">
      <c r="B7015" s="81"/>
    </row>
    <row r="7016" spans="2:2">
      <c r="B7016" s="81"/>
    </row>
    <row r="7017" spans="2:2">
      <c r="B7017" s="81"/>
    </row>
    <row r="7018" spans="2:2">
      <c r="B7018" s="81"/>
    </row>
    <row r="7019" spans="2:2">
      <c r="B7019" s="81"/>
    </row>
    <row r="7020" spans="2:2">
      <c r="B7020" s="81"/>
    </row>
    <row r="7021" spans="2:2">
      <c r="B7021" s="81"/>
    </row>
    <row r="7022" spans="2:2">
      <c r="B7022" s="81"/>
    </row>
    <row r="7023" spans="2:2">
      <c r="B7023" s="81"/>
    </row>
    <row r="7024" spans="2:2">
      <c r="B7024" s="81"/>
    </row>
    <row r="7025" spans="2:2">
      <c r="B7025" s="81"/>
    </row>
    <row r="7026" spans="2:2">
      <c r="B7026" s="81"/>
    </row>
    <row r="7027" spans="2:2">
      <c r="B7027" s="81"/>
    </row>
    <row r="7028" spans="2:2">
      <c r="B7028" s="81"/>
    </row>
    <row r="7029" spans="2:2">
      <c r="B7029" s="81"/>
    </row>
    <row r="7030" spans="2:2">
      <c r="B7030" s="81"/>
    </row>
    <row r="7031" spans="2:2">
      <c r="B7031" s="81"/>
    </row>
    <row r="7032" spans="2:2">
      <c r="B7032" s="81"/>
    </row>
    <row r="7033" spans="2:2">
      <c r="B7033" s="81"/>
    </row>
    <row r="7034" spans="2:2">
      <c r="B7034" s="81"/>
    </row>
    <row r="7035" spans="2:2">
      <c r="B7035" s="81"/>
    </row>
    <row r="7036" spans="2:2">
      <c r="B7036" s="81"/>
    </row>
    <row r="7037" spans="2:2">
      <c r="B7037" s="81"/>
    </row>
    <row r="7038" spans="2:2">
      <c r="B7038" s="81"/>
    </row>
    <row r="7039" spans="2:2">
      <c r="B7039" s="81"/>
    </row>
    <row r="7040" spans="2:2">
      <c r="B7040" s="81"/>
    </row>
    <row r="7041" spans="2:2">
      <c r="B7041" s="81"/>
    </row>
    <row r="7042" spans="2:2">
      <c r="B7042" s="81"/>
    </row>
    <row r="7043" spans="2:2">
      <c r="B7043" s="81"/>
    </row>
    <row r="7044" spans="2:2">
      <c r="B7044" s="81"/>
    </row>
    <row r="7045" spans="2:2">
      <c r="B7045" s="81"/>
    </row>
    <row r="7046" spans="2:2">
      <c r="B7046" s="81"/>
    </row>
    <row r="7047" spans="2:2">
      <c r="B7047" s="81"/>
    </row>
    <row r="7048" spans="2:2">
      <c r="B7048" s="81"/>
    </row>
    <row r="7049" spans="2:2">
      <c r="B7049" s="81"/>
    </row>
    <row r="7050" spans="2:2">
      <c r="B7050" s="81"/>
    </row>
    <row r="7051" spans="2:2">
      <c r="B7051" s="81"/>
    </row>
    <row r="7052" spans="2:2">
      <c r="B7052" s="81"/>
    </row>
    <row r="7053" spans="2:2">
      <c r="B7053" s="81"/>
    </row>
    <row r="7054" spans="2:2">
      <c r="B7054" s="81"/>
    </row>
    <row r="7055" spans="2:2">
      <c r="B7055" s="81"/>
    </row>
    <row r="7056" spans="2:2">
      <c r="B7056" s="81"/>
    </row>
    <row r="7057" spans="2:2">
      <c r="B7057" s="81"/>
    </row>
    <row r="7058" spans="2:2">
      <c r="B7058" s="81"/>
    </row>
    <row r="7059" spans="2:2">
      <c r="B7059" s="81"/>
    </row>
    <row r="7060" spans="2:2">
      <c r="B7060" s="81"/>
    </row>
    <row r="7061" spans="2:2">
      <c r="B7061" s="81"/>
    </row>
    <row r="7062" spans="2:2">
      <c r="B7062" s="81"/>
    </row>
    <row r="7063" spans="2:2">
      <c r="B7063" s="81"/>
    </row>
    <row r="7064" spans="2:2">
      <c r="B7064" s="81"/>
    </row>
    <row r="7065" spans="2:2">
      <c r="B7065" s="81"/>
    </row>
    <row r="7066" spans="2:2">
      <c r="B7066" s="81"/>
    </row>
    <row r="7067" spans="2:2">
      <c r="B7067" s="81"/>
    </row>
    <row r="7068" spans="2:2">
      <c r="B7068" s="81"/>
    </row>
    <row r="7069" spans="2:2">
      <c r="B7069" s="81"/>
    </row>
    <row r="7070" spans="2:2">
      <c r="B7070" s="81"/>
    </row>
    <row r="7071" spans="2:2">
      <c r="B7071" s="81"/>
    </row>
    <row r="7072" spans="2:2">
      <c r="B7072" s="81"/>
    </row>
    <row r="7073" spans="2:2">
      <c r="B7073" s="81"/>
    </row>
    <row r="7074" spans="2:2">
      <c r="B7074" s="81"/>
    </row>
    <row r="7075" spans="2:2">
      <c r="B7075" s="81"/>
    </row>
    <row r="7076" spans="2:2">
      <c r="B7076" s="81"/>
    </row>
    <row r="7077" spans="2:2">
      <c r="B7077" s="81"/>
    </row>
    <row r="7078" spans="2:2">
      <c r="B7078" s="81"/>
    </row>
    <row r="7079" spans="2:2">
      <c r="B7079" s="81"/>
    </row>
    <row r="7080" spans="2:2">
      <c r="B7080" s="81"/>
    </row>
    <row r="7081" spans="2:2">
      <c r="B7081" s="81"/>
    </row>
    <row r="7082" spans="2:2">
      <c r="B7082" s="81"/>
    </row>
    <row r="7083" spans="2:2">
      <c r="B7083" s="81"/>
    </row>
    <row r="7084" spans="2:2">
      <c r="B7084" s="81"/>
    </row>
    <row r="7085" spans="2:2">
      <c r="B7085" s="81"/>
    </row>
    <row r="7086" spans="2:2">
      <c r="B7086" s="81"/>
    </row>
    <row r="7087" spans="2:2">
      <c r="B7087" s="81"/>
    </row>
    <row r="7088" spans="2:2">
      <c r="B7088" s="81"/>
    </row>
    <row r="7089" spans="2:2">
      <c r="B7089" s="81"/>
    </row>
    <row r="7090" spans="2:2">
      <c r="B7090" s="81"/>
    </row>
    <row r="7091" spans="2:2">
      <c r="B7091" s="81"/>
    </row>
    <row r="7092" spans="2:2">
      <c r="B7092" s="81"/>
    </row>
    <row r="7093" spans="2:2">
      <c r="B7093" s="81"/>
    </row>
    <row r="7094" spans="2:2">
      <c r="B7094" s="81"/>
    </row>
    <row r="7095" spans="2:2">
      <c r="B7095" s="81"/>
    </row>
    <row r="7096" spans="2:2">
      <c r="B7096" s="81"/>
    </row>
    <row r="7097" spans="2:2">
      <c r="B7097" s="81"/>
    </row>
    <row r="7098" spans="2:2">
      <c r="B7098" s="81"/>
    </row>
    <row r="7099" spans="2:2">
      <c r="B7099" s="81"/>
    </row>
    <row r="7100" spans="2:2">
      <c r="B7100" s="81"/>
    </row>
    <row r="7101" spans="2:2">
      <c r="B7101" s="81"/>
    </row>
    <row r="7102" spans="2:2">
      <c r="B7102" s="81"/>
    </row>
    <row r="7103" spans="2:2">
      <c r="B7103" s="81"/>
    </row>
    <row r="7104" spans="2:2">
      <c r="B7104" s="81"/>
    </row>
    <row r="7105" spans="2:2">
      <c r="B7105" s="81"/>
    </row>
    <row r="7106" spans="2:2">
      <c r="B7106" s="81"/>
    </row>
    <row r="7107" spans="2:2">
      <c r="B7107" s="81"/>
    </row>
    <row r="7108" spans="2:2">
      <c r="B7108" s="81"/>
    </row>
    <row r="7109" spans="2:2">
      <c r="B7109" s="81"/>
    </row>
    <row r="7110" spans="2:2">
      <c r="B7110" s="81"/>
    </row>
    <row r="7111" spans="2:2">
      <c r="B7111" s="81"/>
    </row>
    <row r="7112" spans="2:2">
      <c r="B7112" s="81"/>
    </row>
    <row r="7113" spans="2:2">
      <c r="B7113" s="81"/>
    </row>
    <row r="7114" spans="2:2">
      <c r="B7114" s="81"/>
    </row>
    <row r="7115" spans="2:2">
      <c r="B7115" s="81"/>
    </row>
    <row r="7116" spans="2:2">
      <c r="B7116" s="81"/>
    </row>
    <row r="7117" spans="2:2">
      <c r="B7117" s="81"/>
    </row>
    <row r="7118" spans="2:2">
      <c r="B7118" s="81"/>
    </row>
    <row r="7119" spans="2:2">
      <c r="B7119" s="81"/>
    </row>
    <row r="7120" spans="2:2">
      <c r="B7120" s="81"/>
    </row>
    <row r="7121" spans="2:2">
      <c r="B7121" s="81"/>
    </row>
    <row r="7122" spans="2:2">
      <c r="B7122" s="81"/>
    </row>
    <row r="7123" spans="2:2">
      <c r="B7123" s="81"/>
    </row>
    <row r="7124" spans="2:2">
      <c r="B7124" s="81"/>
    </row>
    <row r="7125" spans="2:2">
      <c r="B7125" s="81"/>
    </row>
    <row r="7126" spans="2:2">
      <c r="B7126" s="81"/>
    </row>
    <row r="7127" spans="2:2">
      <c r="B7127" s="81"/>
    </row>
    <row r="7128" spans="2:2">
      <c r="B7128" s="81"/>
    </row>
    <row r="7129" spans="2:2">
      <c r="B7129" s="81"/>
    </row>
    <row r="7130" spans="2:2">
      <c r="B7130" s="81"/>
    </row>
    <row r="7131" spans="2:2">
      <c r="B7131" s="81"/>
    </row>
    <row r="7132" spans="2:2">
      <c r="B7132" s="81"/>
    </row>
    <row r="7133" spans="2:2">
      <c r="B7133" s="81"/>
    </row>
    <row r="7134" spans="2:2">
      <c r="B7134" s="81"/>
    </row>
    <row r="7135" spans="2:2">
      <c r="B7135" s="81"/>
    </row>
    <row r="7136" spans="2:2">
      <c r="B7136" s="81"/>
    </row>
    <row r="7137" spans="2:2">
      <c r="B7137" s="81"/>
    </row>
    <row r="7138" spans="2:2">
      <c r="B7138" s="81"/>
    </row>
    <row r="7139" spans="2:2">
      <c r="B7139" s="81"/>
    </row>
    <row r="7140" spans="2:2">
      <c r="B7140" s="81"/>
    </row>
    <row r="7141" spans="2:2">
      <c r="B7141" s="81"/>
    </row>
    <row r="7142" spans="2:2">
      <c r="B7142" s="81"/>
    </row>
    <row r="7143" spans="2:2">
      <c r="B7143" s="81"/>
    </row>
    <row r="7144" spans="2:2">
      <c r="B7144" s="81"/>
    </row>
    <row r="7145" spans="2:2">
      <c r="B7145" s="81"/>
    </row>
    <row r="7146" spans="2:2">
      <c r="B7146" s="81"/>
    </row>
    <row r="7147" spans="2:2">
      <c r="B7147" s="81"/>
    </row>
    <row r="7148" spans="2:2">
      <c r="B7148" s="81"/>
    </row>
    <row r="7149" spans="2:2">
      <c r="B7149" s="81"/>
    </row>
    <row r="7150" spans="2:2">
      <c r="B7150" s="81"/>
    </row>
    <row r="7151" spans="2:2">
      <c r="B7151" s="81"/>
    </row>
    <row r="7152" spans="2:2">
      <c r="B7152" s="81"/>
    </row>
    <row r="7153" spans="2:2">
      <c r="B7153" s="81"/>
    </row>
    <row r="7154" spans="2:2">
      <c r="B7154" s="81"/>
    </row>
    <row r="7155" spans="2:2">
      <c r="B7155" s="81"/>
    </row>
    <row r="7156" spans="2:2">
      <c r="B7156" s="81"/>
    </row>
    <row r="7157" spans="2:2">
      <c r="B7157" s="81"/>
    </row>
    <row r="7158" spans="2:2">
      <c r="B7158" s="81"/>
    </row>
    <row r="7159" spans="2:2">
      <c r="B7159" s="81"/>
    </row>
    <row r="7160" spans="2:2">
      <c r="B7160" s="81"/>
    </row>
    <row r="7161" spans="2:2">
      <c r="B7161" s="81"/>
    </row>
    <row r="7162" spans="2:2">
      <c r="B7162" s="81"/>
    </row>
    <row r="7163" spans="2:2">
      <c r="B7163" s="81"/>
    </row>
    <row r="7164" spans="2:2">
      <c r="B7164" s="81"/>
    </row>
    <row r="7165" spans="2:2">
      <c r="B7165" s="81"/>
    </row>
    <row r="7166" spans="2:2">
      <c r="B7166" s="81"/>
    </row>
    <row r="7167" spans="2:2">
      <c r="B7167" s="81"/>
    </row>
    <row r="7168" spans="2:2">
      <c r="B7168" s="81"/>
    </row>
    <row r="7169" spans="2:2">
      <c r="B7169" s="81"/>
    </row>
    <row r="7170" spans="2:2">
      <c r="B7170" s="81"/>
    </row>
    <row r="7171" spans="2:2">
      <c r="B7171" s="81"/>
    </row>
    <row r="7172" spans="2:2">
      <c r="B7172" s="81"/>
    </row>
    <row r="7173" spans="2:2">
      <c r="B7173" s="81"/>
    </row>
    <row r="7174" spans="2:2">
      <c r="B7174" s="81"/>
    </row>
    <row r="7175" spans="2:2">
      <c r="B7175" s="81"/>
    </row>
    <row r="7176" spans="2:2">
      <c r="B7176" s="81"/>
    </row>
    <row r="7177" spans="2:2">
      <c r="B7177" s="81"/>
    </row>
    <row r="7178" spans="2:2">
      <c r="B7178" s="81"/>
    </row>
    <row r="7179" spans="2:2">
      <c r="B7179" s="81"/>
    </row>
    <row r="7180" spans="2:2">
      <c r="B7180" s="81"/>
    </row>
    <row r="7181" spans="2:2">
      <c r="B7181" s="81"/>
    </row>
    <row r="7182" spans="2:2">
      <c r="B7182" s="81"/>
    </row>
    <row r="7183" spans="2:2">
      <c r="B7183" s="81"/>
    </row>
    <row r="7184" spans="2:2">
      <c r="B7184" s="81"/>
    </row>
    <row r="7185" spans="2:2">
      <c r="B7185" s="81"/>
    </row>
    <row r="7186" spans="2:2">
      <c r="B7186" s="81"/>
    </row>
    <row r="7187" spans="2:2">
      <c r="B7187" s="81"/>
    </row>
    <row r="7188" spans="2:2">
      <c r="B7188" s="81"/>
    </row>
    <row r="7189" spans="2:2">
      <c r="B7189" s="81"/>
    </row>
    <row r="7190" spans="2:2">
      <c r="B7190" s="81"/>
    </row>
    <row r="7191" spans="2:2">
      <c r="B7191" s="81"/>
    </row>
    <row r="7192" spans="2:2">
      <c r="B7192" s="81"/>
    </row>
    <row r="7193" spans="2:2">
      <c r="B7193" s="81"/>
    </row>
    <row r="7194" spans="2:2">
      <c r="B7194" s="81"/>
    </row>
    <row r="7195" spans="2:2">
      <c r="B7195" s="81"/>
    </row>
    <row r="7196" spans="2:2">
      <c r="B7196" s="81"/>
    </row>
    <row r="7197" spans="2:2">
      <c r="B7197" s="81"/>
    </row>
    <row r="7198" spans="2:2">
      <c r="B7198" s="81"/>
    </row>
    <row r="7199" spans="2:2">
      <c r="B7199" s="81"/>
    </row>
    <row r="7200" spans="2:2">
      <c r="B7200" s="81"/>
    </row>
    <row r="7201" spans="2:2">
      <c r="B7201" s="81"/>
    </row>
    <row r="7202" spans="2:2">
      <c r="B7202" s="81"/>
    </row>
    <row r="7203" spans="2:2">
      <c r="B7203" s="81"/>
    </row>
    <row r="7204" spans="2:2">
      <c r="B7204" s="81"/>
    </row>
    <row r="7205" spans="2:2">
      <c r="B7205" s="81"/>
    </row>
    <row r="7206" spans="2:2">
      <c r="B7206" s="81"/>
    </row>
    <row r="7207" spans="2:2">
      <c r="B7207" s="81"/>
    </row>
    <row r="7208" spans="2:2">
      <c r="B7208" s="81"/>
    </row>
    <row r="7209" spans="2:2">
      <c r="B7209" s="81"/>
    </row>
    <row r="7210" spans="2:2">
      <c r="B7210" s="81"/>
    </row>
    <row r="7211" spans="2:2">
      <c r="B7211" s="81"/>
    </row>
    <row r="7212" spans="2:2">
      <c r="B7212" s="81"/>
    </row>
    <row r="7213" spans="2:2">
      <c r="B7213" s="81"/>
    </row>
    <row r="7214" spans="2:2">
      <c r="B7214" s="81"/>
    </row>
    <row r="7215" spans="2:2">
      <c r="B7215" s="81"/>
    </row>
    <row r="7216" spans="2:2">
      <c r="B7216" s="81"/>
    </row>
    <row r="7217" spans="2:2">
      <c r="B7217" s="81"/>
    </row>
    <row r="7218" spans="2:2">
      <c r="B7218" s="81"/>
    </row>
    <row r="7219" spans="2:2">
      <c r="B7219" s="81"/>
    </row>
    <row r="7220" spans="2:2">
      <c r="B7220" s="81"/>
    </row>
    <row r="7221" spans="2:2">
      <c r="B7221" s="81"/>
    </row>
    <row r="7222" spans="2:2">
      <c r="B7222" s="81"/>
    </row>
    <row r="7223" spans="2:2">
      <c r="B7223" s="81"/>
    </row>
    <row r="7224" spans="2:2">
      <c r="B7224" s="81"/>
    </row>
    <row r="7225" spans="2:2">
      <c r="B7225" s="81"/>
    </row>
    <row r="7226" spans="2:2">
      <c r="B7226" s="81"/>
    </row>
    <row r="7227" spans="2:2">
      <c r="B7227" s="81"/>
    </row>
    <row r="7228" spans="2:2">
      <c r="B7228" s="81"/>
    </row>
    <row r="7229" spans="2:2">
      <c r="B7229" s="81"/>
    </row>
    <row r="7230" spans="2:2">
      <c r="B7230" s="81"/>
    </row>
    <row r="7231" spans="2:2">
      <c r="B7231" s="81"/>
    </row>
    <row r="7232" spans="2:2">
      <c r="B7232" s="81"/>
    </row>
    <row r="7233" spans="2:2">
      <c r="B7233" s="81"/>
    </row>
    <row r="7234" spans="2:2">
      <c r="B7234" s="81"/>
    </row>
    <row r="7235" spans="2:2">
      <c r="B7235" s="81"/>
    </row>
    <row r="7236" spans="2:2">
      <c r="B7236" s="81"/>
    </row>
    <row r="7237" spans="2:2">
      <c r="B7237" s="81"/>
    </row>
    <row r="7238" spans="2:2">
      <c r="B7238" s="81"/>
    </row>
    <row r="7239" spans="2:2">
      <c r="B7239" s="81"/>
    </row>
    <row r="7240" spans="2:2">
      <c r="B7240" s="81"/>
    </row>
    <row r="7241" spans="2:2">
      <c r="B7241" s="81"/>
    </row>
    <row r="7242" spans="2:2">
      <c r="B7242" s="81"/>
    </row>
    <row r="7243" spans="2:2">
      <c r="B7243" s="81"/>
    </row>
    <row r="7244" spans="2:2">
      <c r="B7244" s="81"/>
    </row>
    <row r="7245" spans="2:2">
      <c r="B7245" s="81"/>
    </row>
    <row r="7246" spans="2:2">
      <c r="B7246" s="81"/>
    </row>
    <row r="7247" spans="2:2">
      <c r="B7247" s="81"/>
    </row>
    <row r="7248" spans="2:2">
      <c r="B7248" s="81"/>
    </row>
    <row r="7249" spans="2:2">
      <c r="B7249" s="81"/>
    </row>
    <row r="7250" spans="2:2">
      <c r="B7250" s="81"/>
    </row>
    <row r="7251" spans="2:2">
      <c r="B7251" s="81"/>
    </row>
    <row r="7252" spans="2:2">
      <c r="B7252" s="81"/>
    </row>
    <row r="7253" spans="2:2">
      <c r="B7253" s="81"/>
    </row>
    <row r="7254" spans="2:2">
      <c r="B7254" s="81"/>
    </row>
    <row r="7255" spans="2:2">
      <c r="B7255" s="81"/>
    </row>
    <row r="7256" spans="2:2">
      <c r="B7256" s="81"/>
    </row>
    <row r="7257" spans="2:2">
      <c r="B7257" s="81"/>
    </row>
    <row r="7258" spans="2:2">
      <c r="B7258" s="81"/>
    </row>
    <row r="7259" spans="2:2">
      <c r="B7259" s="81"/>
    </row>
    <row r="7260" spans="2:2">
      <c r="B7260" s="81"/>
    </row>
    <row r="7261" spans="2:2">
      <c r="B7261" s="81"/>
    </row>
    <row r="7262" spans="2:2">
      <c r="B7262" s="81"/>
    </row>
    <row r="7263" spans="2:2">
      <c r="B7263" s="81"/>
    </row>
    <row r="7264" spans="2:2">
      <c r="B7264" s="81"/>
    </row>
    <row r="7265" spans="2:2">
      <c r="B7265" s="81"/>
    </row>
    <row r="7266" spans="2:2">
      <c r="B7266" s="81"/>
    </row>
    <row r="7267" spans="2:2">
      <c r="B7267" s="81"/>
    </row>
    <row r="7268" spans="2:2">
      <c r="B7268" s="81"/>
    </row>
    <row r="7269" spans="2:2">
      <c r="B7269" s="81"/>
    </row>
    <row r="7270" spans="2:2">
      <c r="B7270" s="81"/>
    </row>
    <row r="7271" spans="2:2">
      <c r="B7271" s="81"/>
    </row>
    <row r="7272" spans="2:2">
      <c r="B7272" s="81"/>
    </row>
    <row r="7273" spans="2:2">
      <c r="B7273" s="81"/>
    </row>
    <row r="7274" spans="2:2">
      <c r="B7274" s="81"/>
    </row>
    <row r="7275" spans="2:2">
      <c r="B7275" s="81"/>
    </row>
    <row r="7276" spans="2:2">
      <c r="B7276" s="81"/>
    </row>
    <row r="7277" spans="2:2">
      <c r="B7277" s="81"/>
    </row>
    <row r="7278" spans="2:2">
      <c r="B7278" s="81"/>
    </row>
    <row r="7279" spans="2:2">
      <c r="B7279" s="81"/>
    </row>
    <row r="7280" spans="2:2">
      <c r="B7280" s="81"/>
    </row>
    <row r="7281" spans="2:2">
      <c r="B7281" s="81"/>
    </row>
    <row r="7282" spans="2:2">
      <c r="B7282" s="81"/>
    </row>
    <row r="7283" spans="2:2">
      <c r="B7283" s="81"/>
    </row>
    <row r="7284" spans="2:2">
      <c r="B7284" s="81"/>
    </row>
    <row r="7285" spans="2:2">
      <c r="B7285" s="81"/>
    </row>
    <row r="7286" spans="2:2">
      <c r="B7286" s="81"/>
    </row>
    <row r="7287" spans="2:2">
      <c r="B7287" s="81"/>
    </row>
    <row r="7288" spans="2:2">
      <c r="B7288" s="81"/>
    </row>
    <row r="7289" spans="2:2">
      <c r="B7289" s="81"/>
    </row>
    <row r="7290" spans="2:2">
      <c r="B7290" s="81"/>
    </row>
    <row r="7291" spans="2:2">
      <c r="B7291" s="81"/>
    </row>
    <row r="7292" spans="2:2">
      <c r="B7292" s="81"/>
    </row>
    <row r="7293" spans="2:2">
      <c r="B7293" s="81"/>
    </row>
    <row r="7294" spans="2:2">
      <c r="B7294" s="81"/>
    </row>
    <row r="7295" spans="2:2">
      <c r="B7295" s="81"/>
    </row>
    <row r="7296" spans="2:2">
      <c r="B7296" s="81"/>
    </row>
    <row r="7297" spans="2:2">
      <c r="B7297" s="81"/>
    </row>
    <row r="7298" spans="2:2">
      <c r="B7298" s="81"/>
    </row>
    <row r="7299" spans="2:2">
      <c r="B7299" s="81"/>
    </row>
    <row r="7300" spans="2:2">
      <c r="B7300" s="81"/>
    </row>
    <row r="7301" spans="2:2">
      <c r="B7301" s="81"/>
    </row>
    <row r="7302" spans="2:2">
      <c r="B7302" s="81"/>
    </row>
    <row r="7303" spans="2:2">
      <c r="B7303" s="81"/>
    </row>
    <row r="7304" spans="2:2">
      <c r="B7304" s="81"/>
    </row>
    <row r="7305" spans="2:2">
      <c r="B7305" s="81"/>
    </row>
    <row r="7306" spans="2:2">
      <c r="B7306" s="81"/>
    </row>
    <row r="7307" spans="2:2">
      <c r="B7307" s="81"/>
    </row>
    <row r="7308" spans="2:2">
      <c r="B7308" s="81"/>
    </row>
    <row r="7309" spans="2:2">
      <c r="B7309" s="81"/>
    </row>
    <row r="7310" spans="2:2">
      <c r="B7310" s="81"/>
    </row>
    <row r="7311" spans="2:2">
      <c r="B7311" s="81"/>
    </row>
    <row r="7312" spans="2:2">
      <c r="B7312" s="81"/>
    </row>
    <row r="7313" spans="2:2">
      <c r="B7313" s="81"/>
    </row>
    <row r="7314" spans="2:2">
      <c r="B7314" s="81"/>
    </row>
    <row r="7315" spans="2:2">
      <c r="B7315" s="81"/>
    </row>
    <row r="7316" spans="2:2">
      <c r="B7316" s="81"/>
    </row>
    <row r="7317" spans="2:2">
      <c r="B7317" s="81"/>
    </row>
    <row r="7318" spans="2:2">
      <c r="B7318" s="81"/>
    </row>
    <row r="7319" spans="2:2">
      <c r="B7319" s="81"/>
    </row>
    <row r="7320" spans="2:2">
      <c r="B7320" s="81"/>
    </row>
    <row r="7321" spans="2:2">
      <c r="B7321" s="81"/>
    </row>
    <row r="7322" spans="2:2">
      <c r="B7322" s="81"/>
    </row>
    <row r="7323" spans="2:2">
      <c r="B7323" s="81"/>
    </row>
    <row r="7324" spans="2:2">
      <c r="B7324" s="81"/>
    </row>
    <row r="7325" spans="2:2">
      <c r="B7325" s="81"/>
    </row>
    <row r="7326" spans="2:2">
      <c r="B7326" s="81"/>
    </row>
    <row r="7327" spans="2:2">
      <c r="B7327" s="81"/>
    </row>
    <row r="7328" spans="2:2">
      <c r="B7328" s="81"/>
    </row>
    <row r="7329" spans="2:2">
      <c r="B7329" s="81"/>
    </row>
    <row r="7330" spans="2:2">
      <c r="B7330" s="81"/>
    </row>
    <row r="7331" spans="2:2">
      <c r="B7331" s="81"/>
    </row>
    <row r="7332" spans="2:2">
      <c r="B7332" s="81"/>
    </row>
    <row r="7333" spans="2:2">
      <c r="B7333" s="81"/>
    </row>
    <row r="7334" spans="2:2">
      <c r="B7334" s="81"/>
    </row>
    <row r="7335" spans="2:2">
      <c r="B7335" s="81"/>
    </row>
    <row r="7336" spans="2:2">
      <c r="B7336" s="81"/>
    </row>
    <row r="7337" spans="2:2">
      <c r="B7337" s="81"/>
    </row>
    <row r="7338" spans="2:2">
      <c r="B7338" s="81"/>
    </row>
    <row r="7339" spans="2:2">
      <c r="B7339" s="81"/>
    </row>
    <row r="7340" spans="2:2">
      <c r="B7340" s="81"/>
    </row>
    <row r="7341" spans="2:2">
      <c r="B7341" s="81"/>
    </row>
    <row r="7342" spans="2:2">
      <c r="B7342" s="81"/>
    </row>
    <row r="7343" spans="2:2">
      <c r="B7343" s="81"/>
    </row>
    <row r="7344" spans="2:2">
      <c r="B7344" s="81"/>
    </row>
    <row r="7345" spans="2:2">
      <c r="B7345" s="81"/>
    </row>
    <row r="7346" spans="2:2">
      <c r="B7346" s="81"/>
    </row>
    <row r="7347" spans="2:2">
      <c r="B7347" s="81"/>
    </row>
    <row r="7348" spans="2:2">
      <c r="B7348" s="81"/>
    </row>
    <row r="7349" spans="2:2">
      <c r="B7349" s="81"/>
    </row>
    <row r="7350" spans="2:2">
      <c r="B7350" s="81"/>
    </row>
    <row r="7351" spans="2:2">
      <c r="B7351" s="81"/>
    </row>
    <row r="7352" spans="2:2">
      <c r="B7352" s="81"/>
    </row>
    <row r="7353" spans="2:2">
      <c r="B7353" s="81"/>
    </row>
    <row r="7354" spans="2:2">
      <c r="B7354" s="81"/>
    </row>
    <row r="7355" spans="2:2">
      <c r="B7355" s="81"/>
    </row>
    <row r="7356" spans="2:2">
      <c r="B7356" s="81"/>
    </row>
    <row r="7357" spans="2:2">
      <c r="B7357" s="81"/>
    </row>
    <row r="7358" spans="2:2">
      <c r="B7358" s="81"/>
    </row>
    <row r="7359" spans="2:2">
      <c r="B7359" s="81"/>
    </row>
    <row r="7360" spans="2:2">
      <c r="B7360" s="81"/>
    </row>
    <row r="7361" spans="2:2">
      <c r="B7361" s="81"/>
    </row>
    <row r="7362" spans="2:2">
      <c r="B7362" s="81"/>
    </row>
    <row r="7363" spans="2:2">
      <c r="B7363" s="81"/>
    </row>
    <row r="7364" spans="2:2">
      <c r="B7364" s="81"/>
    </row>
    <row r="7365" spans="2:2">
      <c r="B7365" s="81"/>
    </row>
    <row r="7366" spans="2:2">
      <c r="B7366" s="81"/>
    </row>
    <row r="7367" spans="2:2">
      <c r="B7367" s="81"/>
    </row>
    <row r="7368" spans="2:2">
      <c r="B7368" s="81"/>
    </row>
    <row r="7369" spans="2:2">
      <c r="B7369" s="81"/>
    </row>
    <row r="7370" spans="2:2">
      <c r="B7370" s="81"/>
    </row>
    <row r="7371" spans="2:2">
      <c r="B7371" s="81"/>
    </row>
    <row r="7372" spans="2:2">
      <c r="B7372" s="81"/>
    </row>
    <row r="7373" spans="2:2">
      <c r="B7373" s="81"/>
    </row>
    <row r="7374" spans="2:2">
      <c r="B7374" s="81"/>
    </row>
    <row r="7375" spans="2:2">
      <c r="B7375" s="81"/>
    </row>
    <row r="7376" spans="2:2">
      <c r="B7376" s="81"/>
    </row>
    <row r="7377" spans="2:2">
      <c r="B7377" s="81"/>
    </row>
    <row r="7378" spans="2:2">
      <c r="B7378" s="81"/>
    </row>
    <row r="7379" spans="2:2">
      <c r="B7379" s="81"/>
    </row>
    <row r="7380" spans="2:2">
      <c r="B7380" s="81"/>
    </row>
    <row r="7381" spans="2:2">
      <c r="B7381" s="81"/>
    </row>
    <row r="7382" spans="2:2">
      <c r="B7382" s="81"/>
    </row>
    <row r="7383" spans="2:2">
      <c r="B7383" s="81"/>
    </row>
    <row r="7384" spans="2:2">
      <c r="B7384" s="81"/>
    </row>
    <row r="7385" spans="2:2">
      <c r="B7385" s="81"/>
    </row>
    <row r="7386" spans="2:2">
      <c r="B7386" s="81"/>
    </row>
    <row r="7387" spans="2:2">
      <c r="B7387" s="81"/>
    </row>
    <row r="7388" spans="2:2">
      <c r="B7388" s="81"/>
    </row>
    <row r="7389" spans="2:2">
      <c r="B7389" s="81"/>
    </row>
    <row r="7390" spans="2:2">
      <c r="B7390" s="81"/>
    </row>
    <row r="7391" spans="2:2">
      <c r="B7391" s="81"/>
    </row>
    <row r="7392" spans="2:2">
      <c r="B7392" s="81"/>
    </row>
    <row r="7393" spans="2:2">
      <c r="B7393" s="81"/>
    </row>
    <row r="7394" spans="2:2">
      <c r="B7394" s="81"/>
    </row>
    <row r="7395" spans="2:2">
      <c r="B7395" s="81"/>
    </row>
    <row r="7396" spans="2:2">
      <c r="B7396" s="81"/>
    </row>
    <row r="7397" spans="2:2">
      <c r="B7397" s="81"/>
    </row>
    <row r="7398" spans="2:2">
      <c r="B7398" s="81"/>
    </row>
    <row r="7399" spans="2:2">
      <c r="B7399" s="81"/>
    </row>
    <row r="7400" spans="2:2">
      <c r="B7400" s="81"/>
    </row>
    <row r="7401" spans="2:2">
      <c r="B7401" s="81"/>
    </row>
    <row r="7402" spans="2:2">
      <c r="B7402" s="81"/>
    </row>
    <row r="7403" spans="2:2">
      <c r="B7403" s="81"/>
    </row>
    <row r="7404" spans="2:2">
      <c r="B7404" s="81"/>
    </row>
    <row r="7405" spans="2:2">
      <c r="B7405" s="81"/>
    </row>
    <row r="7406" spans="2:2">
      <c r="B7406" s="81"/>
    </row>
    <row r="7407" spans="2:2">
      <c r="B7407" s="81"/>
    </row>
    <row r="7408" spans="2:2">
      <c r="B7408" s="81"/>
    </row>
    <row r="7409" spans="2:2">
      <c r="B7409" s="81"/>
    </row>
    <row r="7410" spans="2:2">
      <c r="B7410" s="81"/>
    </row>
    <row r="7411" spans="2:2">
      <c r="B7411" s="81"/>
    </row>
    <row r="7412" spans="2:2">
      <c r="B7412" s="81"/>
    </row>
    <row r="7413" spans="2:2">
      <c r="B7413" s="81"/>
    </row>
    <row r="7414" spans="2:2">
      <c r="B7414" s="81"/>
    </row>
    <row r="7415" spans="2:2">
      <c r="B7415" s="81"/>
    </row>
    <row r="7416" spans="2:2">
      <c r="B7416" s="81"/>
    </row>
    <row r="7417" spans="2:2">
      <c r="B7417" s="81"/>
    </row>
    <row r="7418" spans="2:2">
      <c r="B7418" s="81"/>
    </row>
    <row r="7419" spans="2:2">
      <c r="B7419" s="81"/>
    </row>
    <row r="7420" spans="2:2">
      <c r="B7420" s="81"/>
    </row>
    <row r="7421" spans="2:2">
      <c r="B7421" s="81"/>
    </row>
    <row r="7422" spans="2:2">
      <c r="B7422" s="81"/>
    </row>
    <row r="7423" spans="2:2">
      <c r="B7423" s="81"/>
    </row>
    <row r="7424" spans="2:2">
      <c r="B7424" s="81"/>
    </row>
    <row r="7425" spans="2:2">
      <c r="B7425" s="81"/>
    </row>
    <row r="7426" spans="2:2">
      <c r="B7426" s="81"/>
    </row>
    <row r="7427" spans="2:2">
      <c r="B7427" s="81"/>
    </row>
    <row r="7428" spans="2:2">
      <c r="B7428" s="81"/>
    </row>
    <row r="7429" spans="2:2">
      <c r="B7429" s="81"/>
    </row>
    <row r="7430" spans="2:2">
      <c r="B7430" s="81"/>
    </row>
    <row r="7431" spans="2:2">
      <c r="B7431" s="81"/>
    </row>
    <row r="7432" spans="2:2">
      <c r="B7432" s="81"/>
    </row>
    <row r="7433" spans="2:2">
      <c r="B7433" s="81"/>
    </row>
    <row r="7434" spans="2:2">
      <c r="B7434" s="81"/>
    </row>
    <row r="7435" spans="2:2">
      <c r="B7435" s="81"/>
    </row>
    <row r="7436" spans="2:2">
      <c r="B7436" s="81"/>
    </row>
    <row r="7437" spans="2:2">
      <c r="B7437" s="81"/>
    </row>
    <row r="7438" spans="2:2">
      <c r="B7438" s="81"/>
    </row>
    <row r="7439" spans="2:2">
      <c r="B7439" s="81"/>
    </row>
    <row r="7440" spans="2:2">
      <c r="B7440" s="81"/>
    </row>
    <row r="7441" spans="2:2">
      <c r="B7441" s="81"/>
    </row>
    <row r="7442" spans="2:2">
      <c r="B7442" s="81"/>
    </row>
    <row r="7443" spans="2:2">
      <c r="B7443" s="81"/>
    </row>
    <row r="7444" spans="2:2">
      <c r="B7444" s="81"/>
    </row>
    <row r="7445" spans="2:2">
      <c r="B7445" s="81"/>
    </row>
    <row r="7446" spans="2:2">
      <c r="B7446" s="81"/>
    </row>
    <row r="7447" spans="2:2">
      <c r="B7447" s="81"/>
    </row>
    <row r="7448" spans="2:2">
      <c r="B7448" s="81"/>
    </row>
    <row r="7449" spans="2:2">
      <c r="B7449" s="81"/>
    </row>
    <row r="7450" spans="2:2">
      <c r="B7450" s="81"/>
    </row>
    <row r="7451" spans="2:2">
      <c r="B7451" s="81"/>
    </row>
    <row r="7452" spans="2:2">
      <c r="B7452" s="81"/>
    </row>
    <row r="7453" spans="2:2">
      <c r="B7453" s="81"/>
    </row>
    <row r="7454" spans="2:2">
      <c r="B7454" s="81"/>
    </row>
    <row r="7455" spans="2:2">
      <c r="B7455" s="81"/>
    </row>
    <row r="7456" spans="2:2">
      <c r="B7456" s="81"/>
    </row>
    <row r="7457" spans="2:2">
      <c r="B7457" s="81"/>
    </row>
    <row r="7458" spans="2:2">
      <c r="B7458" s="81"/>
    </row>
    <row r="7459" spans="2:2">
      <c r="B7459" s="81"/>
    </row>
    <row r="7460" spans="2:2">
      <c r="B7460" s="81"/>
    </row>
    <row r="7461" spans="2:2">
      <c r="B7461" s="81"/>
    </row>
    <row r="7462" spans="2:2">
      <c r="B7462" s="81"/>
    </row>
    <row r="7463" spans="2:2">
      <c r="B7463" s="81"/>
    </row>
    <row r="7464" spans="2:2">
      <c r="B7464" s="81"/>
    </row>
    <row r="7465" spans="2:2">
      <c r="B7465" s="81"/>
    </row>
    <row r="7466" spans="2:2">
      <c r="B7466" s="81"/>
    </row>
    <row r="7467" spans="2:2">
      <c r="B7467" s="81"/>
    </row>
    <row r="7468" spans="2:2">
      <c r="B7468" s="81"/>
    </row>
    <row r="7469" spans="2:2">
      <c r="B7469" s="81"/>
    </row>
    <row r="7470" spans="2:2">
      <c r="B7470" s="81"/>
    </row>
    <row r="7471" spans="2:2">
      <c r="B7471" s="81"/>
    </row>
    <row r="7472" spans="2:2">
      <c r="B7472" s="81"/>
    </row>
    <row r="7473" spans="2:2">
      <c r="B7473" s="81"/>
    </row>
    <row r="7474" spans="2:2">
      <c r="B7474" s="81"/>
    </row>
    <row r="7475" spans="2:2">
      <c r="B7475" s="81"/>
    </row>
    <row r="7476" spans="2:2">
      <c r="B7476" s="81"/>
    </row>
    <row r="7477" spans="2:2">
      <c r="B7477" s="81"/>
    </row>
    <row r="7478" spans="2:2">
      <c r="B7478" s="81"/>
    </row>
    <row r="7479" spans="2:2">
      <c r="B7479" s="81"/>
    </row>
    <row r="7480" spans="2:2">
      <c r="B7480" s="81"/>
    </row>
    <row r="7481" spans="2:2">
      <c r="B7481" s="81"/>
    </row>
    <row r="7482" spans="2:2">
      <c r="B7482" s="81"/>
    </row>
    <row r="7483" spans="2:2">
      <c r="B7483" s="81"/>
    </row>
    <row r="7484" spans="2:2">
      <c r="B7484" s="81"/>
    </row>
    <row r="7485" spans="2:2">
      <c r="B7485" s="81"/>
    </row>
    <row r="7486" spans="2:2">
      <c r="B7486" s="81"/>
    </row>
    <row r="7487" spans="2:2">
      <c r="B7487" s="81"/>
    </row>
    <row r="7488" spans="2:2">
      <c r="B7488" s="81"/>
    </row>
    <row r="7489" spans="2:2">
      <c r="B7489" s="81"/>
    </row>
    <row r="7490" spans="2:2">
      <c r="B7490" s="81"/>
    </row>
    <row r="7491" spans="2:2">
      <c r="B7491" s="81"/>
    </row>
    <row r="7492" spans="2:2">
      <c r="B7492" s="81"/>
    </row>
    <row r="7493" spans="2:2">
      <c r="B7493" s="81"/>
    </row>
    <row r="7494" spans="2:2">
      <c r="B7494" s="81"/>
    </row>
    <row r="7495" spans="2:2">
      <c r="B7495" s="81"/>
    </row>
    <row r="7496" spans="2:2">
      <c r="B7496" s="81"/>
    </row>
    <row r="7497" spans="2:2">
      <c r="B7497" s="81"/>
    </row>
    <row r="7498" spans="2:2">
      <c r="B7498" s="81"/>
    </row>
    <row r="7499" spans="2:2">
      <c r="B7499" s="81"/>
    </row>
    <row r="7500" spans="2:2">
      <c r="B7500" s="81"/>
    </row>
    <row r="7501" spans="2:2">
      <c r="B7501" s="81"/>
    </row>
    <row r="7502" spans="2:2">
      <c r="B7502" s="81"/>
    </row>
    <row r="7503" spans="2:2">
      <c r="B7503" s="81"/>
    </row>
    <row r="7504" spans="2:2">
      <c r="B7504" s="81"/>
    </row>
    <row r="7505" spans="2:2">
      <c r="B7505" s="81"/>
    </row>
    <row r="7506" spans="2:2">
      <c r="B7506" s="81"/>
    </row>
    <row r="7507" spans="2:2">
      <c r="B7507" s="81"/>
    </row>
    <row r="7508" spans="2:2">
      <c r="B7508" s="81"/>
    </row>
    <row r="7509" spans="2:2">
      <c r="B7509" s="81"/>
    </row>
    <row r="7510" spans="2:2">
      <c r="B7510" s="81"/>
    </row>
    <row r="7511" spans="2:2">
      <c r="B7511" s="81"/>
    </row>
    <row r="7512" spans="2:2">
      <c r="B7512" s="81"/>
    </row>
    <row r="7513" spans="2:2">
      <c r="B7513" s="81"/>
    </row>
    <row r="7514" spans="2:2">
      <c r="B7514" s="81"/>
    </row>
    <row r="7515" spans="2:2">
      <c r="B7515" s="81"/>
    </row>
    <row r="7516" spans="2:2">
      <c r="B7516" s="81"/>
    </row>
    <row r="7517" spans="2:2">
      <c r="B7517" s="81"/>
    </row>
    <row r="7518" spans="2:2">
      <c r="B7518" s="81"/>
    </row>
    <row r="7519" spans="2:2">
      <c r="B7519" s="81"/>
    </row>
    <row r="7520" spans="2:2">
      <c r="B7520" s="81"/>
    </row>
    <row r="7521" spans="2:2">
      <c r="B7521" s="81"/>
    </row>
    <row r="7522" spans="2:2">
      <c r="B7522" s="81"/>
    </row>
    <row r="7523" spans="2:2">
      <c r="B7523" s="81"/>
    </row>
    <row r="7524" spans="2:2">
      <c r="B7524" s="81"/>
    </row>
    <row r="7525" spans="2:2">
      <c r="B7525" s="81"/>
    </row>
    <row r="7526" spans="2:2">
      <c r="B7526" s="81"/>
    </row>
    <row r="7527" spans="2:2">
      <c r="B7527" s="81"/>
    </row>
    <row r="7528" spans="2:2">
      <c r="B7528" s="81"/>
    </row>
    <row r="7529" spans="2:2">
      <c r="B7529" s="81"/>
    </row>
    <row r="7530" spans="2:2">
      <c r="B7530" s="81"/>
    </row>
    <row r="7531" spans="2:2">
      <c r="B7531" s="81"/>
    </row>
    <row r="7532" spans="2:2">
      <c r="B7532" s="81"/>
    </row>
    <row r="7533" spans="2:2">
      <c r="B7533" s="81"/>
    </row>
    <row r="7534" spans="2:2">
      <c r="B7534" s="81"/>
    </row>
    <row r="7535" spans="2:2">
      <c r="B7535" s="81"/>
    </row>
    <row r="7536" spans="2:2">
      <c r="B7536" s="81"/>
    </row>
    <row r="7537" spans="2:2">
      <c r="B7537" s="81"/>
    </row>
    <row r="7538" spans="2:2">
      <c r="B7538" s="81"/>
    </row>
    <row r="7539" spans="2:2">
      <c r="B7539" s="81"/>
    </row>
    <row r="7540" spans="2:2">
      <c r="B7540" s="81"/>
    </row>
    <row r="7541" spans="2:2">
      <c r="B7541" s="81"/>
    </row>
    <row r="7542" spans="2:2">
      <c r="B7542" s="81"/>
    </row>
    <row r="7543" spans="2:2">
      <c r="B7543" s="81"/>
    </row>
    <row r="7544" spans="2:2">
      <c r="B7544" s="81"/>
    </row>
    <row r="7545" spans="2:2">
      <c r="B7545" s="81"/>
    </row>
    <row r="7546" spans="2:2">
      <c r="B7546" s="81"/>
    </row>
    <row r="7547" spans="2:2">
      <c r="B7547" s="81"/>
    </row>
    <row r="7548" spans="2:2">
      <c r="B7548" s="81"/>
    </row>
    <row r="7549" spans="2:2">
      <c r="B7549" s="81"/>
    </row>
    <row r="7550" spans="2:2">
      <c r="B7550" s="81"/>
    </row>
    <row r="7551" spans="2:2">
      <c r="B7551" s="81"/>
    </row>
    <row r="7552" spans="2:2">
      <c r="B7552" s="81"/>
    </row>
    <row r="7553" spans="2:2">
      <c r="B7553" s="81"/>
    </row>
    <row r="7554" spans="2:2">
      <c r="B7554" s="81"/>
    </row>
    <row r="7555" spans="2:2">
      <c r="B7555" s="81"/>
    </row>
    <row r="7556" spans="2:2">
      <c r="B7556" s="81"/>
    </row>
    <row r="7557" spans="2:2">
      <c r="B7557" s="81"/>
    </row>
    <row r="7558" spans="2:2">
      <c r="B7558" s="81"/>
    </row>
    <row r="7559" spans="2:2">
      <c r="B7559" s="81"/>
    </row>
    <row r="7560" spans="2:2">
      <c r="B7560" s="81"/>
    </row>
    <row r="7561" spans="2:2">
      <c r="B7561" s="81"/>
    </row>
    <row r="7562" spans="2:2">
      <c r="B7562" s="81"/>
    </row>
    <row r="7563" spans="2:2">
      <c r="B7563" s="81"/>
    </row>
    <row r="7564" spans="2:2">
      <c r="B7564" s="81"/>
    </row>
    <row r="7565" spans="2:2">
      <c r="B7565" s="81"/>
    </row>
    <row r="7566" spans="2:2">
      <c r="B7566" s="81"/>
    </row>
    <row r="7567" spans="2:2">
      <c r="B7567" s="81"/>
    </row>
    <row r="7568" spans="2:2">
      <c r="B7568" s="81"/>
    </row>
    <row r="7569" spans="2:2">
      <c r="B7569" s="81"/>
    </row>
    <row r="7570" spans="2:2">
      <c r="B7570" s="81"/>
    </row>
    <row r="7571" spans="2:2">
      <c r="B7571" s="81"/>
    </row>
    <row r="7572" spans="2:2">
      <c r="B7572" s="81"/>
    </row>
    <row r="7573" spans="2:2">
      <c r="B7573" s="81"/>
    </row>
    <row r="7574" spans="2:2">
      <c r="B7574" s="81"/>
    </row>
    <row r="7575" spans="2:2">
      <c r="B7575" s="81"/>
    </row>
    <row r="7576" spans="2:2">
      <c r="B7576" s="81"/>
    </row>
    <row r="7577" spans="2:2">
      <c r="B7577" s="81"/>
    </row>
    <row r="7578" spans="2:2">
      <c r="B7578" s="81"/>
    </row>
    <row r="7579" spans="2:2">
      <c r="B7579" s="81"/>
    </row>
    <row r="7580" spans="2:2">
      <c r="B7580" s="81"/>
    </row>
    <row r="7581" spans="2:2">
      <c r="B7581" s="81"/>
    </row>
    <row r="7582" spans="2:2">
      <c r="B7582" s="81"/>
    </row>
    <row r="7583" spans="2:2">
      <c r="B7583" s="81"/>
    </row>
    <row r="7584" spans="2:2">
      <c r="B7584" s="81"/>
    </row>
    <row r="7585" spans="2:2">
      <c r="B7585" s="81"/>
    </row>
    <row r="7586" spans="2:2">
      <c r="B7586" s="81"/>
    </row>
    <row r="7587" spans="2:2">
      <c r="B7587" s="81"/>
    </row>
    <row r="7588" spans="2:2">
      <c r="B7588" s="81"/>
    </row>
    <row r="7589" spans="2:2">
      <c r="B7589" s="81"/>
    </row>
    <row r="7590" spans="2:2">
      <c r="B7590" s="81"/>
    </row>
    <row r="7591" spans="2:2">
      <c r="B7591" s="81"/>
    </row>
    <row r="7592" spans="2:2">
      <c r="B7592" s="81"/>
    </row>
    <row r="7593" spans="2:2">
      <c r="B7593" s="81"/>
    </row>
    <row r="7594" spans="2:2">
      <c r="B7594" s="81"/>
    </row>
    <row r="7595" spans="2:2">
      <c r="B7595" s="81"/>
    </row>
    <row r="7596" spans="2:2">
      <c r="B7596" s="81"/>
    </row>
    <row r="7597" spans="2:2">
      <c r="B7597" s="81"/>
    </row>
    <row r="7598" spans="2:2">
      <c r="B7598" s="81"/>
    </row>
    <row r="7599" spans="2:2">
      <c r="B7599" s="81"/>
    </row>
    <row r="7600" spans="2:2">
      <c r="B7600" s="81"/>
    </row>
    <row r="7601" spans="2:2">
      <c r="B7601" s="81"/>
    </row>
    <row r="7602" spans="2:2">
      <c r="B7602" s="81"/>
    </row>
    <row r="7603" spans="2:2">
      <c r="B7603" s="81"/>
    </row>
    <row r="7604" spans="2:2">
      <c r="B7604" s="81"/>
    </row>
    <row r="7605" spans="2:2">
      <c r="B7605" s="81"/>
    </row>
    <row r="7606" spans="2:2">
      <c r="B7606" s="81"/>
    </row>
    <row r="7607" spans="2:2">
      <c r="B7607" s="81"/>
    </row>
    <row r="7608" spans="2:2">
      <c r="B7608" s="81"/>
    </row>
    <row r="7609" spans="2:2">
      <c r="B7609" s="81"/>
    </row>
    <row r="7610" spans="2:2">
      <c r="B7610" s="81"/>
    </row>
    <row r="7611" spans="2:2">
      <c r="B7611" s="81"/>
    </row>
    <row r="7612" spans="2:2">
      <c r="B7612" s="81"/>
    </row>
    <row r="7613" spans="2:2">
      <c r="B7613" s="81"/>
    </row>
    <row r="7614" spans="2:2">
      <c r="B7614" s="81"/>
    </row>
    <row r="7615" spans="2:2">
      <c r="B7615" s="81"/>
    </row>
    <row r="7616" spans="2:2">
      <c r="B7616" s="81"/>
    </row>
    <row r="7617" spans="2:2">
      <c r="B7617" s="81"/>
    </row>
    <row r="7618" spans="2:2">
      <c r="B7618" s="81"/>
    </row>
    <row r="7619" spans="2:2">
      <c r="B7619" s="81"/>
    </row>
    <row r="7620" spans="2:2">
      <c r="B7620" s="81"/>
    </row>
    <row r="7621" spans="2:2">
      <c r="B7621" s="81"/>
    </row>
    <row r="7622" spans="2:2">
      <c r="B7622" s="81"/>
    </row>
    <row r="7623" spans="2:2">
      <c r="B7623" s="81"/>
    </row>
    <row r="7624" spans="2:2">
      <c r="B7624" s="81"/>
    </row>
    <row r="7625" spans="2:2">
      <c r="B7625" s="81"/>
    </row>
    <row r="7626" spans="2:2">
      <c r="B7626" s="81"/>
    </row>
    <row r="7627" spans="2:2">
      <c r="B7627" s="81"/>
    </row>
    <row r="7628" spans="2:2">
      <c r="B7628" s="81"/>
    </row>
    <row r="7629" spans="2:2">
      <c r="B7629" s="81"/>
    </row>
    <row r="7630" spans="2:2">
      <c r="B7630" s="81"/>
    </row>
    <row r="7631" spans="2:2">
      <c r="B7631" s="81"/>
    </row>
    <row r="7632" spans="2:2">
      <c r="B7632" s="81"/>
    </row>
    <row r="7633" spans="2:2">
      <c r="B7633" s="81"/>
    </row>
    <row r="7634" spans="2:2">
      <c r="B7634" s="81"/>
    </row>
    <row r="7635" spans="2:2">
      <c r="B7635" s="81"/>
    </row>
    <row r="7636" spans="2:2">
      <c r="B7636" s="81"/>
    </row>
    <row r="7637" spans="2:2">
      <c r="B7637" s="81"/>
    </row>
    <row r="7638" spans="2:2">
      <c r="B7638" s="81"/>
    </row>
    <row r="7639" spans="2:2">
      <c r="B7639" s="81"/>
    </row>
    <row r="7640" spans="2:2">
      <c r="B7640" s="81"/>
    </row>
    <row r="7641" spans="2:2">
      <c r="B7641" s="81"/>
    </row>
    <row r="7642" spans="2:2">
      <c r="B7642" s="81"/>
    </row>
    <row r="7643" spans="2:2">
      <c r="B7643" s="81"/>
    </row>
    <row r="7644" spans="2:2">
      <c r="B7644" s="81"/>
    </row>
    <row r="7645" spans="2:2">
      <c r="B7645" s="81"/>
    </row>
    <row r="7646" spans="2:2">
      <c r="B7646" s="81"/>
    </row>
    <row r="7647" spans="2:2">
      <c r="B7647" s="81"/>
    </row>
    <row r="7648" spans="2:2">
      <c r="B7648" s="81"/>
    </row>
    <row r="7649" spans="2:2">
      <c r="B7649" s="81"/>
    </row>
    <row r="7650" spans="2:2">
      <c r="B7650" s="81"/>
    </row>
    <row r="7651" spans="2:2">
      <c r="B7651" s="81"/>
    </row>
    <row r="7652" spans="2:2">
      <c r="B7652" s="81"/>
    </row>
    <row r="7653" spans="2:2">
      <c r="B7653" s="81"/>
    </row>
    <row r="7654" spans="2:2">
      <c r="B7654" s="81"/>
    </row>
    <row r="7655" spans="2:2">
      <c r="B7655" s="81"/>
    </row>
    <row r="7656" spans="2:2">
      <c r="B7656" s="81"/>
    </row>
    <row r="7657" spans="2:2">
      <c r="B7657" s="81"/>
    </row>
    <row r="7658" spans="2:2">
      <c r="B7658" s="81"/>
    </row>
    <row r="7659" spans="2:2">
      <c r="B7659" s="81"/>
    </row>
    <row r="7660" spans="2:2">
      <c r="B7660" s="81"/>
    </row>
    <row r="7661" spans="2:2">
      <c r="B7661" s="81"/>
    </row>
    <row r="7662" spans="2:2">
      <c r="B7662" s="81"/>
    </row>
    <row r="7663" spans="2:2">
      <c r="B7663" s="81"/>
    </row>
    <row r="7664" spans="2:2">
      <c r="B7664" s="81"/>
    </row>
    <row r="7665" spans="2:2">
      <c r="B7665" s="81"/>
    </row>
    <row r="7666" spans="2:2">
      <c r="B7666" s="81"/>
    </row>
    <row r="7667" spans="2:2">
      <c r="B7667" s="81"/>
    </row>
    <row r="7668" spans="2:2">
      <c r="B7668" s="81"/>
    </row>
    <row r="7669" spans="2:2">
      <c r="B7669" s="81"/>
    </row>
    <row r="7670" spans="2:2">
      <c r="B7670" s="81"/>
    </row>
    <row r="7671" spans="2:2">
      <c r="B7671" s="81"/>
    </row>
    <row r="7672" spans="2:2">
      <c r="B7672" s="81"/>
    </row>
    <row r="7673" spans="2:2">
      <c r="B7673" s="81"/>
    </row>
    <row r="7674" spans="2:2">
      <c r="B7674" s="81"/>
    </row>
    <row r="7675" spans="2:2">
      <c r="B7675" s="81"/>
    </row>
    <row r="7676" spans="2:2">
      <c r="B7676" s="81"/>
    </row>
    <row r="7677" spans="2:2">
      <c r="B7677" s="81"/>
    </row>
    <row r="7678" spans="2:2">
      <c r="B7678" s="81"/>
    </row>
    <row r="7679" spans="2:2">
      <c r="B7679" s="81"/>
    </row>
    <row r="7680" spans="2:2">
      <c r="B7680" s="81"/>
    </row>
    <row r="7681" spans="2:2">
      <c r="B7681" s="81"/>
    </row>
    <row r="7682" spans="2:2">
      <c r="B7682" s="81"/>
    </row>
    <row r="7683" spans="2:2">
      <c r="B7683" s="81"/>
    </row>
    <row r="7684" spans="2:2">
      <c r="B7684" s="81"/>
    </row>
    <row r="7685" spans="2:2">
      <c r="B7685" s="81"/>
    </row>
    <row r="7686" spans="2:2">
      <c r="B7686" s="81"/>
    </row>
    <row r="7687" spans="2:2">
      <c r="B7687" s="81"/>
    </row>
    <row r="7688" spans="2:2">
      <c r="B7688" s="81"/>
    </row>
    <row r="7689" spans="2:2">
      <c r="B7689" s="81"/>
    </row>
    <row r="7690" spans="2:2">
      <c r="B7690" s="81"/>
    </row>
    <row r="7691" spans="2:2">
      <c r="B7691" s="81"/>
    </row>
    <row r="7692" spans="2:2">
      <c r="B7692" s="81"/>
    </row>
    <row r="7693" spans="2:2">
      <c r="B7693" s="81"/>
    </row>
    <row r="7694" spans="2:2">
      <c r="B7694" s="81"/>
    </row>
    <row r="7695" spans="2:2">
      <c r="B7695" s="81"/>
    </row>
    <row r="7696" spans="2:2">
      <c r="B7696" s="81"/>
    </row>
    <row r="7697" spans="2:2">
      <c r="B7697" s="81"/>
    </row>
    <row r="7698" spans="2:2">
      <c r="B7698" s="81"/>
    </row>
    <row r="7699" spans="2:2">
      <c r="B7699" s="81"/>
    </row>
    <row r="7700" spans="2:2">
      <c r="B7700" s="81"/>
    </row>
    <row r="7701" spans="2:2">
      <c r="B7701" s="81"/>
    </row>
    <row r="7702" spans="2:2">
      <c r="B7702" s="81"/>
    </row>
    <row r="7703" spans="2:2">
      <c r="B7703" s="81"/>
    </row>
    <row r="7704" spans="2:2">
      <c r="B7704" s="81"/>
    </row>
    <row r="7705" spans="2:2">
      <c r="B7705" s="81"/>
    </row>
    <row r="7706" spans="2:2">
      <c r="B7706" s="81"/>
    </row>
    <row r="7707" spans="2:2">
      <c r="B7707" s="81"/>
    </row>
    <row r="7708" spans="2:2">
      <c r="B7708" s="81"/>
    </row>
    <row r="7709" spans="2:2">
      <c r="B7709" s="81"/>
    </row>
    <row r="7710" spans="2:2">
      <c r="B7710" s="81"/>
    </row>
    <row r="7711" spans="2:2">
      <c r="B7711" s="81"/>
    </row>
    <row r="7712" spans="2:2">
      <c r="B7712" s="81"/>
    </row>
    <row r="7713" spans="2:2">
      <c r="B7713" s="81"/>
    </row>
    <row r="7714" spans="2:2">
      <c r="B7714" s="81"/>
    </row>
    <row r="7715" spans="2:2">
      <c r="B7715" s="81"/>
    </row>
    <row r="7716" spans="2:2">
      <c r="B7716" s="81"/>
    </row>
    <row r="7717" spans="2:2">
      <c r="B7717" s="81"/>
    </row>
    <row r="7718" spans="2:2">
      <c r="B7718" s="81"/>
    </row>
    <row r="7719" spans="2:2">
      <c r="B7719" s="81"/>
    </row>
    <row r="7720" spans="2:2">
      <c r="B7720" s="81"/>
    </row>
    <row r="7721" spans="2:2">
      <c r="B7721" s="81"/>
    </row>
    <row r="7722" spans="2:2">
      <c r="B7722" s="81"/>
    </row>
    <row r="7723" spans="2:2">
      <c r="B7723" s="81"/>
    </row>
    <row r="7724" spans="2:2">
      <c r="B7724" s="81"/>
    </row>
    <row r="7725" spans="2:2">
      <c r="B7725" s="81"/>
    </row>
    <row r="7726" spans="2:2">
      <c r="B7726" s="81"/>
    </row>
    <row r="7727" spans="2:2">
      <c r="B7727" s="81"/>
    </row>
    <row r="7728" spans="2:2">
      <c r="B7728" s="81"/>
    </row>
    <row r="7729" spans="2:2">
      <c r="B7729" s="81"/>
    </row>
    <row r="7730" spans="2:2">
      <c r="B7730" s="81"/>
    </row>
    <row r="7731" spans="2:2">
      <c r="B7731" s="81"/>
    </row>
    <row r="7732" spans="2:2">
      <c r="B7732" s="81"/>
    </row>
    <row r="7733" spans="2:2">
      <c r="B7733" s="81"/>
    </row>
    <row r="7734" spans="2:2">
      <c r="B7734" s="81"/>
    </row>
    <row r="7735" spans="2:2">
      <c r="B7735" s="81"/>
    </row>
    <row r="7736" spans="2:2">
      <c r="B7736" s="81"/>
    </row>
    <row r="7737" spans="2:2">
      <c r="B7737" s="81"/>
    </row>
    <row r="7738" spans="2:2">
      <c r="B7738" s="81"/>
    </row>
    <row r="7739" spans="2:2">
      <c r="B7739" s="81"/>
    </row>
    <row r="7740" spans="2:2">
      <c r="B7740" s="81"/>
    </row>
    <row r="7741" spans="2:2">
      <c r="B7741" s="81"/>
    </row>
    <row r="7742" spans="2:2">
      <c r="B7742" s="81"/>
    </row>
    <row r="7743" spans="2:2">
      <c r="B7743" s="81"/>
    </row>
    <row r="7744" spans="2:2">
      <c r="B7744" s="81"/>
    </row>
    <row r="7745" spans="2:2">
      <c r="B7745" s="81"/>
    </row>
    <row r="7746" spans="2:2">
      <c r="B7746" s="81"/>
    </row>
    <row r="7747" spans="2:2">
      <c r="B7747" s="81"/>
    </row>
    <row r="7748" spans="2:2">
      <c r="B7748" s="81"/>
    </row>
    <row r="7749" spans="2:2">
      <c r="B7749" s="81"/>
    </row>
    <row r="7750" spans="2:2">
      <c r="B7750" s="81"/>
    </row>
    <row r="7751" spans="2:2">
      <c r="B7751" s="81"/>
    </row>
    <row r="7752" spans="2:2">
      <c r="B7752" s="81"/>
    </row>
    <row r="7753" spans="2:2">
      <c r="B7753" s="81"/>
    </row>
    <row r="7754" spans="2:2">
      <c r="B7754" s="81"/>
    </row>
    <row r="7755" spans="2:2">
      <c r="B7755" s="81"/>
    </row>
    <row r="7756" spans="2:2">
      <c r="B7756" s="81"/>
    </row>
    <row r="7757" spans="2:2">
      <c r="B7757" s="81"/>
    </row>
    <row r="7758" spans="2:2">
      <c r="B7758" s="81"/>
    </row>
    <row r="7759" spans="2:2">
      <c r="B7759" s="81"/>
    </row>
    <row r="7760" spans="2:2">
      <c r="B7760" s="81"/>
    </row>
    <row r="7761" spans="2:2">
      <c r="B7761" s="81"/>
    </row>
    <row r="7762" spans="2:2">
      <c r="B7762" s="81"/>
    </row>
    <row r="7763" spans="2:2">
      <c r="B7763" s="81"/>
    </row>
    <row r="7764" spans="2:2">
      <c r="B7764" s="81"/>
    </row>
    <row r="7765" spans="2:2">
      <c r="B7765" s="81"/>
    </row>
    <row r="7766" spans="2:2">
      <c r="B7766" s="81"/>
    </row>
    <row r="7767" spans="2:2">
      <c r="B7767" s="81"/>
    </row>
    <row r="7768" spans="2:2">
      <c r="B7768" s="81"/>
    </row>
    <row r="7769" spans="2:2">
      <c r="B7769" s="81"/>
    </row>
    <row r="7770" spans="2:2">
      <c r="B7770" s="81"/>
    </row>
    <row r="7771" spans="2:2">
      <c r="B7771" s="81"/>
    </row>
    <row r="7772" spans="2:2">
      <c r="B7772" s="81"/>
    </row>
    <row r="7773" spans="2:2">
      <c r="B7773" s="81"/>
    </row>
    <row r="7774" spans="2:2">
      <c r="B7774" s="81"/>
    </row>
    <row r="7775" spans="2:2">
      <c r="B7775" s="81"/>
    </row>
    <row r="7776" spans="2:2">
      <c r="B7776" s="81"/>
    </row>
    <row r="7777" spans="2:2">
      <c r="B7777" s="81"/>
    </row>
    <row r="7778" spans="2:2">
      <c r="B7778" s="81"/>
    </row>
    <row r="7779" spans="2:2">
      <c r="B7779" s="81"/>
    </row>
    <row r="7780" spans="2:2">
      <c r="B7780" s="81"/>
    </row>
    <row r="7781" spans="2:2">
      <c r="B7781" s="81"/>
    </row>
    <row r="7782" spans="2:2">
      <c r="B7782" s="81"/>
    </row>
    <row r="7783" spans="2:2">
      <c r="B7783" s="81"/>
    </row>
    <row r="7784" spans="2:2">
      <c r="B7784" s="81"/>
    </row>
    <row r="7785" spans="2:2">
      <c r="B7785" s="81"/>
    </row>
    <row r="7786" spans="2:2">
      <c r="B7786" s="81"/>
    </row>
    <row r="7787" spans="2:2">
      <c r="B7787" s="81"/>
    </row>
    <row r="7788" spans="2:2">
      <c r="B7788" s="81"/>
    </row>
    <row r="7789" spans="2:2">
      <c r="B7789" s="81"/>
    </row>
    <row r="7790" spans="2:2">
      <c r="B7790" s="81"/>
    </row>
    <row r="7791" spans="2:2">
      <c r="B7791" s="81"/>
    </row>
    <row r="7792" spans="2:2">
      <c r="B7792" s="81"/>
    </row>
    <row r="7793" spans="2:2">
      <c r="B7793" s="81"/>
    </row>
    <row r="7794" spans="2:2">
      <c r="B7794" s="81"/>
    </row>
    <row r="7795" spans="2:2">
      <c r="B7795" s="81"/>
    </row>
    <row r="7796" spans="2:2">
      <c r="B7796" s="81"/>
    </row>
    <row r="7797" spans="2:2">
      <c r="B7797" s="81"/>
    </row>
    <row r="7798" spans="2:2">
      <c r="B7798" s="81"/>
    </row>
    <row r="7799" spans="2:2">
      <c r="B7799" s="81"/>
    </row>
    <row r="7800" spans="2:2">
      <c r="B7800" s="81"/>
    </row>
    <row r="7801" spans="2:2">
      <c r="B7801" s="81"/>
    </row>
    <row r="7802" spans="2:2">
      <c r="B7802" s="81"/>
    </row>
    <row r="7803" spans="2:2">
      <c r="B7803" s="81"/>
    </row>
    <row r="7804" spans="2:2">
      <c r="B7804" s="81"/>
    </row>
    <row r="7805" spans="2:2">
      <c r="B7805" s="81"/>
    </row>
    <row r="7806" spans="2:2">
      <c r="B7806" s="81"/>
    </row>
    <row r="7807" spans="2:2">
      <c r="B7807" s="81"/>
    </row>
    <row r="7808" spans="2:2">
      <c r="B7808" s="81"/>
    </row>
    <row r="7809" spans="2:2">
      <c r="B7809" s="81"/>
    </row>
    <row r="7810" spans="2:2">
      <c r="B7810" s="81"/>
    </row>
    <row r="7811" spans="2:2">
      <c r="B7811" s="81"/>
    </row>
    <row r="7812" spans="2:2">
      <c r="B7812" s="81"/>
    </row>
    <row r="7813" spans="2:2">
      <c r="B7813" s="81"/>
    </row>
    <row r="7814" spans="2:2">
      <c r="B7814" s="81"/>
    </row>
    <row r="7815" spans="2:2">
      <c r="B7815" s="81"/>
    </row>
    <row r="7816" spans="2:2">
      <c r="B7816" s="81"/>
    </row>
    <row r="7817" spans="2:2">
      <c r="B7817" s="81"/>
    </row>
    <row r="7818" spans="2:2">
      <c r="B7818" s="81"/>
    </row>
    <row r="7819" spans="2:2">
      <c r="B7819" s="81"/>
    </row>
    <row r="7820" spans="2:2">
      <c r="B7820" s="81"/>
    </row>
    <row r="7821" spans="2:2">
      <c r="B7821" s="81"/>
    </row>
    <row r="7822" spans="2:2">
      <c r="B7822" s="81"/>
    </row>
    <row r="7823" spans="2:2">
      <c r="B7823" s="81"/>
    </row>
    <row r="7824" spans="2:2">
      <c r="B7824" s="81"/>
    </row>
    <row r="7825" spans="2:2">
      <c r="B7825" s="81"/>
    </row>
    <row r="7826" spans="2:2">
      <c r="B7826" s="81"/>
    </row>
    <row r="7827" spans="2:2">
      <c r="B7827" s="81"/>
    </row>
    <row r="7828" spans="2:2">
      <c r="B7828" s="81"/>
    </row>
    <row r="7829" spans="2:2">
      <c r="B7829" s="81"/>
    </row>
    <row r="7830" spans="2:2">
      <c r="B7830" s="81"/>
    </row>
    <row r="7831" spans="2:2">
      <c r="B7831" s="81"/>
    </row>
    <row r="7832" spans="2:2">
      <c r="B7832" s="81"/>
    </row>
    <row r="7833" spans="2:2">
      <c r="B7833" s="81"/>
    </row>
    <row r="7834" spans="2:2">
      <c r="B7834" s="81"/>
    </row>
    <row r="7835" spans="2:2">
      <c r="B7835" s="81"/>
    </row>
    <row r="7836" spans="2:2">
      <c r="B7836" s="81"/>
    </row>
    <row r="7837" spans="2:2">
      <c r="B7837" s="81"/>
    </row>
    <row r="7838" spans="2:2">
      <c r="B7838" s="81"/>
    </row>
    <row r="7839" spans="2:2">
      <c r="B7839" s="81"/>
    </row>
    <row r="7840" spans="2:2">
      <c r="B7840" s="81"/>
    </row>
    <row r="7841" spans="2:2">
      <c r="B7841" s="81"/>
    </row>
    <row r="7842" spans="2:2">
      <c r="B7842" s="81"/>
    </row>
    <row r="7843" spans="2:2">
      <c r="B7843" s="81"/>
    </row>
    <row r="7844" spans="2:2">
      <c r="B7844" s="81"/>
    </row>
    <row r="7845" spans="2:2">
      <c r="B7845" s="81"/>
    </row>
    <row r="7846" spans="2:2">
      <c r="B7846" s="81"/>
    </row>
    <row r="7847" spans="2:2">
      <c r="B7847" s="81"/>
    </row>
    <row r="7848" spans="2:2">
      <c r="B7848" s="81"/>
    </row>
    <row r="7849" spans="2:2">
      <c r="B7849" s="81"/>
    </row>
    <row r="7850" spans="2:2">
      <c r="B7850" s="81"/>
    </row>
    <row r="7851" spans="2:2">
      <c r="B7851" s="81"/>
    </row>
    <row r="7852" spans="2:2">
      <c r="B7852" s="81"/>
    </row>
    <row r="7853" spans="2:2">
      <c r="B7853" s="81"/>
    </row>
    <row r="7854" spans="2:2">
      <c r="B7854" s="81"/>
    </row>
    <row r="7855" spans="2:2">
      <c r="B7855" s="81"/>
    </row>
    <row r="7856" spans="2:2">
      <c r="B7856" s="81"/>
    </row>
    <row r="7857" spans="2:2">
      <c r="B7857" s="81"/>
    </row>
    <row r="7858" spans="2:2">
      <c r="B7858" s="81"/>
    </row>
    <row r="7859" spans="2:2">
      <c r="B7859" s="81"/>
    </row>
    <row r="7860" spans="2:2">
      <c r="B7860" s="81"/>
    </row>
    <row r="7861" spans="2:2">
      <c r="B7861" s="81"/>
    </row>
    <row r="7862" spans="2:2">
      <c r="B7862" s="81"/>
    </row>
    <row r="7863" spans="2:2">
      <c r="B7863" s="81"/>
    </row>
    <row r="7864" spans="2:2">
      <c r="B7864" s="81"/>
    </row>
    <row r="7865" spans="2:2">
      <c r="B7865" s="81"/>
    </row>
    <row r="7866" spans="2:2">
      <c r="B7866" s="81"/>
    </row>
    <row r="7867" spans="2:2">
      <c r="B7867" s="81"/>
    </row>
    <row r="7868" spans="2:2">
      <c r="B7868" s="81"/>
    </row>
    <row r="7869" spans="2:2">
      <c r="B7869" s="81"/>
    </row>
    <row r="7870" spans="2:2">
      <c r="B7870" s="81"/>
    </row>
    <row r="7871" spans="2:2">
      <c r="B7871" s="81"/>
    </row>
    <row r="7872" spans="2:2">
      <c r="B7872" s="81"/>
    </row>
    <row r="7873" spans="2:2">
      <c r="B7873" s="81"/>
    </row>
    <row r="7874" spans="2:2">
      <c r="B7874" s="81"/>
    </row>
    <row r="7875" spans="2:2">
      <c r="B7875" s="81"/>
    </row>
    <row r="7876" spans="2:2">
      <c r="B7876" s="81"/>
    </row>
    <row r="7877" spans="2:2">
      <c r="B7877" s="81"/>
    </row>
    <row r="7878" spans="2:2">
      <c r="B7878" s="81"/>
    </row>
    <row r="7879" spans="2:2">
      <c r="B7879" s="81"/>
    </row>
    <row r="7880" spans="2:2">
      <c r="B7880" s="81"/>
    </row>
    <row r="7881" spans="2:2">
      <c r="B7881" s="81"/>
    </row>
    <row r="7882" spans="2:2">
      <c r="B7882" s="81"/>
    </row>
    <row r="7883" spans="2:2">
      <c r="B7883" s="81"/>
    </row>
    <row r="7884" spans="2:2">
      <c r="B7884" s="81"/>
    </row>
    <row r="7885" spans="2:2">
      <c r="B7885" s="81"/>
    </row>
    <row r="7886" spans="2:2">
      <c r="B7886" s="81"/>
    </row>
    <row r="7887" spans="2:2">
      <c r="B7887" s="81"/>
    </row>
    <row r="7888" spans="2:2">
      <c r="B7888" s="81"/>
    </row>
    <row r="7889" spans="2:2">
      <c r="B7889" s="81"/>
    </row>
    <row r="7890" spans="2:2">
      <c r="B7890" s="81"/>
    </row>
    <row r="7891" spans="2:2">
      <c r="B7891" s="81"/>
    </row>
    <row r="7892" spans="2:2">
      <c r="B7892" s="81"/>
    </row>
    <row r="7893" spans="2:2">
      <c r="B7893" s="81"/>
    </row>
    <row r="7894" spans="2:2">
      <c r="B7894" s="81"/>
    </row>
    <row r="7895" spans="2:2">
      <c r="B7895" s="81"/>
    </row>
    <row r="7896" spans="2:2">
      <c r="B7896" s="81"/>
    </row>
    <row r="7897" spans="2:2">
      <c r="B7897" s="81"/>
    </row>
    <row r="7898" spans="2:2">
      <c r="B7898" s="81"/>
    </row>
    <row r="7899" spans="2:2">
      <c r="B7899" s="81"/>
    </row>
    <row r="7900" spans="2:2">
      <c r="B7900" s="81"/>
    </row>
    <row r="7901" spans="2:2">
      <c r="B7901" s="81"/>
    </row>
    <row r="7902" spans="2:2">
      <c r="B7902" s="81"/>
    </row>
    <row r="7903" spans="2:2">
      <c r="B7903" s="81"/>
    </row>
    <row r="7904" spans="2:2">
      <c r="B7904" s="81"/>
    </row>
    <row r="7905" spans="2:2">
      <c r="B7905" s="81"/>
    </row>
    <row r="7906" spans="2:2">
      <c r="B7906" s="81"/>
    </row>
    <row r="7907" spans="2:2">
      <c r="B7907" s="81"/>
    </row>
    <row r="7908" spans="2:2">
      <c r="B7908" s="81"/>
    </row>
    <row r="7909" spans="2:2">
      <c r="B7909" s="81"/>
    </row>
    <row r="7910" spans="2:2">
      <c r="B7910" s="81"/>
    </row>
    <row r="7911" spans="2:2">
      <c r="B7911" s="81"/>
    </row>
    <row r="7912" spans="2:2">
      <c r="B7912" s="81"/>
    </row>
    <row r="7913" spans="2:2">
      <c r="B7913" s="81"/>
    </row>
    <row r="7914" spans="2:2">
      <c r="B7914" s="81"/>
    </row>
    <row r="7915" spans="2:2">
      <c r="B7915" s="81"/>
    </row>
    <row r="7916" spans="2:2">
      <c r="B7916" s="81"/>
    </row>
    <row r="7917" spans="2:2">
      <c r="B7917" s="81"/>
    </row>
    <row r="7918" spans="2:2">
      <c r="B7918" s="81"/>
    </row>
    <row r="7919" spans="2:2">
      <c r="B7919" s="81"/>
    </row>
    <row r="7920" spans="2:2">
      <c r="B7920" s="81"/>
    </row>
    <row r="7921" spans="2:2">
      <c r="B7921" s="81"/>
    </row>
    <row r="7922" spans="2:2">
      <c r="B7922" s="81"/>
    </row>
    <row r="7923" spans="2:2">
      <c r="B7923" s="81"/>
    </row>
    <row r="7924" spans="2:2">
      <c r="B7924" s="81"/>
    </row>
    <row r="7925" spans="2:2">
      <c r="B7925" s="81"/>
    </row>
    <row r="7926" spans="2:2">
      <c r="B7926" s="81"/>
    </row>
    <row r="7927" spans="2:2">
      <c r="B7927" s="81"/>
    </row>
    <row r="7928" spans="2:2">
      <c r="B7928" s="81"/>
    </row>
    <row r="7929" spans="2:2">
      <c r="B7929" s="81"/>
    </row>
    <row r="7930" spans="2:2">
      <c r="B7930" s="81"/>
    </row>
    <row r="7931" spans="2:2">
      <c r="B7931" s="81"/>
    </row>
    <row r="7932" spans="2:2">
      <c r="B7932" s="81"/>
    </row>
    <row r="7933" spans="2:2">
      <c r="B7933" s="81"/>
    </row>
    <row r="7934" spans="2:2">
      <c r="B7934" s="81"/>
    </row>
    <row r="7935" spans="2:2">
      <c r="B7935" s="81"/>
    </row>
    <row r="7936" spans="2:2">
      <c r="B7936" s="81"/>
    </row>
    <row r="7937" spans="2:2">
      <c r="B7937" s="81"/>
    </row>
    <row r="7938" spans="2:2">
      <c r="B7938" s="81"/>
    </row>
    <row r="7939" spans="2:2">
      <c r="B7939" s="81"/>
    </row>
    <row r="7940" spans="2:2">
      <c r="B7940" s="81"/>
    </row>
    <row r="7941" spans="2:2">
      <c r="B7941" s="81"/>
    </row>
    <row r="7942" spans="2:2">
      <c r="B7942" s="81"/>
    </row>
    <row r="7943" spans="2:2">
      <c r="B7943" s="81"/>
    </row>
    <row r="7944" spans="2:2">
      <c r="B7944" s="81"/>
    </row>
    <row r="7945" spans="2:2">
      <c r="B7945" s="81"/>
    </row>
    <row r="7946" spans="2:2">
      <c r="B7946" s="81"/>
    </row>
    <row r="7947" spans="2:2">
      <c r="B7947" s="81"/>
    </row>
    <row r="7948" spans="2:2">
      <c r="B7948" s="81"/>
    </row>
    <row r="7949" spans="2:2">
      <c r="B7949" s="81"/>
    </row>
    <row r="7950" spans="2:2">
      <c r="B7950" s="81"/>
    </row>
    <row r="7951" spans="2:2">
      <c r="B7951" s="81"/>
    </row>
    <row r="7952" spans="2:2">
      <c r="B7952" s="81"/>
    </row>
    <row r="7953" spans="2:2">
      <c r="B7953" s="81"/>
    </row>
    <row r="7954" spans="2:2">
      <c r="B7954" s="81"/>
    </row>
    <row r="7955" spans="2:2">
      <c r="B7955" s="81"/>
    </row>
    <row r="7956" spans="2:2">
      <c r="B7956" s="81"/>
    </row>
    <row r="7957" spans="2:2">
      <c r="B7957" s="81"/>
    </row>
    <row r="7958" spans="2:2">
      <c r="B7958" s="81"/>
    </row>
    <row r="7959" spans="2:2">
      <c r="B7959" s="81"/>
    </row>
    <row r="7960" spans="2:2">
      <c r="B7960" s="81"/>
    </row>
    <row r="7961" spans="2:2">
      <c r="B7961" s="81"/>
    </row>
    <row r="7962" spans="2:2">
      <c r="B7962" s="81"/>
    </row>
    <row r="7963" spans="2:2">
      <c r="B7963" s="81"/>
    </row>
    <row r="7964" spans="2:2">
      <c r="B7964" s="81"/>
    </row>
    <row r="7965" spans="2:2">
      <c r="B7965" s="81"/>
    </row>
    <row r="7966" spans="2:2">
      <c r="B7966" s="81"/>
    </row>
    <row r="7967" spans="2:2">
      <c r="B7967" s="81"/>
    </row>
    <row r="7968" spans="2:2">
      <c r="B7968" s="81"/>
    </row>
    <row r="7969" spans="2:2">
      <c r="B7969" s="81"/>
    </row>
    <row r="7970" spans="2:2">
      <c r="B7970" s="81"/>
    </row>
    <row r="7971" spans="2:2">
      <c r="B7971" s="81"/>
    </row>
    <row r="7972" spans="2:2">
      <c r="B7972" s="81"/>
    </row>
    <row r="7973" spans="2:2">
      <c r="B7973" s="81"/>
    </row>
    <row r="7974" spans="2:2">
      <c r="B7974" s="81"/>
    </row>
    <row r="7975" spans="2:2">
      <c r="B7975" s="81"/>
    </row>
    <row r="7976" spans="2:2">
      <c r="B7976" s="81"/>
    </row>
    <row r="7977" spans="2:2">
      <c r="B7977" s="81"/>
    </row>
    <row r="7978" spans="2:2">
      <c r="B7978" s="81"/>
    </row>
    <row r="7979" spans="2:2">
      <c r="B7979" s="81"/>
    </row>
    <row r="7980" spans="2:2">
      <c r="B7980" s="81"/>
    </row>
    <row r="7981" spans="2:2">
      <c r="B7981" s="81"/>
    </row>
    <row r="7982" spans="2:2">
      <c r="B7982" s="81"/>
    </row>
    <row r="7983" spans="2:2">
      <c r="B7983" s="81"/>
    </row>
    <row r="7984" spans="2:2">
      <c r="B7984" s="81"/>
    </row>
    <row r="7985" spans="2:2">
      <c r="B7985" s="81"/>
    </row>
    <row r="7986" spans="2:2">
      <c r="B7986" s="81"/>
    </row>
    <row r="7987" spans="2:2">
      <c r="B7987" s="81"/>
    </row>
    <row r="7988" spans="2:2">
      <c r="B7988" s="81"/>
    </row>
    <row r="7989" spans="2:2">
      <c r="B7989" s="81"/>
    </row>
    <row r="7990" spans="2:2">
      <c r="B7990" s="81"/>
    </row>
    <row r="7991" spans="2:2">
      <c r="B7991" s="81"/>
    </row>
    <row r="7992" spans="2:2">
      <c r="B7992" s="81"/>
    </row>
    <row r="7993" spans="2:2">
      <c r="B7993" s="81"/>
    </row>
    <row r="7994" spans="2:2">
      <c r="B7994" s="81"/>
    </row>
    <row r="7995" spans="2:2">
      <c r="B7995" s="81"/>
    </row>
    <row r="7996" spans="2:2">
      <c r="B7996" s="81"/>
    </row>
    <row r="7997" spans="2:2">
      <c r="B7997" s="81"/>
    </row>
    <row r="7998" spans="2:2">
      <c r="B7998" s="81"/>
    </row>
    <row r="7999" spans="2:2">
      <c r="B7999" s="81"/>
    </row>
    <row r="8000" spans="2:2">
      <c r="B8000" s="81"/>
    </row>
    <row r="8001" spans="2:2">
      <c r="B8001" s="81"/>
    </row>
    <row r="8002" spans="2:2">
      <c r="B8002" s="81"/>
    </row>
    <row r="8003" spans="2:2">
      <c r="B8003" s="81"/>
    </row>
    <row r="8004" spans="2:2">
      <c r="B8004" s="81"/>
    </row>
    <row r="8005" spans="2:2">
      <c r="B8005" s="81"/>
    </row>
    <row r="8006" spans="2:2">
      <c r="B8006" s="81"/>
    </row>
    <row r="8007" spans="2:2">
      <c r="B8007" s="81"/>
    </row>
    <row r="8008" spans="2:2">
      <c r="B8008" s="81"/>
    </row>
    <row r="8009" spans="2:2">
      <c r="B8009" s="81"/>
    </row>
    <row r="8010" spans="2:2">
      <c r="B8010" s="81"/>
    </row>
    <row r="8011" spans="2:2">
      <c r="B8011" s="81"/>
    </row>
    <row r="8012" spans="2:2">
      <c r="B8012" s="81"/>
    </row>
    <row r="8013" spans="2:2">
      <c r="B8013" s="81"/>
    </row>
    <row r="8014" spans="2:2">
      <c r="B8014" s="81"/>
    </row>
    <row r="8015" spans="2:2">
      <c r="B8015" s="81"/>
    </row>
    <row r="8016" spans="2:2">
      <c r="B8016" s="81"/>
    </row>
    <row r="8017" spans="2:2">
      <c r="B8017" s="81"/>
    </row>
    <row r="8018" spans="2:2">
      <c r="B8018" s="81"/>
    </row>
    <row r="8019" spans="2:2">
      <c r="B8019" s="81"/>
    </row>
    <row r="8020" spans="2:2">
      <c r="B8020" s="81"/>
    </row>
    <row r="8021" spans="2:2">
      <c r="B8021" s="81"/>
    </row>
    <row r="8022" spans="2:2">
      <c r="B8022" s="81"/>
    </row>
    <row r="8023" spans="2:2">
      <c r="B8023" s="81"/>
    </row>
    <row r="8024" spans="2:2">
      <c r="B8024" s="81"/>
    </row>
    <row r="8025" spans="2:2">
      <c r="B8025" s="81"/>
    </row>
    <row r="8026" spans="2:2">
      <c r="B8026" s="81"/>
    </row>
    <row r="8027" spans="2:2">
      <c r="B8027" s="81"/>
    </row>
    <row r="8028" spans="2:2">
      <c r="B8028" s="81"/>
    </row>
    <row r="8029" spans="2:2">
      <c r="B8029" s="81"/>
    </row>
    <row r="8030" spans="2:2">
      <c r="B8030" s="81"/>
    </row>
    <row r="8031" spans="2:2">
      <c r="B8031" s="81"/>
    </row>
    <row r="8032" spans="2:2">
      <c r="B8032" s="81"/>
    </row>
    <row r="8033" spans="2:2">
      <c r="B8033" s="81"/>
    </row>
    <row r="8034" spans="2:2">
      <c r="B8034" s="81"/>
    </row>
    <row r="8035" spans="2:2">
      <c r="B8035" s="81"/>
    </row>
    <row r="8036" spans="2:2">
      <c r="B8036" s="81"/>
    </row>
    <row r="8037" spans="2:2">
      <c r="B8037" s="81"/>
    </row>
    <row r="8038" spans="2:2">
      <c r="B8038" s="81"/>
    </row>
    <row r="8039" spans="2:2">
      <c r="B8039" s="81"/>
    </row>
    <row r="8040" spans="2:2">
      <c r="B8040" s="81"/>
    </row>
    <row r="8041" spans="2:2">
      <c r="B8041" s="81"/>
    </row>
    <row r="8042" spans="2:2">
      <c r="B8042" s="81"/>
    </row>
    <row r="8043" spans="2:2">
      <c r="B8043" s="81"/>
    </row>
    <row r="8044" spans="2:2">
      <c r="B8044" s="81"/>
    </row>
    <row r="8045" spans="2:2">
      <c r="B8045" s="81"/>
    </row>
    <row r="8046" spans="2:2">
      <c r="B8046" s="81"/>
    </row>
    <row r="8047" spans="2:2">
      <c r="B8047" s="81"/>
    </row>
    <row r="8048" spans="2:2">
      <c r="B8048" s="81"/>
    </row>
    <row r="8049" spans="2:2">
      <c r="B8049" s="81"/>
    </row>
    <row r="8050" spans="2:2">
      <c r="B8050" s="81"/>
    </row>
    <row r="8051" spans="2:2">
      <c r="B8051" s="81"/>
    </row>
    <row r="8052" spans="2:2">
      <c r="B8052" s="81"/>
    </row>
    <row r="8053" spans="2:2">
      <c r="B8053" s="81"/>
    </row>
    <row r="8054" spans="2:2">
      <c r="B8054" s="81"/>
    </row>
    <row r="8055" spans="2:2">
      <c r="B8055" s="81"/>
    </row>
    <row r="8056" spans="2:2">
      <c r="B8056" s="81"/>
    </row>
    <row r="8057" spans="2:2">
      <c r="B8057" s="81"/>
    </row>
    <row r="8058" spans="2:2">
      <c r="B8058" s="81"/>
    </row>
    <row r="8059" spans="2:2">
      <c r="B8059" s="81"/>
    </row>
    <row r="8060" spans="2:2">
      <c r="B8060" s="81"/>
    </row>
    <row r="8061" spans="2:2">
      <c r="B8061" s="81"/>
    </row>
    <row r="8062" spans="2:2">
      <c r="B8062" s="81"/>
    </row>
    <row r="8063" spans="2:2">
      <c r="B8063" s="81"/>
    </row>
    <row r="8064" spans="2:2">
      <c r="B8064" s="81"/>
    </row>
    <row r="8065" spans="2:2">
      <c r="B8065" s="81"/>
    </row>
    <row r="8066" spans="2:2">
      <c r="B8066" s="81"/>
    </row>
    <row r="8067" spans="2:2">
      <c r="B8067" s="81"/>
    </row>
    <row r="8068" spans="2:2">
      <c r="B8068" s="81"/>
    </row>
    <row r="8069" spans="2:2">
      <c r="B8069" s="81"/>
    </row>
    <row r="8070" spans="2:2">
      <c r="B8070" s="81"/>
    </row>
    <row r="8071" spans="2:2">
      <c r="B8071" s="81"/>
    </row>
    <row r="8072" spans="2:2">
      <c r="B8072" s="81"/>
    </row>
    <row r="8073" spans="2:2">
      <c r="B8073" s="81"/>
    </row>
    <row r="8074" spans="2:2">
      <c r="B8074" s="81"/>
    </row>
    <row r="8075" spans="2:2">
      <c r="B8075" s="81"/>
    </row>
    <row r="8076" spans="2:2">
      <c r="B8076" s="81"/>
    </row>
    <row r="8077" spans="2:2">
      <c r="B8077" s="81"/>
    </row>
    <row r="8078" spans="2:2">
      <c r="B8078" s="81"/>
    </row>
    <row r="8079" spans="2:2">
      <c r="B8079" s="81"/>
    </row>
    <row r="8080" spans="2:2">
      <c r="B8080" s="81"/>
    </row>
    <row r="8081" spans="2:2">
      <c r="B8081" s="81"/>
    </row>
    <row r="8082" spans="2:2">
      <c r="B8082" s="81"/>
    </row>
    <row r="8083" spans="2:2">
      <c r="B8083" s="81"/>
    </row>
    <row r="8084" spans="2:2">
      <c r="B8084" s="81"/>
    </row>
    <row r="8085" spans="2:2">
      <c r="B8085" s="81"/>
    </row>
    <row r="8086" spans="2:2">
      <c r="B8086" s="81"/>
    </row>
    <row r="8087" spans="2:2">
      <c r="B8087" s="81"/>
    </row>
    <row r="8088" spans="2:2">
      <c r="B8088" s="81"/>
    </row>
    <row r="8089" spans="2:2">
      <c r="B8089" s="81"/>
    </row>
    <row r="8090" spans="2:2">
      <c r="B8090" s="81"/>
    </row>
    <row r="8091" spans="2:2">
      <c r="B8091" s="81"/>
    </row>
    <row r="8092" spans="2:2">
      <c r="B8092" s="81"/>
    </row>
    <row r="8093" spans="2:2">
      <c r="B8093" s="81"/>
    </row>
    <row r="8094" spans="2:2">
      <c r="B8094" s="81"/>
    </row>
    <row r="8095" spans="2:2">
      <c r="B8095" s="81"/>
    </row>
    <row r="8096" spans="2:2">
      <c r="B8096" s="81"/>
    </row>
    <row r="8097" spans="2:2">
      <c r="B8097" s="81"/>
    </row>
    <row r="8098" spans="2:2">
      <c r="B8098" s="81"/>
    </row>
    <row r="8099" spans="2:2">
      <c r="B8099" s="81"/>
    </row>
    <row r="8100" spans="2:2">
      <c r="B8100" s="81"/>
    </row>
    <row r="8101" spans="2:2">
      <c r="B8101" s="81"/>
    </row>
    <row r="8102" spans="2:2">
      <c r="B8102" s="81"/>
    </row>
    <row r="8103" spans="2:2">
      <c r="B8103" s="81"/>
    </row>
    <row r="8104" spans="2:2">
      <c r="B8104" s="81"/>
    </row>
    <row r="8105" spans="2:2">
      <c r="B8105" s="81"/>
    </row>
    <row r="8106" spans="2:2">
      <c r="B8106" s="81"/>
    </row>
    <row r="8107" spans="2:2">
      <c r="B8107" s="81"/>
    </row>
    <row r="8108" spans="2:2">
      <c r="B8108" s="81"/>
    </row>
    <row r="8109" spans="2:2">
      <c r="B8109" s="81"/>
    </row>
    <row r="8110" spans="2:2">
      <c r="B8110" s="81"/>
    </row>
    <row r="8111" spans="2:2">
      <c r="B8111" s="81"/>
    </row>
    <row r="8112" spans="2:2">
      <c r="B8112" s="81"/>
    </row>
    <row r="8113" spans="2:2">
      <c r="B8113" s="81"/>
    </row>
    <row r="8114" spans="2:2">
      <c r="B8114" s="81"/>
    </row>
    <row r="8115" spans="2:2">
      <c r="B8115" s="81"/>
    </row>
    <row r="8116" spans="2:2">
      <c r="B8116" s="81"/>
    </row>
    <row r="8117" spans="2:2">
      <c r="B8117" s="81"/>
    </row>
    <row r="8118" spans="2:2">
      <c r="B8118" s="81"/>
    </row>
    <row r="8119" spans="2:2">
      <c r="B8119" s="81"/>
    </row>
    <row r="8120" spans="2:2">
      <c r="B8120" s="81"/>
    </row>
    <row r="8121" spans="2:2">
      <c r="B8121" s="81"/>
    </row>
    <row r="8122" spans="2:2">
      <c r="B8122" s="81"/>
    </row>
    <row r="8123" spans="2:2">
      <c r="B8123" s="81"/>
    </row>
    <row r="8124" spans="2:2">
      <c r="B8124" s="81"/>
    </row>
    <row r="8125" spans="2:2">
      <c r="B8125" s="81"/>
    </row>
    <row r="8126" spans="2:2">
      <c r="B8126" s="81"/>
    </row>
    <row r="8127" spans="2:2">
      <c r="B8127" s="81"/>
    </row>
    <row r="8128" spans="2:2">
      <c r="B8128" s="81"/>
    </row>
    <row r="8129" spans="2:2">
      <c r="B8129" s="81"/>
    </row>
    <row r="8130" spans="2:2">
      <c r="B8130" s="81"/>
    </row>
    <row r="8131" spans="2:2">
      <c r="B8131" s="81"/>
    </row>
    <row r="8132" spans="2:2">
      <c r="B8132" s="81"/>
    </row>
    <row r="8133" spans="2:2">
      <c r="B8133" s="81"/>
    </row>
    <row r="8134" spans="2:2">
      <c r="B8134" s="81"/>
    </row>
    <row r="8135" spans="2:2">
      <c r="B8135" s="81"/>
    </row>
    <row r="8136" spans="2:2">
      <c r="B8136" s="81"/>
    </row>
    <row r="8137" spans="2:2">
      <c r="B8137" s="81"/>
    </row>
    <row r="8138" spans="2:2">
      <c r="B8138" s="81"/>
    </row>
    <row r="8139" spans="2:2">
      <c r="B8139" s="81"/>
    </row>
    <row r="8140" spans="2:2">
      <c r="B8140" s="81"/>
    </row>
    <row r="8141" spans="2:2">
      <c r="B8141" s="81"/>
    </row>
    <row r="8142" spans="2:2">
      <c r="B8142" s="81"/>
    </row>
    <row r="8143" spans="2:2">
      <c r="B8143" s="81"/>
    </row>
    <row r="8144" spans="2:2">
      <c r="B8144" s="81"/>
    </row>
    <row r="8145" spans="2:2">
      <c r="B8145" s="81"/>
    </row>
    <row r="8146" spans="2:2">
      <c r="B8146" s="81"/>
    </row>
    <row r="8147" spans="2:2">
      <c r="B8147" s="81"/>
    </row>
    <row r="8148" spans="2:2">
      <c r="B8148" s="81"/>
    </row>
    <row r="8149" spans="2:2">
      <c r="B8149" s="81"/>
    </row>
    <row r="8150" spans="2:2">
      <c r="B8150" s="81"/>
    </row>
    <row r="8151" spans="2:2">
      <c r="B8151" s="81"/>
    </row>
    <row r="8152" spans="2:2">
      <c r="B8152" s="81"/>
    </row>
    <row r="8153" spans="2:2">
      <c r="B8153" s="81"/>
    </row>
    <row r="8154" spans="2:2">
      <c r="B8154" s="81"/>
    </row>
    <row r="8155" spans="2:2">
      <c r="B8155" s="81"/>
    </row>
    <row r="8156" spans="2:2">
      <c r="B8156" s="81"/>
    </row>
    <row r="8157" spans="2:2">
      <c r="B8157" s="81"/>
    </row>
    <row r="8158" spans="2:2">
      <c r="B8158" s="81"/>
    </row>
    <row r="8159" spans="2:2">
      <c r="B8159" s="81"/>
    </row>
    <row r="8160" spans="2:2">
      <c r="B8160" s="81"/>
    </row>
    <row r="8161" spans="2:2">
      <c r="B8161" s="81"/>
    </row>
    <row r="8162" spans="2:2">
      <c r="B8162" s="81"/>
    </row>
    <row r="8163" spans="2:2">
      <c r="B8163" s="81"/>
    </row>
    <row r="8164" spans="2:2">
      <c r="B8164" s="81"/>
    </row>
    <row r="8165" spans="2:2">
      <c r="B8165" s="81"/>
    </row>
    <row r="8166" spans="2:2">
      <c r="B8166" s="81"/>
    </row>
    <row r="8167" spans="2:2">
      <c r="B8167" s="81"/>
    </row>
    <row r="8168" spans="2:2">
      <c r="B8168" s="81"/>
    </row>
    <row r="8169" spans="2:2">
      <c r="B8169" s="81"/>
    </row>
    <row r="8170" spans="2:2">
      <c r="B8170" s="81"/>
    </row>
    <row r="8171" spans="2:2">
      <c r="B8171" s="81"/>
    </row>
    <row r="8172" spans="2:2">
      <c r="B8172" s="81"/>
    </row>
    <row r="8173" spans="2:2">
      <c r="B8173" s="81"/>
    </row>
    <row r="8174" spans="2:2">
      <c r="B8174" s="81"/>
    </row>
    <row r="8175" spans="2:2">
      <c r="B8175" s="81"/>
    </row>
    <row r="8176" spans="2:2">
      <c r="B8176" s="81"/>
    </row>
    <row r="8177" spans="2:2">
      <c r="B8177" s="81"/>
    </row>
    <row r="8178" spans="2:2">
      <c r="B8178" s="81"/>
    </row>
    <row r="8179" spans="2:2">
      <c r="B8179" s="81"/>
    </row>
    <row r="8180" spans="2:2">
      <c r="B8180" s="81"/>
    </row>
    <row r="8181" spans="2:2">
      <c r="B8181" s="81"/>
    </row>
    <row r="8182" spans="2:2">
      <c r="B8182" s="81"/>
    </row>
    <row r="8183" spans="2:2">
      <c r="B8183" s="81"/>
    </row>
    <row r="8184" spans="2:2">
      <c r="B8184" s="81"/>
    </row>
    <row r="8185" spans="2:2">
      <c r="B8185" s="81"/>
    </row>
    <row r="8186" spans="2:2">
      <c r="B8186" s="81"/>
    </row>
    <row r="8187" spans="2:2">
      <c r="B8187" s="81"/>
    </row>
    <row r="8188" spans="2:2">
      <c r="B8188" s="81"/>
    </row>
    <row r="8189" spans="2:2">
      <c r="B8189" s="81"/>
    </row>
    <row r="8190" spans="2:2">
      <c r="B8190" s="81"/>
    </row>
    <row r="8191" spans="2:2">
      <c r="B8191" s="81"/>
    </row>
    <row r="8192" spans="2:2">
      <c r="B8192" s="81"/>
    </row>
    <row r="8193" spans="2:2">
      <c r="B8193" s="81"/>
    </row>
    <row r="8194" spans="2:2">
      <c r="B8194" s="81"/>
    </row>
    <row r="8195" spans="2:2">
      <c r="B8195" s="81"/>
    </row>
    <row r="8196" spans="2:2">
      <c r="B8196" s="81"/>
    </row>
    <row r="8197" spans="2:2">
      <c r="B8197" s="81"/>
    </row>
    <row r="8198" spans="2:2">
      <c r="B8198" s="81"/>
    </row>
    <row r="8199" spans="2:2">
      <c r="B8199" s="81"/>
    </row>
    <row r="8200" spans="2:2">
      <c r="B8200" s="81"/>
    </row>
    <row r="8201" spans="2:2">
      <c r="B8201" s="81"/>
    </row>
    <row r="8202" spans="2:2">
      <c r="B8202" s="81"/>
    </row>
    <row r="8203" spans="2:2">
      <c r="B8203" s="81"/>
    </row>
    <row r="8204" spans="2:2">
      <c r="B8204" s="81"/>
    </row>
    <row r="8205" spans="2:2">
      <c r="B8205" s="81"/>
    </row>
    <row r="8206" spans="2:2">
      <c r="B8206" s="81"/>
    </row>
    <row r="8207" spans="2:2">
      <c r="B8207" s="81"/>
    </row>
    <row r="8208" spans="2:2">
      <c r="B8208" s="81"/>
    </row>
    <row r="8209" spans="2:2">
      <c r="B8209" s="81"/>
    </row>
    <row r="8210" spans="2:2">
      <c r="B8210" s="81"/>
    </row>
    <row r="8211" spans="2:2">
      <c r="B8211" s="81"/>
    </row>
    <row r="8212" spans="2:2">
      <c r="B8212" s="81"/>
    </row>
    <row r="8213" spans="2:2">
      <c r="B8213" s="81"/>
    </row>
    <row r="8214" spans="2:2">
      <c r="B8214" s="81"/>
    </row>
    <row r="8215" spans="2:2">
      <c r="B8215" s="81"/>
    </row>
    <row r="8216" spans="2:2">
      <c r="B8216" s="81"/>
    </row>
    <row r="8217" spans="2:2">
      <c r="B8217" s="81"/>
    </row>
    <row r="8218" spans="2:2">
      <c r="B8218" s="81"/>
    </row>
    <row r="8219" spans="2:2">
      <c r="B8219" s="81"/>
    </row>
    <row r="8220" spans="2:2">
      <c r="B8220" s="81"/>
    </row>
    <row r="8221" spans="2:2">
      <c r="B8221" s="81"/>
    </row>
    <row r="8222" spans="2:2">
      <c r="B8222" s="81"/>
    </row>
    <row r="8223" spans="2:2">
      <c r="B8223" s="81"/>
    </row>
    <row r="8224" spans="2:2">
      <c r="B8224" s="81"/>
    </row>
    <row r="8225" spans="2:2">
      <c r="B8225" s="81"/>
    </row>
    <row r="8226" spans="2:2">
      <c r="B8226" s="81"/>
    </row>
    <row r="8227" spans="2:2">
      <c r="B8227" s="81"/>
    </row>
    <row r="8228" spans="2:2">
      <c r="B8228" s="81"/>
    </row>
    <row r="8229" spans="2:2">
      <c r="B8229" s="81"/>
    </row>
    <row r="8230" spans="2:2">
      <c r="B8230" s="81"/>
    </row>
    <row r="8231" spans="2:2">
      <c r="B8231" s="81"/>
    </row>
    <row r="8232" spans="2:2">
      <c r="B8232" s="81"/>
    </row>
    <row r="8233" spans="2:2">
      <c r="B8233" s="81"/>
    </row>
    <row r="8234" spans="2:2">
      <c r="B8234" s="81"/>
    </row>
    <row r="8235" spans="2:2">
      <c r="B8235" s="81"/>
    </row>
    <row r="8236" spans="2:2">
      <c r="B8236" s="81"/>
    </row>
    <row r="8237" spans="2:2">
      <c r="B8237" s="81"/>
    </row>
    <row r="8238" spans="2:2">
      <c r="B8238" s="81"/>
    </row>
    <row r="8239" spans="2:2">
      <c r="B8239" s="81"/>
    </row>
    <row r="8240" spans="2:2">
      <c r="B8240" s="81"/>
    </row>
    <row r="8241" spans="2:2">
      <c r="B8241" s="81"/>
    </row>
    <row r="8242" spans="2:2">
      <c r="B8242" s="81"/>
    </row>
    <row r="8243" spans="2:2">
      <c r="B8243" s="81"/>
    </row>
    <row r="8244" spans="2:2">
      <c r="B8244" s="81"/>
    </row>
    <row r="8245" spans="2:2">
      <c r="B8245" s="81"/>
    </row>
    <row r="8246" spans="2:2">
      <c r="B8246" s="81"/>
    </row>
    <row r="8247" spans="2:2">
      <c r="B8247" s="81"/>
    </row>
    <row r="8248" spans="2:2">
      <c r="B8248" s="81"/>
    </row>
    <row r="8249" spans="2:2">
      <c r="B8249" s="81"/>
    </row>
    <row r="8250" spans="2:2">
      <c r="B8250" s="81"/>
    </row>
    <row r="8251" spans="2:2">
      <c r="B8251" s="81"/>
    </row>
    <row r="8252" spans="2:2">
      <c r="B8252" s="81"/>
    </row>
    <row r="8253" spans="2:2">
      <c r="B8253" s="81"/>
    </row>
    <row r="8254" spans="2:2">
      <c r="B8254" s="81"/>
    </row>
    <row r="8255" spans="2:2">
      <c r="B8255" s="81"/>
    </row>
    <row r="8256" spans="2:2">
      <c r="B8256" s="81"/>
    </row>
    <row r="8257" spans="2:2">
      <c r="B8257" s="81"/>
    </row>
    <row r="8258" spans="2:2">
      <c r="B8258" s="81"/>
    </row>
    <row r="8259" spans="2:2">
      <c r="B8259" s="81"/>
    </row>
    <row r="8260" spans="2:2">
      <c r="B8260" s="81"/>
    </row>
    <row r="8261" spans="2:2">
      <c r="B8261" s="81"/>
    </row>
    <row r="8262" spans="2:2">
      <c r="B8262" s="81"/>
    </row>
    <row r="8263" spans="2:2">
      <c r="B8263" s="81"/>
    </row>
    <row r="8264" spans="2:2">
      <c r="B8264" s="81"/>
    </row>
    <row r="8265" spans="2:2">
      <c r="B8265" s="81"/>
    </row>
    <row r="8266" spans="2:2">
      <c r="B8266" s="81"/>
    </row>
    <row r="8267" spans="2:2">
      <c r="B8267" s="81"/>
    </row>
    <row r="8268" spans="2:2">
      <c r="B8268" s="81"/>
    </row>
    <row r="8269" spans="2:2">
      <c r="B8269" s="81"/>
    </row>
    <row r="8270" spans="2:2">
      <c r="B8270" s="81"/>
    </row>
    <row r="8271" spans="2:2">
      <c r="B8271" s="81"/>
    </row>
    <row r="8272" spans="2:2">
      <c r="B8272" s="81"/>
    </row>
    <row r="8273" spans="2:2">
      <c r="B8273" s="81"/>
    </row>
    <row r="8274" spans="2:2">
      <c r="B8274" s="81"/>
    </row>
    <row r="8275" spans="2:2">
      <c r="B8275" s="81"/>
    </row>
    <row r="8276" spans="2:2">
      <c r="B8276" s="81"/>
    </row>
    <row r="8277" spans="2:2">
      <c r="B8277" s="81"/>
    </row>
    <row r="8278" spans="2:2">
      <c r="B8278" s="81"/>
    </row>
    <row r="8279" spans="2:2">
      <c r="B8279" s="81"/>
    </row>
    <row r="8280" spans="2:2">
      <c r="B8280" s="81"/>
    </row>
    <row r="8281" spans="2:2">
      <c r="B8281" s="81"/>
    </row>
    <row r="8282" spans="2:2">
      <c r="B8282" s="81"/>
    </row>
    <row r="8283" spans="2:2">
      <c r="B8283" s="81"/>
    </row>
    <row r="8284" spans="2:2">
      <c r="B8284" s="81"/>
    </row>
    <row r="8285" spans="2:2">
      <c r="B8285" s="81"/>
    </row>
    <row r="8286" spans="2:2">
      <c r="B8286" s="81"/>
    </row>
    <row r="8287" spans="2:2">
      <c r="B8287" s="81"/>
    </row>
    <row r="8288" spans="2:2">
      <c r="B8288" s="81"/>
    </row>
    <row r="8289" spans="2:2">
      <c r="B8289" s="81"/>
    </row>
    <row r="8290" spans="2:2">
      <c r="B8290" s="81"/>
    </row>
    <row r="8291" spans="2:2">
      <c r="B8291" s="81"/>
    </row>
    <row r="8292" spans="2:2">
      <c r="B8292" s="81"/>
    </row>
    <row r="8293" spans="2:2">
      <c r="B8293" s="81"/>
    </row>
    <row r="8294" spans="2:2">
      <c r="B8294" s="81"/>
    </row>
    <row r="8295" spans="2:2">
      <c r="B8295" s="81"/>
    </row>
    <row r="8296" spans="2:2">
      <c r="B8296" s="81"/>
    </row>
    <row r="8297" spans="2:2">
      <c r="B8297" s="81"/>
    </row>
    <row r="8298" spans="2:2">
      <c r="B8298" s="81"/>
    </row>
    <row r="8299" spans="2:2">
      <c r="B8299" s="81"/>
    </row>
    <row r="8300" spans="2:2">
      <c r="B8300" s="81"/>
    </row>
    <row r="8301" spans="2:2">
      <c r="B8301" s="81"/>
    </row>
    <row r="8302" spans="2:2">
      <c r="B8302" s="81"/>
    </row>
    <row r="8303" spans="2:2">
      <c r="B8303" s="81"/>
    </row>
    <row r="8304" spans="2:2">
      <c r="B8304" s="81"/>
    </row>
    <row r="8305" spans="2:2">
      <c r="B8305" s="81"/>
    </row>
    <row r="8306" spans="2:2">
      <c r="B8306" s="81"/>
    </row>
    <row r="8307" spans="2:2">
      <c r="B8307" s="81"/>
    </row>
    <row r="8308" spans="2:2">
      <c r="B8308" s="81"/>
    </row>
    <row r="8309" spans="2:2">
      <c r="B8309" s="81"/>
    </row>
    <row r="8310" spans="2:2">
      <c r="B8310" s="81"/>
    </row>
    <row r="8311" spans="2:2">
      <c r="B8311" s="81"/>
    </row>
    <row r="8312" spans="2:2">
      <c r="B8312" s="81"/>
    </row>
    <row r="8313" spans="2:2">
      <c r="B8313" s="81"/>
    </row>
    <row r="8314" spans="2:2">
      <c r="B8314" s="81"/>
    </row>
    <row r="8315" spans="2:2">
      <c r="B8315" s="81"/>
    </row>
    <row r="8316" spans="2:2">
      <c r="B8316" s="81"/>
    </row>
    <row r="8317" spans="2:2">
      <c r="B8317" s="81"/>
    </row>
    <row r="8318" spans="2:2">
      <c r="B8318" s="81"/>
    </row>
    <row r="8319" spans="2:2">
      <c r="B8319" s="81"/>
    </row>
    <row r="8320" spans="2:2">
      <c r="B8320" s="81"/>
    </row>
    <row r="8321" spans="2:2">
      <c r="B8321" s="81"/>
    </row>
    <row r="8322" spans="2:2">
      <c r="B8322" s="81"/>
    </row>
    <row r="8323" spans="2:2">
      <c r="B8323" s="81"/>
    </row>
    <row r="8324" spans="2:2">
      <c r="B8324" s="81"/>
    </row>
    <row r="8325" spans="2:2">
      <c r="B8325" s="81"/>
    </row>
    <row r="8326" spans="2:2">
      <c r="B8326" s="81"/>
    </row>
    <row r="8327" spans="2:2">
      <c r="B8327" s="81"/>
    </row>
    <row r="8328" spans="2:2">
      <c r="B8328" s="81"/>
    </row>
    <row r="8329" spans="2:2">
      <c r="B8329" s="81"/>
    </row>
    <row r="8330" spans="2:2">
      <c r="B8330" s="81"/>
    </row>
    <row r="8331" spans="2:2">
      <c r="B8331" s="81"/>
    </row>
    <row r="8332" spans="2:2">
      <c r="B8332" s="81"/>
    </row>
    <row r="8333" spans="2:2">
      <c r="B8333" s="81"/>
    </row>
    <row r="8334" spans="2:2">
      <c r="B8334" s="81"/>
    </row>
    <row r="8335" spans="2:2">
      <c r="B8335" s="81"/>
    </row>
    <row r="8336" spans="2:2">
      <c r="B8336" s="81"/>
    </row>
    <row r="8337" spans="2:2">
      <c r="B8337" s="81"/>
    </row>
    <row r="8338" spans="2:2">
      <c r="B8338" s="81"/>
    </row>
    <row r="8339" spans="2:2">
      <c r="B8339" s="81"/>
    </row>
    <row r="8340" spans="2:2">
      <c r="B8340" s="81"/>
    </row>
    <row r="8341" spans="2:2">
      <c r="B8341" s="81"/>
    </row>
    <row r="8342" spans="2:2">
      <c r="B8342" s="81"/>
    </row>
    <row r="8343" spans="2:2">
      <c r="B8343" s="81"/>
    </row>
    <row r="8344" spans="2:2">
      <c r="B8344" s="81"/>
    </row>
    <row r="8345" spans="2:2">
      <c r="B8345" s="81"/>
    </row>
    <row r="8346" spans="2:2">
      <c r="B8346" s="81"/>
    </row>
    <row r="8347" spans="2:2">
      <c r="B8347" s="81"/>
    </row>
    <row r="8348" spans="2:2">
      <c r="B8348" s="81"/>
    </row>
    <row r="8349" spans="2:2">
      <c r="B8349" s="81"/>
    </row>
    <row r="8350" spans="2:2">
      <c r="B8350" s="81"/>
    </row>
    <row r="8351" spans="2:2">
      <c r="B8351" s="81"/>
    </row>
    <row r="8352" spans="2:2">
      <c r="B8352" s="81"/>
    </row>
    <row r="8353" spans="2:2">
      <c r="B8353" s="81"/>
    </row>
    <row r="8354" spans="2:2">
      <c r="B8354" s="81"/>
    </row>
    <row r="8355" spans="2:2">
      <c r="B8355" s="81"/>
    </row>
    <row r="8356" spans="2:2">
      <c r="B8356" s="81"/>
    </row>
    <row r="8357" spans="2:2">
      <c r="B8357" s="81"/>
    </row>
    <row r="8358" spans="2:2">
      <c r="B8358" s="81"/>
    </row>
    <row r="8359" spans="2:2">
      <c r="B8359" s="81"/>
    </row>
    <row r="8360" spans="2:2">
      <c r="B8360" s="81"/>
    </row>
    <row r="8361" spans="2:2">
      <c r="B8361" s="81"/>
    </row>
    <row r="8362" spans="2:2">
      <c r="B8362" s="81"/>
    </row>
    <row r="8363" spans="2:2">
      <c r="B8363" s="81"/>
    </row>
    <row r="8364" spans="2:2">
      <c r="B8364" s="81"/>
    </row>
    <row r="8365" spans="2:2">
      <c r="B8365" s="81"/>
    </row>
    <row r="8366" spans="2:2">
      <c r="B8366" s="81"/>
    </row>
    <row r="8367" spans="2:2">
      <c r="B8367" s="81"/>
    </row>
    <row r="8368" spans="2:2">
      <c r="B8368" s="81"/>
    </row>
    <row r="8369" spans="2:2">
      <c r="B8369" s="81"/>
    </row>
    <row r="8370" spans="2:2">
      <c r="B8370" s="81"/>
    </row>
    <row r="8371" spans="2:2">
      <c r="B8371" s="81"/>
    </row>
    <row r="8372" spans="2:2">
      <c r="B8372" s="81"/>
    </row>
    <row r="8373" spans="2:2">
      <c r="B8373" s="81"/>
    </row>
    <row r="8374" spans="2:2">
      <c r="B8374" s="81"/>
    </row>
    <row r="8375" spans="2:2">
      <c r="B8375" s="81"/>
    </row>
    <row r="8376" spans="2:2">
      <c r="B8376" s="81"/>
    </row>
    <row r="8377" spans="2:2">
      <c r="B8377" s="81"/>
    </row>
    <row r="8378" spans="2:2">
      <c r="B8378" s="81"/>
    </row>
    <row r="8379" spans="2:2">
      <c r="B8379" s="81"/>
    </row>
    <row r="8380" spans="2:2">
      <c r="B8380" s="81"/>
    </row>
    <row r="8381" spans="2:2">
      <c r="B8381" s="81"/>
    </row>
    <row r="8382" spans="2:2">
      <c r="B8382" s="81"/>
    </row>
    <row r="8383" spans="2:2">
      <c r="B8383" s="81"/>
    </row>
    <row r="8384" spans="2:2">
      <c r="B8384" s="81"/>
    </row>
    <row r="8385" spans="2:2">
      <c r="B8385" s="81"/>
    </row>
    <row r="8386" spans="2:2">
      <c r="B8386" s="81"/>
    </row>
    <row r="8387" spans="2:2">
      <c r="B8387" s="81"/>
    </row>
    <row r="8388" spans="2:2">
      <c r="B8388" s="81"/>
    </row>
    <row r="8389" spans="2:2">
      <c r="B8389" s="81"/>
    </row>
    <row r="8390" spans="2:2">
      <c r="B8390" s="81"/>
    </row>
    <row r="8391" spans="2:2">
      <c r="B8391" s="81"/>
    </row>
    <row r="8392" spans="2:2">
      <c r="B8392" s="81"/>
    </row>
    <row r="8393" spans="2:2">
      <c r="B8393" s="81"/>
    </row>
    <row r="8394" spans="2:2">
      <c r="B8394" s="81"/>
    </row>
    <row r="8395" spans="2:2">
      <c r="B8395" s="81"/>
    </row>
    <row r="8396" spans="2:2">
      <c r="B8396" s="81"/>
    </row>
    <row r="8397" spans="2:2">
      <c r="B8397" s="81"/>
    </row>
    <row r="8398" spans="2:2">
      <c r="B8398" s="81"/>
    </row>
    <row r="8399" spans="2:2">
      <c r="B8399" s="81"/>
    </row>
    <row r="8400" spans="2:2">
      <c r="B8400" s="81"/>
    </row>
    <row r="8401" spans="2:2">
      <c r="B8401" s="81"/>
    </row>
    <row r="8402" spans="2:2">
      <c r="B8402" s="81"/>
    </row>
    <row r="8403" spans="2:2">
      <c r="B8403" s="81"/>
    </row>
    <row r="8404" spans="2:2">
      <c r="B8404" s="81"/>
    </row>
    <row r="8405" spans="2:2">
      <c r="B8405" s="81"/>
    </row>
    <row r="8406" spans="2:2">
      <c r="B8406" s="81"/>
    </row>
    <row r="8407" spans="2:2">
      <c r="B8407" s="81"/>
    </row>
    <row r="8408" spans="2:2">
      <c r="B8408" s="81"/>
    </row>
    <row r="8409" spans="2:2">
      <c r="B8409" s="81"/>
    </row>
    <row r="8410" spans="2:2">
      <c r="B8410" s="81"/>
    </row>
    <row r="8411" spans="2:2">
      <c r="B8411" s="81"/>
    </row>
    <row r="8412" spans="2:2">
      <c r="B8412" s="81"/>
    </row>
    <row r="8413" spans="2:2">
      <c r="B8413" s="81"/>
    </row>
    <row r="8414" spans="2:2">
      <c r="B8414" s="81"/>
    </row>
    <row r="8415" spans="2:2">
      <c r="B8415" s="81"/>
    </row>
    <row r="8416" spans="2:2">
      <c r="B8416" s="81"/>
    </row>
    <row r="8417" spans="2:2">
      <c r="B8417" s="81"/>
    </row>
    <row r="8418" spans="2:2">
      <c r="B8418" s="81"/>
    </row>
    <row r="8419" spans="2:2">
      <c r="B8419" s="81"/>
    </row>
    <row r="8420" spans="2:2">
      <c r="B8420" s="81"/>
    </row>
    <row r="8421" spans="2:2">
      <c r="B8421" s="81"/>
    </row>
    <row r="8422" spans="2:2">
      <c r="B8422" s="81"/>
    </row>
    <row r="8423" spans="2:2">
      <c r="B8423" s="81"/>
    </row>
    <row r="8424" spans="2:2">
      <c r="B8424" s="81"/>
    </row>
    <row r="8425" spans="2:2">
      <c r="B8425" s="81"/>
    </row>
    <row r="8426" spans="2:2">
      <c r="B8426" s="81"/>
    </row>
    <row r="8427" spans="2:2">
      <c r="B8427" s="81"/>
    </row>
    <row r="8428" spans="2:2">
      <c r="B8428" s="81"/>
    </row>
    <row r="8429" spans="2:2">
      <c r="B8429" s="81"/>
    </row>
    <row r="8430" spans="2:2">
      <c r="B8430" s="81"/>
    </row>
    <row r="8431" spans="2:2">
      <c r="B8431" s="81"/>
    </row>
    <row r="8432" spans="2:2">
      <c r="B8432" s="81"/>
    </row>
    <row r="8433" spans="2:2">
      <c r="B8433" s="81"/>
    </row>
    <row r="8434" spans="2:2">
      <c r="B8434" s="81"/>
    </row>
    <row r="8435" spans="2:2">
      <c r="B8435" s="81"/>
    </row>
    <row r="8436" spans="2:2">
      <c r="B8436" s="81"/>
    </row>
    <row r="8437" spans="2:2">
      <c r="B8437" s="81"/>
    </row>
    <row r="8438" spans="2:2">
      <c r="B8438" s="81"/>
    </row>
    <row r="8439" spans="2:2">
      <c r="B8439" s="81"/>
    </row>
    <row r="8440" spans="2:2">
      <c r="B8440" s="81"/>
    </row>
    <row r="8441" spans="2:2">
      <c r="B8441" s="81"/>
    </row>
    <row r="8442" spans="2:2">
      <c r="B8442" s="81"/>
    </row>
    <row r="8443" spans="2:2">
      <c r="B8443" s="81"/>
    </row>
    <row r="8444" spans="2:2">
      <c r="B8444" s="81"/>
    </row>
    <row r="8445" spans="2:2">
      <c r="B8445" s="81"/>
    </row>
    <row r="8446" spans="2:2">
      <c r="B8446" s="81"/>
    </row>
    <row r="8447" spans="2:2">
      <c r="B8447" s="81"/>
    </row>
    <row r="8448" spans="2:2">
      <c r="B8448" s="81"/>
    </row>
    <row r="8449" spans="2:2">
      <c r="B8449" s="81"/>
    </row>
    <row r="8450" spans="2:2">
      <c r="B8450" s="81"/>
    </row>
    <row r="8451" spans="2:2">
      <c r="B8451" s="81"/>
    </row>
    <row r="8452" spans="2:2">
      <c r="B8452" s="81"/>
    </row>
    <row r="8453" spans="2:2">
      <c r="B8453" s="81"/>
    </row>
    <row r="8454" spans="2:2">
      <c r="B8454" s="81"/>
    </row>
    <row r="8455" spans="2:2">
      <c r="B8455" s="81"/>
    </row>
    <row r="8456" spans="2:2">
      <c r="B8456" s="81"/>
    </row>
    <row r="8457" spans="2:2">
      <c r="B8457" s="81"/>
    </row>
    <row r="8458" spans="2:2">
      <c r="B8458" s="81"/>
    </row>
    <row r="8459" spans="2:2">
      <c r="B8459" s="81"/>
    </row>
    <row r="8460" spans="2:2">
      <c r="B8460" s="81"/>
    </row>
    <row r="8461" spans="2:2">
      <c r="B8461" s="81"/>
    </row>
    <row r="8462" spans="2:2">
      <c r="B8462" s="81"/>
    </row>
    <row r="8463" spans="2:2">
      <c r="B8463" s="81"/>
    </row>
    <row r="8464" spans="2:2">
      <c r="B8464" s="81"/>
    </row>
    <row r="8465" spans="2:2">
      <c r="B8465" s="81"/>
    </row>
    <row r="8466" spans="2:2">
      <c r="B8466" s="81"/>
    </row>
    <row r="8467" spans="2:2">
      <c r="B8467" s="81"/>
    </row>
    <row r="8468" spans="2:2">
      <c r="B8468" s="81"/>
    </row>
    <row r="8469" spans="2:2">
      <c r="B8469" s="81"/>
    </row>
    <row r="8470" spans="2:2">
      <c r="B8470" s="81"/>
    </row>
    <row r="8471" spans="2:2">
      <c r="B8471" s="81"/>
    </row>
    <row r="8472" spans="2:2">
      <c r="B8472" s="81"/>
    </row>
    <row r="8473" spans="2:2">
      <c r="B8473" s="81"/>
    </row>
    <row r="8474" spans="2:2">
      <c r="B8474" s="81"/>
    </row>
    <row r="8475" spans="2:2">
      <c r="B8475" s="81"/>
    </row>
    <row r="8476" spans="2:2">
      <c r="B8476" s="81"/>
    </row>
    <row r="8477" spans="2:2">
      <c r="B8477" s="81"/>
    </row>
    <row r="8478" spans="2:2">
      <c r="B8478" s="81"/>
    </row>
    <row r="8479" spans="2:2">
      <c r="B8479" s="81"/>
    </row>
    <row r="8480" spans="2:2">
      <c r="B8480" s="81"/>
    </row>
    <row r="8481" spans="2:2">
      <c r="B8481" s="81"/>
    </row>
    <row r="8482" spans="2:2">
      <c r="B8482" s="81"/>
    </row>
    <row r="8483" spans="2:2">
      <c r="B8483" s="81"/>
    </row>
    <row r="8484" spans="2:2">
      <c r="B8484" s="81"/>
    </row>
    <row r="8485" spans="2:2">
      <c r="B8485" s="81"/>
    </row>
    <row r="8486" spans="2:2">
      <c r="B8486" s="81"/>
    </row>
    <row r="8487" spans="2:2">
      <c r="B8487" s="81"/>
    </row>
    <row r="8488" spans="2:2">
      <c r="B8488" s="81"/>
    </row>
    <row r="8489" spans="2:2">
      <c r="B8489" s="81"/>
    </row>
    <row r="8490" spans="2:2">
      <c r="B8490" s="81"/>
    </row>
    <row r="8491" spans="2:2">
      <c r="B8491" s="81"/>
    </row>
    <row r="8492" spans="2:2">
      <c r="B8492" s="81"/>
    </row>
    <row r="8493" spans="2:2">
      <c r="B8493" s="81"/>
    </row>
    <row r="8494" spans="2:2">
      <c r="B8494" s="81"/>
    </row>
    <row r="8495" spans="2:2">
      <c r="B8495" s="81"/>
    </row>
    <row r="8496" spans="2:2">
      <c r="B8496" s="81"/>
    </row>
    <row r="8497" spans="2:2">
      <c r="B8497" s="81"/>
    </row>
    <row r="8498" spans="2:2">
      <c r="B8498" s="81"/>
    </row>
    <row r="8499" spans="2:2">
      <c r="B8499" s="81"/>
    </row>
    <row r="8500" spans="2:2">
      <c r="B8500" s="81"/>
    </row>
    <row r="8501" spans="2:2">
      <c r="B8501" s="81"/>
    </row>
    <row r="8502" spans="2:2">
      <c r="B8502" s="81"/>
    </row>
    <row r="8503" spans="2:2">
      <c r="B8503" s="81"/>
    </row>
    <row r="8504" spans="2:2">
      <c r="B8504" s="81"/>
    </row>
    <row r="8505" spans="2:2">
      <c r="B8505" s="81"/>
    </row>
    <row r="8506" spans="2:2">
      <c r="B8506" s="81"/>
    </row>
    <row r="8507" spans="2:2">
      <c r="B8507" s="81"/>
    </row>
    <row r="8508" spans="2:2">
      <c r="B8508" s="81"/>
    </row>
    <row r="8509" spans="2:2">
      <c r="B8509" s="81"/>
    </row>
    <row r="8510" spans="2:2">
      <c r="B8510" s="81"/>
    </row>
    <row r="8511" spans="2:2">
      <c r="B8511" s="81"/>
    </row>
    <row r="8512" spans="2:2">
      <c r="B8512" s="81"/>
    </row>
    <row r="8513" spans="2:2">
      <c r="B8513" s="81"/>
    </row>
    <row r="8514" spans="2:2">
      <c r="B8514" s="81"/>
    </row>
    <row r="8515" spans="2:2">
      <c r="B8515" s="81"/>
    </row>
    <row r="8516" spans="2:2">
      <c r="B8516" s="81"/>
    </row>
    <row r="8517" spans="2:2">
      <c r="B8517" s="81"/>
    </row>
    <row r="8518" spans="2:2">
      <c r="B8518" s="81"/>
    </row>
    <row r="8519" spans="2:2">
      <c r="B8519" s="81"/>
    </row>
    <row r="8520" spans="2:2">
      <c r="B8520" s="81"/>
    </row>
    <row r="8521" spans="2:2">
      <c r="B8521" s="81"/>
    </row>
    <row r="8522" spans="2:2">
      <c r="B8522" s="81"/>
    </row>
    <row r="8523" spans="2:2">
      <c r="B8523" s="81"/>
    </row>
    <row r="8524" spans="2:2">
      <c r="B8524" s="81"/>
    </row>
    <row r="8525" spans="2:2">
      <c r="B8525" s="81"/>
    </row>
    <row r="8526" spans="2:2">
      <c r="B8526" s="81"/>
    </row>
    <row r="8527" spans="2:2">
      <c r="B8527" s="81"/>
    </row>
    <row r="8528" spans="2:2">
      <c r="B8528" s="81"/>
    </row>
    <row r="8529" spans="2:2">
      <c r="B8529" s="81"/>
    </row>
    <row r="8530" spans="2:2">
      <c r="B8530" s="81"/>
    </row>
    <row r="8531" spans="2:2">
      <c r="B8531" s="81"/>
    </row>
    <row r="8532" spans="2:2">
      <c r="B8532" s="81"/>
    </row>
    <row r="8533" spans="2:2">
      <c r="B8533" s="81"/>
    </row>
    <row r="8534" spans="2:2">
      <c r="B8534" s="81"/>
    </row>
    <row r="8535" spans="2:2">
      <c r="B8535" s="81"/>
    </row>
    <row r="8536" spans="2:2">
      <c r="B8536" s="81"/>
    </row>
    <row r="8537" spans="2:2">
      <c r="B8537" s="81"/>
    </row>
    <row r="8538" spans="2:2">
      <c r="B8538" s="81"/>
    </row>
    <row r="8539" spans="2:2">
      <c r="B8539" s="81"/>
    </row>
    <row r="8540" spans="2:2">
      <c r="B8540" s="81"/>
    </row>
    <row r="8541" spans="2:2">
      <c r="B8541" s="81"/>
    </row>
    <row r="8542" spans="2:2">
      <c r="B8542" s="81"/>
    </row>
    <row r="8543" spans="2:2">
      <c r="B8543" s="81"/>
    </row>
    <row r="8544" spans="2:2">
      <c r="B8544" s="81"/>
    </row>
    <row r="8545" spans="2:2">
      <c r="B8545" s="81"/>
    </row>
    <row r="8546" spans="2:2">
      <c r="B8546" s="81"/>
    </row>
    <row r="8547" spans="2:2">
      <c r="B8547" s="81"/>
    </row>
    <row r="8548" spans="2:2">
      <c r="B8548" s="81"/>
    </row>
    <row r="8549" spans="2:2">
      <c r="B8549" s="81"/>
    </row>
    <row r="8550" spans="2:2">
      <c r="B8550" s="81"/>
    </row>
    <row r="8551" spans="2:2">
      <c r="B8551" s="81"/>
    </row>
    <row r="8552" spans="2:2">
      <c r="B8552" s="81"/>
    </row>
    <row r="8553" spans="2:2">
      <c r="B8553" s="81"/>
    </row>
    <row r="8554" spans="2:2">
      <c r="B8554" s="81"/>
    </row>
    <row r="8555" spans="2:2">
      <c r="B8555" s="81"/>
    </row>
    <row r="8556" spans="2:2">
      <c r="B8556" s="81"/>
    </row>
    <row r="8557" spans="2:2">
      <c r="B8557" s="81"/>
    </row>
    <row r="8558" spans="2:2">
      <c r="B8558" s="81"/>
    </row>
    <row r="8559" spans="2:2">
      <c r="B8559" s="81"/>
    </row>
    <row r="8560" spans="2:2">
      <c r="B8560" s="81"/>
    </row>
    <row r="8561" spans="2:2">
      <c r="B8561" s="81"/>
    </row>
    <row r="8562" spans="2:2">
      <c r="B8562" s="81"/>
    </row>
    <row r="8563" spans="2:2">
      <c r="B8563" s="81"/>
    </row>
    <row r="8564" spans="2:2">
      <c r="B8564" s="81"/>
    </row>
    <row r="8565" spans="2:2">
      <c r="B8565" s="81"/>
    </row>
    <row r="8566" spans="2:2">
      <c r="B8566" s="81"/>
    </row>
    <row r="8567" spans="2:2">
      <c r="B8567" s="81"/>
    </row>
    <row r="8568" spans="2:2">
      <c r="B8568" s="81"/>
    </row>
    <row r="8569" spans="2:2">
      <c r="B8569" s="81"/>
    </row>
    <row r="8570" spans="2:2">
      <c r="B8570" s="81"/>
    </row>
    <row r="8571" spans="2:2">
      <c r="B8571" s="81"/>
    </row>
    <row r="8572" spans="2:2">
      <c r="B8572" s="81"/>
    </row>
    <row r="8573" spans="2:2">
      <c r="B8573" s="81"/>
    </row>
    <row r="8574" spans="2:2">
      <c r="B8574" s="81"/>
    </row>
    <row r="8575" spans="2:2">
      <c r="B8575" s="81"/>
    </row>
    <row r="8576" spans="2:2">
      <c r="B8576" s="81"/>
    </row>
    <row r="8577" spans="2:2">
      <c r="B8577" s="81"/>
    </row>
    <row r="8578" spans="2:2">
      <c r="B8578" s="81"/>
    </row>
    <row r="8579" spans="2:2">
      <c r="B8579" s="81"/>
    </row>
    <row r="8580" spans="2:2">
      <c r="B8580" s="81"/>
    </row>
    <row r="8581" spans="2:2">
      <c r="B8581" s="81"/>
    </row>
    <row r="8582" spans="2:2">
      <c r="B8582" s="81"/>
    </row>
    <row r="8583" spans="2:2">
      <c r="B8583" s="81"/>
    </row>
    <row r="8584" spans="2:2">
      <c r="B8584" s="81"/>
    </row>
    <row r="8585" spans="2:2">
      <c r="B8585" s="81"/>
    </row>
    <row r="8586" spans="2:2">
      <c r="B8586" s="81"/>
    </row>
    <row r="8587" spans="2:2">
      <c r="B8587" s="81"/>
    </row>
    <row r="8588" spans="2:2">
      <c r="B8588" s="81"/>
    </row>
    <row r="8589" spans="2:2">
      <c r="B8589" s="81"/>
    </row>
    <row r="8590" spans="2:2">
      <c r="B8590" s="81"/>
    </row>
    <row r="8591" spans="2:2">
      <c r="B8591" s="81"/>
    </row>
    <row r="8592" spans="2:2">
      <c r="B8592" s="81"/>
    </row>
    <row r="8593" spans="2:2">
      <c r="B8593" s="81"/>
    </row>
    <row r="8594" spans="2:2">
      <c r="B8594" s="81"/>
    </row>
    <row r="8595" spans="2:2">
      <c r="B8595" s="81"/>
    </row>
    <row r="8596" spans="2:2">
      <c r="B8596" s="81"/>
    </row>
    <row r="8597" spans="2:2">
      <c r="B8597" s="81"/>
    </row>
    <row r="8598" spans="2:2">
      <c r="B8598" s="81"/>
    </row>
    <row r="8599" spans="2:2">
      <c r="B8599" s="81"/>
    </row>
    <row r="8600" spans="2:2">
      <c r="B8600" s="81"/>
    </row>
    <row r="8601" spans="2:2">
      <c r="B8601" s="81"/>
    </row>
    <row r="8602" spans="2:2">
      <c r="B8602" s="81"/>
    </row>
    <row r="8603" spans="2:2">
      <c r="B8603" s="81"/>
    </row>
    <row r="8604" spans="2:2">
      <c r="B8604" s="81"/>
    </row>
    <row r="8605" spans="2:2">
      <c r="B8605" s="81"/>
    </row>
    <row r="8606" spans="2:2">
      <c r="B8606" s="81"/>
    </row>
    <row r="8607" spans="2:2">
      <c r="B8607" s="81"/>
    </row>
    <row r="8608" spans="2:2">
      <c r="B8608" s="81"/>
    </row>
    <row r="8609" spans="2:2">
      <c r="B8609" s="81"/>
    </row>
    <row r="8610" spans="2:2">
      <c r="B8610" s="81"/>
    </row>
    <row r="8611" spans="2:2">
      <c r="B8611" s="81"/>
    </row>
    <row r="8612" spans="2:2">
      <c r="B8612" s="81"/>
    </row>
    <row r="8613" spans="2:2">
      <c r="B8613" s="81"/>
    </row>
    <row r="8614" spans="2:2">
      <c r="B8614" s="81"/>
    </row>
    <row r="8615" spans="2:2">
      <c r="B8615" s="81"/>
    </row>
    <row r="8616" spans="2:2">
      <c r="B8616" s="81"/>
    </row>
    <row r="8617" spans="2:2">
      <c r="B8617" s="81"/>
    </row>
    <row r="8618" spans="2:2">
      <c r="B8618" s="81"/>
    </row>
    <row r="8619" spans="2:2">
      <c r="B8619" s="81"/>
    </row>
    <row r="8620" spans="2:2">
      <c r="B8620" s="81"/>
    </row>
    <row r="8621" spans="2:2">
      <c r="B8621" s="81"/>
    </row>
    <row r="8622" spans="2:2">
      <c r="B8622" s="81"/>
    </row>
    <row r="8623" spans="2:2">
      <c r="B8623" s="81"/>
    </row>
    <row r="8624" spans="2:2">
      <c r="B8624" s="81"/>
    </row>
    <row r="8625" spans="2:2">
      <c r="B8625" s="81"/>
    </row>
    <row r="8626" spans="2:2">
      <c r="B8626" s="81"/>
    </row>
    <row r="8627" spans="2:2">
      <c r="B8627" s="81"/>
    </row>
    <row r="8628" spans="2:2">
      <c r="B8628" s="81"/>
    </row>
    <row r="8629" spans="2:2">
      <c r="B8629" s="81"/>
    </row>
    <row r="8630" spans="2:2">
      <c r="B8630" s="81"/>
    </row>
    <row r="8631" spans="2:2">
      <c r="B8631" s="81"/>
    </row>
    <row r="8632" spans="2:2">
      <c r="B8632" s="81"/>
    </row>
    <row r="8633" spans="2:2">
      <c r="B8633" s="81"/>
    </row>
    <row r="8634" spans="2:2">
      <c r="B8634" s="81"/>
    </row>
    <row r="8635" spans="2:2">
      <c r="B8635" s="81"/>
    </row>
    <row r="8636" spans="2:2">
      <c r="B8636" s="81"/>
    </row>
    <row r="8637" spans="2:2">
      <c r="B8637" s="81"/>
    </row>
    <row r="8638" spans="2:2">
      <c r="B8638" s="81"/>
    </row>
    <row r="8639" spans="2:2">
      <c r="B8639" s="81"/>
    </row>
    <row r="8640" spans="2:2">
      <c r="B8640" s="81"/>
    </row>
    <row r="8641" spans="2:2">
      <c r="B8641" s="81"/>
    </row>
    <row r="8642" spans="2:2">
      <c r="B8642" s="81"/>
    </row>
    <row r="8643" spans="2:2">
      <c r="B8643" s="81"/>
    </row>
    <row r="8644" spans="2:2">
      <c r="B8644" s="81"/>
    </row>
    <row r="8645" spans="2:2">
      <c r="B8645" s="81"/>
    </row>
    <row r="8646" spans="2:2">
      <c r="B8646" s="81"/>
    </row>
    <row r="8647" spans="2:2">
      <c r="B8647" s="81"/>
    </row>
    <row r="8648" spans="2:2">
      <c r="B8648" s="81"/>
    </row>
    <row r="8649" spans="2:2">
      <c r="B8649" s="81"/>
    </row>
    <row r="8650" spans="2:2">
      <c r="B8650" s="81"/>
    </row>
    <row r="8651" spans="2:2">
      <c r="B8651" s="81"/>
    </row>
    <row r="8652" spans="2:2">
      <c r="B8652" s="81"/>
    </row>
    <row r="8653" spans="2:2">
      <c r="B8653" s="81"/>
    </row>
    <row r="8654" spans="2:2">
      <c r="B8654" s="81"/>
    </row>
    <row r="8655" spans="2:2">
      <c r="B8655" s="81"/>
    </row>
    <row r="8656" spans="2:2">
      <c r="B8656" s="81"/>
    </row>
    <row r="8657" spans="2:2">
      <c r="B8657" s="81"/>
    </row>
    <row r="8658" spans="2:2">
      <c r="B8658" s="81"/>
    </row>
    <row r="8659" spans="2:2">
      <c r="B8659" s="81"/>
    </row>
    <row r="8660" spans="2:2">
      <c r="B8660" s="81"/>
    </row>
    <row r="8661" spans="2:2">
      <c r="B8661" s="81"/>
    </row>
    <row r="8662" spans="2:2">
      <c r="B8662" s="81"/>
    </row>
    <row r="8663" spans="2:2">
      <c r="B8663" s="81"/>
    </row>
    <row r="8664" spans="2:2">
      <c r="B8664" s="81"/>
    </row>
    <row r="8665" spans="2:2">
      <c r="B8665" s="81"/>
    </row>
    <row r="8666" spans="2:2">
      <c r="B8666" s="81"/>
    </row>
    <row r="8667" spans="2:2">
      <c r="B8667" s="81"/>
    </row>
    <row r="8668" spans="2:2">
      <c r="B8668" s="81"/>
    </row>
    <row r="8669" spans="2:2">
      <c r="B8669" s="81"/>
    </row>
    <row r="8670" spans="2:2">
      <c r="B8670" s="81"/>
    </row>
    <row r="8671" spans="2:2">
      <c r="B8671" s="81"/>
    </row>
    <row r="8672" spans="2:2">
      <c r="B8672" s="81"/>
    </row>
    <row r="8673" spans="2:2">
      <c r="B8673" s="81"/>
    </row>
    <row r="8674" spans="2:2">
      <c r="B8674" s="81"/>
    </row>
    <row r="8675" spans="2:2">
      <c r="B8675" s="81"/>
    </row>
    <row r="8676" spans="2:2">
      <c r="B8676" s="81"/>
    </row>
    <row r="8677" spans="2:2">
      <c r="B8677" s="81"/>
    </row>
    <row r="8678" spans="2:2">
      <c r="B8678" s="81"/>
    </row>
    <row r="8679" spans="2:2">
      <c r="B8679" s="81"/>
    </row>
    <row r="8680" spans="2:2">
      <c r="B8680" s="81"/>
    </row>
    <row r="8681" spans="2:2">
      <c r="B8681" s="81"/>
    </row>
    <row r="8682" spans="2:2">
      <c r="B8682" s="81"/>
    </row>
    <row r="8683" spans="2:2">
      <c r="B8683" s="81"/>
    </row>
    <row r="8684" spans="2:2">
      <c r="B8684" s="81"/>
    </row>
    <row r="8685" spans="2:2">
      <c r="B8685" s="81"/>
    </row>
    <row r="8686" spans="2:2">
      <c r="B8686" s="81"/>
    </row>
    <row r="8687" spans="2:2">
      <c r="B8687" s="81"/>
    </row>
    <row r="8688" spans="2:2">
      <c r="B8688" s="81"/>
    </row>
    <row r="8689" spans="2:2">
      <c r="B8689" s="81"/>
    </row>
    <row r="8690" spans="2:2">
      <c r="B8690" s="81"/>
    </row>
    <row r="8691" spans="2:2">
      <c r="B8691" s="81"/>
    </row>
    <row r="8692" spans="2:2">
      <c r="B8692" s="81"/>
    </row>
    <row r="8693" spans="2:2">
      <c r="B8693" s="81"/>
    </row>
    <row r="8694" spans="2:2">
      <c r="B8694" s="81"/>
    </row>
    <row r="8695" spans="2:2">
      <c r="B8695" s="81"/>
    </row>
    <row r="8696" spans="2:2">
      <c r="B8696" s="81"/>
    </row>
    <row r="8697" spans="2:2">
      <c r="B8697" s="81"/>
    </row>
    <row r="8698" spans="2:2">
      <c r="B8698" s="81"/>
    </row>
    <row r="8699" spans="2:2">
      <c r="B8699" s="81"/>
    </row>
    <row r="8700" spans="2:2">
      <c r="B8700" s="81"/>
    </row>
    <row r="8701" spans="2:2">
      <c r="B8701" s="81"/>
    </row>
    <row r="8702" spans="2:2">
      <c r="B8702" s="81"/>
    </row>
    <row r="8703" spans="2:2">
      <c r="B8703" s="81"/>
    </row>
    <row r="8704" spans="2:2">
      <c r="B8704" s="81"/>
    </row>
    <row r="8705" spans="2:2">
      <c r="B8705" s="81"/>
    </row>
    <row r="8706" spans="2:2">
      <c r="B8706" s="81"/>
    </row>
    <row r="8707" spans="2:2">
      <c r="B8707" s="81"/>
    </row>
    <row r="8708" spans="2:2">
      <c r="B8708" s="81"/>
    </row>
    <row r="8709" spans="2:2">
      <c r="B8709" s="81"/>
    </row>
    <row r="8710" spans="2:2">
      <c r="B8710" s="81"/>
    </row>
    <row r="8711" spans="2:2">
      <c r="B8711" s="81"/>
    </row>
    <row r="8712" spans="2:2">
      <c r="B8712" s="81"/>
    </row>
    <row r="8713" spans="2:2">
      <c r="B8713" s="81"/>
    </row>
    <row r="8714" spans="2:2">
      <c r="B8714" s="81"/>
    </row>
    <row r="8715" spans="2:2">
      <c r="B8715" s="81"/>
    </row>
    <row r="8716" spans="2:2">
      <c r="B8716" s="81"/>
    </row>
    <row r="8717" spans="2:2">
      <c r="B8717" s="81"/>
    </row>
    <row r="8718" spans="2:2">
      <c r="B8718" s="81"/>
    </row>
    <row r="8719" spans="2:2">
      <c r="B8719" s="81"/>
    </row>
    <row r="8720" spans="2:2">
      <c r="B8720" s="81"/>
    </row>
    <row r="8721" spans="2:2">
      <c r="B8721" s="81"/>
    </row>
    <row r="8722" spans="2:2">
      <c r="B8722" s="81"/>
    </row>
    <row r="8723" spans="2:2">
      <c r="B8723" s="81"/>
    </row>
    <row r="8724" spans="2:2">
      <c r="B8724" s="81"/>
    </row>
    <row r="8725" spans="2:2">
      <c r="B8725" s="81"/>
    </row>
    <row r="8726" spans="2:2">
      <c r="B8726" s="81"/>
    </row>
    <row r="8727" spans="2:2">
      <c r="B8727" s="81"/>
    </row>
    <row r="8728" spans="2:2">
      <c r="B8728" s="81"/>
    </row>
    <row r="8729" spans="2:2">
      <c r="B8729" s="81"/>
    </row>
    <row r="8730" spans="2:2">
      <c r="B8730" s="81"/>
    </row>
    <row r="8731" spans="2:2">
      <c r="B8731" s="81"/>
    </row>
    <row r="8732" spans="2:2">
      <c r="B8732" s="81"/>
    </row>
    <row r="8733" spans="2:2">
      <c r="B8733" s="81"/>
    </row>
    <row r="8734" spans="2:2">
      <c r="B8734" s="81"/>
    </row>
    <row r="8735" spans="2:2">
      <c r="B8735" s="81"/>
    </row>
    <row r="8736" spans="2:2">
      <c r="B8736" s="81"/>
    </row>
    <row r="8737" spans="2:2">
      <c r="B8737" s="81"/>
    </row>
    <row r="8738" spans="2:2">
      <c r="B8738" s="81"/>
    </row>
    <row r="8739" spans="2:2">
      <c r="B8739" s="81"/>
    </row>
    <row r="8740" spans="2:2">
      <c r="B8740" s="81"/>
    </row>
    <row r="8741" spans="2:2">
      <c r="B8741" s="81"/>
    </row>
    <row r="8742" spans="2:2">
      <c r="B8742" s="81"/>
    </row>
    <row r="8743" spans="2:2">
      <c r="B8743" s="81"/>
    </row>
    <row r="8744" spans="2:2">
      <c r="B8744" s="81"/>
    </row>
    <row r="8745" spans="2:2">
      <c r="B8745" s="81"/>
    </row>
    <row r="8746" spans="2:2">
      <c r="B8746" s="81"/>
    </row>
    <row r="8747" spans="2:2">
      <c r="B8747" s="81"/>
    </row>
    <row r="8748" spans="2:2">
      <c r="B8748" s="81"/>
    </row>
    <row r="8749" spans="2:2">
      <c r="B8749" s="81"/>
    </row>
    <row r="8750" spans="2:2">
      <c r="B8750" s="81"/>
    </row>
    <row r="8751" spans="2:2">
      <c r="B8751" s="81"/>
    </row>
    <row r="8752" spans="2:2">
      <c r="B8752" s="81"/>
    </row>
    <row r="8753" spans="2:2">
      <c r="B8753" s="81"/>
    </row>
    <row r="8754" spans="2:2">
      <c r="B8754" s="81"/>
    </row>
    <row r="8755" spans="2:2">
      <c r="B8755" s="81"/>
    </row>
    <row r="8756" spans="2:2">
      <c r="B8756" s="81"/>
    </row>
    <row r="8757" spans="2:2">
      <c r="B8757" s="81"/>
    </row>
    <row r="8758" spans="2:2">
      <c r="B8758" s="81"/>
    </row>
    <row r="8759" spans="2:2">
      <c r="B8759" s="81"/>
    </row>
    <row r="8760" spans="2:2">
      <c r="B8760" s="81"/>
    </row>
    <row r="8761" spans="2:2">
      <c r="B8761" s="81"/>
    </row>
    <row r="8762" spans="2:2">
      <c r="B8762" s="81"/>
    </row>
    <row r="8763" spans="2:2">
      <c r="B8763" s="81"/>
    </row>
    <row r="8764" spans="2:2">
      <c r="B8764" s="81"/>
    </row>
    <row r="8765" spans="2:2">
      <c r="B8765" s="81"/>
    </row>
    <row r="8766" spans="2:2">
      <c r="B8766" s="81"/>
    </row>
    <row r="8767" spans="2:2">
      <c r="B8767" s="81"/>
    </row>
    <row r="8768" spans="2:2">
      <c r="B8768" s="81"/>
    </row>
    <row r="8769" spans="2:2">
      <c r="B8769" s="81"/>
    </row>
    <row r="8770" spans="2:2">
      <c r="B8770" s="81"/>
    </row>
    <row r="8771" spans="2:2">
      <c r="B8771" s="81"/>
    </row>
    <row r="8772" spans="2:2">
      <c r="B8772" s="81"/>
    </row>
    <row r="8773" spans="2:2">
      <c r="B8773" s="81"/>
    </row>
    <row r="8774" spans="2:2">
      <c r="B8774" s="81"/>
    </row>
    <row r="8775" spans="2:2">
      <c r="B8775" s="81"/>
    </row>
    <row r="8776" spans="2:2">
      <c r="B8776" s="81"/>
    </row>
    <row r="8777" spans="2:2">
      <c r="B8777" s="81"/>
    </row>
    <row r="8778" spans="2:2">
      <c r="B8778" s="81"/>
    </row>
    <row r="8779" spans="2:2">
      <c r="B8779" s="81"/>
    </row>
    <row r="8780" spans="2:2">
      <c r="B8780" s="81"/>
    </row>
    <row r="8781" spans="2:2">
      <c r="B8781" s="81"/>
    </row>
    <row r="8782" spans="2:2">
      <c r="B8782" s="81"/>
    </row>
    <row r="8783" spans="2:2">
      <c r="B8783" s="81"/>
    </row>
    <row r="8784" spans="2:2">
      <c r="B8784" s="81"/>
    </row>
    <row r="8785" spans="2:2">
      <c r="B8785" s="81"/>
    </row>
    <row r="8786" spans="2:2">
      <c r="B8786" s="81"/>
    </row>
    <row r="8787" spans="2:2">
      <c r="B8787" s="81"/>
    </row>
    <row r="8788" spans="2:2">
      <c r="B8788" s="81"/>
    </row>
    <row r="8789" spans="2:2">
      <c r="B8789" s="81"/>
    </row>
    <row r="8790" spans="2:2">
      <c r="B8790" s="81"/>
    </row>
    <row r="8791" spans="2:2">
      <c r="B8791" s="81"/>
    </row>
    <row r="8792" spans="2:2">
      <c r="B8792" s="81"/>
    </row>
    <row r="8793" spans="2:2">
      <c r="B8793" s="81"/>
    </row>
    <row r="8794" spans="2:2">
      <c r="B8794" s="81"/>
    </row>
    <row r="8795" spans="2:2">
      <c r="B8795" s="81"/>
    </row>
    <row r="8796" spans="2:2">
      <c r="B8796" s="81"/>
    </row>
    <row r="8797" spans="2:2">
      <c r="B8797" s="81"/>
    </row>
    <row r="8798" spans="2:2">
      <c r="B8798" s="81"/>
    </row>
    <row r="8799" spans="2:2">
      <c r="B8799" s="81"/>
    </row>
    <row r="8800" spans="2:2">
      <c r="B8800" s="81"/>
    </row>
    <row r="8801" spans="2:2">
      <c r="B8801" s="81"/>
    </row>
    <row r="8802" spans="2:2">
      <c r="B8802" s="81"/>
    </row>
    <row r="8803" spans="2:2">
      <c r="B8803" s="81"/>
    </row>
    <row r="8804" spans="2:2">
      <c r="B8804" s="81"/>
    </row>
    <row r="8805" spans="2:2">
      <c r="B8805" s="81"/>
    </row>
    <row r="8806" spans="2:2">
      <c r="B8806" s="81"/>
    </row>
    <row r="8807" spans="2:2">
      <c r="B8807" s="81"/>
    </row>
    <row r="8808" spans="2:2">
      <c r="B8808" s="81"/>
    </row>
    <row r="8809" spans="2:2">
      <c r="B8809" s="81"/>
    </row>
    <row r="8810" spans="2:2">
      <c r="B8810" s="81"/>
    </row>
    <row r="8811" spans="2:2">
      <c r="B8811" s="81"/>
    </row>
    <row r="8812" spans="2:2">
      <c r="B8812" s="81"/>
    </row>
    <row r="8813" spans="2:2">
      <c r="B8813" s="81"/>
    </row>
    <row r="8814" spans="2:2">
      <c r="B8814" s="81"/>
    </row>
    <row r="8815" spans="2:2">
      <c r="B8815" s="81"/>
    </row>
    <row r="8816" spans="2:2">
      <c r="B8816" s="81"/>
    </row>
    <row r="8817" spans="2:2">
      <c r="B8817" s="81"/>
    </row>
    <row r="8818" spans="2:2">
      <c r="B8818" s="81"/>
    </row>
    <row r="8819" spans="2:2">
      <c r="B8819" s="81"/>
    </row>
    <row r="8820" spans="2:2">
      <c r="B8820" s="81"/>
    </row>
    <row r="8821" spans="2:2">
      <c r="B8821" s="81"/>
    </row>
    <row r="8822" spans="2:2">
      <c r="B8822" s="81"/>
    </row>
    <row r="8823" spans="2:2">
      <c r="B8823" s="81"/>
    </row>
    <row r="8824" spans="2:2">
      <c r="B8824" s="81"/>
    </row>
    <row r="8825" spans="2:2">
      <c r="B8825" s="81"/>
    </row>
    <row r="8826" spans="2:2">
      <c r="B8826" s="81"/>
    </row>
    <row r="8827" spans="2:2">
      <c r="B8827" s="81"/>
    </row>
    <row r="8828" spans="2:2">
      <c r="B8828" s="81"/>
    </row>
    <row r="8829" spans="2:2">
      <c r="B8829" s="81"/>
    </row>
    <row r="8830" spans="2:2">
      <c r="B8830" s="81"/>
    </row>
    <row r="8831" spans="2:2">
      <c r="B8831" s="81"/>
    </row>
    <row r="8832" spans="2:2">
      <c r="B8832" s="81"/>
    </row>
    <row r="8833" spans="2:2">
      <c r="B8833" s="81"/>
    </row>
    <row r="8834" spans="2:2">
      <c r="B8834" s="81"/>
    </row>
    <row r="8835" spans="2:2">
      <c r="B8835" s="81"/>
    </row>
    <row r="8836" spans="2:2">
      <c r="B8836" s="81"/>
    </row>
    <row r="8837" spans="2:2">
      <c r="B8837" s="81"/>
    </row>
    <row r="8838" spans="2:2">
      <c r="B8838" s="81"/>
    </row>
    <row r="8839" spans="2:2">
      <c r="B8839" s="81"/>
    </row>
    <row r="8840" spans="2:2">
      <c r="B8840" s="81"/>
    </row>
    <row r="8841" spans="2:2">
      <c r="B8841" s="81"/>
    </row>
    <row r="8842" spans="2:2">
      <c r="B8842" s="81"/>
    </row>
    <row r="8843" spans="2:2">
      <c r="B8843" s="81"/>
    </row>
    <row r="8844" spans="2:2">
      <c r="B8844" s="81"/>
    </row>
    <row r="8845" spans="2:2">
      <c r="B8845" s="81"/>
    </row>
    <row r="8846" spans="2:2">
      <c r="B8846" s="81"/>
    </row>
    <row r="8847" spans="2:2">
      <c r="B8847" s="81"/>
    </row>
    <row r="8848" spans="2:2">
      <c r="B8848" s="81"/>
    </row>
    <row r="8849" spans="2:2">
      <c r="B8849" s="81"/>
    </row>
    <row r="8850" spans="2:2">
      <c r="B8850" s="81"/>
    </row>
    <row r="8851" spans="2:2">
      <c r="B8851" s="81"/>
    </row>
    <row r="8852" spans="2:2">
      <c r="B8852" s="81"/>
    </row>
    <row r="8853" spans="2:2">
      <c r="B8853" s="81"/>
    </row>
    <row r="8854" spans="2:2">
      <c r="B8854" s="81"/>
    </row>
    <row r="8855" spans="2:2">
      <c r="B8855" s="81"/>
    </row>
    <row r="8856" spans="2:2">
      <c r="B8856" s="81"/>
    </row>
    <row r="8857" spans="2:2">
      <c r="B8857" s="81"/>
    </row>
    <row r="8858" spans="2:2">
      <c r="B8858" s="81"/>
    </row>
    <row r="8859" spans="2:2">
      <c r="B8859" s="81"/>
    </row>
    <row r="8860" spans="2:2">
      <c r="B8860" s="81"/>
    </row>
    <row r="8861" spans="2:2">
      <c r="B8861" s="81"/>
    </row>
    <row r="8862" spans="2:2">
      <c r="B8862" s="81"/>
    </row>
    <row r="8863" spans="2:2">
      <c r="B8863" s="81"/>
    </row>
    <row r="8864" spans="2:2">
      <c r="B8864" s="81"/>
    </row>
    <row r="8865" spans="2:2">
      <c r="B8865" s="81"/>
    </row>
    <row r="8866" spans="2:2">
      <c r="B8866" s="81"/>
    </row>
    <row r="8867" spans="2:2">
      <c r="B8867" s="81"/>
    </row>
    <row r="8868" spans="2:2">
      <c r="B8868" s="81"/>
    </row>
    <row r="8869" spans="2:2">
      <c r="B8869" s="81"/>
    </row>
    <row r="8870" spans="2:2">
      <c r="B8870" s="81"/>
    </row>
    <row r="8871" spans="2:2">
      <c r="B8871" s="81"/>
    </row>
    <row r="8872" spans="2:2">
      <c r="B8872" s="81"/>
    </row>
    <row r="8873" spans="2:2">
      <c r="B8873" s="81"/>
    </row>
    <row r="8874" spans="2:2">
      <c r="B8874" s="81"/>
    </row>
    <row r="8875" spans="2:2">
      <c r="B8875" s="81"/>
    </row>
    <row r="8876" spans="2:2">
      <c r="B8876" s="81"/>
    </row>
    <row r="8877" spans="2:2">
      <c r="B8877" s="81"/>
    </row>
    <row r="8878" spans="2:2">
      <c r="B8878" s="81"/>
    </row>
    <row r="8879" spans="2:2">
      <c r="B8879" s="81"/>
    </row>
    <row r="8880" spans="2:2">
      <c r="B8880" s="81"/>
    </row>
    <row r="8881" spans="2:2">
      <c r="B8881" s="81"/>
    </row>
    <row r="8882" spans="2:2">
      <c r="B8882" s="81"/>
    </row>
    <row r="8883" spans="2:2">
      <c r="B8883" s="81"/>
    </row>
    <row r="8884" spans="2:2">
      <c r="B8884" s="81"/>
    </row>
    <row r="8885" spans="2:2">
      <c r="B8885" s="81"/>
    </row>
    <row r="8886" spans="2:2">
      <c r="B8886" s="81"/>
    </row>
    <row r="8887" spans="2:2">
      <c r="B8887" s="81"/>
    </row>
    <row r="8888" spans="2:2">
      <c r="B8888" s="81"/>
    </row>
    <row r="8889" spans="2:2">
      <c r="B8889" s="81"/>
    </row>
    <row r="8890" spans="2:2">
      <c r="B8890" s="81"/>
    </row>
    <row r="8891" spans="2:2">
      <c r="B8891" s="81"/>
    </row>
    <row r="8892" spans="2:2">
      <c r="B8892" s="81"/>
    </row>
    <row r="8893" spans="2:2">
      <c r="B8893" s="81"/>
    </row>
    <row r="8894" spans="2:2">
      <c r="B8894" s="81"/>
    </row>
    <row r="8895" spans="2:2">
      <c r="B8895" s="81"/>
    </row>
    <row r="8896" spans="2:2">
      <c r="B8896" s="81"/>
    </row>
    <row r="8897" spans="2:2">
      <c r="B8897" s="81"/>
    </row>
    <row r="8898" spans="2:2">
      <c r="B8898" s="81"/>
    </row>
    <row r="8899" spans="2:2">
      <c r="B8899" s="81"/>
    </row>
    <row r="8900" spans="2:2">
      <c r="B8900" s="81"/>
    </row>
    <row r="8901" spans="2:2">
      <c r="B8901" s="81"/>
    </row>
    <row r="8902" spans="2:2">
      <c r="B8902" s="81"/>
    </row>
    <row r="8903" spans="2:2">
      <c r="B8903" s="81"/>
    </row>
    <row r="8904" spans="2:2">
      <c r="B8904" s="81"/>
    </row>
    <row r="8905" spans="2:2">
      <c r="B8905" s="81"/>
    </row>
    <row r="8906" spans="2:2">
      <c r="B8906" s="81"/>
    </row>
    <row r="8907" spans="2:2">
      <c r="B8907" s="81"/>
    </row>
    <row r="8908" spans="2:2">
      <c r="B8908" s="81"/>
    </row>
    <row r="8909" spans="2:2">
      <c r="B8909" s="81"/>
    </row>
    <row r="8910" spans="2:2">
      <c r="B8910" s="81"/>
    </row>
    <row r="8911" spans="2:2">
      <c r="B8911" s="81"/>
    </row>
    <row r="8912" spans="2:2">
      <c r="B8912" s="81"/>
    </row>
    <row r="8913" spans="2:2">
      <c r="B8913" s="81"/>
    </row>
    <row r="8914" spans="2:2">
      <c r="B8914" s="81"/>
    </row>
    <row r="8915" spans="2:2">
      <c r="B8915" s="81"/>
    </row>
    <row r="8916" spans="2:2">
      <c r="B8916" s="81"/>
    </row>
    <row r="8917" spans="2:2">
      <c r="B8917" s="81"/>
    </row>
    <row r="8918" spans="2:2">
      <c r="B8918" s="81"/>
    </row>
    <row r="8919" spans="2:2">
      <c r="B8919" s="81"/>
    </row>
    <row r="8920" spans="2:2">
      <c r="B8920" s="81"/>
    </row>
    <row r="8921" spans="2:2">
      <c r="B8921" s="81"/>
    </row>
    <row r="8922" spans="2:2">
      <c r="B8922" s="81"/>
    </row>
    <row r="8923" spans="2:2">
      <c r="B8923" s="81"/>
    </row>
    <row r="8924" spans="2:2">
      <c r="B8924" s="81"/>
    </row>
    <row r="8925" spans="2:2">
      <c r="B8925" s="81"/>
    </row>
    <row r="8926" spans="2:2">
      <c r="B8926" s="81"/>
    </row>
    <row r="8927" spans="2:2">
      <c r="B8927" s="81"/>
    </row>
    <row r="8928" spans="2:2">
      <c r="B8928" s="81"/>
    </row>
    <row r="8929" spans="2:2">
      <c r="B8929" s="81"/>
    </row>
    <row r="8930" spans="2:2">
      <c r="B8930" s="81"/>
    </row>
    <row r="8931" spans="2:2">
      <c r="B8931" s="81"/>
    </row>
    <row r="8932" spans="2:2">
      <c r="B8932" s="81"/>
    </row>
    <row r="8933" spans="2:2">
      <c r="B8933" s="81"/>
    </row>
    <row r="8934" spans="2:2">
      <c r="B8934" s="81"/>
    </row>
    <row r="8935" spans="2:2">
      <c r="B8935" s="81"/>
    </row>
    <row r="8936" spans="2:2">
      <c r="B8936" s="81"/>
    </row>
    <row r="8937" spans="2:2">
      <c r="B8937" s="81"/>
    </row>
    <row r="8938" spans="2:2">
      <c r="B8938" s="81"/>
    </row>
    <row r="8939" spans="2:2">
      <c r="B8939" s="81"/>
    </row>
    <row r="8940" spans="2:2">
      <c r="B8940" s="81"/>
    </row>
    <row r="8941" spans="2:2">
      <c r="B8941" s="81"/>
    </row>
    <row r="8942" spans="2:2">
      <c r="B8942" s="81"/>
    </row>
    <row r="8943" spans="2:2">
      <c r="B8943" s="81"/>
    </row>
    <row r="8944" spans="2:2">
      <c r="B8944" s="81"/>
    </row>
    <row r="8945" spans="2:2">
      <c r="B8945" s="81"/>
    </row>
    <row r="8946" spans="2:2">
      <c r="B8946" s="81"/>
    </row>
    <row r="8947" spans="2:2">
      <c r="B8947" s="81"/>
    </row>
    <row r="8948" spans="2:2">
      <c r="B8948" s="81"/>
    </row>
    <row r="8949" spans="2:2">
      <c r="B8949" s="81"/>
    </row>
    <row r="8950" spans="2:2">
      <c r="B8950" s="81"/>
    </row>
    <row r="8951" spans="2:2">
      <c r="B8951" s="81"/>
    </row>
    <row r="8952" spans="2:2">
      <c r="B8952" s="81"/>
    </row>
    <row r="8953" spans="2:2">
      <c r="B8953" s="81"/>
    </row>
    <row r="8954" spans="2:2">
      <c r="B8954" s="81"/>
    </row>
    <row r="8955" spans="2:2">
      <c r="B8955" s="81"/>
    </row>
    <row r="8956" spans="2:2">
      <c r="B8956" s="81"/>
    </row>
    <row r="8957" spans="2:2">
      <c r="B8957" s="81"/>
    </row>
    <row r="8958" spans="2:2">
      <c r="B8958" s="81"/>
    </row>
    <row r="8959" spans="2:2">
      <c r="B8959" s="81"/>
    </row>
    <row r="8960" spans="2:2">
      <c r="B8960" s="81"/>
    </row>
    <row r="8961" spans="2:2">
      <c r="B8961" s="81"/>
    </row>
    <row r="8962" spans="2:2">
      <c r="B8962" s="81"/>
    </row>
    <row r="8963" spans="2:2">
      <c r="B8963" s="81"/>
    </row>
    <row r="8964" spans="2:2">
      <c r="B8964" s="81"/>
    </row>
    <row r="8965" spans="2:2">
      <c r="B8965" s="81"/>
    </row>
    <row r="8966" spans="2:2">
      <c r="B8966" s="81"/>
    </row>
    <row r="8967" spans="2:2">
      <c r="B8967" s="81"/>
    </row>
    <row r="8968" spans="2:2">
      <c r="B8968" s="81"/>
    </row>
    <row r="8969" spans="2:2">
      <c r="B8969" s="81"/>
    </row>
    <row r="8970" spans="2:2">
      <c r="B8970" s="81"/>
    </row>
    <row r="8971" spans="2:2">
      <c r="B8971" s="81"/>
    </row>
    <row r="8972" spans="2:2">
      <c r="B8972" s="81"/>
    </row>
    <row r="8973" spans="2:2">
      <c r="B8973" s="81"/>
    </row>
    <row r="8974" spans="2:2">
      <c r="B8974" s="81"/>
    </row>
    <row r="8975" spans="2:2">
      <c r="B8975" s="81"/>
    </row>
    <row r="8976" spans="2:2">
      <c r="B8976" s="81"/>
    </row>
    <row r="8977" spans="2:2">
      <c r="B8977" s="81"/>
    </row>
    <row r="8978" spans="2:2">
      <c r="B8978" s="81"/>
    </row>
    <row r="8979" spans="2:2">
      <c r="B8979" s="81"/>
    </row>
    <row r="8980" spans="2:2">
      <c r="B8980" s="81"/>
    </row>
    <row r="8981" spans="2:2">
      <c r="B8981" s="81"/>
    </row>
    <row r="8982" spans="2:2">
      <c r="B8982" s="81"/>
    </row>
    <row r="8983" spans="2:2">
      <c r="B8983" s="81"/>
    </row>
    <row r="8984" spans="2:2">
      <c r="B8984" s="81"/>
    </row>
    <row r="8985" spans="2:2">
      <c r="B8985" s="81"/>
    </row>
    <row r="8986" spans="2:2">
      <c r="B8986" s="81"/>
    </row>
    <row r="8987" spans="2:2">
      <c r="B8987" s="81"/>
    </row>
    <row r="8988" spans="2:2">
      <c r="B8988" s="81"/>
    </row>
    <row r="8989" spans="2:2">
      <c r="B8989" s="81"/>
    </row>
    <row r="8990" spans="2:2">
      <c r="B8990" s="81"/>
    </row>
    <row r="8991" spans="2:2">
      <c r="B8991" s="81"/>
    </row>
    <row r="8992" spans="2:2">
      <c r="B8992" s="81"/>
    </row>
    <row r="8993" spans="2:2">
      <c r="B8993" s="81"/>
    </row>
    <row r="8994" spans="2:2">
      <c r="B8994" s="81"/>
    </row>
    <row r="8995" spans="2:2">
      <c r="B8995" s="81"/>
    </row>
    <row r="8996" spans="2:2">
      <c r="B8996" s="81"/>
    </row>
    <row r="8997" spans="2:2">
      <c r="B8997" s="81"/>
    </row>
    <row r="8998" spans="2:2">
      <c r="B8998" s="81"/>
    </row>
    <row r="8999" spans="2:2">
      <c r="B8999" s="81"/>
    </row>
    <row r="9000" spans="2:2">
      <c r="B9000" s="81"/>
    </row>
    <row r="9001" spans="2:2">
      <c r="B9001" s="81"/>
    </row>
    <row r="9002" spans="2:2">
      <c r="B9002" s="81"/>
    </row>
    <row r="9003" spans="2:2">
      <c r="B9003" s="81"/>
    </row>
    <row r="9004" spans="2:2">
      <c r="B9004" s="81"/>
    </row>
    <row r="9005" spans="2:2">
      <c r="B9005" s="81"/>
    </row>
    <row r="9006" spans="2:2">
      <c r="B9006" s="81"/>
    </row>
    <row r="9007" spans="2:2">
      <c r="B9007" s="81"/>
    </row>
    <row r="9008" spans="2:2">
      <c r="B9008" s="81"/>
    </row>
    <row r="9009" spans="2:2">
      <c r="B9009" s="81"/>
    </row>
    <row r="9010" spans="2:2">
      <c r="B9010" s="81"/>
    </row>
    <row r="9011" spans="2:2">
      <c r="B9011" s="81"/>
    </row>
    <row r="9012" spans="2:2">
      <c r="B9012" s="81"/>
    </row>
    <row r="9013" spans="2:2">
      <c r="B9013" s="81"/>
    </row>
    <row r="9014" spans="2:2">
      <c r="B9014" s="81"/>
    </row>
    <row r="9015" spans="2:2">
      <c r="B9015" s="81"/>
    </row>
    <row r="9016" spans="2:2">
      <c r="B9016" s="81"/>
    </row>
    <row r="9017" spans="2:2">
      <c r="B9017" s="81"/>
    </row>
    <row r="9018" spans="2:2">
      <c r="B9018" s="81"/>
    </row>
    <row r="9019" spans="2:2">
      <c r="B9019" s="81"/>
    </row>
    <row r="9020" spans="2:2">
      <c r="B9020" s="81"/>
    </row>
    <row r="9021" spans="2:2">
      <c r="B9021" s="81"/>
    </row>
    <row r="9022" spans="2:2">
      <c r="B9022" s="81"/>
    </row>
    <row r="9023" spans="2:2">
      <c r="B9023" s="81"/>
    </row>
    <row r="9024" spans="2:2">
      <c r="B9024" s="81"/>
    </row>
    <row r="9025" spans="2:2">
      <c r="B9025" s="81"/>
    </row>
    <row r="9026" spans="2:2">
      <c r="B9026" s="81"/>
    </row>
    <row r="9027" spans="2:2">
      <c r="B9027" s="81"/>
    </row>
    <row r="9028" spans="2:2">
      <c r="B9028" s="81"/>
    </row>
    <row r="9029" spans="2:2">
      <c r="B9029" s="81"/>
    </row>
    <row r="9030" spans="2:2">
      <c r="B9030" s="81"/>
    </row>
    <row r="9031" spans="2:2">
      <c r="B9031" s="81"/>
    </row>
    <row r="9032" spans="2:2">
      <c r="B9032" s="81"/>
    </row>
    <row r="9033" spans="2:2">
      <c r="B9033" s="81"/>
    </row>
    <row r="9034" spans="2:2">
      <c r="B9034" s="81"/>
    </row>
    <row r="9035" spans="2:2">
      <c r="B9035" s="81"/>
    </row>
    <row r="9036" spans="2:2">
      <c r="B9036" s="81"/>
    </row>
    <row r="9037" spans="2:2">
      <c r="B9037" s="81"/>
    </row>
    <row r="9038" spans="2:2">
      <c r="B9038" s="81"/>
    </row>
    <row r="9039" spans="2:2">
      <c r="B9039" s="81"/>
    </row>
    <row r="9040" spans="2:2">
      <c r="B9040" s="81"/>
    </row>
    <row r="9041" spans="2:2">
      <c r="B9041" s="81"/>
    </row>
    <row r="9042" spans="2:2">
      <c r="B9042" s="81"/>
    </row>
    <row r="9043" spans="2:2">
      <c r="B9043" s="81"/>
    </row>
    <row r="9044" spans="2:2">
      <c r="B9044" s="81"/>
    </row>
    <row r="9045" spans="2:2">
      <c r="B9045" s="81"/>
    </row>
    <row r="9046" spans="2:2">
      <c r="B9046" s="81"/>
    </row>
    <row r="9047" spans="2:2">
      <c r="B9047" s="81"/>
    </row>
    <row r="9048" spans="2:2">
      <c r="B9048" s="81"/>
    </row>
    <row r="9049" spans="2:2">
      <c r="B9049" s="81"/>
    </row>
    <row r="9050" spans="2:2">
      <c r="B9050" s="81"/>
    </row>
    <row r="9051" spans="2:2">
      <c r="B9051" s="81"/>
    </row>
    <row r="9052" spans="2:2">
      <c r="B9052" s="81"/>
    </row>
    <row r="9053" spans="2:2">
      <c r="B9053" s="81"/>
    </row>
    <row r="9054" spans="2:2">
      <c r="B9054" s="81"/>
    </row>
    <row r="9055" spans="2:2">
      <c r="B9055" s="81"/>
    </row>
    <row r="9056" spans="2:2">
      <c r="B9056" s="81"/>
    </row>
    <row r="9057" spans="2:2">
      <c r="B9057" s="81"/>
    </row>
    <row r="9058" spans="2:2">
      <c r="B9058" s="81"/>
    </row>
    <row r="9059" spans="2:2">
      <c r="B9059" s="81"/>
    </row>
    <row r="9060" spans="2:2">
      <c r="B9060" s="81"/>
    </row>
    <row r="9061" spans="2:2">
      <c r="B9061" s="81"/>
    </row>
    <row r="9062" spans="2:2">
      <c r="B9062" s="81"/>
    </row>
    <row r="9063" spans="2:2">
      <c r="B9063" s="81"/>
    </row>
    <row r="9064" spans="2:2">
      <c r="B9064" s="81"/>
    </row>
    <row r="9065" spans="2:2">
      <c r="B9065" s="81"/>
    </row>
    <row r="9066" spans="2:2">
      <c r="B9066" s="81"/>
    </row>
    <row r="9067" spans="2:2">
      <c r="B9067" s="81"/>
    </row>
    <row r="9068" spans="2:2">
      <c r="B9068" s="81"/>
    </row>
    <row r="9069" spans="2:2">
      <c r="B9069" s="81"/>
    </row>
    <row r="9070" spans="2:2">
      <c r="B9070" s="81"/>
    </row>
    <row r="9071" spans="2:2">
      <c r="B9071" s="81"/>
    </row>
    <row r="9072" spans="2:2">
      <c r="B9072" s="81"/>
    </row>
    <row r="9073" spans="2:2">
      <c r="B9073" s="81"/>
    </row>
    <row r="9074" spans="2:2">
      <c r="B9074" s="81"/>
    </row>
    <row r="9075" spans="2:2">
      <c r="B9075" s="81"/>
    </row>
    <row r="9076" spans="2:2">
      <c r="B9076" s="81"/>
    </row>
    <row r="9077" spans="2:2">
      <c r="B9077" s="81"/>
    </row>
    <row r="9078" spans="2:2">
      <c r="B9078" s="81"/>
    </row>
    <row r="9079" spans="2:2">
      <c r="B9079" s="81"/>
    </row>
    <row r="9080" spans="2:2">
      <c r="B9080" s="81"/>
    </row>
    <row r="9081" spans="2:2">
      <c r="B9081" s="81"/>
    </row>
    <row r="9082" spans="2:2">
      <c r="B9082" s="81"/>
    </row>
    <row r="9083" spans="2:2">
      <c r="B9083" s="81"/>
    </row>
    <row r="9084" spans="2:2">
      <c r="B9084" s="81"/>
    </row>
    <row r="9085" spans="2:2">
      <c r="B9085" s="81"/>
    </row>
    <row r="9086" spans="2:2">
      <c r="B9086" s="81"/>
    </row>
    <row r="9087" spans="2:2">
      <c r="B9087" s="81"/>
    </row>
    <row r="9088" spans="2:2">
      <c r="B9088" s="81"/>
    </row>
    <row r="9089" spans="2:2">
      <c r="B9089" s="81"/>
    </row>
    <row r="9090" spans="2:2">
      <c r="B9090" s="81"/>
    </row>
    <row r="9091" spans="2:2">
      <c r="B9091" s="81"/>
    </row>
    <row r="9092" spans="2:2">
      <c r="B9092" s="81"/>
    </row>
    <row r="9093" spans="2:2">
      <c r="B9093" s="81"/>
    </row>
    <row r="9094" spans="2:2">
      <c r="B9094" s="81"/>
    </row>
    <row r="9095" spans="2:2">
      <c r="B9095" s="81"/>
    </row>
    <row r="9096" spans="2:2">
      <c r="B9096" s="81"/>
    </row>
    <row r="9097" spans="2:2">
      <c r="B9097" s="81"/>
    </row>
    <row r="9098" spans="2:2">
      <c r="B9098" s="81"/>
    </row>
    <row r="9099" spans="2:2">
      <c r="B9099" s="81"/>
    </row>
    <row r="9100" spans="2:2">
      <c r="B9100" s="81"/>
    </row>
    <row r="9101" spans="2:2">
      <c r="B9101" s="81"/>
    </row>
    <row r="9102" spans="2:2">
      <c r="B9102" s="81"/>
    </row>
    <row r="9103" spans="2:2">
      <c r="B9103" s="81"/>
    </row>
    <row r="9104" spans="2:2">
      <c r="B9104" s="81"/>
    </row>
    <row r="9105" spans="2:2">
      <c r="B9105" s="81"/>
    </row>
    <row r="9106" spans="2:2">
      <c r="B9106" s="81"/>
    </row>
    <row r="9107" spans="2:2">
      <c r="B9107" s="81"/>
    </row>
    <row r="9108" spans="2:2">
      <c r="B9108" s="81"/>
    </row>
    <row r="9109" spans="2:2">
      <c r="B9109" s="81"/>
    </row>
    <row r="9110" spans="2:2">
      <c r="B9110" s="81"/>
    </row>
    <row r="9111" spans="2:2">
      <c r="B9111" s="81"/>
    </row>
    <row r="9112" spans="2:2">
      <c r="B9112" s="81"/>
    </row>
    <row r="9113" spans="2:2">
      <c r="B9113" s="81"/>
    </row>
    <row r="9114" spans="2:2">
      <c r="B9114" s="81"/>
    </row>
    <row r="9115" spans="2:2">
      <c r="B9115" s="81"/>
    </row>
    <row r="9116" spans="2:2">
      <c r="B9116" s="81"/>
    </row>
    <row r="9117" spans="2:2">
      <c r="B9117" s="81"/>
    </row>
    <row r="9118" spans="2:2">
      <c r="B9118" s="81"/>
    </row>
    <row r="9119" spans="2:2">
      <c r="B9119" s="81"/>
    </row>
    <row r="9120" spans="2:2">
      <c r="B9120" s="81"/>
    </row>
    <row r="9121" spans="2:2">
      <c r="B9121" s="81"/>
    </row>
    <row r="9122" spans="2:2">
      <c r="B9122" s="81"/>
    </row>
    <row r="9123" spans="2:2">
      <c r="B9123" s="81"/>
    </row>
    <row r="9124" spans="2:2">
      <c r="B9124" s="81"/>
    </row>
    <row r="9125" spans="2:2">
      <c r="B9125" s="81"/>
    </row>
    <row r="9126" spans="2:2">
      <c r="B9126" s="81"/>
    </row>
    <row r="9127" spans="2:2">
      <c r="B9127" s="81"/>
    </row>
    <row r="9128" spans="2:2">
      <c r="B9128" s="81"/>
    </row>
    <row r="9129" spans="2:2">
      <c r="B9129" s="81"/>
    </row>
    <row r="9130" spans="2:2">
      <c r="B9130" s="81"/>
    </row>
    <row r="9131" spans="2:2">
      <c r="B9131" s="81"/>
    </row>
    <row r="9132" spans="2:2">
      <c r="B9132" s="81"/>
    </row>
    <row r="9133" spans="2:2">
      <c r="B9133" s="81"/>
    </row>
    <row r="9134" spans="2:2">
      <c r="B9134" s="81"/>
    </row>
    <row r="9135" spans="2:2">
      <c r="B9135" s="81"/>
    </row>
    <row r="9136" spans="2:2">
      <c r="B9136" s="81"/>
    </row>
    <row r="9137" spans="2:2">
      <c r="B9137" s="81"/>
    </row>
    <row r="9138" spans="2:2">
      <c r="B9138" s="81"/>
    </row>
    <row r="9139" spans="2:2">
      <c r="B9139" s="81"/>
    </row>
    <row r="9140" spans="2:2">
      <c r="B9140" s="81"/>
    </row>
    <row r="9141" spans="2:2">
      <c r="B9141" s="81"/>
    </row>
    <row r="9142" spans="2:2">
      <c r="B9142" s="81"/>
    </row>
    <row r="9143" spans="2:2">
      <c r="B9143" s="81"/>
    </row>
    <row r="9144" spans="2:2">
      <c r="B9144" s="81"/>
    </row>
    <row r="9145" spans="2:2">
      <c r="B9145" s="81"/>
    </row>
    <row r="9146" spans="2:2">
      <c r="B9146" s="81"/>
    </row>
    <row r="9147" spans="2:2">
      <c r="B9147" s="81"/>
    </row>
    <row r="9148" spans="2:2">
      <c r="B9148" s="81"/>
    </row>
    <row r="9149" spans="2:2">
      <c r="B9149" s="81"/>
    </row>
    <row r="9150" spans="2:2">
      <c r="B9150" s="81"/>
    </row>
    <row r="9151" spans="2:2">
      <c r="B9151" s="81"/>
    </row>
    <row r="9152" spans="2:2">
      <c r="B9152" s="81"/>
    </row>
    <row r="9153" spans="2:2">
      <c r="B9153" s="81"/>
    </row>
    <row r="9154" spans="2:2">
      <c r="B9154" s="81"/>
    </row>
    <row r="9155" spans="2:2">
      <c r="B9155" s="81"/>
    </row>
    <row r="9156" spans="2:2">
      <c r="B9156" s="81"/>
    </row>
    <row r="9157" spans="2:2">
      <c r="B9157" s="81"/>
    </row>
    <row r="9158" spans="2:2">
      <c r="B9158" s="81"/>
    </row>
    <row r="9159" spans="2:2">
      <c r="B9159" s="81"/>
    </row>
    <row r="9160" spans="2:2">
      <c r="B9160" s="81"/>
    </row>
    <row r="9161" spans="2:2">
      <c r="B9161" s="81"/>
    </row>
    <row r="9162" spans="2:2">
      <c r="B9162" s="81"/>
    </row>
    <row r="9163" spans="2:2">
      <c r="B9163" s="81"/>
    </row>
    <row r="9164" spans="2:2">
      <c r="B9164" s="81"/>
    </row>
    <row r="9165" spans="2:2">
      <c r="B9165" s="81"/>
    </row>
    <row r="9166" spans="2:2">
      <c r="B9166" s="81"/>
    </row>
    <row r="9167" spans="2:2">
      <c r="B9167" s="81"/>
    </row>
    <row r="9168" spans="2:2">
      <c r="B9168" s="81"/>
    </row>
    <row r="9169" spans="2:2">
      <c r="B9169" s="81"/>
    </row>
    <row r="9170" spans="2:2">
      <c r="B9170" s="81"/>
    </row>
    <row r="9171" spans="2:2">
      <c r="B9171" s="81"/>
    </row>
    <row r="9172" spans="2:2">
      <c r="B9172" s="81"/>
    </row>
    <row r="9173" spans="2:2">
      <c r="B9173" s="81"/>
    </row>
    <row r="9174" spans="2:2">
      <c r="B9174" s="81"/>
    </row>
    <row r="9175" spans="2:2">
      <c r="B9175" s="81"/>
    </row>
    <row r="9176" spans="2:2">
      <c r="B9176" s="81"/>
    </row>
    <row r="9177" spans="2:2">
      <c r="B9177" s="81"/>
    </row>
    <row r="9178" spans="2:2">
      <c r="B9178" s="81"/>
    </row>
    <row r="9179" spans="2:2">
      <c r="B9179" s="81"/>
    </row>
    <row r="9180" spans="2:2">
      <c r="B9180" s="81"/>
    </row>
    <row r="9181" spans="2:2">
      <c r="B9181" s="81"/>
    </row>
    <row r="9182" spans="2:2">
      <c r="B9182" s="81"/>
    </row>
    <row r="9183" spans="2:2">
      <c r="B9183" s="81"/>
    </row>
    <row r="9184" spans="2:2">
      <c r="B9184" s="81"/>
    </row>
    <row r="9185" spans="2:2">
      <c r="B9185" s="81"/>
    </row>
    <row r="9186" spans="2:2">
      <c r="B9186" s="81"/>
    </row>
    <row r="9187" spans="2:2">
      <c r="B9187" s="81"/>
    </row>
    <row r="9188" spans="2:2">
      <c r="B9188" s="81"/>
    </row>
    <row r="9189" spans="2:2">
      <c r="B9189" s="81"/>
    </row>
    <row r="9190" spans="2:2">
      <c r="B9190" s="81"/>
    </row>
    <row r="9191" spans="2:2">
      <c r="B9191" s="81"/>
    </row>
    <row r="9192" spans="2:2">
      <c r="B9192" s="81"/>
    </row>
    <row r="9193" spans="2:2">
      <c r="B9193" s="81"/>
    </row>
    <row r="9194" spans="2:2">
      <c r="B9194" s="81"/>
    </row>
    <row r="9195" spans="2:2">
      <c r="B9195" s="81"/>
    </row>
    <row r="9196" spans="2:2">
      <c r="B9196" s="81"/>
    </row>
    <row r="9197" spans="2:2">
      <c r="B9197" s="81"/>
    </row>
    <row r="9198" spans="2:2">
      <c r="B9198" s="81"/>
    </row>
    <row r="9199" spans="2:2">
      <c r="B9199" s="81"/>
    </row>
    <row r="9200" spans="2:2">
      <c r="B9200" s="81"/>
    </row>
    <row r="9201" spans="2:2">
      <c r="B9201" s="81"/>
    </row>
    <row r="9202" spans="2:2">
      <c r="B9202" s="81"/>
    </row>
    <row r="9203" spans="2:2">
      <c r="B9203" s="81"/>
    </row>
    <row r="9204" spans="2:2">
      <c r="B9204" s="81"/>
    </row>
    <row r="9205" spans="2:2">
      <c r="B9205" s="81"/>
    </row>
    <row r="9206" spans="2:2">
      <c r="B9206" s="81"/>
    </row>
    <row r="9207" spans="2:2">
      <c r="B9207" s="81"/>
    </row>
    <row r="9208" spans="2:2">
      <c r="B9208" s="81"/>
    </row>
    <row r="9209" spans="2:2">
      <c r="B9209" s="81"/>
    </row>
    <row r="9210" spans="2:2">
      <c r="B9210" s="81"/>
    </row>
    <row r="9211" spans="2:2">
      <c r="B9211" s="81"/>
    </row>
    <row r="9212" spans="2:2">
      <c r="B9212" s="81"/>
    </row>
    <row r="9213" spans="2:2">
      <c r="B9213" s="81"/>
    </row>
    <row r="9214" spans="2:2">
      <c r="B9214" s="81"/>
    </row>
    <row r="9215" spans="2:2">
      <c r="B9215" s="81"/>
    </row>
    <row r="9216" spans="2:2">
      <c r="B9216" s="81"/>
    </row>
    <row r="9217" spans="2:2">
      <c r="B9217" s="81"/>
    </row>
    <row r="9218" spans="2:2">
      <c r="B9218" s="81"/>
    </row>
    <row r="9219" spans="2:2">
      <c r="B9219" s="81"/>
    </row>
    <row r="9220" spans="2:2">
      <c r="B9220" s="81"/>
    </row>
    <row r="9221" spans="2:2">
      <c r="B9221" s="81"/>
    </row>
    <row r="9222" spans="2:2">
      <c r="B9222" s="81"/>
    </row>
    <row r="9223" spans="2:2">
      <c r="B9223" s="81"/>
    </row>
    <row r="9224" spans="2:2">
      <c r="B9224" s="81"/>
    </row>
    <row r="9225" spans="2:2">
      <c r="B9225" s="81"/>
    </row>
    <row r="9226" spans="2:2">
      <c r="B9226" s="81"/>
    </row>
    <row r="9227" spans="2:2">
      <c r="B9227" s="81"/>
    </row>
    <row r="9228" spans="2:2">
      <c r="B9228" s="81"/>
    </row>
    <row r="9229" spans="2:2">
      <c r="B9229" s="81"/>
    </row>
    <row r="9230" spans="2:2">
      <c r="B9230" s="81"/>
    </row>
    <row r="9231" spans="2:2">
      <c r="B9231" s="81"/>
    </row>
    <row r="9232" spans="2:2">
      <c r="B9232" s="81"/>
    </row>
    <row r="9233" spans="2:2">
      <c r="B9233" s="81"/>
    </row>
    <row r="9234" spans="2:2">
      <c r="B9234" s="81"/>
    </row>
    <row r="9235" spans="2:2">
      <c r="B9235" s="81"/>
    </row>
    <row r="9236" spans="2:2">
      <c r="B9236" s="81"/>
    </row>
    <row r="9237" spans="2:2">
      <c r="B9237" s="81"/>
    </row>
    <row r="9238" spans="2:2">
      <c r="B9238" s="81"/>
    </row>
    <row r="9239" spans="2:2">
      <c r="B9239" s="81"/>
    </row>
    <row r="9240" spans="2:2">
      <c r="B9240" s="81"/>
    </row>
    <row r="9241" spans="2:2">
      <c r="B9241" s="81"/>
    </row>
    <row r="9242" spans="2:2">
      <c r="B9242" s="81"/>
    </row>
    <row r="9243" spans="2:2">
      <c r="B9243" s="81"/>
    </row>
    <row r="9244" spans="2:2">
      <c r="B9244" s="81"/>
    </row>
    <row r="9245" spans="2:2">
      <c r="B9245" s="81"/>
    </row>
    <row r="9246" spans="2:2">
      <c r="B9246" s="81"/>
    </row>
    <row r="9247" spans="2:2">
      <c r="B9247" s="81"/>
    </row>
    <row r="9248" spans="2:2">
      <c r="B9248" s="81"/>
    </row>
    <row r="9249" spans="2:2">
      <c r="B9249" s="81"/>
    </row>
    <row r="9250" spans="2:2">
      <c r="B9250" s="81"/>
    </row>
    <row r="9251" spans="2:2">
      <c r="B9251" s="81"/>
    </row>
    <row r="9252" spans="2:2">
      <c r="B9252" s="81"/>
    </row>
    <row r="9253" spans="2:2">
      <c r="B9253" s="81"/>
    </row>
    <row r="9254" spans="2:2">
      <c r="B9254" s="81"/>
    </row>
    <row r="9255" spans="2:2">
      <c r="B9255" s="81"/>
    </row>
    <row r="9256" spans="2:2">
      <c r="B9256" s="81"/>
    </row>
    <row r="9257" spans="2:2">
      <c r="B9257" s="81"/>
    </row>
    <row r="9258" spans="2:2">
      <c r="B9258" s="81"/>
    </row>
    <row r="9259" spans="2:2">
      <c r="B9259" s="81"/>
    </row>
    <row r="9260" spans="2:2">
      <c r="B9260" s="81"/>
    </row>
    <row r="9261" spans="2:2">
      <c r="B9261" s="81"/>
    </row>
    <row r="9262" spans="2:2">
      <c r="B9262" s="81"/>
    </row>
    <row r="9263" spans="2:2">
      <c r="B9263" s="81"/>
    </row>
    <row r="9264" spans="2:2">
      <c r="B9264" s="81"/>
    </row>
    <row r="9265" spans="2:2">
      <c r="B9265" s="81"/>
    </row>
    <row r="9266" spans="2:2">
      <c r="B9266" s="81"/>
    </row>
    <row r="9267" spans="2:2">
      <c r="B9267" s="81"/>
    </row>
    <row r="9268" spans="2:2">
      <c r="B9268" s="81"/>
    </row>
    <row r="9269" spans="2:2">
      <c r="B9269" s="81"/>
    </row>
    <row r="9270" spans="2:2">
      <c r="B9270" s="81"/>
    </row>
    <row r="9271" spans="2:2">
      <c r="B9271" s="81"/>
    </row>
    <row r="9272" spans="2:2">
      <c r="B9272" s="81"/>
    </row>
    <row r="9273" spans="2:2">
      <c r="B9273" s="81"/>
    </row>
    <row r="9274" spans="2:2">
      <c r="B9274" s="81"/>
    </row>
    <row r="9275" spans="2:2">
      <c r="B9275" s="81"/>
    </row>
    <row r="9276" spans="2:2">
      <c r="B9276" s="81"/>
    </row>
    <row r="9277" spans="2:2">
      <c r="B9277" s="81"/>
    </row>
    <row r="9278" spans="2:2">
      <c r="B9278" s="81"/>
    </row>
    <row r="9279" spans="2:2">
      <c r="B9279" s="81"/>
    </row>
    <row r="9280" spans="2:2">
      <c r="B9280" s="81"/>
    </row>
    <row r="9281" spans="2:2">
      <c r="B9281" s="81"/>
    </row>
    <row r="9282" spans="2:2">
      <c r="B9282" s="81"/>
    </row>
    <row r="9283" spans="2:2">
      <c r="B9283" s="81"/>
    </row>
    <row r="9284" spans="2:2">
      <c r="B9284" s="81"/>
    </row>
    <row r="9285" spans="2:2">
      <c r="B9285" s="81"/>
    </row>
    <row r="9286" spans="2:2">
      <c r="B9286" s="81"/>
    </row>
    <row r="9287" spans="2:2">
      <c r="B9287" s="81"/>
    </row>
    <row r="9288" spans="2:2">
      <c r="B9288" s="81"/>
    </row>
    <row r="9289" spans="2:2">
      <c r="B9289" s="81"/>
    </row>
    <row r="9290" spans="2:2">
      <c r="B9290" s="81"/>
    </row>
    <row r="9291" spans="2:2">
      <c r="B9291" s="81"/>
    </row>
    <row r="9292" spans="2:2">
      <c r="B9292" s="81"/>
    </row>
    <row r="9293" spans="2:2">
      <c r="B9293" s="81"/>
    </row>
    <row r="9294" spans="2:2">
      <c r="B9294" s="81"/>
    </row>
    <row r="9295" spans="2:2">
      <c r="B9295" s="81"/>
    </row>
    <row r="9296" spans="2:2">
      <c r="B9296" s="81"/>
    </row>
    <row r="9297" spans="2:2">
      <c r="B9297" s="81"/>
    </row>
    <row r="9298" spans="2:2">
      <c r="B9298" s="81"/>
    </row>
    <row r="9299" spans="2:2">
      <c r="B9299" s="81"/>
    </row>
    <row r="9300" spans="2:2">
      <c r="B9300" s="81"/>
    </row>
    <row r="9301" spans="2:2">
      <c r="B9301" s="81"/>
    </row>
    <row r="9302" spans="2:2">
      <c r="B9302" s="81"/>
    </row>
    <row r="9303" spans="2:2">
      <c r="B9303" s="81"/>
    </row>
    <row r="9304" spans="2:2">
      <c r="B9304" s="81"/>
    </row>
    <row r="9305" spans="2:2">
      <c r="B9305" s="81"/>
    </row>
    <row r="9306" spans="2:2">
      <c r="B9306" s="81"/>
    </row>
    <row r="9307" spans="2:2">
      <c r="B9307" s="81"/>
    </row>
    <row r="9308" spans="2:2">
      <c r="B9308" s="81"/>
    </row>
    <row r="9309" spans="2:2">
      <c r="B9309" s="81"/>
    </row>
    <row r="9310" spans="2:2">
      <c r="B9310" s="81"/>
    </row>
    <row r="9311" spans="2:2">
      <c r="B9311" s="81"/>
    </row>
    <row r="9312" spans="2:2">
      <c r="B9312" s="81"/>
    </row>
    <row r="9313" spans="2:2">
      <c r="B9313" s="81"/>
    </row>
    <row r="9314" spans="2:2">
      <c r="B9314" s="81"/>
    </row>
    <row r="9315" spans="2:2">
      <c r="B9315" s="81"/>
    </row>
    <row r="9316" spans="2:2">
      <c r="B9316" s="81"/>
    </row>
    <row r="9317" spans="2:2">
      <c r="B9317" s="81"/>
    </row>
    <row r="9318" spans="2:2">
      <c r="B9318" s="81"/>
    </row>
    <row r="9319" spans="2:2">
      <c r="B9319" s="81"/>
    </row>
    <row r="9320" spans="2:2">
      <c r="B9320" s="81"/>
    </row>
    <row r="9321" spans="2:2">
      <c r="B9321" s="81"/>
    </row>
    <row r="9322" spans="2:2">
      <c r="B9322" s="81"/>
    </row>
    <row r="9323" spans="2:2">
      <c r="B9323" s="81"/>
    </row>
    <row r="9324" spans="2:2">
      <c r="B9324" s="81"/>
    </row>
    <row r="9325" spans="2:2">
      <c r="B9325" s="81"/>
    </row>
    <row r="9326" spans="2:2">
      <c r="B9326" s="81"/>
    </row>
    <row r="9327" spans="2:2">
      <c r="B9327" s="81"/>
    </row>
    <row r="9328" spans="2:2">
      <c r="B9328" s="81"/>
    </row>
    <row r="9329" spans="2:2">
      <c r="B9329" s="81"/>
    </row>
    <row r="9330" spans="2:2">
      <c r="B9330" s="81"/>
    </row>
    <row r="9331" spans="2:2">
      <c r="B9331" s="81"/>
    </row>
    <row r="9332" spans="2:2">
      <c r="B9332" s="81"/>
    </row>
    <row r="9333" spans="2:2">
      <c r="B9333" s="81"/>
    </row>
    <row r="9334" spans="2:2">
      <c r="B9334" s="81"/>
    </row>
    <row r="9335" spans="2:2">
      <c r="B9335" s="81"/>
    </row>
    <row r="9336" spans="2:2">
      <c r="B9336" s="81"/>
    </row>
    <row r="9337" spans="2:2">
      <c r="B9337" s="81"/>
    </row>
    <row r="9338" spans="2:2">
      <c r="B9338" s="81"/>
    </row>
    <row r="9339" spans="2:2">
      <c r="B9339" s="81"/>
    </row>
    <row r="9340" spans="2:2">
      <c r="B9340" s="81"/>
    </row>
    <row r="9341" spans="2:2">
      <c r="B9341" s="81"/>
    </row>
    <row r="9342" spans="2:2">
      <c r="B9342" s="81"/>
    </row>
    <row r="9343" spans="2:2">
      <c r="B9343" s="81"/>
    </row>
    <row r="9344" spans="2:2">
      <c r="B9344" s="81"/>
    </row>
    <row r="9345" spans="2:2">
      <c r="B9345" s="81"/>
    </row>
    <row r="9346" spans="2:2">
      <c r="B9346" s="81"/>
    </row>
    <row r="9347" spans="2:2">
      <c r="B9347" s="81"/>
    </row>
    <row r="9348" spans="2:2">
      <c r="B9348" s="81"/>
    </row>
    <row r="9349" spans="2:2">
      <c r="B9349" s="81"/>
    </row>
    <row r="9350" spans="2:2">
      <c r="B9350" s="81"/>
    </row>
    <row r="9351" spans="2:2">
      <c r="B9351" s="81"/>
    </row>
    <row r="9352" spans="2:2">
      <c r="B9352" s="81"/>
    </row>
    <row r="9353" spans="2:2">
      <c r="B9353" s="81"/>
    </row>
    <row r="9354" spans="2:2">
      <c r="B9354" s="81"/>
    </row>
    <row r="9355" spans="2:2">
      <c r="B9355" s="81"/>
    </row>
    <row r="9356" spans="2:2">
      <c r="B9356" s="81"/>
    </row>
    <row r="9357" spans="2:2">
      <c r="B9357" s="81"/>
    </row>
    <row r="9358" spans="2:2">
      <c r="B9358" s="81"/>
    </row>
    <row r="9359" spans="2:2">
      <c r="B9359" s="81"/>
    </row>
    <row r="9360" spans="2:2">
      <c r="B9360" s="81"/>
    </row>
    <row r="9361" spans="2:2">
      <c r="B9361" s="81"/>
    </row>
    <row r="9362" spans="2:2">
      <c r="B9362" s="81"/>
    </row>
    <row r="9363" spans="2:2">
      <c r="B9363" s="81"/>
    </row>
    <row r="9364" spans="2:2">
      <c r="B9364" s="81"/>
    </row>
    <row r="9365" spans="2:2">
      <c r="B9365" s="81"/>
    </row>
    <row r="9366" spans="2:2">
      <c r="B9366" s="81"/>
    </row>
    <row r="9367" spans="2:2">
      <c r="B9367" s="81"/>
    </row>
    <row r="9368" spans="2:2">
      <c r="B9368" s="81"/>
    </row>
    <row r="9369" spans="2:2">
      <c r="B9369" s="81"/>
    </row>
    <row r="9370" spans="2:2">
      <c r="B9370" s="81"/>
    </row>
    <row r="9371" spans="2:2">
      <c r="B9371" s="81"/>
    </row>
    <row r="9372" spans="2:2">
      <c r="B9372" s="81"/>
    </row>
    <row r="9373" spans="2:2">
      <c r="B9373" s="81"/>
    </row>
    <row r="9374" spans="2:2">
      <c r="B9374" s="81"/>
    </row>
    <row r="9375" spans="2:2">
      <c r="B9375" s="81"/>
    </row>
    <row r="9376" spans="2:2">
      <c r="B9376" s="81"/>
    </row>
    <row r="9377" spans="2:2">
      <c r="B9377" s="81"/>
    </row>
    <row r="9378" spans="2:2">
      <c r="B9378" s="81"/>
    </row>
    <row r="9379" spans="2:2">
      <c r="B9379" s="81"/>
    </row>
    <row r="9380" spans="2:2">
      <c r="B9380" s="81"/>
    </row>
    <row r="9381" spans="2:2">
      <c r="B9381" s="81"/>
    </row>
    <row r="9382" spans="2:2">
      <c r="B9382" s="81"/>
    </row>
    <row r="9383" spans="2:2">
      <c r="B9383" s="81"/>
    </row>
    <row r="9384" spans="2:2">
      <c r="B9384" s="81"/>
    </row>
    <row r="9385" spans="2:2">
      <c r="B9385" s="81"/>
    </row>
    <row r="9386" spans="2:2">
      <c r="B9386" s="81"/>
    </row>
    <row r="9387" spans="2:2">
      <c r="B9387" s="81"/>
    </row>
    <row r="9388" spans="2:2">
      <c r="B9388" s="81"/>
    </row>
    <row r="9389" spans="2:2">
      <c r="B9389" s="81"/>
    </row>
    <row r="9390" spans="2:2">
      <c r="B9390" s="81"/>
    </row>
    <row r="9391" spans="2:2">
      <c r="B9391" s="81"/>
    </row>
    <row r="9392" spans="2:2">
      <c r="B9392" s="81"/>
    </row>
    <row r="9393" spans="2:2">
      <c r="B9393" s="81"/>
    </row>
    <row r="9394" spans="2:2">
      <c r="B9394" s="81"/>
    </row>
    <row r="9395" spans="2:2">
      <c r="B9395" s="81"/>
    </row>
    <row r="9396" spans="2:2">
      <c r="B9396" s="81"/>
    </row>
    <row r="9397" spans="2:2">
      <c r="B9397" s="81"/>
    </row>
    <row r="9398" spans="2:2">
      <c r="B9398" s="81"/>
    </row>
    <row r="9399" spans="2:2">
      <c r="B9399" s="81"/>
    </row>
    <row r="9400" spans="2:2">
      <c r="B9400" s="81"/>
    </row>
    <row r="9401" spans="2:2">
      <c r="B9401" s="81"/>
    </row>
    <row r="9402" spans="2:2">
      <c r="B9402" s="81"/>
    </row>
    <row r="9403" spans="2:2">
      <c r="B9403" s="81"/>
    </row>
    <row r="9404" spans="2:2">
      <c r="B9404" s="81"/>
    </row>
    <row r="9405" spans="2:2">
      <c r="B9405" s="81"/>
    </row>
    <row r="9406" spans="2:2">
      <c r="B9406" s="81"/>
    </row>
    <row r="9407" spans="2:2">
      <c r="B9407" s="81"/>
    </row>
    <row r="9408" spans="2:2">
      <c r="B9408" s="81"/>
    </row>
    <row r="9409" spans="2:2">
      <c r="B9409" s="81"/>
    </row>
    <row r="9410" spans="2:2">
      <c r="B9410" s="81"/>
    </row>
    <row r="9411" spans="2:2">
      <c r="B9411" s="81"/>
    </row>
    <row r="9412" spans="2:2">
      <c r="B9412" s="81"/>
    </row>
    <row r="9413" spans="2:2">
      <c r="B9413" s="81"/>
    </row>
    <row r="9414" spans="2:2">
      <c r="B9414" s="81"/>
    </row>
    <row r="9415" spans="2:2">
      <c r="B9415" s="81"/>
    </row>
    <row r="9416" spans="2:2">
      <c r="B9416" s="81"/>
    </row>
    <row r="9417" spans="2:2">
      <c r="B9417" s="81"/>
    </row>
    <row r="9418" spans="2:2">
      <c r="B9418" s="81"/>
    </row>
    <row r="9419" spans="2:2">
      <c r="B9419" s="81"/>
    </row>
    <row r="9420" spans="2:2">
      <c r="B9420" s="81"/>
    </row>
    <row r="9421" spans="2:2">
      <c r="B9421" s="81"/>
    </row>
    <row r="9422" spans="2:2">
      <c r="B9422" s="81"/>
    </row>
    <row r="9423" spans="2:2">
      <c r="B9423" s="81"/>
    </row>
    <row r="9424" spans="2:2">
      <c r="B9424" s="81"/>
    </row>
    <row r="9425" spans="2:2">
      <c r="B9425" s="81"/>
    </row>
    <row r="9426" spans="2:2">
      <c r="B9426" s="81"/>
    </row>
    <row r="9427" spans="2:2">
      <c r="B9427" s="81"/>
    </row>
    <row r="9428" spans="2:2">
      <c r="B9428" s="81"/>
    </row>
    <row r="9429" spans="2:2">
      <c r="B9429" s="81"/>
    </row>
    <row r="9430" spans="2:2">
      <c r="B9430" s="81"/>
    </row>
    <row r="9431" spans="2:2">
      <c r="B9431" s="81"/>
    </row>
    <row r="9432" spans="2:2">
      <c r="B9432" s="81"/>
    </row>
    <row r="9433" spans="2:2">
      <c r="B9433" s="81"/>
    </row>
    <row r="9434" spans="2:2">
      <c r="B9434" s="81"/>
    </row>
    <row r="9435" spans="2:2">
      <c r="B9435" s="81"/>
    </row>
    <row r="9436" spans="2:2">
      <c r="B9436" s="81"/>
    </row>
    <row r="9437" spans="2:2">
      <c r="B9437" s="81"/>
    </row>
    <row r="9438" spans="2:2">
      <c r="B9438" s="81"/>
    </row>
    <row r="9439" spans="2:2">
      <c r="B9439" s="81"/>
    </row>
    <row r="9440" spans="2:2">
      <c r="B9440" s="81"/>
    </row>
    <row r="9441" spans="2:2">
      <c r="B9441" s="81"/>
    </row>
    <row r="9442" spans="2:2">
      <c r="B9442" s="81"/>
    </row>
    <row r="9443" spans="2:2">
      <c r="B9443" s="81"/>
    </row>
    <row r="9444" spans="2:2">
      <c r="B9444" s="81"/>
    </row>
    <row r="9445" spans="2:2">
      <c r="B9445" s="81"/>
    </row>
    <row r="9446" spans="2:2">
      <c r="B9446" s="81"/>
    </row>
    <row r="9447" spans="2:2">
      <c r="B9447" s="81"/>
    </row>
    <row r="9448" spans="2:2">
      <c r="B9448" s="81"/>
    </row>
    <row r="9449" spans="2:2">
      <c r="B9449" s="81"/>
    </row>
    <row r="9450" spans="2:2">
      <c r="B9450" s="81"/>
    </row>
    <row r="9451" spans="2:2">
      <c r="B9451" s="81"/>
    </row>
    <row r="9452" spans="2:2">
      <c r="B9452" s="81"/>
    </row>
    <row r="9453" spans="2:2">
      <c r="B9453" s="81"/>
    </row>
    <row r="9454" spans="2:2">
      <c r="B9454" s="81"/>
    </row>
    <row r="9455" spans="2:2">
      <c r="B9455" s="81"/>
    </row>
    <row r="9456" spans="2:2">
      <c r="B9456" s="81"/>
    </row>
    <row r="9457" spans="2:2">
      <c r="B9457" s="81"/>
    </row>
    <row r="9458" spans="2:2">
      <c r="B9458" s="81"/>
    </row>
    <row r="9459" spans="2:2">
      <c r="B9459" s="81"/>
    </row>
    <row r="9460" spans="2:2">
      <c r="B9460" s="81"/>
    </row>
    <row r="9461" spans="2:2">
      <c r="B9461" s="81"/>
    </row>
    <row r="9462" spans="2:2">
      <c r="B9462" s="81"/>
    </row>
    <row r="9463" spans="2:2">
      <c r="B9463" s="81"/>
    </row>
    <row r="9464" spans="2:2">
      <c r="B9464" s="81"/>
    </row>
    <row r="9465" spans="2:2">
      <c r="B9465" s="81"/>
    </row>
    <row r="9466" spans="2:2">
      <c r="B9466" s="81"/>
    </row>
    <row r="9467" spans="2:2">
      <c r="B9467" s="81"/>
    </row>
    <row r="9468" spans="2:2">
      <c r="B9468" s="81"/>
    </row>
    <row r="9469" spans="2:2">
      <c r="B9469" s="81"/>
    </row>
    <row r="9470" spans="2:2">
      <c r="B9470" s="81"/>
    </row>
    <row r="9471" spans="2:2">
      <c r="B9471" s="81"/>
    </row>
    <row r="9472" spans="2:2">
      <c r="B9472" s="81"/>
    </row>
    <row r="9473" spans="2:2">
      <c r="B9473" s="81"/>
    </row>
    <row r="9474" spans="2:2">
      <c r="B9474" s="81"/>
    </row>
    <row r="9475" spans="2:2">
      <c r="B9475" s="81"/>
    </row>
    <row r="9476" spans="2:2">
      <c r="B9476" s="81"/>
    </row>
    <row r="9477" spans="2:2">
      <c r="B9477" s="81"/>
    </row>
    <row r="9478" spans="2:2">
      <c r="B9478" s="81"/>
    </row>
    <row r="9479" spans="2:2">
      <c r="B9479" s="81"/>
    </row>
    <row r="9480" spans="2:2">
      <c r="B9480" s="81"/>
    </row>
    <row r="9481" spans="2:2">
      <c r="B9481" s="81"/>
    </row>
    <row r="9482" spans="2:2">
      <c r="B9482" s="81"/>
    </row>
    <row r="9483" spans="2:2">
      <c r="B9483" s="81"/>
    </row>
    <row r="9484" spans="2:2">
      <c r="B9484" s="81"/>
    </row>
    <row r="9485" spans="2:2">
      <c r="B9485" s="81"/>
    </row>
    <row r="9486" spans="2:2">
      <c r="B9486" s="81"/>
    </row>
    <row r="9487" spans="2:2">
      <c r="B9487" s="81"/>
    </row>
    <row r="9488" spans="2:2">
      <c r="B9488" s="81"/>
    </row>
    <row r="9489" spans="2:2">
      <c r="B9489" s="81"/>
    </row>
    <row r="9490" spans="2:2">
      <c r="B9490" s="81"/>
    </row>
    <row r="9491" spans="2:2">
      <c r="B9491" s="81"/>
    </row>
    <row r="9492" spans="2:2">
      <c r="B9492" s="81"/>
    </row>
    <row r="9493" spans="2:2">
      <c r="B9493" s="81"/>
    </row>
    <row r="9494" spans="2:2">
      <c r="B9494" s="81"/>
    </row>
    <row r="9495" spans="2:2">
      <c r="B9495" s="81"/>
    </row>
    <row r="9496" spans="2:2">
      <c r="B9496" s="81"/>
    </row>
    <row r="9497" spans="2:2">
      <c r="B9497" s="81"/>
    </row>
    <row r="9498" spans="2:2">
      <c r="B9498" s="81"/>
    </row>
    <row r="9499" spans="2:2">
      <c r="B9499" s="81"/>
    </row>
    <row r="9500" spans="2:2">
      <c r="B9500" s="81"/>
    </row>
    <row r="9501" spans="2:2">
      <c r="B9501" s="81"/>
    </row>
    <row r="9502" spans="2:2">
      <c r="B9502" s="81"/>
    </row>
    <row r="9503" spans="2:2">
      <c r="B9503" s="81"/>
    </row>
    <row r="9504" spans="2:2">
      <c r="B9504" s="81"/>
    </row>
    <row r="9505" spans="2:2">
      <c r="B9505" s="81"/>
    </row>
    <row r="9506" spans="2:2">
      <c r="B9506" s="81"/>
    </row>
    <row r="9507" spans="2:2">
      <c r="B9507" s="81"/>
    </row>
    <row r="9508" spans="2:2">
      <c r="B9508" s="81"/>
    </row>
    <row r="9509" spans="2:2">
      <c r="B9509" s="81"/>
    </row>
    <row r="9510" spans="2:2">
      <c r="B9510" s="81"/>
    </row>
    <row r="9511" spans="2:2">
      <c r="B9511" s="81"/>
    </row>
    <row r="9512" spans="2:2">
      <c r="B9512" s="81"/>
    </row>
    <row r="9513" spans="2:2">
      <c r="B9513" s="81"/>
    </row>
    <row r="9514" spans="2:2">
      <c r="B9514" s="81"/>
    </row>
    <row r="9515" spans="2:2">
      <c r="B9515" s="81"/>
    </row>
    <row r="9516" spans="2:2">
      <c r="B9516" s="81"/>
    </row>
    <row r="9517" spans="2:2">
      <c r="B9517" s="81"/>
    </row>
    <row r="9518" spans="2:2">
      <c r="B9518" s="81"/>
    </row>
    <row r="9519" spans="2:2">
      <c r="B9519" s="81"/>
    </row>
    <row r="9520" spans="2:2">
      <c r="B9520" s="81"/>
    </row>
    <row r="9521" spans="2:2">
      <c r="B9521" s="81"/>
    </row>
    <row r="9522" spans="2:2">
      <c r="B9522" s="81"/>
    </row>
    <row r="9523" spans="2:2">
      <c r="B9523" s="81"/>
    </row>
    <row r="9524" spans="2:2">
      <c r="B9524" s="81"/>
    </row>
    <row r="9525" spans="2:2">
      <c r="B9525" s="81"/>
    </row>
    <row r="9526" spans="2:2">
      <c r="B9526" s="81"/>
    </row>
    <row r="9527" spans="2:2">
      <c r="B9527" s="81"/>
    </row>
    <row r="9528" spans="2:2">
      <c r="B9528" s="81"/>
    </row>
    <row r="9529" spans="2:2">
      <c r="B9529" s="81"/>
    </row>
    <row r="9530" spans="2:2">
      <c r="B9530" s="81"/>
    </row>
    <row r="9531" spans="2:2">
      <c r="B9531" s="81"/>
    </row>
    <row r="9532" spans="2:2">
      <c r="B9532" s="81"/>
    </row>
    <row r="9533" spans="2:2">
      <c r="B9533" s="81"/>
    </row>
    <row r="9534" spans="2:2">
      <c r="B9534" s="81"/>
    </row>
    <row r="9535" spans="2:2">
      <c r="B9535" s="81"/>
    </row>
    <row r="9536" spans="2:2">
      <c r="B9536" s="81"/>
    </row>
    <row r="9537" spans="2:2">
      <c r="B9537" s="81"/>
    </row>
    <row r="9538" spans="2:2">
      <c r="B9538" s="81"/>
    </row>
    <row r="9539" spans="2:2">
      <c r="B9539" s="81"/>
    </row>
    <row r="9540" spans="2:2">
      <c r="B9540" s="81"/>
    </row>
    <row r="9541" spans="2:2">
      <c r="B9541" s="81"/>
    </row>
    <row r="9542" spans="2:2">
      <c r="B9542" s="81"/>
    </row>
    <row r="9543" spans="2:2">
      <c r="B9543" s="81"/>
    </row>
    <row r="9544" spans="2:2">
      <c r="B9544" s="81"/>
    </row>
    <row r="9545" spans="2:2">
      <c r="B9545" s="81"/>
    </row>
    <row r="9546" spans="2:2">
      <c r="B9546" s="81"/>
    </row>
    <row r="9547" spans="2:2">
      <c r="B9547" s="81"/>
    </row>
    <row r="9548" spans="2:2">
      <c r="B9548" s="81"/>
    </row>
    <row r="9549" spans="2:2">
      <c r="B9549" s="81"/>
    </row>
    <row r="9550" spans="2:2">
      <c r="B9550" s="81"/>
    </row>
    <row r="9551" spans="2:2">
      <c r="B9551" s="81"/>
    </row>
    <row r="9552" spans="2:2">
      <c r="B9552" s="81"/>
    </row>
    <row r="9553" spans="2:2">
      <c r="B9553" s="81"/>
    </row>
    <row r="9554" spans="2:2">
      <c r="B9554" s="81"/>
    </row>
    <row r="9555" spans="2:2">
      <c r="B9555" s="81"/>
    </row>
    <row r="9556" spans="2:2">
      <c r="B9556" s="81"/>
    </row>
    <row r="9557" spans="2:2">
      <c r="B9557" s="81"/>
    </row>
    <row r="9558" spans="2:2">
      <c r="B9558" s="81"/>
    </row>
    <row r="9559" spans="2:2">
      <c r="B9559" s="81"/>
    </row>
    <row r="9560" spans="2:2">
      <c r="B9560" s="81"/>
    </row>
    <row r="9561" spans="2:2">
      <c r="B9561" s="81"/>
    </row>
    <row r="9562" spans="2:2">
      <c r="B9562" s="81"/>
    </row>
    <row r="9563" spans="2:2">
      <c r="B9563" s="81"/>
    </row>
    <row r="9564" spans="2:2">
      <c r="B9564" s="81"/>
    </row>
    <row r="9565" spans="2:2">
      <c r="B9565" s="81"/>
    </row>
    <row r="9566" spans="2:2">
      <c r="B9566" s="81"/>
    </row>
    <row r="9567" spans="2:2">
      <c r="B9567" s="81"/>
    </row>
    <row r="9568" spans="2:2">
      <c r="B9568" s="81"/>
    </row>
    <row r="9569" spans="2:2">
      <c r="B9569" s="81"/>
    </row>
    <row r="9570" spans="2:2">
      <c r="B9570" s="81"/>
    </row>
    <row r="9571" spans="2:2">
      <c r="B9571" s="81"/>
    </row>
    <row r="9572" spans="2:2">
      <c r="B9572" s="81"/>
    </row>
    <row r="9573" spans="2:2">
      <c r="B9573" s="81"/>
    </row>
    <row r="9574" spans="2:2">
      <c r="B9574" s="81"/>
    </row>
    <row r="9575" spans="2:2">
      <c r="B9575" s="81"/>
    </row>
    <row r="9576" spans="2:2">
      <c r="B9576" s="81"/>
    </row>
    <row r="9577" spans="2:2">
      <c r="B9577" s="81"/>
    </row>
    <row r="9578" spans="2:2">
      <c r="B9578" s="81"/>
    </row>
    <row r="9579" spans="2:2">
      <c r="B9579" s="81"/>
    </row>
    <row r="9580" spans="2:2">
      <c r="B9580" s="81"/>
    </row>
    <row r="9581" spans="2:2">
      <c r="B9581" s="81"/>
    </row>
    <row r="9582" spans="2:2">
      <c r="B9582" s="81"/>
    </row>
    <row r="9583" spans="2:2">
      <c r="B9583" s="81"/>
    </row>
    <row r="9584" spans="2:2">
      <c r="B9584" s="81"/>
    </row>
    <row r="9585" spans="2:2">
      <c r="B9585" s="81"/>
    </row>
    <row r="9586" spans="2:2">
      <c r="B9586" s="81"/>
    </row>
    <row r="9587" spans="2:2">
      <c r="B9587" s="81"/>
    </row>
    <row r="9588" spans="2:2">
      <c r="B9588" s="81"/>
    </row>
    <row r="9589" spans="2:2">
      <c r="B9589" s="81"/>
    </row>
    <row r="9590" spans="2:2">
      <c r="B9590" s="81"/>
    </row>
    <row r="9591" spans="2:2">
      <c r="B9591" s="81"/>
    </row>
    <row r="9592" spans="2:2">
      <c r="B9592" s="81"/>
    </row>
    <row r="9593" spans="2:2">
      <c r="B9593" s="81"/>
    </row>
    <row r="9594" spans="2:2">
      <c r="B9594" s="81"/>
    </row>
    <row r="9595" spans="2:2">
      <c r="B9595" s="81"/>
    </row>
    <row r="9596" spans="2:2">
      <c r="B9596" s="81"/>
    </row>
    <row r="9597" spans="2:2">
      <c r="B9597" s="81"/>
    </row>
    <row r="9598" spans="2:2">
      <c r="B9598" s="81"/>
    </row>
    <row r="9599" spans="2:2">
      <c r="B9599" s="81"/>
    </row>
    <row r="9600" spans="2:2">
      <c r="B9600" s="81"/>
    </row>
    <row r="9601" spans="2:2">
      <c r="B9601" s="81"/>
    </row>
    <row r="9602" spans="2:2">
      <c r="B9602" s="81"/>
    </row>
    <row r="9603" spans="2:2">
      <c r="B9603" s="81"/>
    </row>
    <row r="9604" spans="2:2">
      <c r="B9604" s="81"/>
    </row>
    <row r="9605" spans="2:2">
      <c r="B9605" s="81"/>
    </row>
    <row r="9606" spans="2:2">
      <c r="B9606" s="81"/>
    </row>
    <row r="9607" spans="2:2">
      <c r="B9607" s="81"/>
    </row>
    <row r="9608" spans="2:2">
      <c r="B9608" s="81"/>
    </row>
    <row r="9609" spans="2:2">
      <c r="B9609" s="81"/>
    </row>
    <row r="9610" spans="2:2">
      <c r="B9610" s="81"/>
    </row>
    <row r="9611" spans="2:2">
      <c r="B9611" s="81"/>
    </row>
    <row r="9612" spans="2:2">
      <c r="B9612" s="81"/>
    </row>
    <row r="9613" spans="2:2">
      <c r="B9613" s="81"/>
    </row>
    <row r="9614" spans="2:2">
      <c r="B9614" s="81"/>
    </row>
    <row r="9615" spans="2:2">
      <c r="B9615" s="81"/>
    </row>
    <row r="9616" spans="2:2">
      <c r="B9616" s="81"/>
    </row>
    <row r="9617" spans="2:2">
      <c r="B9617" s="81"/>
    </row>
    <row r="9618" spans="2:2">
      <c r="B9618" s="81"/>
    </row>
    <row r="9619" spans="2:2">
      <c r="B9619" s="81"/>
    </row>
    <row r="9620" spans="2:2">
      <c r="B9620" s="81"/>
    </row>
    <row r="9621" spans="2:2">
      <c r="B9621" s="81"/>
    </row>
    <row r="9622" spans="2:2">
      <c r="B9622" s="81"/>
    </row>
    <row r="9623" spans="2:2">
      <c r="B9623" s="81"/>
    </row>
    <row r="9624" spans="2:2">
      <c r="B9624" s="81"/>
    </row>
    <row r="9625" spans="2:2">
      <c r="B9625" s="81"/>
    </row>
    <row r="9626" spans="2:2">
      <c r="B9626" s="81"/>
    </row>
    <row r="9627" spans="2:2">
      <c r="B9627" s="81"/>
    </row>
    <row r="9628" spans="2:2">
      <c r="B9628" s="81"/>
    </row>
    <row r="9629" spans="2:2">
      <c r="B9629" s="81"/>
    </row>
    <row r="9630" spans="2:2">
      <c r="B9630" s="81"/>
    </row>
    <row r="9631" spans="2:2">
      <c r="B9631" s="81"/>
    </row>
    <row r="9632" spans="2:2">
      <c r="B9632" s="81"/>
    </row>
    <row r="9633" spans="2:2">
      <c r="B9633" s="81"/>
    </row>
    <row r="9634" spans="2:2">
      <c r="B9634" s="81"/>
    </row>
    <row r="9635" spans="2:2">
      <c r="B9635" s="81"/>
    </row>
    <row r="9636" spans="2:2">
      <c r="B9636" s="81"/>
    </row>
    <row r="9637" spans="2:2">
      <c r="B9637" s="81"/>
    </row>
    <row r="9638" spans="2:2">
      <c r="B9638" s="81"/>
    </row>
    <row r="9639" spans="2:2">
      <c r="B9639" s="81"/>
    </row>
    <row r="9640" spans="2:2">
      <c r="B9640" s="81"/>
    </row>
    <row r="9641" spans="2:2">
      <c r="B9641" s="81"/>
    </row>
    <row r="9642" spans="2:2">
      <c r="B9642" s="81"/>
    </row>
    <row r="9643" spans="2:2">
      <c r="B9643" s="81"/>
    </row>
    <row r="9644" spans="2:2">
      <c r="B9644" s="81"/>
    </row>
    <row r="9645" spans="2:2">
      <c r="B9645" s="81"/>
    </row>
    <row r="9646" spans="2:2">
      <c r="B9646" s="81"/>
    </row>
    <row r="9647" spans="2:2">
      <c r="B9647" s="81"/>
    </row>
    <row r="9648" spans="2:2">
      <c r="B9648" s="81"/>
    </row>
    <row r="9649" spans="2:2">
      <c r="B9649" s="81"/>
    </row>
    <row r="9650" spans="2:2">
      <c r="B9650" s="81"/>
    </row>
    <row r="9651" spans="2:2">
      <c r="B9651" s="81"/>
    </row>
    <row r="9652" spans="2:2">
      <c r="B9652" s="81"/>
    </row>
    <row r="9653" spans="2:2">
      <c r="B9653" s="81"/>
    </row>
    <row r="9654" spans="2:2">
      <c r="B9654" s="81"/>
    </row>
    <row r="9655" spans="2:2">
      <c r="B9655" s="81"/>
    </row>
    <row r="9656" spans="2:2">
      <c r="B9656" s="81"/>
    </row>
    <row r="9657" spans="2:2">
      <c r="B9657" s="81"/>
    </row>
    <row r="9658" spans="2:2">
      <c r="B9658" s="81"/>
    </row>
    <row r="9659" spans="2:2">
      <c r="B9659" s="81"/>
    </row>
    <row r="9660" spans="2:2">
      <c r="B9660" s="81"/>
    </row>
    <row r="9661" spans="2:2">
      <c r="B9661" s="81"/>
    </row>
    <row r="9662" spans="2:2">
      <c r="B9662" s="81"/>
    </row>
    <row r="9663" spans="2:2">
      <c r="B9663" s="81"/>
    </row>
    <row r="9664" spans="2:2">
      <c r="B9664" s="81"/>
    </row>
    <row r="9665" spans="2:2">
      <c r="B9665" s="81"/>
    </row>
    <row r="9666" spans="2:2">
      <c r="B9666" s="81"/>
    </row>
    <row r="9667" spans="2:2">
      <c r="B9667" s="81"/>
    </row>
    <row r="9668" spans="2:2">
      <c r="B9668" s="81"/>
    </row>
    <row r="9669" spans="2:2">
      <c r="B9669" s="81"/>
    </row>
    <row r="9670" spans="2:2">
      <c r="B9670" s="81"/>
    </row>
    <row r="9671" spans="2:2">
      <c r="B9671" s="81"/>
    </row>
    <row r="9672" spans="2:2">
      <c r="B9672" s="81"/>
    </row>
    <row r="9673" spans="2:2">
      <c r="B9673" s="81"/>
    </row>
    <row r="9674" spans="2:2">
      <c r="B9674" s="81"/>
    </row>
    <row r="9675" spans="2:2">
      <c r="B9675" s="81"/>
    </row>
    <row r="9676" spans="2:2">
      <c r="B9676" s="81"/>
    </row>
    <row r="9677" spans="2:2">
      <c r="B9677" s="81"/>
    </row>
    <row r="9678" spans="2:2">
      <c r="B9678" s="81"/>
    </row>
    <row r="9679" spans="2:2">
      <c r="B9679" s="81"/>
    </row>
    <row r="9680" spans="2:2">
      <c r="B9680" s="81"/>
    </row>
    <row r="9681" spans="2:2">
      <c r="B9681" s="81"/>
    </row>
    <row r="9682" spans="2:2">
      <c r="B9682" s="81"/>
    </row>
    <row r="9683" spans="2:2">
      <c r="B9683" s="81"/>
    </row>
    <row r="9684" spans="2:2">
      <c r="B9684" s="81"/>
    </row>
    <row r="9685" spans="2:2">
      <c r="B9685" s="81"/>
    </row>
    <row r="9686" spans="2:2">
      <c r="B9686" s="81"/>
    </row>
    <row r="9687" spans="2:2">
      <c r="B9687" s="81"/>
    </row>
    <row r="9688" spans="2:2">
      <c r="B9688" s="81"/>
    </row>
    <row r="9689" spans="2:2">
      <c r="B9689" s="81"/>
    </row>
    <row r="9690" spans="2:2">
      <c r="B9690" s="81"/>
    </row>
    <row r="9691" spans="2:2">
      <c r="B9691" s="81"/>
    </row>
    <row r="9692" spans="2:2">
      <c r="B9692" s="81"/>
    </row>
    <row r="9693" spans="2:2">
      <c r="B9693" s="81"/>
    </row>
    <row r="9694" spans="2:2">
      <c r="B9694" s="81"/>
    </row>
    <row r="9695" spans="2:2">
      <c r="B9695" s="81"/>
    </row>
    <row r="9696" spans="2:2">
      <c r="B9696" s="81"/>
    </row>
    <row r="9697" spans="2:2">
      <c r="B9697" s="81"/>
    </row>
    <row r="9698" spans="2:2">
      <c r="B9698" s="81"/>
    </row>
    <row r="9699" spans="2:2">
      <c r="B9699" s="81"/>
    </row>
    <row r="9700" spans="2:2">
      <c r="B9700" s="81"/>
    </row>
    <row r="9701" spans="2:2">
      <c r="B9701" s="81"/>
    </row>
    <row r="9702" spans="2:2">
      <c r="B9702" s="81"/>
    </row>
    <row r="9703" spans="2:2">
      <c r="B9703" s="81"/>
    </row>
    <row r="9704" spans="2:2">
      <c r="B9704" s="81"/>
    </row>
    <row r="9705" spans="2:2">
      <c r="B9705" s="81"/>
    </row>
    <row r="9706" spans="2:2">
      <c r="B9706" s="81"/>
    </row>
    <row r="9707" spans="2:2">
      <c r="B9707" s="81"/>
    </row>
    <row r="9708" spans="2:2">
      <c r="B9708" s="81"/>
    </row>
    <row r="9709" spans="2:2">
      <c r="B9709" s="81"/>
    </row>
    <row r="9710" spans="2:2">
      <c r="B9710" s="81"/>
    </row>
    <row r="9711" spans="2:2">
      <c r="B9711" s="81"/>
    </row>
    <row r="9712" spans="2:2">
      <c r="B9712" s="81"/>
    </row>
    <row r="9713" spans="2:2">
      <c r="B9713" s="81"/>
    </row>
    <row r="9714" spans="2:2">
      <c r="B9714" s="81"/>
    </row>
    <row r="9715" spans="2:2">
      <c r="B9715" s="81"/>
    </row>
    <row r="9716" spans="2:2">
      <c r="B9716" s="81"/>
    </row>
    <row r="9717" spans="2:2">
      <c r="B9717" s="81"/>
    </row>
    <row r="9718" spans="2:2">
      <c r="B9718" s="81"/>
    </row>
    <row r="9719" spans="2:2">
      <c r="B9719" s="81"/>
    </row>
    <row r="9720" spans="2:2">
      <c r="B9720" s="81"/>
    </row>
    <row r="9721" spans="2:2">
      <c r="B9721" s="81"/>
    </row>
    <row r="9722" spans="2:2">
      <c r="B9722" s="81"/>
    </row>
    <row r="9723" spans="2:2">
      <c r="B9723" s="81"/>
    </row>
    <row r="9724" spans="2:2">
      <c r="B9724" s="81"/>
    </row>
    <row r="9725" spans="2:2">
      <c r="B9725" s="81"/>
    </row>
    <row r="9726" spans="2:2">
      <c r="B9726" s="81"/>
    </row>
    <row r="9727" spans="2:2">
      <c r="B9727" s="81"/>
    </row>
    <row r="9728" spans="2:2">
      <c r="B9728" s="81"/>
    </row>
    <row r="9729" spans="2:2">
      <c r="B9729" s="81"/>
    </row>
    <row r="9730" spans="2:2">
      <c r="B9730" s="81"/>
    </row>
    <row r="9731" spans="2:2">
      <c r="B9731" s="81"/>
    </row>
    <row r="9732" spans="2:2">
      <c r="B9732" s="81"/>
    </row>
    <row r="9733" spans="2:2">
      <c r="B9733" s="81"/>
    </row>
    <row r="9734" spans="2:2">
      <c r="B9734" s="81"/>
    </row>
    <row r="9735" spans="2:2">
      <c r="B9735" s="81"/>
    </row>
    <row r="9736" spans="2:2">
      <c r="B9736" s="81"/>
    </row>
    <row r="9737" spans="2:2">
      <c r="B9737" s="81"/>
    </row>
    <row r="9738" spans="2:2">
      <c r="B9738" s="81"/>
    </row>
    <row r="9739" spans="2:2">
      <c r="B9739" s="81"/>
    </row>
    <row r="9740" spans="2:2">
      <c r="B9740" s="81"/>
    </row>
    <row r="9741" spans="2:2">
      <c r="B9741" s="81"/>
    </row>
    <row r="9742" spans="2:2">
      <c r="B9742" s="81"/>
    </row>
    <row r="9743" spans="2:2">
      <c r="B9743" s="81"/>
    </row>
    <row r="9744" spans="2:2">
      <c r="B9744" s="81"/>
    </row>
    <row r="9745" spans="2:2">
      <c r="B9745" s="81"/>
    </row>
    <row r="9746" spans="2:2">
      <c r="B9746" s="81"/>
    </row>
    <row r="9747" spans="2:2">
      <c r="B9747" s="81"/>
    </row>
    <row r="9748" spans="2:2">
      <c r="B9748" s="81"/>
    </row>
    <row r="9749" spans="2:2">
      <c r="B9749" s="81"/>
    </row>
    <row r="9750" spans="2:2">
      <c r="B9750" s="81"/>
    </row>
    <row r="9751" spans="2:2">
      <c r="B9751" s="81"/>
    </row>
    <row r="9752" spans="2:2">
      <c r="B9752" s="81"/>
    </row>
    <row r="9753" spans="2:2">
      <c r="B9753" s="81"/>
    </row>
    <row r="9754" spans="2:2">
      <c r="B9754" s="81"/>
    </row>
    <row r="9755" spans="2:2">
      <c r="B9755" s="81"/>
    </row>
    <row r="9756" spans="2:2">
      <c r="B9756" s="81"/>
    </row>
    <row r="9757" spans="2:2">
      <c r="B9757" s="81"/>
    </row>
    <row r="9758" spans="2:2">
      <c r="B9758" s="81"/>
    </row>
    <row r="9759" spans="2:2">
      <c r="B9759" s="81"/>
    </row>
    <row r="9760" spans="2:2">
      <c r="B9760" s="81"/>
    </row>
    <row r="9761" spans="2:2">
      <c r="B9761" s="81"/>
    </row>
    <row r="9762" spans="2:2">
      <c r="B9762" s="81"/>
    </row>
    <row r="9763" spans="2:2">
      <c r="B9763" s="81"/>
    </row>
    <row r="9764" spans="2:2">
      <c r="B9764" s="81"/>
    </row>
    <row r="9765" spans="2:2">
      <c r="B9765" s="81"/>
    </row>
    <row r="9766" spans="2:2">
      <c r="B9766" s="81"/>
    </row>
    <row r="9767" spans="2:2">
      <c r="B9767" s="81"/>
    </row>
    <row r="9768" spans="2:2">
      <c r="B9768" s="81"/>
    </row>
    <row r="9769" spans="2:2">
      <c r="B9769" s="81"/>
    </row>
    <row r="9770" spans="2:2">
      <c r="B9770" s="81"/>
    </row>
    <row r="9771" spans="2:2">
      <c r="B9771" s="81"/>
    </row>
    <row r="9772" spans="2:2">
      <c r="B9772" s="81"/>
    </row>
    <row r="9773" spans="2:2">
      <c r="B9773" s="81"/>
    </row>
    <row r="9774" spans="2:2">
      <c r="B9774" s="81"/>
    </row>
    <row r="9775" spans="2:2">
      <c r="B9775" s="81"/>
    </row>
    <row r="9776" spans="2:2">
      <c r="B9776" s="81"/>
    </row>
    <row r="9777" spans="2:2">
      <c r="B9777" s="81"/>
    </row>
    <row r="9778" spans="2:2">
      <c r="B9778" s="81"/>
    </row>
    <row r="9779" spans="2:2">
      <c r="B9779" s="81"/>
    </row>
    <row r="9780" spans="2:2">
      <c r="B9780" s="81"/>
    </row>
    <row r="9781" spans="2:2">
      <c r="B9781" s="81"/>
    </row>
    <row r="9782" spans="2:2">
      <c r="B9782" s="81"/>
    </row>
    <row r="9783" spans="2:2">
      <c r="B9783" s="81"/>
    </row>
    <row r="9784" spans="2:2">
      <c r="B9784" s="81"/>
    </row>
    <row r="9785" spans="2:2">
      <c r="B9785" s="81"/>
    </row>
    <row r="9786" spans="2:2">
      <c r="B9786" s="81"/>
    </row>
    <row r="9787" spans="2:2">
      <c r="B9787" s="81"/>
    </row>
    <row r="9788" spans="2:2">
      <c r="B9788" s="81"/>
    </row>
    <row r="9789" spans="2:2">
      <c r="B9789" s="81"/>
    </row>
    <row r="9790" spans="2:2">
      <c r="B9790" s="81"/>
    </row>
    <row r="9791" spans="2:2">
      <c r="B9791" s="81"/>
    </row>
    <row r="9792" spans="2:2">
      <c r="B9792" s="81"/>
    </row>
    <row r="9793" spans="2:2">
      <c r="B9793" s="81"/>
    </row>
    <row r="9794" spans="2:2">
      <c r="B9794" s="81"/>
    </row>
    <row r="9795" spans="2:2">
      <c r="B9795" s="81"/>
    </row>
    <row r="9796" spans="2:2">
      <c r="B9796" s="81"/>
    </row>
    <row r="9797" spans="2:2">
      <c r="B9797" s="81"/>
    </row>
    <row r="9798" spans="2:2">
      <c r="B9798" s="81"/>
    </row>
    <row r="9799" spans="2:2">
      <c r="B9799" s="81"/>
    </row>
    <row r="9800" spans="2:2">
      <c r="B9800" s="81"/>
    </row>
    <row r="9801" spans="2:2">
      <c r="B9801" s="81"/>
    </row>
    <row r="9802" spans="2:2">
      <c r="B9802" s="81"/>
    </row>
    <row r="9803" spans="2:2">
      <c r="B9803" s="81"/>
    </row>
    <row r="9804" spans="2:2">
      <c r="B9804" s="81"/>
    </row>
    <row r="9805" spans="2:2">
      <c r="B9805" s="81"/>
    </row>
    <row r="9806" spans="2:2">
      <c r="B9806" s="81"/>
    </row>
    <row r="9807" spans="2:2">
      <c r="B9807" s="81"/>
    </row>
    <row r="9808" spans="2:2">
      <c r="B9808" s="81"/>
    </row>
    <row r="9809" spans="2:2">
      <c r="B9809" s="81"/>
    </row>
    <row r="9810" spans="2:2">
      <c r="B9810" s="81"/>
    </row>
    <row r="9811" spans="2:2">
      <c r="B9811" s="81"/>
    </row>
    <row r="9812" spans="2:2">
      <c r="B9812" s="81"/>
    </row>
    <row r="9813" spans="2:2">
      <c r="B9813" s="81"/>
    </row>
    <row r="9814" spans="2:2">
      <c r="B9814" s="81"/>
    </row>
    <row r="9815" spans="2:2">
      <c r="B9815" s="81"/>
    </row>
    <row r="9816" spans="2:2">
      <c r="B9816" s="81"/>
    </row>
    <row r="9817" spans="2:2">
      <c r="B9817" s="81"/>
    </row>
    <row r="9818" spans="2:2">
      <c r="B9818" s="81"/>
    </row>
    <row r="9819" spans="2:2">
      <c r="B9819" s="81"/>
    </row>
    <row r="9820" spans="2:2">
      <c r="B9820" s="81"/>
    </row>
    <row r="9821" spans="2:2">
      <c r="B9821" s="81"/>
    </row>
    <row r="9822" spans="2:2">
      <c r="B9822" s="81"/>
    </row>
    <row r="9823" spans="2:2">
      <c r="B9823" s="81"/>
    </row>
    <row r="9824" spans="2:2">
      <c r="B9824" s="81"/>
    </row>
    <row r="9825" spans="2:2">
      <c r="B9825" s="81"/>
    </row>
    <row r="9826" spans="2:2">
      <c r="B9826" s="81"/>
    </row>
    <row r="9827" spans="2:2">
      <c r="B9827" s="81"/>
    </row>
    <row r="9828" spans="2:2">
      <c r="B9828" s="81"/>
    </row>
    <row r="9829" spans="2:2">
      <c r="B9829" s="81"/>
    </row>
    <row r="9830" spans="2:2">
      <c r="B9830" s="81"/>
    </row>
    <row r="9831" spans="2:2">
      <c r="B9831" s="81"/>
    </row>
    <row r="9832" spans="2:2">
      <c r="B9832" s="81"/>
    </row>
    <row r="9833" spans="2:2">
      <c r="B9833" s="81"/>
    </row>
    <row r="9834" spans="2:2">
      <c r="B9834" s="81"/>
    </row>
    <row r="9835" spans="2:2">
      <c r="B9835" s="81"/>
    </row>
    <row r="9836" spans="2:2">
      <c r="B9836" s="81"/>
    </row>
    <row r="9837" spans="2:2">
      <c r="B9837" s="81"/>
    </row>
    <row r="9838" spans="2:2">
      <c r="B9838" s="81"/>
    </row>
    <row r="9839" spans="2:2">
      <c r="B9839" s="81"/>
    </row>
    <row r="9840" spans="2:2">
      <c r="B9840" s="81"/>
    </row>
    <row r="9841" spans="2:2">
      <c r="B9841" s="81"/>
    </row>
    <row r="9842" spans="2:2">
      <c r="B9842" s="81"/>
    </row>
    <row r="9843" spans="2:2">
      <c r="B9843" s="81"/>
    </row>
    <row r="9844" spans="2:2">
      <c r="B9844" s="81"/>
    </row>
    <row r="9845" spans="2:2">
      <c r="B9845" s="81"/>
    </row>
    <row r="9846" spans="2:2">
      <c r="B9846" s="81"/>
    </row>
    <row r="9847" spans="2:2">
      <c r="B9847" s="81"/>
    </row>
    <row r="9848" spans="2:2">
      <c r="B9848" s="81"/>
    </row>
    <row r="9849" spans="2:2">
      <c r="B9849" s="81"/>
    </row>
    <row r="9850" spans="2:2">
      <c r="B9850" s="81"/>
    </row>
    <row r="9851" spans="2:2">
      <c r="B9851" s="81"/>
    </row>
    <row r="9852" spans="2:2">
      <c r="B9852" s="81"/>
    </row>
    <row r="9853" spans="2:2">
      <c r="B9853" s="81"/>
    </row>
    <row r="9854" spans="2:2">
      <c r="B9854" s="81"/>
    </row>
    <row r="9855" spans="2:2">
      <c r="B9855" s="81"/>
    </row>
    <row r="9856" spans="2:2">
      <c r="B9856" s="81"/>
    </row>
    <row r="9857" spans="2:2">
      <c r="B9857" s="81"/>
    </row>
    <row r="9858" spans="2:2">
      <c r="B9858" s="81"/>
    </row>
    <row r="9859" spans="2:2">
      <c r="B9859" s="81"/>
    </row>
    <row r="9860" spans="2:2">
      <c r="B9860" s="81"/>
    </row>
    <row r="9861" spans="2:2">
      <c r="B9861" s="81"/>
    </row>
    <row r="9862" spans="2:2">
      <c r="B9862" s="81"/>
    </row>
    <row r="9863" spans="2:2">
      <c r="B9863" s="81"/>
    </row>
    <row r="9864" spans="2:2">
      <c r="B9864" s="81"/>
    </row>
    <row r="9865" spans="2:2">
      <c r="B9865" s="81"/>
    </row>
    <row r="9866" spans="2:2">
      <c r="B9866" s="81"/>
    </row>
    <row r="9867" spans="2:2">
      <c r="B9867" s="81"/>
    </row>
    <row r="9868" spans="2:2">
      <c r="B9868" s="81"/>
    </row>
    <row r="9869" spans="2:2">
      <c r="B9869" s="81"/>
    </row>
    <row r="9870" spans="2:2">
      <c r="B9870" s="81"/>
    </row>
    <row r="9871" spans="2:2">
      <c r="B9871" s="81"/>
    </row>
    <row r="9872" spans="2:2">
      <c r="B9872" s="81"/>
    </row>
    <row r="9873" spans="2:2">
      <c r="B9873" s="81"/>
    </row>
    <row r="9874" spans="2:2">
      <c r="B9874" s="81"/>
    </row>
    <row r="9875" spans="2:2">
      <c r="B9875" s="81"/>
    </row>
    <row r="9876" spans="2:2">
      <c r="B9876" s="81"/>
    </row>
    <row r="9877" spans="2:2">
      <c r="B9877" s="81"/>
    </row>
    <row r="9878" spans="2:2">
      <c r="B9878" s="81"/>
    </row>
    <row r="9879" spans="2:2">
      <c r="B9879" s="81"/>
    </row>
    <row r="9880" spans="2:2">
      <c r="B9880" s="81"/>
    </row>
    <row r="9881" spans="2:2">
      <c r="B9881" s="81"/>
    </row>
    <row r="9882" spans="2:2">
      <c r="B9882" s="81"/>
    </row>
    <row r="9883" spans="2:2">
      <c r="B9883" s="81"/>
    </row>
    <row r="9884" spans="2:2">
      <c r="B9884" s="81"/>
    </row>
    <row r="9885" spans="2:2">
      <c r="B9885" s="81"/>
    </row>
    <row r="9886" spans="2:2">
      <c r="B9886" s="81"/>
    </row>
    <row r="9887" spans="2:2">
      <c r="B9887" s="81"/>
    </row>
    <row r="9888" spans="2:2">
      <c r="B9888" s="81"/>
    </row>
    <row r="9889" spans="2:2">
      <c r="B9889" s="81"/>
    </row>
    <row r="9890" spans="2:2">
      <c r="B9890" s="81"/>
    </row>
    <row r="9891" spans="2:2">
      <c r="B9891" s="81"/>
    </row>
    <row r="9892" spans="2:2">
      <c r="B9892" s="81"/>
    </row>
    <row r="9893" spans="2:2">
      <c r="B9893" s="81"/>
    </row>
    <row r="9894" spans="2:2">
      <c r="B9894" s="81"/>
    </row>
    <row r="9895" spans="2:2">
      <c r="B9895" s="81"/>
    </row>
    <row r="9896" spans="2:2">
      <c r="B9896" s="81"/>
    </row>
    <row r="9897" spans="2:2">
      <c r="B9897" s="81"/>
    </row>
    <row r="9898" spans="2:2">
      <c r="B9898" s="81"/>
    </row>
    <row r="9899" spans="2:2">
      <c r="B9899" s="81"/>
    </row>
    <row r="9900" spans="2:2">
      <c r="B9900" s="81"/>
    </row>
    <row r="9901" spans="2:2">
      <c r="B9901" s="81"/>
    </row>
    <row r="9902" spans="2:2">
      <c r="B9902" s="81"/>
    </row>
    <row r="9903" spans="2:2">
      <c r="B9903" s="81"/>
    </row>
    <row r="9904" spans="2:2">
      <c r="B9904" s="81"/>
    </row>
    <row r="9905" spans="2:2">
      <c r="B9905" s="81"/>
    </row>
    <row r="9906" spans="2:2">
      <c r="B9906" s="81"/>
    </row>
    <row r="9907" spans="2:2">
      <c r="B9907" s="81"/>
    </row>
    <row r="9908" spans="2:2">
      <c r="B9908" s="81"/>
    </row>
    <row r="9909" spans="2:2">
      <c r="B9909" s="81"/>
    </row>
    <row r="9910" spans="2:2">
      <c r="B9910" s="81"/>
    </row>
    <row r="9911" spans="2:2">
      <c r="B9911" s="81"/>
    </row>
    <row r="9912" spans="2:2">
      <c r="B9912" s="81"/>
    </row>
    <row r="9913" spans="2:2">
      <c r="B9913" s="81"/>
    </row>
    <row r="9914" spans="2:2">
      <c r="B9914" s="81"/>
    </row>
    <row r="9915" spans="2:2">
      <c r="B9915" s="81"/>
    </row>
    <row r="9916" spans="2:2">
      <c r="B9916" s="81"/>
    </row>
    <row r="9917" spans="2:2">
      <c r="B9917" s="81"/>
    </row>
    <row r="9918" spans="2:2">
      <c r="B9918" s="81"/>
    </row>
    <row r="9919" spans="2:2">
      <c r="B9919" s="81"/>
    </row>
    <row r="9920" spans="2:2">
      <c r="B9920" s="81"/>
    </row>
    <row r="9921" spans="2:2">
      <c r="B9921" s="81"/>
    </row>
    <row r="9922" spans="2:2">
      <c r="B9922" s="81"/>
    </row>
    <row r="9923" spans="2:2">
      <c r="B9923" s="81"/>
    </row>
    <row r="9924" spans="2:2">
      <c r="B9924" s="81"/>
    </row>
    <row r="9925" spans="2:2">
      <c r="B9925" s="81"/>
    </row>
    <row r="9926" spans="2:2">
      <c r="B9926" s="81"/>
    </row>
    <row r="9927" spans="2:2">
      <c r="B9927" s="81"/>
    </row>
    <row r="9928" spans="2:2">
      <c r="B9928" s="81"/>
    </row>
    <row r="9929" spans="2:2">
      <c r="B9929" s="81"/>
    </row>
    <row r="9930" spans="2:2">
      <c r="B9930" s="81"/>
    </row>
    <row r="9931" spans="2:2">
      <c r="B9931" s="81"/>
    </row>
    <row r="9932" spans="2:2">
      <c r="B9932" s="81"/>
    </row>
    <row r="9933" spans="2:2">
      <c r="B9933" s="81"/>
    </row>
    <row r="9934" spans="2:2">
      <c r="B9934" s="81"/>
    </row>
    <row r="9935" spans="2:2">
      <c r="B9935" s="81"/>
    </row>
    <row r="9936" spans="2:2">
      <c r="B9936" s="81"/>
    </row>
    <row r="9937" spans="2:2">
      <c r="B9937" s="81"/>
    </row>
    <row r="9938" spans="2:2">
      <c r="B9938" s="81"/>
    </row>
    <row r="9939" spans="2:2">
      <c r="B9939" s="81"/>
    </row>
    <row r="9940" spans="2:2">
      <c r="B9940" s="81"/>
    </row>
    <row r="9941" spans="2:2">
      <c r="B9941" s="81"/>
    </row>
    <row r="9942" spans="2:2">
      <c r="B9942" s="81"/>
    </row>
    <row r="9943" spans="2:2">
      <c r="B9943" s="81"/>
    </row>
    <row r="9944" spans="2:2">
      <c r="B9944" s="81"/>
    </row>
    <row r="9945" spans="2:2">
      <c r="B9945" s="81"/>
    </row>
    <row r="9946" spans="2:2">
      <c r="B9946" s="81"/>
    </row>
    <row r="9947" spans="2:2">
      <c r="B9947" s="81"/>
    </row>
    <row r="9948" spans="2:2">
      <c r="B9948" s="81"/>
    </row>
    <row r="9949" spans="2:2">
      <c r="B9949" s="81"/>
    </row>
    <row r="9950" spans="2:2">
      <c r="B9950" s="81"/>
    </row>
    <row r="9951" spans="2:2">
      <c r="B9951" s="81"/>
    </row>
    <row r="9952" spans="2:2">
      <c r="B9952" s="81"/>
    </row>
    <row r="9953" spans="2:2">
      <c r="B9953" s="81"/>
    </row>
    <row r="9954" spans="2:2">
      <c r="B9954" s="81"/>
    </row>
    <row r="9955" spans="2:2">
      <c r="B9955" s="81"/>
    </row>
    <row r="9956" spans="2:2">
      <c r="B9956" s="81"/>
    </row>
    <row r="9957" spans="2:2">
      <c r="B9957" s="81"/>
    </row>
    <row r="9958" spans="2:2">
      <c r="B9958" s="81"/>
    </row>
    <row r="9959" spans="2:2">
      <c r="B9959" s="81"/>
    </row>
    <row r="9960" spans="2:2">
      <c r="B9960" s="81"/>
    </row>
    <row r="9961" spans="2:2">
      <c r="B9961" s="81"/>
    </row>
    <row r="9962" spans="2:2">
      <c r="B9962" s="81"/>
    </row>
    <row r="9963" spans="2:2">
      <c r="B9963" s="81"/>
    </row>
    <row r="9964" spans="2:2">
      <c r="B9964" s="81"/>
    </row>
    <row r="9965" spans="2:2">
      <c r="B9965" s="81"/>
    </row>
    <row r="9966" spans="2:2">
      <c r="B9966" s="81"/>
    </row>
    <row r="9967" spans="2:2">
      <c r="B9967" s="81"/>
    </row>
    <row r="9968" spans="2:2">
      <c r="B9968" s="81"/>
    </row>
    <row r="9969" spans="2:2">
      <c r="B9969" s="81"/>
    </row>
    <row r="9970" spans="2:2">
      <c r="B9970" s="81"/>
    </row>
    <row r="9971" spans="2:2">
      <c r="B9971" s="81"/>
    </row>
    <row r="9972" spans="2:2">
      <c r="B9972" s="81"/>
    </row>
    <row r="9973" spans="2:2">
      <c r="B9973" s="81"/>
    </row>
    <row r="9974" spans="2:2">
      <c r="B9974" s="81"/>
    </row>
    <row r="9975" spans="2:2">
      <c r="B9975" s="81"/>
    </row>
    <row r="9976" spans="2:2">
      <c r="B9976" s="81"/>
    </row>
    <row r="9977" spans="2:2">
      <c r="B9977" s="81"/>
    </row>
    <row r="9978" spans="2:2">
      <c r="B9978" s="81"/>
    </row>
    <row r="9979" spans="2:2">
      <c r="B9979" s="81"/>
    </row>
    <row r="9980" spans="2:2">
      <c r="B9980" s="81"/>
    </row>
    <row r="9981" spans="2:2">
      <c r="B9981" s="81"/>
    </row>
    <row r="9982" spans="2:2">
      <c r="B9982" s="81"/>
    </row>
    <row r="9983" spans="2:2">
      <c r="B9983" s="81"/>
    </row>
    <row r="9984" spans="2:2">
      <c r="B9984" s="81"/>
    </row>
    <row r="9985" spans="2:2">
      <c r="B9985" s="81"/>
    </row>
    <row r="9986" spans="2:2">
      <c r="B9986" s="81"/>
    </row>
    <row r="9987" spans="2:2">
      <c r="B9987" s="81"/>
    </row>
    <row r="9988" spans="2:2">
      <c r="B9988" s="81"/>
    </row>
    <row r="9989" spans="2:2">
      <c r="B9989" s="81"/>
    </row>
    <row r="9990" spans="2:2">
      <c r="B9990" s="81"/>
    </row>
    <row r="9991" spans="2:2">
      <c r="B9991" s="81"/>
    </row>
    <row r="9992" spans="2:2">
      <c r="B9992" s="81"/>
    </row>
    <row r="9993" spans="2:2">
      <c r="B9993" s="81"/>
    </row>
    <row r="9994" spans="2:2">
      <c r="B9994" s="81"/>
    </row>
    <row r="9995" spans="2:2">
      <c r="B9995" s="81"/>
    </row>
    <row r="9996" spans="2:2">
      <c r="B9996" s="81"/>
    </row>
    <row r="9997" spans="2:2">
      <c r="B9997" s="81"/>
    </row>
    <row r="9998" spans="2:2">
      <c r="B9998" s="81"/>
    </row>
    <row r="9999" spans="2:2">
      <c r="B9999" s="81"/>
    </row>
    <row r="10000" spans="2:2">
      <c r="B10000" s="81"/>
    </row>
    <row r="10001" spans="2:2">
      <c r="B10001" s="81"/>
    </row>
    <row r="10002" spans="2:2">
      <c r="B10002" s="81"/>
    </row>
    <row r="10003" spans="2:2">
      <c r="B10003" s="81"/>
    </row>
    <row r="10004" spans="2:2">
      <c r="B10004" s="81"/>
    </row>
    <row r="10005" spans="2:2">
      <c r="B10005" s="81"/>
    </row>
    <row r="10006" spans="2:2">
      <c r="B10006" s="81"/>
    </row>
    <row r="10007" spans="2:2">
      <c r="B10007" s="81"/>
    </row>
    <row r="10008" spans="2:2">
      <c r="B10008" s="81"/>
    </row>
    <row r="10009" spans="2:2">
      <c r="B10009" s="81"/>
    </row>
    <row r="10010" spans="2:2">
      <c r="B10010" s="81"/>
    </row>
    <row r="10011" spans="2:2">
      <c r="B10011" s="81"/>
    </row>
    <row r="10012" spans="2:2">
      <c r="B10012" s="81"/>
    </row>
    <row r="10013" spans="2:2">
      <c r="B10013" s="81"/>
    </row>
    <row r="10014" spans="2:2">
      <c r="B10014" s="81"/>
    </row>
    <row r="10015" spans="2:2">
      <c r="B10015" s="81"/>
    </row>
    <row r="10016" spans="2:2">
      <c r="B10016" s="81"/>
    </row>
    <row r="10017" spans="2:2">
      <c r="B10017" s="81"/>
    </row>
    <row r="10018" spans="2:2">
      <c r="B10018" s="81"/>
    </row>
    <row r="10019" spans="2:2">
      <c r="B10019" s="81"/>
    </row>
    <row r="10020" spans="2:2">
      <c r="B10020" s="81"/>
    </row>
    <row r="10021" spans="2:2">
      <c r="B10021" s="81"/>
    </row>
    <row r="10022" spans="2:2">
      <c r="B10022" s="81"/>
    </row>
    <row r="10023" spans="2:2">
      <c r="B10023" s="81"/>
    </row>
    <row r="10024" spans="2:2">
      <c r="B10024" s="81"/>
    </row>
    <row r="10025" spans="2:2">
      <c r="B10025" s="81"/>
    </row>
    <row r="10026" spans="2:2">
      <c r="B10026" s="81"/>
    </row>
    <row r="10027" spans="2:2">
      <c r="B10027" s="81"/>
    </row>
    <row r="10028" spans="2:2">
      <c r="B10028" s="81"/>
    </row>
    <row r="10029" spans="2:2">
      <c r="B10029" s="81"/>
    </row>
    <row r="10030" spans="2:2">
      <c r="B10030" s="81"/>
    </row>
    <row r="10031" spans="2:2">
      <c r="B10031" s="81"/>
    </row>
    <row r="10032" spans="2:2">
      <c r="B10032" s="81"/>
    </row>
    <row r="10033" spans="2:2">
      <c r="B10033" s="81"/>
    </row>
    <row r="10034" spans="2:2">
      <c r="B10034" s="81"/>
    </row>
    <row r="10035" spans="2:2">
      <c r="B10035" s="81"/>
    </row>
    <row r="10036" spans="2:2">
      <c r="B10036" s="81"/>
    </row>
    <row r="10037" spans="2:2">
      <c r="B10037" s="81"/>
    </row>
    <row r="10038" spans="2:2">
      <c r="B10038" s="81"/>
    </row>
    <row r="10039" spans="2:2">
      <c r="B10039" s="81"/>
    </row>
    <row r="10040" spans="2:2">
      <c r="B10040" s="81"/>
    </row>
    <row r="10041" spans="2:2">
      <c r="B10041" s="81"/>
    </row>
    <row r="10042" spans="2:2">
      <c r="B10042" s="81"/>
    </row>
    <row r="10043" spans="2:2">
      <c r="B10043" s="81"/>
    </row>
    <row r="10044" spans="2:2">
      <c r="B10044" s="81"/>
    </row>
    <row r="10045" spans="2:2">
      <c r="B10045" s="81"/>
    </row>
    <row r="10046" spans="2:2">
      <c r="B10046" s="81"/>
    </row>
    <row r="10047" spans="2:2">
      <c r="B10047" s="81"/>
    </row>
    <row r="10048" spans="2:2">
      <c r="B10048" s="81"/>
    </row>
    <row r="10049" spans="2:2">
      <c r="B10049" s="81"/>
    </row>
    <row r="10050" spans="2:2">
      <c r="B10050" s="81"/>
    </row>
    <row r="10051" spans="2:2">
      <c r="B10051" s="81"/>
    </row>
    <row r="10052" spans="2:2">
      <c r="B10052" s="81"/>
    </row>
    <row r="10053" spans="2:2">
      <c r="B10053" s="81"/>
    </row>
    <row r="10054" spans="2:2">
      <c r="B10054" s="81"/>
    </row>
    <row r="10055" spans="2:2">
      <c r="B10055" s="81"/>
    </row>
    <row r="10056" spans="2:2">
      <c r="B10056" s="81"/>
    </row>
    <row r="10057" spans="2:2">
      <c r="B10057" s="81"/>
    </row>
    <row r="10058" spans="2:2">
      <c r="B10058" s="81"/>
    </row>
    <row r="10059" spans="2:2">
      <c r="B10059" s="81"/>
    </row>
    <row r="10060" spans="2:2">
      <c r="B10060" s="81"/>
    </row>
    <row r="10061" spans="2:2">
      <c r="B10061" s="81"/>
    </row>
    <row r="10062" spans="2:2">
      <c r="B10062" s="81"/>
    </row>
    <row r="10063" spans="2:2">
      <c r="B10063" s="81"/>
    </row>
    <row r="10064" spans="2:2">
      <c r="B10064" s="81"/>
    </row>
    <row r="10065" spans="2:2">
      <c r="B10065" s="81"/>
    </row>
    <row r="10066" spans="2:2">
      <c r="B10066" s="81"/>
    </row>
    <row r="10067" spans="2:2">
      <c r="B10067" s="81"/>
    </row>
    <row r="10068" spans="2:2">
      <c r="B10068" s="81"/>
    </row>
    <row r="10069" spans="2:2">
      <c r="B10069" s="81"/>
    </row>
    <row r="10070" spans="2:2">
      <c r="B10070" s="81"/>
    </row>
    <row r="10071" spans="2:2">
      <c r="B10071" s="81"/>
    </row>
    <row r="10072" spans="2:2">
      <c r="B10072" s="81"/>
    </row>
    <row r="10073" spans="2:2">
      <c r="B10073" s="81"/>
    </row>
    <row r="10074" spans="2:2">
      <c r="B10074" s="81"/>
    </row>
    <row r="10075" spans="2:2">
      <c r="B10075" s="81"/>
    </row>
    <row r="10076" spans="2:2">
      <c r="B10076" s="81"/>
    </row>
    <row r="10077" spans="2:2">
      <c r="B10077" s="81"/>
    </row>
    <row r="10078" spans="2:2">
      <c r="B10078" s="81"/>
    </row>
    <row r="10079" spans="2:2">
      <c r="B10079" s="81"/>
    </row>
    <row r="10080" spans="2:2">
      <c r="B10080" s="81"/>
    </row>
    <row r="10081" spans="2:2">
      <c r="B10081" s="81"/>
    </row>
    <row r="10082" spans="2:2">
      <c r="B10082" s="81"/>
    </row>
    <row r="10083" spans="2:2">
      <c r="B10083" s="81"/>
    </row>
    <row r="10084" spans="2:2">
      <c r="B10084" s="81"/>
    </row>
    <row r="10085" spans="2:2">
      <c r="B10085" s="81"/>
    </row>
    <row r="10086" spans="2:2">
      <c r="B10086" s="81"/>
    </row>
    <row r="10087" spans="2:2">
      <c r="B10087" s="81"/>
    </row>
    <row r="10088" spans="2:2">
      <c r="B10088" s="81"/>
    </row>
    <row r="10089" spans="2:2">
      <c r="B10089" s="81"/>
    </row>
    <row r="10090" spans="2:2">
      <c r="B10090" s="81"/>
    </row>
    <row r="10091" spans="2:2">
      <c r="B10091" s="81"/>
    </row>
    <row r="10092" spans="2:2">
      <c r="B10092" s="81"/>
    </row>
    <row r="10093" spans="2:2">
      <c r="B10093" s="81"/>
    </row>
    <row r="10094" spans="2:2">
      <c r="B10094" s="81"/>
    </row>
    <row r="10095" spans="2:2">
      <c r="B10095" s="81"/>
    </row>
    <row r="10096" spans="2:2">
      <c r="B10096" s="81"/>
    </row>
    <row r="10097" spans="2:2">
      <c r="B10097" s="81"/>
    </row>
    <row r="10098" spans="2:2">
      <c r="B10098" s="81"/>
    </row>
    <row r="10099" spans="2:2">
      <c r="B10099" s="81"/>
    </row>
    <row r="10100" spans="2:2">
      <c r="B10100" s="81"/>
    </row>
    <row r="10101" spans="2:2">
      <c r="B10101" s="81"/>
    </row>
    <row r="10102" spans="2:2">
      <c r="B10102" s="81"/>
    </row>
    <row r="10103" spans="2:2">
      <c r="B10103" s="81"/>
    </row>
    <row r="10104" spans="2:2">
      <c r="B10104" s="81"/>
    </row>
    <row r="10105" spans="2:2">
      <c r="B10105" s="81"/>
    </row>
    <row r="10106" spans="2:2">
      <c r="B10106" s="81"/>
    </row>
    <row r="10107" spans="2:2">
      <c r="B10107" s="81"/>
    </row>
    <row r="10108" spans="2:2">
      <c r="B10108" s="81"/>
    </row>
    <row r="10109" spans="2:2">
      <c r="B10109" s="81"/>
    </row>
    <row r="10110" spans="2:2">
      <c r="B10110" s="81"/>
    </row>
    <row r="10111" spans="2:2">
      <c r="B10111" s="81"/>
    </row>
    <row r="10112" spans="2:2">
      <c r="B10112" s="81"/>
    </row>
    <row r="10113" spans="2:2">
      <c r="B10113" s="81"/>
    </row>
    <row r="10114" spans="2:2">
      <c r="B10114" s="81"/>
    </row>
    <row r="10115" spans="2:2">
      <c r="B10115" s="81"/>
    </row>
    <row r="10116" spans="2:2">
      <c r="B10116" s="81"/>
    </row>
    <row r="10117" spans="2:2">
      <c r="B10117" s="81"/>
    </row>
    <row r="10118" spans="2:2">
      <c r="B10118" s="81"/>
    </row>
    <row r="10119" spans="2:2">
      <c r="B10119" s="81"/>
    </row>
    <row r="10120" spans="2:2">
      <c r="B10120" s="81"/>
    </row>
    <row r="10121" spans="2:2">
      <c r="B10121" s="81"/>
    </row>
    <row r="10122" spans="2:2">
      <c r="B10122" s="81"/>
    </row>
    <row r="10123" spans="2:2">
      <c r="B10123" s="81"/>
    </row>
    <row r="10124" spans="2:2">
      <c r="B10124" s="81"/>
    </row>
    <row r="10125" spans="2:2">
      <c r="B10125" s="81"/>
    </row>
    <row r="10126" spans="2:2">
      <c r="B10126" s="81"/>
    </row>
    <row r="10127" spans="2:2">
      <c r="B10127" s="81"/>
    </row>
    <row r="10128" spans="2:2">
      <c r="B10128" s="81"/>
    </row>
    <row r="10129" spans="2:2">
      <c r="B10129" s="81"/>
    </row>
    <row r="10130" spans="2:2">
      <c r="B10130" s="81"/>
    </row>
    <row r="10131" spans="2:2">
      <c r="B10131" s="81"/>
    </row>
    <row r="10132" spans="2:2">
      <c r="B10132" s="81"/>
    </row>
    <row r="10133" spans="2:2">
      <c r="B10133" s="81"/>
    </row>
    <row r="10134" spans="2:2">
      <c r="B10134" s="81"/>
    </row>
    <row r="10135" spans="2:2">
      <c r="B10135" s="81"/>
    </row>
    <row r="10136" spans="2:2">
      <c r="B10136" s="81"/>
    </row>
    <row r="10137" spans="2:2">
      <c r="B10137" s="81"/>
    </row>
    <row r="10138" spans="2:2">
      <c r="B10138" s="81"/>
    </row>
    <row r="10139" spans="2:2">
      <c r="B10139" s="81"/>
    </row>
    <row r="10140" spans="2:2">
      <c r="B10140" s="81"/>
    </row>
    <row r="10141" spans="2:2">
      <c r="B10141" s="81"/>
    </row>
    <row r="10142" spans="2:2">
      <c r="B10142" s="81"/>
    </row>
    <row r="10143" spans="2:2">
      <c r="B10143" s="81"/>
    </row>
    <row r="10144" spans="2:2">
      <c r="B10144" s="81"/>
    </row>
    <row r="10145" spans="2:2">
      <c r="B10145" s="81"/>
    </row>
    <row r="10146" spans="2:2">
      <c r="B10146" s="81"/>
    </row>
    <row r="10147" spans="2:2">
      <c r="B10147" s="81"/>
    </row>
    <row r="10148" spans="2:2">
      <c r="B10148" s="81"/>
    </row>
    <row r="10149" spans="2:2">
      <c r="B10149" s="81"/>
    </row>
    <row r="10150" spans="2:2">
      <c r="B10150" s="81"/>
    </row>
    <row r="10151" spans="2:2">
      <c r="B10151" s="81"/>
    </row>
    <row r="10152" spans="2:2">
      <c r="B10152" s="81"/>
    </row>
    <row r="10153" spans="2:2">
      <c r="B10153" s="81"/>
    </row>
    <row r="10154" spans="2:2">
      <c r="B10154" s="81"/>
    </row>
    <row r="10155" spans="2:2">
      <c r="B10155" s="81"/>
    </row>
    <row r="10156" spans="2:2">
      <c r="B10156" s="81"/>
    </row>
    <row r="10157" spans="2:2">
      <c r="B10157" s="81"/>
    </row>
    <row r="10158" spans="2:2">
      <c r="B10158" s="81"/>
    </row>
    <row r="10159" spans="2:2">
      <c r="B10159" s="81"/>
    </row>
    <row r="10160" spans="2:2">
      <c r="B10160" s="81"/>
    </row>
    <row r="10161" spans="2:2">
      <c r="B10161" s="81"/>
    </row>
    <row r="10162" spans="2:2">
      <c r="B10162" s="81"/>
    </row>
    <row r="10163" spans="2:2">
      <c r="B10163" s="81"/>
    </row>
    <row r="10164" spans="2:2">
      <c r="B10164" s="81"/>
    </row>
    <row r="10165" spans="2:2">
      <c r="B10165" s="81"/>
    </row>
    <row r="10166" spans="2:2">
      <c r="B10166" s="81"/>
    </row>
    <row r="10167" spans="2:2">
      <c r="B10167" s="81"/>
    </row>
    <row r="10168" spans="2:2">
      <c r="B10168" s="81"/>
    </row>
    <row r="10169" spans="2:2">
      <c r="B10169" s="81"/>
    </row>
    <row r="10170" spans="2:2">
      <c r="B10170" s="81"/>
    </row>
    <row r="10171" spans="2:2">
      <c r="B10171" s="81"/>
    </row>
    <row r="10172" spans="2:2">
      <c r="B10172" s="81"/>
    </row>
    <row r="10173" spans="2:2">
      <c r="B10173" s="81"/>
    </row>
    <row r="10174" spans="2:2">
      <c r="B10174" s="81"/>
    </row>
    <row r="10175" spans="2:2">
      <c r="B10175" s="81"/>
    </row>
    <row r="10176" spans="2:2">
      <c r="B10176" s="81"/>
    </row>
    <row r="10177" spans="2:2">
      <c r="B10177" s="81"/>
    </row>
    <row r="10178" spans="2:2">
      <c r="B10178" s="81"/>
    </row>
    <row r="10179" spans="2:2">
      <c r="B10179" s="81"/>
    </row>
    <row r="10180" spans="2:2">
      <c r="B10180" s="81"/>
    </row>
    <row r="10181" spans="2:2">
      <c r="B10181" s="81"/>
    </row>
    <row r="10182" spans="2:2">
      <c r="B10182" s="81"/>
    </row>
    <row r="10183" spans="2:2">
      <c r="B10183" s="81"/>
    </row>
    <row r="10184" spans="2:2">
      <c r="B10184" s="81"/>
    </row>
    <row r="10185" spans="2:2">
      <c r="B10185" s="81"/>
    </row>
    <row r="10186" spans="2:2">
      <c r="B10186" s="81"/>
    </row>
    <row r="10187" spans="2:2">
      <c r="B10187" s="81"/>
    </row>
    <row r="10188" spans="2:2">
      <c r="B10188" s="81"/>
    </row>
    <row r="10189" spans="2:2">
      <c r="B10189" s="81"/>
    </row>
    <row r="10190" spans="2:2">
      <c r="B10190" s="81"/>
    </row>
    <row r="10191" spans="2:2">
      <c r="B10191" s="81"/>
    </row>
    <row r="10192" spans="2:2">
      <c r="B10192" s="81"/>
    </row>
    <row r="10193" spans="2:2">
      <c r="B10193" s="81"/>
    </row>
    <row r="10194" spans="2:2">
      <c r="B10194" s="81"/>
    </row>
    <row r="10195" spans="2:2">
      <c r="B10195" s="81"/>
    </row>
    <row r="10196" spans="2:2">
      <c r="B10196" s="81"/>
    </row>
    <row r="10197" spans="2:2">
      <c r="B10197" s="81"/>
    </row>
    <row r="10198" spans="2:2">
      <c r="B10198" s="81"/>
    </row>
    <row r="10199" spans="2:2">
      <c r="B10199" s="81"/>
    </row>
    <row r="10200" spans="2:2">
      <c r="B10200" s="81"/>
    </row>
    <row r="10201" spans="2:2">
      <c r="B10201" s="81"/>
    </row>
    <row r="10202" spans="2:2">
      <c r="B10202" s="81"/>
    </row>
    <row r="10203" spans="2:2">
      <c r="B10203" s="81"/>
    </row>
    <row r="10204" spans="2:2">
      <c r="B10204" s="81"/>
    </row>
    <row r="10205" spans="2:2">
      <c r="B10205" s="81"/>
    </row>
    <row r="10206" spans="2:2">
      <c r="B10206" s="81"/>
    </row>
    <row r="10207" spans="2:2">
      <c r="B10207" s="81"/>
    </row>
    <row r="10208" spans="2:2">
      <c r="B10208" s="81"/>
    </row>
    <row r="10209" spans="2:2">
      <c r="B10209" s="81"/>
    </row>
    <row r="10210" spans="2:2">
      <c r="B10210" s="81"/>
    </row>
    <row r="10211" spans="2:2">
      <c r="B10211" s="81"/>
    </row>
    <row r="10212" spans="2:2">
      <c r="B10212" s="81"/>
    </row>
    <row r="10213" spans="2:2">
      <c r="B10213" s="81"/>
    </row>
    <row r="10214" spans="2:2">
      <c r="B10214" s="81"/>
    </row>
    <row r="10215" spans="2:2">
      <c r="B10215" s="81"/>
    </row>
    <row r="10216" spans="2:2">
      <c r="B10216" s="81"/>
    </row>
    <row r="10217" spans="2:2">
      <c r="B10217" s="81"/>
    </row>
    <row r="10218" spans="2:2">
      <c r="B10218" s="81"/>
    </row>
    <row r="10219" spans="2:2">
      <c r="B10219" s="81"/>
    </row>
    <row r="10220" spans="2:2">
      <c r="B10220" s="81"/>
    </row>
    <row r="10221" spans="2:2">
      <c r="B10221" s="81"/>
    </row>
    <row r="10222" spans="2:2">
      <c r="B10222" s="81"/>
    </row>
    <row r="10223" spans="2:2">
      <c r="B10223" s="81"/>
    </row>
    <row r="10224" spans="2:2">
      <c r="B10224" s="81"/>
    </row>
    <row r="10225" spans="2:2">
      <c r="B10225" s="81"/>
    </row>
    <row r="10226" spans="2:2">
      <c r="B10226" s="81"/>
    </row>
    <row r="10227" spans="2:2">
      <c r="B10227" s="81"/>
    </row>
    <row r="10228" spans="2:2">
      <c r="B10228" s="81"/>
    </row>
    <row r="10229" spans="2:2">
      <c r="B10229" s="81"/>
    </row>
    <row r="10230" spans="2:2">
      <c r="B10230" s="81"/>
    </row>
    <row r="10231" spans="2:2">
      <c r="B10231" s="81"/>
    </row>
    <row r="10232" spans="2:2">
      <c r="B10232" s="81"/>
    </row>
    <row r="10233" spans="2:2">
      <c r="B10233" s="81"/>
    </row>
    <row r="10234" spans="2:2">
      <c r="B10234" s="81"/>
    </row>
    <row r="10235" spans="2:2">
      <c r="B10235" s="81"/>
    </row>
    <row r="10236" spans="2:2">
      <c r="B10236" s="81"/>
    </row>
    <row r="10237" spans="2:2">
      <c r="B10237" s="81"/>
    </row>
    <row r="10238" spans="2:2">
      <c r="B10238" s="81"/>
    </row>
    <row r="10239" spans="2:2">
      <c r="B10239" s="81"/>
    </row>
    <row r="10240" spans="2:2">
      <c r="B10240" s="81"/>
    </row>
    <row r="10241" spans="2:2">
      <c r="B10241" s="81"/>
    </row>
    <row r="10242" spans="2:2">
      <c r="B10242" s="81"/>
    </row>
    <row r="10243" spans="2:2">
      <c r="B10243" s="81"/>
    </row>
    <row r="10244" spans="2:2">
      <c r="B10244" s="81"/>
    </row>
    <row r="10245" spans="2:2">
      <c r="B10245" s="81"/>
    </row>
    <row r="10246" spans="2:2">
      <c r="B10246" s="81"/>
    </row>
    <row r="10247" spans="2:2">
      <c r="B10247" s="81"/>
    </row>
    <row r="10248" spans="2:2">
      <c r="B10248" s="81"/>
    </row>
    <row r="10249" spans="2:2">
      <c r="B10249" s="81"/>
    </row>
    <row r="10250" spans="2:2">
      <c r="B10250" s="81"/>
    </row>
    <row r="10251" spans="2:2">
      <c r="B10251" s="81"/>
    </row>
    <row r="10252" spans="2:2">
      <c r="B10252" s="81"/>
    </row>
    <row r="10253" spans="2:2">
      <c r="B10253" s="81"/>
    </row>
    <row r="10254" spans="2:2">
      <c r="B10254" s="81"/>
    </row>
    <row r="10255" spans="2:2">
      <c r="B10255" s="81"/>
    </row>
    <row r="10256" spans="2:2">
      <c r="B10256" s="81"/>
    </row>
    <row r="10257" spans="2:2">
      <c r="B10257" s="81"/>
    </row>
    <row r="10258" spans="2:2">
      <c r="B10258" s="81"/>
    </row>
    <row r="10259" spans="2:2">
      <c r="B10259" s="81"/>
    </row>
    <row r="10260" spans="2:2">
      <c r="B10260" s="81"/>
    </row>
    <row r="10261" spans="2:2">
      <c r="B10261" s="81"/>
    </row>
    <row r="10262" spans="2:2">
      <c r="B10262" s="81"/>
    </row>
    <row r="10263" spans="2:2">
      <c r="B10263" s="81"/>
    </row>
    <row r="10264" spans="2:2">
      <c r="B10264" s="81"/>
    </row>
    <row r="10265" spans="2:2">
      <c r="B10265" s="81"/>
    </row>
    <row r="10266" spans="2:2">
      <c r="B10266" s="81"/>
    </row>
    <row r="10267" spans="2:2">
      <c r="B10267" s="81"/>
    </row>
    <row r="10268" spans="2:2">
      <c r="B10268" s="81"/>
    </row>
    <row r="10269" spans="2:2">
      <c r="B10269" s="81"/>
    </row>
    <row r="10270" spans="2:2">
      <c r="B10270" s="81"/>
    </row>
    <row r="10271" spans="2:2">
      <c r="B10271" s="81"/>
    </row>
    <row r="10272" spans="2:2">
      <c r="B10272" s="81"/>
    </row>
    <row r="10273" spans="2:2">
      <c r="B10273" s="81"/>
    </row>
    <row r="10274" spans="2:2">
      <c r="B10274" s="81"/>
    </row>
    <row r="10275" spans="2:2">
      <c r="B10275" s="81"/>
    </row>
    <row r="10276" spans="2:2">
      <c r="B10276" s="81"/>
    </row>
    <row r="10277" spans="2:2">
      <c r="B10277" s="81"/>
    </row>
    <row r="10278" spans="2:2">
      <c r="B10278" s="81"/>
    </row>
    <row r="10279" spans="2:2">
      <c r="B10279" s="81"/>
    </row>
    <row r="10280" spans="2:2">
      <c r="B10280" s="81"/>
    </row>
    <row r="10281" spans="2:2">
      <c r="B10281" s="81"/>
    </row>
    <row r="10282" spans="2:2">
      <c r="B10282" s="81"/>
    </row>
    <row r="10283" spans="2:2">
      <c r="B10283" s="81"/>
    </row>
    <row r="10284" spans="2:2">
      <c r="B10284" s="81"/>
    </row>
    <row r="10285" spans="2:2">
      <c r="B10285" s="81"/>
    </row>
    <row r="10286" spans="2:2">
      <c r="B10286" s="81"/>
    </row>
    <row r="10287" spans="2:2">
      <c r="B10287" s="81"/>
    </row>
    <row r="10288" spans="2:2">
      <c r="B10288" s="81"/>
    </row>
    <row r="10289" spans="2:2">
      <c r="B10289" s="81"/>
    </row>
    <row r="10290" spans="2:2">
      <c r="B10290" s="81"/>
    </row>
    <row r="10291" spans="2:2">
      <c r="B10291" s="81"/>
    </row>
    <row r="10292" spans="2:2">
      <c r="B10292" s="81"/>
    </row>
    <row r="10293" spans="2:2">
      <c r="B10293" s="81"/>
    </row>
    <row r="10294" spans="2:2">
      <c r="B10294" s="81"/>
    </row>
    <row r="10295" spans="2:2">
      <c r="B10295" s="81"/>
    </row>
    <row r="10296" spans="2:2">
      <c r="B10296" s="81"/>
    </row>
    <row r="10297" spans="2:2">
      <c r="B10297" s="81"/>
    </row>
    <row r="10298" spans="2:2">
      <c r="B10298" s="81"/>
    </row>
    <row r="10299" spans="2:2">
      <c r="B10299" s="81"/>
    </row>
    <row r="10300" spans="2:2">
      <c r="B10300" s="81"/>
    </row>
    <row r="10301" spans="2:2">
      <c r="B10301" s="81"/>
    </row>
    <row r="10302" spans="2:2">
      <c r="B10302" s="81"/>
    </row>
    <row r="10303" spans="2:2">
      <c r="B10303" s="81"/>
    </row>
    <row r="10304" spans="2:2">
      <c r="B10304" s="81"/>
    </row>
    <row r="10305" spans="2:2">
      <c r="B10305" s="81"/>
    </row>
    <row r="10306" spans="2:2">
      <c r="B10306" s="81"/>
    </row>
    <row r="10307" spans="2:2">
      <c r="B10307" s="81"/>
    </row>
    <row r="10308" spans="2:2">
      <c r="B10308" s="81"/>
    </row>
    <row r="10309" spans="2:2">
      <c r="B10309" s="81"/>
    </row>
    <row r="10310" spans="2:2">
      <c r="B10310" s="81"/>
    </row>
    <row r="10311" spans="2:2">
      <c r="B10311" s="81"/>
    </row>
    <row r="10312" spans="2:2">
      <c r="B10312" s="81"/>
    </row>
    <row r="10313" spans="2:2">
      <c r="B10313" s="81"/>
    </row>
    <row r="10314" spans="2:2">
      <c r="B10314" s="81"/>
    </row>
    <row r="10315" spans="2:2">
      <c r="B10315" s="81"/>
    </row>
    <row r="10316" spans="2:2">
      <c r="B10316" s="81"/>
    </row>
    <row r="10317" spans="2:2">
      <c r="B10317" s="81"/>
    </row>
    <row r="10318" spans="2:2">
      <c r="B10318" s="81"/>
    </row>
    <row r="10319" spans="2:2">
      <c r="B10319" s="81"/>
    </row>
    <row r="10320" spans="2:2">
      <c r="B10320" s="81"/>
    </row>
    <row r="10321" spans="2:2">
      <c r="B10321" s="81"/>
    </row>
    <row r="10322" spans="2:2">
      <c r="B10322" s="81"/>
    </row>
    <row r="10323" spans="2:2">
      <c r="B10323" s="81"/>
    </row>
    <row r="10324" spans="2:2">
      <c r="B10324" s="81"/>
    </row>
    <row r="10325" spans="2:2">
      <c r="B10325" s="81"/>
    </row>
    <row r="10326" spans="2:2">
      <c r="B10326" s="81"/>
    </row>
    <row r="10327" spans="2:2">
      <c r="B10327" s="81"/>
    </row>
    <row r="10328" spans="2:2">
      <c r="B10328" s="81"/>
    </row>
    <row r="10329" spans="2:2">
      <c r="B10329" s="81"/>
    </row>
    <row r="10330" spans="2:2">
      <c r="B10330" s="81"/>
    </row>
    <row r="10331" spans="2:2">
      <c r="B10331" s="81"/>
    </row>
    <row r="10332" spans="2:2">
      <c r="B10332" s="81"/>
    </row>
    <row r="10333" spans="2:2">
      <c r="B10333" s="81"/>
    </row>
    <row r="10334" spans="2:2">
      <c r="B10334" s="81"/>
    </row>
    <row r="10335" spans="2:2">
      <c r="B10335" s="81"/>
    </row>
    <row r="10336" spans="2:2">
      <c r="B10336" s="81"/>
    </row>
    <row r="10337" spans="2:2">
      <c r="B10337" s="81"/>
    </row>
    <row r="10338" spans="2:2">
      <c r="B10338" s="81"/>
    </row>
    <row r="10339" spans="2:2">
      <c r="B10339" s="81"/>
    </row>
    <row r="10340" spans="2:2">
      <c r="B10340" s="81"/>
    </row>
    <row r="10341" spans="2:2">
      <c r="B10341" s="81"/>
    </row>
    <row r="10342" spans="2:2">
      <c r="B10342" s="81"/>
    </row>
    <row r="10343" spans="2:2">
      <c r="B10343" s="81"/>
    </row>
    <row r="10344" spans="2:2">
      <c r="B10344" s="81"/>
    </row>
    <row r="10345" spans="2:2">
      <c r="B10345" s="81"/>
    </row>
    <row r="10346" spans="2:2">
      <c r="B10346" s="81"/>
    </row>
    <row r="10347" spans="2:2">
      <c r="B10347" s="81"/>
    </row>
    <row r="10348" spans="2:2">
      <c r="B10348" s="81"/>
    </row>
    <row r="10349" spans="2:2">
      <c r="B10349" s="81"/>
    </row>
    <row r="10350" spans="2:2">
      <c r="B10350" s="81"/>
    </row>
    <row r="10351" spans="2:2">
      <c r="B10351" s="81"/>
    </row>
    <row r="10352" spans="2:2">
      <c r="B10352" s="81"/>
    </row>
    <row r="10353" spans="2:2">
      <c r="B10353" s="81"/>
    </row>
    <row r="10354" spans="2:2">
      <c r="B10354" s="81"/>
    </row>
    <row r="10355" spans="2:2">
      <c r="B10355" s="81"/>
    </row>
    <row r="10356" spans="2:2">
      <c r="B10356" s="81"/>
    </row>
    <row r="10357" spans="2:2">
      <c r="B10357" s="81"/>
    </row>
    <row r="10358" spans="2:2">
      <c r="B10358" s="81"/>
    </row>
    <row r="10359" spans="2:2">
      <c r="B10359" s="81"/>
    </row>
    <row r="10360" spans="2:2">
      <c r="B10360" s="81"/>
    </row>
    <row r="10361" spans="2:2">
      <c r="B10361" s="81"/>
    </row>
    <row r="10362" spans="2:2">
      <c r="B10362" s="81"/>
    </row>
    <row r="10363" spans="2:2">
      <c r="B10363" s="81"/>
    </row>
    <row r="10364" spans="2:2">
      <c r="B10364" s="81"/>
    </row>
    <row r="10365" spans="2:2">
      <c r="B10365" s="81"/>
    </row>
    <row r="10366" spans="2:2">
      <c r="B10366" s="81"/>
    </row>
    <row r="10367" spans="2:2">
      <c r="B10367" s="81"/>
    </row>
    <row r="10368" spans="2:2">
      <c r="B10368" s="81"/>
    </row>
    <row r="10369" spans="2:2">
      <c r="B10369" s="81"/>
    </row>
    <row r="10370" spans="2:2">
      <c r="B10370" s="81"/>
    </row>
    <row r="10371" spans="2:2">
      <c r="B10371" s="81"/>
    </row>
    <row r="10372" spans="2:2">
      <c r="B10372" s="81"/>
    </row>
    <row r="10373" spans="2:2">
      <c r="B10373" s="81"/>
    </row>
    <row r="10374" spans="2:2">
      <c r="B10374" s="81"/>
    </row>
    <row r="10375" spans="2:2">
      <c r="B10375" s="81"/>
    </row>
    <row r="10376" spans="2:2">
      <c r="B10376" s="81"/>
    </row>
    <row r="10377" spans="2:2">
      <c r="B10377" s="81"/>
    </row>
    <row r="10378" spans="2:2">
      <c r="B10378" s="81"/>
    </row>
    <row r="10379" spans="2:2">
      <c r="B10379" s="81"/>
    </row>
    <row r="10380" spans="2:2">
      <c r="B10380" s="81"/>
    </row>
    <row r="10381" spans="2:2">
      <c r="B10381" s="81"/>
    </row>
    <row r="10382" spans="2:2">
      <c r="B10382" s="81"/>
    </row>
    <row r="10383" spans="2:2">
      <c r="B10383" s="81"/>
    </row>
    <row r="10384" spans="2:2">
      <c r="B10384" s="81"/>
    </row>
    <row r="10385" spans="2:2">
      <c r="B10385" s="81"/>
    </row>
    <row r="10386" spans="2:2">
      <c r="B10386" s="81"/>
    </row>
    <row r="10387" spans="2:2">
      <c r="B10387" s="81"/>
    </row>
    <row r="10388" spans="2:2">
      <c r="B10388" s="81"/>
    </row>
    <row r="10389" spans="2:2">
      <c r="B10389" s="81"/>
    </row>
    <row r="10390" spans="2:2">
      <c r="B10390" s="81"/>
    </row>
    <row r="10391" spans="2:2">
      <c r="B10391" s="81"/>
    </row>
    <row r="10392" spans="2:2">
      <c r="B10392" s="81"/>
    </row>
    <row r="10393" spans="2:2">
      <c r="B10393" s="81"/>
    </row>
    <row r="10394" spans="2:2">
      <c r="B10394" s="81"/>
    </row>
    <row r="10395" spans="2:2">
      <c r="B10395" s="81"/>
    </row>
    <row r="10396" spans="2:2">
      <c r="B10396" s="81"/>
    </row>
    <row r="10397" spans="2:2">
      <c r="B10397" s="81"/>
    </row>
    <row r="10398" spans="2:2">
      <c r="B10398" s="81"/>
    </row>
    <row r="10399" spans="2:2">
      <c r="B10399" s="81"/>
    </row>
    <row r="10400" spans="2:2">
      <c r="B10400" s="81"/>
    </row>
    <row r="10401" spans="2:2">
      <c r="B10401" s="81"/>
    </row>
    <row r="10402" spans="2:2">
      <c r="B10402" s="81"/>
    </row>
    <row r="10403" spans="2:2">
      <c r="B10403" s="81"/>
    </row>
    <row r="10404" spans="2:2">
      <c r="B10404" s="81"/>
    </row>
    <row r="10405" spans="2:2">
      <c r="B10405" s="81"/>
    </row>
    <row r="10406" spans="2:2">
      <c r="B10406" s="81"/>
    </row>
    <row r="10407" spans="2:2">
      <c r="B10407" s="81"/>
    </row>
    <row r="10408" spans="2:2">
      <c r="B10408" s="81"/>
    </row>
    <row r="10409" spans="2:2">
      <c r="B10409" s="81"/>
    </row>
    <row r="10410" spans="2:2">
      <c r="B10410" s="81"/>
    </row>
    <row r="10411" spans="2:2">
      <c r="B10411" s="81"/>
    </row>
    <row r="10412" spans="2:2">
      <c r="B10412" s="81"/>
    </row>
    <row r="10413" spans="2:2">
      <c r="B10413" s="81"/>
    </row>
    <row r="10414" spans="2:2">
      <c r="B10414" s="81"/>
    </row>
    <row r="10415" spans="2:2">
      <c r="B10415" s="81"/>
    </row>
    <row r="10416" spans="2:2">
      <c r="B10416" s="81"/>
    </row>
    <row r="10417" spans="2:2">
      <c r="B10417" s="81"/>
    </row>
    <row r="10418" spans="2:2">
      <c r="B10418" s="81"/>
    </row>
    <row r="10419" spans="2:2">
      <c r="B10419" s="81"/>
    </row>
    <row r="10420" spans="2:2">
      <c r="B10420" s="81"/>
    </row>
    <row r="10421" spans="2:2">
      <c r="B10421" s="81"/>
    </row>
    <row r="10422" spans="2:2">
      <c r="B10422" s="81"/>
    </row>
    <row r="10423" spans="2:2">
      <c r="B10423" s="81"/>
    </row>
    <row r="10424" spans="2:2">
      <c r="B10424" s="81"/>
    </row>
    <row r="10425" spans="2:2">
      <c r="B10425" s="81"/>
    </row>
    <row r="10426" spans="2:2">
      <c r="B10426" s="81"/>
    </row>
    <row r="10427" spans="2:2">
      <c r="B10427" s="81"/>
    </row>
    <row r="10428" spans="2:2">
      <c r="B10428" s="81"/>
    </row>
    <row r="10429" spans="2:2">
      <c r="B10429" s="81"/>
    </row>
    <row r="10430" spans="2:2">
      <c r="B10430" s="81"/>
    </row>
    <row r="10431" spans="2:2">
      <c r="B10431" s="81"/>
    </row>
    <row r="10432" spans="2:2">
      <c r="B10432" s="81"/>
    </row>
    <row r="10433" spans="2:2">
      <c r="B10433" s="81"/>
    </row>
    <row r="10434" spans="2:2">
      <c r="B10434" s="81"/>
    </row>
    <row r="10435" spans="2:2">
      <c r="B10435" s="81"/>
    </row>
    <row r="10436" spans="2:2">
      <c r="B10436" s="81"/>
    </row>
    <row r="10437" spans="2:2">
      <c r="B10437" s="81"/>
    </row>
    <row r="10438" spans="2:2">
      <c r="B10438" s="81"/>
    </row>
    <row r="10439" spans="2:2">
      <c r="B10439" s="81"/>
    </row>
    <row r="10440" spans="2:2">
      <c r="B10440" s="81"/>
    </row>
    <row r="10441" spans="2:2">
      <c r="B10441" s="81"/>
    </row>
    <row r="10442" spans="2:2">
      <c r="B10442" s="81"/>
    </row>
    <row r="10443" spans="2:2">
      <c r="B10443" s="81"/>
    </row>
    <row r="10444" spans="2:2">
      <c r="B10444" s="81"/>
    </row>
    <row r="10445" spans="2:2">
      <c r="B10445" s="81"/>
    </row>
    <row r="10446" spans="2:2">
      <c r="B10446" s="81"/>
    </row>
    <row r="10447" spans="2:2">
      <c r="B10447" s="81"/>
    </row>
    <row r="10448" spans="2:2">
      <c r="B10448" s="81"/>
    </row>
    <row r="10449" spans="2:2">
      <c r="B10449" s="81"/>
    </row>
    <row r="10450" spans="2:2">
      <c r="B10450" s="81"/>
    </row>
    <row r="10451" spans="2:2">
      <c r="B10451" s="81"/>
    </row>
    <row r="10452" spans="2:2">
      <c r="B10452" s="81"/>
    </row>
    <row r="10453" spans="2:2">
      <c r="B10453" s="81"/>
    </row>
    <row r="10454" spans="2:2">
      <c r="B10454" s="81"/>
    </row>
    <row r="10455" spans="2:2">
      <c r="B10455" s="81"/>
    </row>
    <row r="10456" spans="2:2">
      <c r="B10456" s="81"/>
    </row>
    <row r="10457" spans="2:2">
      <c r="B10457" s="81"/>
    </row>
    <row r="10458" spans="2:2">
      <c r="B10458" s="81"/>
    </row>
    <row r="10459" spans="2:2">
      <c r="B10459" s="81"/>
    </row>
    <row r="10460" spans="2:2">
      <c r="B10460" s="81"/>
    </row>
    <row r="10461" spans="2:2">
      <c r="B10461" s="81"/>
    </row>
    <row r="10462" spans="2:2">
      <c r="B10462" s="81"/>
    </row>
    <row r="10463" spans="2:2">
      <c r="B10463" s="81"/>
    </row>
    <row r="10464" spans="2:2">
      <c r="B10464" s="81"/>
    </row>
    <row r="10465" spans="2:2">
      <c r="B10465" s="81"/>
    </row>
    <row r="10466" spans="2:2">
      <c r="B10466" s="81"/>
    </row>
    <row r="10467" spans="2:2">
      <c r="B10467" s="81"/>
    </row>
    <row r="10468" spans="2:2">
      <c r="B10468" s="81"/>
    </row>
    <row r="10469" spans="2:2">
      <c r="B10469" s="81"/>
    </row>
    <row r="10470" spans="2:2">
      <c r="B10470" s="81"/>
    </row>
    <row r="10471" spans="2:2">
      <c r="B10471" s="81"/>
    </row>
    <row r="10472" spans="2:2">
      <c r="B10472" s="81"/>
    </row>
    <row r="10473" spans="2:2">
      <c r="B10473" s="81"/>
    </row>
    <row r="10474" spans="2:2">
      <c r="B10474" s="81"/>
    </row>
    <row r="10475" spans="2:2">
      <c r="B10475" s="81"/>
    </row>
    <row r="10476" spans="2:2">
      <c r="B10476" s="81"/>
    </row>
    <row r="10477" spans="2:2">
      <c r="B10477" s="81"/>
    </row>
    <row r="10478" spans="2:2">
      <c r="B10478" s="81"/>
    </row>
    <row r="10479" spans="2:2">
      <c r="B10479" s="81"/>
    </row>
    <row r="10480" spans="2:2">
      <c r="B10480" s="81"/>
    </row>
    <row r="10481" spans="2:2">
      <c r="B10481" s="81"/>
    </row>
    <row r="10482" spans="2:2">
      <c r="B10482" s="81"/>
    </row>
    <row r="10483" spans="2:2">
      <c r="B10483" s="81"/>
    </row>
    <row r="10484" spans="2:2">
      <c r="B10484" s="81"/>
    </row>
    <row r="10485" spans="2:2">
      <c r="B10485" s="81"/>
    </row>
    <row r="10486" spans="2:2">
      <c r="B10486" s="81"/>
    </row>
    <row r="10487" spans="2:2">
      <c r="B10487" s="81"/>
    </row>
    <row r="10488" spans="2:2">
      <c r="B10488" s="81"/>
    </row>
    <row r="10489" spans="2:2">
      <c r="B10489" s="81"/>
    </row>
    <row r="10490" spans="2:2">
      <c r="B10490" s="81"/>
    </row>
    <row r="10491" spans="2:2">
      <c r="B10491" s="81"/>
    </row>
    <row r="10492" spans="2:2">
      <c r="B10492" s="81"/>
    </row>
    <row r="10493" spans="2:2">
      <c r="B10493" s="81"/>
    </row>
    <row r="10494" spans="2:2">
      <c r="B10494" s="81"/>
    </row>
    <row r="10495" spans="2:2">
      <c r="B10495" s="81"/>
    </row>
    <row r="10496" spans="2:2">
      <c r="B10496" s="81"/>
    </row>
    <row r="10497" spans="2:2">
      <c r="B10497" s="81"/>
    </row>
    <row r="10498" spans="2:2">
      <c r="B10498" s="81"/>
    </row>
    <row r="10499" spans="2:2">
      <c r="B10499" s="81"/>
    </row>
    <row r="10500" spans="2:2">
      <c r="B10500" s="81"/>
    </row>
    <row r="10501" spans="2:2">
      <c r="B10501" s="81"/>
    </row>
    <row r="10502" spans="2:2">
      <c r="B10502" s="81"/>
    </row>
    <row r="10503" spans="2:2">
      <c r="B10503" s="81"/>
    </row>
    <row r="10504" spans="2:2">
      <c r="B10504" s="81"/>
    </row>
    <row r="10505" spans="2:2">
      <c r="B10505" s="81"/>
    </row>
    <row r="10506" spans="2:2">
      <c r="B10506" s="81"/>
    </row>
    <row r="10507" spans="2:2">
      <c r="B10507" s="81"/>
    </row>
    <row r="10508" spans="2:2">
      <c r="B10508" s="81"/>
    </row>
    <row r="10509" spans="2:2">
      <c r="B10509" s="81"/>
    </row>
    <row r="10510" spans="2:2">
      <c r="B10510" s="81"/>
    </row>
    <row r="10511" spans="2:2">
      <c r="B10511" s="81"/>
    </row>
    <row r="10512" spans="2:2">
      <c r="B10512" s="81"/>
    </row>
    <row r="10513" spans="2:2">
      <c r="B10513" s="81"/>
    </row>
    <row r="10514" spans="2:2">
      <c r="B10514" s="81"/>
    </row>
    <row r="10515" spans="2:2">
      <c r="B10515" s="81"/>
    </row>
    <row r="10516" spans="2:2">
      <c r="B10516" s="81"/>
    </row>
    <row r="10517" spans="2:2">
      <c r="B10517" s="81"/>
    </row>
    <row r="10518" spans="2:2">
      <c r="B10518" s="81"/>
    </row>
    <row r="10519" spans="2:2">
      <c r="B10519" s="81"/>
    </row>
    <row r="10520" spans="2:2">
      <c r="B10520" s="81"/>
    </row>
    <row r="10521" spans="2:2">
      <c r="B10521" s="81"/>
    </row>
    <row r="10522" spans="2:2">
      <c r="B10522" s="81"/>
    </row>
    <row r="10523" spans="2:2">
      <c r="B10523" s="81"/>
    </row>
    <row r="10524" spans="2:2">
      <c r="B10524" s="81"/>
    </row>
    <row r="10525" spans="2:2">
      <c r="B10525" s="81"/>
    </row>
    <row r="10526" spans="2:2">
      <c r="B10526" s="81"/>
    </row>
    <row r="10527" spans="2:2">
      <c r="B10527" s="81"/>
    </row>
    <row r="10528" spans="2:2">
      <c r="B10528" s="81"/>
    </row>
    <row r="10529" spans="2:2">
      <c r="B10529" s="81"/>
    </row>
    <row r="10530" spans="2:2">
      <c r="B10530" s="81"/>
    </row>
    <row r="10531" spans="2:2">
      <c r="B10531" s="81"/>
    </row>
    <row r="10532" spans="2:2">
      <c r="B10532" s="81"/>
    </row>
    <row r="10533" spans="2:2">
      <c r="B10533" s="81"/>
    </row>
    <row r="10534" spans="2:2">
      <c r="B10534" s="81"/>
    </row>
    <row r="10535" spans="2:2">
      <c r="B10535" s="81"/>
    </row>
    <row r="10536" spans="2:2">
      <c r="B10536" s="81"/>
    </row>
    <row r="10537" spans="2:2">
      <c r="B10537" s="81"/>
    </row>
    <row r="10538" spans="2:2">
      <c r="B10538" s="81"/>
    </row>
    <row r="10539" spans="2:2">
      <c r="B10539" s="81"/>
    </row>
    <row r="10540" spans="2:2">
      <c r="B10540" s="81"/>
    </row>
    <row r="10541" spans="2:2">
      <c r="B10541" s="81"/>
    </row>
    <row r="10542" spans="2:2">
      <c r="B10542" s="81"/>
    </row>
    <row r="10543" spans="2:2">
      <c r="B10543" s="81"/>
    </row>
    <row r="10544" spans="2:2">
      <c r="B10544" s="81"/>
    </row>
    <row r="10545" spans="2:2">
      <c r="B10545" s="81"/>
    </row>
    <row r="10546" spans="2:2">
      <c r="B10546" s="81"/>
    </row>
    <row r="10547" spans="2:2">
      <c r="B10547" s="81"/>
    </row>
    <row r="10548" spans="2:2">
      <c r="B10548" s="81"/>
    </row>
    <row r="10549" spans="2:2">
      <c r="B10549" s="81"/>
    </row>
    <row r="10550" spans="2:2">
      <c r="B10550" s="81"/>
    </row>
    <row r="10551" spans="2:2">
      <c r="B10551" s="81"/>
    </row>
    <row r="10552" spans="2:2">
      <c r="B10552" s="81"/>
    </row>
    <row r="10553" spans="2:2">
      <c r="B10553" s="81"/>
    </row>
    <row r="10554" spans="2:2">
      <c r="B10554" s="81"/>
    </row>
    <row r="10555" spans="2:2">
      <c r="B10555" s="81"/>
    </row>
    <row r="10556" spans="2:2">
      <c r="B10556" s="81"/>
    </row>
    <row r="10557" spans="2:2">
      <c r="B10557" s="81"/>
    </row>
    <row r="10558" spans="2:2">
      <c r="B10558" s="81"/>
    </row>
    <row r="10559" spans="2:2">
      <c r="B10559" s="81"/>
    </row>
    <row r="10560" spans="2:2">
      <c r="B10560" s="81"/>
    </row>
    <row r="10561" spans="2:2">
      <c r="B10561" s="81"/>
    </row>
    <row r="10562" spans="2:2">
      <c r="B10562" s="81"/>
    </row>
    <row r="10563" spans="2:2">
      <c r="B10563" s="81"/>
    </row>
    <row r="10564" spans="2:2">
      <c r="B10564" s="81"/>
    </row>
    <row r="10565" spans="2:2">
      <c r="B10565" s="81"/>
    </row>
    <row r="10566" spans="2:2">
      <c r="B10566" s="81"/>
    </row>
    <row r="10567" spans="2:2">
      <c r="B10567" s="81"/>
    </row>
    <row r="10568" spans="2:2">
      <c r="B10568" s="81"/>
    </row>
    <row r="10569" spans="2:2">
      <c r="B10569" s="81"/>
    </row>
    <row r="10570" spans="2:2">
      <c r="B10570" s="81"/>
    </row>
    <row r="10571" spans="2:2">
      <c r="B10571" s="81"/>
    </row>
    <row r="10572" spans="2:2">
      <c r="B10572" s="81"/>
    </row>
    <row r="10573" spans="2:2">
      <c r="B10573" s="81"/>
    </row>
    <row r="10574" spans="2:2">
      <c r="B10574" s="81"/>
    </row>
    <row r="10575" spans="2:2">
      <c r="B10575" s="81"/>
    </row>
    <row r="10576" spans="2:2">
      <c r="B10576" s="81"/>
    </row>
    <row r="10577" spans="2:2">
      <c r="B10577" s="81"/>
    </row>
    <row r="10578" spans="2:2">
      <c r="B10578" s="81"/>
    </row>
    <row r="10579" spans="2:2">
      <c r="B10579" s="81"/>
    </row>
    <row r="10580" spans="2:2">
      <c r="B10580" s="81"/>
    </row>
    <row r="10581" spans="2:2">
      <c r="B10581" s="81"/>
    </row>
    <row r="10582" spans="2:2">
      <c r="B10582" s="81"/>
    </row>
    <row r="10583" spans="2:2">
      <c r="B10583" s="81"/>
    </row>
    <row r="10584" spans="2:2">
      <c r="B10584" s="81"/>
    </row>
    <row r="10585" spans="2:2">
      <c r="B10585" s="81"/>
    </row>
    <row r="10586" spans="2:2">
      <c r="B10586" s="81"/>
    </row>
    <row r="10587" spans="2:2">
      <c r="B10587" s="81"/>
    </row>
    <row r="10588" spans="2:2">
      <c r="B10588" s="81"/>
    </row>
    <row r="10589" spans="2:2">
      <c r="B10589" s="81"/>
    </row>
    <row r="10590" spans="2:2">
      <c r="B10590" s="81"/>
    </row>
    <row r="10591" spans="2:2">
      <c r="B10591" s="81"/>
    </row>
    <row r="10592" spans="2:2">
      <c r="B10592" s="81"/>
    </row>
    <row r="10593" spans="2:2">
      <c r="B10593" s="81"/>
    </row>
    <row r="10594" spans="2:2">
      <c r="B10594" s="81"/>
    </row>
    <row r="10595" spans="2:2">
      <c r="B10595" s="81"/>
    </row>
    <row r="10596" spans="2:2">
      <c r="B10596" s="81"/>
    </row>
    <row r="10597" spans="2:2">
      <c r="B10597" s="81"/>
    </row>
    <row r="10598" spans="2:2">
      <c r="B10598" s="81"/>
    </row>
    <row r="10599" spans="2:2">
      <c r="B10599" s="81"/>
    </row>
    <row r="10600" spans="2:2">
      <c r="B10600" s="81"/>
    </row>
    <row r="10601" spans="2:2">
      <c r="B10601" s="81"/>
    </row>
    <row r="10602" spans="2:2">
      <c r="B10602" s="81"/>
    </row>
    <row r="10603" spans="2:2">
      <c r="B10603" s="81"/>
    </row>
    <row r="10604" spans="2:2">
      <c r="B10604" s="81"/>
    </row>
    <row r="10605" spans="2:2">
      <c r="B10605" s="81"/>
    </row>
    <row r="10606" spans="2:2">
      <c r="B10606" s="81"/>
    </row>
    <row r="10607" spans="2:2">
      <c r="B10607" s="81"/>
    </row>
    <row r="10608" spans="2:2">
      <c r="B10608" s="81"/>
    </row>
    <row r="10609" spans="2:2">
      <c r="B10609" s="81"/>
    </row>
    <row r="10610" spans="2:2">
      <c r="B10610" s="81"/>
    </row>
    <row r="10611" spans="2:2">
      <c r="B10611" s="81"/>
    </row>
    <row r="10612" spans="2:2">
      <c r="B10612" s="81"/>
    </row>
    <row r="10613" spans="2:2">
      <c r="B10613" s="81"/>
    </row>
    <row r="10614" spans="2:2">
      <c r="B10614" s="81"/>
    </row>
    <row r="10615" spans="2:2">
      <c r="B10615" s="81"/>
    </row>
    <row r="10616" spans="2:2">
      <c r="B10616" s="81"/>
    </row>
    <row r="10617" spans="2:2">
      <c r="B10617" s="81"/>
    </row>
    <row r="10618" spans="2:2">
      <c r="B10618" s="81"/>
    </row>
    <row r="10619" spans="2:2">
      <c r="B10619" s="81"/>
    </row>
    <row r="10620" spans="2:2">
      <c r="B10620" s="81"/>
    </row>
    <row r="10621" spans="2:2">
      <c r="B10621" s="81"/>
    </row>
    <row r="10622" spans="2:2">
      <c r="B10622" s="81"/>
    </row>
    <row r="10623" spans="2:2">
      <c r="B10623" s="81"/>
    </row>
    <row r="10624" spans="2:2">
      <c r="B10624" s="81"/>
    </row>
    <row r="10625" spans="2:2">
      <c r="B10625" s="81"/>
    </row>
    <row r="10626" spans="2:2">
      <c r="B10626" s="81"/>
    </row>
    <row r="10627" spans="2:2">
      <c r="B10627" s="81"/>
    </row>
    <row r="10628" spans="2:2">
      <c r="B10628" s="81"/>
    </row>
    <row r="10629" spans="2:2">
      <c r="B10629" s="81"/>
    </row>
    <row r="10630" spans="2:2">
      <c r="B10630" s="81"/>
    </row>
    <row r="10631" spans="2:2">
      <c r="B10631" s="81"/>
    </row>
    <row r="10632" spans="2:2">
      <c r="B10632" s="81"/>
    </row>
    <row r="10633" spans="2:2">
      <c r="B10633" s="81"/>
    </row>
    <row r="10634" spans="2:2">
      <c r="B10634" s="81"/>
    </row>
    <row r="10635" spans="2:2">
      <c r="B10635" s="81"/>
    </row>
    <row r="10636" spans="2:2">
      <c r="B10636" s="81"/>
    </row>
    <row r="10637" spans="2:2">
      <c r="B10637" s="81"/>
    </row>
    <row r="10638" spans="2:2">
      <c r="B10638" s="81"/>
    </row>
    <row r="10639" spans="2:2">
      <c r="B10639" s="81"/>
    </row>
    <row r="10640" spans="2:2">
      <c r="B10640" s="81"/>
    </row>
    <row r="10641" spans="2:2">
      <c r="B10641" s="81"/>
    </row>
    <row r="10642" spans="2:2">
      <c r="B10642" s="81"/>
    </row>
    <row r="10643" spans="2:2">
      <c r="B10643" s="81"/>
    </row>
    <row r="10644" spans="2:2">
      <c r="B10644" s="81"/>
    </row>
    <row r="10645" spans="2:2">
      <c r="B10645" s="81"/>
    </row>
    <row r="10646" spans="2:2">
      <c r="B10646" s="81"/>
    </row>
    <row r="10647" spans="2:2">
      <c r="B10647" s="81"/>
    </row>
    <row r="10648" spans="2:2">
      <c r="B10648" s="81"/>
    </row>
    <row r="10649" spans="2:2">
      <c r="B10649" s="81"/>
    </row>
    <row r="10650" spans="2:2">
      <c r="B10650" s="81"/>
    </row>
    <row r="10651" spans="2:2">
      <c r="B10651" s="81"/>
    </row>
    <row r="10652" spans="2:2">
      <c r="B10652" s="81"/>
    </row>
    <row r="10653" spans="2:2">
      <c r="B10653" s="81"/>
    </row>
    <row r="10654" spans="2:2">
      <c r="B10654" s="81"/>
    </row>
    <row r="10655" spans="2:2">
      <c r="B10655" s="81"/>
    </row>
    <row r="10656" spans="2:2">
      <c r="B10656" s="81"/>
    </row>
    <row r="10657" spans="2:2">
      <c r="B10657" s="81"/>
    </row>
    <row r="10658" spans="2:2">
      <c r="B10658" s="81"/>
    </row>
    <row r="10659" spans="2:2">
      <c r="B10659" s="81"/>
    </row>
    <row r="10660" spans="2:2">
      <c r="B10660" s="81"/>
    </row>
    <row r="10661" spans="2:2">
      <c r="B10661" s="81"/>
    </row>
    <row r="10662" spans="2:2">
      <c r="B10662" s="81"/>
    </row>
    <row r="10663" spans="2:2">
      <c r="B10663" s="81"/>
    </row>
    <row r="10664" spans="2:2">
      <c r="B10664" s="81"/>
    </row>
    <row r="10665" spans="2:2">
      <c r="B10665" s="81"/>
    </row>
    <row r="10666" spans="2:2">
      <c r="B10666" s="81"/>
    </row>
    <row r="10667" spans="2:2">
      <c r="B10667" s="81"/>
    </row>
    <row r="10668" spans="2:2">
      <c r="B10668" s="81"/>
    </row>
    <row r="10669" spans="2:2">
      <c r="B10669" s="81"/>
    </row>
    <row r="10670" spans="2:2">
      <c r="B10670" s="81"/>
    </row>
    <row r="10671" spans="2:2">
      <c r="B10671" s="81"/>
    </row>
    <row r="10672" spans="2:2">
      <c r="B10672" s="81"/>
    </row>
    <row r="10673" spans="2:2">
      <c r="B10673" s="81"/>
    </row>
    <row r="10674" spans="2:2">
      <c r="B10674" s="81"/>
    </row>
    <row r="10675" spans="2:2">
      <c r="B10675" s="81"/>
    </row>
    <row r="10676" spans="2:2">
      <c r="B10676" s="81"/>
    </row>
    <row r="10677" spans="2:2">
      <c r="B10677" s="81"/>
    </row>
    <row r="10678" spans="2:2">
      <c r="B10678" s="81"/>
    </row>
    <row r="10679" spans="2:2">
      <c r="B10679" s="81"/>
    </row>
    <row r="10680" spans="2:2">
      <c r="B10680" s="81"/>
    </row>
    <row r="10681" spans="2:2">
      <c r="B10681" s="81"/>
    </row>
    <row r="10682" spans="2:2">
      <c r="B10682" s="81"/>
    </row>
    <row r="10683" spans="2:2">
      <c r="B10683" s="81"/>
    </row>
    <row r="10684" spans="2:2">
      <c r="B10684" s="81"/>
    </row>
    <row r="10685" spans="2:2">
      <c r="B10685" s="81"/>
    </row>
    <row r="10686" spans="2:2">
      <c r="B10686" s="81"/>
    </row>
    <row r="10687" spans="2:2">
      <c r="B10687" s="81"/>
    </row>
    <row r="10688" spans="2:2">
      <c r="B10688" s="81"/>
    </row>
    <row r="10689" spans="2:2">
      <c r="B10689" s="81"/>
    </row>
    <row r="10690" spans="2:2">
      <c r="B10690" s="81"/>
    </row>
    <row r="10691" spans="2:2">
      <c r="B10691" s="81"/>
    </row>
    <row r="10692" spans="2:2">
      <c r="B10692" s="81"/>
    </row>
    <row r="10693" spans="2:2">
      <c r="B10693" s="81"/>
    </row>
    <row r="10694" spans="2:2">
      <c r="B10694" s="81"/>
    </row>
    <row r="10695" spans="2:2">
      <c r="B10695" s="81"/>
    </row>
    <row r="10696" spans="2:2">
      <c r="B10696" s="81"/>
    </row>
    <row r="10697" spans="2:2">
      <c r="B10697" s="81"/>
    </row>
    <row r="10698" spans="2:2">
      <c r="B10698" s="81"/>
    </row>
    <row r="10699" spans="2:2">
      <c r="B10699" s="81"/>
    </row>
    <row r="10700" spans="2:2">
      <c r="B10700" s="81"/>
    </row>
    <row r="10701" spans="2:2">
      <c r="B10701" s="81"/>
    </row>
    <row r="10702" spans="2:2">
      <c r="B10702" s="81"/>
    </row>
    <row r="10703" spans="2:2">
      <c r="B10703" s="81"/>
    </row>
    <row r="10704" spans="2:2">
      <c r="B10704" s="81"/>
    </row>
    <row r="10705" spans="2:2">
      <c r="B10705" s="81"/>
    </row>
    <row r="10706" spans="2:2">
      <c r="B10706" s="81"/>
    </row>
    <row r="10707" spans="2:2">
      <c r="B10707" s="81"/>
    </row>
    <row r="10708" spans="2:2">
      <c r="B10708" s="81"/>
    </row>
    <row r="10709" spans="2:2">
      <c r="B10709" s="81"/>
    </row>
    <row r="10710" spans="2:2">
      <c r="B10710" s="81"/>
    </row>
    <row r="10711" spans="2:2">
      <c r="B10711" s="81"/>
    </row>
    <row r="10712" spans="2:2">
      <c r="B10712" s="81"/>
    </row>
    <row r="10713" spans="2:2">
      <c r="B10713" s="81"/>
    </row>
    <row r="10714" spans="2:2">
      <c r="B10714" s="81"/>
    </row>
    <row r="10715" spans="2:2">
      <c r="B10715" s="81"/>
    </row>
    <row r="10716" spans="2:2">
      <c r="B10716" s="81"/>
    </row>
    <row r="10717" spans="2:2">
      <c r="B10717" s="81"/>
    </row>
    <row r="10718" spans="2:2">
      <c r="B10718" s="81"/>
    </row>
    <row r="10719" spans="2:2">
      <c r="B10719" s="81"/>
    </row>
    <row r="10720" spans="2:2">
      <c r="B10720" s="81"/>
    </row>
    <row r="10721" spans="2:2">
      <c r="B10721" s="81"/>
    </row>
    <row r="10722" spans="2:2">
      <c r="B10722" s="81"/>
    </row>
    <row r="10723" spans="2:2">
      <c r="B10723" s="81"/>
    </row>
    <row r="10724" spans="2:2">
      <c r="B10724" s="81"/>
    </row>
    <row r="10725" spans="2:2">
      <c r="B10725" s="81"/>
    </row>
    <row r="10726" spans="2:2">
      <c r="B10726" s="81"/>
    </row>
    <row r="10727" spans="2:2">
      <c r="B10727" s="81"/>
    </row>
    <row r="10728" spans="2:2">
      <c r="B10728" s="81"/>
    </row>
    <row r="10729" spans="2:2">
      <c r="B10729" s="81"/>
    </row>
    <row r="10730" spans="2:2">
      <c r="B10730" s="81"/>
    </row>
    <row r="10731" spans="2:2">
      <c r="B10731" s="81"/>
    </row>
    <row r="10732" spans="2:2">
      <c r="B10732" s="81"/>
    </row>
    <row r="10733" spans="2:2">
      <c r="B10733" s="81"/>
    </row>
    <row r="10734" spans="2:2">
      <c r="B10734" s="81"/>
    </row>
    <row r="10735" spans="2:2">
      <c r="B10735" s="81"/>
    </row>
    <row r="10736" spans="2:2">
      <c r="B10736" s="81"/>
    </row>
    <row r="10737" spans="2:2">
      <c r="B10737" s="81"/>
    </row>
    <row r="10738" spans="2:2">
      <c r="B10738" s="81"/>
    </row>
    <row r="10739" spans="2:2">
      <c r="B10739" s="81"/>
    </row>
    <row r="10740" spans="2:2">
      <c r="B10740" s="81"/>
    </row>
    <row r="10741" spans="2:2">
      <c r="B10741" s="81"/>
    </row>
    <row r="10742" spans="2:2">
      <c r="B10742" s="81"/>
    </row>
    <row r="10743" spans="2:2">
      <c r="B10743" s="81"/>
    </row>
    <row r="10744" spans="2:2">
      <c r="B10744" s="81"/>
    </row>
    <row r="10745" spans="2:2">
      <c r="B10745" s="81"/>
    </row>
    <row r="10746" spans="2:2">
      <c r="B10746" s="81"/>
    </row>
    <row r="10747" spans="2:2">
      <c r="B10747" s="81"/>
    </row>
    <row r="10748" spans="2:2">
      <c r="B10748" s="81"/>
    </row>
    <row r="10749" spans="2:2">
      <c r="B10749" s="81"/>
    </row>
    <row r="10750" spans="2:2">
      <c r="B10750" s="81"/>
    </row>
    <row r="10751" spans="2:2">
      <c r="B10751" s="81"/>
    </row>
    <row r="10752" spans="2:2">
      <c r="B10752" s="81"/>
    </row>
    <row r="10753" spans="2:2">
      <c r="B10753" s="81"/>
    </row>
    <row r="10754" spans="2:2">
      <c r="B10754" s="81"/>
    </row>
    <row r="10755" spans="2:2">
      <c r="B10755" s="81"/>
    </row>
    <row r="10756" spans="2:2">
      <c r="B10756" s="81"/>
    </row>
    <row r="10757" spans="2:2">
      <c r="B10757" s="81"/>
    </row>
    <row r="10758" spans="2:2">
      <c r="B10758" s="81"/>
    </row>
    <row r="10759" spans="2:2">
      <c r="B10759" s="81"/>
    </row>
    <row r="10760" spans="2:2">
      <c r="B10760" s="81"/>
    </row>
    <row r="10761" spans="2:2">
      <c r="B10761" s="81"/>
    </row>
    <row r="10762" spans="2:2">
      <c r="B10762" s="81"/>
    </row>
    <row r="10763" spans="2:2">
      <c r="B10763" s="81"/>
    </row>
    <row r="10764" spans="2:2">
      <c r="B10764" s="81"/>
    </row>
    <row r="10765" spans="2:2">
      <c r="B10765" s="81"/>
    </row>
    <row r="10766" spans="2:2">
      <c r="B10766" s="81"/>
    </row>
    <row r="10767" spans="2:2">
      <c r="B10767" s="81"/>
    </row>
    <row r="10768" spans="2:2">
      <c r="B10768" s="81"/>
    </row>
    <row r="10769" spans="2:2">
      <c r="B10769" s="81"/>
    </row>
    <row r="10770" spans="2:2">
      <c r="B10770" s="81"/>
    </row>
    <row r="10771" spans="2:2">
      <c r="B10771" s="81"/>
    </row>
    <row r="10772" spans="2:2">
      <c r="B10772" s="81"/>
    </row>
    <row r="10773" spans="2:2">
      <c r="B10773" s="81"/>
    </row>
    <row r="10774" spans="2:2">
      <c r="B10774" s="81"/>
    </row>
    <row r="10775" spans="2:2">
      <c r="B10775" s="81"/>
    </row>
    <row r="10776" spans="2:2">
      <c r="B10776" s="81"/>
    </row>
    <row r="10777" spans="2:2">
      <c r="B10777" s="81"/>
    </row>
    <row r="10778" spans="2:2">
      <c r="B10778" s="81"/>
    </row>
    <row r="10779" spans="2:2">
      <c r="B10779" s="81"/>
    </row>
    <row r="10780" spans="2:2">
      <c r="B10780" s="81"/>
    </row>
    <row r="10781" spans="2:2">
      <c r="B10781" s="81"/>
    </row>
    <row r="10782" spans="2:2">
      <c r="B10782" s="81"/>
    </row>
    <row r="10783" spans="2:2">
      <c r="B10783" s="81"/>
    </row>
    <row r="10784" spans="2:2">
      <c r="B10784" s="81"/>
    </row>
    <row r="10785" spans="2:2">
      <c r="B10785" s="81"/>
    </row>
    <row r="10786" spans="2:2">
      <c r="B10786" s="81"/>
    </row>
    <row r="10787" spans="2:2">
      <c r="B10787" s="81"/>
    </row>
    <row r="10788" spans="2:2">
      <c r="B10788" s="81"/>
    </row>
    <row r="10789" spans="2:2">
      <c r="B10789" s="81"/>
    </row>
    <row r="10790" spans="2:2">
      <c r="B10790" s="81"/>
    </row>
    <row r="10791" spans="2:2">
      <c r="B10791" s="81"/>
    </row>
    <row r="10792" spans="2:2">
      <c r="B10792" s="81"/>
    </row>
    <row r="10793" spans="2:2">
      <c r="B10793" s="81"/>
    </row>
    <row r="10794" spans="2:2">
      <c r="B10794" s="81"/>
    </row>
    <row r="10795" spans="2:2">
      <c r="B10795" s="81"/>
    </row>
    <row r="10796" spans="2:2">
      <c r="B10796" s="81"/>
    </row>
    <row r="10797" spans="2:2">
      <c r="B10797" s="81"/>
    </row>
    <row r="10798" spans="2:2">
      <c r="B10798" s="81"/>
    </row>
    <row r="10799" spans="2:2">
      <c r="B10799" s="81"/>
    </row>
    <row r="10800" spans="2:2">
      <c r="B10800" s="81"/>
    </row>
    <row r="10801" spans="2:2">
      <c r="B10801" s="81"/>
    </row>
    <row r="10802" spans="2:2">
      <c r="B10802" s="81"/>
    </row>
    <row r="10803" spans="2:2">
      <c r="B10803" s="81"/>
    </row>
    <row r="10804" spans="2:2">
      <c r="B10804" s="81"/>
    </row>
    <row r="10805" spans="2:2">
      <c r="B10805" s="81"/>
    </row>
    <row r="10806" spans="2:2">
      <c r="B10806" s="81"/>
    </row>
    <row r="10807" spans="2:2">
      <c r="B10807" s="81"/>
    </row>
    <row r="10808" spans="2:2">
      <c r="B10808" s="81"/>
    </row>
    <row r="10809" spans="2:2">
      <c r="B10809" s="81"/>
    </row>
    <row r="10810" spans="2:2">
      <c r="B10810" s="81"/>
    </row>
    <row r="10811" spans="2:2">
      <c r="B10811" s="81"/>
    </row>
    <row r="10812" spans="2:2">
      <c r="B10812" s="81"/>
    </row>
    <row r="10813" spans="2:2">
      <c r="B10813" s="81"/>
    </row>
    <row r="10814" spans="2:2">
      <c r="B10814" s="81"/>
    </row>
    <row r="10815" spans="2:2">
      <c r="B10815" s="81"/>
    </row>
    <row r="10816" spans="2:2">
      <c r="B10816" s="81"/>
    </row>
    <row r="10817" spans="2:2">
      <c r="B10817" s="81"/>
    </row>
    <row r="10818" spans="2:2">
      <c r="B10818" s="81"/>
    </row>
    <row r="10819" spans="2:2">
      <c r="B10819" s="81"/>
    </row>
    <row r="10820" spans="2:2">
      <c r="B10820" s="81"/>
    </row>
    <row r="10821" spans="2:2">
      <c r="B10821" s="81"/>
    </row>
    <row r="10822" spans="2:2">
      <c r="B10822" s="81"/>
    </row>
    <row r="10823" spans="2:2">
      <c r="B10823" s="81"/>
    </row>
    <row r="10824" spans="2:2">
      <c r="B10824" s="81"/>
    </row>
    <row r="10825" spans="2:2">
      <c r="B10825" s="81"/>
    </row>
    <row r="10826" spans="2:2">
      <c r="B10826" s="81"/>
    </row>
    <row r="10827" spans="2:2">
      <c r="B10827" s="81"/>
    </row>
    <row r="10828" spans="2:2">
      <c r="B10828" s="81"/>
    </row>
    <row r="10829" spans="2:2">
      <c r="B10829" s="81"/>
    </row>
    <row r="10830" spans="2:2">
      <c r="B10830" s="81"/>
    </row>
    <row r="10831" spans="2:2">
      <c r="B10831" s="81"/>
    </row>
    <row r="10832" spans="2:2">
      <c r="B10832" s="81"/>
    </row>
    <row r="10833" spans="2:2">
      <c r="B10833" s="81"/>
    </row>
    <row r="10834" spans="2:2">
      <c r="B10834" s="81"/>
    </row>
    <row r="10835" spans="2:2">
      <c r="B10835" s="81"/>
    </row>
    <row r="10836" spans="2:2">
      <c r="B10836" s="81"/>
    </row>
    <row r="10837" spans="2:2">
      <c r="B10837" s="81"/>
    </row>
    <row r="10838" spans="2:2">
      <c r="B10838" s="81"/>
    </row>
    <row r="10839" spans="2:2">
      <c r="B10839" s="81"/>
    </row>
    <row r="10840" spans="2:2">
      <c r="B10840" s="81"/>
    </row>
    <row r="10841" spans="2:2">
      <c r="B10841" s="81"/>
    </row>
    <row r="10842" spans="2:2">
      <c r="B10842" s="81"/>
    </row>
    <row r="10843" spans="2:2">
      <c r="B10843" s="81"/>
    </row>
    <row r="10844" spans="2:2">
      <c r="B10844" s="81"/>
    </row>
    <row r="10845" spans="2:2">
      <c r="B10845" s="81"/>
    </row>
    <row r="10846" spans="2:2">
      <c r="B10846" s="81"/>
    </row>
    <row r="10847" spans="2:2">
      <c r="B10847" s="81"/>
    </row>
    <row r="10848" spans="2:2">
      <c r="B10848" s="81"/>
    </row>
    <row r="10849" spans="2:2">
      <c r="B10849" s="81"/>
    </row>
    <row r="10850" spans="2:2">
      <c r="B10850" s="81"/>
    </row>
    <row r="10851" spans="2:2">
      <c r="B10851" s="81"/>
    </row>
    <row r="10852" spans="2:2">
      <c r="B10852" s="81"/>
    </row>
    <row r="10853" spans="2:2">
      <c r="B10853" s="81"/>
    </row>
    <row r="10854" spans="2:2">
      <c r="B10854" s="81"/>
    </row>
    <row r="10855" spans="2:2">
      <c r="B10855" s="81"/>
    </row>
    <row r="10856" spans="2:2">
      <c r="B10856" s="81"/>
    </row>
    <row r="10857" spans="2:2">
      <c r="B10857" s="81"/>
    </row>
    <row r="10858" spans="2:2">
      <c r="B10858" s="81"/>
    </row>
    <row r="10859" spans="2:2">
      <c r="B10859" s="81"/>
    </row>
    <row r="10860" spans="2:2">
      <c r="B10860" s="81"/>
    </row>
    <row r="10861" spans="2:2">
      <c r="B10861" s="81"/>
    </row>
    <row r="10862" spans="2:2">
      <c r="B10862" s="81"/>
    </row>
    <row r="10863" spans="2:2">
      <c r="B10863" s="81"/>
    </row>
    <row r="10864" spans="2:2">
      <c r="B10864" s="81"/>
    </row>
    <row r="10865" spans="2:2">
      <c r="B10865" s="81"/>
    </row>
    <row r="10866" spans="2:2">
      <c r="B10866" s="81"/>
    </row>
    <row r="10867" spans="2:2">
      <c r="B10867" s="81"/>
    </row>
    <row r="10868" spans="2:2">
      <c r="B10868" s="81"/>
    </row>
    <row r="10869" spans="2:2">
      <c r="B10869" s="81"/>
    </row>
    <row r="10870" spans="2:2">
      <c r="B10870" s="81"/>
    </row>
    <row r="10871" spans="2:2">
      <c r="B10871" s="81"/>
    </row>
    <row r="10872" spans="2:2">
      <c r="B10872" s="81"/>
    </row>
    <row r="10873" spans="2:2">
      <c r="B10873" s="81"/>
    </row>
    <row r="10874" spans="2:2">
      <c r="B10874" s="81"/>
    </row>
    <row r="10875" spans="2:2">
      <c r="B10875" s="81"/>
    </row>
    <row r="10876" spans="2:2">
      <c r="B10876" s="81"/>
    </row>
    <row r="10877" spans="2:2">
      <c r="B10877" s="81"/>
    </row>
    <row r="10878" spans="2:2">
      <c r="B10878" s="81"/>
    </row>
    <row r="10879" spans="2:2">
      <c r="B10879" s="81"/>
    </row>
    <row r="10880" spans="2:2">
      <c r="B10880" s="81"/>
    </row>
    <row r="10881" spans="2:2">
      <c r="B10881" s="81"/>
    </row>
    <row r="10882" spans="2:2">
      <c r="B10882" s="81"/>
    </row>
    <row r="10883" spans="2:2">
      <c r="B10883" s="81"/>
    </row>
    <row r="10884" spans="2:2">
      <c r="B10884" s="81"/>
    </row>
    <row r="10885" spans="2:2">
      <c r="B10885" s="81"/>
    </row>
    <row r="10886" spans="2:2">
      <c r="B10886" s="81"/>
    </row>
    <row r="10887" spans="2:2">
      <c r="B10887" s="81"/>
    </row>
    <row r="10888" spans="2:2">
      <c r="B10888" s="81"/>
    </row>
    <row r="10889" spans="2:2">
      <c r="B10889" s="81"/>
    </row>
    <row r="10890" spans="2:2">
      <c r="B10890" s="81"/>
    </row>
    <row r="10891" spans="2:2">
      <c r="B10891" s="81"/>
    </row>
    <row r="10892" spans="2:2">
      <c r="B10892" s="81"/>
    </row>
    <row r="10893" spans="2:2">
      <c r="B10893" s="81"/>
    </row>
    <row r="10894" spans="2:2">
      <c r="B10894" s="81"/>
    </row>
    <row r="10895" spans="2:2">
      <c r="B10895" s="81"/>
    </row>
    <row r="10896" spans="2:2">
      <c r="B10896" s="81"/>
    </row>
    <row r="10897" spans="2:2">
      <c r="B10897" s="81"/>
    </row>
    <row r="10898" spans="2:2">
      <c r="B10898" s="81"/>
    </row>
    <row r="10899" spans="2:2">
      <c r="B10899" s="81"/>
    </row>
    <row r="10900" spans="2:2">
      <c r="B10900" s="81"/>
    </row>
    <row r="10901" spans="2:2">
      <c r="B10901" s="81"/>
    </row>
    <row r="10902" spans="2:2">
      <c r="B10902" s="81"/>
    </row>
    <row r="10903" spans="2:2">
      <c r="B10903" s="81"/>
    </row>
    <row r="10904" spans="2:2">
      <c r="B10904" s="81"/>
    </row>
    <row r="10905" spans="2:2">
      <c r="B10905" s="81"/>
    </row>
    <row r="10906" spans="2:2">
      <c r="B10906" s="81"/>
    </row>
    <row r="10907" spans="2:2">
      <c r="B10907" s="81"/>
    </row>
    <row r="10908" spans="2:2">
      <c r="B10908" s="81"/>
    </row>
    <row r="10909" spans="2:2">
      <c r="B10909" s="81"/>
    </row>
    <row r="10910" spans="2:2">
      <c r="B10910" s="81"/>
    </row>
    <row r="10911" spans="2:2">
      <c r="B10911" s="81"/>
    </row>
    <row r="10912" spans="2:2">
      <c r="B10912" s="81"/>
    </row>
    <row r="10913" spans="2:2">
      <c r="B10913" s="81"/>
    </row>
    <row r="10914" spans="2:2">
      <c r="B10914" s="81"/>
    </row>
    <row r="10915" spans="2:2">
      <c r="B10915" s="81"/>
    </row>
    <row r="10916" spans="2:2">
      <c r="B10916" s="81"/>
    </row>
    <row r="10917" spans="2:2">
      <c r="B10917" s="81"/>
    </row>
    <row r="10918" spans="2:2">
      <c r="B10918" s="81"/>
    </row>
    <row r="10919" spans="2:2">
      <c r="B10919" s="81"/>
    </row>
    <row r="10920" spans="2:2">
      <c r="B10920" s="81"/>
    </row>
    <row r="10921" spans="2:2">
      <c r="B10921" s="81"/>
    </row>
    <row r="10922" spans="2:2">
      <c r="B10922" s="81"/>
    </row>
    <row r="10923" spans="2:2">
      <c r="B10923" s="81"/>
    </row>
    <row r="10924" spans="2:2">
      <c r="B10924" s="81"/>
    </row>
    <row r="10925" spans="2:2">
      <c r="B10925" s="81"/>
    </row>
    <row r="10926" spans="2:2">
      <c r="B10926" s="81"/>
    </row>
    <row r="10927" spans="2:2">
      <c r="B10927" s="81"/>
    </row>
    <row r="10928" spans="2:2">
      <c r="B10928" s="81"/>
    </row>
    <row r="10929" spans="2:2">
      <c r="B10929" s="81"/>
    </row>
    <row r="10930" spans="2:2">
      <c r="B10930" s="81"/>
    </row>
    <row r="10931" spans="2:2">
      <c r="B10931" s="81"/>
    </row>
    <row r="10932" spans="2:2">
      <c r="B10932" s="81"/>
    </row>
    <row r="10933" spans="2:2">
      <c r="B10933" s="81"/>
    </row>
    <row r="10934" spans="2:2">
      <c r="B10934" s="81"/>
    </row>
    <row r="10935" spans="2:2">
      <c r="B10935" s="81"/>
    </row>
    <row r="10936" spans="2:2">
      <c r="B10936" s="81"/>
    </row>
    <row r="10937" spans="2:2">
      <c r="B10937" s="81"/>
    </row>
    <row r="10938" spans="2:2">
      <c r="B10938" s="81"/>
    </row>
    <row r="10939" spans="2:2">
      <c r="B10939" s="81"/>
    </row>
    <row r="10940" spans="2:2">
      <c r="B10940" s="81"/>
    </row>
    <row r="10941" spans="2:2">
      <c r="B10941" s="81"/>
    </row>
    <row r="10942" spans="2:2">
      <c r="B10942" s="81"/>
    </row>
    <row r="10943" spans="2:2">
      <c r="B10943" s="81"/>
    </row>
    <row r="10944" spans="2:2">
      <c r="B10944" s="81"/>
    </row>
    <row r="10945" spans="2:2">
      <c r="B10945" s="81"/>
    </row>
    <row r="10946" spans="2:2">
      <c r="B10946" s="81"/>
    </row>
    <row r="10947" spans="2:2">
      <c r="B10947" s="81"/>
    </row>
    <row r="10948" spans="2:2">
      <c r="B10948" s="81"/>
    </row>
    <row r="10949" spans="2:2">
      <c r="B10949" s="81"/>
    </row>
    <row r="10950" spans="2:2">
      <c r="B10950" s="81"/>
    </row>
    <row r="10951" spans="2:2">
      <c r="B10951" s="81"/>
    </row>
    <row r="10952" spans="2:2">
      <c r="B10952" s="81"/>
    </row>
    <row r="10953" spans="2:2">
      <c r="B10953" s="81"/>
    </row>
    <row r="10954" spans="2:2">
      <c r="B10954" s="81"/>
    </row>
    <row r="10955" spans="2:2">
      <c r="B10955" s="81"/>
    </row>
    <row r="10956" spans="2:2">
      <c r="B10956" s="81"/>
    </row>
    <row r="10957" spans="2:2">
      <c r="B10957" s="81"/>
    </row>
    <row r="10958" spans="2:2">
      <c r="B10958" s="81"/>
    </row>
    <row r="10959" spans="2:2">
      <c r="B10959" s="81"/>
    </row>
    <row r="10960" spans="2:2">
      <c r="B10960" s="81"/>
    </row>
    <row r="10961" spans="2:2">
      <c r="B10961" s="81"/>
    </row>
    <row r="10962" spans="2:2">
      <c r="B10962" s="81"/>
    </row>
    <row r="10963" spans="2:2">
      <c r="B10963" s="81"/>
    </row>
    <row r="10964" spans="2:2">
      <c r="B10964" s="81"/>
    </row>
    <row r="10965" spans="2:2">
      <c r="B10965" s="81"/>
    </row>
    <row r="10966" spans="2:2">
      <c r="B10966" s="81"/>
    </row>
    <row r="10967" spans="2:2">
      <c r="B10967" s="81"/>
    </row>
    <row r="10968" spans="2:2">
      <c r="B10968" s="81"/>
    </row>
    <row r="10969" spans="2:2">
      <c r="B10969" s="81"/>
    </row>
    <row r="10970" spans="2:2">
      <c r="B10970" s="81"/>
    </row>
    <row r="10971" spans="2:2">
      <c r="B10971" s="81"/>
    </row>
    <row r="10972" spans="2:2">
      <c r="B10972" s="81"/>
    </row>
    <row r="10973" spans="2:2">
      <c r="B10973" s="81"/>
    </row>
    <row r="10974" spans="2:2">
      <c r="B10974" s="81"/>
    </row>
    <row r="10975" spans="2:2">
      <c r="B10975" s="81"/>
    </row>
    <row r="10976" spans="2:2">
      <c r="B10976" s="81"/>
    </row>
    <row r="10977" spans="2:2">
      <c r="B10977" s="81"/>
    </row>
    <row r="10978" spans="2:2">
      <c r="B10978" s="81"/>
    </row>
    <row r="10979" spans="2:2">
      <c r="B10979" s="81"/>
    </row>
    <row r="10980" spans="2:2">
      <c r="B10980" s="81"/>
    </row>
    <row r="10981" spans="2:2">
      <c r="B10981" s="81"/>
    </row>
    <row r="10982" spans="2:2">
      <c r="B10982" s="81"/>
    </row>
    <row r="10983" spans="2:2">
      <c r="B10983" s="81"/>
    </row>
    <row r="10984" spans="2:2">
      <c r="B10984" s="81"/>
    </row>
    <row r="10985" spans="2:2">
      <c r="B10985" s="81"/>
    </row>
    <row r="10986" spans="2:2">
      <c r="B10986" s="81"/>
    </row>
    <row r="10987" spans="2:2">
      <c r="B10987" s="81"/>
    </row>
    <row r="10988" spans="2:2">
      <c r="B10988" s="81"/>
    </row>
    <row r="10989" spans="2:2">
      <c r="B10989" s="81"/>
    </row>
    <row r="10990" spans="2:2">
      <c r="B10990" s="81"/>
    </row>
    <row r="10991" spans="2:2">
      <c r="B10991" s="81"/>
    </row>
    <row r="10992" spans="2:2">
      <c r="B10992" s="81"/>
    </row>
    <row r="10993" spans="2:2">
      <c r="B10993" s="81"/>
    </row>
    <row r="10994" spans="2:2">
      <c r="B10994" s="81"/>
    </row>
    <row r="10995" spans="2:2">
      <c r="B10995" s="81"/>
    </row>
    <row r="10996" spans="2:2">
      <c r="B10996" s="81"/>
    </row>
    <row r="10997" spans="2:2">
      <c r="B10997" s="81"/>
    </row>
    <row r="10998" spans="2:2">
      <c r="B10998" s="81"/>
    </row>
    <row r="10999" spans="2:2">
      <c r="B10999" s="81"/>
    </row>
    <row r="11000" spans="2:2">
      <c r="B11000" s="81"/>
    </row>
    <row r="11001" spans="2:2">
      <c r="B11001" s="81"/>
    </row>
    <row r="11002" spans="2:2">
      <c r="B11002" s="81"/>
    </row>
    <row r="11003" spans="2:2">
      <c r="B11003" s="81"/>
    </row>
    <row r="11004" spans="2:2">
      <c r="B11004" s="81"/>
    </row>
    <row r="11005" spans="2:2">
      <c r="B11005" s="81"/>
    </row>
    <row r="11006" spans="2:2">
      <c r="B11006" s="81"/>
    </row>
    <row r="11007" spans="2:2">
      <c r="B11007" s="81"/>
    </row>
    <row r="11008" spans="2:2">
      <c r="B11008" s="81"/>
    </row>
    <row r="11009" spans="2:2">
      <c r="B11009" s="81"/>
    </row>
    <row r="11010" spans="2:2">
      <c r="B11010" s="81"/>
    </row>
    <row r="11011" spans="2:2">
      <c r="B11011" s="81"/>
    </row>
    <row r="11012" spans="2:2">
      <c r="B11012" s="81"/>
    </row>
    <row r="11013" spans="2:2">
      <c r="B11013" s="81"/>
    </row>
    <row r="11014" spans="2:2">
      <c r="B11014" s="81"/>
    </row>
    <row r="11015" spans="2:2">
      <c r="B11015" s="81"/>
    </row>
    <row r="11016" spans="2:2">
      <c r="B11016" s="81"/>
    </row>
    <row r="11017" spans="2:2">
      <c r="B11017" s="81"/>
    </row>
    <row r="11018" spans="2:2">
      <c r="B11018" s="81"/>
    </row>
    <row r="11019" spans="2:2">
      <c r="B11019" s="81"/>
    </row>
    <row r="11020" spans="2:2">
      <c r="B11020" s="81"/>
    </row>
    <row r="11021" spans="2:2">
      <c r="B11021" s="81"/>
    </row>
    <row r="11022" spans="2:2">
      <c r="B11022" s="81"/>
    </row>
    <row r="11023" spans="2:2">
      <c r="B11023" s="81"/>
    </row>
    <row r="11024" spans="2:2">
      <c r="B11024" s="81"/>
    </row>
    <row r="11025" spans="2:2">
      <c r="B11025" s="81"/>
    </row>
    <row r="11026" spans="2:2">
      <c r="B11026" s="81"/>
    </row>
    <row r="11027" spans="2:2">
      <c r="B11027" s="81"/>
    </row>
    <row r="11028" spans="2:2">
      <c r="B11028" s="81"/>
    </row>
    <row r="11029" spans="2:2">
      <c r="B11029" s="81"/>
    </row>
    <row r="11030" spans="2:2">
      <c r="B11030" s="81"/>
    </row>
    <row r="11031" spans="2:2">
      <c r="B11031" s="81"/>
    </row>
    <row r="11032" spans="2:2">
      <c r="B11032" s="81"/>
    </row>
    <row r="11033" spans="2:2">
      <c r="B11033" s="81"/>
    </row>
    <row r="11034" spans="2:2">
      <c r="B11034" s="81"/>
    </row>
    <row r="11035" spans="2:2">
      <c r="B11035" s="81"/>
    </row>
    <row r="11036" spans="2:2">
      <c r="B11036" s="81"/>
    </row>
    <row r="11037" spans="2:2">
      <c r="B11037" s="81"/>
    </row>
    <row r="11038" spans="2:2">
      <c r="B11038" s="81"/>
    </row>
    <row r="11039" spans="2:2">
      <c r="B11039" s="81"/>
    </row>
    <row r="11040" spans="2:2">
      <c r="B11040" s="81"/>
    </row>
    <row r="11041" spans="2:2">
      <c r="B11041" s="81"/>
    </row>
    <row r="11042" spans="2:2">
      <c r="B11042" s="81"/>
    </row>
    <row r="11043" spans="2:2">
      <c r="B11043" s="81"/>
    </row>
    <row r="11044" spans="2:2">
      <c r="B11044" s="81"/>
    </row>
    <row r="11045" spans="2:2">
      <c r="B11045" s="81"/>
    </row>
    <row r="11046" spans="2:2">
      <c r="B11046" s="81"/>
    </row>
    <row r="11047" spans="2:2">
      <c r="B11047" s="81"/>
    </row>
    <row r="11048" spans="2:2">
      <c r="B11048" s="81"/>
    </row>
    <row r="11049" spans="2:2">
      <c r="B11049" s="81"/>
    </row>
    <row r="11050" spans="2:2">
      <c r="B11050" s="81"/>
    </row>
    <row r="11051" spans="2:2">
      <c r="B11051" s="81"/>
    </row>
    <row r="11052" spans="2:2">
      <c r="B11052" s="81"/>
    </row>
    <row r="11053" spans="2:2">
      <c r="B11053" s="81"/>
    </row>
    <row r="11054" spans="2:2">
      <c r="B11054" s="81"/>
    </row>
    <row r="11055" spans="2:2">
      <c r="B11055" s="81"/>
    </row>
    <row r="11056" spans="2:2">
      <c r="B11056" s="81"/>
    </row>
    <row r="11057" spans="2:2">
      <c r="B11057" s="81"/>
    </row>
    <row r="11058" spans="2:2">
      <c r="B11058" s="81"/>
    </row>
    <row r="11059" spans="2:2">
      <c r="B11059" s="81"/>
    </row>
    <row r="11060" spans="2:2">
      <c r="B11060" s="81"/>
    </row>
    <row r="11061" spans="2:2">
      <c r="B11061" s="81"/>
    </row>
    <row r="11062" spans="2:2">
      <c r="B11062" s="81"/>
    </row>
    <row r="11063" spans="2:2">
      <c r="B11063" s="81"/>
    </row>
    <row r="11064" spans="2:2">
      <c r="B11064" s="81"/>
    </row>
    <row r="11065" spans="2:2">
      <c r="B11065" s="81"/>
    </row>
    <row r="11066" spans="2:2">
      <c r="B11066" s="81"/>
    </row>
    <row r="11067" spans="2:2">
      <c r="B11067" s="81"/>
    </row>
    <row r="11068" spans="2:2">
      <c r="B11068" s="81"/>
    </row>
    <row r="11069" spans="2:2">
      <c r="B11069" s="81"/>
    </row>
    <row r="11070" spans="2:2">
      <c r="B11070" s="81"/>
    </row>
    <row r="11071" spans="2:2">
      <c r="B11071" s="81"/>
    </row>
    <row r="11072" spans="2:2">
      <c r="B11072" s="81"/>
    </row>
    <row r="11073" spans="2:2">
      <c r="B11073" s="81"/>
    </row>
    <row r="11074" spans="2:2">
      <c r="B11074" s="81"/>
    </row>
    <row r="11075" spans="2:2">
      <c r="B11075" s="81"/>
    </row>
    <row r="11076" spans="2:2">
      <c r="B11076" s="81"/>
    </row>
    <row r="11077" spans="2:2">
      <c r="B11077" s="81"/>
    </row>
    <row r="11078" spans="2:2">
      <c r="B11078" s="81"/>
    </row>
    <row r="11079" spans="2:2">
      <c r="B11079" s="81"/>
    </row>
    <row r="11080" spans="2:2">
      <c r="B11080" s="81"/>
    </row>
    <row r="11081" spans="2:2">
      <c r="B11081" s="81"/>
    </row>
    <row r="11082" spans="2:2">
      <c r="B11082" s="81"/>
    </row>
    <row r="11083" spans="2:2">
      <c r="B11083" s="81"/>
    </row>
    <row r="11084" spans="2:2">
      <c r="B11084" s="81"/>
    </row>
    <row r="11085" spans="2:2">
      <c r="B11085" s="81"/>
    </row>
    <row r="11086" spans="2:2">
      <c r="B11086" s="81"/>
    </row>
    <row r="11087" spans="2:2">
      <c r="B11087" s="81"/>
    </row>
    <row r="11088" spans="2:2">
      <c r="B11088" s="81"/>
    </row>
    <row r="11089" spans="2:2">
      <c r="B11089" s="81"/>
    </row>
    <row r="11090" spans="2:2">
      <c r="B11090" s="81"/>
    </row>
    <row r="11091" spans="2:2">
      <c r="B11091" s="81"/>
    </row>
    <row r="11092" spans="2:2">
      <c r="B11092" s="81"/>
    </row>
    <row r="11093" spans="2:2">
      <c r="B11093" s="81"/>
    </row>
    <row r="11094" spans="2:2">
      <c r="B11094" s="81"/>
    </row>
    <row r="11095" spans="2:2">
      <c r="B11095" s="81"/>
    </row>
    <row r="11096" spans="2:2">
      <c r="B11096" s="81"/>
    </row>
    <row r="11097" spans="2:2">
      <c r="B11097" s="81"/>
    </row>
    <row r="11098" spans="2:2">
      <c r="B11098" s="81"/>
    </row>
    <row r="11099" spans="2:2">
      <c r="B11099" s="81"/>
    </row>
    <row r="11100" spans="2:2">
      <c r="B11100" s="81"/>
    </row>
    <row r="11101" spans="2:2">
      <c r="B11101" s="81"/>
    </row>
    <row r="11102" spans="2:2">
      <c r="B11102" s="81"/>
    </row>
    <row r="11103" spans="2:2">
      <c r="B11103" s="81"/>
    </row>
    <row r="11104" spans="2:2">
      <c r="B11104" s="81"/>
    </row>
    <row r="11105" spans="2:2">
      <c r="B11105" s="81"/>
    </row>
    <row r="11106" spans="2:2">
      <c r="B11106" s="81"/>
    </row>
    <row r="11107" spans="2:2">
      <c r="B11107" s="81"/>
    </row>
    <row r="11108" spans="2:2">
      <c r="B11108" s="81"/>
    </row>
    <row r="11109" spans="2:2">
      <c r="B11109" s="81"/>
    </row>
    <row r="11110" spans="2:2">
      <c r="B11110" s="81"/>
    </row>
    <row r="11111" spans="2:2">
      <c r="B11111" s="81"/>
    </row>
    <row r="11112" spans="2:2">
      <c r="B11112" s="81"/>
    </row>
    <row r="11113" spans="2:2">
      <c r="B11113" s="81"/>
    </row>
    <row r="11114" spans="2:2">
      <c r="B11114" s="81"/>
    </row>
    <row r="11115" spans="2:2">
      <c r="B11115" s="81"/>
    </row>
    <row r="11116" spans="2:2">
      <c r="B11116" s="81"/>
    </row>
    <row r="11117" spans="2:2">
      <c r="B11117" s="81"/>
    </row>
    <row r="11118" spans="2:2">
      <c r="B11118" s="81"/>
    </row>
    <row r="11119" spans="2:2">
      <c r="B11119" s="81"/>
    </row>
    <row r="11120" spans="2:2">
      <c r="B11120" s="81"/>
    </row>
    <row r="11121" spans="2:2">
      <c r="B11121" s="81"/>
    </row>
    <row r="11122" spans="2:2">
      <c r="B11122" s="81"/>
    </row>
    <row r="11123" spans="2:2">
      <c r="B11123" s="81"/>
    </row>
    <row r="11124" spans="2:2">
      <c r="B11124" s="81"/>
    </row>
    <row r="11125" spans="2:2">
      <c r="B11125" s="81"/>
    </row>
    <row r="11126" spans="2:2">
      <c r="B11126" s="81"/>
    </row>
    <row r="11127" spans="2:2">
      <c r="B11127" s="81"/>
    </row>
    <row r="11128" spans="2:2">
      <c r="B11128" s="81"/>
    </row>
    <row r="11129" spans="2:2">
      <c r="B11129" s="81"/>
    </row>
    <row r="11130" spans="2:2">
      <c r="B11130" s="81"/>
    </row>
    <row r="11131" spans="2:2">
      <c r="B11131" s="81"/>
    </row>
    <row r="11132" spans="2:2">
      <c r="B11132" s="81"/>
    </row>
    <row r="11133" spans="2:2">
      <c r="B11133" s="81"/>
    </row>
    <row r="11134" spans="2:2">
      <c r="B11134" s="81"/>
    </row>
    <row r="11135" spans="2:2">
      <c r="B11135" s="81"/>
    </row>
    <row r="11136" spans="2:2">
      <c r="B11136" s="81"/>
    </row>
    <row r="11137" spans="2:2">
      <c r="B11137" s="81"/>
    </row>
    <row r="11138" spans="2:2">
      <c r="B11138" s="81"/>
    </row>
    <row r="11139" spans="2:2">
      <c r="B11139" s="81"/>
    </row>
    <row r="11140" spans="2:2">
      <c r="B11140" s="81"/>
    </row>
    <row r="11141" spans="2:2">
      <c r="B11141" s="81"/>
    </row>
    <row r="11142" spans="2:2">
      <c r="B11142" s="81"/>
    </row>
    <row r="11143" spans="2:2">
      <c r="B11143" s="81"/>
    </row>
    <row r="11144" spans="2:2">
      <c r="B11144" s="81"/>
    </row>
    <row r="11145" spans="2:2">
      <c r="B11145" s="81"/>
    </row>
    <row r="11146" spans="2:2">
      <c r="B11146" s="81"/>
    </row>
    <row r="11147" spans="2:2">
      <c r="B11147" s="81"/>
    </row>
    <row r="11148" spans="2:2">
      <c r="B11148" s="81"/>
    </row>
    <row r="11149" spans="2:2">
      <c r="B11149" s="81"/>
    </row>
    <row r="11150" spans="2:2">
      <c r="B11150" s="81"/>
    </row>
    <row r="11151" spans="2:2">
      <c r="B11151" s="81"/>
    </row>
    <row r="11152" spans="2:2">
      <c r="B11152" s="81"/>
    </row>
    <row r="11153" spans="2:2">
      <c r="B11153" s="81"/>
    </row>
    <row r="11154" spans="2:2">
      <c r="B11154" s="81"/>
    </row>
    <row r="11155" spans="2:2">
      <c r="B11155" s="81"/>
    </row>
    <row r="11156" spans="2:2">
      <c r="B11156" s="81"/>
    </row>
    <row r="11157" spans="2:2">
      <c r="B11157" s="81"/>
    </row>
    <row r="11158" spans="2:2">
      <c r="B11158" s="81"/>
    </row>
    <row r="11159" spans="2:2">
      <c r="B11159" s="81"/>
    </row>
    <row r="11160" spans="2:2">
      <c r="B11160" s="81"/>
    </row>
    <row r="11161" spans="2:2">
      <c r="B11161" s="81"/>
    </row>
    <row r="11162" spans="2:2">
      <c r="B11162" s="81"/>
    </row>
    <row r="11163" spans="2:2">
      <c r="B11163" s="81"/>
    </row>
    <row r="11164" spans="2:2">
      <c r="B11164" s="81"/>
    </row>
    <row r="11165" spans="2:2">
      <c r="B11165" s="81"/>
    </row>
    <row r="11166" spans="2:2">
      <c r="B11166" s="81"/>
    </row>
    <row r="11167" spans="2:2">
      <c r="B11167" s="81"/>
    </row>
    <row r="11168" spans="2:2">
      <c r="B11168" s="81"/>
    </row>
    <row r="11169" spans="2:2">
      <c r="B11169" s="81"/>
    </row>
    <row r="11170" spans="2:2">
      <c r="B11170" s="81"/>
    </row>
    <row r="11171" spans="2:2">
      <c r="B11171" s="81"/>
    </row>
    <row r="11172" spans="2:2">
      <c r="B11172" s="81"/>
    </row>
    <row r="11173" spans="2:2">
      <c r="B11173" s="81"/>
    </row>
    <row r="11174" spans="2:2">
      <c r="B11174" s="81"/>
    </row>
    <row r="11175" spans="2:2">
      <c r="B11175" s="81"/>
    </row>
    <row r="11176" spans="2:2">
      <c r="B11176" s="81"/>
    </row>
    <row r="11177" spans="2:2">
      <c r="B11177" s="81"/>
    </row>
    <row r="11178" spans="2:2">
      <c r="B11178" s="81"/>
    </row>
    <row r="11179" spans="2:2">
      <c r="B11179" s="81"/>
    </row>
    <row r="11180" spans="2:2">
      <c r="B11180" s="81"/>
    </row>
    <row r="11181" spans="2:2">
      <c r="B11181" s="81"/>
    </row>
    <row r="11182" spans="2:2">
      <c r="B11182" s="81"/>
    </row>
    <row r="11183" spans="2:2">
      <c r="B11183" s="81"/>
    </row>
    <row r="11184" spans="2:2">
      <c r="B11184" s="81"/>
    </row>
    <row r="11185" spans="2:2">
      <c r="B11185" s="81"/>
    </row>
    <row r="11186" spans="2:2">
      <c r="B11186" s="81"/>
    </row>
    <row r="11187" spans="2:2">
      <c r="B11187" s="81"/>
    </row>
    <row r="11188" spans="2:2">
      <c r="B11188" s="81"/>
    </row>
    <row r="11189" spans="2:2">
      <c r="B11189" s="81"/>
    </row>
    <row r="11190" spans="2:2">
      <c r="B11190" s="81"/>
    </row>
    <row r="11191" spans="2:2">
      <c r="B11191" s="81"/>
    </row>
    <row r="11192" spans="2:2">
      <c r="B11192" s="81"/>
    </row>
    <row r="11193" spans="2:2">
      <c r="B11193" s="81"/>
    </row>
    <row r="11194" spans="2:2">
      <c r="B11194" s="81"/>
    </row>
    <row r="11195" spans="2:2">
      <c r="B11195" s="81"/>
    </row>
    <row r="11196" spans="2:2">
      <c r="B11196" s="81"/>
    </row>
    <row r="11197" spans="2:2">
      <c r="B11197" s="81"/>
    </row>
    <row r="11198" spans="2:2">
      <c r="B11198" s="81"/>
    </row>
    <row r="11199" spans="2:2">
      <c r="B11199" s="81"/>
    </row>
    <row r="11200" spans="2:2">
      <c r="B11200" s="81"/>
    </row>
    <row r="11201" spans="2:2">
      <c r="B11201" s="81"/>
    </row>
    <row r="11202" spans="2:2">
      <c r="B11202" s="81"/>
    </row>
    <row r="11203" spans="2:2">
      <c r="B11203" s="81"/>
    </row>
    <row r="11204" spans="2:2">
      <c r="B11204" s="81"/>
    </row>
    <row r="11205" spans="2:2">
      <c r="B11205" s="81"/>
    </row>
    <row r="11206" spans="2:2">
      <c r="B11206" s="81"/>
    </row>
    <row r="11207" spans="2:2">
      <c r="B11207" s="81"/>
    </row>
    <row r="11208" spans="2:2">
      <c r="B11208" s="81"/>
    </row>
    <row r="11209" spans="2:2">
      <c r="B11209" s="81"/>
    </row>
    <row r="11210" spans="2:2">
      <c r="B11210" s="81"/>
    </row>
    <row r="11211" spans="2:2">
      <c r="B11211" s="81"/>
    </row>
    <row r="11212" spans="2:2">
      <c r="B11212" s="81"/>
    </row>
    <row r="11213" spans="2:2">
      <c r="B11213" s="81"/>
    </row>
    <row r="11214" spans="2:2">
      <c r="B11214" s="81"/>
    </row>
    <row r="11215" spans="2:2">
      <c r="B11215" s="81"/>
    </row>
    <row r="11216" spans="2:2">
      <c r="B11216" s="81"/>
    </row>
    <row r="11217" spans="2:2">
      <c r="B11217" s="81"/>
    </row>
    <row r="11218" spans="2:2">
      <c r="B11218" s="81"/>
    </row>
    <row r="11219" spans="2:2">
      <c r="B11219" s="81"/>
    </row>
    <row r="11220" spans="2:2">
      <c r="B11220" s="81"/>
    </row>
    <row r="11221" spans="2:2">
      <c r="B11221" s="81"/>
    </row>
    <row r="11222" spans="2:2">
      <c r="B11222" s="81"/>
    </row>
    <row r="11223" spans="2:2">
      <c r="B11223" s="81"/>
    </row>
    <row r="11224" spans="2:2">
      <c r="B11224" s="81"/>
    </row>
    <row r="11225" spans="2:2">
      <c r="B11225" s="81"/>
    </row>
    <row r="11226" spans="2:2">
      <c r="B11226" s="81"/>
    </row>
    <row r="11227" spans="2:2">
      <c r="B11227" s="81"/>
    </row>
    <row r="11228" spans="2:2">
      <c r="B11228" s="81"/>
    </row>
    <row r="11229" spans="2:2">
      <c r="B11229" s="81"/>
    </row>
    <row r="11230" spans="2:2">
      <c r="B11230" s="81"/>
    </row>
    <row r="11231" spans="2:2">
      <c r="B11231" s="81"/>
    </row>
    <row r="11232" spans="2:2">
      <c r="B11232" s="81"/>
    </row>
    <row r="11233" spans="2:2">
      <c r="B11233" s="81"/>
    </row>
    <row r="11234" spans="2:2">
      <c r="B11234" s="81"/>
    </row>
    <row r="11235" spans="2:2">
      <c r="B11235" s="81"/>
    </row>
    <row r="11236" spans="2:2">
      <c r="B11236" s="81"/>
    </row>
    <row r="11237" spans="2:2">
      <c r="B11237" s="81"/>
    </row>
    <row r="11238" spans="2:2">
      <c r="B11238" s="81"/>
    </row>
    <row r="11239" spans="2:2">
      <c r="B11239" s="81"/>
    </row>
    <row r="11240" spans="2:2">
      <c r="B11240" s="81"/>
    </row>
    <row r="11241" spans="2:2">
      <c r="B11241" s="81"/>
    </row>
    <row r="11242" spans="2:2">
      <c r="B11242" s="81"/>
    </row>
    <row r="11243" spans="2:2">
      <c r="B11243" s="81"/>
    </row>
    <row r="11244" spans="2:2">
      <c r="B11244" s="81"/>
    </row>
    <row r="11245" spans="2:2">
      <c r="B11245" s="81"/>
    </row>
    <row r="11246" spans="2:2">
      <c r="B11246" s="81"/>
    </row>
    <row r="11247" spans="2:2">
      <c r="B11247" s="81"/>
    </row>
    <row r="11248" spans="2:2">
      <c r="B11248" s="81"/>
    </row>
    <row r="11249" spans="2:2">
      <c r="B11249" s="81"/>
    </row>
    <row r="11250" spans="2:2">
      <c r="B11250" s="81"/>
    </row>
    <row r="11251" spans="2:2">
      <c r="B11251" s="81"/>
    </row>
    <row r="11252" spans="2:2">
      <c r="B11252" s="81"/>
    </row>
    <row r="11253" spans="2:2">
      <c r="B11253" s="81"/>
    </row>
    <row r="11254" spans="2:2">
      <c r="B11254" s="81"/>
    </row>
    <row r="11255" spans="2:2">
      <c r="B11255" s="81"/>
    </row>
    <row r="11256" spans="2:2">
      <c r="B11256" s="81"/>
    </row>
    <row r="11257" spans="2:2">
      <c r="B11257" s="81"/>
    </row>
    <row r="11258" spans="2:2">
      <c r="B11258" s="81"/>
    </row>
    <row r="11259" spans="2:2">
      <c r="B11259" s="81"/>
    </row>
    <row r="11260" spans="2:2">
      <c r="B11260" s="81"/>
    </row>
    <row r="11261" spans="2:2">
      <c r="B11261" s="81"/>
    </row>
    <row r="11262" spans="2:2">
      <c r="B11262" s="81"/>
    </row>
    <row r="11263" spans="2:2">
      <c r="B11263" s="81"/>
    </row>
    <row r="11264" spans="2:2">
      <c r="B11264" s="81"/>
    </row>
    <row r="11265" spans="2:2">
      <c r="B11265" s="81"/>
    </row>
    <row r="11266" spans="2:2">
      <c r="B11266" s="81"/>
    </row>
    <row r="11267" spans="2:2">
      <c r="B11267" s="81"/>
    </row>
    <row r="11268" spans="2:2">
      <c r="B11268" s="81"/>
    </row>
    <row r="11269" spans="2:2">
      <c r="B11269" s="81"/>
    </row>
    <row r="11270" spans="2:2">
      <c r="B11270" s="81"/>
    </row>
    <row r="11271" spans="2:2">
      <c r="B11271" s="81"/>
    </row>
    <row r="11272" spans="2:2">
      <c r="B11272" s="81"/>
    </row>
    <row r="11273" spans="2:2">
      <c r="B11273" s="81"/>
    </row>
    <row r="11274" spans="2:2">
      <c r="B11274" s="81"/>
    </row>
    <row r="11275" spans="2:2">
      <c r="B11275" s="81"/>
    </row>
    <row r="11276" spans="2:2">
      <c r="B11276" s="81"/>
    </row>
    <row r="11277" spans="2:2">
      <c r="B11277" s="81"/>
    </row>
    <row r="11278" spans="2:2">
      <c r="B11278" s="81"/>
    </row>
    <row r="11279" spans="2:2">
      <c r="B11279" s="81"/>
    </row>
    <row r="11280" spans="2:2">
      <c r="B11280" s="81"/>
    </row>
    <row r="11281" spans="2:2">
      <c r="B11281" s="81"/>
    </row>
    <row r="11282" spans="2:2">
      <c r="B11282" s="81"/>
    </row>
    <row r="11283" spans="2:2">
      <c r="B11283" s="81"/>
    </row>
    <row r="11284" spans="2:2">
      <c r="B11284" s="81"/>
    </row>
    <row r="11285" spans="2:2">
      <c r="B11285" s="81"/>
    </row>
    <row r="11286" spans="2:2">
      <c r="B11286" s="81"/>
    </row>
    <row r="11287" spans="2:2">
      <c r="B11287" s="81"/>
    </row>
    <row r="11288" spans="2:2">
      <c r="B11288" s="81"/>
    </row>
    <row r="11289" spans="2:2">
      <c r="B11289" s="81"/>
    </row>
    <row r="11290" spans="2:2">
      <c r="B11290" s="81"/>
    </row>
    <row r="11291" spans="2:2">
      <c r="B11291" s="81"/>
    </row>
    <row r="11292" spans="2:2">
      <c r="B11292" s="81"/>
    </row>
    <row r="11293" spans="2:2">
      <c r="B11293" s="81"/>
    </row>
    <row r="11294" spans="2:2">
      <c r="B11294" s="81"/>
    </row>
    <row r="11295" spans="2:2">
      <c r="B11295" s="81"/>
    </row>
    <row r="11296" spans="2:2">
      <c r="B11296" s="81"/>
    </row>
    <row r="11297" spans="2:2">
      <c r="B11297" s="81"/>
    </row>
    <row r="11298" spans="2:2">
      <c r="B11298" s="81"/>
    </row>
    <row r="11299" spans="2:2">
      <c r="B11299" s="81"/>
    </row>
    <row r="11300" spans="2:2">
      <c r="B11300" s="81"/>
    </row>
    <row r="11301" spans="2:2">
      <c r="B11301" s="81"/>
    </row>
    <row r="11302" spans="2:2">
      <c r="B11302" s="81"/>
    </row>
    <row r="11303" spans="2:2">
      <c r="B11303" s="81"/>
    </row>
    <row r="11304" spans="2:2">
      <c r="B11304" s="81"/>
    </row>
    <row r="11305" spans="2:2">
      <c r="B11305" s="81"/>
    </row>
    <row r="11306" spans="2:2">
      <c r="B11306" s="81"/>
    </row>
    <row r="11307" spans="2:2">
      <c r="B11307" s="81"/>
    </row>
    <row r="11308" spans="2:2">
      <c r="B11308" s="81"/>
    </row>
    <row r="11309" spans="2:2">
      <c r="B11309" s="81"/>
    </row>
    <row r="11310" spans="2:2">
      <c r="B11310" s="81"/>
    </row>
    <row r="11311" spans="2:2">
      <c r="B11311" s="81"/>
    </row>
    <row r="11312" spans="2:2">
      <c r="B11312" s="81"/>
    </row>
    <row r="11313" spans="2:2">
      <c r="B11313" s="81"/>
    </row>
    <row r="11314" spans="2:2">
      <c r="B11314" s="81"/>
    </row>
    <row r="11315" spans="2:2">
      <c r="B11315" s="81"/>
    </row>
    <row r="11316" spans="2:2">
      <c r="B11316" s="81"/>
    </row>
    <row r="11317" spans="2:2">
      <c r="B11317" s="81"/>
    </row>
    <row r="11318" spans="2:2">
      <c r="B11318" s="81"/>
    </row>
    <row r="11319" spans="2:2">
      <c r="B11319" s="81"/>
    </row>
    <row r="11320" spans="2:2">
      <c r="B11320" s="81"/>
    </row>
    <row r="11321" spans="2:2">
      <c r="B11321" s="81"/>
    </row>
    <row r="11322" spans="2:2">
      <c r="B11322" s="81"/>
    </row>
    <row r="11323" spans="2:2">
      <c r="B11323" s="81"/>
    </row>
    <row r="11324" spans="2:2">
      <c r="B11324" s="81"/>
    </row>
    <row r="11325" spans="2:2">
      <c r="B11325" s="81"/>
    </row>
    <row r="11326" spans="2:2">
      <c r="B11326" s="81"/>
    </row>
    <row r="11327" spans="2:2">
      <c r="B11327" s="81"/>
    </row>
    <row r="11328" spans="2:2">
      <c r="B11328" s="81"/>
    </row>
    <row r="11329" spans="2:2">
      <c r="B11329" s="81"/>
    </row>
    <row r="11330" spans="2:2">
      <c r="B11330" s="81"/>
    </row>
    <row r="11331" spans="2:2">
      <c r="B11331" s="81"/>
    </row>
    <row r="11332" spans="2:2">
      <c r="B11332" s="81"/>
    </row>
    <row r="11333" spans="2:2">
      <c r="B11333" s="81"/>
    </row>
    <row r="11334" spans="2:2">
      <c r="B11334" s="81"/>
    </row>
    <row r="11335" spans="2:2">
      <c r="B11335" s="81"/>
    </row>
    <row r="11336" spans="2:2">
      <c r="B11336" s="81"/>
    </row>
    <row r="11337" spans="2:2">
      <c r="B11337" s="81"/>
    </row>
    <row r="11338" spans="2:2">
      <c r="B11338" s="81"/>
    </row>
    <row r="11339" spans="2:2">
      <c r="B11339" s="81"/>
    </row>
    <row r="11340" spans="2:2">
      <c r="B11340" s="81"/>
    </row>
    <row r="11341" spans="2:2">
      <c r="B11341" s="81"/>
    </row>
    <row r="11342" spans="2:2">
      <c r="B11342" s="81"/>
    </row>
    <row r="11343" spans="2:2">
      <c r="B11343" s="81"/>
    </row>
    <row r="11344" spans="2:2">
      <c r="B11344" s="81"/>
    </row>
    <row r="11345" spans="2:2">
      <c r="B11345" s="81"/>
    </row>
    <row r="11346" spans="2:2">
      <c r="B11346" s="81"/>
    </row>
    <row r="11347" spans="2:2">
      <c r="B11347" s="81"/>
    </row>
    <row r="11348" spans="2:2">
      <c r="B11348" s="81"/>
    </row>
    <row r="11349" spans="2:2">
      <c r="B11349" s="81"/>
    </row>
    <row r="11350" spans="2:2">
      <c r="B11350" s="81"/>
    </row>
    <row r="11351" spans="2:2">
      <c r="B11351" s="81"/>
    </row>
    <row r="11352" spans="2:2">
      <c r="B11352" s="81"/>
    </row>
    <row r="11353" spans="2:2">
      <c r="B11353" s="81"/>
    </row>
    <row r="11354" spans="2:2">
      <c r="B11354" s="81"/>
    </row>
    <row r="11355" spans="2:2">
      <c r="B11355" s="81"/>
    </row>
    <row r="11356" spans="2:2">
      <c r="B11356" s="81"/>
    </row>
    <row r="11357" spans="2:2">
      <c r="B11357" s="81"/>
    </row>
    <row r="11358" spans="2:2">
      <c r="B11358" s="81"/>
    </row>
    <row r="11359" spans="2:2">
      <c r="B11359" s="81"/>
    </row>
    <row r="11360" spans="2:2">
      <c r="B11360" s="81"/>
    </row>
    <row r="11361" spans="2:2">
      <c r="B11361" s="81"/>
    </row>
    <row r="11362" spans="2:2">
      <c r="B11362" s="81"/>
    </row>
    <row r="11363" spans="2:2">
      <c r="B11363" s="81"/>
    </row>
    <row r="11364" spans="2:2">
      <c r="B11364" s="81"/>
    </row>
    <row r="11365" spans="2:2">
      <c r="B11365" s="81"/>
    </row>
    <row r="11366" spans="2:2">
      <c r="B11366" s="81"/>
    </row>
    <row r="11367" spans="2:2">
      <c r="B11367" s="81"/>
    </row>
    <row r="11368" spans="2:2">
      <c r="B11368" s="81"/>
    </row>
    <row r="11369" spans="2:2">
      <c r="B11369" s="81"/>
    </row>
    <row r="11370" spans="2:2">
      <c r="B11370" s="81"/>
    </row>
    <row r="11371" spans="2:2">
      <c r="B11371" s="81"/>
    </row>
    <row r="11372" spans="2:2">
      <c r="B11372" s="81"/>
    </row>
    <row r="11373" spans="2:2">
      <c r="B11373" s="81"/>
    </row>
    <row r="11374" spans="2:2">
      <c r="B11374" s="81"/>
    </row>
    <row r="11375" spans="2:2">
      <c r="B11375" s="81"/>
    </row>
    <row r="11376" spans="2:2">
      <c r="B11376" s="81"/>
    </row>
    <row r="11377" spans="2:2">
      <c r="B11377" s="81"/>
    </row>
    <row r="11378" spans="2:2">
      <c r="B11378" s="81"/>
    </row>
    <row r="11379" spans="2:2">
      <c r="B11379" s="81"/>
    </row>
    <row r="11380" spans="2:2">
      <c r="B11380" s="81"/>
    </row>
    <row r="11381" spans="2:2">
      <c r="B11381" s="81"/>
    </row>
    <row r="11382" spans="2:2">
      <c r="B11382" s="81"/>
    </row>
    <row r="11383" spans="2:2">
      <c r="B11383" s="81"/>
    </row>
    <row r="11384" spans="2:2">
      <c r="B11384" s="81"/>
    </row>
    <row r="11385" spans="2:2">
      <c r="B11385" s="81"/>
    </row>
    <row r="11386" spans="2:2">
      <c r="B11386" s="81"/>
    </row>
    <row r="11387" spans="2:2">
      <c r="B11387" s="81"/>
    </row>
    <row r="11388" spans="2:2">
      <c r="B11388" s="81"/>
    </row>
    <row r="11389" spans="2:2">
      <c r="B11389" s="81"/>
    </row>
    <row r="11390" spans="2:2">
      <c r="B11390" s="81"/>
    </row>
    <row r="11391" spans="2:2">
      <c r="B11391" s="81"/>
    </row>
    <row r="11392" spans="2:2">
      <c r="B11392" s="81"/>
    </row>
    <row r="11393" spans="2:2">
      <c r="B11393" s="81"/>
    </row>
    <row r="11394" spans="2:2">
      <c r="B11394" s="81"/>
    </row>
    <row r="11395" spans="2:2">
      <c r="B11395" s="81"/>
    </row>
    <row r="11396" spans="2:2">
      <c r="B11396" s="81"/>
    </row>
    <row r="11397" spans="2:2">
      <c r="B11397" s="81"/>
    </row>
    <row r="11398" spans="2:2">
      <c r="B11398" s="81"/>
    </row>
    <row r="11399" spans="2:2">
      <c r="B11399" s="81"/>
    </row>
    <row r="11400" spans="2:2">
      <c r="B11400" s="81"/>
    </row>
    <row r="11401" spans="2:2">
      <c r="B11401" s="81"/>
    </row>
    <row r="11402" spans="2:2">
      <c r="B11402" s="81"/>
    </row>
    <row r="11403" spans="2:2">
      <c r="B11403" s="81"/>
    </row>
    <row r="11404" spans="2:2">
      <c r="B11404" s="81"/>
    </row>
    <row r="11405" spans="2:2">
      <c r="B11405" s="81"/>
    </row>
    <row r="11406" spans="2:2">
      <c r="B11406" s="81"/>
    </row>
    <row r="11407" spans="2:2">
      <c r="B11407" s="81"/>
    </row>
    <row r="11408" spans="2:2">
      <c r="B11408" s="81"/>
    </row>
    <row r="11409" spans="2:2">
      <c r="B11409" s="81"/>
    </row>
    <row r="11410" spans="2:2">
      <c r="B11410" s="81"/>
    </row>
    <row r="11411" spans="2:2">
      <c r="B11411" s="81"/>
    </row>
    <row r="11412" spans="2:2">
      <c r="B11412" s="81"/>
    </row>
    <row r="11413" spans="2:2">
      <c r="B11413" s="81"/>
    </row>
    <row r="11414" spans="2:2">
      <c r="B11414" s="81"/>
    </row>
    <row r="11415" spans="2:2">
      <c r="B11415" s="81"/>
    </row>
    <row r="11416" spans="2:2">
      <c r="B11416" s="81"/>
    </row>
    <row r="11417" spans="2:2">
      <c r="B11417" s="81"/>
    </row>
    <row r="11418" spans="2:2">
      <c r="B11418" s="81"/>
    </row>
    <row r="11419" spans="2:2">
      <c r="B11419" s="81"/>
    </row>
    <row r="11420" spans="2:2">
      <c r="B11420" s="81"/>
    </row>
    <row r="11421" spans="2:2">
      <c r="B11421" s="81"/>
    </row>
    <row r="11422" spans="2:2">
      <c r="B11422" s="81"/>
    </row>
    <row r="11423" spans="2:2">
      <c r="B11423" s="81"/>
    </row>
    <row r="11424" spans="2:2">
      <c r="B11424" s="81"/>
    </row>
    <row r="11425" spans="2:2">
      <c r="B11425" s="81"/>
    </row>
    <row r="11426" spans="2:2">
      <c r="B11426" s="81"/>
    </row>
    <row r="11427" spans="2:2">
      <c r="B11427" s="81"/>
    </row>
    <row r="11428" spans="2:2">
      <c r="B11428" s="81"/>
    </row>
    <row r="11429" spans="2:2">
      <c r="B11429" s="81"/>
    </row>
    <row r="11430" spans="2:2">
      <c r="B11430" s="81"/>
    </row>
    <row r="11431" spans="2:2">
      <c r="B11431" s="81"/>
    </row>
    <row r="11432" spans="2:2">
      <c r="B11432" s="81"/>
    </row>
    <row r="11433" spans="2:2">
      <c r="B11433" s="81"/>
    </row>
    <row r="11434" spans="2:2">
      <c r="B11434" s="81"/>
    </row>
    <row r="11435" spans="2:2">
      <c r="B11435" s="81"/>
    </row>
    <row r="11436" spans="2:2">
      <c r="B11436" s="81"/>
    </row>
    <row r="11437" spans="2:2">
      <c r="B11437" s="81"/>
    </row>
    <row r="11438" spans="2:2">
      <c r="B11438" s="81"/>
    </row>
    <row r="11439" spans="2:2">
      <c r="B11439" s="81"/>
    </row>
    <row r="11440" spans="2:2">
      <c r="B11440" s="81"/>
    </row>
    <row r="11441" spans="2:2">
      <c r="B11441" s="81"/>
    </row>
    <row r="11442" spans="2:2">
      <c r="B11442" s="81"/>
    </row>
    <row r="11443" spans="2:2">
      <c r="B11443" s="81"/>
    </row>
    <row r="11444" spans="2:2">
      <c r="B11444" s="81"/>
    </row>
    <row r="11445" spans="2:2">
      <c r="B11445" s="81"/>
    </row>
    <row r="11446" spans="2:2">
      <c r="B11446" s="81"/>
    </row>
    <row r="11447" spans="2:2">
      <c r="B11447" s="81"/>
    </row>
    <row r="11448" spans="2:2">
      <c r="B11448" s="81"/>
    </row>
    <row r="11449" spans="2:2">
      <c r="B11449" s="81"/>
    </row>
    <row r="11450" spans="2:2">
      <c r="B11450" s="81"/>
    </row>
    <row r="11451" spans="2:2">
      <c r="B11451" s="81"/>
    </row>
    <row r="11452" spans="2:2">
      <c r="B11452" s="81"/>
    </row>
    <row r="11453" spans="2:2">
      <c r="B11453" s="81"/>
    </row>
    <row r="11454" spans="2:2">
      <c r="B11454" s="81"/>
    </row>
    <row r="11455" spans="2:2">
      <c r="B11455" s="81"/>
    </row>
    <row r="11456" spans="2:2">
      <c r="B11456" s="81"/>
    </row>
    <row r="11457" spans="2:2">
      <c r="B11457" s="81"/>
    </row>
    <row r="11458" spans="2:2">
      <c r="B11458" s="81"/>
    </row>
    <row r="11459" spans="2:2">
      <c r="B11459" s="81"/>
    </row>
    <row r="11460" spans="2:2">
      <c r="B11460" s="81"/>
    </row>
    <row r="11461" spans="2:2">
      <c r="B11461" s="81"/>
    </row>
    <row r="11462" spans="2:2">
      <c r="B11462" s="81"/>
    </row>
    <row r="11463" spans="2:2">
      <c r="B11463" s="81"/>
    </row>
    <row r="11464" spans="2:2">
      <c r="B11464" s="81"/>
    </row>
    <row r="11465" spans="2:2">
      <c r="B11465" s="81"/>
    </row>
    <row r="11466" spans="2:2">
      <c r="B11466" s="81"/>
    </row>
    <row r="11467" spans="2:2">
      <c r="B11467" s="81"/>
    </row>
    <row r="11468" spans="2:2">
      <c r="B11468" s="81"/>
    </row>
    <row r="11469" spans="2:2">
      <c r="B11469" s="81"/>
    </row>
    <row r="11470" spans="2:2">
      <c r="B11470" s="81"/>
    </row>
    <row r="11471" spans="2:2">
      <c r="B11471" s="81"/>
    </row>
    <row r="11472" spans="2:2">
      <c r="B11472" s="81"/>
    </row>
    <row r="11473" spans="2:2">
      <c r="B11473" s="81"/>
    </row>
    <row r="11474" spans="2:2">
      <c r="B11474" s="81"/>
    </row>
    <row r="11475" spans="2:2">
      <c r="B11475" s="81"/>
    </row>
    <row r="11476" spans="2:2">
      <c r="B11476" s="81"/>
    </row>
    <row r="11477" spans="2:2">
      <c r="B11477" s="81"/>
    </row>
    <row r="11478" spans="2:2">
      <c r="B11478" s="81"/>
    </row>
    <row r="11479" spans="2:2">
      <c r="B11479" s="81"/>
    </row>
    <row r="11480" spans="2:2">
      <c r="B11480" s="81"/>
    </row>
    <row r="11481" spans="2:2">
      <c r="B11481" s="81"/>
    </row>
    <row r="11482" spans="2:2">
      <c r="B11482" s="81"/>
    </row>
    <row r="11483" spans="2:2">
      <c r="B11483" s="81"/>
    </row>
    <row r="11484" spans="2:2">
      <c r="B11484" s="81"/>
    </row>
    <row r="11485" spans="2:2">
      <c r="B11485" s="81"/>
    </row>
    <row r="11486" spans="2:2">
      <c r="B11486" s="81"/>
    </row>
    <row r="11487" spans="2:2">
      <c r="B11487" s="81"/>
    </row>
    <row r="11488" spans="2:2">
      <c r="B11488" s="81"/>
    </row>
    <row r="11489" spans="2:2">
      <c r="B11489" s="81"/>
    </row>
    <row r="11490" spans="2:2">
      <c r="B11490" s="81"/>
    </row>
    <row r="11491" spans="2:2">
      <c r="B11491" s="81"/>
    </row>
    <row r="11492" spans="2:2">
      <c r="B11492" s="81"/>
    </row>
    <row r="11493" spans="2:2">
      <c r="B11493" s="81"/>
    </row>
    <row r="11494" spans="2:2">
      <c r="B11494" s="81"/>
    </row>
    <row r="11495" spans="2:2">
      <c r="B11495" s="81"/>
    </row>
    <row r="11496" spans="2:2">
      <c r="B11496" s="81"/>
    </row>
    <row r="11497" spans="2:2">
      <c r="B11497" s="81"/>
    </row>
    <row r="11498" spans="2:2">
      <c r="B11498" s="81"/>
    </row>
    <row r="11499" spans="2:2">
      <c r="B11499" s="81"/>
    </row>
    <row r="11500" spans="2:2">
      <c r="B11500" s="81"/>
    </row>
    <row r="11501" spans="2:2">
      <c r="B11501" s="81"/>
    </row>
    <row r="11502" spans="2:2">
      <c r="B11502" s="81"/>
    </row>
    <row r="11503" spans="2:2">
      <c r="B11503" s="81"/>
    </row>
    <row r="11504" spans="2:2">
      <c r="B11504" s="81"/>
    </row>
    <row r="11505" spans="2:2">
      <c r="B11505" s="81"/>
    </row>
    <row r="11506" spans="2:2">
      <c r="B11506" s="81"/>
    </row>
    <row r="11507" spans="2:2">
      <c r="B11507" s="81"/>
    </row>
    <row r="11508" spans="2:2">
      <c r="B11508" s="81"/>
    </row>
    <row r="11509" spans="2:2">
      <c r="B11509" s="81"/>
    </row>
    <row r="11510" spans="2:2">
      <c r="B11510" s="81"/>
    </row>
    <row r="11511" spans="2:2">
      <c r="B11511" s="81"/>
    </row>
    <row r="11512" spans="2:2">
      <c r="B11512" s="81"/>
    </row>
    <row r="11513" spans="2:2">
      <c r="B11513" s="81"/>
    </row>
    <row r="11514" spans="2:2">
      <c r="B11514" s="81"/>
    </row>
    <row r="11515" spans="2:2">
      <c r="B11515" s="81"/>
    </row>
    <row r="11516" spans="2:2">
      <c r="B11516" s="81"/>
    </row>
    <row r="11517" spans="2:2">
      <c r="B11517" s="81"/>
    </row>
    <row r="11518" spans="2:2">
      <c r="B11518" s="81"/>
    </row>
    <row r="11519" spans="2:2">
      <c r="B11519" s="81"/>
    </row>
    <row r="11520" spans="2:2">
      <c r="B11520" s="81"/>
    </row>
    <row r="11521" spans="2:2">
      <c r="B11521" s="81"/>
    </row>
    <row r="11522" spans="2:2">
      <c r="B11522" s="81"/>
    </row>
    <row r="11523" spans="2:2">
      <c r="B11523" s="81"/>
    </row>
    <row r="11524" spans="2:2">
      <c r="B11524" s="81"/>
    </row>
    <row r="11525" spans="2:2">
      <c r="B11525" s="81"/>
    </row>
    <row r="11526" spans="2:2">
      <c r="B11526" s="81"/>
    </row>
    <row r="11527" spans="2:2">
      <c r="B11527" s="81"/>
    </row>
    <row r="11528" spans="2:2">
      <c r="B11528" s="81"/>
    </row>
    <row r="11529" spans="2:2">
      <c r="B11529" s="81"/>
    </row>
    <row r="11530" spans="2:2">
      <c r="B11530" s="81"/>
    </row>
    <row r="11531" spans="2:2">
      <c r="B11531" s="81"/>
    </row>
    <row r="11532" spans="2:2">
      <c r="B11532" s="81"/>
    </row>
    <row r="11533" spans="2:2">
      <c r="B11533" s="81"/>
    </row>
    <row r="11534" spans="2:2">
      <c r="B11534" s="81"/>
    </row>
    <row r="11535" spans="2:2">
      <c r="B11535" s="81"/>
    </row>
    <row r="11536" spans="2:2">
      <c r="B11536" s="81"/>
    </row>
    <row r="11537" spans="2:2">
      <c r="B11537" s="81"/>
    </row>
    <row r="11538" spans="2:2">
      <c r="B11538" s="81"/>
    </row>
    <row r="11539" spans="2:2">
      <c r="B11539" s="81"/>
    </row>
    <row r="11540" spans="2:2">
      <c r="B11540" s="81"/>
    </row>
    <row r="11541" spans="2:2">
      <c r="B11541" s="81"/>
    </row>
    <row r="11542" spans="2:2">
      <c r="B11542" s="81"/>
    </row>
    <row r="11543" spans="2:2">
      <c r="B11543" s="81"/>
    </row>
    <row r="11544" spans="2:2">
      <c r="B11544" s="81"/>
    </row>
    <row r="11545" spans="2:2">
      <c r="B11545" s="81"/>
    </row>
    <row r="11546" spans="2:2">
      <c r="B11546" s="81"/>
    </row>
    <row r="11547" spans="2:2">
      <c r="B11547" s="81"/>
    </row>
    <row r="11548" spans="2:2">
      <c r="B11548" s="81"/>
    </row>
    <row r="11549" spans="2:2">
      <c r="B11549" s="81"/>
    </row>
    <row r="11550" spans="2:2">
      <c r="B11550" s="81"/>
    </row>
    <row r="11551" spans="2:2">
      <c r="B11551" s="81"/>
    </row>
    <row r="11552" spans="2:2">
      <c r="B11552" s="81"/>
    </row>
    <row r="11553" spans="2:2">
      <c r="B11553" s="81"/>
    </row>
    <row r="11554" spans="2:2">
      <c r="B11554" s="81"/>
    </row>
    <row r="11555" spans="2:2">
      <c r="B11555" s="81"/>
    </row>
    <row r="11556" spans="2:2">
      <c r="B11556" s="81"/>
    </row>
    <row r="11557" spans="2:2">
      <c r="B11557" s="81"/>
    </row>
    <row r="11558" spans="2:2">
      <c r="B11558" s="81"/>
    </row>
    <row r="11559" spans="2:2">
      <c r="B11559" s="81"/>
    </row>
    <row r="11560" spans="2:2">
      <c r="B11560" s="81"/>
    </row>
    <row r="11561" spans="2:2">
      <c r="B11561" s="81"/>
    </row>
    <row r="11562" spans="2:2">
      <c r="B11562" s="81"/>
    </row>
    <row r="11563" spans="2:2">
      <c r="B11563" s="81"/>
    </row>
    <row r="11564" spans="2:2">
      <c r="B11564" s="81"/>
    </row>
    <row r="11565" spans="2:2">
      <c r="B11565" s="81"/>
    </row>
    <row r="11566" spans="2:2">
      <c r="B11566" s="81"/>
    </row>
    <row r="11567" spans="2:2">
      <c r="B11567" s="81"/>
    </row>
    <row r="11568" spans="2:2">
      <c r="B11568" s="81"/>
    </row>
    <row r="11569" spans="2:2">
      <c r="B11569" s="81"/>
    </row>
    <row r="11570" spans="2:2">
      <c r="B11570" s="81"/>
    </row>
    <row r="11571" spans="2:2">
      <c r="B11571" s="81"/>
    </row>
    <row r="11572" spans="2:2">
      <c r="B11572" s="81"/>
    </row>
    <row r="11573" spans="2:2">
      <c r="B11573" s="81"/>
    </row>
    <row r="11574" spans="2:2">
      <c r="B11574" s="81"/>
    </row>
    <row r="11575" spans="2:2">
      <c r="B11575" s="81"/>
    </row>
    <row r="11576" spans="2:2">
      <c r="B11576" s="81"/>
    </row>
    <row r="11577" spans="2:2">
      <c r="B11577" s="81"/>
    </row>
    <row r="11578" spans="2:2">
      <c r="B11578" s="81"/>
    </row>
    <row r="11579" spans="2:2">
      <c r="B11579" s="81"/>
    </row>
    <row r="11580" spans="2:2">
      <c r="B11580" s="81"/>
    </row>
    <row r="11581" spans="2:2">
      <c r="B11581" s="81"/>
    </row>
    <row r="11582" spans="2:2">
      <c r="B11582" s="81"/>
    </row>
    <row r="11583" spans="2:2">
      <c r="B11583" s="81"/>
    </row>
    <row r="11584" spans="2:2">
      <c r="B11584" s="81"/>
    </row>
    <row r="11585" spans="2:2">
      <c r="B11585" s="81"/>
    </row>
    <row r="11586" spans="2:2">
      <c r="B11586" s="81"/>
    </row>
    <row r="11587" spans="2:2">
      <c r="B11587" s="81"/>
    </row>
    <row r="11588" spans="2:2">
      <c r="B11588" s="81"/>
    </row>
    <row r="11589" spans="2:2">
      <c r="B11589" s="81"/>
    </row>
    <row r="11590" spans="2:2">
      <c r="B11590" s="81"/>
    </row>
    <row r="11591" spans="2:2">
      <c r="B11591" s="81"/>
    </row>
    <row r="11592" spans="2:2">
      <c r="B11592" s="81"/>
    </row>
    <row r="11593" spans="2:2">
      <c r="B11593" s="81"/>
    </row>
    <row r="11594" spans="2:2">
      <c r="B11594" s="81"/>
    </row>
    <row r="11595" spans="2:2">
      <c r="B11595" s="81"/>
    </row>
    <row r="11596" spans="2:2">
      <c r="B11596" s="81"/>
    </row>
    <row r="11597" spans="2:2">
      <c r="B11597" s="81"/>
    </row>
    <row r="11598" spans="2:2">
      <c r="B11598" s="81"/>
    </row>
    <row r="11599" spans="2:2">
      <c r="B11599" s="81"/>
    </row>
    <row r="11600" spans="2:2">
      <c r="B11600" s="81"/>
    </row>
    <row r="11601" spans="2:2">
      <c r="B11601" s="81"/>
    </row>
    <row r="11602" spans="2:2">
      <c r="B11602" s="81"/>
    </row>
    <row r="11603" spans="2:2">
      <c r="B11603" s="81"/>
    </row>
    <row r="11604" spans="2:2">
      <c r="B11604" s="81"/>
    </row>
    <row r="11605" spans="2:2">
      <c r="B11605" s="81"/>
    </row>
    <row r="11606" spans="2:2">
      <c r="B11606" s="81"/>
    </row>
    <row r="11607" spans="2:2">
      <c r="B11607" s="81"/>
    </row>
    <row r="11608" spans="2:2">
      <c r="B11608" s="81"/>
    </row>
    <row r="11609" spans="2:2">
      <c r="B11609" s="81"/>
    </row>
    <row r="11610" spans="2:2">
      <c r="B11610" s="81"/>
    </row>
    <row r="11611" spans="2:2">
      <c r="B11611" s="81"/>
    </row>
    <row r="11612" spans="2:2">
      <c r="B11612" s="81"/>
    </row>
    <row r="11613" spans="2:2">
      <c r="B11613" s="81"/>
    </row>
    <row r="11614" spans="2:2">
      <c r="B11614" s="81"/>
    </row>
    <row r="11615" spans="2:2">
      <c r="B11615" s="81"/>
    </row>
    <row r="11616" spans="2:2">
      <c r="B11616" s="81"/>
    </row>
    <row r="11617" spans="2:2">
      <c r="B11617" s="81"/>
    </row>
    <row r="11618" spans="2:2">
      <c r="B11618" s="81"/>
    </row>
    <row r="11619" spans="2:2">
      <c r="B11619" s="81"/>
    </row>
    <row r="11620" spans="2:2">
      <c r="B11620" s="81"/>
    </row>
    <row r="11621" spans="2:2">
      <c r="B11621" s="81"/>
    </row>
    <row r="11622" spans="2:2">
      <c r="B11622" s="81"/>
    </row>
    <row r="11623" spans="2:2">
      <c r="B11623" s="81"/>
    </row>
    <row r="11624" spans="2:2">
      <c r="B11624" s="81"/>
    </row>
    <row r="11625" spans="2:2">
      <c r="B11625" s="81"/>
    </row>
    <row r="11626" spans="2:2">
      <c r="B11626" s="81"/>
    </row>
    <row r="11627" spans="2:2">
      <c r="B11627" s="81"/>
    </row>
    <row r="11628" spans="2:2">
      <c r="B11628" s="81"/>
    </row>
    <row r="11629" spans="2:2">
      <c r="B11629" s="81"/>
    </row>
    <row r="11630" spans="2:2">
      <c r="B11630" s="81"/>
    </row>
    <row r="11631" spans="2:2">
      <c r="B11631" s="81"/>
    </row>
    <row r="11632" spans="2:2">
      <c r="B11632" s="81"/>
    </row>
    <row r="11633" spans="2:2">
      <c r="B11633" s="81"/>
    </row>
    <row r="11634" spans="2:2">
      <c r="B11634" s="81"/>
    </row>
    <row r="11635" spans="2:2">
      <c r="B11635" s="81"/>
    </row>
    <row r="11636" spans="2:2">
      <c r="B11636" s="81"/>
    </row>
    <row r="11637" spans="2:2">
      <c r="B11637" s="81"/>
    </row>
    <row r="11638" spans="2:2">
      <c r="B11638" s="81"/>
    </row>
    <row r="11639" spans="2:2">
      <c r="B11639" s="81"/>
    </row>
    <row r="11640" spans="2:2">
      <c r="B11640" s="81"/>
    </row>
    <row r="11641" spans="2:2">
      <c r="B11641" s="81"/>
    </row>
    <row r="11642" spans="2:2">
      <c r="B11642" s="81"/>
    </row>
    <row r="11643" spans="2:2">
      <c r="B11643" s="81"/>
    </row>
    <row r="11644" spans="2:2">
      <c r="B11644" s="81"/>
    </row>
    <row r="11645" spans="2:2">
      <c r="B11645" s="81"/>
    </row>
    <row r="11646" spans="2:2">
      <c r="B11646" s="81"/>
    </row>
    <row r="11647" spans="2:2">
      <c r="B11647" s="81"/>
    </row>
    <row r="11648" spans="2:2">
      <c r="B11648" s="81"/>
    </row>
    <row r="11649" spans="2:2">
      <c r="B11649" s="81"/>
    </row>
    <row r="11650" spans="2:2">
      <c r="B11650" s="81"/>
    </row>
    <row r="11651" spans="2:2">
      <c r="B11651" s="81"/>
    </row>
    <row r="11652" spans="2:2">
      <c r="B11652" s="81"/>
    </row>
    <row r="11653" spans="2:2">
      <c r="B11653" s="81"/>
    </row>
    <row r="11654" spans="2:2">
      <c r="B11654" s="81"/>
    </row>
    <row r="11655" spans="2:2">
      <c r="B11655" s="81"/>
    </row>
    <row r="11656" spans="2:2">
      <c r="B11656" s="81"/>
    </row>
    <row r="11657" spans="2:2">
      <c r="B11657" s="81"/>
    </row>
    <row r="11658" spans="2:2">
      <c r="B11658" s="81"/>
    </row>
    <row r="11659" spans="2:2">
      <c r="B11659" s="81"/>
    </row>
    <row r="11660" spans="2:2">
      <c r="B11660" s="81"/>
    </row>
    <row r="11661" spans="2:2">
      <c r="B11661" s="81"/>
    </row>
    <row r="11662" spans="2:2">
      <c r="B11662" s="81"/>
    </row>
    <row r="11663" spans="2:2">
      <c r="B11663" s="81"/>
    </row>
    <row r="11664" spans="2:2">
      <c r="B11664" s="81"/>
    </row>
    <row r="11665" spans="2:2">
      <c r="B11665" s="81"/>
    </row>
    <row r="11666" spans="2:2">
      <c r="B11666" s="81"/>
    </row>
    <row r="11667" spans="2:2">
      <c r="B11667" s="81"/>
    </row>
    <row r="11668" spans="2:2">
      <c r="B11668" s="81"/>
    </row>
    <row r="11669" spans="2:2">
      <c r="B11669" s="81"/>
    </row>
    <row r="11670" spans="2:2">
      <c r="B11670" s="81"/>
    </row>
    <row r="11671" spans="2:2">
      <c r="B11671" s="81"/>
    </row>
    <row r="11672" spans="2:2">
      <c r="B11672" s="81"/>
    </row>
    <row r="11673" spans="2:2">
      <c r="B11673" s="81"/>
    </row>
    <row r="11674" spans="2:2">
      <c r="B11674" s="81"/>
    </row>
    <row r="11675" spans="2:2">
      <c r="B11675" s="81"/>
    </row>
    <row r="11676" spans="2:2">
      <c r="B11676" s="81"/>
    </row>
    <row r="11677" spans="2:2">
      <c r="B11677" s="81"/>
    </row>
    <row r="11678" spans="2:2">
      <c r="B11678" s="81"/>
    </row>
    <row r="11679" spans="2:2">
      <c r="B11679" s="81"/>
    </row>
    <row r="11680" spans="2:2">
      <c r="B11680" s="81"/>
    </row>
    <row r="11681" spans="2:2">
      <c r="B11681" s="81"/>
    </row>
    <row r="11682" spans="2:2">
      <c r="B11682" s="81"/>
    </row>
    <row r="11683" spans="2:2">
      <c r="B11683" s="81"/>
    </row>
    <row r="11684" spans="2:2">
      <c r="B11684" s="81"/>
    </row>
    <row r="11685" spans="2:2">
      <c r="B11685" s="81"/>
    </row>
    <row r="11686" spans="2:2">
      <c r="B11686" s="81"/>
    </row>
    <row r="11687" spans="2:2">
      <c r="B11687" s="81"/>
    </row>
    <row r="11688" spans="2:2">
      <c r="B11688" s="81"/>
    </row>
    <row r="11689" spans="2:2">
      <c r="B11689" s="81"/>
    </row>
    <row r="11690" spans="2:2">
      <c r="B11690" s="81"/>
    </row>
    <row r="11691" spans="2:2">
      <c r="B11691" s="81"/>
    </row>
    <row r="11692" spans="2:2">
      <c r="B11692" s="81"/>
    </row>
    <row r="11693" spans="2:2">
      <c r="B11693" s="81"/>
    </row>
    <row r="11694" spans="2:2">
      <c r="B11694" s="81"/>
    </row>
    <row r="11695" spans="2:2">
      <c r="B11695" s="81"/>
    </row>
    <row r="11696" spans="2:2">
      <c r="B11696" s="81"/>
    </row>
    <row r="11697" spans="2:2">
      <c r="B11697" s="81"/>
    </row>
    <row r="11698" spans="2:2">
      <c r="B11698" s="81"/>
    </row>
    <row r="11699" spans="2:2">
      <c r="B11699" s="81"/>
    </row>
    <row r="11700" spans="2:2">
      <c r="B11700" s="81"/>
    </row>
    <row r="11701" spans="2:2">
      <c r="B11701" s="81"/>
    </row>
    <row r="11702" spans="2:2">
      <c r="B11702" s="81"/>
    </row>
    <row r="11703" spans="2:2">
      <c r="B11703" s="81"/>
    </row>
    <row r="11704" spans="2:2">
      <c r="B11704" s="81"/>
    </row>
    <row r="11705" spans="2:2">
      <c r="B11705" s="81"/>
    </row>
    <row r="11706" spans="2:2">
      <c r="B11706" s="81"/>
    </row>
    <row r="11707" spans="2:2">
      <c r="B11707" s="81"/>
    </row>
    <row r="11708" spans="2:2">
      <c r="B11708" s="81"/>
    </row>
    <row r="11709" spans="2:2">
      <c r="B11709" s="81"/>
    </row>
    <row r="11710" spans="2:2">
      <c r="B11710" s="81"/>
    </row>
    <row r="11711" spans="2:2">
      <c r="B11711" s="81"/>
    </row>
    <row r="11712" spans="2:2">
      <c r="B11712" s="81"/>
    </row>
    <row r="11713" spans="2:2">
      <c r="B11713" s="81"/>
    </row>
    <row r="11714" spans="2:2">
      <c r="B11714" s="81"/>
    </row>
    <row r="11715" spans="2:2">
      <c r="B11715" s="81"/>
    </row>
    <row r="11716" spans="2:2">
      <c r="B11716" s="81"/>
    </row>
    <row r="11717" spans="2:2">
      <c r="B11717" s="81"/>
    </row>
    <row r="11718" spans="2:2">
      <c r="B11718" s="81"/>
    </row>
    <row r="11719" spans="2:2">
      <c r="B11719" s="81"/>
    </row>
    <row r="11720" spans="2:2">
      <c r="B11720" s="81"/>
    </row>
    <row r="11721" spans="2:2">
      <c r="B11721" s="81"/>
    </row>
    <row r="11722" spans="2:2">
      <c r="B11722" s="81"/>
    </row>
    <row r="11723" spans="2:2">
      <c r="B11723" s="81"/>
    </row>
    <row r="11724" spans="2:2">
      <c r="B11724" s="81"/>
    </row>
    <row r="11725" spans="2:2">
      <c r="B11725" s="81"/>
    </row>
    <row r="11726" spans="2:2">
      <c r="B11726" s="81"/>
    </row>
    <row r="11727" spans="2:2">
      <c r="B11727" s="81"/>
    </row>
    <row r="11728" spans="2:2">
      <c r="B11728" s="81"/>
    </row>
    <row r="11729" spans="2:2">
      <c r="B11729" s="81"/>
    </row>
    <row r="11730" spans="2:2">
      <c r="B11730" s="81"/>
    </row>
    <row r="11731" spans="2:2">
      <c r="B11731" s="81"/>
    </row>
    <row r="11732" spans="2:2">
      <c r="B11732" s="81"/>
    </row>
    <row r="11733" spans="2:2">
      <c r="B11733" s="81"/>
    </row>
    <row r="11734" spans="2:2">
      <c r="B11734" s="81"/>
    </row>
    <row r="11735" spans="2:2">
      <c r="B11735" s="81"/>
    </row>
    <row r="11736" spans="2:2">
      <c r="B11736" s="81"/>
    </row>
    <row r="11737" spans="2:2">
      <c r="B11737" s="81"/>
    </row>
    <row r="11738" spans="2:2">
      <c r="B11738" s="81"/>
    </row>
    <row r="11739" spans="2:2">
      <c r="B11739" s="81"/>
    </row>
    <row r="11740" spans="2:2">
      <c r="B11740" s="81"/>
    </row>
    <row r="11741" spans="2:2">
      <c r="B11741" s="81"/>
    </row>
    <row r="11742" spans="2:2">
      <c r="B11742" s="81"/>
    </row>
    <row r="11743" spans="2:2">
      <c r="B11743" s="81"/>
    </row>
    <row r="11744" spans="2:2">
      <c r="B11744" s="81"/>
    </row>
    <row r="11745" spans="2:2">
      <c r="B11745" s="81"/>
    </row>
    <row r="11746" spans="2:2">
      <c r="B11746" s="81"/>
    </row>
    <row r="11747" spans="2:2">
      <c r="B11747" s="81"/>
    </row>
    <row r="11748" spans="2:2">
      <c r="B11748" s="81"/>
    </row>
    <row r="11749" spans="2:2">
      <c r="B11749" s="81"/>
    </row>
    <row r="11750" spans="2:2">
      <c r="B11750" s="81"/>
    </row>
    <row r="11751" spans="2:2">
      <c r="B11751" s="81"/>
    </row>
    <row r="11752" spans="2:2">
      <c r="B11752" s="81"/>
    </row>
    <row r="11753" spans="2:2">
      <c r="B11753" s="81"/>
    </row>
    <row r="11754" spans="2:2">
      <c r="B11754" s="81"/>
    </row>
    <row r="11755" spans="2:2">
      <c r="B11755" s="81"/>
    </row>
    <row r="11756" spans="2:2">
      <c r="B11756" s="81"/>
    </row>
    <row r="11757" spans="2:2">
      <c r="B11757" s="81"/>
    </row>
    <row r="11758" spans="2:2">
      <c r="B11758" s="81"/>
    </row>
    <row r="11759" spans="2:2">
      <c r="B11759" s="81"/>
    </row>
    <row r="11760" spans="2:2">
      <c r="B11760" s="81"/>
    </row>
    <row r="11761" spans="2:2">
      <c r="B11761" s="81"/>
    </row>
    <row r="11762" spans="2:2">
      <c r="B11762" s="81"/>
    </row>
    <row r="11763" spans="2:2">
      <c r="B11763" s="81"/>
    </row>
    <row r="11764" spans="2:2">
      <c r="B11764" s="81"/>
    </row>
    <row r="11765" spans="2:2">
      <c r="B11765" s="81"/>
    </row>
    <row r="11766" spans="2:2">
      <c r="B11766" s="81"/>
    </row>
    <row r="11767" spans="2:2">
      <c r="B11767" s="81"/>
    </row>
    <row r="11768" spans="2:2">
      <c r="B11768" s="81"/>
    </row>
    <row r="11769" spans="2:2">
      <c r="B11769" s="81"/>
    </row>
    <row r="11770" spans="2:2">
      <c r="B11770" s="81"/>
    </row>
    <row r="11771" spans="2:2">
      <c r="B11771" s="81"/>
    </row>
    <row r="11772" spans="2:2">
      <c r="B11772" s="81"/>
    </row>
    <row r="11773" spans="2:2">
      <c r="B11773" s="81"/>
    </row>
    <row r="11774" spans="2:2">
      <c r="B11774" s="81"/>
    </row>
    <row r="11775" spans="2:2">
      <c r="B11775" s="81"/>
    </row>
    <row r="11776" spans="2:2">
      <c r="B11776" s="81"/>
    </row>
    <row r="11777" spans="2:2">
      <c r="B11777" s="81"/>
    </row>
    <row r="11778" spans="2:2">
      <c r="B11778" s="81"/>
    </row>
    <row r="11779" spans="2:2">
      <c r="B11779" s="81"/>
    </row>
    <row r="11780" spans="2:2">
      <c r="B11780" s="81"/>
    </row>
    <row r="11781" spans="2:2">
      <c r="B11781" s="81"/>
    </row>
    <row r="11782" spans="2:2">
      <c r="B11782" s="81"/>
    </row>
    <row r="11783" spans="2:2">
      <c r="B11783" s="81"/>
    </row>
    <row r="11784" spans="2:2">
      <c r="B11784" s="81"/>
    </row>
    <row r="11785" spans="2:2">
      <c r="B11785" s="81"/>
    </row>
    <row r="11786" spans="2:2">
      <c r="B11786" s="81"/>
    </row>
    <row r="11787" spans="2:2">
      <c r="B11787" s="81"/>
    </row>
    <row r="11788" spans="2:2">
      <c r="B11788" s="81"/>
    </row>
    <row r="11789" spans="2:2">
      <c r="B11789" s="81"/>
    </row>
    <row r="11790" spans="2:2">
      <c r="B11790" s="81"/>
    </row>
    <row r="11791" spans="2:2">
      <c r="B11791" s="81"/>
    </row>
    <row r="11792" spans="2:2">
      <c r="B11792" s="81"/>
    </row>
    <row r="11793" spans="2:2">
      <c r="B11793" s="81"/>
    </row>
    <row r="11794" spans="2:2">
      <c r="B11794" s="81"/>
    </row>
    <row r="11795" spans="2:2">
      <c r="B11795" s="81"/>
    </row>
    <row r="11796" spans="2:2">
      <c r="B11796" s="81"/>
    </row>
    <row r="11797" spans="2:2">
      <c r="B11797" s="81"/>
    </row>
    <row r="11798" spans="2:2">
      <c r="B11798" s="81"/>
    </row>
    <row r="11799" spans="2:2">
      <c r="B11799" s="81"/>
    </row>
    <row r="11800" spans="2:2">
      <c r="B11800" s="81"/>
    </row>
    <row r="11801" spans="2:2">
      <c r="B11801" s="81"/>
    </row>
    <row r="11802" spans="2:2">
      <c r="B11802" s="81"/>
    </row>
    <row r="11803" spans="2:2">
      <c r="B11803" s="81"/>
    </row>
    <row r="11804" spans="2:2">
      <c r="B11804" s="81"/>
    </row>
    <row r="11805" spans="2:2">
      <c r="B11805" s="81"/>
    </row>
    <row r="11806" spans="2:2">
      <c r="B11806" s="81"/>
    </row>
    <row r="11807" spans="2:2">
      <c r="B11807" s="81"/>
    </row>
    <row r="11808" spans="2:2">
      <c r="B11808" s="81"/>
    </row>
    <row r="11809" spans="2:2">
      <c r="B11809" s="81"/>
    </row>
    <row r="11810" spans="2:2">
      <c r="B11810" s="81"/>
    </row>
    <row r="11811" spans="2:2">
      <c r="B11811" s="81"/>
    </row>
    <row r="11812" spans="2:2">
      <c r="B11812" s="81"/>
    </row>
    <row r="11813" spans="2:2">
      <c r="B11813" s="81"/>
    </row>
    <row r="11814" spans="2:2">
      <c r="B11814" s="81"/>
    </row>
    <row r="11815" spans="2:2">
      <c r="B11815" s="81"/>
    </row>
    <row r="11816" spans="2:2">
      <c r="B11816" s="81"/>
    </row>
    <row r="11817" spans="2:2">
      <c r="B11817" s="81"/>
    </row>
    <row r="11818" spans="2:2">
      <c r="B11818" s="81"/>
    </row>
    <row r="11819" spans="2:2">
      <c r="B11819" s="81"/>
    </row>
    <row r="11820" spans="2:2">
      <c r="B11820" s="81"/>
    </row>
    <row r="11821" spans="2:2">
      <c r="B11821" s="81"/>
    </row>
    <row r="11822" spans="2:2">
      <c r="B11822" s="81"/>
    </row>
    <row r="11823" spans="2:2">
      <c r="B11823" s="81"/>
    </row>
    <row r="11824" spans="2:2">
      <c r="B11824" s="81"/>
    </row>
    <row r="11825" spans="2:2">
      <c r="B11825" s="81"/>
    </row>
    <row r="11826" spans="2:2">
      <c r="B11826" s="81"/>
    </row>
    <row r="11827" spans="2:2">
      <c r="B11827" s="81"/>
    </row>
    <row r="11828" spans="2:2">
      <c r="B11828" s="81"/>
    </row>
    <row r="11829" spans="2:2">
      <c r="B11829" s="81"/>
    </row>
    <row r="11830" spans="2:2">
      <c r="B11830" s="81"/>
    </row>
    <row r="11831" spans="2:2">
      <c r="B11831" s="81"/>
    </row>
    <row r="11832" spans="2:2">
      <c r="B11832" s="81"/>
    </row>
    <row r="11833" spans="2:2">
      <c r="B11833" s="81"/>
    </row>
    <row r="11834" spans="2:2">
      <c r="B11834" s="81"/>
    </row>
    <row r="11835" spans="2:2">
      <c r="B11835" s="81"/>
    </row>
    <row r="11836" spans="2:2">
      <c r="B11836" s="81"/>
    </row>
    <row r="11837" spans="2:2">
      <c r="B11837" s="81"/>
    </row>
    <row r="11838" spans="2:2">
      <c r="B11838" s="81"/>
    </row>
    <row r="11839" spans="2:2">
      <c r="B11839" s="81"/>
    </row>
    <row r="11840" spans="2:2">
      <c r="B11840" s="81"/>
    </row>
    <row r="11841" spans="2:2">
      <c r="B11841" s="81"/>
    </row>
    <row r="11842" spans="2:2">
      <c r="B11842" s="81"/>
    </row>
    <row r="11843" spans="2:2">
      <c r="B11843" s="81"/>
    </row>
    <row r="11844" spans="2:2">
      <c r="B11844" s="81"/>
    </row>
    <row r="11845" spans="2:2">
      <c r="B11845" s="81"/>
    </row>
    <row r="11846" spans="2:2">
      <c r="B11846" s="81"/>
    </row>
    <row r="11847" spans="2:2">
      <c r="B11847" s="81"/>
    </row>
    <row r="11848" spans="2:2">
      <c r="B11848" s="81"/>
    </row>
    <row r="11849" spans="2:2">
      <c r="B11849" s="81"/>
    </row>
    <row r="11850" spans="2:2">
      <c r="B11850" s="81"/>
    </row>
    <row r="11851" spans="2:2">
      <c r="B11851" s="81"/>
    </row>
    <row r="11852" spans="2:2">
      <c r="B11852" s="81"/>
    </row>
    <row r="11853" spans="2:2">
      <c r="B11853" s="81"/>
    </row>
    <row r="11854" spans="2:2">
      <c r="B11854" s="81"/>
    </row>
    <row r="11855" spans="2:2">
      <c r="B11855" s="81"/>
    </row>
    <row r="11856" spans="2:2">
      <c r="B11856" s="81"/>
    </row>
    <row r="11857" spans="2:2">
      <c r="B11857" s="81"/>
    </row>
    <row r="11858" spans="2:2">
      <c r="B11858" s="81"/>
    </row>
    <row r="11859" spans="2:2">
      <c r="B11859" s="81"/>
    </row>
    <row r="11860" spans="2:2">
      <c r="B11860" s="81"/>
    </row>
    <row r="11861" spans="2:2">
      <c r="B11861" s="81"/>
    </row>
    <row r="11862" spans="2:2">
      <c r="B11862" s="81"/>
    </row>
    <row r="11863" spans="2:2">
      <c r="B11863" s="81"/>
    </row>
    <row r="11864" spans="2:2">
      <c r="B11864" s="81"/>
    </row>
    <row r="11865" spans="2:2">
      <c r="B11865" s="81"/>
    </row>
    <row r="11866" spans="2:2">
      <c r="B11866" s="81"/>
    </row>
    <row r="11867" spans="2:2">
      <c r="B11867" s="81"/>
    </row>
    <row r="11868" spans="2:2">
      <c r="B11868" s="81"/>
    </row>
    <row r="11869" spans="2:2">
      <c r="B11869" s="81"/>
    </row>
    <row r="11870" spans="2:2">
      <c r="B11870" s="81"/>
    </row>
    <row r="11871" spans="2:2">
      <c r="B11871" s="81"/>
    </row>
    <row r="11872" spans="2:2">
      <c r="B11872" s="81"/>
    </row>
    <row r="11873" spans="2:2">
      <c r="B11873" s="81"/>
    </row>
    <row r="11874" spans="2:2">
      <c r="B11874" s="81"/>
    </row>
    <row r="11875" spans="2:2">
      <c r="B11875" s="81"/>
    </row>
    <row r="11876" spans="2:2">
      <c r="B11876" s="81"/>
    </row>
    <row r="11877" spans="2:2">
      <c r="B11877" s="81"/>
    </row>
    <row r="11878" spans="2:2">
      <c r="B11878" s="81"/>
    </row>
    <row r="11879" spans="2:2">
      <c r="B11879" s="81"/>
    </row>
    <row r="11880" spans="2:2">
      <c r="B11880" s="81"/>
    </row>
    <row r="11881" spans="2:2">
      <c r="B11881" s="81"/>
    </row>
    <row r="11882" spans="2:2">
      <c r="B11882" s="81"/>
    </row>
    <row r="11883" spans="2:2">
      <c r="B11883" s="81"/>
    </row>
    <row r="11884" spans="2:2">
      <c r="B11884" s="81"/>
    </row>
    <row r="11885" spans="2:2">
      <c r="B11885" s="81"/>
    </row>
    <row r="11886" spans="2:2">
      <c r="B11886" s="81"/>
    </row>
    <row r="11887" spans="2:2">
      <c r="B11887" s="81"/>
    </row>
    <row r="11888" spans="2:2">
      <c r="B11888" s="81"/>
    </row>
    <row r="11889" spans="2:2">
      <c r="B11889" s="81"/>
    </row>
    <row r="11890" spans="2:2">
      <c r="B11890" s="81"/>
    </row>
    <row r="11891" spans="2:2">
      <c r="B11891" s="81"/>
    </row>
    <row r="11892" spans="2:2">
      <c r="B11892" s="81"/>
    </row>
    <row r="11893" spans="2:2">
      <c r="B11893" s="81"/>
    </row>
    <row r="11894" spans="2:2">
      <c r="B11894" s="81"/>
    </row>
    <row r="11895" spans="2:2">
      <c r="B11895" s="81"/>
    </row>
    <row r="11896" spans="2:2">
      <c r="B11896" s="81"/>
    </row>
    <row r="11897" spans="2:2">
      <c r="B11897" s="81"/>
    </row>
    <row r="11898" spans="2:2">
      <c r="B11898" s="81"/>
    </row>
    <row r="11899" spans="2:2">
      <c r="B11899" s="81"/>
    </row>
    <row r="11900" spans="2:2">
      <c r="B11900" s="81"/>
    </row>
    <row r="11901" spans="2:2">
      <c r="B11901" s="81"/>
    </row>
    <row r="11902" spans="2:2">
      <c r="B11902" s="81"/>
    </row>
    <row r="11903" spans="2:2">
      <c r="B11903" s="81"/>
    </row>
    <row r="11904" spans="2:2">
      <c r="B11904" s="81"/>
    </row>
    <row r="11905" spans="2:2">
      <c r="B11905" s="81"/>
    </row>
    <row r="11906" spans="2:2">
      <c r="B11906" s="81"/>
    </row>
    <row r="11907" spans="2:2">
      <c r="B11907" s="81"/>
    </row>
    <row r="11908" spans="2:2">
      <c r="B11908" s="81"/>
    </row>
    <row r="11909" spans="2:2">
      <c r="B11909" s="81"/>
    </row>
    <row r="11910" spans="2:2">
      <c r="B11910" s="81"/>
    </row>
    <row r="11911" spans="2:2">
      <c r="B11911" s="81"/>
    </row>
    <row r="11912" spans="2:2">
      <c r="B11912" s="81"/>
    </row>
    <row r="11913" spans="2:2">
      <c r="B11913" s="81"/>
    </row>
    <row r="11914" spans="2:2">
      <c r="B11914" s="81"/>
    </row>
    <row r="11915" spans="2:2">
      <c r="B11915" s="81"/>
    </row>
    <row r="11916" spans="2:2">
      <c r="B11916" s="81"/>
    </row>
    <row r="11917" spans="2:2">
      <c r="B11917" s="81"/>
    </row>
    <row r="11918" spans="2:2">
      <c r="B11918" s="81"/>
    </row>
    <row r="11919" spans="2:2">
      <c r="B11919" s="81"/>
    </row>
    <row r="11920" spans="2:2">
      <c r="B11920" s="81"/>
    </row>
    <row r="11921" spans="2:2">
      <c r="B11921" s="81"/>
    </row>
    <row r="11922" spans="2:2">
      <c r="B11922" s="81"/>
    </row>
    <row r="11923" spans="2:2">
      <c r="B11923" s="81"/>
    </row>
    <row r="11924" spans="2:2">
      <c r="B11924" s="81"/>
    </row>
    <row r="11925" spans="2:2">
      <c r="B11925" s="81"/>
    </row>
    <row r="11926" spans="2:2">
      <c r="B11926" s="81"/>
    </row>
    <row r="11927" spans="2:2">
      <c r="B11927" s="81"/>
    </row>
    <row r="11928" spans="2:2">
      <c r="B11928" s="81"/>
    </row>
    <row r="11929" spans="2:2">
      <c r="B11929" s="81"/>
    </row>
    <row r="11930" spans="2:2">
      <c r="B11930" s="81"/>
    </row>
    <row r="11931" spans="2:2">
      <c r="B11931" s="81"/>
    </row>
    <row r="11932" spans="2:2">
      <c r="B11932" s="81"/>
    </row>
    <row r="11933" spans="2:2">
      <c r="B11933" s="81"/>
    </row>
    <row r="11934" spans="2:2">
      <c r="B11934" s="81"/>
    </row>
    <row r="11935" spans="2:2">
      <c r="B11935" s="81"/>
    </row>
    <row r="11936" spans="2:2">
      <c r="B11936" s="81"/>
    </row>
    <row r="11937" spans="2:2">
      <c r="B11937" s="81"/>
    </row>
    <row r="11938" spans="2:2">
      <c r="B11938" s="81"/>
    </row>
    <row r="11939" spans="2:2">
      <c r="B11939" s="81"/>
    </row>
    <row r="11940" spans="2:2">
      <c r="B11940" s="81"/>
    </row>
    <row r="11941" spans="2:2">
      <c r="B11941" s="81"/>
    </row>
    <row r="11942" spans="2:2">
      <c r="B11942" s="81"/>
    </row>
    <row r="11943" spans="2:2">
      <c r="B11943" s="81"/>
    </row>
    <row r="11944" spans="2:2">
      <c r="B11944" s="81"/>
    </row>
    <row r="11945" spans="2:2">
      <c r="B11945" s="81"/>
    </row>
    <row r="11946" spans="2:2">
      <c r="B11946" s="81"/>
    </row>
    <row r="11947" spans="2:2">
      <c r="B11947" s="81"/>
    </row>
    <row r="11948" spans="2:2">
      <c r="B11948" s="81"/>
    </row>
    <row r="11949" spans="2:2">
      <c r="B11949" s="81"/>
    </row>
    <row r="11950" spans="2:2">
      <c r="B11950" s="81"/>
    </row>
    <row r="11951" spans="2:2">
      <c r="B11951" s="81"/>
    </row>
    <row r="11952" spans="2:2">
      <c r="B11952" s="81"/>
    </row>
    <row r="11953" spans="2:2">
      <c r="B11953" s="81"/>
    </row>
    <row r="11954" spans="2:2">
      <c r="B11954" s="81"/>
    </row>
    <row r="11955" spans="2:2">
      <c r="B11955" s="81"/>
    </row>
    <row r="11956" spans="2:2">
      <c r="B11956" s="81"/>
    </row>
    <row r="11957" spans="2:2">
      <c r="B11957" s="81"/>
    </row>
    <row r="11958" spans="2:2">
      <c r="B11958" s="81"/>
    </row>
    <row r="11959" spans="2:2">
      <c r="B11959" s="81"/>
    </row>
    <row r="11960" spans="2:2">
      <c r="B11960" s="81"/>
    </row>
    <row r="11961" spans="2:2">
      <c r="B11961" s="81"/>
    </row>
    <row r="11962" spans="2:2">
      <c r="B11962" s="81"/>
    </row>
    <row r="11963" spans="2:2">
      <c r="B11963" s="81"/>
    </row>
    <row r="11964" spans="2:2">
      <c r="B11964" s="81"/>
    </row>
    <row r="11965" spans="2:2">
      <c r="B11965" s="81"/>
    </row>
    <row r="11966" spans="2:2">
      <c r="B11966" s="81"/>
    </row>
    <row r="11967" spans="2:2">
      <c r="B11967" s="81"/>
    </row>
    <row r="11968" spans="2:2">
      <c r="B11968" s="81"/>
    </row>
    <row r="11969" spans="2:2">
      <c r="B11969" s="81"/>
    </row>
    <row r="11970" spans="2:2">
      <c r="B11970" s="81"/>
    </row>
    <row r="11971" spans="2:2">
      <c r="B11971" s="81"/>
    </row>
    <row r="11972" spans="2:2">
      <c r="B11972" s="81"/>
    </row>
    <row r="11973" spans="2:2">
      <c r="B11973" s="81"/>
    </row>
    <row r="11974" spans="2:2">
      <c r="B11974" s="81"/>
    </row>
    <row r="11975" spans="2:2">
      <c r="B11975" s="81"/>
    </row>
    <row r="11976" spans="2:2">
      <c r="B11976" s="81"/>
    </row>
    <row r="11977" spans="2:2">
      <c r="B11977" s="81"/>
    </row>
    <row r="11978" spans="2:2">
      <c r="B11978" s="81"/>
    </row>
    <row r="11979" spans="2:2">
      <c r="B11979" s="81"/>
    </row>
    <row r="11980" spans="2:2">
      <c r="B11980" s="81"/>
    </row>
    <row r="11981" spans="2:2">
      <c r="B11981" s="81"/>
    </row>
    <row r="11982" spans="2:2">
      <c r="B11982" s="81"/>
    </row>
    <row r="11983" spans="2:2">
      <c r="B11983" s="81"/>
    </row>
    <row r="11984" spans="2:2">
      <c r="B11984" s="81"/>
    </row>
    <row r="11985" spans="2:2">
      <c r="B11985" s="81"/>
    </row>
    <row r="11986" spans="2:2">
      <c r="B11986" s="81"/>
    </row>
    <row r="11987" spans="2:2">
      <c r="B11987" s="81"/>
    </row>
    <row r="11988" spans="2:2">
      <c r="B11988" s="81"/>
    </row>
    <row r="11989" spans="2:2">
      <c r="B11989" s="81"/>
    </row>
    <row r="11990" spans="2:2">
      <c r="B11990" s="81"/>
    </row>
    <row r="11991" spans="2:2">
      <c r="B11991" s="81"/>
    </row>
    <row r="11992" spans="2:2">
      <c r="B11992" s="81"/>
    </row>
    <row r="11993" spans="2:2">
      <c r="B11993" s="81"/>
    </row>
    <row r="11994" spans="2:2">
      <c r="B11994" s="81"/>
    </row>
    <row r="11995" spans="2:2">
      <c r="B11995" s="81"/>
    </row>
    <row r="11996" spans="2:2">
      <c r="B11996" s="81"/>
    </row>
    <row r="11997" spans="2:2">
      <c r="B11997" s="81"/>
    </row>
    <row r="11998" spans="2:2">
      <c r="B11998" s="81"/>
    </row>
    <row r="11999" spans="2:2">
      <c r="B11999" s="81"/>
    </row>
    <row r="12000" spans="2:2">
      <c r="B12000" s="81"/>
    </row>
    <row r="12001" spans="2:2">
      <c r="B12001" s="81"/>
    </row>
    <row r="12002" spans="2:2">
      <c r="B12002" s="81"/>
    </row>
    <row r="12003" spans="2:2">
      <c r="B12003" s="81"/>
    </row>
    <row r="12004" spans="2:2">
      <c r="B12004" s="81"/>
    </row>
    <row r="12005" spans="2:2">
      <c r="B12005" s="81"/>
    </row>
    <row r="12006" spans="2:2">
      <c r="B12006" s="81"/>
    </row>
    <row r="12007" spans="2:2">
      <c r="B12007" s="81"/>
    </row>
    <row r="12008" spans="2:2">
      <c r="B12008" s="81"/>
    </row>
    <row r="12009" spans="2:2">
      <c r="B12009" s="81"/>
    </row>
    <row r="12010" spans="2:2">
      <c r="B12010" s="81"/>
    </row>
    <row r="12011" spans="2:2">
      <c r="B12011" s="81"/>
    </row>
    <row r="12012" spans="2:2">
      <c r="B12012" s="81"/>
    </row>
    <row r="12013" spans="2:2">
      <c r="B12013" s="81"/>
    </row>
    <row r="12014" spans="2:2">
      <c r="B12014" s="81"/>
    </row>
    <row r="12015" spans="2:2">
      <c r="B12015" s="81"/>
    </row>
    <row r="12016" spans="2:2">
      <c r="B12016" s="81"/>
    </row>
    <row r="12017" spans="2:2">
      <c r="B12017" s="81"/>
    </row>
    <row r="12018" spans="2:2">
      <c r="B12018" s="81"/>
    </row>
    <row r="12019" spans="2:2">
      <c r="B12019" s="81"/>
    </row>
    <row r="12020" spans="2:2">
      <c r="B12020" s="81"/>
    </row>
    <row r="12021" spans="2:2">
      <c r="B12021" s="81"/>
    </row>
    <row r="12022" spans="2:2">
      <c r="B12022" s="81"/>
    </row>
    <row r="12023" spans="2:2">
      <c r="B12023" s="81"/>
    </row>
    <row r="12024" spans="2:2">
      <c r="B12024" s="81"/>
    </row>
    <row r="12025" spans="2:2">
      <c r="B12025" s="81"/>
    </row>
    <row r="12026" spans="2:2">
      <c r="B12026" s="81"/>
    </row>
    <row r="12027" spans="2:2">
      <c r="B12027" s="81"/>
    </row>
    <row r="12028" spans="2:2">
      <c r="B12028" s="81"/>
    </row>
    <row r="12029" spans="2:2">
      <c r="B12029" s="81"/>
    </row>
    <row r="12030" spans="2:2">
      <c r="B12030" s="81"/>
    </row>
    <row r="12031" spans="2:2">
      <c r="B12031" s="81"/>
    </row>
    <row r="12032" spans="2:2">
      <c r="B12032" s="81"/>
    </row>
    <row r="12033" spans="2:2">
      <c r="B12033" s="81"/>
    </row>
    <row r="12034" spans="2:2">
      <c r="B12034" s="81"/>
    </row>
    <row r="12035" spans="2:2">
      <c r="B12035" s="81"/>
    </row>
    <row r="12036" spans="2:2">
      <c r="B12036" s="81"/>
    </row>
    <row r="12037" spans="2:2">
      <c r="B12037" s="81"/>
    </row>
    <row r="12038" spans="2:2">
      <c r="B12038" s="81"/>
    </row>
    <row r="12039" spans="2:2">
      <c r="B12039" s="81"/>
    </row>
    <row r="12040" spans="2:2">
      <c r="B12040" s="81"/>
    </row>
    <row r="12041" spans="2:2">
      <c r="B12041" s="81"/>
    </row>
    <row r="12042" spans="2:2">
      <c r="B12042" s="81"/>
    </row>
    <row r="12043" spans="2:2">
      <c r="B12043" s="81"/>
    </row>
    <row r="12044" spans="2:2">
      <c r="B12044" s="81"/>
    </row>
    <row r="12045" spans="2:2">
      <c r="B12045" s="81"/>
    </row>
    <row r="12046" spans="2:2">
      <c r="B12046" s="81"/>
    </row>
    <row r="12047" spans="2:2">
      <c r="B12047" s="81"/>
    </row>
    <row r="12048" spans="2:2">
      <c r="B12048" s="81"/>
    </row>
    <row r="12049" spans="2:2">
      <c r="B12049" s="81"/>
    </row>
    <row r="12050" spans="2:2">
      <c r="B12050" s="81"/>
    </row>
    <row r="12051" spans="2:2">
      <c r="B12051" s="81"/>
    </row>
    <row r="12052" spans="2:2">
      <c r="B12052" s="81"/>
    </row>
    <row r="12053" spans="2:2">
      <c r="B12053" s="81"/>
    </row>
    <row r="12054" spans="2:2">
      <c r="B12054" s="81"/>
    </row>
    <row r="12055" spans="2:2">
      <c r="B12055" s="81"/>
    </row>
    <row r="12056" spans="2:2">
      <c r="B12056" s="81"/>
    </row>
    <row r="12057" spans="2:2">
      <c r="B12057" s="81"/>
    </row>
    <row r="12058" spans="2:2">
      <c r="B12058" s="81"/>
    </row>
    <row r="12059" spans="2:2">
      <c r="B12059" s="81"/>
    </row>
    <row r="12060" spans="2:2">
      <c r="B12060" s="81"/>
    </row>
    <row r="12061" spans="2:2">
      <c r="B12061" s="81"/>
    </row>
    <row r="12062" spans="2:2">
      <c r="B12062" s="81"/>
    </row>
    <row r="12063" spans="2:2">
      <c r="B12063" s="81"/>
    </row>
    <row r="12064" spans="2:2">
      <c r="B12064" s="81"/>
    </row>
    <row r="12065" spans="2:2">
      <c r="B12065" s="81"/>
    </row>
    <row r="12066" spans="2:2">
      <c r="B12066" s="81"/>
    </row>
    <row r="12067" spans="2:2">
      <c r="B12067" s="81"/>
    </row>
    <row r="12068" spans="2:2">
      <c r="B12068" s="81"/>
    </row>
    <row r="12069" spans="2:2">
      <c r="B12069" s="81"/>
    </row>
    <row r="12070" spans="2:2">
      <c r="B12070" s="81"/>
    </row>
    <row r="12071" spans="2:2">
      <c r="B12071" s="81"/>
    </row>
    <row r="12072" spans="2:2">
      <c r="B12072" s="81"/>
    </row>
    <row r="12073" spans="2:2">
      <c r="B12073" s="81"/>
    </row>
    <row r="12074" spans="2:2">
      <c r="B12074" s="81"/>
    </row>
    <row r="12075" spans="2:2">
      <c r="B12075" s="81"/>
    </row>
    <row r="12076" spans="2:2">
      <c r="B12076" s="81"/>
    </row>
    <row r="12077" spans="2:2">
      <c r="B12077" s="81"/>
    </row>
    <row r="12078" spans="2:2">
      <c r="B12078" s="81"/>
    </row>
    <row r="12079" spans="2:2">
      <c r="B12079" s="81"/>
    </row>
    <row r="12080" spans="2:2">
      <c r="B12080" s="81"/>
    </row>
    <row r="12081" spans="2:2">
      <c r="B12081" s="81"/>
    </row>
    <row r="12082" spans="2:2">
      <c r="B12082" s="81"/>
    </row>
    <row r="12083" spans="2:2">
      <c r="B12083" s="81"/>
    </row>
    <row r="12084" spans="2:2">
      <c r="B12084" s="81"/>
    </row>
    <row r="12085" spans="2:2">
      <c r="B12085" s="81"/>
    </row>
    <row r="12086" spans="2:2">
      <c r="B12086" s="81"/>
    </row>
    <row r="12087" spans="2:2">
      <c r="B12087" s="81"/>
    </row>
    <row r="12088" spans="2:2">
      <c r="B12088" s="81"/>
    </row>
    <row r="12089" spans="2:2">
      <c r="B12089" s="81"/>
    </row>
    <row r="12090" spans="2:2">
      <c r="B12090" s="81"/>
    </row>
    <row r="12091" spans="2:2">
      <c r="B12091" s="81"/>
    </row>
    <row r="12092" spans="2:2">
      <c r="B12092" s="81"/>
    </row>
    <row r="12093" spans="2:2">
      <c r="B12093" s="81"/>
    </row>
    <row r="12094" spans="2:2">
      <c r="B12094" s="81"/>
    </row>
    <row r="12095" spans="2:2">
      <c r="B12095" s="81"/>
    </row>
    <row r="12096" spans="2:2">
      <c r="B12096" s="81"/>
    </row>
    <row r="12097" spans="2:2">
      <c r="B12097" s="81"/>
    </row>
    <row r="12098" spans="2:2">
      <c r="B12098" s="81"/>
    </row>
    <row r="12099" spans="2:2">
      <c r="B12099" s="81"/>
    </row>
    <row r="12100" spans="2:2">
      <c r="B12100" s="81"/>
    </row>
    <row r="12101" spans="2:2">
      <c r="B12101" s="81"/>
    </row>
    <row r="12102" spans="2:2">
      <c r="B12102" s="81"/>
    </row>
    <row r="12103" spans="2:2">
      <c r="B12103" s="81"/>
    </row>
    <row r="12104" spans="2:2">
      <c r="B12104" s="81"/>
    </row>
    <row r="12105" spans="2:2">
      <c r="B12105" s="81"/>
    </row>
    <row r="12106" spans="2:2">
      <c r="B12106" s="81"/>
    </row>
    <row r="12107" spans="2:2">
      <c r="B12107" s="81"/>
    </row>
    <row r="12108" spans="2:2">
      <c r="B12108" s="81"/>
    </row>
    <row r="12109" spans="2:2">
      <c r="B12109" s="81"/>
    </row>
    <row r="12110" spans="2:2">
      <c r="B12110" s="81"/>
    </row>
    <row r="12111" spans="2:2">
      <c r="B12111" s="81"/>
    </row>
    <row r="12112" spans="2:2">
      <c r="B12112" s="81"/>
    </row>
    <row r="12113" spans="2:2">
      <c r="B12113" s="81"/>
    </row>
    <row r="12114" spans="2:2">
      <c r="B12114" s="81"/>
    </row>
    <row r="12115" spans="2:2">
      <c r="B12115" s="81"/>
    </row>
    <row r="12116" spans="2:2">
      <c r="B12116" s="81"/>
    </row>
    <row r="12117" spans="2:2">
      <c r="B12117" s="81"/>
    </row>
    <row r="12118" spans="2:2">
      <c r="B12118" s="81"/>
    </row>
    <row r="12119" spans="2:2">
      <c r="B12119" s="81"/>
    </row>
    <row r="12120" spans="2:2">
      <c r="B12120" s="81"/>
    </row>
    <row r="12121" spans="2:2">
      <c r="B12121" s="81"/>
    </row>
    <row r="12122" spans="2:2">
      <c r="B12122" s="81"/>
    </row>
    <row r="12123" spans="2:2">
      <c r="B12123" s="81"/>
    </row>
    <row r="12124" spans="2:2">
      <c r="B12124" s="81"/>
    </row>
    <row r="12125" spans="2:2">
      <c r="B12125" s="81"/>
    </row>
    <row r="12126" spans="2:2">
      <c r="B12126" s="81"/>
    </row>
    <row r="12127" spans="2:2">
      <c r="B12127" s="81"/>
    </row>
    <row r="12128" spans="2:2">
      <c r="B12128" s="81"/>
    </row>
    <row r="12129" spans="2:2">
      <c r="B12129" s="81"/>
    </row>
    <row r="12130" spans="2:2">
      <c r="B12130" s="81"/>
    </row>
    <row r="12131" spans="2:2">
      <c r="B12131" s="81"/>
    </row>
    <row r="12132" spans="2:2">
      <c r="B12132" s="81"/>
    </row>
    <row r="12133" spans="2:2">
      <c r="B12133" s="81"/>
    </row>
    <row r="12134" spans="2:2">
      <c r="B12134" s="81"/>
    </row>
    <row r="12135" spans="2:2">
      <c r="B12135" s="81"/>
    </row>
    <row r="12136" spans="2:2">
      <c r="B12136" s="81"/>
    </row>
    <row r="12137" spans="2:2">
      <c r="B12137" s="81"/>
    </row>
    <row r="12138" spans="2:2">
      <c r="B12138" s="81"/>
    </row>
    <row r="12139" spans="2:2">
      <c r="B12139" s="81"/>
    </row>
    <row r="12140" spans="2:2">
      <c r="B12140" s="81"/>
    </row>
    <row r="12141" spans="2:2">
      <c r="B12141" s="81"/>
    </row>
    <row r="12142" spans="2:2">
      <c r="B12142" s="81"/>
    </row>
    <row r="12143" spans="2:2">
      <c r="B12143" s="81"/>
    </row>
    <row r="12144" spans="2:2">
      <c r="B12144" s="81"/>
    </row>
    <row r="12145" spans="2:2">
      <c r="B12145" s="81"/>
    </row>
    <row r="12146" spans="2:2">
      <c r="B12146" s="81"/>
    </row>
    <row r="12147" spans="2:2">
      <c r="B12147" s="81"/>
    </row>
    <row r="12148" spans="2:2">
      <c r="B12148" s="81"/>
    </row>
    <row r="12149" spans="2:2">
      <c r="B12149" s="81"/>
    </row>
    <row r="12150" spans="2:2">
      <c r="B12150" s="81"/>
    </row>
    <row r="12151" spans="2:2">
      <c r="B12151" s="81"/>
    </row>
    <row r="12152" spans="2:2">
      <c r="B12152" s="81"/>
    </row>
    <row r="12153" spans="2:2">
      <c r="B12153" s="81"/>
    </row>
    <row r="12154" spans="2:2">
      <c r="B12154" s="81"/>
    </row>
    <row r="12155" spans="2:2">
      <c r="B12155" s="81"/>
    </row>
    <row r="12156" spans="2:2">
      <c r="B12156" s="81"/>
    </row>
    <row r="12157" spans="2:2">
      <c r="B12157" s="81"/>
    </row>
    <row r="12158" spans="2:2">
      <c r="B12158" s="81"/>
    </row>
    <row r="12159" spans="2:2">
      <c r="B12159" s="81"/>
    </row>
    <row r="12160" spans="2:2">
      <c r="B12160" s="81"/>
    </row>
    <row r="12161" spans="2:2">
      <c r="B12161" s="81"/>
    </row>
    <row r="12162" spans="2:2">
      <c r="B12162" s="81"/>
    </row>
    <row r="12163" spans="2:2">
      <c r="B12163" s="81"/>
    </row>
    <row r="12164" spans="2:2">
      <c r="B12164" s="81"/>
    </row>
    <row r="12165" spans="2:2">
      <c r="B12165" s="81"/>
    </row>
    <row r="12166" spans="2:2">
      <c r="B12166" s="81"/>
    </row>
    <row r="12167" spans="2:2">
      <c r="B12167" s="81"/>
    </row>
    <row r="12168" spans="2:2">
      <c r="B12168" s="81"/>
    </row>
    <row r="12169" spans="2:2">
      <c r="B12169" s="81"/>
    </row>
    <row r="12170" spans="2:2">
      <c r="B12170" s="81"/>
    </row>
    <row r="12171" spans="2:2">
      <c r="B12171" s="81"/>
    </row>
    <row r="12172" spans="2:2">
      <c r="B12172" s="81"/>
    </row>
    <row r="12173" spans="2:2">
      <c r="B12173" s="81"/>
    </row>
    <row r="12174" spans="2:2">
      <c r="B12174" s="81"/>
    </row>
    <row r="12175" spans="2:2">
      <c r="B12175" s="81"/>
    </row>
    <row r="12176" spans="2:2">
      <c r="B12176" s="81"/>
    </row>
    <row r="12177" spans="2:2">
      <c r="B12177" s="81"/>
    </row>
    <row r="12178" spans="2:2">
      <c r="B12178" s="81"/>
    </row>
    <row r="12179" spans="2:2">
      <c r="B12179" s="81"/>
    </row>
    <row r="12180" spans="2:2">
      <c r="B12180" s="81"/>
    </row>
    <row r="12181" spans="2:2">
      <c r="B12181" s="81"/>
    </row>
    <row r="12182" spans="2:2">
      <c r="B12182" s="81"/>
    </row>
    <row r="12183" spans="2:2">
      <c r="B12183" s="81"/>
    </row>
    <row r="12184" spans="2:2">
      <c r="B12184" s="81"/>
    </row>
    <row r="12185" spans="2:2">
      <c r="B12185" s="81"/>
    </row>
    <row r="12186" spans="2:2">
      <c r="B12186" s="81"/>
    </row>
    <row r="12187" spans="2:2">
      <c r="B12187" s="81"/>
    </row>
    <row r="12188" spans="2:2">
      <c r="B12188" s="81"/>
    </row>
    <row r="12189" spans="2:2">
      <c r="B12189" s="81"/>
    </row>
    <row r="12190" spans="2:2">
      <c r="B12190" s="81"/>
    </row>
    <row r="12191" spans="2:2">
      <c r="B12191" s="81"/>
    </row>
    <row r="12192" spans="2:2">
      <c r="B12192" s="81"/>
    </row>
    <row r="12193" spans="2:2">
      <c r="B12193" s="81"/>
    </row>
    <row r="12194" spans="2:2">
      <c r="B12194" s="81"/>
    </row>
    <row r="12195" spans="2:2">
      <c r="B12195" s="81"/>
    </row>
    <row r="12196" spans="2:2">
      <c r="B12196" s="81"/>
    </row>
    <row r="12197" spans="2:2">
      <c r="B12197" s="81"/>
    </row>
    <row r="12198" spans="2:2">
      <c r="B12198" s="81"/>
    </row>
    <row r="12199" spans="2:2">
      <c r="B12199" s="81"/>
    </row>
    <row r="12200" spans="2:2">
      <c r="B12200" s="81"/>
    </row>
    <row r="12201" spans="2:2">
      <c r="B12201" s="81"/>
    </row>
    <row r="12202" spans="2:2">
      <c r="B12202" s="81"/>
    </row>
    <row r="12203" spans="2:2">
      <c r="B12203" s="81"/>
    </row>
    <row r="12204" spans="2:2">
      <c r="B12204" s="81"/>
    </row>
    <row r="12205" spans="2:2">
      <c r="B12205" s="81"/>
    </row>
    <row r="12206" spans="2:2">
      <c r="B12206" s="81"/>
    </row>
    <row r="12207" spans="2:2">
      <c r="B12207" s="81"/>
    </row>
    <row r="12208" spans="2:2">
      <c r="B12208" s="81"/>
    </row>
    <row r="12209" spans="2:2">
      <c r="B12209" s="81"/>
    </row>
    <row r="12210" spans="2:2">
      <c r="B12210" s="81"/>
    </row>
    <row r="12211" spans="2:2">
      <c r="B12211" s="81"/>
    </row>
    <row r="12212" spans="2:2">
      <c r="B12212" s="81"/>
    </row>
    <row r="12213" spans="2:2">
      <c r="B12213" s="81"/>
    </row>
    <row r="12214" spans="2:2">
      <c r="B12214" s="81"/>
    </row>
    <row r="12215" spans="2:2">
      <c r="B12215" s="81"/>
    </row>
    <row r="12216" spans="2:2">
      <c r="B12216" s="81"/>
    </row>
    <row r="12217" spans="2:2">
      <c r="B12217" s="81"/>
    </row>
    <row r="12218" spans="2:2">
      <c r="B12218" s="81"/>
    </row>
    <row r="12219" spans="2:2">
      <c r="B12219" s="81"/>
    </row>
    <row r="12220" spans="2:2">
      <c r="B12220" s="81"/>
    </row>
    <row r="12221" spans="2:2">
      <c r="B12221" s="81"/>
    </row>
    <row r="12222" spans="2:2">
      <c r="B12222" s="81"/>
    </row>
    <row r="12223" spans="2:2">
      <c r="B12223" s="81"/>
    </row>
    <row r="12224" spans="2:2">
      <c r="B12224" s="81"/>
    </row>
    <row r="12225" spans="2:2">
      <c r="B12225" s="81"/>
    </row>
    <row r="12226" spans="2:2">
      <c r="B12226" s="81"/>
    </row>
    <row r="12227" spans="2:2">
      <c r="B12227" s="81"/>
    </row>
    <row r="12228" spans="2:2">
      <c r="B12228" s="81"/>
    </row>
    <row r="12229" spans="2:2">
      <c r="B12229" s="81"/>
    </row>
    <row r="12230" spans="2:2">
      <c r="B12230" s="81"/>
    </row>
    <row r="12231" spans="2:2">
      <c r="B12231" s="81"/>
    </row>
    <row r="12232" spans="2:2">
      <c r="B12232" s="81"/>
    </row>
    <row r="12233" spans="2:2">
      <c r="B12233" s="81"/>
    </row>
    <row r="12234" spans="2:2">
      <c r="B12234" s="81"/>
    </row>
    <row r="12235" spans="2:2">
      <c r="B12235" s="81"/>
    </row>
    <row r="12236" spans="2:2">
      <c r="B12236" s="81"/>
    </row>
    <row r="12237" spans="2:2">
      <c r="B12237" s="81"/>
    </row>
    <row r="12238" spans="2:2">
      <c r="B12238" s="81"/>
    </row>
    <row r="12239" spans="2:2">
      <c r="B12239" s="81"/>
    </row>
    <row r="12240" spans="2:2">
      <c r="B12240" s="81"/>
    </row>
    <row r="12241" spans="2:2">
      <c r="B12241" s="81"/>
    </row>
    <row r="12242" spans="2:2">
      <c r="B12242" s="81"/>
    </row>
    <row r="12243" spans="2:2">
      <c r="B12243" s="81"/>
    </row>
    <row r="12244" spans="2:2">
      <c r="B12244" s="81"/>
    </row>
    <row r="12245" spans="2:2">
      <c r="B12245" s="81"/>
    </row>
    <row r="12246" spans="2:2">
      <c r="B12246" s="81"/>
    </row>
    <row r="12247" spans="2:2">
      <c r="B12247" s="81"/>
    </row>
    <row r="12248" spans="2:2">
      <c r="B12248" s="81"/>
    </row>
    <row r="12249" spans="2:2">
      <c r="B12249" s="81"/>
    </row>
    <row r="12250" spans="2:2">
      <c r="B12250" s="81"/>
    </row>
    <row r="12251" spans="2:2">
      <c r="B12251" s="81"/>
    </row>
    <row r="12252" spans="2:2">
      <c r="B12252" s="81"/>
    </row>
    <row r="12253" spans="2:2">
      <c r="B12253" s="81"/>
    </row>
    <row r="12254" spans="2:2">
      <c r="B12254" s="81"/>
    </row>
    <row r="12255" spans="2:2">
      <c r="B12255" s="81"/>
    </row>
    <row r="12256" spans="2:2">
      <c r="B12256" s="81"/>
    </row>
    <row r="12257" spans="2:2">
      <c r="B12257" s="81"/>
    </row>
    <row r="12258" spans="2:2">
      <c r="B12258" s="81"/>
    </row>
    <row r="12259" spans="2:2">
      <c r="B12259" s="81"/>
    </row>
    <row r="12260" spans="2:2">
      <c r="B12260" s="81"/>
    </row>
    <row r="12261" spans="2:2">
      <c r="B12261" s="81"/>
    </row>
    <row r="12262" spans="2:2">
      <c r="B12262" s="81"/>
    </row>
    <row r="12263" spans="2:2">
      <c r="B12263" s="81"/>
    </row>
    <row r="12264" spans="2:2">
      <c r="B12264" s="81"/>
    </row>
    <row r="12265" spans="2:2">
      <c r="B12265" s="81"/>
    </row>
    <row r="12266" spans="2:2">
      <c r="B12266" s="81"/>
    </row>
    <row r="12267" spans="2:2">
      <c r="B12267" s="81"/>
    </row>
    <row r="12268" spans="2:2">
      <c r="B12268" s="81"/>
    </row>
    <row r="12269" spans="2:2">
      <c r="B12269" s="81"/>
    </row>
    <row r="12270" spans="2:2">
      <c r="B12270" s="81"/>
    </row>
    <row r="12271" spans="2:2">
      <c r="B12271" s="81"/>
    </row>
    <row r="12272" spans="2:2">
      <c r="B12272" s="81"/>
    </row>
    <row r="12273" spans="2:2">
      <c r="B12273" s="81"/>
    </row>
    <row r="12274" spans="2:2">
      <c r="B12274" s="81"/>
    </row>
    <row r="12275" spans="2:2">
      <c r="B12275" s="81"/>
    </row>
    <row r="12276" spans="2:2">
      <c r="B12276" s="81"/>
    </row>
    <row r="12277" spans="2:2">
      <c r="B12277" s="81"/>
    </row>
    <row r="12278" spans="2:2">
      <c r="B12278" s="81"/>
    </row>
    <row r="12279" spans="2:2">
      <c r="B12279" s="81"/>
    </row>
    <row r="12280" spans="2:2">
      <c r="B12280" s="81"/>
    </row>
    <row r="12281" spans="2:2">
      <c r="B12281" s="81"/>
    </row>
    <row r="12282" spans="2:2">
      <c r="B12282" s="81"/>
    </row>
    <row r="12283" spans="2:2">
      <c r="B12283" s="81"/>
    </row>
    <row r="12284" spans="2:2">
      <c r="B12284" s="81"/>
    </row>
    <row r="12285" spans="2:2">
      <c r="B12285" s="81"/>
    </row>
    <row r="12286" spans="2:2">
      <c r="B12286" s="81"/>
    </row>
    <row r="12287" spans="2:2">
      <c r="B12287" s="81"/>
    </row>
    <row r="12288" spans="2:2">
      <c r="B12288" s="81"/>
    </row>
    <row r="12289" spans="2:2">
      <c r="B12289" s="81"/>
    </row>
    <row r="12290" spans="2:2">
      <c r="B12290" s="81"/>
    </row>
    <row r="12291" spans="2:2">
      <c r="B12291" s="81"/>
    </row>
    <row r="12292" spans="2:2">
      <c r="B12292" s="81"/>
    </row>
    <row r="12293" spans="2:2">
      <c r="B12293" s="81"/>
    </row>
    <row r="12294" spans="2:2">
      <c r="B12294" s="81"/>
    </row>
    <row r="12295" spans="2:2">
      <c r="B12295" s="81"/>
    </row>
    <row r="12296" spans="2:2">
      <c r="B12296" s="81"/>
    </row>
    <row r="12297" spans="2:2">
      <c r="B12297" s="81"/>
    </row>
    <row r="12298" spans="2:2">
      <c r="B12298" s="81"/>
    </row>
    <row r="12299" spans="2:2">
      <c r="B12299" s="81"/>
    </row>
    <row r="12300" spans="2:2">
      <c r="B12300" s="81"/>
    </row>
    <row r="12301" spans="2:2">
      <c r="B12301" s="81"/>
    </row>
    <row r="12302" spans="2:2">
      <c r="B12302" s="81"/>
    </row>
    <row r="12303" spans="2:2">
      <c r="B12303" s="81"/>
    </row>
    <row r="12304" spans="2:2">
      <c r="B12304" s="81"/>
    </row>
    <row r="12305" spans="2:2">
      <c r="B12305" s="81"/>
    </row>
    <row r="12306" spans="2:2">
      <c r="B12306" s="81"/>
    </row>
    <row r="12307" spans="2:2">
      <c r="B12307" s="81"/>
    </row>
    <row r="12308" spans="2:2">
      <c r="B12308" s="81"/>
    </row>
    <row r="12309" spans="2:2">
      <c r="B12309" s="81"/>
    </row>
    <row r="12310" spans="2:2">
      <c r="B12310" s="81"/>
    </row>
    <row r="12311" spans="2:2">
      <c r="B12311" s="81"/>
    </row>
    <row r="12312" spans="2:2">
      <c r="B12312" s="81"/>
    </row>
    <row r="12313" spans="2:2">
      <c r="B12313" s="81"/>
    </row>
    <row r="12314" spans="2:2">
      <c r="B12314" s="81"/>
    </row>
    <row r="12315" spans="2:2">
      <c r="B12315" s="81"/>
    </row>
    <row r="12316" spans="2:2">
      <c r="B12316" s="81"/>
    </row>
    <row r="12317" spans="2:2">
      <c r="B12317" s="81"/>
    </row>
    <row r="12318" spans="2:2">
      <c r="B12318" s="81"/>
    </row>
    <row r="12319" spans="2:2">
      <c r="B12319" s="81"/>
    </row>
    <row r="12320" spans="2:2">
      <c r="B12320" s="81"/>
    </row>
    <row r="12321" spans="2:2">
      <c r="B12321" s="81"/>
    </row>
    <row r="12322" spans="2:2">
      <c r="B12322" s="81"/>
    </row>
    <row r="12323" spans="2:2">
      <c r="B12323" s="81"/>
    </row>
    <row r="12324" spans="2:2">
      <c r="B12324" s="81"/>
    </row>
    <row r="12325" spans="2:2">
      <c r="B12325" s="81"/>
    </row>
    <row r="12326" spans="2:2">
      <c r="B12326" s="81"/>
    </row>
    <row r="12327" spans="2:2">
      <c r="B12327" s="81"/>
    </row>
    <row r="12328" spans="2:2">
      <c r="B12328" s="81"/>
    </row>
    <row r="12329" spans="2:2">
      <c r="B12329" s="81"/>
    </row>
    <row r="12330" spans="2:2">
      <c r="B12330" s="81"/>
    </row>
    <row r="12331" spans="2:2">
      <c r="B12331" s="81"/>
    </row>
    <row r="12332" spans="2:2">
      <c r="B12332" s="81"/>
    </row>
    <row r="12333" spans="2:2">
      <c r="B12333" s="81"/>
    </row>
    <row r="12334" spans="2:2">
      <c r="B12334" s="81"/>
    </row>
    <row r="12335" spans="2:2">
      <c r="B12335" s="81"/>
    </row>
    <row r="12336" spans="2:2">
      <c r="B12336" s="81"/>
    </row>
    <row r="12337" spans="2:2">
      <c r="B12337" s="81"/>
    </row>
    <row r="12338" spans="2:2">
      <c r="B12338" s="81"/>
    </row>
    <row r="12339" spans="2:2">
      <c r="B12339" s="81"/>
    </row>
    <row r="12340" spans="2:2">
      <c r="B12340" s="81"/>
    </row>
    <row r="12341" spans="2:2">
      <c r="B12341" s="81"/>
    </row>
    <row r="12342" spans="2:2">
      <c r="B12342" s="81"/>
    </row>
    <row r="12343" spans="2:2">
      <c r="B12343" s="81"/>
    </row>
    <row r="12344" spans="2:2">
      <c r="B12344" s="81"/>
    </row>
    <row r="12345" spans="2:2">
      <c r="B12345" s="81"/>
    </row>
    <row r="12346" spans="2:2">
      <c r="B12346" s="81"/>
    </row>
    <row r="12347" spans="2:2">
      <c r="B12347" s="81"/>
    </row>
    <row r="12348" spans="2:2">
      <c r="B12348" s="81"/>
    </row>
    <row r="12349" spans="2:2">
      <c r="B12349" s="81"/>
    </row>
    <row r="12350" spans="2:2">
      <c r="B12350" s="81"/>
    </row>
    <row r="12351" spans="2:2">
      <c r="B12351" s="81"/>
    </row>
    <row r="12352" spans="2:2">
      <c r="B12352" s="81"/>
    </row>
    <row r="12353" spans="2:2">
      <c r="B12353" s="81"/>
    </row>
    <row r="12354" spans="2:2">
      <c r="B12354" s="81"/>
    </row>
    <row r="12355" spans="2:2">
      <c r="B12355" s="81"/>
    </row>
    <row r="12356" spans="2:2">
      <c r="B12356" s="81"/>
    </row>
    <row r="12357" spans="2:2">
      <c r="B12357" s="81"/>
    </row>
    <row r="12358" spans="2:2">
      <c r="B12358" s="81"/>
    </row>
    <row r="12359" spans="2:2">
      <c r="B12359" s="81"/>
    </row>
    <row r="12360" spans="2:2">
      <c r="B12360" s="81"/>
    </row>
    <row r="12361" spans="2:2">
      <c r="B12361" s="81"/>
    </row>
    <row r="12362" spans="2:2">
      <c r="B12362" s="81"/>
    </row>
    <row r="12363" spans="2:2">
      <c r="B12363" s="81"/>
    </row>
    <row r="12364" spans="2:2">
      <c r="B12364" s="81"/>
    </row>
    <row r="12365" spans="2:2">
      <c r="B12365" s="81"/>
    </row>
    <row r="12366" spans="2:2">
      <c r="B12366" s="81"/>
    </row>
    <row r="12367" spans="2:2">
      <c r="B12367" s="81"/>
    </row>
    <row r="12368" spans="2:2">
      <c r="B12368" s="81"/>
    </row>
    <row r="12369" spans="2:2">
      <c r="B12369" s="81"/>
    </row>
    <row r="12370" spans="2:2">
      <c r="B12370" s="81"/>
    </row>
    <row r="12371" spans="2:2">
      <c r="B12371" s="81"/>
    </row>
    <row r="12372" spans="2:2">
      <c r="B12372" s="81"/>
    </row>
    <row r="12373" spans="2:2">
      <c r="B12373" s="81"/>
    </row>
    <row r="12374" spans="2:2">
      <c r="B12374" s="81"/>
    </row>
    <row r="12375" spans="2:2">
      <c r="B12375" s="81"/>
    </row>
    <row r="12376" spans="2:2">
      <c r="B12376" s="81"/>
    </row>
    <row r="12377" spans="2:2">
      <c r="B12377" s="81"/>
    </row>
    <row r="12378" spans="2:2">
      <c r="B12378" s="81"/>
    </row>
    <row r="12379" spans="2:2">
      <c r="B12379" s="81"/>
    </row>
    <row r="12380" spans="2:2">
      <c r="B12380" s="81"/>
    </row>
    <row r="12381" spans="2:2">
      <c r="B12381" s="81"/>
    </row>
    <row r="12382" spans="2:2">
      <c r="B12382" s="81"/>
    </row>
    <row r="12383" spans="2:2">
      <c r="B12383" s="81"/>
    </row>
    <row r="12384" spans="2:2">
      <c r="B12384" s="81"/>
    </row>
    <row r="12385" spans="2:2">
      <c r="B12385" s="81"/>
    </row>
    <row r="12386" spans="2:2">
      <c r="B12386" s="81"/>
    </row>
    <row r="12387" spans="2:2">
      <c r="B12387" s="81"/>
    </row>
    <row r="12388" spans="2:2">
      <c r="B12388" s="81"/>
    </row>
    <row r="12389" spans="2:2">
      <c r="B12389" s="81"/>
    </row>
    <row r="12390" spans="2:2">
      <c r="B12390" s="81"/>
    </row>
    <row r="12391" spans="2:2">
      <c r="B12391" s="81"/>
    </row>
    <row r="12392" spans="2:2">
      <c r="B12392" s="81"/>
    </row>
    <row r="12393" spans="2:2">
      <c r="B12393" s="81"/>
    </row>
    <row r="12394" spans="2:2">
      <c r="B12394" s="81"/>
    </row>
    <row r="12395" spans="2:2">
      <c r="B12395" s="81"/>
    </row>
    <row r="12396" spans="2:2">
      <c r="B12396" s="81"/>
    </row>
    <row r="12397" spans="2:2">
      <c r="B12397" s="81"/>
    </row>
    <row r="12398" spans="2:2">
      <c r="B12398" s="81"/>
    </row>
    <row r="12399" spans="2:2">
      <c r="B12399" s="81"/>
    </row>
    <row r="12400" spans="2:2">
      <c r="B12400" s="81"/>
    </row>
    <row r="12401" spans="2:2">
      <c r="B12401" s="81"/>
    </row>
    <row r="12402" spans="2:2">
      <c r="B12402" s="81"/>
    </row>
    <row r="12403" spans="2:2">
      <c r="B12403" s="81"/>
    </row>
    <row r="12404" spans="2:2">
      <c r="B12404" s="81"/>
    </row>
    <row r="12405" spans="2:2">
      <c r="B12405" s="81"/>
    </row>
    <row r="12406" spans="2:2">
      <c r="B12406" s="81"/>
    </row>
    <row r="12407" spans="2:2">
      <c r="B12407" s="81"/>
    </row>
    <row r="12408" spans="2:2">
      <c r="B12408" s="81"/>
    </row>
    <row r="12409" spans="2:2">
      <c r="B12409" s="81"/>
    </row>
    <row r="12410" spans="2:2">
      <c r="B12410" s="81"/>
    </row>
    <row r="12411" spans="2:2">
      <c r="B12411" s="81"/>
    </row>
    <row r="12412" spans="2:2">
      <c r="B12412" s="81"/>
    </row>
    <row r="12413" spans="2:2">
      <c r="B12413" s="81"/>
    </row>
    <row r="12414" spans="2:2">
      <c r="B12414" s="81"/>
    </row>
    <row r="12415" spans="2:2">
      <c r="B12415" s="81"/>
    </row>
    <row r="12416" spans="2:2">
      <c r="B12416" s="81"/>
    </row>
    <row r="12417" spans="2:2">
      <c r="B12417" s="81"/>
    </row>
    <row r="12418" spans="2:2">
      <c r="B12418" s="81"/>
    </row>
    <row r="12419" spans="2:2">
      <c r="B12419" s="81"/>
    </row>
    <row r="12420" spans="2:2">
      <c r="B12420" s="81"/>
    </row>
    <row r="12421" spans="2:2">
      <c r="B12421" s="81"/>
    </row>
    <row r="12422" spans="2:2">
      <c r="B12422" s="81"/>
    </row>
    <row r="12423" spans="2:2">
      <c r="B12423" s="81"/>
    </row>
    <row r="12424" spans="2:2">
      <c r="B12424" s="81"/>
    </row>
    <row r="12425" spans="2:2">
      <c r="B12425" s="81"/>
    </row>
    <row r="12426" spans="2:2">
      <c r="B12426" s="81"/>
    </row>
    <row r="12427" spans="2:2">
      <c r="B12427" s="81"/>
    </row>
    <row r="12428" spans="2:2">
      <c r="B12428" s="81"/>
    </row>
    <row r="12429" spans="2:2">
      <c r="B12429" s="81"/>
    </row>
    <row r="12430" spans="2:2">
      <c r="B12430" s="81"/>
    </row>
    <row r="12431" spans="2:2">
      <c r="B12431" s="81"/>
    </row>
    <row r="12432" spans="2:2">
      <c r="B12432" s="81"/>
    </row>
    <row r="12433" spans="2:2">
      <c r="B12433" s="81"/>
    </row>
    <row r="12434" spans="2:2">
      <c r="B12434" s="81"/>
    </row>
    <row r="12435" spans="2:2">
      <c r="B12435" s="81"/>
    </row>
    <row r="12436" spans="2:2">
      <c r="B12436" s="81"/>
    </row>
    <row r="12437" spans="2:2">
      <c r="B12437" s="81"/>
    </row>
    <row r="12438" spans="2:2">
      <c r="B12438" s="81"/>
    </row>
    <row r="12439" spans="2:2">
      <c r="B12439" s="81"/>
    </row>
    <row r="12440" spans="2:2">
      <c r="B12440" s="81"/>
    </row>
    <row r="12441" spans="2:2">
      <c r="B12441" s="81"/>
    </row>
    <row r="12442" spans="2:2">
      <c r="B12442" s="81"/>
    </row>
    <row r="12443" spans="2:2">
      <c r="B12443" s="81"/>
    </row>
    <row r="12444" spans="2:2">
      <c r="B12444" s="81"/>
    </row>
    <row r="12445" spans="2:2">
      <c r="B12445" s="81"/>
    </row>
    <row r="12446" spans="2:2">
      <c r="B12446" s="81"/>
    </row>
    <row r="12447" spans="2:2">
      <c r="B12447" s="81"/>
    </row>
    <row r="12448" spans="2:2">
      <c r="B12448" s="81"/>
    </row>
    <row r="12449" spans="2:2">
      <c r="B12449" s="81"/>
    </row>
    <row r="12450" spans="2:2">
      <c r="B12450" s="81"/>
    </row>
    <row r="12451" spans="2:2">
      <c r="B12451" s="81"/>
    </row>
    <row r="12452" spans="2:2">
      <c r="B12452" s="81"/>
    </row>
    <row r="12453" spans="2:2">
      <c r="B12453" s="81"/>
    </row>
    <row r="12454" spans="2:2">
      <c r="B12454" s="81"/>
    </row>
    <row r="12455" spans="2:2">
      <c r="B12455" s="81"/>
    </row>
    <row r="12456" spans="2:2">
      <c r="B12456" s="81"/>
    </row>
    <row r="12457" spans="2:2">
      <c r="B12457" s="81"/>
    </row>
    <row r="12458" spans="2:2">
      <c r="B12458" s="81"/>
    </row>
    <row r="12459" spans="2:2">
      <c r="B12459" s="81"/>
    </row>
    <row r="12460" spans="2:2">
      <c r="B12460" s="81"/>
    </row>
    <row r="12461" spans="2:2">
      <c r="B12461" s="81"/>
    </row>
    <row r="12462" spans="2:2">
      <c r="B12462" s="81"/>
    </row>
    <row r="12463" spans="2:2">
      <c r="B12463" s="81"/>
    </row>
    <row r="12464" spans="2:2">
      <c r="B12464" s="81"/>
    </row>
    <row r="12465" spans="2:2">
      <c r="B12465" s="81"/>
    </row>
    <row r="12466" spans="2:2">
      <c r="B12466" s="81"/>
    </row>
    <row r="12467" spans="2:2">
      <c r="B12467" s="81"/>
    </row>
    <row r="12468" spans="2:2">
      <c r="B12468" s="81"/>
    </row>
    <row r="12469" spans="2:2">
      <c r="B12469" s="81"/>
    </row>
    <row r="12470" spans="2:2">
      <c r="B12470" s="81"/>
    </row>
    <row r="12471" spans="2:2">
      <c r="B12471" s="81"/>
    </row>
    <row r="12472" spans="2:2">
      <c r="B12472" s="81"/>
    </row>
    <row r="12473" spans="2:2">
      <c r="B12473" s="81"/>
    </row>
    <row r="12474" spans="2:2">
      <c r="B12474" s="81"/>
    </row>
    <row r="12475" spans="2:2">
      <c r="B12475" s="81"/>
    </row>
    <row r="12476" spans="2:2">
      <c r="B12476" s="81"/>
    </row>
    <row r="12477" spans="2:2">
      <c r="B12477" s="81"/>
    </row>
    <row r="12478" spans="2:2">
      <c r="B12478" s="81"/>
    </row>
    <row r="12479" spans="2:2">
      <c r="B12479" s="81"/>
    </row>
    <row r="12480" spans="2:2">
      <c r="B12480" s="81"/>
    </row>
    <row r="12481" spans="2:2">
      <c r="B12481" s="81"/>
    </row>
    <row r="12482" spans="2:2">
      <c r="B12482" s="81"/>
    </row>
    <row r="12483" spans="2:2">
      <c r="B12483" s="81"/>
    </row>
    <row r="12484" spans="2:2">
      <c r="B12484" s="81"/>
    </row>
    <row r="12485" spans="2:2">
      <c r="B12485" s="81"/>
    </row>
    <row r="12486" spans="2:2">
      <c r="B12486" s="81"/>
    </row>
    <row r="12487" spans="2:2">
      <c r="B12487" s="81"/>
    </row>
    <row r="12488" spans="2:2">
      <c r="B12488" s="81"/>
    </row>
    <row r="12489" spans="2:2">
      <c r="B12489" s="81"/>
    </row>
    <row r="12490" spans="2:2">
      <c r="B12490" s="81"/>
    </row>
    <row r="12491" spans="2:2">
      <c r="B12491" s="81"/>
    </row>
    <row r="12492" spans="2:2">
      <c r="B12492" s="81"/>
    </row>
    <row r="12493" spans="2:2">
      <c r="B12493" s="81"/>
    </row>
    <row r="12494" spans="2:2">
      <c r="B12494" s="81"/>
    </row>
    <row r="12495" spans="2:2">
      <c r="B12495" s="81"/>
    </row>
    <row r="12496" spans="2:2">
      <c r="B12496" s="81"/>
    </row>
    <row r="12497" spans="2:2">
      <c r="B12497" s="81"/>
    </row>
    <row r="12498" spans="2:2">
      <c r="B12498" s="81"/>
    </row>
    <row r="12499" spans="2:2">
      <c r="B12499" s="81"/>
    </row>
    <row r="12500" spans="2:2">
      <c r="B12500" s="81"/>
    </row>
    <row r="12501" spans="2:2">
      <c r="B12501" s="81"/>
    </row>
    <row r="12502" spans="2:2">
      <c r="B12502" s="81"/>
    </row>
    <row r="12503" spans="2:2">
      <c r="B12503" s="81"/>
    </row>
    <row r="12504" spans="2:2">
      <c r="B12504" s="81"/>
    </row>
    <row r="12505" spans="2:2">
      <c r="B12505" s="81"/>
    </row>
    <row r="12506" spans="2:2">
      <c r="B12506" s="81"/>
    </row>
    <row r="12507" spans="2:2">
      <c r="B12507" s="81"/>
    </row>
    <row r="12508" spans="2:2">
      <c r="B12508" s="81"/>
    </row>
    <row r="12509" spans="2:2">
      <c r="B12509" s="81"/>
    </row>
    <row r="12510" spans="2:2">
      <c r="B12510" s="81"/>
    </row>
    <row r="12511" spans="2:2">
      <c r="B12511" s="81"/>
    </row>
    <row r="12512" spans="2:2">
      <c r="B12512" s="81"/>
    </row>
    <row r="12513" spans="2:2">
      <c r="B12513" s="81"/>
    </row>
    <row r="12514" spans="2:2">
      <c r="B12514" s="81"/>
    </row>
    <row r="12515" spans="2:2">
      <c r="B12515" s="81"/>
    </row>
    <row r="12516" spans="2:2">
      <c r="B12516" s="81"/>
    </row>
    <row r="12517" spans="2:2">
      <c r="B12517" s="81"/>
    </row>
    <row r="12518" spans="2:2">
      <c r="B12518" s="81"/>
    </row>
    <row r="12519" spans="2:2">
      <c r="B12519" s="81"/>
    </row>
    <row r="12520" spans="2:2">
      <c r="B12520" s="81"/>
    </row>
    <row r="12521" spans="2:2">
      <c r="B12521" s="81"/>
    </row>
    <row r="12522" spans="2:2">
      <c r="B12522" s="81"/>
    </row>
    <row r="12523" spans="2:2">
      <c r="B12523" s="81"/>
    </row>
    <row r="12524" spans="2:2">
      <c r="B12524" s="81"/>
    </row>
    <row r="12525" spans="2:2">
      <c r="B12525" s="81"/>
    </row>
    <row r="12526" spans="2:2">
      <c r="B12526" s="81"/>
    </row>
    <row r="12527" spans="2:2">
      <c r="B12527" s="81"/>
    </row>
    <row r="12528" spans="2:2">
      <c r="B12528" s="81"/>
    </row>
    <row r="12529" spans="2:2">
      <c r="B12529" s="81"/>
    </row>
    <row r="12530" spans="2:2">
      <c r="B12530" s="81"/>
    </row>
    <row r="12531" spans="2:2">
      <c r="B12531" s="81"/>
    </row>
    <row r="12532" spans="2:2">
      <c r="B12532" s="81"/>
    </row>
    <row r="12533" spans="2:2">
      <c r="B12533" s="81"/>
    </row>
    <row r="12534" spans="2:2">
      <c r="B12534" s="81"/>
    </row>
    <row r="12535" spans="2:2">
      <c r="B12535" s="81"/>
    </row>
    <row r="12536" spans="2:2">
      <c r="B12536" s="81"/>
    </row>
    <row r="12537" spans="2:2">
      <c r="B12537" s="81"/>
    </row>
    <row r="12538" spans="2:2">
      <c r="B12538" s="81"/>
    </row>
    <row r="12539" spans="2:2">
      <c r="B12539" s="81"/>
    </row>
    <row r="12540" spans="2:2">
      <c r="B12540" s="81"/>
    </row>
    <row r="12541" spans="2:2">
      <c r="B12541" s="81"/>
    </row>
    <row r="12542" spans="2:2">
      <c r="B12542" s="81"/>
    </row>
    <row r="12543" spans="2:2">
      <c r="B12543" s="81"/>
    </row>
    <row r="12544" spans="2:2">
      <c r="B12544" s="81"/>
    </row>
    <row r="12545" spans="2:2">
      <c r="B12545" s="81"/>
    </row>
    <row r="12546" spans="2:2">
      <c r="B12546" s="81"/>
    </row>
    <row r="12547" spans="2:2">
      <c r="B12547" s="81"/>
    </row>
    <row r="12548" spans="2:2">
      <c r="B12548" s="81"/>
    </row>
    <row r="12549" spans="2:2">
      <c r="B12549" s="81"/>
    </row>
    <row r="12550" spans="2:2">
      <c r="B12550" s="81"/>
    </row>
    <row r="12551" spans="2:2">
      <c r="B12551" s="81"/>
    </row>
    <row r="12552" spans="2:2">
      <c r="B12552" s="81"/>
    </row>
    <row r="12553" spans="2:2">
      <c r="B12553" s="81"/>
    </row>
    <row r="12554" spans="2:2">
      <c r="B12554" s="81"/>
    </row>
    <row r="12555" spans="2:2">
      <c r="B12555" s="81"/>
    </row>
    <row r="12556" spans="2:2">
      <c r="B12556" s="81"/>
    </row>
    <row r="12557" spans="2:2">
      <c r="B12557" s="81"/>
    </row>
    <row r="12558" spans="2:2">
      <c r="B12558" s="81"/>
    </row>
    <row r="12559" spans="2:2">
      <c r="B12559" s="81"/>
    </row>
    <row r="12560" spans="2:2">
      <c r="B12560" s="81"/>
    </row>
    <row r="12561" spans="2:2">
      <c r="B12561" s="81"/>
    </row>
    <row r="12562" spans="2:2">
      <c r="B12562" s="81"/>
    </row>
    <row r="12563" spans="2:2">
      <c r="B12563" s="81"/>
    </row>
    <row r="12564" spans="2:2">
      <c r="B12564" s="81"/>
    </row>
    <row r="12565" spans="2:2">
      <c r="B12565" s="81"/>
    </row>
    <row r="12566" spans="2:2">
      <c r="B12566" s="81"/>
    </row>
    <row r="12567" spans="2:2">
      <c r="B12567" s="81"/>
    </row>
    <row r="12568" spans="2:2">
      <c r="B12568" s="81"/>
    </row>
    <row r="12569" spans="2:2">
      <c r="B12569" s="81"/>
    </row>
    <row r="12570" spans="2:2">
      <c r="B12570" s="81"/>
    </row>
    <row r="12571" spans="2:2">
      <c r="B12571" s="81"/>
    </row>
    <row r="12572" spans="2:2">
      <c r="B12572" s="81"/>
    </row>
    <row r="12573" spans="2:2">
      <c r="B12573" s="81"/>
    </row>
    <row r="12574" spans="2:2">
      <c r="B12574" s="81"/>
    </row>
    <row r="12575" spans="2:2">
      <c r="B12575" s="81"/>
    </row>
    <row r="12576" spans="2:2">
      <c r="B12576" s="81"/>
    </row>
    <row r="12577" spans="2:2">
      <c r="B12577" s="81"/>
    </row>
    <row r="12578" spans="2:2">
      <c r="B12578" s="81"/>
    </row>
    <row r="12579" spans="2:2">
      <c r="B12579" s="81"/>
    </row>
    <row r="12580" spans="2:2">
      <c r="B12580" s="81"/>
    </row>
    <row r="12581" spans="2:2">
      <c r="B12581" s="81"/>
    </row>
    <row r="12582" spans="2:2">
      <c r="B12582" s="81"/>
    </row>
    <row r="12583" spans="2:2">
      <c r="B12583" s="81"/>
    </row>
    <row r="12584" spans="2:2">
      <c r="B12584" s="81"/>
    </row>
    <row r="12585" spans="2:2">
      <c r="B12585" s="81"/>
    </row>
    <row r="12586" spans="2:2">
      <c r="B12586" s="81"/>
    </row>
    <row r="12587" spans="2:2">
      <c r="B12587" s="81"/>
    </row>
    <row r="12588" spans="2:2">
      <c r="B12588" s="81"/>
    </row>
    <row r="12589" spans="2:2">
      <c r="B12589" s="81"/>
    </row>
    <row r="12590" spans="2:2">
      <c r="B12590" s="81"/>
    </row>
    <row r="12591" spans="2:2">
      <c r="B12591" s="81"/>
    </row>
    <row r="12592" spans="2:2">
      <c r="B12592" s="81"/>
    </row>
    <row r="12593" spans="2:2">
      <c r="B12593" s="81"/>
    </row>
    <row r="12594" spans="2:2">
      <c r="B12594" s="81"/>
    </row>
    <row r="12595" spans="2:2">
      <c r="B12595" s="81"/>
    </row>
    <row r="12596" spans="2:2">
      <c r="B12596" s="81"/>
    </row>
    <row r="12597" spans="2:2">
      <c r="B12597" s="81"/>
    </row>
    <row r="12598" spans="2:2">
      <c r="B12598" s="81"/>
    </row>
    <row r="12599" spans="2:2">
      <c r="B12599" s="81"/>
    </row>
    <row r="12600" spans="2:2">
      <c r="B12600" s="81"/>
    </row>
    <row r="12601" spans="2:2">
      <c r="B12601" s="81"/>
    </row>
    <row r="12602" spans="2:2">
      <c r="B12602" s="81"/>
    </row>
    <row r="12603" spans="2:2">
      <c r="B12603" s="81"/>
    </row>
    <row r="12604" spans="2:2">
      <c r="B12604" s="81"/>
    </row>
    <row r="12605" spans="2:2">
      <c r="B12605" s="81"/>
    </row>
    <row r="12606" spans="2:2">
      <c r="B12606" s="81"/>
    </row>
    <row r="12607" spans="2:2">
      <c r="B12607" s="81"/>
    </row>
    <row r="12608" spans="2:2">
      <c r="B12608" s="81"/>
    </row>
    <row r="12609" spans="2:2">
      <c r="B12609" s="81"/>
    </row>
    <row r="12610" spans="2:2">
      <c r="B12610" s="81"/>
    </row>
    <row r="12611" spans="2:2">
      <c r="B12611" s="81"/>
    </row>
    <row r="12612" spans="2:2">
      <c r="B12612" s="81"/>
    </row>
    <row r="12613" spans="2:2">
      <c r="B12613" s="81"/>
    </row>
    <row r="12614" spans="2:2">
      <c r="B12614" s="81"/>
    </row>
    <row r="12615" spans="2:2">
      <c r="B12615" s="81"/>
    </row>
    <row r="12616" spans="2:2">
      <c r="B12616" s="81"/>
    </row>
    <row r="12617" spans="2:2">
      <c r="B12617" s="81"/>
    </row>
    <row r="12618" spans="2:2">
      <c r="B12618" s="81"/>
    </row>
    <row r="12619" spans="2:2">
      <c r="B12619" s="81"/>
    </row>
    <row r="12620" spans="2:2">
      <c r="B12620" s="81"/>
    </row>
    <row r="12621" spans="2:2">
      <c r="B12621" s="81"/>
    </row>
    <row r="12622" spans="2:2">
      <c r="B12622" s="81"/>
    </row>
    <row r="12623" spans="2:2">
      <c r="B12623" s="81"/>
    </row>
    <row r="12624" spans="2:2">
      <c r="B12624" s="81"/>
    </row>
    <row r="12625" spans="2:2">
      <c r="B12625" s="81"/>
    </row>
    <row r="12626" spans="2:2">
      <c r="B12626" s="81"/>
    </row>
    <row r="12627" spans="2:2">
      <c r="B12627" s="81"/>
    </row>
    <row r="12628" spans="2:2">
      <c r="B12628" s="81"/>
    </row>
    <row r="12629" spans="2:2">
      <c r="B12629" s="81"/>
    </row>
    <row r="12630" spans="2:2">
      <c r="B12630" s="81"/>
    </row>
    <row r="12631" spans="2:2">
      <c r="B12631" s="81"/>
    </row>
    <row r="12632" spans="2:2">
      <c r="B12632" s="81"/>
    </row>
    <row r="12633" spans="2:2">
      <c r="B12633" s="81"/>
    </row>
    <row r="12634" spans="2:2">
      <c r="B12634" s="81"/>
    </row>
    <row r="12635" spans="2:2">
      <c r="B12635" s="81"/>
    </row>
    <row r="12636" spans="2:2">
      <c r="B12636" s="81"/>
    </row>
    <row r="12637" spans="2:2">
      <c r="B12637" s="81"/>
    </row>
    <row r="12638" spans="2:2">
      <c r="B12638" s="81"/>
    </row>
    <row r="12639" spans="2:2">
      <c r="B12639" s="81"/>
    </row>
    <row r="12640" spans="2:2">
      <c r="B12640" s="81"/>
    </row>
    <row r="12641" spans="2:2">
      <c r="B12641" s="81"/>
    </row>
    <row r="12642" spans="2:2">
      <c r="B12642" s="81"/>
    </row>
    <row r="12643" spans="2:2">
      <c r="B12643" s="81"/>
    </row>
    <row r="12644" spans="2:2">
      <c r="B12644" s="81"/>
    </row>
    <row r="12645" spans="2:2">
      <c r="B12645" s="81"/>
    </row>
    <row r="12646" spans="2:2">
      <c r="B12646" s="81"/>
    </row>
    <row r="12647" spans="2:2">
      <c r="B12647" s="81"/>
    </row>
    <row r="12648" spans="2:2">
      <c r="B12648" s="81"/>
    </row>
    <row r="12649" spans="2:2">
      <c r="B12649" s="81"/>
    </row>
    <row r="12650" spans="2:2">
      <c r="B12650" s="81"/>
    </row>
    <row r="12651" spans="2:2">
      <c r="B12651" s="81"/>
    </row>
    <row r="12652" spans="2:2">
      <c r="B12652" s="81"/>
    </row>
    <row r="12653" spans="2:2">
      <c r="B12653" s="81"/>
    </row>
    <row r="12654" spans="2:2">
      <c r="B12654" s="81"/>
    </row>
    <row r="12655" spans="2:2">
      <c r="B12655" s="81"/>
    </row>
    <row r="12656" spans="2:2">
      <c r="B12656" s="81"/>
    </row>
    <row r="12657" spans="2:2">
      <c r="B12657" s="81"/>
    </row>
    <row r="12658" spans="2:2">
      <c r="B12658" s="81"/>
    </row>
    <row r="12659" spans="2:2">
      <c r="B12659" s="81"/>
    </row>
    <row r="12660" spans="2:2">
      <c r="B12660" s="81"/>
    </row>
    <row r="12661" spans="2:2">
      <c r="B12661" s="81"/>
    </row>
    <row r="12662" spans="2:2">
      <c r="B12662" s="81"/>
    </row>
    <row r="12663" spans="2:2">
      <c r="B12663" s="81"/>
    </row>
    <row r="12664" spans="2:2">
      <c r="B12664" s="81"/>
    </row>
    <row r="12665" spans="2:2">
      <c r="B12665" s="81"/>
    </row>
    <row r="12666" spans="2:2">
      <c r="B12666" s="81"/>
    </row>
    <row r="12667" spans="2:2">
      <c r="B12667" s="81"/>
    </row>
    <row r="12668" spans="2:2">
      <c r="B12668" s="81"/>
    </row>
    <row r="12669" spans="2:2">
      <c r="B12669" s="81"/>
    </row>
    <row r="12670" spans="2:2">
      <c r="B12670" s="81"/>
    </row>
    <row r="12671" spans="2:2">
      <c r="B12671" s="81"/>
    </row>
    <row r="12672" spans="2:2">
      <c r="B12672" s="81"/>
    </row>
    <row r="12673" spans="2:2">
      <c r="B12673" s="81"/>
    </row>
    <row r="12674" spans="2:2">
      <c r="B12674" s="81"/>
    </row>
    <row r="12675" spans="2:2">
      <c r="B12675" s="81"/>
    </row>
    <row r="12676" spans="2:2">
      <c r="B12676" s="81"/>
    </row>
    <row r="12677" spans="2:2">
      <c r="B12677" s="81"/>
    </row>
    <row r="12678" spans="2:2">
      <c r="B12678" s="81"/>
    </row>
    <row r="12679" spans="2:2">
      <c r="B12679" s="81"/>
    </row>
    <row r="12680" spans="2:2">
      <c r="B12680" s="81"/>
    </row>
    <row r="12681" spans="2:2">
      <c r="B12681" s="81"/>
    </row>
    <row r="12682" spans="2:2">
      <c r="B12682" s="81"/>
    </row>
    <row r="12683" spans="2:2">
      <c r="B12683" s="81"/>
    </row>
    <row r="12684" spans="2:2">
      <c r="B12684" s="81"/>
    </row>
    <row r="12685" spans="2:2">
      <c r="B12685" s="81"/>
    </row>
    <row r="12686" spans="2:2">
      <c r="B12686" s="81"/>
    </row>
    <row r="12687" spans="2:2">
      <c r="B12687" s="81"/>
    </row>
    <row r="12688" spans="2:2">
      <c r="B12688" s="81"/>
    </row>
    <row r="12689" spans="2:2">
      <c r="B12689" s="81"/>
    </row>
    <row r="12690" spans="2:2">
      <c r="B12690" s="81"/>
    </row>
    <row r="12691" spans="2:2">
      <c r="B12691" s="81"/>
    </row>
    <row r="12692" spans="2:2">
      <c r="B12692" s="81"/>
    </row>
    <row r="12693" spans="2:2">
      <c r="B12693" s="81"/>
    </row>
    <row r="12694" spans="2:2">
      <c r="B12694" s="81"/>
    </row>
    <row r="12695" spans="2:2">
      <c r="B12695" s="81"/>
    </row>
    <row r="12696" spans="2:2">
      <c r="B12696" s="81"/>
    </row>
    <row r="12697" spans="2:2">
      <c r="B12697" s="81"/>
    </row>
    <row r="12698" spans="2:2">
      <c r="B12698" s="81"/>
    </row>
    <row r="12699" spans="2:2">
      <c r="B12699" s="81"/>
    </row>
    <row r="12700" spans="2:2">
      <c r="B12700" s="81"/>
    </row>
    <row r="12701" spans="2:2">
      <c r="B12701" s="81"/>
    </row>
    <row r="12702" spans="2:2">
      <c r="B12702" s="81"/>
    </row>
    <row r="12703" spans="2:2">
      <c r="B12703" s="81"/>
    </row>
    <row r="12704" spans="2:2">
      <c r="B12704" s="81"/>
    </row>
    <row r="12705" spans="2:2">
      <c r="B12705" s="81"/>
    </row>
    <row r="12706" spans="2:2">
      <c r="B12706" s="81"/>
    </row>
    <row r="12707" spans="2:2">
      <c r="B12707" s="81"/>
    </row>
    <row r="12708" spans="2:2">
      <c r="B12708" s="81"/>
    </row>
    <row r="12709" spans="2:2">
      <c r="B12709" s="81"/>
    </row>
    <row r="12710" spans="2:2">
      <c r="B12710" s="81"/>
    </row>
    <row r="12711" spans="2:2">
      <c r="B12711" s="81"/>
    </row>
    <row r="12712" spans="2:2">
      <c r="B12712" s="81"/>
    </row>
    <row r="12713" spans="2:2">
      <c r="B12713" s="81"/>
    </row>
    <row r="12714" spans="2:2">
      <c r="B12714" s="81"/>
    </row>
    <row r="12715" spans="2:2">
      <c r="B12715" s="81"/>
    </row>
    <row r="12716" spans="2:2">
      <c r="B12716" s="81"/>
    </row>
    <row r="12717" spans="2:2">
      <c r="B12717" s="81"/>
    </row>
    <row r="12718" spans="2:2">
      <c r="B12718" s="81"/>
    </row>
    <row r="12719" spans="2:2">
      <c r="B12719" s="81"/>
    </row>
    <row r="12720" spans="2:2">
      <c r="B12720" s="81"/>
    </row>
    <row r="12721" spans="2:2">
      <c r="B12721" s="81"/>
    </row>
    <row r="12722" spans="2:2">
      <c r="B12722" s="81"/>
    </row>
    <row r="12723" spans="2:2">
      <c r="B12723" s="81"/>
    </row>
    <row r="12724" spans="2:2">
      <c r="B12724" s="81"/>
    </row>
    <row r="12725" spans="2:2">
      <c r="B12725" s="81"/>
    </row>
    <row r="12726" spans="2:2">
      <c r="B12726" s="81"/>
    </row>
    <row r="12727" spans="2:2">
      <c r="B12727" s="81"/>
    </row>
    <row r="12728" spans="2:2">
      <c r="B12728" s="81"/>
    </row>
    <row r="12729" spans="2:2">
      <c r="B12729" s="81"/>
    </row>
    <row r="12730" spans="2:2">
      <c r="B12730" s="81"/>
    </row>
    <row r="12731" spans="2:2">
      <c r="B12731" s="81"/>
    </row>
    <row r="12732" spans="2:2">
      <c r="B12732" s="81"/>
    </row>
    <row r="12733" spans="2:2">
      <c r="B12733" s="81"/>
    </row>
    <row r="12734" spans="2:2">
      <c r="B12734" s="81"/>
    </row>
    <row r="12735" spans="2:2">
      <c r="B12735" s="81"/>
    </row>
    <row r="12736" spans="2:2">
      <c r="B12736" s="81"/>
    </row>
    <row r="12737" spans="2:2">
      <c r="B12737" s="81"/>
    </row>
    <row r="12738" spans="2:2">
      <c r="B12738" s="81"/>
    </row>
    <row r="12739" spans="2:2">
      <c r="B12739" s="81"/>
    </row>
    <row r="12740" spans="2:2">
      <c r="B12740" s="81"/>
    </row>
    <row r="12741" spans="2:2">
      <c r="B12741" s="81"/>
    </row>
    <row r="12742" spans="2:2">
      <c r="B12742" s="81"/>
    </row>
    <row r="12743" spans="2:2">
      <c r="B12743" s="81"/>
    </row>
    <row r="12744" spans="2:2">
      <c r="B12744" s="81"/>
    </row>
    <row r="12745" spans="2:2">
      <c r="B12745" s="81"/>
    </row>
    <row r="12746" spans="2:2">
      <c r="B12746" s="81"/>
    </row>
    <row r="12747" spans="2:2">
      <c r="B12747" s="81"/>
    </row>
    <row r="12748" spans="2:2">
      <c r="B12748" s="81"/>
    </row>
    <row r="12749" spans="2:2">
      <c r="B12749" s="81"/>
    </row>
    <row r="12750" spans="2:2">
      <c r="B12750" s="81"/>
    </row>
    <row r="12751" spans="2:2">
      <c r="B12751" s="81"/>
    </row>
    <row r="12752" spans="2:2">
      <c r="B12752" s="81"/>
    </row>
    <row r="12753" spans="2:2">
      <c r="B12753" s="81"/>
    </row>
    <row r="12754" spans="2:2">
      <c r="B12754" s="81"/>
    </row>
    <row r="12755" spans="2:2">
      <c r="B12755" s="81"/>
    </row>
    <row r="12756" spans="2:2">
      <c r="B12756" s="81"/>
    </row>
    <row r="12757" spans="2:2">
      <c r="B12757" s="81"/>
    </row>
    <row r="12758" spans="2:2">
      <c r="B12758" s="81"/>
    </row>
    <row r="12759" spans="2:2">
      <c r="B12759" s="81"/>
    </row>
    <row r="12760" spans="2:2">
      <c r="B12760" s="81"/>
    </row>
    <row r="12761" spans="2:2">
      <c r="B12761" s="81"/>
    </row>
    <row r="12762" spans="2:2">
      <c r="B12762" s="81"/>
    </row>
    <row r="12763" spans="2:2">
      <c r="B12763" s="81"/>
    </row>
    <row r="12764" spans="2:2">
      <c r="B12764" s="81"/>
    </row>
    <row r="12765" spans="2:2">
      <c r="B12765" s="81"/>
    </row>
    <row r="12766" spans="2:2">
      <c r="B12766" s="81"/>
    </row>
    <row r="12767" spans="2:2">
      <c r="B12767" s="81"/>
    </row>
    <row r="12768" spans="2:2">
      <c r="B12768" s="81"/>
    </row>
    <row r="12769" spans="2:2">
      <c r="B12769" s="81"/>
    </row>
    <row r="12770" spans="2:2">
      <c r="B12770" s="81"/>
    </row>
    <row r="12771" spans="2:2">
      <c r="B12771" s="81"/>
    </row>
    <row r="12772" spans="2:2">
      <c r="B12772" s="81"/>
    </row>
    <row r="12773" spans="2:2">
      <c r="B12773" s="81"/>
    </row>
    <row r="12774" spans="2:2">
      <c r="B12774" s="81"/>
    </row>
    <row r="12775" spans="2:2">
      <c r="B12775" s="81"/>
    </row>
    <row r="12776" spans="2:2">
      <c r="B12776" s="81"/>
    </row>
    <row r="12777" spans="2:2">
      <c r="B12777" s="81"/>
    </row>
    <row r="12778" spans="2:2">
      <c r="B12778" s="81"/>
    </row>
    <row r="12779" spans="2:2">
      <c r="B12779" s="81"/>
    </row>
    <row r="12780" spans="2:2">
      <c r="B12780" s="81"/>
    </row>
    <row r="12781" spans="2:2">
      <c r="B12781" s="81"/>
    </row>
    <row r="12782" spans="2:2">
      <c r="B12782" s="81"/>
    </row>
    <row r="12783" spans="2:2">
      <c r="B12783" s="81"/>
    </row>
    <row r="12784" spans="2:2">
      <c r="B12784" s="81"/>
    </row>
    <row r="12785" spans="2:2">
      <c r="B12785" s="81"/>
    </row>
    <row r="12786" spans="2:2">
      <c r="B12786" s="81"/>
    </row>
    <row r="12787" spans="2:2">
      <c r="B12787" s="81"/>
    </row>
    <row r="12788" spans="2:2">
      <c r="B12788" s="81"/>
    </row>
    <row r="12789" spans="2:2">
      <c r="B12789" s="81"/>
    </row>
    <row r="12790" spans="2:2">
      <c r="B12790" s="81"/>
    </row>
    <row r="12791" spans="2:2">
      <c r="B12791" s="81"/>
    </row>
    <row r="12792" spans="2:2">
      <c r="B12792" s="81"/>
    </row>
    <row r="12793" spans="2:2">
      <c r="B12793" s="81"/>
    </row>
    <row r="12794" spans="2:2">
      <c r="B12794" s="81"/>
    </row>
    <row r="12795" spans="2:2">
      <c r="B12795" s="81"/>
    </row>
    <row r="12796" spans="2:2">
      <c r="B12796" s="81"/>
    </row>
    <row r="12797" spans="2:2">
      <c r="B12797" s="81"/>
    </row>
    <row r="12798" spans="2:2">
      <c r="B12798" s="81"/>
    </row>
    <row r="12799" spans="2:2">
      <c r="B12799" s="81"/>
    </row>
    <row r="12800" spans="2:2">
      <c r="B12800" s="81"/>
    </row>
    <row r="12801" spans="2:2">
      <c r="B12801" s="81"/>
    </row>
    <row r="12802" spans="2:2">
      <c r="B12802" s="81"/>
    </row>
    <row r="12803" spans="2:2">
      <c r="B12803" s="81"/>
    </row>
    <row r="12804" spans="2:2">
      <c r="B12804" s="81"/>
    </row>
    <row r="12805" spans="2:2">
      <c r="B12805" s="81"/>
    </row>
    <row r="12806" spans="2:2">
      <c r="B12806" s="81"/>
    </row>
    <row r="12807" spans="2:2">
      <c r="B12807" s="81"/>
    </row>
    <row r="12808" spans="2:2">
      <c r="B12808" s="81"/>
    </row>
    <row r="12809" spans="2:2">
      <c r="B12809" s="81"/>
    </row>
    <row r="12810" spans="2:2">
      <c r="B12810" s="81"/>
    </row>
    <row r="12811" spans="2:2">
      <c r="B12811" s="81"/>
    </row>
    <row r="12812" spans="2:2">
      <c r="B12812" s="81"/>
    </row>
    <row r="12813" spans="2:2">
      <c r="B12813" s="81"/>
    </row>
    <row r="12814" spans="2:2">
      <c r="B12814" s="81"/>
    </row>
    <row r="12815" spans="2:2">
      <c r="B12815" s="81"/>
    </row>
    <row r="12816" spans="2:2">
      <c r="B12816" s="81"/>
    </row>
    <row r="12817" spans="2:2">
      <c r="B12817" s="81"/>
    </row>
    <row r="12818" spans="2:2">
      <c r="B12818" s="81"/>
    </row>
    <row r="12819" spans="2:2">
      <c r="B12819" s="81"/>
    </row>
    <row r="12820" spans="2:2">
      <c r="B12820" s="81"/>
    </row>
    <row r="12821" spans="2:2">
      <c r="B12821" s="81"/>
    </row>
    <row r="12822" spans="2:2">
      <c r="B12822" s="81"/>
    </row>
    <row r="12823" spans="2:2">
      <c r="B12823" s="81"/>
    </row>
    <row r="12824" spans="2:2">
      <c r="B12824" s="81"/>
    </row>
    <row r="12825" spans="2:2">
      <c r="B12825" s="81"/>
    </row>
    <row r="12826" spans="2:2">
      <c r="B12826" s="81"/>
    </row>
    <row r="12827" spans="2:2">
      <c r="B12827" s="81"/>
    </row>
    <row r="12828" spans="2:2">
      <c r="B12828" s="81"/>
    </row>
    <row r="12829" spans="2:2">
      <c r="B12829" s="81"/>
    </row>
    <row r="12830" spans="2:2">
      <c r="B12830" s="81"/>
    </row>
    <row r="12831" spans="2:2">
      <c r="B12831" s="81"/>
    </row>
    <row r="12832" spans="2:2">
      <c r="B12832" s="81"/>
    </row>
    <row r="12833" spans="2:2">
      <c r="B12833" s="81"/>
    </row>
    <row r="12834" spans="2:2">
      <c r="B12834" s="81"/>
    </row>
    <row r="12835" spans="2:2">
      <c r="B12835" s="81"/>
    </row>
    <row r="12836" spans="2:2">
      <c r="B12836" s="81"/>
    </row>
    <row r="12837" spans="2:2">
      <c r="B12837" s="81"/>
    </row>
    <row r="12838" spans="2:2">
      <c r="B12838" s="81"/>
    </row>
    <row r="12839" spans="2:2">
      <c r="B12839" s="81"/>
    </row>
    <row r="12840" spans="2:2">
      <c r="B12840" s="81"/>
    </row>
    <row r="12841" spans="2:2">
      <c r="B12841" s="81"/>
    </row>
    <row r="12842" spans="2:2">
      <c r="B12842" s="81"/>
    </row>
    <row r="12843" spans="2:2">
      <c r="B12843" s="81"/>
    </row>
    <row r="12844" spans="2:2">
      <c r="B12844" s="81"/>
    </row>
    <row r="12845" spans="2:2">
      <c r="B12845" s="81"/>
    </row>
    <row r="12846" spans="2:2">
      <c r="B12846" s="81"/>
    </row>
    <row r="12847" spans="2:2">
      <c r="B12847" s="81"/>
    </row>
    <row r="12848" spans="2:2">
      <c r="B12848" s="81"/>
    </row>
    <row r="12849" spans="2:2">
      <c r="B12849" s="81"/>
    </row>
    <row r="12850" spans="2:2">
      <c r="B12850" s="81"/>
    </row>
    <row r="12851" spans="2:2">
      <c r="B12851" s="81"/>
    </row>
    <row r="12852" spans="2:2">
      <c r="B12852" s="81"/>
    </row>
    <row r="12853" spans="2:2">
      <c r="B12853" s="81"/>
    </row>
    <row r="12854" spans="2:2">
      <c r="B12854" s="81"/>
    </row>
    <row r="12855" spans="2:2">
      <c r="B12855" s="81"/>
    </row>
    <row r="12856" spans="2:2">
      <c r="B12856" s="81"/>
    </row>
    <row r="12857" spans="2:2">
      <c r="B12857" s="81"/>
    </row>
    <row r="12858" spans="2:2">
      <c r="B12858" s="81"/>
    </row>
    <row r="12859" spans="2:2">
      <c r="B12859" s="81"/>
    </row>
    <row r="12860" spans="2:2">
      <c r="B12860" s="81"/>
    </row>
    <row r="12861" spans="2:2">
      <c r="B12861" s="81"/>
    </row>
    <row r="12862" spans="2:2">
      <c r="B12862" s="81"/>
    </row>
    <row r="12863" spans="2:2">
      <c r="B12863" s="81"/>
    </row>
    <row r="12864" spans="2:2">
      <c r="B12864" s="81"/>
    </row>
    <row r="12865" spans="2:2">
      <c r="B12865" s="81"/>
    </row>
    <row r="12866" spans="2:2">
      <c r="B12866" s="81"/>
    </row>
    <row r="12867" spans="2:2">
      <c r="B12867" s="81"/>
    </row>
    <row r="12868" spans="2:2">
      <c r="B12868" s="81"/>
    </row>
    <row r="12869" spans="2:2">
      <c r="B12869" s="81"/>
    </row>
    <row r="12870" spans="2:2">
      <c r="B12870" s="81"/>
    </row>
    <row r="12871" spans="2:2">
      <c r="B12871" s="81"/>
    </row>
    <row r="12872" spans="2:2">
      <c r="B12872" s="81"/>
    </row>
    <row r="12873" spans="2:2">
      <c r="B12873" s="81"/>
    </row>
    <row r="12874" spans="2:2">
      <c r="B12874" s="81"/>
    </row>
    <row r="12875" spans="2:2">
      <c r="B12875" s="81"/>
    </row>
    <row r="12876" spans="2:2">
      <c r="B12876" s="81"/>
    </row>
    <row r="12877" spans="2:2">
      <c r="B12877" s="81"/>
    </row>
    <row r="12878" spans="2:2">
      <c r="B12878" s="81"/>
    </row>
    <row r="12879" spans="2:2">
      <c r="B12879" s="81"/>
    </row>
    <row r="12880" spans="2:2">
      <c r="B12880" s="81"/>
    </row>
    <row r="12881" spans="2:2">
      <c r="B12881" s="81"/>
    </row>
    <row r="12882" spans="2:2">
      <c r="B12882" s="81"/>
    </row>
    <row r="12883" spans="2:2">
      <c r="B12883" s="81"/>
    </row>
    <row r="12884" spans="2:2">
      <c r="B12884" s="81"/>
    </row>
    <row r="12885" spans="2:2">
      <c r="B12885" s="81"/>
    </row>
    <row r="12886" spans="2:2">
      <c r="B12886" s="81"/>
    </row>
    <row r="12887" spans="2:2">
      <c r="B12887" s="81"/>
    </row>
    <row r="12888" spans="2:2">
      <c r="B12888" s="81"/>
    </row>
    <row r="12889" spans="2:2">
      <c r="B12889" s="81"/>
    </row>
    <row r="12890" spans="2:2">
      <c r="B12890" s="81"/>
    </row>
    <row r="12891" spans="2:2">
      <c r="B12891" s="81"/>
    </row>
    <row r="12892" spans="2:2">
      <c r="B12892" s="81"/>
    </row>
    <row r="12893" spans="2:2">
      <c r="B12893" s="81"/>
    </row>
    <row r="12894" spans="2:2">
      <c r="B12894" s="81"/>
    </row>
    <row r="12895" spans="2:2">
      <c r="B12895" s="81"/>
    </row>
    <row r="12896" spans="2:2">
      <c r="B12896" s="81"/>
    </row>
    <row r="12897" spans="2:2">
      <c r="B12897" s="81"/>
    </row>
    <row r="12898" spans="2:2">
      <c r="B12898" s="81"/>
    </row>
    <row r="12899" spans="2:2">
      <c r="B12899" s="81"/>
    </row>
    <row r="12900" spans="2:2">
      <c r="B12900" s="81"/>
    </row>
    <row r="12901" spans="2:2">
      <c r="B12901" s="81"/>
    </row>
    <row r="12902" spans="2:2">
      <c r="B12902" s="81"/>
    </row>
    <row r="12903" spans="2:2">
      <c r="B12903" s="81"/>
    </row>
    <row r="12904" spans="2:2">
      <c r="B12904" s="81"/>
    </row>
    <row r="12905" spans="2:2">
      <c r="B12905" s="81"/>
    </row>
    <row r="12906" spans="2:2">
      <c r="B12906" s="81"/>
    </row>
    <row r="12907" spans="2:2">
      <c r="B12907" s="81"/>
    </row>
    <row r="12908" spans="2:2">
      <c r="B12908" s="81"/>
    </row>
    <row r="12909" spans="2:2">
      <c r="B12909" s="81"/>
    </row>
    <row r="12910" spans="2:2">
      <c r="B12910" s="81"/>
    </row>
    <row r="12911" spans="2:2">
      <c r="B12911" s="81"/>
    </row>
    <row r="12912" spans="2:2">
      <c r="B12912" s="81"/>
    </row>
    <row r="12913" spans="2:2">
      <c r="B12913" s="81"/>
    </row>
    <row r="12914" spans="2:2">
      <c r="B12914" s="81"/>
    </row>
    <row r="12915" spans="2:2">
      <c r="B12915" s="81"/>
    </row>
    <row r="12916" spans="2:2">
      <c r="B12916" s="81"/>
    </row>
    <row r="12917" spans="2:2">
      <c r="B12917" s="81"/>
    </row>
    <row r="12918" spans="2:2">
      <c r="B12918" s="81"/>
    </row>
    <row r="12919" spans="2:2">
      <c r="B12919" s="81"/>
    </row>
    <row r="12920" spans="2:2">
      <c r="B12920" s="81"/>
    </row>
    <row r="12921" spans="2:2">
      <c r="B12921" s="81"/>
    </row>
    <row r="12922" spans="2:2">
      <c r="B12922" s="81"/>
    </row>
    <row r="12923" spans="2:2">
      <c r="B12923" s="81"/>
    </row>
    <row r="12924" spans="2:2">
      <c r="B12924" s="81"/>
    </row>
    <row r="12925" spans="2:2">
      <c r="B12925" s="81"/>
    </row>
    <row r="12926" spans="2:2">
      <c r="B12926" s="81"/>
    </row>
    <row r="12927" spans="2:2">
      <c r="B12927" s="81"/>
    </row>
    <row r="12928" spans="2:2">
      <c r="B12928" s="81"/>
    </row>
    <row r="12929" spans="2:2">
      <c r="B12929" s="81"/>
    </row>
    <row r="12930" spans="2:2">
      <c r="B12930" s="81"/>
    </row>
    <row r="12931" spans="2:2">
      <c r="B12931" s="81"/>
    </row>
    <row r="12932" spans="2:2">
      <c r="B12932" s="81"/>
    </row>
    <row r="12933" spans="2:2">
      <c r="B12933" s="81"/>
    </row>
    <row r="12934" spans="2:2">
      <c r="B12934" s="81"/>
    </row>
    <row r="12935" spans="2:2">
      <c r="B12935" s="81"/>
    </row>
    <row r="12936" spans="2:2">
      <c r="B12936" s="81"/>
    </row>
    <row r="12937" spans="2:2">
      <c r="B12937" s="81"/>
    </row>
    <row r="12938" spans="2:2">
      <c r="B12938" s="81"/>
    </row>
    <row r="12939" spans="2:2">
      <c r="B12939" s="81"/>
    </row>
    <row r="12940" spans="2:2">
      <c r="B12940" s="81"/>
    </row>
    <row r="12941" spans="2:2">
      <c r="B12941" s="81"/>
    </row>
    <row r="12942" spans="2:2">
      <c r="B12942" s="81"/>
    </row>
    <row r="12943" spans="2:2">
      <c r="B12943" s="81"/>
    </row>
    <row r="12944" spans="2:2">
      <c r="B12944" s="81"/>
    </row>
    <row r="12945" spans="2:2">
      <c r="B12945" s="81"/>
    </row>
    <row r="12946" spans="2:2">
      <c r="B12946" s="81"/>
    </row>
    <row r="12947" spans="2:2">
      <c r="B12947" s="81"/>
    </row>
    <row r="12948" spans="2:2">
      <c r="B12948" s="81"/>
    </row>
    <row r="12949" spans="2:2">
      <c r="B12949" s="81"/>
    </row>
    <row r="12950" spans="2:2">
      <c r="B12950" s="81"/>
    </row>
    <row r="12951" spans="2:2">
      <c r="B12951" s="81"/>
    </row>
    <row r="12952" spans="2:2">
      <c r="B12952" s="81"/>
    </row>
    <row r="12953" spans="2:2">
      <c r="B12953" s="81"/>
    </row>
    <row r="12954" spans="2:2">
      <c r="B12954" s="81"/>
    </row>
    <row r="12955" spans="2:2">
      <c r="B12955" s="81"/>
    </row>
    <row r="12956" spans="2:2">
      <c r="B12956" s="81"/>
    </row>
    <row r="12957" spans="2:2">
      <c r="B12957" s="81"/>
    </row>
    <row r="12958" spans="2:2">
      <c r="B12958" s="81"/>
    </row>
    <row r="12959" spans="2:2">
      <c r="B12959" s="81"/>
    </row>
    <row r="12960" spans="2:2">
      <c r="B12960" s="81"/>
    </row>
    <row r="12961" spans="2:2">
      <c r="B12961" s="81"/>
    </row>
    <row r="12962" spans="2:2">
      <c r="B12962" s="81"/>
    </row>
    <row r="12963" spans="2:2">
      <c r="B12963" s="81"/>
    </row>
    <row r="12964" spans="2:2">
      <c r="B12964" s="81"/>
    </row>
    <row r="12965" spans="2:2">
      <c r="B12965" s="81"/>
    </row>
    <row r="12966" spans="2:2">
      <c r="B12966" s="81"/>
    </row>
    <row r="12967" spans="2:2">
      <c r="B12967" s="81"/>
    </row>
    <row r="12968" spans="2:2">
      <c r="B12968" s="81"/>
    </row>
    <row r="12969" spans="2:2">
      <c r="B12969" s="81"/>
    </row>
    <row r="12970" spans="2:2">
      <c r="B12970" s="81"/>
    </row>
    <row r="12971" spans="2:2">
      <c r="B12971" s="81"/>
    </row>
    <row r="12972" spans="2:2">
      <c r="B12972" s="81"/>
    </row>
    <row r="12973" spans="2:2">
      <c r="B12973" s="81"/>
    </row>
    <row r="12974" spans="2:2">
      <c r="B12974" s="81"/>
    </row>
    <row r="12975" spans="2:2">
      <c r="B12975" s="81"/>
    </row>
    <row r="12976" spans="2:2">
      <c r="B12976" s="81"/>
    </row>
    <row r="12977" spans="2:2">
      <c r="B12977" s="81"/>
    </row>
    <row r="12978" spans="2:2">
      <c r="B12978" s="81"/>
    </row>
    <row r="12979" spans="2:2">
      <c r="B12979" s="81"/>
    </row>
    <row r="12980" spans="2:2">
      <c r="B12980" s="81"/>
    </row>
    <row r="12981" spans="2:2">
      <c r="B12981" s="81"/>
    </row>
    <row r="12982" spans="2:2">
      <c r="B12982" s="81"/>
    </row>
    <row r="12983" spans="2:2">
      <c r="B12983" s="81"/>
    </row>
    <row r="12984" spans="2:2">
      <c r="B12984" s="81"/>
    </row>
    <row r="12985" spans="2:2">
      <c r="B12985" s="81"/>
    </row>
    <row r="12986" spans="2:2">
      <c r="B12986" s="81"/>
    </row>
    <row r="12987" spans="2:2">
      <c r="B12987" s="81"/>
    </row>
    <row r="12988" spans="2:2">
      <c r="B12988" s="81"/>
    </row>
    <row r="12989" spans="2:2">
      <c r="B12989" s="81"/>
    </row>
    <row r="12990" spans="2:2">
      <c r="B12990" s="81"/>
    </row>
    <row r="12991" spans="2:2">
      <c r="B12991" s="81"/>
    </row>
    <row r="12992" spans="2:2">
      <c r="B12992" s="81"/>
    </row>
    <row r="12993" spans="2:2">
      <c r="B12993" s="81"/>
    </row>
    <row r="12994" spans="2:2">
      <c r="B12994" s="81"/>
    </row>
    <row r="12995" spans="2:2">
      <c r="B12995" s="81"/>
    </row>
    <row r="12996" spans="2:2">
      <c r="B12996" s="81"/>
    </row>
    <row r="12997" spans="2:2">
      <c r="B12997" s="81"/>
    </row>
    <row r="12998" spans="2:2">
      <c r="B12998" s="81"/>
    </row>
    <row r="12999" spans="2:2">
      <c r="B12999" s="81"/>
    </row>
    <row r="13000" spans="2:2">
      <c r="B13000" s="81"/>
    </row>
    <row r="13001" spans="2:2">
      <c r="B13001" s="81"/>
    </row>
    <row r="13002" spans="2:2">
      <c r="B13002" s="81"/>
    </row>
    <row r="13003" spans="2:2">
      <c r="B13003" s="81"/>
    </row>
    <row r="13004" spans="2:2">
      <c r="B13004" s="81"/>
    </row>
    <row r="13005" spans="2:2">
      <c r="B13005" s="81"/>
    </row>
    <row r="13006" spans="2:2">
      <c r="B13006" s="81"/>
    </row>
    <row r="13007" spans="2:2">
      <c r="B13007" s="81"/>
    </row>
    <row r="13008" spans="2:2">
      <c r="B13008" s="81"/>
    </row>
    <row r="13009" spans="2:2">
      <c r="B13009" s="81"/>
    </row>
    <row r="13010" spans="2:2">
      <c r="B13010" s="81"/>
    </row>
    <row r="13011" spans="2:2">
      <c r="B13011" s="81"/>
    </row>
    <row r="13012" spans="2:2">
      <c r="B13012" s="81"/>
    </row>
    <row r="13013" spans="2:2">
      <c r="B13013" s="81"/>
    </row>
    <row r="13014" spans="2:2">
      <c r="B13014" s="81"/>
    </row>
    <row r="13015" spans="2:2">
      <c r="B13015" s="81"/>
    </row>
    <row r="13016" spans="2:2">
      <c r="B13016" s="81"/>
    </row>
    <row r="13017" spans="2:2">
      <c r="B13017" s="81"/>
    </row>
    <row r="13018" spans="2:2">
      <c r="B13018" s="81"/>
    </row>
    <row r="13019" spans="2:2">
      <c r="B13019" s="81"/>
    </row>
    <row r="13020" spans="2:2">
      <c r="B13020" s="81"/>
    </row>
    <row r="13021" spans="2:2">
      <c r="B13021" s="81"/>
    </row>
    <row r="13022" spans="2:2">
      <c r="B13022" s="81"/>
    </row>
    <row r="13023" spans="2:2">
      <c r="B13023" s="81"/>
    </row>
    <row r="13024" spans="2:2">
      <c r="B13024" s="81"/>
    </row>
    <row r="13025" spans="2:2">
      <c r="B13025" s="81"/>
    </row>
    <row r="13026" spans="2:2">
      <c r="B13026" s="81"/>
    </row>
    <row r="13027" spans="2:2">
      <c r="B13027" s="81"/>
    </row>
    <row r="13028" spans="2:2">
      <c r="B13028" s="81"/>
    </row>
    <row r="13029" spans="2:2">
      <c r="B13029" s="81"/>
    </row>
    <row r="13030" spans="2:2">
      <c r="B13030" s="81"/>
    </row>
    <row r="13031" spans="2:2">
      <c r="B13031" s="81"/>
    </row>
    <row r="13032" spans="2:2">
      <c r="B13032" s="81"/>
    </row>
    <row r="13033" spans="2:2">
      <c r="B13033" s="81"/>
    </row>
    <row r="13034" spans="2:2">
      <c r="B13034" s="81"/>
    </row>
    <row r="13035" spans="2:2">
      <c r="B13035" s="81"/>
    </row>
    <row r="13036" spans="2:2">
      <c r="B13036" s="81"/>
    </row>
    <row r="13037" spans="2:2">
      <c r="B13037" s="81"/>
    </row>
    <row r="13038" spans="2:2">
      <c r="B13038" s="81"/>
    </row>
    <row r="13039" spans="2:2">
      <c r="B13039" s="81"/>
    </row>
    <row r="13040" spans="2:2">
      <c r="B13040" s="81"/>
    </row>
    <row r="13041" spans="2:2">
      <c r="B13041" s="81"/>
    </row>
    <row r="13042" spans="2:2">
      <c r="B13042" s="81"/>
    </row>
    <row r="13043" spans="2:2">
      <c r="B13043" s="81"/>
    </row>
    <row r="13044" spans="2:2">
      <c r="B13044" s="81"/>
    </row>
    <row r="13045" spans="2:2">
      <c r="B13045" s="81"/>
    </row>
    <row r="13046" spans="2:2">
      <c r="B13046" s="81"/>
    </row>
    <row r="13047" spans="2:2">
      <c r="B13047" s="81"/>
    </row>
    <row r="13048" spans="2:2">
      <c r="B13048" s="81"/>
    </row>
    <row r="13049" spans="2:2">
      <c r="B13049" s="81"/>
    </row>
    <row r="13050" spans="2:2">
      <c r="B13050" s="81"/>
    </row>
    <row r="13051" spans="2:2">
      <c r="B13051" s="81"/>
    </row>
    <row r="13052" spans="2:2">
      <c r="B13052" s="81"/>
    </row>
    <row r="13053" spans="2:2">
      <c r="B13053" s="81"/>
    </row>
    <row r="13054" spans="2:2">
      <c r="B13054" s="81"/>
    </row>
    <row r="13055" spans="2:2">
      <c r="B13055" s="81"/>
    </row>
    <row r="13056" spans="2:2">
      <c r="B13056" s="81"/>
    </row>
    <row r="13057" spans="2:2">
      <c r="B13057" s="81"/>
    </row>
    <row r="13058" spans="2:2">
      <c r="B13058" s="81"/>
    </row>
    <row r="13059" spans="2:2">
      <c r="B13059" s="81"/>
    </row>
    <row r="13060" spans="2:2">
      <c r="B13060" s="81"/>
    </row>
    <row r="13061" spans="2:2">
      <c r="B13061" s="81"/>
    </row>
    <row r="13062" spans="2:2">
      <c r="B13062" s="81"/>
    </row>
    <row r="13063" spans="2:2">
      <c r="B13063" s="81"/>
    </row>
    <row r="13064" spans="2:2">
      <c r="B13064" s="81"/>
    </row>
    <row r="13065" spans="2:2">
      <c r="B13065" s="81"/>
    </row>
    <row r="13066" spans="2:2">
      <c r="B13066" s="81"/>
    </row>
    <row r="13067" spans="2:2">
      <c r="B13067" s="81"/>
    </row>
    <row r="13068" spans="2:2">
      <c r="B13068" s="81"/>
    </row>
    <row r="13069" spans="2:2">
      <c r="B13069" s="81"/>
    </row>
    <row r="13070" spans="2:2">
      <c r="B13070" s="81"/>
    </row>
    <row r="13071" spans="2:2">
      <c r="B13071" s="81"/>
    </row>
    <row r="13072" spans="2:2">
      <c r="B13072" s="81"/>
    </row>
    <row r="13073" spans="2:2">
      <c r="B13073" s="81"/>
    </row>
    <row r="13074" spans="2:2">
      <c r="B13074" s="81"/>
    </row>
    <row r="13075" spans="2:2">
      <c r="B13075" s="81"/>
    </row>
    <row r="13076" spans="2:2">
      <c r="B13076" s="81"/>
    </row>
    <row r="13077" spans="2:2">
      <c r="B13077" s="81"/>
    </row>
    <row r="13078" spans="2:2">
      <c r="B13078" s="81"/>
    </row>
    <row r="13079" spans="2:2">
      <c r="B13079" s="81"/>
    </row>
    <row r="13080" spans="2:2">
      <c r="B13080" s="81"/>
    </row>
    <row r="13081" spans="2:2">
      <c r="B13081" s="81"/>
    </row>
    <row r="13082" spans="2:2">
      <c r="B13082" s="81"/>
    </row>
    <row r="13083" spans="2:2">
      <c r="B13083" s="81"/>
    </row>
    <row r="13084" spans="2:2">
      <c r="B13084" s="81"/>
    </row>
    <row r="13085" spans="2:2">
      <c r="B13085" s="81"/>
    </row>
    <row r="13086" spans="2:2">
      <c r="B13086" s="81"/>
    </row>
    <row r="13087" spans="2:2">
      <c r="B13087" s="81"/>
    </row>
    <row r="13088" spans="2:2">
      <c r="B13088" s="81"/>
    </row>
    <row r="13089" spans="2:2">
      <c r="B13089" s="81"/>
    </row>
    <row r="13090" spans="2:2">
      <c r="B13090" s="81"/>
    </row>
    <row r="13091" spans="2:2">
      <c r="B13091" s="81"/>
    </row>
    <row r="13092" spans="2:2">
      <c r="B13092" s="81"/>
    </row>
    <row r="13093" spans="2:2">
      <c r="B13093" s="81"/>
    </row>
    <row r="13094" spans="2:2">
      <c r="B13094" s="81"/>
    </row>
    <row r="13095" spans="2:2">
      <c r="B13095" s="81"/>
    </row>
    <row r="13096" spans="2:2">
      <c r="B13096" s="81"/>
    </row>
    <row r="13097" spans="2:2">
      <c r="B13097" s="81"/>
    </row>
    <row r="13098" spans="2:2">
      <c r="B13098" s="81"/>
    </row>
    <row r="13099" spans="2:2">
      <c r="B13099" s="81"/>
    </row>
    <row r="13100" spans="2:2">
      <c r="B13100" s="81"/>
    </row>
    <row r="13101" spans="2:2">
      <c r="B13101" s="81"/>
    </row>
    <row r="13102" spans="2:2">
      <c r="B13102" s="81"/>
    </row>
    <row r="13103" spans="2:2">
      <c r="B13103" s="81"/>
    </row>
    <row r="13104" spans="2:2">
      <c r="B13104" s="81"/>
    </row>
    <row r="13105" spans="2:2">
      <c r="B13105" s="81"/>
    </row>
    <row r="13106" spans="2:2">
      <c r="B13106" s="81"/>
    </row>
    <row r="13107" spans="2:2">
      <c r="B13107" s="81"/>
    </row>
    <row r="13108" spans="2:2">
      <c r="B13108" s="81"/>
    </row>
    <row r="13109" spans="2:2">
      <c r="B13109" s="81"/>
    </row>
    <row r="13110" spans="2:2">
      <c r="B13110" s="81"/>
    </row>
    <row r="13111" spans="2:2">
      <c r="B13111" s="81"/>
    </row>
    <row r="13112" spans="2:2">
      <c r="B13112" s="81"/>
    </row>
    <row r="13113" spans="2:2">
      <c r="B13113" s="81"/>
    </row>
    <row r="13114" spans="2:2">
      <c r="B13114" s="81"/>
    </row>
    <row r="13115" spans="2:2">
      <c r="B13115" s="81"/>
    </row>
    <row r="13116" spans="2:2">
      <c r="B13116" s="81"/>
    </row>
    <row r="13117" spans="2:2">
      <c r="B13117" s="81"/>
    </row>
    <row r="13118" spans="2:2">
      <c r="B13118" s="81"/>
    </row>
    <row r="13119" spans="2:2">
      <c r="B13119" s="81"/>
    </row>
    <row r="13120" spans="2:2">
      <c r="B13120" s="81"/>
    </row>
    <row r="13121" spans="2:2">
      <c r="B13121" s="81"/>
    </row>
    <row r="13122" spans="2:2">
      <c r="B13122" s="81"/>
    </row>
    <row r="13123" spans="2:2">
      <c r="B13123" s="81"/>
    </row>
    <row r="13124" spans="2:2">
      <c r="B13124" s="81"/>
    </row>
    <row r="13125" spans="2:2">
      <c r="B13125" s="81"/>
    </row>
    <row r="13126" spans="2:2">
      <c r="B13126" s="81"/>
    </row>
    <row r="13127" spans="2:2">
      <c r="B13127" s="81"/>
    </row>
    <row r="13128" spans="2:2">
      <c r="B13128" s="81"/>
    </row>
    <row r="13129" spans="2:2">
      <c r="B13129" s="81"/>
    </row>
    <row r="13130" spans="2:2">
      <c r="B13130" s="81"/>
    </row>
    <row r="13131" spans="2:2">
      <c r="B13131" s="81"/>
    </row>
    <row r="13132" spans="2:2">
      <c r="B13132" s="81"/>
    </row>
    <row r="13133" spans="2:2">
      <c r="B13133" s="81"/>
    </row>
    <row r="13134" spans="2:2">
      <c r="B13134" s="81"/>
    </row>
    <row r="13135" spans="2:2">
      <c r="B13135" s="81"/>
    </row>
    <row r="13136" spans="2:2">
      <c r="B13136" s="81"/>
    </row>
    <row r="13137" spans="2:2">
      <c r="B13137" s="81"/>
    </row>
    <row r="13138" spans="2:2">
      <c r="B13138" s="81"/>
    </row>
    <row r="13139" spans="2:2">
      <c r="B13139" s="81"/>
    </row>
    <row r="13140" spans="2:2">
      <c r="B13140" s="81"/>
    </row>
    <row r="13141" spans="2:2">
      <c r="B13141" s="81"/>
    </row>
    <row r="13142" spans="2:2">
      <c r="B13142" s="81"/>
    </row>
    <row r="13143" spans="2:2">
      <c r="B13143" s="81"/>
    </row>
    <row r="13144" spans="2:2">
      <c r="B13144" s="81"/>
    </row>
    <row r="13145" spans="2:2">
      <c r="B13145" s="81"/>
    </row>
    <row r="13146" spans="2:2">
      <c r="B13146" s="81"/>
    </row>
    <row r="13147" spans="2:2">
      <c r="B13147" s="81"/>
    </row>
    <row r="13148" spans="2:2">
      <c r="B13148" s="81"/>
    </row>
    <row r="13149" spans="2:2">
      <c r="B13149" s="81"/>
    </row>
    <row r="13150" spans="2:2">
      <c r="B13150" s="81"/>
    </row>
    <row r="13151" spans="2:2">
      <c r="B13151" s="81"/>
    </row>
    <row r="13152" spans="2:2">
      <c r="B13152" s="81"/>
    </row>
    <row r="13153" spans="2:2">
      <c r="B13153" s="81"/>
    </row>
    <row r="13154" spans="2:2">
      <c r="B13154" s="81"/>
    </row>
    <row r="13155" spans="2:2">
      <c r="B13155" s="81"/>
    </row>
    <row r="13156" spans="2:2">
      <c r="B13156" s="81"/>
    </row>
    <row r="13157" spans="2:2">
      <c r="B13157" s="81"/>
    </row>
    <row r="13158" spans="2:2">
      <c r="B13158" s="81"/>
    </row>
    <row r="13159" spans="2:2">
      <c r="B13159" s="81"/>
    </row>
    <row r="13160" spans="2:2">
      <c r="B13160" s="81"/>
    </row>
    <row r="13161" spans="2:2">
      <c r="B13161" s="81"/>
    </row>
    <row r="13162" spans="2:2">
      <c r="B13162" s="81"/>
    </row>
    <row r="13163" spans="2:2">
      <c r="B13163" s="81"/>
    </row>
    <row r="13164" spans="2:2">
      <c r="B13164" s="81"/>
    </row>
    <row r="13165" spans="2:2">
      <c r="B13165" s="81"/>
    </row>
    <row r="13166" spans="2:2">
      <c r="B13166" s="81"/>
    </row>
    <row r="13167" spans="2:2">
      <c r="B13167" s="81"/>
    </row>
    <row r="13168" spans="2:2">
      <c r="B13168" s="81"/>
    </row>
    <row r="13169" spans="2:2">
      <c r="B13169" s="81"/>
    </row>
    <row r="13170" spans="2:2">
      <c r="B13170" s="81"/>
    </row>
    <row r="13171" spans="2:2">
      <c r="B13171" s="81"/>
    </row>
    <row r="13172" spans="2:2">
      <c r="B13172" s="81"/>
    </row>
    <row r="13173" spans="2:2">
      <c r="B13173" s="81"/>
    </row>
    <row r="13174" spans="2:2">
      <c r="B13174" s="81"/>
    </row>
    <row r="13175" spans="2:2">
      <c r="B13175" s="81"/>
    </row>
    <row r="13176" spans="2:2">
      <c r="B13176" s="81"/>
    </row>
    <row r="13177" spans="2:2">
      <c r="B13177" s="81"/>
    </row>
    <row r="13178" spans="2:2">
      <c r="B13178" s="81"/>
    </row>
    <row r="13179" spans="2:2">
      <c r="B13179" s="81"/>
    </row>
    <row r="13180" spans="2:2">
      <c r="B13180" s="81"/>
    </row>
    <row r="13181" spans="2:2">
      <c r="B13181" s="81"/>
    </row>
    <row r="13182" spans="2:2">
      <c r="B13182" s="81"/>
    </row>
    <row r="13183" spans="2:2">
      <c r="B13183" s="81"/>
    </row>
    <row r="13184" spans="2:2">
      <c r="B13184" s="81"/>
    </row>
    <row r="13185" spans="2:2">
      <c r="B13185" s="81"/>
    </row>
    <row r="13186" spans="2:2">
      <c r="B13186" s="81"/>
    </row>
    <row r="13187" spans="2:2">
      <c r="B13187" s="81"/>
    </row>
    <row r="13188" spans="2:2">
      <c r="B13188" s="81"/>
    </row>
    <row r="13189" spans="2:2">
      <c r="B13189" s="81"/>
    </row>
    <row r="13190" spans="2:2">
      <c r="B13190" s="81"/>
    </row>
    <row r="13191" spans="2:2">
      <c r="B13191" s="81"/>
    </row>
    <row r="13192" spans="2:2">
      <c r="B13192" s="81"/>
    </row>
    <row r="13193" spans="2:2">
      <c r="B13193" s="81"/>
    </row>
    <row r="13194" spans="2:2">
      <c r="B13194" s="81"/>
    </row>
    <row r="13195" spans="2:2">
      <c r="B13195" s="81"/>
    </row>
    <row r="13196" spans="2:2">
      <c r="B13196" s="81"/>
    </row>
    <row r="13197" spans="2:2">
      <c r="B13197" s="81"/>
    </row>
    <row r="13198" spans="2:2">
      <c r="B13198" s="81"/>
    </row>
    <row r="13199" spans="2:2">
      <c r="B13199" s="81"/>
    </row>
    <row r="13200" spans="2:2">
      <c r="B13200" s="81"/>
    </row>
    <row r="13201" spans="2:2">
      <c r="B13201" s="81"/>
    </row>
    <row r="13202" spans="2:2">
      <c r="B13202" s="81"/>
    </row>
    <row r="13203" spans="2:2">
      <c r="B13203" s="81"/>
    </row>
    <row r="13204" spans="2:2">
      <c r="B13204" s="81"/>
    </row>
    <row r="13205" spans="2:2">
      <c r="B13205" s="81"/>
    </row>
    <row r="13206" spans="2:2">
      <c r="B13206" s="81"/>
    </row>
    <row r="13207" spans="2:2">
      <c r="B13207" s="81"/>
    </row>
    <row r="13208" spans="2:2">
      <c r="B13208" s="81"/>
    </row>
    <row r="13209" spans="2:2">
      <c r="B13209" s="81"/>
    </row>
    <row r="13210" spans="2:2">
      <c r="B13210" s="81"/>
    </row>
    <row r="13211" spans="2:2">
      <c r="B13211" s="81"/>
    </row>
    <row r="13212" spans="2:2">
      <c r="B13212" s="81"/>
    </row>
    <row r="13213" spans="2:2">
      <c r="B13213" s="81"/>
    </row>
    <row r="13214" spans="2:2">
      <c r="B13214" s="81"/>
    </row>
    <row r="13215" spans="2:2">
      <c r="B13215" s="81"/>
    </row>
    <row r="13216" spans="2:2">
      <c r="B13216" s="81"/>
    </row>
    <row r="13217" spans="2:2">
      <c r="B13217" s="81"/>
    </row>
    <row r="13218" spans="2:2">
      <c r="B13218" s="81"/>
    </row>
    <row r="13219" spans="2:2">
      <c r="B13219" s="81"/>
    </row>
    <row r="13220" spans="2:2">
      <c r="B13220" s="81"/>
    </row>
    <row r="13221" spans="2:2">
      <c r="B13221" s="81"/>
    </row>
    <row r="13222" spans="2:2">
      <c r="B13222" s="81"/>
    </row>
    <row r="13223" spans="2:2">
      <c r="B13223" s="81"/>
    </row>
    <row r="13224" spans="2:2">
      <c r="B13224" s="81"/>
    </row>
    <row r="13225" spans="2:2">
      <c r="B13225" s="81"/>
    </row>
    <row r="13226" spans="2:2">
      <c r="B13226" s="81"/>
    </row>
    <row r="13227" spans="2:2">
      <c r="B13227" s="81"/>
    </row>
    <row r="13228" spans="2:2">
      <c r="B13228" s="81"/>
    </row>
    <row r="13229" spans="2:2">
      <c r="B13229" s="81"/>
    </row>
    <row r="13230" spans="2:2">
      <c r="B13230" s="81"/>
    </row>
    <row r="13231" spans="2:2">
      <c r="B13231" s="81"/>
    </row>
    <row r="13232" spans="2:2">
      <c r="B13232" s="81"/>
    </row>
    <row r="13233" spans="2:2">
      <c r="B13233" s="81"/>
    </row>
    <row r="13234" spans="2:2">
      <c r="B13234" s="81"/>
    </row>
    <row r="13235" spans="2:2">
      <c r="B13235" s="81"/>
    </row>
    <row r="13236" spans="2:2">
      <c r="B13236" s="81"/>
    </row>
    <row r="13237" spans="2:2">
      <c r="B13237" s="81"/>
    </row>
    <row r="13238" spans="2:2">
      <c r="B13238" s="81"/>
    </row>
    <row r="13239" spans="2:2">
      <c r="B13239" s="81"/>
    </row>
    <row r="13240" spans="2:2">
      <c r="B13240" s="81"/>
    </row>
    <row r="13241" spans="2:2">
      <c r="B13241" s="81"/>
    </row>
    <row r="13242" spans="2:2">
      <c r="B13242" s="81"/>
    </row>
    <row r="13243" spans="2:2">
      <c r="B13243" s="81"/>
    </row>
    <row r="13244" spans="2:2">
      <c r="B13244" s="81"/>
    </row>
    <row r="13245" spans="2:2">
      <c r="B13245" s="81"/>
    </row>
    <row r="13246" spans="2:2">
      <c r="B13246" s="81"/>
    </row>
    <row r="13247" spans="2:2">
      <c r="B13247" s="81"/>
    </row>
    <row r="13248" spans="2:2">
      <c r="B13248" s="81"/>
    </row>
    <row r="13249" spans="2:2">
      <c r="B13249" s="81"/>
    </row>
    <row r="13250" spans="2:2">
      <c r="B13250" s="81"/>
    </row>
    <row r="13251" spans="2:2">
      <c r="B13251" s="81"/>
    </row>
    <row r="13252" spans="2:2">
      <c r="B13252" s="81"/>
    </row>
    <row r="13253" spans="2:2">
      <c r="B13253" s="81"/>
    </row>
    <row r="13254" spans="2:2">
      <c r="B13254" s="81"/>
    </row>
    <row r="13255" spans="2:2">
      <c r="B13255" s="81"/>
    </row>
    <row r="13256" spans="2:2">
      <c r="B13256" s="81"/>
    </row>
    <row r="13257" spans="2:2">
      <c r="B13257" s="81"/>
    </row>
    <row r="13258" spans="2:2">
      <c r="B13258" s="81"/>
    </row>
    <row r="13259" spans="2:2">
      <c r="B13259" s="81"/>
    </row>
    <row r="13260" spans="2:2">
      <c r="B13260" s="81"/>
    </row>
    <row r="13261" spans="2:2">
      <c r="B13261" s="81"/>
    </row>
    <row r="13262" spans="2:2">
      <c r="B13262" s="81"/>
    </row>
    <row r="13263" spans="2:2">
      <c r="B13263" s="81"/>
    </row>
    <row r="13264" spans="2:2">
      <c r="B13264" s="81"/>
    </row>
    <row r="13265" spans="2:2">
      <c r="B13265" s="81"/>
    </row>
    <row r="13266" spans="2:2">
      <c r="B13266" s="81"/>
    </row>
    <row r="13267" spans="2:2">
      <c r="B13267" s="81"/>
    </row>
    <row r="13268" spans="2:2">
      <c r="B13268" s="81"/>
    </row>
    <row r="13269" spans="2:2">
      <c r="B13269" s="81"/>
    </row>
    <row r="13270" spans="2:2">
      <c r="B13270" s="81"/>
    </row>
    <row r="13271" spans="2:2">
      <c r="B13271" s="81"/>
    </row>
    <row r="13272" spans="2:2">
      <c r="B13272" s="81"/>
    </row>
    <row r="13273" spans="2:2">
      <c r="B13273" s="81"/>
    </row>
    <row r="13274" spans="2:2">
      <c r="B13274" s="81"/>
    </row>
    <row r="13275" spans="2:2">
      <c r="B13275" s="81"/>
    </row>
    <row r="13276" spans="2:2">
      <c r="B13276" s="81"/>
    </row>
    <row r="13277" spans="2:2">
      <c r="B13277" s="81"/>
    </row>
    <row r="13278" spans="2:2">
      <c r="B13278" s="81"/>
    </row>
    <row r="13279" spans="2:2">
      <c r="B13279" s="81"/>
    </row>
    <row r="13280" spans="2:2">
      <c r="B13280" s="81"/>
    </row>
    <row r="13281" spans="2:2">
      <c r="B13281" s="81"/>
    </row>
    <row r="13282" spans="2:2">
      <c r="B13282" s="81"/>
    </row>
    <row r="13283" spans="2:2">
      <c r="B13283" s="81"/>
    </row>
    <row r="13284" spans="2:2">
      <c r="B13284" s="81"/>
    </row>
    <row r="13285" spans="2:2">
      <c r="B13285" s="81"/>
    </row>
    <row r="13286" spans="2:2">
      <c r="B13286" s="81"/>
    </row>
    <row r="13287" spans="2:2">
      <c r="B13287" s="81"/>
    </row>
    <row r="13288" spans="2:2">
      <c r="B13288" s="81"/>
    </row>
    <row r="13289" spans="2:2">
      <c r="B13289" s="81"/>
    </row>
    <row r="13290" spans="2:2">
      <c r="B13290" s="81"/>
    </row>
    <row r="13291" spans="2:2">
      <c r="B13291" s="81"/>
    </row>
    <row r="13292" spans="2:2">
      <c r="B13292" s="81"/>
    </row>
    <row r="13293" spans="2:2">
      <c r="B13293" s="81"/>
    </row>
    <row r="13294" spans="2:2">
      <c r="B13294" s="81"/>
    </row>
    <row r="13295" spans="2:2">
      <c r="B13295" s="81"/>
    </row>
    <row r="13296" spans="2:2">
      <c r="B13296" s="81"/>
    </row>
    <row r="13297" spans="2:2">
      <c r="B13297" s="81"/>
    </row>
    <row r="13298" spans="2:2">
      <c r="B13298" s="81"/>
    </row>
    <row r="13299" spans="2:2">
      <c r="B13299" s="81"/>
    </row>
    <row r="13300" spans="2:2">
      <c r="B13300" s="81"/>
    </row>
    <row r="13301" spans="2:2">
      <c r="B13301" s="81"/>
    </row>
    <row r="13302" spans="2:2">
      <c r="B13302" s="81"/>
    </row>
    <row r="13303" spans="2:2">
      <c r="B13303" s="81"/>
    </row>
    <row r="13304" spans="2:2">
      <c r="B13304" s="81"/>
    </row>
    <row r="13305" spans="2:2">
      <c r="B13305" s="81"/>
    </row>
    <row r="13306" spans="2:2">
      <c r="B13306" s="81"/>
    </row>
    <row r="13307" spans="2:2">
      <c r="B13307" s="81"/>
    </row>
    <row r="13308" spans="2:2">
      <c r="B13308" s="81"/>
    </row>
    <row r="13309" spans="2:2">
      <c r="B13309" s="81"/>
    </row>
    <row r="13310" spans="2:2">
      <c r="B13310" s="81"/>
    </row>
    <row r="13311" spans="2:2">
      <c r="B13311" s="81"/>
    </row>
    <row r="13312" spans="2:2">
      <c r="B13312" s="81"/>
    </row>
    <row r="13313" spans="2:2">
      <c r="B13313" s="81"/>
    </row>
    <row r="13314" spans="2:2">
      <c r="B13314" s="81"/>
    </row>
    <row r="13315" spans="2:2">
      <c r="B13315" s="81"/>
    </row>
    <row r="13316" spans="2:2">
      <c r="B13316" s="81"/>
    </row>
    <row r="13317" spans="2:2">
      <c r="B13317" s="81"/>
    </row>
    <row r="13318" spans="2:2">
      <c r="B13318" s="81"/>
    </row>
    <row r="13319" spans="2:2">
      <c r="B13319" s="81"/>
    </row>
    <row r="13320" spans="2:2">
      <c r="B13320" s="81"/>
    </row>
    <row r="13321" spans="2:2">
      <c r="B13321" s="81"/>
    </row>
    <row r="13322" spans="2:2">
      <c r="B13322" s="81"/>
    </row>
    <row r="13323" spans="2:2">
      <c r="B13323" s="81"/>
    </row>
    <row r="13324" spans="2:2">
      <c r="B13324" s="81"/>
    </row>
    <row r="13325" spans="2:2">
      <c r="B13325" s="81"/>
    </row>
    <row r="13326" spans="2:2">
      <c r="B13326" s="81"/>
    </row>
    <row r="13327" spans="2:2">
      <c r="B13327" s="81"/>
    </row>
    <row r="13328" spans="2:2">
      <c r="B13328" s="81"/>
    </row>
    <row r="13329" spans="2:2">
      <c r="B13329" s="81"/>
    </row>
    <row r="13330" spans="2:2">
      <c r="B13330" s="81"/>
    </row>
    <row r="13331" spans="2:2">
      <c r="B13331" s="81"/>
    </row>
    <row r="13332" spans="2:2">
      <c r="B13332" s="81"/>
    </row>
    <row r="13333" spans="2:2">
      <c r="B13333" s="81"/>
    </row>
    <row r="13334" spans="2:2">
      <c r="B13334" s="81"/>
    </row>
    <row r="13335" spans="2:2">
      <c r="B13335" s="81"/>
    </row>
    <row r="13336" spans="2:2">
      <c r="B13336" s="81"/>
    </row>
    <row r="13337" spans="2:2">
      <c r="B13337" s="81"/>
    </row>
    <row r="13338" spans="2:2">
      <c r="B13338" s="81"/>
    </row>
    <row r="13339" spans="2:2">
      <c r="B13339" s="81"/>
    </row>
    <row r="13340" spans="2:2">
      <c r="B13340" s="81"/>
    </row>
    <row r="13341" spans="2:2">
      <c r="B13341" s="81"/>
    </row>
    <row r="13342" spans="2:2">
      <c r="B13342" s="81"/>
    </row>
    <row r="13343" spans="2:2">
      <c r="B13343" s="81"/>
    </row>
    <row r="13344" spans="2:2">
      <c r="B13344" s="81"/>
    </row>
    <row r="13345" spans="2:2">
      <c r="B13345" s="81"/>
    </row>
    <row r="13346" spans="2:2">
      <c r="B13346" s="81"/>
    </row>
    <row r="13347" spans="2:2">
      <c r="B13347" s="81"/>
    </row>
    <row r="13348" spans="2:2">
      <c r="B13348" s="81"/>
    </row>
    <row r="13349" spans="2:2">
      <c r="B13349" s="81"/>
    </row>
    <row r="13350" spans="2:2">
      <c r="B13350" s="81"/>
    </row>
    <row r="13351" spans="2:2">
      <c r="B13351" s="81"/>
    </row>
    <row r="13352" spans="2:2">
      <c r="B13352" s="81"/>
    </row>
    <row r="13353" spans="2:2">
      <c r="B13353" s="81"/>
    </row>
    <row r="13354" spans="2:2">
      <c r="B13354" s="81"/>
    </row>
    <row r="13355" spans="2:2">
      <c r="B13355" s="81"/>
    </row>
    <row r="13356" spans="2:2">
      <c r="B13356" s="81"/>
    </row>
    <row r="13357" spans="2:2">
      <c r="B13357" s="81"/>
    </row>
    <row r="13358" spans="2:2">
      <c r="B13358" s="81"/>
    </row>
    <row r="13359" spans="2:2">
      <c r="B13359" s="81"/>
    </row>
    <row r="13360" spans="2:2">
      <c r="B13360" s="81"/>
    </row>
    <row r="13361" spans="2:2">
      <c r="B13361" s="81"/>
    </row>
    <row r="13362" spans="2:2">
      <c r="B13362" s="81"/>
    </row>
    <row r="13363" spans="2:2">
      <c r="B13363" s="81"/>
    </row>
    <row r="13364" spans="2:2">
      <c r="B13364" s="81"/>
    </row>
    <row r="13365" spans="2:2">
      <c r="B13365" s="81"/>
    </row>
    <row r="13366" spans="2:2">
      <c r="B13366" s="81"/>
    </row>
    <row r="13367" spans="2:2">
      <c r="B13367" s="81"/>
    </row>
    <row r="13368" spans="2:2">
      <c r="B13368" s="81"/>
    </row>
    <row r="13369" spans="2:2">
      <c r="B13369" s="81"/>
    </row>
    <row r="13370" spans="2:2">
      <c r="B13370" s="81"/>
    </row>
    <row r="13371" spans="2:2">
      <c r="B13371" s="81"/>
    </row>
    <row r="13372" spans="2:2">
      <c r="B13372" s="81"/>
    </row>
    <row r="13373" spans="2:2">
      <c r="B13373" s="81"/>
    </row>
    <row r="13374" spans="2:2">
      <c r="B13374" s="81"/>
    </row>
    <row r="13375" spans="2:2">
      <c r="B13375" s="81"/>
    </row>
    <row r="13376" spans="2:2">
      <c r="B13376" s="81"/>
    </row>
    <row r="13377" spans="2:2">
      <c r="B13377" s="81"/>
    </row>
    <row r="13378" spans="2:2">
      <c r="B13378" s="81"/>
    </row>
    <row r="13379" spans="2:2">
      <c r="B13379" s="81"/>
    </row>
    <row r="13380" spans="2:2">
      <c r="B13380" s="81"/>
    </row>
    <row r="13381" spans="2:2">
      <c r="B13381" s="81"/>
    </row>
    <row r="13382" spans="2:2">
      <c r="B13382" s="81"/>
    </row>
    <row r="13383" spans="2:2">
      <c r="B13383" s="81"/>
    </row>
    <row r="13384" spans="2:2">
      <c r="B13384" s="81"/>
    </row>
    <row r="13385" spans="2:2">
      <c r="B13385" s="81"/>
    </row>
    <row r="13386" spans="2:2">
      <c r="B13386" s="81"/>
    </row>
    <row r="13387" spans="2:2">
      <c r="B13387" s="81"/>
    </row>
    <row r="13388" spans="2:2">
      <c r="B13388" s="81"/>
    </row>
    <row r="13389" spans="2:2">
      <c r="B13389" s="81"/>
    </row>
    <row r="13390" spans="2:2">
      <c r="B13390" s="81"/>
    </row>
    <row r="13391" spans="2:2">
      <c r="B13391" s="81"/>
    </row>
    <row r="13392" spans="2:2">
      <c r="B13392" s="81"/>
    </row>
    <row r="13393" spans="2:2">
      <c r="B13393" s="81"/>
    </row>
    <row r="13394" spans="2:2">
      <c r="B13394" s="81"/>
    </row>
    <row r="13395" spans="2:2">
      <c r="B13395" s="81"/>
    </row>
    <row r="13396" spans="2:2">
      <c r="B13396" s="81"/>
    </row>
    <row r="13397" spans="2:2">
      <c r="B13397" s="81"/>
    </row>
    <row r="13398" spans="2:2">
      <c r="B13398" s="81"/>
    </row>
    <row r="13399" spans="2:2">
      <c r="B13399" s="81"/>
    </row>
    <row r="13400" spans="2:2">
      <c r="B13400" s="81"/>
    </row>
    <row r="13401" spans="2:2">
      <c r="B13401" s="81"/>
    </row>
    <row r="13402" spans="2:2">
      <c r="B13402" s="81"/>
    </row>
    <row r="13403" spans="2:2">
      <c r="B13403" s="81"/>
    </row>
    <row r="13404" spans="2:2">
      <c r="B13404" s="81"/>
    </row>
    <row r="13405" spans="2:2">
      <c r="B13405" s="81"/>
    </row>
    <row r="13406" spans="2:2">
      <c r="B13406" s="81"/>
    </row>
    <row r="13407" spans="2:2">
      <c r="B13407" s="81"/>
    </row>
    <row r="13408" spans="2:2">
      <c r="B13408" s="81"/>
    </row>
    <row r="13409" spans="2:2">
      <c r="B13409" s="81"/>
    </row>
    <row r="13410" spans="2:2">
      <c r="B13410" s="81"/>
    </row>
    <row r="13411" spans="2:2">
      <c r="B13411" s="81"/>
    </row>
    <row r="13412" spans="2:2">
      <c r="B13412" s="81"/>
    </row>
    <row r="13413" spans="2:2">
      <c r="B13413" s="81"/>
    </row>
    <row r="13414" spans="2:2">
      <c r="B13414" s="81"/>
    </row>
    <row r="13415" spans="2:2">
      <c r="B13415" s="81"/>
    </row>
    <row r="13416" spans="2:2">
      <c r="B13416" s="81"/>
    </row>
    <row r="13417" spans="2:2">
      <c r="B13417" s="81"/>
    </row>
    <row r="13418" spans="2:2">
      <c r="B13418" s="81"/>
    </row>
    <row r="13419" spans="2:2">
      <c r="B13419" s="81"/>
    </row>
    <row r="13420" spans="2:2">
      <c r="B13420" s="81"/>
    </row>
    <row r="13421" spans="2:2">
      <c r="B13421" s="81"/>
    </row>
    <row r="13422" spans="2:2">
      <c r="B13422" s="81"/>
    </row>
    <row r="13423" spans="2:2">
      <c r="B13423" s="81"/>
    </row>
    <row r="13424" spans="2:2">
      <c r="B13424" s="81"/>
    </row>
    <row r="13425" spans="2:2">
      <c r="B13425" s="81"/>
    </row>
    <row r="13426" spans="2:2">
      <c r="B13426" s="81"/>
    </row>
    <row r="13427" spans="2:2">
      <c r="B13427" s="81"/>
    </row>
    <row r="13428" spans="2:2">
      <c r="B13428" s="81"/>
    </row>
    <row r="13429" spans="2:2">
      <c r="B13429" s="81"/>
    </row>
    <row r="13430" spans="2:2">
      <c r="B13430" s="81"/>
    </row>
    <row r="13431" spans="2:2">
      <c r="B13431" s="81"/>
    </row>
    <row r="13432" spans="2:2">
      <c r="B13432" s="81"/>
    </row>
    <row r="13433" spans="2:2">
      <c r="B13433" s="81"/>
    </row>
    <row r="13434" spans="2:2">
      <c r="B13434" s="81"/>
    </row>
    <row r="13435" spans="2:2">
      <c r="B13435" s="81"/>
    </row>
    <row r="13436" spans="2:2">
      <c r="B13436" s="81"/>
    </row>
    <row r="13437" spans="2:2">
      <c r="B13437" s="81"/>
    </row>
    <row r="13438" spans="2:2">
      <c r="B13438" s="81"/>
    </row>
    <row r="13439" spans="2:2">
      <c r="B13439" s="81"/>
    </row>
    <row r="13440" spans="2:2">
      <c r="B13440" s="81"/>
    </row>
    <row r="13441" spans="2:2">
      <c r="B13441" s="81"/>
    </row>
    <row r="13442" spans="2:2">
      <c r="B13442" s="81"/>
    </row>
    <row r="13443" spans="2:2">
      <c r="B13443" s="81"/>
    </row>
    <row r="13444" spans="2:2">
      <c r="B13444" s="81"/>
    </row>
    <row r="13445" spans="2:2">
      <c r="B13445" s="81"/>
    </row>
    <row r="13446" spans="2:2">
      <c r="B13446" s="81"/>
    </row>
    <row r="13447" spans="2:2">
      <c r="B13447" s="81"/>
    </row>
    <row r="13448" spans="2:2">
      <c r="B13448" s="81"/>
    </row>
    <row r="13449" spans="2:2">
      <c r="B13449" s="81"/>
    </row>
    <row r="13450" spans="2:2">
      <c r="B13450" s="81"/>
    </row>
    <row r="13451" spans="2:2">
      <c r="B13451" s="81"/>
    </row>
    <row r="13452" spans="2:2">
      <c r="B13452" s="81"/>
    </row>
    <row r="13453" spans="2:2">
      <c r="B13453" s="81"/>
    </row>
    <row r="13454" spans="2:2">
      <c r="B13454" s="81"/>
    </row>
    <row r="13455" spans="2:2">
      <c r="B13455" s="81"/>
    </row>
    <row r="13456" spans="2:2">
      <c r="B13456" s="81"/>
    </row>
    <row r="13457" spans="2:2">
      <c r="B13457" s="81"/>
    </row>
    <row r="13458" spans="2:2">
      <c r="B13458" s="81"/>
    </row>
    <row r="13459" spans="2:2">
      <c r="B13459" s="81"/>
    </row>
    <row r="13460" spans="2:2">
      <c r="B13460" s="81"/>
    </row>
    <row r="13461" spans="2:2">
      <c r="B13461" s="81"/>
    </row>
    <row r="13462" spans="2:2">
      <c r="B13462" s="81"/>
    </row>
    <row r="13463" spans="2:2">
      <c r="B13463" s="81"/>
    </row>
    <row r="13464" spans="2:2">
      <c r="B13464" s="81"/>
    </row>
    <row r="13465" spans="2:2">
      <c r="B13465" s="81"/>
    </row>
    <row r="13466" spans="2:2">
      <c r="B13466" s="81"/>
    </row>
    <row r="13467" spans="2:2">
      <c r="B13467" s="81"/>
    </row>
    <row r="13468" spans="2:2">
      <c r="B13468" s="81"/>
    </row>
    <row r="13469" spans="2:2">
      <c r="B13469" s="81"/>
    </row>
    <row r="13470" spans="2:2">
      <c r="B13470" s="81"/>
    </row>
    <row r="13471" spans="2:2">
      <c r="B13471" s="81"/>
    </row>
    <row r="13472" spans="2:2">
      <c r="B13472" s="81"/>
    </row>
    <row r="13473" spans="2:2">
      <c r="B13473" s="81"/>
    </row>
    <row r="13474" spans="2:2">
      <c r="B13474" s="81"/>
    </row>
    <row r="13475" spans="2:2">
      <c r="B13475" s="81"/>
    </row>
    <row r="13476" spans="2:2">
      <c r="B13476" s="81"/>
    </row>
    <row r="13477" spans="2:2">
      <c r="B13477" s="81"/>
    </row>
    <row r="13478" spans="2:2">
      <c r="B13478" s="81"/>
    </row>
    <row r="13479" spans="2:2">
      <c r="B13479" s="81"/>
    </row>
    <row r="13480" spans="2:2">
      <c r="B13480" s="81"/>
    </row>
    <row r="13481" spans="2:2">
      <c r="B13481" s="81"/>
    </row>
    <row r="13482" spans="2:2">
      <c r="B13482" s="81"/>
    </row>
    <row r="13483" spans="2:2">
      <c r="B13483" s="81"/>
    </row>
    <row r="13484" spans="2:2">
      <c r="B13484" s="81"/>
    </row>
    <row r="13485" spans="2:2">
      <c r="B13485" s="81"/>
    </row>
    <row r="13486" spans="2:2">
      <c r="B13486" s="81"/>
    </row>
    <row r="13487" spans="2:2">
      <c r="B13487" s="81"/>
    </row>
    <row r="13488" spans="2:2">
      <c r="B13488" s="81"/>
    </row>
    <row r="13489" spans="2:2">
      <c r="B13489" s="81"/>
    </row>
    <row r="13490" spans="2:2">
      <c r="B13490" s="81"/>
    </row>
    <row r="13491" spans="2:2">
      <c r="B13491" s="81"/>
    </row>
    <row r="13492" spans="2:2">
      <c r="B13492" s="81"/>
    </row>
    <row r="13493" spans="2:2">
      <c r="B13493" s="81"/>
    </row>
    <row r="13494" spans="2:2">
      <c r="B13494" s="81"/>
    </row>
    <row r="13495" spans="2:2">
      <c r="B13495" s="81"/>
    </row>
    <row r="13496" spans="2:2">
      <c r="B13496" s="81"/>
    </row>
    <row r="13497" spans="2:2">
      <c r="B13497" s="81"/>
    </row>
    <row r="13498" spans="2:2">
      <c r="B13498" s="81"/>
    </row>
    <row r="13499" spans="2:2">
      <c r="B13499" s="81"/>
    </row>
    <row r="13500" spans="2:2">
      <c r="B13500" s="81"/>
    </row>
    <row r="13501" spans="2:2">
      <c r="B13501" s="81"/>
    </row>
    <row r="13502" spans="2:2">
      <c r="B13502" s="81"/>
    </row>
    <row r="13503" spans="2:2">
      <c r="B13503" s="81"/>
    </row>
    <row r="13504" spans="2:2">
      <c r="B13504" s="81"/>
    </row>
    <row r="13505" spans="2:2">
      <c r="B13505" s="81"/>
    </row>
    <row r="13506" spans="2:2">
      <c r="B13506" s="81"/>
    </row>
    <row r="13507" spans="2:2">
      <c r="B13507" s="81"/>
    </row>
    <row r="13508" spans="2:2">
      <c r="B13508" s="81"/>
    </row>
    <row r="13509" spans="2:2">
      <c r="B13509" s="81"/>
    </row>
    <row r="13510" spans="2:2">
      <c r="B13510" s="81"/>
    </row>
    <row r="13511" spans="2:2">
      <c r="B13511" s="81"/>
    </row>
    <row r="13512" spans="2:2">
      <c r="B13512" s="81"/>
    </row>
    <row r="13513" spans="2:2">
      <c r="B13513" s="81"/>
    </row>
    <row r="13514" spans="2:2">
      <c r="B13514" s="81"/>
    </row>
    <row r="13515" spans="2:2">
      <c r="B13515" s="81"/>
    </row>
    <row r="13516" spans="2:2">
      <c r="B13516" s="81"/>
    </row>
    <row r="13517" spans="2:2">
      <c r="B13517" s="81"/>
    </row>
    <row r="13518" spans="2:2">
      <c r="B13518" s="81"/>
    </row>
    <row r="13519" spans="2:2">
      <c r="B13519" s="81"/>
    </row>
    <row r="13520" spans="2:2">
      <c r="B13520" s="81"/>
    </row>
    <row r="13521" spans="2:2">
      <c r="B13521" s="81"/>
    </row>
    <row r="13522" spans="2:2">
      <c r="B13522" s="81"/>
    </row>
    <row r="13523" spans="2:2">
      <c r="B13523" s="81"/>
    </row>
    <row r="13524" spans="2:2">
      <c r="B13524" s="81"/>
    </row>
    <row r="13525" spans="2:2">
      <c r="B13525" s="81"/>
    </row>
    <row r="13526" spans="2:2">
      <c r="B13526" s="81"/>
    </row>
    <row r="13527" spans="2:2">
      <c r="B13527" s="81"/>
    </row>
    <row r="13528" spans="2:2">
      <c r="B13528" s="81"/>
    </row>
    <row r="13529" spans="2:2">
      <c r="B13529" s="81"/>
    </row>
    <row r="13530" spans="2:2">
      <c r="B13530" s="81"/>
    </row>
    <row r="13531" spans="2:2">
      <c r="B13531" s="81"/>
    </row>
    <row r="13532" spans="2:2">
      <c r="B13532" s="81"/>
    </row>
    <row r="13533" spans="2:2">
      <c r="B13533" s="81"/>
    </row>
    <row r="13534" spans="2:2">
      <c r="B13534" s="81"/>
    </row>
    <row r="13535" spans="2:2">
      <c r="B13535" s="81"/>
    </row>
    <row r="13536" spans="2:2">
      <c r="B13536" s="81"/>
    </row>
    <row r="13537" spans="2:2">
      <c r="B13537" s="81"/>
    </row>
    <row r="13538" spans="2:2">
      <c r="B13538" s="81"/>
    </row>
    <row r="13539" spans="2:2">
      <c r="B13539" s="81"/>
    </row>
    <row r="13540" spans="2:2">
      <c r="B13540" s="81"/>
    </row>
    <row r="13541" spans="2:2">
      <c r="B13541" s="81"/>
    </row>
    <row r="13542" spans="2:2">
      <c r="B13542" s="81"/>
    </row>
    <row r="13543" spans="2:2">
      <c r="B13543" s="81"/>
    </row>
    <row r="13544" spans="2:2">
      <c r="B13544" s="81"/>
    </row>
    <row r="13545" spans="2:2">
      <c r="B13545" s="81"/>
    </row>
    <row r="13546" spans="2:2">
      <c r="B13546" s="81"/>
    </row>
    <row r="13547" spans="2:2">
      <c r="B13547" s="81"/>
    </row>
    <row r="13548" spans="2:2">
      <c r="B13548" s="81"/>
    </row>
    <row r="13549" spans="2:2">
      <c r="B13549" s="81"/>
    </row>
    <row r="13550" spans="2:2">
      <c r="B13550" s="81"/>
    </row>
    <row r="13551" spans="2:2">
      <c r="B13551" s="81"/>
    </row>
    <row r="13552" spans="2:2">
      <c r="B13552" s="81"/>
    </row>
    <row r="13553" spans="2:2">
      <c r="B13553" s="81"/>
    </row>
    <row r="13554" spans="2:2">
      <c r="B13554" s="81"/>
    </row>
    <row r="13555" spans="2:2">
      <c r="B13555" s="81"/>
    </row>
    <row r="13556" spans="2:2">
      <c r="B13556" s="81"/>
    </row>
    <row r="13557" spans="2:2">
      <c r="B13557" s="81"/>
    </row>
    <row r="13558" spans="2:2">
      <c r="B13558" s="81"/>
    </row>
    <row r="13559" spans="2:2">
      <c r="B13559" s="81"/>
    </row>
    <row r="13560" spans="2:2">
      <c r="B13560" s="81"/>
    </row>
    <row r="13561" spans="2:2">
      <c r="B13561" s="81"/>
    </row>
    <row r="13562" spans="2:2">
      <c r="B13562" s="81"/>
    </row>
    <row r="13563" spans="2:2">
      <c r="B13563" s="81"/>
    </row>
    <row r="13564" spans="2:2">
      <c r="B13564" s="81"/>
    </row>
    <row r="13565" spans="2:2">
      <c r="B13565" s="81"/>
    </row>
    <row r="13566" spans="2:2">
      <c r="B13566" s="81"/>
    </row>
    <row r="13567" spans="2:2">
      <c r="B13567" s="81"/>
    </row>
    <row r="13568" spans="2:2">
      <c r="B13568" s="81"/>
    </row>
    <row r="13569" spans="2:2">
      <c r="B13569" s="81"/>
    </row>
    <row r="13570" spans="2:2">
      <c r="B13570" s="81"/>
    </row>
    <row r="13571" spans="2:2">
      <c r="B13571" s="81"/>
    </row>
    <row r="13572" spans="2:2">
      <c r="B13572" s="81"/>
    </row>
    <row r="13573" spans="2:2">
      <c r="B13573" s="81"/>
    </row>
    <row r="13574" spans="2:2">
      <c r="B13574" s="81"/>
    </row>
    <row r="13575" spans="2:2">
      <c r="B13575" s="81"/>
    </row>
    <row r="13576" spans="2:2">
      <c r="B13576" s="81"/>
    </row>
    <row r="13577" spans="2:2">
      <c r="B13577" s="81"/>
    </row>
    <row r="13578" spans="2:2">
      <c r="B13578" s="81"/>
    </row>
    <row r="13579" spans="2:2">
      <c r="B13579" s="81"/>
    </row>
    <row r="13580" spans="2:2">
      <c r="B13580" s="81"/>
    </row>
    <row r="13581" spans="2:2">
      <c r="B13581" s="81"/>
    </row>
    <row r="13582" spans="2:2">
      <c r="B13582" s="81"/>
    </row>
    <row r="13583" spans="2:2">
      <c r="B13583" s="81"/>
    </row>
    <row r="13584" spans="2:2">
      <c r="B13584" s="81"/>
    </row>
    <row r="13585" spans="2:2">
      <c r="B13585" s="81"/>
    </row>
    <row r="13586" spans="2:2">
      <c r="B13586" s="81"/>
    </row>
    <row r="13587" spans="2:2">
      <c r="B13587" s="81"/>
    </row>
    <row r="13588" spans="2:2">
      <c r="B13588" s="81"/>
    </row>
    <row r="13589" spans="2:2">
      <c r="B13589" s="81"/>
    </row>
    <row r="13590" spans="2:2">
      <c r="B13590" s="81"/>
    </row>
    <row r="13591" spans="2:2">
      <c r="B13591" s="81"/>
    </row>
    <row r="13592" spans="2:2">
      <c r="B13592" s="81"/>
    </row>
    <row r="13593" spans="2:2">
      <c r="B13593" s="81"/>
    </row>
    <row r="13594" spans="2:2">
      <c r="B13594" s="81"/>
    </row>
    <row r="13595" spans="2:2">
      <c r="B13595" s="81"/>
    </row>
    <row r="13596" spans="2:2">
      <c r="B13596" s="81"/>
    </row>
    <row r="13597" spans="2:2">
      <c r="B13597" s="81"/>
    </row>
    <row r="13598" spans="2:2">
      <c r="B13598" s="81"/>
    </row>
    <row r="13599" spans="2:2">
      <c r="B13599" s="81"/>
    </row>
    <row r="13600" spans="2:2">
      <c r="B13600" s="81"/>
    </row>
    <row r="13601" spans="2:2">
      <c r="B13601" s="81"/>
    </row>
    <row r="13602" spans="2:2">
      <c r="B13602" s="81"/>
    </row>
    <row r="13603" spans="2:2">
      <c r="B13603" s="81"/>
    </row>
    <row r="13604" spans="2:2">
      <c r="B13604" s="81"/>
    </row>
    <row r="13605" spans="2:2">
      <c r="B13605" s="81"/>
    </row>
    <row r="13606" spans="2:2">
      <c r="B13606" s="81"/>
    </row>
    <row r="13607" spans="2:2">
      <c r="B13607" s="81"/>
    </row>
    <row r="13608" spans="2:2">
      <c r="B13608" s="81"/>
    </row>
    <row r="13609" spans="2:2">
      <c r="B13609" s="81"/>
    </row>
    <row r="13610" spans="2:2">
      <c r="B13610" s="81"/>
    </row>
    <row r="13611" spans="2:2">
      <c r="B13611" s="81"/>
    </row>
    <row r="13612" spans="2:2">
      <c r="B13612" s="81"/>
    </row>
    <row r="13613" spans="2:2">
      <c r="B13613" s="81"/>
    </row>
    <row r="13614" spans="2:2">
      <c r="B13614" s="81"/>
    </row>
    <row r="13615" spans="2:2">
      <c r="B13615" s="81"/>
    </row>
    <row r="13616" spans="2:2">
      <c r="B13616" s="81"/>
    </row>
    <row r="13617" spans="2:2">
      <c r="B13617" s="81"/>
    </row>
    <row r="13618" spans="2:2">
      <c r="B13618" s="81"/>
    </row>
    <row r="13619" spans="2:2">
      <c r="B13619" s="81"/>
    </row>
    <row r="13620" spans="2:2">
      <c r="B13620" s="81"/>
    </row>
    <row r="13621" spans="2:2">
      <c r="B13621" s="81"/>
    </row>
    <row r="13622" spans="2:2">
      <c r="B13622" s="81"/>
    </row>
    <row r="13623" spans="2:2">
      <c r="B13623" s="81"/>
    </row>
    <row r="13624" spans="2:2">
      <c r="B13624" s="81"/>
    </row>
    <row r="13625" spans="2:2">
      <c r="B13625" s="81"/>
    </row>
    <row r="13626" spans="2:2">
      <c r="B13626" s="81"/>
    </row>
    <row r="13627" spans="2:2">
      <c r="B13627" s="81"/>
    </row>
    <row r="13628" spans="2:2">
      <c r="B13628" s="81"/>
    </row>
    <row r="13629" spans="2:2">
      <c r="B13629" s="81"/>
    </row>
    <row r="13630" spans="2:2">
      <c r="B13630" s="81"/>
    </row>
    <row r="13631" spans="2:2">
      <c r="B13631" s="81"/>
    </row>
    <row r="13632" spans="2:2">
      <c r="B13632" s="81"/>
    </row>
    <row r="13633" spans="2:2">
      <c r="B13633" s="81"/>
    </row>
    <row r="13634" spans="2:2">
      <c r="B13634" s="81"/>
    </row>
    <row r="13635" spans="2:2">
      <c r="B13635" s="81"/>
    </row>
    <row r="13636" spans="2:2">
      <c r="B13636" s="81"/>
    </row>
    <row r="13637" spans="2:2">
      <c r="B13637" s="81"/>
    </row>
    <row r="13638" spans="2:2">
      <c r="B13638" s="81"/>
    </row>
    <row r="13639" spans="2:2">
      <c r="B13639" s="81"/>
    </row>
    <row r="13640" spans="2:2">
      <c r="B13640" s="81"/>
    </row>
    <row r="13641" spans="2:2">
      <c r="B13641" s="81"/>
    </row>
    <row r="13642" spans="2:2">
      <c r="B13642" s="81"/>
    </row>
    <row r="13643" spans="2:2">
      <c r="B13643" s="81"/>
    </row>
    <row r="13644" spans="2:2">
      <c r="B13644" s="81"/>
    </row>
    <row r="13645" spans="2:2">
      <c r="B13645" s="81"/>
    </row>
    <row r="13646" spans="2:2">
      <c r="B13646" s="81"/>
    </row>
    <row r="13647" spans="2:2">
      <c r="B13647" s="81"/>
    </row>
    <row r="13648" spans="2:2">
      <c r="B13648" s="81"/>
    </row>
    <row r="13649" spans="2:2">
      <c r="B13649" s="81"/>
    </row>
    <row r="13650" spans="2:2">
      <c r="B13650" s="81"/>
    </row>
    <row r="13651" spans="2:2">
      <c r="B13651" s="81"/>
    </row>
    <row r="13652" spans="2:2">
      <c r="B13652" s="81"/>
    </row>
    <row r="13653" spans="2:2">
      <c r="B13653" s="81"/>
    </row>
    <row r="13654" spans="2:2">
      <c r="B13654" s="81"/>
    </row>
    <row r="13655" spans="2:2">
      <c r="B13655" s="81"/>
    </row>
    <row r="13656" spans="2:2">
      <c r="B13656" s="81"/>
    </row>
    <row r="13657" spans="2:2">
      <c r="B13657" s="81"/>
    </row>
    <row r="13658" spans="2:2">
      <c r="B13658" s="81"/>
    </row>
    <row r="13659" spans="2:2">
      <c r="B13659" s="81"/>
    </row>
    <row r="13660" spans="2:2">
      <c r="B13660" s="81"/>
    </row>
    <row r="13661" spans="2:2">
      <c r="B13661" s="81"/>
    </row>
    <row r="13662" spans="2:2">
      <c r="B13662" s="81"/>
    </row>
    <row r="13663" spans="2:2">
      <c r="B13663" s="81"/>
    </row>
    <row r="13664" spans="2:2">
      <c r="B13664" s="81"/>
    </row>
    <row r="13665" spans="2:2">
      <c r="B13665" s="81"/>
    </row>
    <row r="13666" spans="2:2">
      <c r="B13666" s="81"/>
    </row>
    <row r="13667" spans="2:2">
      <c r="B13667" s="81"/>
    </row>
    <row r="13668" spans="2:2">
      <c r="B13668" s="81"/>
    </row>
    <row r="13669" spans="2:2">
      <c r="B13669" s="81"/>
    </row>
    <row r="13670" spans="2:2">
      <c r="B13670" s="81"/>
    </row>
    <row r="13671" spans="2:2">
      <c r="B13671" s="81"/>
    </row>
    <row r="13672" spans="2:2">
      <c r="B13672" s="81"/>
    </row>
    <row r="13673" spans="2:2">
      <c r="B13673" s="81"/>
    </row>
    <row r="13674" spans="2:2">
      <c r="B13674" s="81"/>
    </row>
    <row r="13675" spans="2:2">
      <c r="B13675" s="81"/>
    </row>
    <row r="13676" spans="2:2">
      <c r="B13676" s="81"/>
    </row>
    <row r="13677" spans="2:2">
      <c r="B13677" s="81"/>
    </row>
    <row r="13678" spans="2:2">
      <c r="B13678" s="81"/>
    </row>
    <row r="13679" spans="2:2">
      <c r="B13679" s="81"/>
    </row>
    <row r="13680" spans="2:2">
      <c r="B13680" s="81"/>
    </row>
    <row r="13681" spans="2:2">
      <c r="B13681" s="81"/>
    </row>
    <row r="13682" spans="2:2">
      <c r="B13682" s="81"/>
    </row>
    <row r="13683" spans="2:2">
      <c r="B13683" s="81"/>
    </row>
    <row r="13684" spans="2:2">
      <c r="B13684" s="81"/>
    </row>
    <row r="13685" spans="2:2">
      <c r="B13685" s="81"/>
    </row>
    <row r="13686" spans="2:2">
      <c r="B13686" s="81"/>
    </row>
    <row r="13687" spans="2:2">
      <c r="B13687" s="81"/>
    </row>
    <row r="13688" spans="2:2">
      <c r="B13688" s="81"/>
    </row>
    <row r="13689" spans="2:2">
      <c r="B13689" s="81"/>
    </row>
    <row r="13690" spans="2:2">
      <c r="B13690" s="81"/>
    </row>
    <row r="13691" spans="2:2">
      <c r="B13691" s="81"/>
    </row>
    <row r="13692" spans="2:2">
      <c r="B13692" s="81"/>
    </row>
    <row r="13693" spans="2:2">
      <c r="B13693" s="81"/>
    </row>
    <row r="13694" spans="2:2">
      <c r="B13694" s="81"/>
    </row>
    <row r="13695" spans="2:2">
      <c r="B13695" s="81"/>
    </row>
    <row r="13696" spans="2:2">
      <c r="B13696" s="81"/>
    </row>
    <row r="13697" spans="2:2">
      <c r="B13697" s="81"/>
    </row>
    <row r="13698" spans="2:2">
      <c r="B13698" s="81"/>
    </row>
    <row r="13699" spans="2:2">
      <c r="B13699" s="81"/>
    </row>
    <row r="13700" spans="2:2">
      <c r="B13700" s="81"/>
    </row>
    <row r="13701" spans="2:2">
      <c r="B13701" s="81"/>
    </row>
    <row r="13702" spans="2:2">
      <c r="B13702" s="81"/>
    </row>
    <row r="13703" spans="2:2">
      <c r="B13703" s="81"/>
    </row>
    <row r="13704" spans="2:2">
      <c r="B13704" s="81"/>
    </row>
    <row r="13705" spans="2:2">
      <c r="B13705" s="81"/>
    </row>
    <row r="13706" spans="2:2">
      <c r="B13706" s="81"/>
    </row>
    <row r="13707" spans="2:2">
      <c r="B13707" s="81"/>
    </row>
    <row r="13708" spans="2:2">
      <c r="B13708" s="81"/>
    </row>
    <row r="13709" spans="2:2">
      <c r="B13709" s="81"/>
    </row>
    <row r="13710" spans="2:2">
      <c r="B13710" s="81"/>
    </row>
    <row r="13711" spans="2:2">
      <c r="B13711" s="81"/>
    </row>
    <row r="13712" spans="2:2">
      <c r="B13712" s="81"/>
    </row>
    <row r="13713" spans="2:2">
      <c r="B13713" s="81"/>
    </row>
    <row r="13714" spans="2:2">
      <c r="B13714" s="81"/>
    </row>
    <row r="13715" spans="2:2">
      <c r="B13715" s="81"/>
    </row>
    <row r="13716" spans="2:2">
      <c r="B13716" s="81"/>
    </row>
    <row r="13717" spans="2:2">
      <c r="B13717" s="81"/>
    </row>
    <row r="13718" spans="2:2">
      <c r="B13718" s="81"/>
    </row>
    <row r="13719" spans="2:2">
      <c r="B13719" s="81"/>
    </row>
    <row r="13720" spans="2:2">
      <c r="B13720" s="81"/>
    </row>
    <row r="13721" spans="2:2">
      <c r="B13721" s="81"/>
    </row>
    <row r="13722" spans="2:2">
      <c r="B13722" s="81"/>
    </row>
    <row r="13723" spans="2:2">
      <c r="B13723" s="81"/>
    </row>
    <row r="13724" spans="2:2">
      <c r="B13724" s="81"/>
    </row>
    <row r="13725" spans="2:2">
      <c r="B13725" s="81"/>
    </row>
    <row r="13726" spans="2:2">
      <c r="B13726" s="81"/>
    </row>
    <row r="13727" spans="2:2">
      <c r="B13727" s="81"/>
    </row>
    <row r="13728" spans="2:2">
      <c r="B13728" s="81"/>
    </row>
    <row r="13729" spans="2:2">
      <c r="B13729" s="81"/>
    </row>
    <row r="13730" spans="2:2">
      <c r="B13730" s="81"/>
    </row>
    <row r="13731" spans="2:2">
      <c r="B13731" s="81"/>
    </row>
    <row r="13732" spans="2:2">
      <c r="B13732" s="81"/>
    </row>
    <row r="13733" spans="2:2">
      <c r="B13733" s="81"/>
    </row>
    <row r="13734" spans="2:2">
      <c r="B13734" s="81"/>
    </row>
    <row r="13735" spans="2:2">
      <c r="B13735" s="81"/>
    </row>
    <row r="13736" spans="2:2">
      <c r="B13736" s="81"/>
    </row>
    <row r="13737" spans="2:2">
      <c r="B13737" s="81"/>
    </row>
    <row r="13738" spans="2:2">
      <c r="B13738" s="81"/>
    </row>
    <row r="13739" spans="2:2">
      <c r="B13739" s="81"/>
    </row>
    <row r="13740" spans="2:2">
      <c r="B13740" s="81"/>
    </row>
    <row r="13741" spans="2:2">
      <c r="B13741" s="81"/>
    </row>
    <row r="13742" spans="2:2">
      <c r="B13742" s="81"/>
    </row>
    <row r="13743" spans="2:2">
      <c r="B13743" s="81"/>
    </row>
    <row r="13744" spans="2:2">
      <c r="B13744" s="81"/>
    </row>
    <row r="13745" spans="2:2">
      <c r="B13745" s="81"/>
    </row>
    <row r="13746" spans="2:2">
      <c r="B13746" s="81"/>
    </row>
    <row r="13747" spans="2:2">
      <c r="B13747" s="81"/>
    </row>
    <row r="13748" spans="2:2">
      <c r="B13748" s="81"/>
    </row>
    <row r="13749" spans="2:2">
      <c r="B13749" s="81"/>
    </row>
    <row r="13750" spans="2:2">
      <c r="B13750" s="81"/>
    </row>
    <row r="13751" spans="2:2">
      <c r="B13751" s="81"/>
    </row>
    <row r="13752" spans="2:2">
      <c r="B13752" s="81"/>
    </row>
    <row r="13753" spans="2:2">
      <c r="B13753" s="81"/>
    </row>
    <row r="13754" spans="2:2">
      <c r="B13754" s="81"/>
    </row>
    <row r="13755" spans="2:2">
      <c r="B13755" s="81"/>
    </row>
    <row r="13756" spans="2:2">
      <c r="B13756" s="81"/>
    </row>
    <row r="13757" spans="2:2">
      <c r="B13757" s="81"/>
    </row>
    <row r="13758" spans="2:2">
      <c r="B13758" s="81"/>
    </row>
    <row r="13759" spans="2:2">
      <c r="B13759" s="81"/>
    </row>
    <row r="13760" spans="2:2">
      <c r="B13760" s="81"/>
    </row>
    <row r="13761" spans="2:2">
      <c r="B13761" s="81"/>
    </row>
    <row r="13762" spans="2:2">
      <c r="B13762" s="81"/>
    </row>
    <row r="13763" spans="2:2">
      <c r="B13763" s="81"/>
    </row>
    <row r="13764" spans="2:2">
      <c r="B13764" s="81"/>
    </row>
    <row r="13765" spans="2:2">
      <c r="B13765" s="81"/>
    </row>
    <row r="13766" spans="2:2">
      <c r="B13766" s="81"/>
    </row>
    <row r="13767" spans="2:2">
      <c r="B13767" s="81"/>
    </row>
    <row r="13768" spans="2:2">
      <c r="B13768" s="81"/>
    </row>
    <row r="13769" spans="2:2">
      <c r="B13769" s="81"/>
    </row>
    <row r="13770" spans="2:2">
      <c r="B13770" s="81"/>
    </row>
    <row r="13771" spans="2:2">
      <c r="B13771" s="81"/>
    </row>
    <row r="13772" spans="2:2">
      <c r="B13772" s="81"/>
    </row>
    <row r="13773" spans="2:2">
      <c r="B13773" s="81"/>
    </row>
    <row r="13774" spans="2:2">
      <c r="B13774" s="81"/>
    </row>
    <row r="13775" spans="2:2">
      <c r="B13775" s="81"/>
    </row>
    <row r="13776" spans="2:2">
      <c r="B13776" s="81"/>
    </row>
    <row r="13777" spans="2:2">
      <c r="B13777" s="81"/>
    </row>
    <row r="13778" spans="2:2">
      <c r="B13778" s="81"/>
    </row>
    <row r="13779" spans="2:2">
      <c r="B13779" s="81"/>
    </row>
    <row r="13780" spans="2:2">
      <c r="B13780" s="81"/>
    </row>
    <row r="13781" spans="2:2">
      <c r="B13781" s="81"/>
    </row>
    <row r="13782" spans="2:2">
      <c r="B13782" s="81"/>
    </row>
    <row r="13783" spans="2:2">
      <c r="B13783" s="81"/>
    </row>
    <row r="13784" spans="2:2">
      <c r="B13784" s="81"/>
    </row>
    <row r="13785" spans="2:2">
      <c r="B13785" s="81"/>
    </row>
    <row r="13786" spans="2:2">
      <c r="B13786" s="81"/>
    </row>
    <row r="13787" spans="2:2">
      <c r="B13787" s="81"/>
    </row>
    <row r="13788" spans="2:2">
      <c r="B13788" s="81"/>
    </row>
    <row r="13789" spans="2:2">
      <c r="B13789" s="81"/>
    </row>
    <row r="13790" spans="2:2">
      <c r="B13790" s="81"/>
    </row>
    <row r="13791" spans="2:2">
      <c r="B13791" s="81"/>
    </row>
    <row r="13792" spans="2:2">
      <c r="B13792" s="81"/>
    </row>
    <row r="13793" spans="2:2">
      <c r="B13793" s="81"/>
    </row>
    <row r="13794" spans="2:2">
      <c r="B13794" s="81"/>
    </row>
    <row r="13795" spans="2:2">
      <c r="B13795" s="81"/>
    </row>
    <row r="13796" spans="2:2">
      <c r="B13796" s="81"/>
    </row>
    <row r="13797" spans="2:2">
      <c r="B13797" s="81"/>
    </row>
    <row r="13798" spans="2:2">
      <c r="B13798" s="81"/>
    </row>
    <row r="13799" spans="2:2">
      <c r="B13799" s="81"/>
    </row>
    <row r="13800" spans="2:2">
      <c r="B13800" s="81"/>
    </row>
    <row r="13801" spans="2:2">
      <c r="B13801" s="81"/>
    </row>
    <row r="13802" spans="2:2">
      <c r="B13802" s="81"/>
    </row>
    <row r="13803" spans="2:2">
      <c r="B13803" s="81"/>
    </row>
    <row r="13804" spans="2:2">
      <c r="B13804" s="81"/>
    </row>
    <row r="13805" spans="2:2">
      <c r="B13805" s="81"/>
    </row>
    <row r="13806" spans="2:2">
      <c r="B13806" s="81"/>
    </row>
    <row r="13807" spans="2:2">
      <c r="B13807" s="81"/>
    </row>
    <row r="13808" spans="2:2">
      <c r="B13808" s="81"/>
    </row>
    <row r="13809" spans="2:2">
      <c r="B13809" s="81"/>
    </row>
    <row r="13810" spans="2:2">
      <c r="B13810" s="81"/>
    </row>
    <row r="13811" spans="2:2">
      <c r="B13811" s="81"/>
    </row>
    <row r="13812" spans="2:2">
      <c r="B13812" s="81"/>
    </row>
    <row r="13813" spans="2:2">
      <c r="B13813" s="81"/>
    </row>
    <row r="13814" spans="2:2">
      <c r="B13814" s="81"/>
    </row>
    <row r="13815" spans="2:2">
      <c r="B13815" s="81"/>
    </row>
    <row r="13816" spans="2:2">
      <c r="B13816" s="81"/>
    </row>
    <row r="13817" spans="2:2">
      <c r="B13817" s="81"/>
    </row>
    <row r="13818" spans="2:2">
      <c r="B13818" s="81"/>
    </row>
    <row r="13819" spans="2:2">
      <c r="B13819" s="81"/>
    </row>
    <row r="13820" spans="2:2">
      <c r="B13820" s="81"/>
    </row>
    <row r="13821" spans="2:2">
      <c r="B13821" s="81"/>
    </row>
    <row r="13822" spans="2:2">
      <c r="B13822" s="81"/>
    </row>
    <row r="13823" spans="2:2">
      <c r="B13823" s="81"/>
    </row>
    <row r="13824" spans="2:2">
      <c r="B13824" s="81"/>
    </row>
    <row r="13825" spans="2:2">
      <c r="B13825" s="81"/>
    </row>
    <row r="13826" spans="2:2">
      <c r="B13826" s="81"/>
    </row>
    <row r="13827" spans="2:2">
      <c r="B13827" s="81"/>
    </row>
    <row r="13828" spans="2:2">
      <c r="B13828" s="81"/>
    </row>
    <row r="13829" spans="2:2">
      <c r="B13829" s="81"/>
    </row>
    <row r="13830" spans="2:2">
      <c r="B13830" s="81"/>
    </row>
    <row r="13831" spans="2:2">
      <c r="B13831" s="81"/>
    </row>
    <row r="13832" spans="2:2">
      <c r="B13832" s="81"/>
    </row>
    <row r="13833" spans="2:2">
      <c r="B13833" s="81"/>
    </row>
    <row r="13834" spans="2:2">
      <c r="B13834" s="81"/>
    </row>
    <row r="13835" spans="2:2">
      <c r="B13835" s="81"/>
    </row>
    <row r="13836" spans="2:2">
      <c r="B13836" s="81"/>
    </row>
    <row r="13837" spans="2:2">
      <c r="B13837" s="81"/>
    </row>
    <row r="13838" spans="2:2">
      <c r="B13838" s="81"/>
    </row>
    <row r="13839" spans="2:2">
      <c r="B13839" s="81"/>
    </row>
    <row r="13840" spans="2:2">
      <c r="B13840" s="81"/>
    </row>
    <row r="13841" spans="2:2">
      <c r="B13841" s="81"/>
    </row>
    <row r="13842" spans="2:2">
      <c r="B13842" s="81"/>
    </row>
    <row r="13843" spans="2:2">
      <c r="B13843" s="81"/>
    </row>
    <row r="13844" spans="2:2">
      <c r="B13844" s="81"/>
    </row>
    <row r="13845" spans="2:2">
      <c r="B13845" s="81"/>
    </row>
    <row r="13846" spans="2:2">
      <c r="B13846" s="81"/>
    </row>
    <row r="13847" spans="2:2">
      <c r="B13847" s="81"/>
    </row>
    <row r="13848" spans="2:2">
      <c r="B13848" s="81"/>
    </row>
    <row r="13849" spans="2:2">
      <c r="B13849" s="81"/>
    </row>
    <row r="13850" spans="2:2">
      <c r="B13850" s="81"/>
    </row>
    <row r="13851" spans="2:2">
      <c r="B13851" s="81"/>
    </row>
    <row r="13852" spans="2:2">
      <c r="B13852" s="81"/>
    </row>
    <row r="13853" spans="2:2">
      <c r="B13853" s="81"/>
    </row>
    <row r="13854" spans="2:2">
      <c r="B13854" s="81"/>
    </row>
    <row r="13855" spans="2:2">
      <c r="B13855" s="81"/>
    </row>
    <row r="13856" spans="2:2">
      <c r="B13856" s="81"/>
    </row>
    <row r="13857" spans="2:2">
      <c r="B13857" s="81"/>
    </row>
    <row r="13858" spans="2:2">
      <c r="B13858" s="81"/>
    </row>
    <row r="13859" spans="2:2">
      <c r="B13859" s="81"/>
    </row>
    <row r="13860" spans="2:2">
      <c r="B13860" s="81"/>
    </row>
    <row r="13861" spans="2:2">
      <c r="B13861" s="81"/>
    </row>
    <row r="13862" spans="2:2">
      <c r="B13862" s="81"/>
    </row>
    <row r="13863" spans="2:2">
      <c r="B13863" s="81"/>
    </row>
    <row r="13864" spans="2:2">
      <c r="B13864" s="81"/>
    </row>
    <row r="13865" spans="2:2">
      <c r="B13865" s="81"/>
    </row>
    <row r="13866" spans="2:2">
      <c r="B13866" s="81"/>
    </row>
    <row r="13867" spans="2:2">
      <c r="B13867" s="81"/>
    </row>
    <row r="13868" spans="2:2">
      <c r="B13868" s="81"/>
    </row>
    <row r="13869" spans="2:2">
      <c r="B13869" s="81"/>
    </row>
    <row r="13870" spans="2:2">
      <c r="B13870" s="81"/>
    </row>
    <row r="13871" spans="2:2">
      <c r="B13871" s="81"/>
    </row>
    <row r="13872" spans="2:2">
      <c r="B13872" s="81"/>
    </row>
    <row r="13873" spans="2:2">
      <c r="B13873" s="81"/>
    </row>
    <row r="13874" spans="2:2">
      <c r="B13874" s="81"/>
    </row>
    <row r="13875" spans="2:2">
      <c r="B13875" s="81"/>
    </row>
    <row r="13876" spans="2:2">
      <c r="B13876" s="81"/>
    </row>
    <row r="13877" spans="2:2">
      <c r="B13877" s="81"/>
    </row>
    <row r="13878" spans="2:2">
      <c r="B13878" s="81"/>
    </row>
    <row r="13879" spans="2:2">
      <c r="B13879" s="81"/>
    </row>
    <row r="13880" spans="2:2">
      <c r="B13880" s="81"/>
    </row>
    <row r="13881" spans="2:2">
      <c r="B13881" s="81"/>
    </row>
    <row r="13882" spans="2:2">
      <c r="B13882" s="81"/>
    </row>
    <row r="13883" spans="2:2">
      <c r="B13883" s="81"/>
    </row>
    <row r="13884" spans="2:2">
      <c r="B13884" s="81"/>
    </row>
    <row r="13885" spans="2:2">
      <c r="B13885" s="81"/>
    </row>
    <row r="13886" spans="2:2">
      <c r="B13886" s="81"/>
    </row>
    <row r="13887" spans="2:2">
      <c r="B13887" s="81"/>
    </row>
    <row r="13888" spans="2:2">
      <c r="B13888" s="81"/>
    </row>
    <row r="13889" spans="2:2">
      <c r="B13889" s="81"/>
    </row>
    <row r="13890" spans="2:2">
      <c r="B13890" s="81"/>
    </row>
    <row r="13891" spans="2:2">
      <c r="B13891" s="81"/>
    </row>
    <row r="13892" spans="2:2">
      <c r="B13892" s="81"/>
    </row>
    <row r="13893" spans="2:2">
      <c r="B13893" s="81"/>
    </row>
    <row r="13894" spans="2:2">
      <c r="B13894" s="81"/>
    </row>
    <row r="13895" spans="2:2">
      <c r="B13895" s="81"/>
    </row>
    <row r="13896" spans="2:2">
      <c r="B13896" s="81"/>
    </row>
    <row r="13897" spans="2:2">
      <c r="B13897" s="81"/>
    </row>
    <row r="13898" spans="2:2">
      <c r="B13898" s="81"/>
    </row>
    <row r="13899" spans="2:2">
      <c r="B13899" s="81"/>
    </row>
    <row r="13900" spans="2:2">
      <c r="B13900" s="81"/>
    </row>
    <row r="13901" spans="2:2">
      <c r="B13901" s="81"/>
    </row>
    <row r="13902" spans="2:2">
      <c r="B13902" s="81"/>
    </row>
    <row r="13903" spans="2:2">
      <c r="B13903" s="81"/>
    </row>
    <row r="13904" spans="2:2">
      <c r="B13904" s="81"/>
    </row>
    <row r="13905" spans="2:2">
      <c r="B13905" s="81"/>
    </row>
    <row r="13906" spans="2:2">
      <c r="B13906" s="81"/>
    </row>
    <row r="13907" spans="2:2">
      <c r="B13907" s="81"/>
    </row>
    <row r="13908" spans="2:2">
      <c r="B13908" s="81"/>
    </row>
    <row r="13909" spans="2:2">
      <c r="B13909" s="81"/>
    </row>
    <row r="13910" spans="2:2">
      <c r="B13910" s="81"/>
    </row>
    <row r="13911" spans="2:2">
      <c r="B13911" s="81"/>
    </row>
    <row r="13912" spans="2:2">
      <c r="B13912" s="81"/>
    </row>
    <row r="13913" spans="2:2">
      <c r="B13913" s="81"/>
    </row>
    <row r="13914" spans="2:2">
      <c r="B13914" s="81"/>
    </row>
    <row r="13915" spans="2:2">
      <c r="B13915" s="81"/>
    </row>
    <row r="13916" spans="2:2">
      <c r="B13916" s="81"/>
    </row>
    <row r="13917" spans="2:2">
      <c r="B13917" s="81"/>
    </row>
    <row r="13918" spans="2:2">
      <c r="B13918" s="81"/>
    </row>
    <row r="13919" spans="2:2">
      <c r="B13919" s="81"/>
    </row>
    <row r="13920" spans="2:2">
      <c r="B13920" s="81"/>
    </row>
    <row r="13921" spans="2:2">
      <c r="B13921" s="81"/>
    </row>
    <row r="13922" spans="2:2">
      <c r="B13922" s="81"/>
    </row>
    <row r="13923" spans="2:2">
      <c r="B13923" s="81"/>
    </row>
    <row r="13924" spans="2:2">
      <c r="B13924" s="81"/>
    </row>
    <row r="13925" spans="2:2">
      <c r="B13925" s="81"/>
    </row>
    <row r="13926" spans="2:2">
      <c r="B13926" s="81"/>
    </row>
    <row r="13927" spans="2:2">
      <c r="B13927" s="81"/>
    </row>
    <row r="13928" spans="2:2">
      <c r="B13928" s="81"/>
    </row>
    <row r="13929" spans="2:2">
      <c r="B13929" s="81"/>
    </row>
    <row r="13930" spans="2:2">
      <c r="B13930" s="81"/>
    </row>
    <row r="13931" spans="2:2">
      <c r="B13931" s="81"/>
    </row>
    <row r="13932" spans="2:2">
      <c r="B13932" s="81"/>
    </row>
    <row r="13933" spans="2:2">
      <c r="B13933" s="81"/>
    </row>
    <row r="13934" spans="2:2">
      <c r="B13934" s="81"/>
    </row>
    <row r="13935" spans="2:2">
      <c r="B13935" s="81"/>
    </row>
    <row r="13936" spans="2:2">
      <c r="B13936" s="81"/>
    </row>
    <row r="13937" spans="2:2">
      <c r="B13937" s="81"/>
    </row>
    <row r="13938" spans="2:2">
      <c r="B13938" s="81"/>
    </row>
    <row r="13939" spans="2:2">
      <c r="B13939" s="81"/>
    </row>
    <row r="13940" spans="2:2">
      <c r="B13940" s="81"/>
    </row>
    <row r="13941" spans="2:2">
      <c r="B13941" s="81"/>
    </row>
    <row r="13942" spans="2:2">
      <c r="B13942" s="81"/>
    </row>
    <row r="13943" spans="2:2">
      <c r="B13943" s="81"/>
    </row>
    <row r="13944" spans="2:2">
      <c r="B13944" s="81"/>
    </row>
    <row r="13945" spans="2:2">
      <c r="B13945" s="81"/>
    </row>
    <row r="13946" spans="2:2">
      <c r="B13946" s="81"/>
    </row>
    <row r="13947" spans="2:2">
      <c r="B13947" s="81"/>
    </row>
    <row r="13948" spans="2:2">
      <c r="B13948" s="81"/>
    </row>
    <row r="13949" spans="2:2">
      <c r="B13949" s="81"/>
    </row>
    <row r="13950" spans="2:2">
      <c r="B13950" s="81"/>
    </row>
    <row r="13951" spans="2:2">
      <c r="B13951" s="81"/>
    </row>
    <row r="13952" spans="2:2">
      <c r="B13952" s="81"/>
    </row>
    <row r="13953" spans="2:2">
      <c r="B13953" s="81"/>
    </row>
    <row r="13954" spans="2:2">
      <c r="B13954" s="81"/>
    </row>
    <row r="13955" spans="2:2">
      <c r="B13955" s="81"/>
    </row>
    <row r="13956" spans="2:2">
      <c r="B13956" s="81"/>
    </row>
    <row r="13957" spans="2:2">
      <c r="B13957" s="81"/>
    </row>
    <row r="13958" spans="2:2">
      <c r="B13958" s="81"/>
    </row>
    <row r="13959" spans="2:2">
      <c r="B13959" s="81"/>
    </row>
    <row r="13960" spans="2:2">
      <c r="B13960" s="81"/>
    </row>
    <row r="13961" spans="2:2">
      <c r="B13961" s="81"/>
    </row>
    <row r="13962" spans="2:2">
      <c r="B13962" s="81"/>
    </row>
    <row r="13963" spans="2:2">
      <c r="B13963" s="81"/>
    </row>
    <row r="13964" spans="2:2">
      <c r="B13964" s="81"/>
    </row>
    <row r="13965" spans="2:2">
      <c r="B13965" s="81"/>
    </row>
    <row r="13966" spans="2:2">
      <c r="B13966" s="81"/>
    </row>
    <row r="13967" spans="2:2">
      <c r="B13967" s="81"/>
    </row>
    <row r="13968" spans="2:2">
      <c r="B13968" s="81"/>
    </row>
    <row r="13969" spans="2:2">
      <c r="B13969" s="81"/>
    </row>
    <row r="13970" spans="2:2">
      <c r="B13970" s="81"/>
    </row>
    <row r="13971" spans="2:2">
      <c r="B13971" s="81"/>
    </row>
    <row r="13972" spans="2:2">
      <c r="B13972" s="81"/>
    </row>
    <row r="13973" spans="2:2">
      <c r="B13973" s="81"/>
    </row>
    <row r="13974" spans="2:2">
      <c r="B13974" s="81"/>
    </row>
    <row r="13975" spans="2:2">
      <c r="B13975" s="81"/>
    </row>
    <row r="13976" spans="2:2">
      <c r="B13976" s="81"/>
    </row>
    <row r="13977" spans="2:2">
      <c r="B13977" s="81"/>
    </row>
    <row r="13978" spans="2:2">
      <c r="B13978" s="81"/>
    </row>
    <row r="13979" spans="2:2">
      <c r="B13979" s="81"/>
    </row>
    <row r="13980" spans="2:2">
      <c r="B13980" s="81"/>
    </row>
    <row r="13981" spans="2:2">
      <c r="B13981" s="81"/>
    </row>
    <row r="13982" spans="2:2">
      <c r="B13982" s="81"/>
    </row>
    <row r="13983" spans="2:2">
      <c r="B13983" s="81"/>
    </row>
    <row r="13984" spans="2:2">
      <c r="B13984" s="81"/>
    </row>
    <row r="13985" spans="2:2">
      <c r="B13985" s="81"/>
    </row>
    <row r="13986" spans="2:2">
      <c r="B13986" s="81"/>
    </row>
    <row r="13987" spans="2:2">
      <c r="B13987" s="81"/>
    </row>
    <row r="13988" spans="2:2">
      <c r="B13988" s="81"/>
    </row>
    <row r="13989" spans="2:2">
      <c r="B13989" s="81"/>
    </row>
    <row r="13990" spans="2:2">
      <c r="B13990" s="81"/>
    </row>
    <row r="13991" spans="2:2">
      <c r="B13991" s="81"/>
    </row>
    <row r="13992" spans="2:2">
      <c r="B13992" s="81"/>
    </row>
    <row r="13993" spans="2:2">
      <c r="B13993" s="81"/>
    </row>
    <row r="13994" spans="2:2">
      <c r="B13994" s="81"/>
    </row>
    <row r="13995" spans="2:2">
      <c r="B13995" s="81"/>
    </row>
    <row r="13996" spans="2:2">
      <c r="B13996" s="81"/>
    </row>
    <row r="13997" spans="2:2">
      <c r="B13997" s="81"/>
    </row>
    <row r="13998" spans="2:2">
      <c r="B13998" s="81"/>
    </row>
    <row r="13999" spans="2:2">
      <c r="B13999" s="81"/>
    </row>
    <row r="14000" spans="2:2">
      <c r="B14000" s="81"/>
    </row>
    <row r="14001" spans="2:2">
      <c r="B14001" s="81"/>
    </row>
    <row r="14002" spans="2:2">
      <c r="B14002" s="81"/>
    </row>
    <row r="14003" spans="2:2">
      <c r="B14003" s="81"/>
    </row>
    <row r="14004" spans="2:2">
      <c r="B14004" s="81"/>
    </row>
    <row r="14005" spans="2:2">
      <c r="B14005" s="81"/>
    </row>
    <row r="14006" spans="2:2">
      <c r="B14006" s="81"/>
    </row>
    <row r="14007" spans="2:2">
      <c r="B14007" s="81"/>
    </row>
    <row r="14008" spans="2:2">
      <c r="B14008" s="81"/>
    </row>
    <row r="14009" spans="2:2">
      <c r="B14009" s="81"/>
    </row>
    <row r="14010" spans="2:2">
      <c r="B14010" s="81"/>
    </row>
    <row r="14011" spans="2:2">
      <c r="B14011" s="81"/>
    </row>
    <row r="14012" spans="2:2">
      <c r="B14012" s="81"/>
    </row>
    <row r="14013" spans="2:2">
      <c r="B14013" s="81"/>
    </row>
    <row r="14014" spans="2:2">
      <c r="B14014" s="81"/>
    </row>
    <row r="14015" spans="2:2">
      <c r="B14015" s="81"/>
    </row>
    <row r="14016" spans="2:2">
      <c r="B14016" s="81"/>
    </row>
    <row r="14017" spans="2:2">
      <c r="B14017" s="81"/>
    </row>
    <row r="14018" spans="2:2">
      <c r="B14018" s="81"/>
    </row>
    <row r="14019" spans="2:2">
      <c r="B14019" s="81"/>
    </row>
    <row r="14020" spans="2:2">
      <c r="B14020" s="81"/>
    </row>
    <row r="14021" spans="2:2">
      <c r="B14021" s="81"/>
    </row>
    <row r="14022" spans="2:2">
      <c r="B14022" s="81"/>
    </row>
    <row r="14023" spans="2:2">
      <c r="B14023" s="81"/>
    </row>
    <row r="14024" spans="2:2">
      <c r="B14024" s="81"/>
    </row>
    <row r="14025" spans="2:2">
      <c r="B14025" s="81"/>
    </row>
    <row r="14026" spans="2:2">
      <c r="B14026" s="81"/>
    </row>
    <row r="14027" spans="2:2">
      <c r="B14027" s="81"/>
    </row>
    <row r="14028" spans="2:2">
      <c r="B14028" s="81"/>
    </row>
    <row r="14029" spans="2:2">
      <c r="B14029" s="81"/>
    </row>
    <row r="14030" spans="2:2">
      <c r="B14030" s="81"/>
    </row>
    <row r="14031" spans="2:2">
      <c r="B14031" s="81"/>
    </row>
    <row r="14032" spans="2:2">
      <c r="B14032" s="81"/>
    </row>
    <row r="14033" spans="2:2">
      <c r="B14033" s="81"/>
    </row>
    <row r="14034" spans="2:2">
      <c r="B14034" s="81"/>
    </row>
    <row r="14035" spans="2:2">
      <c r="B14035" s="81"/>
    </row>
    <row r="14036" spans="2:2">
      <c r="B14036" s="81"/>
    </row>
    <row r="14037" spans="2:2">
      <c r="B14037" s="81"/>
    </row>
    <row r="14038" spans="2:2">
      <c r="B14038" s="81"/>
    </row>
    <row r="14039" spans="2:2">
      <c r="B14039" s="81"/>
    </row>
    <row r="14040" spans="2:2">
      <c r="B14040" s="81"/>
    </row>
    <row r="14041" spans="2:2">
      <c r="B14041" s="81"/>
    </row>
    <row r="14042" spans="2:2">
      <c r="B14042" s="81"/>
    </row>
    <row r="14043" spans="2:2">
      <c r="B14043" s="81"/>
    </row>
    <row r="14044" spans="2:2">
      <c r="B14044" s="81"/>
    </row>
    <row r="14045" spans="2:2">
      <c r="B14045" s="81"/>
    </row>
    <row r="14046" spans="2:2">
      <c r="B14046" s="81"/>
    </row>
    <row r="14047" spans="2:2">
      <c r="B14047" s="81"/>
    </row>
    <row r="14048" spans="2:2">
      <c r="B14048" s="81"/>
    </row>
    <row r="14049" spans="2:2">
      <c r="B14049" s="81"/>
    </row>
    <row r="14050" spans="2:2">
      <c r="B14050" s="81"/>
    </row>
    <row r="14051" spans="2:2">
      <c r="B14051" s="81"/>
    </row>
    <row r="14052" spans="2:2">
      <c r="B14052" s="81"/>
    </row>
    <row r="14053" spans="2:2">
      <c r="B14053" s="81"/>
    </row>
    <row r="14054" spans="2:2">
      <c r="B14054" s="81"/>
    </row>
    <row r="14055" spans="2:2">
      <c r="B14055" s="81"/>
    </row>
    <row r="14056" spans="2:2">
      <c r="B14056" s="81"/>
    </row>
    <row r="14057" spans="2:2">
      <c r="B14057" s="81"/>
    </row>
    <row r="14058" spans="2:2">
      <c r="B14058" s="81"/>
    </row>
    <row r="14059" spans="2:2">
      <c r="B14059" s="81"/>
    </row>
    <row r="14060" spans="2:2">
      <c r="B14060" s="81"/>
    </row>
    <row r="14061" spans="2:2">
      <c r="B14061" s="81"/>
    </row>
    <row r="14062" spans="2:2">
      <c r="B14062" s="81"/>
    </row>
    <row r="14063" spans="2:2">
      <c r="B14063" s="81"/>
    </row>
    <row r="14064" spans="2:2">
      <c r="B14064" s="81"/>
    </row>
    <row r="14065" spans="2:2">
      <c r="B14065" s="81"/>
    </row>
    <row r="14066" spans="2:2">
      <c r="B14066" s="81"/>
    </row>
    <row r="14067" spans="2:2">
      <c r="B14067" s="81"/>
    </row>
    <row r="14068" spans="2:2">
      <c r="B14068" s="81"/>
    </row>
    <row r="14069" spans="2:2">
      <c r="B14069" s="81"/>
    </row>
    <row r="14070" spans="2:2">
      <c r="B14070" s="81"/>
    </row>
    <row r="14071" spans="2:2">
      <c r="B14071" s="81"/>
    </row>
    <row r="14072" spans="2:2">
      <c r="B14072" s="81"/>
    </row>
    <row r="14073" spans="2:2">
      <c r="B14073" s="81"/>
    </row>
    <row r="14074" spans="2:2">
      <c r="B14074" s="81"/>
    </row>
    <row r="14075" spans="2:2">
      <c r="B14075" s="81"/>
    </row>
    <row r="14076" spans="2:2">
      <c r="B14076" s="81"/>
    </row>
    <row r="14077" spans="2:2">
      <c r="B14077" s="81"/>
    </row>
    <row r="14078" spans="2:2">
      <c r="B14078" s="81"/>
    </row>
    <row r="14079" spans="2:2">
      <c r="B14079" s="81"/>
    </row>
    <row r="14080" spans="2:2">
      <c r="B14080" s="81"/>
    </row>
    <row r="14081" spans="2:2">
      <c r="B14081" s="81"/>
    </row>
    <row r="14082" spans="2:2">
      <c r="B14082" s="81"/>
    </row>
    <row r="14083" spans="2:2">
      <c r="B14083" s="81"/>
    </row>
    <row r="14084" spans="2:2">
      <c r="B14084" s="81"/>
    </row>
    <row r="14085" spans="2:2">
      <c r="B14085" s="81"/>
    </row>
    <row r="14086" spans="2:2">
      <c r="B14086" s="81"/>
    </row>
    <row r="14087" spans="2:2">
      <c r="B14087" s="81"/>
    </row>
    <row r="14088" spans="2:2">
      <c r="B14088" s="81"/>
    </row>
    <row r="14089" spans="2:2">
      <c r="B14089" s="81"/>
    </row>
    <row r="14090" spans="2:2">
      <c r="B14090" s="81"/>
    </row>
    <row r="14091" spans="2:2">
      <c r="B14091" s="81"/>
    </row>
    <row r="14092" spans="2:2">
      <c r="B14092" s="81"/>
    </row>
    <row r="14093" spans="2:2">
      <c r="B14093" s="81"/>
    </row>
    <row r="14094" spans="2:2">
      <c r="B14094" s="81"/>
    </row>
    <row r="14095" spans="2:2">
      <c r="B14095" s="81"/>
    </row>
    <row r="14096" spans="2:2">
      <c r="B14096" s="81"/>
    </row>
    <row r="14097" spans="2:2">
      <c r="B14097" s="81"/>
    </row>
    <row r="14098" spans="2:2">
      <c r="B14098" s="81"/>
    </row>
    <row r="14099" spans="2:2">
      <c r="B14099" s="81"/>
    </row>
    <row r="14100" spans="2:2">
      <c r="B14100" s="81"/>
    </row>
    <row r="14101" spans="2:2">
      <c r="B14101" s="81"/>
    </row>
    <row r="14102" spans="2:2">
      <c r="B14102" s="81"/>
    </row>
    <row r="14103" spans="2:2">
      <c r="B14103" s="81"/>
    </row>
    <row r="14104" spans="2:2">
      <c r="B14104" s="81"/>
    </row>
    <row r="14105" spans="2:2">
      <c r="B14105" s="81"/>
    </row>
    <row r="14106" spans="2:2">
      <c r="B14106" s="81"/>
    </row>
    <row r="14107" spans="2:2">
      <c r="B14107" s="81"/>
    </row>
    <row r="14108" spans="2:2">
      <c r="B14108" s="81"/>
    </row>
    <row r="14109" spans="2:2">
      <c r="B14109" s="81"/>
    </row>
    <row r="14110" spans="2:2">
      <c r="B14110" s="81"/>
    </row>
    <row r="14111" spans="2:2">
      <c r="B14111" s="81"/>
    </row>
    <row r="14112" spans="2:2">
      <c r="B14112" s="81"/>
    </row>
    <row r="14113" spans="2:2">
      <c r="B14113" s="81"/>
    </row>
    <row r="14114" spans="2:2">
      <c r="B14114" s="81"/>
    </row>
    <row r="14115" spans="2:2">
      <c r="B14115" s="81"/>
    </row>
    <row r="14116" spans="2:2">
      <c r="B14116" s="81"/>
    </row>
    <row r="14117" spans="2:2">
      <c r="B14117" s="81"/>
    </row>
    <row r="14118" spans="2:2">
      <c r="B14118" s="81"/>
    </row>
    <row r="14119" spans="2:2">
      <c r="B14119" s="81"/>
    </row>
    <row r="14120" spans="2:2">
      <c r="B14120" s="81"/>
    </row>
    <row r="14121" spans="2:2">
      <c r="B14121" s="81"/>
    </row>
    <row r="14122" spans="2:2">
      <c r="B14122" s="81"/>
    </row>
    <row r="14123" spans="2:2">
      <c r="B14123" s="81"/>
    </row>
    <row r="14124" spans="2:2">
      <c r="B14124" s="81"/>
    </row>
    <row r="14125" spans="2:2">
      <c r="B14125" s="81"/>
    </row>
    <row r="14126" spans="2:2">
      <c r="B14126" s="81"/>
    </row>
    <row r="14127" spans="2:2">
      <c r="B14127" s="81"/>
    </row>
    <row r="14128" spans="2:2">
      <c r="B14128" s="81"/>
    </row>
    <row r="14129" spans="2:2">
      <c r="B14129" s="81"/>
    </row>
    <row r="14130" spans="2:2">
      <c r="B14130" s="81"/>
    </row>
    <row r="14131" spans="2:2">
      <c r="B14131" s="81"/>
    </row>
    <row r="14132" spans="2:2">
      <c r="B14132" s="81"/>
    </row>
    <row r="14133" spans="2:2">
      <c r="B14133" s="81"/>
    </row>
    <row r="14134" spans="2:2">
      <c r="B14134" s="81"/>
    </row>
    <row r="14135" spans="2:2">
      <c r="B14135" s="81"/>
    </row>
    <row r="14136" spans="2:2">
      <c r="B14136" s="81"/>
    </row>
    <row r="14137" spans="2:2">
      <c r="B14137" s="81"/>
    </row>
    <row r="14138" spans="2:2">
      <c r="B14138" s="81"/>
    </row>
    <row r="14139" spans="2:2">
      <c r="B14139" s="81"/>
    </row>
    <row r="14140" spans="2:2">
      <c r="B14140" s="81"/>
    </row>
    <row r="14141" spans="2:2">
      <c r="B14141" s="81"/>
    </row>
    <row r="14142" spans="2:2">
      <c r="B14142" s="81"/>
    </row>
    <row r="14143" spans="2:2">
      <c r="B14143" s="81"/>
    </row>
    <row r="14144" spans="2:2">
      <c r="B14144" s="81"/>
    </row>
    <row r="14145" spans="2:2">
      <c r="B14145" s="81"/>
    </row>
    <row r="14146" spans="2:2">
      <c r="B14146" s="81"/>
    </row>
    <row r="14147" spans="2:2">
      <c r="B14147" s="81"/>
    </row>
    <row r="14148" spans="2:2">
      <c r="B14148" s="81"/>
    </row>
    <row r="14149" spans="2:2">
      <c r="B14149" s="81"/>
    </row>
    <row r="14150" spans="2:2">
      <c r="B14150" s="81"/>
    </row>
    <row r="14151" spans="2:2">
      <c r="B14151" s="81"/>
    </row>
    <row r="14152" spans="2:2">
      <c r="B14152" s="81"/>
    </row>
    <row r="14153" spans="2:2">
      <c r="B14153" s="81"/>
    </row>
    <row r="14154" spans="2:2">
      <c r="B14154" s="81"/>
    </row>
    <row r="14155" spans="2:2">
      <c r="B14155" s="81"/>
    </row>
    <row r="14156" spans="2:2">
      <c r="B14156" s="81"/>
    </row>
    <row r="14157" spans="2:2">
      <c r="B14157" s="81"/>
    </row>
    <row r="14158" spans="2:2">
      <c r="B14158" s="81"/>
    </row>
    <row r="14159" spans="2:2">
      <c r="B14159" s="81"/>
    </row>
    <row r="14160" spans="2:2">
      <c r="B14160" s="81"/>
    </row>
    <row r="14161" spans="2:2">
      <c r="B14161" s="81"/>
    </row>
    <row r="14162" spans="2:2">
      <c r="B14162" s="81"/>
    </row>
    <row r="14163" spans="2:2">
      <c r="B14163" s="81"/>
    </row>
    <row r="14164" spans="2:2">
      <c r="B14164" s="81"/>
    </row>
    <row r="14165" spans="2:2">
      <c r="B14165" s="81"/>
    </row>
    <row r="14166" spans="2:2">
      <c r="B14166" s="81"/>
    </row>
    <row r="14167" spans="2:2">
      <c r="B14167" s="81"/>
    </row>
    <row r="14168" spans="2:2">
      <c r="B14168" s="81"/>
    </row>
    <row r="14169" spans="2:2">
      <c r="B14169" s="81"/>
    </row>
    <row r="14170" spans="2:2">
      <c r="B14170" s="81"/>
    </row>
    <row r="14171" spans="2:2">
      <c r="B14171" s="81"/>
    </row>
    <row r="14172" spans="2:2">
      <c r="B14172" s="81"/>
    </row>
    <row r="14173" spans="2:2">
      <c r="B14173" s="81"/>
    </row>
    <row r="14174" spans="2:2">
      <c r="B14174" s="81"/>
    </row>
    <row r="14175" spans="2:2">
      <c r="B14175" s="81"/>
    </row>
    <row r="14176" spans="2:2">
      <c r="B14176" s="81"/>
    </row>
    <row r="14177" spans="2:2">
      <c r="B14177" s="81"/>
    </row>
    <row r="14178" spans="2:2">
      <c r="B14178" s="81"/>
    </row>
    <row r="14179" spans="2:2">
      <c r="B14179" s="81"/>
    </row>
    <row r="14180" spans="2:2">
      <c r="B14180" s="81"/>
    </row>
    <row r="14181" spans="2:2">
      <c r="B14181" s="81"/>
    </row>
    <row r="14182" spans="2:2">
      <c r="B14182" s="81"/>
    </row>
    <row r="14183" spans="2:2">
      <c r="B14183" s="81"/>
    </row>
    <row r="14184" spans="2:2">
      <c r="B14184" s="81"/>
    </row>
    <row r="14185" spans="2:2">
      <c r="B14185" s="81"/>
    </row>
    <row r="14186" spans="2:2">
      <c r="B14186" s="81"/>
    </row>
    <row r="14187" spans="2:2">
      <c r="B14187" s="81"/>
    </row>
    <row r="14188" spans="2:2">
      <c r="B14188" s="81"/>
    </row>
    <row r="14189" spans="2:2">
      <c r="B14189" s="81"/>
    </row>
    <row r="14190" spans="2:2">
      <c r="B14190" s="81"/>
    </row>
    <row r="14191" spans="2:2">
      <c r="B14191" s="81"/>
    </row>
    <row r="14192" spans="2:2">
      <c r="B14192" s="81"/>
    </row>
    <row r="14193" spans="2:2">
      <c r="B14193" s="81"/>
    </row>
    <row r="14194" spans="2:2">
      <c r="B14194" s="81"/>
    </row>
    <row r="14195" spans="2:2">
      <c r="B14195" s="81"/>
    </row>
    <row r="14196" spans="2:2">
      <c r="B14196" s="81"/>
    </row>
    <row r="14197" spans="2:2">
      <c r="B14197" s="81"/>
    </row>
    <row r="14198" spans="2:2">
      <c r="B14198" s="81"/>
    </row>
    <row r="14199" spans="2:2">
      <c r="B14199" s="81"/>
    </row>
    <row r="14200" spans="2:2">
      <c r="B14200" s="81"/>
    </row>
    <row r="14201" spans="2:2">
      <c r="B14201" s="81"/>
    </row>
    <row r="14202" spans="2:2">
      <c r="B14202" s="81"/>
    </row>
    <row r="14203" spans="2:2">
      <c r="B14203" s="81"/>
    </row>
    <row r="14204" spans="2:2">
      <c r="B14204" s="81"/>
    </row>
    <row r="14205" spans="2:2">
      <c r="B14205" s="81"/>
    </row>
    <row r="14206" spans="2:2">
      <c r="B14206" s="81"/>
    </row>
    <row r="14207" spans="2:2">
      <c r="B14207" s="81"/>
    </row>
    <row r="14208" spans="2:2">
      <c r="B14208" s="81"/>
    </row>
    <row r="14209" spans="2:2">
      <c r="B14209" s="81"/>
    </row>
    <row r="14210" spans="2:2">
      <c r="B14210" s="81"/>
    </row>
    <row r="14211" spans="2:2">
      <c r="B14211" s="81"/>
    </row>
    <row r="14212" spans="2:2">
      <c r="B14212" s="81"/>
    </row>
    <row r="14213" spans="2:2">
      <c r="B14213" s="81"/>
    </row>
    <row r="14214" spans="2:2">
      <c r="B14214" s="81"/>
    </row>
    <row r="14215" spans="2:2">
      <c r="B14215" s="81"/>
    </row>
    <row r="14216" spans="2:2">
      <c r="B14216" s="81"/>
    </row>
    <row r="14217" spans="2:2">
      <c r="B14217" s="81"/>
    </row>
    <row r="14218" spans="2:2">
      <c r="B14218" s="81"/>
    </row>
    <row r="14219" spans="2:2">
      <c r="B14219" s="81"/>
    </row>
    <row r="14220" spans="2:2">
      <c r="B14220" s="81"/>
    </row>
    <row r="14221" spans="2:2">
      <c r="B14221" s="81"/>
    </row>
    <row r="14222" spans="2:2">
      <c r="B14222" s="81"/>
    </row>
    <row r="14223" spans="2:2">
      <c r="B14223" s="81"/>
    </row>
    <row r="14224" spans="2:2">
      <c r="B14224" s="81"/>
    </row>
    <row r="14225" spans="2:2">
      <c r="B14225" s="81"/>
    </row>
    <row r="14226" spans="2:2">
      <c r="B14226" s="81"/>
    </row>
    <row r="14227" spans="2:2">
      <c r="B14227" s="81"/>
    </row>
    <row r="14228" spans="2:2">
      <c r="B14228" s="81"/>
    </row>
    <row r="14229" spans="2:2">
      <c r="B14229" s="81"/>
    </row>
    <row r="14230" spans="2:2">
      <c r="B14230" s="81"/>
    </row>
    <row r="14231" spans="2:2">
      <c r="B14231" s="81"/>
    </row>
    <row r="14232" spans="2:2">
      <c r="B14232" s="81"/>
    </row>
    <row r="14233" spans="2:2">
      <c r="B14233" s="81"/>
    </row>
    <row r="14234" spans="2:2">
      <c r="B14234" s="81"/>
    </row>
    <row r="14235" spans="2:2">
      <c r="B14235" s="81"/>
    </row>
    <row r="14236" spans="2:2">
      <c r="B14236" s="81"/>
    </row>
    <row r="14237" spans="2:2">
      <c r="B14237" s="81"/>
    </row>
    <row r="14238" spans="2:2">
      <c r="B14238" s="81"/>
    </row>
    <row r="14239" spans="2:2">
      <c r="B14239" s="81"/>
    </row>
    <row r="14240" spans="2:2">
      <c r="B14240" s="81"/>
    </row>
    <row r="14241" spans="2:2">
      <c r="B14241" s="81"/>
    </row>
    <row r="14242" spans="2:2">
      <c r="B14242" s="81"/>
    </row>
    <row r="14243" spans="2:2">
      <c r="B14243" s="81"/>
    </row>
    <row r="14244" spans="2:2">
      <c r="B14244" s="81"/>
    </row>
    <row r="14245" spans="2:2">
      <c r="B14245" s="81"/>
    </row>
    <row r="14246" spans="2:2">
      <c r="B14246" s="81"/>
    </row>
    <row r="14247" spans="2:2">
      <c r="B14247" s="81"/>
    </row>
    <row r="14248" spans="2:2">
      <c r="B14248" s="81"/>
    </row>
    <row r="14249" spans="2:2">
      <c r="B14249" s="81"/>
    </row>
    <row r="14250" spans="2:2">
      <c r="B14250" s="81"/>
    </row>
    <row r="14251" spans="2:2">
      <c r="B14251" s="81"/>
    </row>
    <row r="14252" spans="2:2">
      <c r="B14252" s="81"/>
    </row>
    <row r="14253" spans="2:2">
      <c r="B14253" s="81"/>
    </row>
    <row r="14254" spans="2:2">
      <c r="B14254" s="81"/>
    </row>
    <row r="14255" spans="2:2">
      <c r="B14255" s="81"/>
    </row>
    <row r="14256" spans="2:2">
      <c r="B14256" s="81"/>
    </row>
    <row r="14257" spans="2:2">
      <c r="B14257" s="81"/>
    </row>
    <row r="14258" spans="2:2">
      <c r="B14258" s="81"/>
    </row>
    <row r="14259" spans="2:2">
      <c r="B14259" s="81"/>
    </row>
    <row r="14260" spans="2:2">
      <c r="B14260" s="81"/>
    </row>
    <row r="14261" spans="2:2">
      <c r="B14261" s="81"/>
    </row>
    <row r="14262" spans="2:2">
      <c r="B14262" s="81"/>
    </row>
    <row r="14263" spans="2:2">
      <c r="B14263" s="81"/>
    </row>
    <row r="14264" spans="2:2">
      <c r="B14264" s="81"/>
    </row>
    <row r="14265" spans="2:2">
      <c r="B14265" s="81"/>
    </row>
    <row r="14266" spans="2:2">
      <c r="B14266" s="81"/>
    </row>
    <row r="14267" spans="2:2">
      <c r="B14267" s="81"/>
    </row>
    <row r="14268" spans="2:2">
      <c r="B14268" s="81"/>
    </row>
    <row r="14269" spans="2:2">
      <c r="B14269" s="81"/>
    </row>
    <row r="14270" spans="2:2">
      <c r="B14270" s="81"/>
    </row>
    <row r="14271" spans="2:2">
      <c r="B14271" s="81"/>
    </row>
    <row r="14272" spans="2:2">
      <c r="B14272" s="81"/>
    </row>
    <row r="14273" spans="2:2">
      <c r="B14273" s="81"/>
    </row>
    <row r="14274" spans="2:2">
      <c r="B14274" s="81"/>
    </row>
    <row r="14275" spans="2:2">
      <c r="B14275" s="81"/>
    </row>
    <row r="14276" spans="2:2">
      <c r="B14276" s="81"/>
    </row>
    <row r="14277" spans="2:2">
      <c r="B14277" s="81"/>
    </row>
    <row r="14278" spans="2:2">
      <c r="B14278" s="81"/>
    </row>
    <row r="14279" spans="2:2">
      <c r="B14279" s="81"/>
    </row>
    <row r="14280" spans="2:2">
      <c r="B14280" s="81"/>
    </row>
    <row r="14281" spans="2:2">
      <c r="B14281" s="81"/>
    </row>
    <row r="14282" spans="2:2">
      <c r="B14282" s="81"/>
    </row>
    <row r="14283" spans="2:2">
      <c r="B14283" s="81"/>
    </row>
    <row r="14284" spans="2:2">
      <c r="B14284" s="81"/>
    </row>
    <row r="14285" spans="2:2">
      <c r="B14285" s="81"/>
    </row>
    <row r="14286" spans="2:2">
      <c r="B14286" s="81"/>
    </row>
    <row r="14287" spans="2:2">
      <c r="B14287" s="81"/>
    </row>
    <row r="14288" spans="2:2">
      <c r="B14288" s="81"/>
    </row>
    <row r="14289" spans="2:2">
      <c r="B14289" s="81"/>
    </row>
    <row r="14290" spans="2:2">
      <c r="B14290" s="81"/>
    </row>
    <row r="14291" spans="2:2">
      <c r="B14291" s="81"/>
    </row>
    <row r="14292" spans="2:2">
      <c r="B14292" s="81"/>
    </row>
    <row r="14293" spans="2:2">
      <c r="B14293" s="81"/>
    </row>
    <row r="14294" spans="2:2">
      <c r="B14294" s="81"/>
    </row>
    <row r="14295" spans="2:2">
      <c r="B14295" s="81"/>
    </row>
    <row r="14296" spans="2:2">
      <c r="B14296" s="81"/>
    </row>
    <row r="14297" spans="2:2">
      <c r="B14297" s="81"/>
    </row>
    <row r="14298" spans="2:2">
      <c r="B14298" s="81"/>
    </row>
    <row r="14299" spans="2:2">
      <c r="B14299" s="81"/>
    </row>
    <row r="14300" spans="2:2">
      <c r="B14300" s="81"/>
    </row>
    <row r="14301" spans="2:2">
      <c r="B14301" s="81"/>
    </row>
    <row r="14302" spans="2:2">
      <c r="B14302" s="81"/>
    </row>
    <row r="14303" spans="2:2">
      <c r="B14303" s="81"/>
    </row>
    <row r="14304" spans="2:2">
      <c r="B14304" s="81"/>
    </row>
    <row r="14305" spans="2:2">
      <c r="B14305" s="81"/>
    </row>
    <row r="14306" spans="2:2">
      <c r="B14306" s="81"/>
    </row>
    <row r="14307" spans="2:2">
      <c r="B14307" s="81"/>
    </row>
    <row r="14308" spans="2:2">
      <c r="B14308" s="81"/>
    </row>
    <row r="14309" spans="2:2">
      <c r="B14309" s="81"/>
    </row>
    <row r="14310" spans="2:2">
      <c r="B14310" s="81"/>
    </row>
    <row r="14311" spans="2:2">
      <c r="B14311" s="81"/>
    </row>
    <row r="14312" spans="2:2">
      <c r="B14312" s="81"/>
    </row>
    <row r="14313" spans="2:2">
      <c r="B14313" s="81"/>
    </row>
    <row r="14314" spans="2:2">
      <c r="B14314" s="81"/>
    </row>
    <row r="14315" spans="2:2">
      <c r="B14315" s="81"/>
    </row>
    <row r="14316" spans="2:2">
      <c r="B14316" s="81"/>
    </row>
    <row r="14317" spans="2:2">
      <c r="B14317" s="81"/>
    </row>
    <row r="14318" spans="2:2">
      <c r="B14318" s="81"/>
    </row>
    <row r="14319" spans="2:2">
      <c r="B14319" s="81"/>
    </row>
    <row r="14320" spans="2:2">
      <c r="B14320" s="81"/>
    </row>
    <row r="14321" spans="2:2">
      <c r="B14321" s="81"/>
    </row>
    <row r="14322" spans="2:2">
      <c r="B14322" s="81"/>
    </row>
    <row r="14323" spans="2:2">
      <c r="B14323" s="81"/>
    </row>
    <row r="14324" spans="2:2">
      <c r="B14324" s="81"/>
    </row>
    <row r="14325" spans="2:2">
      <c r="B14325" s="81"/>
    </row>
    <row r="14326" spans="2:2">
      <c r="B14326" s="81"/>
    </row>
    <row r="14327" spans="2:2">
      <c r="B14327" s="81"/>
    </row>
    <row r="14328" spans="2:2">
      <c r="B14328" s="81"/>
    </row>
    <row r="14329" spans="2:2">
      <c r="B14329" s="81"/>
    </row>
    <row r="14330" spans="2:2">
      <c r="B14330" s="81"/>
    </row>
    <row r="14331" spans="2:2">
      <c r="B14331" s="81"/>
    </row>
    <row r="14332" spans="2:2">
      <c r="B14332" s="81"/>
    </row>
    <row r="14333" spans="2:2">
      <c r="B14333" s="81"/>
    </row>
    <row r="14334" spans="2:2">
      <c r="B14334" s="81"/>
    </row>
    <row r="14335" spans="2:2">
      <c r="B14335" s="81"/>
    </row>
    <row r="14336" spans="2:2">
      <c r="B14336" s="81"/>
    </row>
    <row r="14337" spans="2:2">
      <c r="B14337" s="81"/>
    </row>
    <row r="14338" spans="2:2">
      <c r="B14338" s="81"/>
    </row>
    <row r="14339" spans="2:2">
      <c r="B14339" s="81"/>
    </row>
    <row r="14340" spans="2:2">
      <c r="B14340" s="81"/>
    </row>
    <row r="14341" spans="2:2">
      <c r="B14341" s="81"/>
    </row>
    <row r="14342" spans="2:2">
      <c r="B14342" s="81"/>
    </row>
    <row r="14343" spans="2:2">
      <c r="B14343" s="81"/>
    </row>
    <row r="14344" spans="2:2">
      <c r="B14344" s="81"/>
    </row>
    <row r="14345" spans="2:2">
      <c r="B14345" s="81"/>
    </row>
    <row r="14346" spans="2:2">
      <c r="B14346" s="81"/>
    </row>
    <row r="14347" spans="2:2">
      <c r="B14347" s="81"/>
    </row>
    <row r="14348" spans="2:2">
      <c r="B14348" s="81"/>
    </row>
    <row r="14349" spans="2:2">
      <c r="B14349" s="81"/>
    </row>
    <row r="14350" spans="2:2">
      <c r="B14350" s="81"/>
    </row>
    <row r="14351" spans="2:2">
      <c r="B14351" s="81"/>
    </row>
    <row r="14352" spans="2:2">
      <c r="B14352" s="81"/>
    </row>
    <row r="14353" spans="2:2">
      <c r="B14353" s="81"/>
    </row>
    <row r="14354" spans="2:2">
      <c r="B14354" s="81"/>
    </row>
    <row r="14355" spans="2:2">
      <c r="B14355" s="81"/>
    </row>
    <row r="14356" spans="2:2">
      <c r="B14356" s="81"/>
    </row>
    <row r="14357" spans="2:2">
      <c r="B14357" s="81"/>
    </row>
    <row r="14358" spans="2:2">
      <c r="B14358" s="81"/>
    </row>
    <row r="14359" spans="2:2">
      <c r="B14359" s="81"/>
    </row>
    <row r="14360" spans="2:2">
      <c r="B14360" s="81"/>
    </row>
    <row r="14361" spans="2:2">
      <c r="B14361" s="81"/>
    </row>
    <row r="14362" spans="2:2">
      <c r="B14362" s="81"/>
    </row>
    <row r="14363" spans="2:2">
      <c r="B14363" s="81"/>
    </row>
    <row r="14364" spans="2:2">
      <c r="B14364" s="81"/>
    </row>
    <row r="14365" spans="2:2">
      <c r="B14365" s="81"/>
    </row>
    <row r="14366" spans="2:2">
      <c r="B14366" s="81"/>
    </row>
    <row r="14367" spans="2:2">
      <c r="B14367" s="81"/>
    </row>
    <row r="14368" spans="2:2">
      <c r="B14368" s="81"/>
    </row>
    <row r="14369" spans="2:2">
      <c r="B14369" s="81"/>
    </row>
    <row r="14370" spans="2:2">
      <c r="B14370" s="81"/>
    </row>
    <row r="14371" spans="2:2">
      <c r="B14371" s="81"/>
    </row>
    <row r="14372" spans="2:2">
      <c r="B14372" s="81"/>
    </row>
    <row r="14373" spans="2:2">
      <c r="B14373" s="81"/>
    </row>
    <row r="14374" spans="2:2">
      <c r="B14374" s="81"/>
    </row>
    <row r="14375" spans="2:2">
      <c r="B14375" s="81"/>
    </row>
    <row r="14376" spans="2:2">
      <c r="B14376" s="81"/>
    </row>
    <row r="14377" spans="2:2">
      <c r="B14377" s="81"/>
    </row>
    <row r="14378" spans="2:2">
      <c r="B14378" s="81"/>
    </row>
    <row r="14379" spans="2:2">
      <c r="B14379" s="81"/>
    </row>
    <row r="14380" spans="2:2">
      <c r="B14380" s="81"/>
    </row>
    <row r="14381" spans="2:2">
      <c r="B14381" s="81"/>
    </row>
    <row r="14382" spans="2:2">
      <c r="B14382" s="81"/>
    </row>
    <row r="14383" spans="2:2">
      <c r="B14383" s="81"/>
    </row>
    <row r="14384" spans="2:2">
      <c r="B14384" s="81"/>
    </row>
    <row r="14385" spans="2:2">
      <c r="B14385" s="81"/>
    </row>
    <row r="14386" spans="2:2">
      <c r="B14386" s="81"/>
    </row>
    <row r="14387" spans="2:2">
      <c r="B14387" s="81"/>
    </row>
    <row r="14388" spans="2:2">
      <c r="B14388" s="81"/>
    </row>
    <row r="14389" spans="2:2">
      <c r="B14389" s="81"/>
    </row>
    <row r="14390" spans="2:2">
      <c r="B14390" s="81"/>
    </row>
    <row r="14391" spans="2:2">
      <c r="B14391" s="81"/>
    </row>
    <row r="14392" spans="2:2">
      <c r="B14392" s="81"/>
    </row>
    <row r="14393" spans="2:2">
      <c r="B14393" s="81"/>
    </row>
    <row r="14394" spans="2:2">
      <c r="B14394" s="81"/>
    </row>
    <row r="14395" spans="2:2">
      <c r="B14395" s="81"/>
    </row>
    <row r="14396" spans="2:2">
      <c r="B14396" s="81"/>
    </row>
    <row r="14397" spans="2:2">
      <c r="B14397" s="81"/>
    </row>
    <row r="14398" spans="2:2">
      <c r="B14398" s="81"/>
    </row>
    <row r="14399" spans="2:2">
      <c r="B14399" s="81"/>
    </row>
    <row r="14400" spans="2:2">
      <c r="B14400" s="81"/>
    </row>
    <row r="14401" spans="2:2">
      <c r="B14401" s="81"/>
    </row>
    <row r="14402" spans="2:2">
      <c r="B14402" s="81"/>
    </row>
    <row r="14403" spans="2:2">
      <c r="B14403" s="81"/>
    </row>
    <row r="14404" spans="2:2">
      <c r="B14404" s="81"/>
    </row>
    <row r="14405" spans="2:2">
      <c r="B14405" s="81"/>
    </row>
    <row r="14406" spans="2:2">
      <c r="B14406" s="81"/>
    </row>
    <row r="14407" spans="2:2">
      <c r="B14407" s="81"/>
    </row>
    <row r="14408" spans="2:2">
      <c r="B14408" s="81"/>
    </row>
    <row r="14409" spans="2:2">
      <c r="B14409" s="81"/>
    </row>
    <row r="14410" spans="2:2">
      <c r="B14410" s="81"/>
    </row>
    <row r="14411" spans="2:2">
      <c r="B14411" s="81"/>
    </row>
    <row r="14412" spans="2:2">
      <c r="B14412" s="81"/>
    </row>
    <row r="14413" spans="2:2">
      <c r="B14413" s="81"/>
    </row>
    <row r="14414" spans="2:2">
      <c r="B14414" s="81"/>
    </row>
    <row r="14415" spans="2:2">
      <c r="B14415" s="81"/>
    </row>
    <row r="14416" spans="2:2">
      <c r="B14416" s="81"/>
    </row>
    <row r="14417" spans="2:2">
      <c r="B14417" s="81"/>
    </row>
    <row r="14418" spans="2:2">
      <c r="B14418" s="81"/>
    </row>
    <row r="14419" spans="2:2">
      <c r="B14419" s="81"/>
    </row>
    <row r="14420" spans="2:2">
      <c r="B14420" s="81"/>
    </row>
    <row r="14421" spans="2:2">
      <c r="B14421" s="81"/>
    </row>
    <row r="14422" spans="2:2">
      <c r="B14422" s="81"/>
    </row>
    <row r="14423" spans="2:2">
      <c r="B14423" s="81"/>
    </row>
    <row r="14424" spans="2:2">
      <c r="B14424" s="81"/>
    </row>
    <row r="14425" spans="2:2">
      <c r="B14425" s="81"/>
    </row>
    <row r="14426" spans="2:2">
      <c r="B14426" s="81"/>
    </row>
    <row r="14427" spans="2:2">
      <c r="B14427" s="81"/>
    </row>
    <row r="14428" spans="2:2">
      <c r="B14428" s="81"/>
    </row>
    <row r="14429" spans="2:2">
      <c r="B14429" s="81"/>
    </row>
    <row r="14430" spans="2:2">
      <c r="B14430" s="81"/>
    </row>
    <row r="14431" spans="2:2">
      <c r="B14431" s="81"/>
    </row>
    <row r="14432" spans="2:2">
      <c r="B14432" s="81"/>
    </row>
    <row r="14433" spans="2:2">
      <c r="B14433" s="81"/>
    </row>
    <row r="14434" spans="2:2">
      <c r="B14434" s="81"/>
    </row>
    <row r="14435" spans="2:2">
      <c r="B14435" s="81"/>
    </row>
    <row r="14436" spans="2:2">
      <c r="B14436" s="81"/>
    </row>
    <row r="14437" spans="2:2">
      <c r="B14437" s="81"/>
    </row>
    <row r="14438" spans="2:2">
      <c r="B14438" s="81"/>
    </row>
    <row r="14439" spans="2:2">
      <c r="B14439" s="81"/>
    </row>
    <row r="14440" spans="2:2">
      <c r="B14440" s="81"/>
    </row>
    <row r="14441" spans="2:2">
      <c r="B14441" s="81"/>
    </row>
    <row r="14442" spans="2:2">
      <c r="B14442" s="81"/>
    </row>
    <row r="14443" spans="2:2">
      <c r="B14443" s="81"/>
    </row>
    <row r="14444" spans="2:2">
      <c r="B14444" s="81"/>
    </row>
    <row r="14445" spans="2:2">
      <c r="B14445" s="81"/>
    </row>
    <row r="14446" spans="2:2">
      <c r="B14446" s="81"/>
    </row>
    <row r="14447" spans="2:2">
      <c r="B14447" s="81"/>
    </row>
    <row r="14448" spans="2:2">
      <c r="B14448" s="81"/>
    </row>
    <row r="14449" spans="2:2">
      <c r="B14449" s="81"/>
    </row>
    <row r="14450" spans="2:2">
      <c r="B14450" s="81"/>
    </row>
    <row r="14451" spans="2:2">
      <c r="B14451" s="81"/>
    </row>
    <row r="14452" spans="2:2">
      <c r="B14452" s="81"/>
    </row>
    <row r="14453" spans="2:2">
      <c r="B14453" s="81"/>
    </row>
    <row r="14454" spans="2:2">
      <c r="B14454" s="81"/>
    </row>
    <row r="14455" spans="2:2">
      <c r="B14455" s="81"/>
    </row>
    <row r="14456" spans="2:2">
      <c r="B14456" s="81"/>
    </row>
    <row r="14457" spans="2:2">
      <c r="B14457" s="81"/>
    </row>
    <row r="14458" spans="2:2">
      <c r="B14458" s="81"/>
    </row>
    <row r="14459" spans="2:2">
      <c r="B14459" s="81"/>
    </row>
    <row r="14460" spans="2:2">
      <c r="B14460" s="81"/>
    </row>
    <row r="14461" spans="2:2">
      <c r="B14461" s="81"/>
    </row>
    <row r="14462" spans="2:2">
      <c r="B14462" s="81"/>
    </row>
    <row r="14463" spans="2:2">
      <c r="B14463" s="81"/>
    </row>
    <row r="14464" spans="2:2">
      <c r="B14464" s="81"/>
    </row>
    <row r="14465" spans="2:2">
      <c r="B14465" s="81"/>
    </row>
    <row r="14466" spans="2:2">
      <c r="B14466" s="81"/>
    </row>
    <row r="14467" spans="2:2">
      <c r="B14467" s="81"/>
    </row>
    <row r="14468" spans="2:2">
      <c r="B14468" s="81"/>
    </row>
    <row r="14469" spans="2:2">
      <c r="B14469" s="81"/>
    </row>
    <row r="14470" spans="2:2">
      <c r="B14470" s="81"/>
    </row>
    <row r="14471" spans="2:2">
      <c r="B14471" s="81"/>
    </row>
    <row r="14472" spans="2:2">
      <c r="B14472" s="81"/>
    </row>
    <row r="14473" spans="2:2">
      <c r="B14473" s="81"/>
    </row>
    <row r="14474" spans="2:2">
      <c r="B14474" s="81"/>
    </row>
    <row r="14475" spans="2:2">
      <c r="B14475" s="81"/>
    </row>
    <row r="14476" spans="2:2">
      <c r="B14476" s="81"/>
    </row>
    <row r="14477" spans="2:2">
      <c r="B14477" s="81"/>
    </row>
    <row r="14478" spans="2:2">
      <c r="B14478" s="81"/>
    </row>
    <row r="14479" spans="2:2">
      <c r="B14479" s="81"/>
    </row>
    <row r="14480" spans="2:2">
      <c r="B14480" s="81"/>
    </row>
    <row r="14481" spans="2:2">
      <c r="B14481" s="81"/>
    </row>
    <row r="14482" spans="2:2">
      <c r="B14482" s="81"/>
    </row>
    <row r="14483" spans="2:2">
      <c r="B14483" s="81"/>
    </row>
    <row r="14484" spans="2:2">
      <c r="B14484" s="81"/>
    </row>
    <row r="14485" spans="2:2">
      <c r="B14485" s="81"/>
    </row>
    <row r="14486" spans="2:2">
      <c r="B14486" s="81"/>
    </row>
    <row r="14487" spans="2:2">
      <c r="B14487" s="81"/>
    </row>
    <row r="14488" spans="2:2">
      <c r="B14488" s="81"/>
    </row>
    <row r="14489" spans="2:2">
      <c r="B14489" s="81"/>
    </row>
    <row r="14490" spans="2:2">
      <c r="B14490" s="81"/>
    </row>
    <row r="14491" spans="2:2">
      <c r="B14491" s="81"/>
    </row>
    <row r="14492" spans="2:2">
      <c r="B14492" s="81"/>
    </row>
    <row r="14493" spans="2:2">
      <c r="B14493" s="81"/>
    </row>
    <row r="14494" spans="2:2">
      <c r="B14494" s="81"/>
    </row>
    <row r="14495" spans="2:2">
      <c r="B14495" s="81"/>
    </row>
    <row r="14496" spans="2:2">
      <c r="B14496" s="81"/>
    </row>
    <row r="14497" spans="2:2">
      <c r="B14497" s="81"/>
    </row>
    <row r="14498" spans="2:2">
      <c r="B14498" s="81"/>
    </row>
    <row r="14499" spans="2:2">
      <c r="B14499" s="81"/>
    </row>
    <row r="14500" spans="2:2">
      <c r="B14500" s="81"/>
    </row>
    <row r="14501" spans="2:2">
      <c r="B14501" s="81"/>
    </row>
    <row r="14502" spans="2:2">
      <c r="B14502" s="81"/>
    </row>
    <row r="14503" spans="2:2">
      <c r="B14503" s="81"/>
    </row>
    <row r="14504" spans="2:2">
      <c r="B14504" s="81"/>
    </row>
    <row r="14505" spans="2:2">
      <c r="B14505" s="81"/>
    </row>
    <row r="14506" spans="2:2">
      <c r="B14506" s="81"/>
    </row>
    <row r="14507" spans="2:2">
      <c r="B14507" s="81"/>
    </row>
    <row r="14508" spans="2:2">
      <c r="B14508" s="81"/>
    </row>
    <row r="14509" spans="2:2">
      <c r="B14509" s="81"/>
    </row>
    <row r="14510" spans="2:2">
      <c r="B14510" s="81"/>
    </row>
    <row r="14511" spans="2:2">
      <c r="B14511" s="81"/>
    </row>
    <row r="14512" spans="2:2">
      <c r="B14512" s="81"/>
    </row>
    <row r="14513" spans="2:2">
      <c r="B14513" s="81"/>
    </row>
    <row r="14514" spans="2:2">
      <c r="B14514" s="81"/>
    </row>
    <row r="14515" spans="2:2">
      <c r="B14515" s="81"/>
    </row>
    <row r="14516" spans="2:2">
      <c r="B14516" s="81"/>
    </row>
    <row r="14517" spans="2:2">
      <c r="B14517" s="81"/>
    </row>
    <row r="14518" spans="2:2">
      <c r="B14518" s="81"/>
    </row>
    <row r="14519" spans="2:2">
      <c r="B14519" s="81"/>
    </row>
    <row r="14520" spans="2:2">
      <c r="B14520" s="81"/>
    </row>
    <row r="14521" spans="2:2">
      <c r="B14521" s="81"/>
    </row>
    <row r="14522" spans="2:2">
      <c r="B14522" s="81"/>
    </row>
    <row r="14523" spans="2:2">
      <c r="B14523" s="81"/>
    </row>
    <row r="14524" spans="2:2">
      <c r="B14524" s="81"/>
    </row>
    <row r="14525" spans="2:2">
      <c r="B14525" s="81"/>
    </row>
    <row r="14526" spans="2:2">
      <c r="B14526" s="81"/>
    </row>
    <row r="14527" spans="2:2">
      <c r="B14527" s="81"/>
    </row>
    <row r="14528" spans="2:2">
      <c r="B14528" s="81"/>
    </row>
    <row r="14529" spans="2:2">
      <c r="B14529" s="81"/>
    </row>
    <row r="14530" spans="2:2">
      <c r="B14530" s="81"/>
    </row>
    <row r="14531" spans="2:2">
      <c r="B14531" s="81"/>
    </row>
    <row r="14532" spans="2:2">
      <c r="B14532" s="81"/>
    </row>
    <row r="14533" spans="2:2">
      <c r="B14533" s="81"/>
    </row>
    <row r="14534" spans="2:2">
      <c r="B14534" s="81"/>
    </row>
    <row r="14535" spans="2:2">
      <c r="B14535" s="81"/>
    </row>
    <row r="14536" spans="2:2">
      <c r="B14536" s="81"/>
    </row>
    <row r="14537" spans="2:2">
      <c r="B14537" s="81"/>
    </row>
    <row r="14538" spans="2:2">
      <c r="B14538" s="81"/>
    </row>
    <row r="14539" spans="2:2">
      <c r="B14539" s="81"/>
    </row>
    <row r="14540" spans="2:2">
      <c r="B14540" s="81"/>
    </row>
    <row r="14541" spans="2:2">
      <c r="B14541" s="81"/>
    </row>
    <row r="14542" spans="2:2">
      <c r="B14542" s="81"/>
    </row>
    <row r="14543" spans="2:2">
      <c r="B14543" s="81"/>
    </row>
    <row r="14544" spans="2:2">
      <c r="B14544" s="81"/>
    </row>
    <row r="14545" spans="2:2">
      <c r="B14545" s="81"/>
    </row>
    <row r="14546" spans="2:2">
      <c r="B14546" s="81"/>
    </row>
    <row r="14547" spans="2:2">
      <c r="B14547" s="81"/>
    </row>
    <row r="14548" spans="2:2">
      <c r="B14548" s="81"/>
    </row>
    <row r="14549" spans="2:2">
      <c r="B14549" s="81"/>
    </row>
    <row r="14550" spans="2:2">
      <c r="B14550" s="81"/>
    </row>
    <row r="14551" spans="2:2">
      <c r="B14551" s="81"/>
    </row>
    <row r="14552" spans="2:2">
      <c r="B14552" s="81"/>
    </row>
    <row r="14553" spans="2:2">
      <c r="B14553" s="81"/>
    </row>
    <row r="14554" spans="2:2">
      <c r="B14554" s="81"/>
    </row>
    <row r="14555" spans="2:2">
      <c r="B14555" s="81"/>
    </row>
    <row r="14556" spans="2:2">
      <c r="B14556" s="81"/>
    </row>
    <row r="14557" spans="2:2">
      <c r="B14557" s="81"/>
    </row>
    <row r="14558" spans="2:2">
      <c r="B14558" s="81"/>
    </row>
    <row r="14559" spans="2:2">
      <c r="B14559" s="81"/>
    </row>
    <row r="14560" spans="2:2">
      <c r="B14560" s="81"/>
    </row>
    <row r="14561" spans="2:2">
      <c r="B14561" s="81"/>
    </row>
    <row r="14562" spans="2:2">
      <c r="B14562" s="81"/>
    </row>
    <row r="14563" spans="2:2">
      <c r="B14563" s="81"/>
    </row>
    <row r="14564" spans="2:2">
      <c r="B14564" s="81"/>
    </row>
    <row r="14565" spans="2:2">
      <c r="B14565" s="81"/>
    </row>
    <row r="14566" spans="2:2">
      <c r="B14566" s="81"/>
    </row>
    <row r="14567" spans="2:2">
      <c r="B14567" s="81"/>
    </row>
    <row r="14568" spans="2:2">
      <c r="B14568" s="81"/>
    </row>
    <row r="14569" spans="2:2">
      <c r="B14569" s="81"/>
    </row>
    <row r="14570" spans="2:2">
      <c r="B14570" s="81"/>
    </row>
    <row r="14571" spans="2:2">
      <c r="B14571" s="81"/>
    </row>
    <row r="14572" spans="2:2">
      <c r="B14572" s="81"/>
    </row>
    <row r="14573" spans="2:2">
      <c r="B14573" s="81"/>
    </row>
    <row r="14574" spans="2:2">
      <c r="B14574" s="81"/>
    </row>
    <row r="14575" spans="2:2">
      <c r="B14575" s="81"/>
    </row>
    <row r="14576" spans="2:2">
      <c r="B14576" s="81"/>
    </row>
    <row r="14577" spans="2:2">
      <c r="B14577" s="81"/>
    </row>
    <row r="14578" spans="2:2">
      <c r="B14578" s="81"/>
    </row>
    <row r="14579" spans="2:2">
      <c r="B14579" s="81"/>
    </row>
    <row r="14580" spans="2:2">
      <c r="B14580" s="81"/>
    </row>
    <row r="14581" spans="2:2">
      <c r="B14581" s="81"/>
    </row>
    <row r="14582" spans="2:2">
      <c r="B14582" s="81"/>
    </row>
    <row r="14583" spans="2:2">
      <c r="B14583" s="81"/>
    </row>
    <row r="14584" spans="2:2">
      <c r="B14584" s="81"/>
    </row>
    <row r="14585" spans="2:2">
      <c r="B14585" s="81"/>
    </row>
    <row r="14586" spans="2:2">
      <c r="B14586" s="81"/>
    </row>
    <row r="14587" spans="2:2">
      <c r="B14587" s="81"/>
    </row>
    <row r="14588" spans="2:2">
      <c r="B14588" s="81"/>
    </row>
    <row r="14589" spans="2:2">
      <c r="B14589" s="81"/>
    </row>
    <row r="14590" spans="2:2">
      <c r="B14590" s="81"/>
    </row>
    <row r="14591" spans="2:2">
      <c r="B14591" s="81"/>
    </row>
    <row r="14592" spans="2:2">
      <c r="B14592" s="81"/>
    </row>
    <row r="14593" spans="2:2">
      <c r="B14593" s="81"/>
    </row>
    <row r="14594" spans="2:2">
      <c r="B14594" s="81"/>
    </row>
    <row r="14595" spans="2:2">
      <c r="B14595" s="81"/>
    </row>
    <row r="14596" spans="2:2">
      <c r="B14596" s="81"/>
    </row>
    <row r="14597" spans="2:2">
      <c r="B14597" s="81"/>
    </row>
    <row r="14598" spans="2:2">
      <c r="B14598" s="81"/>
    </row>
    <row r="14599" spans="2:2">
      <c r="B14599" s="81"/>
    </row>
    <row r="14600" spans="2:2">
      <c r="B14600" s="81"/>
    </row>
    <row r="14601" spans="2:2">
      <c r="B14601" s="81"/>
    </row>
    <row r="14602" spans="2:2">
      <c r="B14602" s="81"/>
    </row>
    <row r="14603" spans="2:2">
      <c r="B14603" s="81"/>
    </row>
    <row r="14604" spans="2:2">
      <c r="B14604" s="81"/>
    </row>
    <row r="14605" spans="2:2">
      <c r="B14605" s="81"/>
    </row>
    <row r="14606" spans="2:2">
      <c r="B14606" s="81"/>
    </row>
    <row r="14607" spans="2:2">
      <c r="B14607" s="81"/>
    </row>
    <row r="14608" spans="2:2">
      <c r="B14608" s="81"/>
    </row>
    <row r="14609" spans="2:2">
      <c r="B14609" s="81"/>
    </row>
    <row r="14610" spans="2:2">
      <c r="B14610" s="81"/>
    </row>
    <row r="14611" spans="2:2">
      <c r="B14611" s="81"/>
    </row>
    <row r="14612" spans="2:2">
      <c r="B14612" s="81"/>
    </row>
    <row r="14613" spans="2:2">
      <c r="B14613" s="81"/>
    </row>
    <row r="14614" spans="2:2">
      <c r="B14614" s="81"/>
    </row>
    <row r="14615" spans="2:2">
      <c r="B14615" s="81"/>
    </row>
    <row r="14616" spans="2:2">
      <c r="B14616" s="81"/>
    </row>
    <row r="14617" spans="2:2">
      <c r="B14617" s="81"/>
    </row>
    <row r="14618" spans="2:2">
      <c r="B14618" s="81"/>
    </row>
    <row r="14619" spans="2:2">
      <c r="B14619" s="81"/>
    </row>
    <row r="14620" spans="2:2">
      <c r="B14620" s="81"/>
    </row>
    <row r="14621" spans="2:2">
      <c r="B14621" s="81"/>
    </row>
    <row r="14622" spans="2:2">
      <c r="B14622" s="81"/>
    </row>
    <row r="14623" spans="2:2">
      <c r="B14623" s="81"/>
    </row>
    <row r="14624" spans="2:2">
      <c r="B14624" s="81"/>
    </row>
    <row r="14625" spans="2:2">
      <c r="B14625" s="81"/>
    </row>
    <row r="14626" spans="2:2">
      <c r="B14626" s="81"/>
    </row>
    <row r="14627" spans="2:2">
      <c r="B14627" s="81"/>
    </row>
    <row r="14628" spans="2:2">
      <c r="B14628" s="81"/>
    </row>
    <row r="14629" spans="2:2">
      <c r="B14629" s="81"/>
    </row>
    <row r="14630" spans="2:2">
      <c r="B14630" s="81"/>
    </row>
    <row r="14631" spans="2:2">
      <c r="B14631" s="81"/>
    </row>
    <row r="14632" spans="2:2">
      <c r="B14632" s="81"/>
    </row>
    <row r="14633" spans="2:2">
      <c r="B14633" s="81"/>
    </row>
    <row r="14634" spans="2:2">
      <c r="B14634" s="81"/>
    </row>
    <row r="14635" spans="2:2">
      <c r="B14635" s="81"/>
    </row>
    <row r="14636" spans="2:2">
      <c r="B14636" s="81"/>
    </row>
    <row r="14637" spans="2:2">
      <c r="B14637" s="81"/>
    </row>
    <row r="14638" spans="2:2">
      <c r="B14638" s="81"/>
    </row>
    <row r="14639" spans="2:2">
      <c r="B14639" s="81"/>
    </row>
    <row r="14640" spans="2:2">
      <c r="B14640" s="81"/>
    </row>
    <row r="14641" spans="2:2">
      <c r="B14641" s="81"/>
    </row>
    <row r="14642" spans="2:2">
      <c r="B14642" s="81"/>
    </row>
    <row r="14643" spans="2:2">
      <c r="B14643" s="81"/>
    </row>
    <row r="14644" spans="2:2">
      <c r="B14644" s="81"/>
    </row>
    <row r="14645" spans="2:2">
      <c r="B14645" s="81"/>
    </row>
    <row r="14646" spans="2:2">
      <c r="B14646" s="81"/>
    </row>
    <row r="14647" spans="2:2">
      <c r="B14647" s="81"/>
    </row>
    <row r="14648" spans="2:2">
      <c r="B14648" s="81"/>
    </row>
    <row r="14649" spans="2:2">
      <c r="B14649" s="81"/>
    </row>
    <row r="14650" spans="2:2">
      <c r="B14650" s="81"/>
    </row>
    <row r="14651" spans="2:2">
      <c r="B14651" s="81"/>
    </row>
    <row r="14652" spans="2:2">
      <c r="B14652" s="81"/>
    </row>
    <row r="14653" spans="2:2">
      <c r="B14653" s="81"/>
    </row>
    <row r="14654" spans="2:2">
      <c r="B14654" s="81"/>
    </row>
    <row r="14655" spans="2:2">
      <c r="B14655" s="81"/>
    </row>
    <row r="14656" spans="2:2">
      <c r="B14656" s="81"/>
    </row>
    <row r="14657" spans="2:2">
      <c r="B14657" s="81"/>
    </row>
    <row r="14658" spans="2:2">
      <c r="B14658" s="81"/>
    </row>
    <row r="14659" spans="2:2">
      <c r="B14659" s="81"/>
    </row>
    <row r="14660" spans="2:2">
      <c r="B14660" s="81"/>
    </row>
    <row r="14661" spans="2:2">
      <c r="B14661" s="81"/>
    </row>
    <row r="14662" spans="2:2">
      <c r="B14662" s="81"/>
    </row>
    <row r="14663" spans="2:2">
      <c r="B14663" s="81"/>
    </row>
    <row r="14664" spans="2:2">
      <c r="B14664" s="81"/>
    </row>
    <row r="14665" spans="2:2">
      <c r="B14665" s="81"/>
    </row>
    <row r="14666" spans="2:2">
      <c r="B14666" s="81"/>
    </row>
    <row r="14667" spans="2:2">
      <c r="B14667" s="81"/>
    </row>
    <row r="14668" spans="2:2">
      <c r="B14668" s="81"/>
    </row>
    <row r="14669" spans="2:2">
      <c r="B14669" s="81"/>
    </row>
    <row r="14670" spans="2:2">
      <c r="B14670" s="81"/>
    </row>
    <row r="14671" spans="2:2">
      <c r="B14671" s="81"/>
    </row>
    <row r="14672" spans="2:2">
      <c r="B14672" s="81"/>
    </row>
    <row r="14673" spans="2:2">
      <c r="B14673" s="81"/>
    </row>
    <row r="14674" spans="2:2">
      <c r="B14674" s="81"/>
    </row>
    <row r="14675" spans="2:2">
      <c r="B14675" s="81"/>
    </row>
    <row r="14676" spans="2:2">
      <c r="B14676" s="81"/>
    </row>
    <row r="14677" spans="2:2">
      <c r="B14677" s="81"/>
    </row>
    <row r="14678" spans="2:2">
      <c r="B14678" s="81"/>
    </row>
    <row r="14679" spans="2:2">
      <c r="B14679" s="81"/>
    </row>
    <row r="14680" spans="2:2">
      <c r="B14680" s="81"/>
    </row>
    <row r="14681" spans="2:2">
      <c r="B14681" s="81"/>
    </row>
    <row r="14682" spans="2:2">
      <c r="B14682" s="81"/>
    </row>
    <row r="14683" spans="2:2">
      <c r="B14683" s="81"/>
    </row>
    <row r="14684" spans="2:2">
      <c r="B14684" s="81"/>
    </row>
    <row r="14685" spans="2:2">
      <c r="B14685" s="81"/>
    </row>
    <row r="14686" spans="2:2">
      <c r="B14686" s="81"/>
    </row>
    <row r="14687" spans="2:2">
      <c r="B14687" s="81"/>
    </row>
    <row r="14688" spans="2:2">
      <c r="B14688" s="81"/>
    </row>
    <row r="14689" spans="2:2">
      <c r="B14689" s="81"/>
    </row>
    <row r="14690" spans="2:2">
      <c r="B14690" s="81"/>
    </row>
    <row r="14691" spans="2:2">
      <c r="B14691" s="81"/>
    </row>
    <row r="14692" spans="2:2">
      <c r="B14692" s="81"/>
    </row>
    <row r="14693" spans="2:2">
      <c r="B14693" s="81"/>
    </row>
    <row r="14694" spans="2:2">
      <c r="B14694" s="81"/>
    </row>
    <row r="14695" spans="2:2">
      <c r="B14695" s="81"/>
    </row>
    <row r="14696" spans="2:2">
      <c r="B14696" s="81"/>
    </row>
    <row r="14697" spans="2:2">
      <c r="B14697" s="81"/>
    </row>
    <row r="14698" spans="2:2">
      <c r="B14698" s="81"/>
    </row>
    <row r="14699" spans="2:2">
      <c r="B14699" s="81"/>
    </row>
    <row r="14700" spans="2:2">
      <c r="B14700" s="81"/>
    </row>
    <row r="14701" spans="2:2">
      <c r="B14701" s="81"/>
    </row>
    <row r="14702" spans="2:2">
      <c r="B14702" s="81"/>
    </row>
    <row r="14703" spans="2:2">
      <c r="B14703" s="81"/>
    </row>
    <row r="14704" spans="2:2">
      <c r="B14704" s="81"/>
    </row>
    <row r="14705" spans="2:2">
      <c r="B14705" s="81"/>
    </row>
    <row r="14706" spans="2:2">
      <c r="B14706" s="81"/>
    </row>
    <row r="14707" spans="2:2">
      <c r="B14707" s="81"/>
    </row>
    <row r="14708" spans="2:2">
      <c r="B14708" s="81"/>
    </row>
    <row r="14709" spans="2:2">
      <c r="B14709" s="81"/>
    </row>
    <row r="14710" spans="2:2">
      <c r="B14710" s="81"/>
    </row>
    <row r="14711" spans="2:2">
      <c r="B14711" s="81"/>
    </row>
    <row r="14712" spans="2:2">
      <c r="B14712" s="81"/>
    </row>
    <row r="14713" spans="2:2">
      <c r="B14713" s="81"/>
    </row>
    <row r="14714" spans="2:2">
      <c r="B14714" s="81"/>
    </row>
    <row r="14715" spans="2:2">
      <c r="B14715" s="81"/>
    </row>
    <row r="14716" spans="2:2">
      <c r="B14716" s="81"/>
    </row>
    <row r="14717" spans="2:2">
      <c r="B14717" s="81"/>
    </row>
    <row r="14718" spans="2:2">
      <c r="B14718" s="81"/>
    </row>
    <row r="14719" spans="2:2">
      <c r="B14719" s="81"/>
    </row>
    <row r="14720" spans="2:2">
      <c r="B14720" s="81"/>
    </row>
    <row r="14721" spans="2:2">
      <c r="B14721" s="81"/>
    </row>
    <row r="14722" spans="2:2">
      <c r="B14722" s="81"/>
    </row>
    <row r="14723" spans="2:2">
      <c r="B14723" s="81"/>
    </row>
    <row r="14724" spans="2:2">
      <c r="B14724" s="81"/>
    </row>
    <row r="14725" spans="2:2">
      <c r="B14725" s="81"/>
    </row>
    <row r="14726" spans="2:2">
      <c r="B14726" s="81"/>
    </row>
    <row r="14727" spans="2:2">
      <c r="B14727" s="81"/>
    </row>
    <row r="14728" spans="2:2">
      <c r="B14728" s="81"/>
    </row>
    <row r="14729" spans="2:2">
      <c r="B14729" s="81"/>
    </row>
    <row r="14730" spans="2:2">
      <c r="B14730" s="81"/>
    </row>
    <row r="14731" spans="2:2">
      <c r="B14731" s="81"/>
    </row>
    <row r="14732" spans="2:2">
      <c r="B14732" s="81"/>
    </row>
    <row r="14733" spans="2:2">
      <c r="B14733" s="81"/>
    </row>
    <row r="14734" spans="2:2">
      <c r="B14734" s="81"/>
    </row>
    <row r="14735" spans="2:2">
      <c r="B14735" s="81"/>
    </row>
    <row r="14736" spans="2:2">
      <c r="B14736" s="81"/>
    </row>
    <row r="14737" spans="2:2">
      <c r="B14737" s="81"/>
    </row>
    <row r="14738" spans="2:2">
      <c r="B14738" s="81"/>
    </row>
    <row r="14739" spans="2:2">
      <c r="B14739" s="81"/>
    </row>
    <row r="14740" spans="2:2">
      <c r="B14740" s="81"/>
    </row>
    <row r="14741" spans="2:2">
      <c r="B14741" s="81"/>
    </row>
    <row r="14742" spans="2:2">
      <c r="B14742" s="81"/>
    </row>
    <row r="14743" spans="2:2">
      <c r="B14743" s="81"/>
    </row>
    <row r="14744" spans="2:2">
      <c r="B14744" s="81"/>
    </row>
    <row r="14745" spans="2:2">
      <c r="B14745" s="81"/>
    </row>
    <row r="14746" spans="2:2">
      <c r="B14746" s="81"/>
    </row>
    <row r="14747" spans="2:2">
      <c r="B14747" s="81"/>
    </row>
    <row r="14748" spans="2:2">
      <c r="B14748" s="81"/>
    </row>
    <row r="14749" spans="2:2">
      <c r="B14749" s="81"/>
    </row>
    <row r="14750" spans="2:2">
      <c r="B14750" s="81"/>
    </row>
    <row r="14751" spans="2:2">
      <c r="B14751" s="81"/>
    </row>
    <row r="14752" spans="2:2">
      <c r="B14752" s="81"/>
    </row>
    <row r="14753" spans="2:2">
      <c r="B14753" s="81"/>
    </row>
    <row r="14754" spans="2:2">
      <c r="B14754" s="81"/>
    </row>
    <row r="14755" spans="2:2">
      <c r="B14755" s="81"/>
    </row>
    <row r="14756" spans="2:2">
      <c r="B14756" s="81"/>
    </row>
    <row r="14757" spans="2:2">
      <c r="B14757" s="81"/>
    </row>
    <row r="14758" spans="2:2">
      <c r="B14758" s="81"/>
    </row>
    <row r="14759" spans="2:2">
      <c r="B14759" s="81"/>
    </row>
    <row r="14760" spans="2:2">
      <c r="B14760" s="81"/>
    </row>
    <row r="14761" spans="2:2">
      <c r="B14761" s="81"/>
    </row>
    <row r="14762" spans="2:2">
      <c r="B14762" s="81"/>
    </row>
    <row r="14763" spans="2:2">
      <c r="B14763" s="81"/>
    </row>
    <row r="14764" spans="2:2">
      <c r="B14764" s="81"/>
    </row>
    <row r="14765" spans="2:2">
      <c r="B14765" s="81"/>
    </row>
    <row r="14766" spans="2:2">
      <c r="B14766" s="81"/>
    </row>
    <row r="14767" spans="2:2">
      <c r="B14767" s="81"/>
    </row>
    <row r="14768" spans="2:2">
      <c r="B14768" s="81"/>
    </row>
    <row r="14769" spans="2:2">
      <c r="B14769" s="81"/>
    </row>
    <row r="14770" spans="2:2">
      <c r="B14770" s="81"/>
    </row>
    <row r="14771" spans="2:2">
      <c r="B14771" s="81"/>
    </row>
    <row r="14772" spans="2:2">
      <c r="B14772" s="81"/>
    </row>
    <row r="14773" spans="2:2">
      <c r="B14773" s="81"/>
    </row>
    <row r="14774" spans="2:2">
      <c r="B14774" s="81"/>
    </row>
    <row r="14775" spans="2:2">
      <c r="B14775" s="81"/>
    </row>
    <row r="14776" spans="2:2">
      <c r="B14776" s="81"/>
    </row>
    <row r="14777" spans="2:2">
      <c r="B14777" s="81"/>
    </row>
    <row r="14778" spans="2:2">
      <c r="B14778" s="81"/>
    </row>
    <row r="14779" spans="2:2">
      <c r="B14779" s="81"/>
    </row>
    <row r="14780" spans="2:2">
      <c r="B14780" s="81"/>
    </row>
    <row r="14781" spans="2:2">
      <c r="B14781" s="81"/>
    </row>
    <row r="14782" spans="2:2">
      <c r="B14782" s="81"/>
    </row>
    <row r="14783" spans="2:2">
      <c r="B14783" s="81"/>
    </row>
    <row r="14784" spans="2:2">
      <c r="B14784" s="81"/>
    </row>
    <row r="14785" spans="2:2">
      <c r="B14785" s="81"/>
    </row>
    <row r="14786" spans="2:2">
      <c r="B14786" s="81"/>
    </row>
    <row r="14787" spans="2:2">
      <c r="B14787" s="81"/>
    </row>
    <row r="14788" spans="2:2">
      <c r="B14788" s="81"/>
    </row>
    <row r="14789" spans="2:2">
      <c r="B14789" s="81"/>
    </row>
    <row r="14790" spans="2:2">
      <c r="B14790" s="81"/>
    </row>
    <row r="14791" spans="2:2">
      <c r="B14791" s="81"/>
    </row>
    <row r="14792" spans="2:2">
      <c r="B14792" s="81"/>
    </row>
    <row r="14793" spans="2:2">
      <c r="B14793" s="81"/>
    </row>
    <row r="14794" spans="2:2">
      <c r="B14794" s="81"/>
    </row>
    <row r="14795" spans="2:2">
      <c r="B14795" s="81"/>
    </row>
    <row r="14796" spans="2:2">
      <c r="B14796" s="81"/>
    </row>
    <row r="14797" spans="2:2">
      <c r="B14797" s="81"/>
    </row>
    <row r="14798" spans="2:2">
      <c r="B14798" s="81"/>
    </row>
    <row r="14799" spans="2:2">
      <c r="B14799" s="81"/>
    </row>
    <row r="14800" spans="2:2">
      <c r="B14800" s="81"/>
    </row>
    <row r="14801" spans="2:2">
      <c r="B14801" s="81"/>
    </row>
    <row r="14802" spans="2:2">
      <c r="B14802" s="81"/>
    </row>
    <row r="14803" spans="2:2">
      <c r="B14803" s="81"/>
    </row>
    <row r="14804" spans="2:2">
      <c r="B14804" s="81"/>
    </row>
    <row r="14805" spans="2:2">
      <c r="B14805" s="81"/>
    </row>
    <row r="14806" spans="2:2">
      <c r="B14806" s="81"/>
    </row>
    <row r="14807" spans="2:2">
      <c r="B14807" s="81"/>
    </row>
    <row r="14808" spans="2:2">
      <c r="B14808" s="81"/>
    </row>
    <row r="14809" spans="2:2">
      <c r="B14809" s="81"/>
    </row>
    <row r="14810" spans="2:2">
      <c r="B14810" s="81"/>
    </row>
    <row r="14811" spans="2:2">
      <c r="B14811" s="81"/>
    </row>
    <row r="14812" spans="2:2">
      <c r="B14812" s="81"/>
    </row>
    <row r="14813" spans="2:2">
      <c r="B14813" s="81"/>
    </row>
    <row r="14814" spans="2:2">
      <c r="B14814" s="81"/>
    </row>
    <row r="14815" spans="2:2">
      <c r="B14815" s="81"/>
    </row>
    <row r="14816" spans="2:2">
      <c r="B14816" s="81"/>
    </row>
    <row r="14817" spans="2:2">
      <c r="B14817" s="81"/>
    </row>
    <row r="14818" spans="2:2">
      <c r="B14818" s="81"/>
    </row>
    <row r="14819" spans="2:2">
      <c r="B14819" s="81"/>
    </row>
    <row r="14820" spans="2:2">
      <c r="B14820" s="81"/>
    </row>
    <row r="14821" spans="2:2">
      <c r="B14821" s="81"/>
    </row>
    <row r="14822" spans="2:2">
      <c r="B14822" s="81"/>
    </row>
    <row r="14823" spans="2:2">
      <c r="B14823" s="81"/>
    </row>
    <row r="14824" spans="2:2">
      <c r="B14824" s="81"/>
    </row>
    <row r="14825" spans="2:2">
      <c r="B14825" s="81"/>
    </row>
    <row r="14826" spans="2:2">
      <c r="B14826" s="81"/>
    </row>
    <row r="14827" spans="2:2">
      <c r="B14827" s="81"/>
    </row>
    <row r="14828" spans="2:2">
      <c r="B14828" s="81"/>
    </row>
    <row r="14829" spans="2:2">
      <c r="B14829" s="81"/>
    </row>
    <row r="14830" spans="2:2">
      <c r="B14830" s="81"/>
    </row>
    <row r="14831" spans="2:2">
      <c r="B14831" s="81"/>
    </row>
    <row r="14832" spans="2:2">
      <c r="B14832" s="81"/>
    </row>
    <row r="14833" spans="2:2">
      <c r="B14833" s="81"/>
    </row>
    <row r="14834" spans="2:2">
      <c r="B14834" s="81"/>
    </row>
    <row r="14835" spans="2:2">
      <c r="B14835" s="81"/>
    </row>
    <row r="14836" spans="2:2">
      <c r="B14836" s="81"/>
    </row>
    <row r="14837" spans="2:2">
      <c r="B14837" s="81"/>
    </row>
    <row r="14838" spans="2:2">
      <c r="B14838" s="81"/>
    </row>
    <row r="14839" spans="2:2">
      <c r="B14839" s="81"/>
    </row>
    <row r="14840" spans="2:2">
      <c r="B14840" s="81"/>
    </row>
    <row r="14841" spans="2:2">
      <c r="B14841" s="81"/>
    </row>
    <row r="14842" spans="2:2">
      <c r="B14842" s="81"/>
    </row>
    <row r="14843" spans="2:2">
      <c r="B14843" s="81"/>
    </row>
    <row r="14844" spans="2:2">
      <c r="B14844" s="81"/>
    </row>
    <row r="14845" spans="2:2">
      <c r="B14845" s="81"/>
    </row>
    <row r="14846" spans="2:2">
      <c r="B14846" s="81"/>
    </row>
    <row r="14847" spans="2:2">
      <c r="B14847" s="81"/>
    </row>
    <row r="14848" spans="2:2">
      <c r="B14848" s="81"/>
    </row>
    <row r="14849" spans="2:2">
      <c r="B14849" s="81"/>
    </row>
    <row r="14850" spans="2:2">
      <c r="B14850" s="81"/>
    </row>
    <row r="14851" spans="2:2">
      <c r="B14851" s="81"/>
    </row>
    <row r="14852" spans="2:2">
      <c r="B14852" s="81"/>
    </row>
    <row r="14853" spans="2:2">
      <c r="B14853" s="81"/>
    </row>
    <row r="14854" spans="2:2">
      <c r="B14854" s="81"/>
    </row>
    <row r="14855" spans="2:2">
      <c r="B14855" s="81"/>
    </row>
    <row r="14856" spans="2:2">
      <c r="B14856" s="81"/>
    </row>
    <row r="14857" spans="2:2">
      <c r="B14857" s="81"/>
    </row>
    <row r="14858" spans="2:2">
      <c r="B14858" s="81"/>
    </row>
    <row r="14859" spans="2:2">
      <c r="B14859" s="81"/>
    </row>
    <row r="14860" spans="2:2">
      <c r="B14860" s="81"/>
    </row>
    <row r="14861" spans="2:2">
      <c r="B14861" s="81"/>
    </row>
    <row r="14862" spans="2:2">
      <c r="B14862" s="81"/>
    </row>
    <row r="14863" spans="2:2">
      <c r="B14863" s="81"/>
    </row>
    <row r="14864" spans="2:2">
      <c r="B14864" s="81"/>
    </row>
    <row r="14865" spans="2:2">
      <c r="B14865" s="81"/>
    </row>
    <row r="14866" spans="2:2">
      <c r="B14866" s="81"/>
    </row>
    <row r="14867" spans="2:2">
      <c r="B14867" s="81"/>
    </row>
    <row r="14868" spans="2:2">
      <c r="B14868" s="81"/>
    </row>
    <row r="14869" spans="2:2">
      <c r="B14869" s="81"/>
    </row>
    <row r="14870" spans="2:2">
      <c r="B14870" s="81"/>
    </row>
    <row r="14871" spans="2:2">
      <c r="B14871" s="81"/>
    </row>
    <row r="14872" spans="2:2">
      <c r="B14872" s="81"/>
    </row>
    <row r="14873" spans="2:2">
      <c r="B14873" s="81"/>
    </row>
    <row r="14874" spans="2:2">
      <c r="B14874" s="81"/>
    </row>
    <row r="14875" spans="2:2">
      <c r="B14875" s="81"/>
    </row>
    <row r="14876" spans="2:2">
      <c r="B14876" s="81"/>
    </row>
    <row r="14877" spans="2:2">
      <c r="B14877" s="81"/>
    </row>
    <row r="14878" spans="2:2">
      <c r="B14878" s="81"/>
    </row>
    <row r="14879" spans="2:2">
      <c r="B14879" s="81"/>
    </row>
    <row r="14880" spans="2:2">
      <c r="B14880" s="81"/>
    </row>
    <row r="14881" spans="2:2">
      <c r="B14881" s="81"/>
    </row>
    <row r="14882" spans="2:2">
      <c r="B14882" s="81"/>
    </row>
    <row r="14883" spans="2:2">
      <c r="B14883" s="81"/>
    </row>
    <row r="14884" spans="2:2">
      <c r="B14884" s="81"/>
    </row>
    <row r="14885" spans="2:2">
      <c r="B14885" s="81"/>
    </row>
    <row r="14886" spans="2:2">
      <c r="B14886" s="81"/>
    </row>
    <row r="14887" spans="2:2">
      <c r="B14887" s="81"/>
    </row>
    <row r="14888" spans="2:2">
      <c r="B14888" s="81"/>
    </row>
    <row r="14889" spans="2:2">
      <c r="B14889" s="81"/>
    </row>
    <row r="14890" spans="2:2">
      <c r="B14890" s="81"/>
    </row>
    <row r="14891" spans="2:2">
      <c r="B14891" s="81"/>
    </row>
    <row r="14892" spans="2:2">
      <c r="B14892" s="81"/>
    </row>
    <row r="14893" spans="2:2">
      <c r="B14893" s="81"/>
    </row>
    <row r="14894" spans="2:2">
      <c r="B14894" s="81"/>
    </row>
    <row r="14895" spans="2:2">
      <c r="B14895" s="81"/>
    </row>
    <row r="14896" spans="2:2">
      <c r="B14896" s="81"/>
    </row>
    <row r="14897" spans="2:2">
      <c r="B14897" s="81"/>
    </row>
    <row r="14898" spans="2:2">
      <c r="B14898" s="81"/>
    </row>
    <row r="14899" spans="2:2">
      <c r="B14899" s="81"/>
    </row>
    <row r="14900" spans="2:2">
      <c r="B14900" s="81"/>
    </row>
    <row r="14901" spans="2:2">
      <c r="B14901" s="81"/>
    </row>
    <row r="14902" spans="2:2">
      <c r="B14902" s="81"/>
    </row>
    <row r="14903" spans="2:2">
      <c r="B14903" s="81"/>
    </row>
    <row r="14904" spans="2:2">
      <c r="B14904" s="81"/>
    </row>
    <row r="14905" spans="2:2">
      <c r="B14905" s="81"/>
    </row>
    <row r="14906" spans="2:2">
      <c r="B14906" s="81"/>
    </row>
    <row r="14907" spans="2:2">
      <c r="B14907" s="81"/>
    </row>
    <row r="14908" spans="2:2">
      <c r="B14908" s="81"/>
    </row>
    <row r="14909" spans="2:2">
      <c r="B14909" s="81"/>
    </row>
    <row r="14910" spans="2:2">
      <c r="B14910" s="81"/>
    </row>
    <row r="14911" spans="2:2">
      <c r="B14911" s="81"/>
    </row>
    <row r="14912" spans="2:2">
      <c r="B14912" s="81"/>
    </row>
    <row r="14913" spans="2:2">
      <c r="B14913" s="81"/>
    </row>
    <row r="14914" spans="2:2">
      <c r="B14914" s="81"/>
    </row>
    <row r="14915" spans="2:2">
      <c r="B14915" s="81"/>
    </row>
    <row r="14916" spans="2:2">
      <c r="B14916" s="81"/>
    </row>
    <row r="14917" spans="2:2">
      <c r="B14917" s="81"/>
    </row>
    <row r="14918" spans="2:2">
      <c r="B14918" s="81"/>
    </row>
    <row r="14919" spans="2:2">
      <c r="B14919" s="81"/>
    </row>
    <row r="14920" spans="2:2">
      <c r="B14920" s="81"/>
    </row>
    <row r="14921" spans="2:2">
      <c r="B14921" s="81"/>
    </row>
    <row r="14922" spans="2:2">
      <c r="B14922" s="81"/>
    </row>
    <row r="14923" spans="2:2">
      <c r="B14923" s="81"/>
    </row>
    <row r="14924" spans="2:2">
      <c r="B14924" s="81"/>
    </row>
    <row r="14925" spans="2:2">
      <c r="B14925" s="81"/>
    </row>
    <row r="14926" spans="2:2">
      <c r="B14926" s="81"/>
    </row>
    <row r="14927" spans="2:2">
      <c r="B14927" s="81"/>
    </row>
    <row r="14928" spans="2:2">
      <c r="B14928" s="81"/>
    </row>
    <row r="14929" spans="2:2">
      <c r="B14929" s="81"/>
    </row>
    <row r="14930" spans="2:2">
      <c r="B14930" s="81"/>
    </row>
    <row r="14931" spans="2:2">
      <c r="B14931" s="81"/>
    </row>
    <row r="14932" spans="2:2">
      <c r="B14932" s="81"/>
    </row>
    <row r="14933" spans="2:2">
      <c r="B14933" s="81"/>
    </row>
    <row r="14934" spans="2:2">
      <c r="B14934" s="81"/>
    </row>
    <row r="14935" spans="2:2">
      <c r="B14935" s="81"/>
    </row>
    <row r="14936" spans="2:2">
      <c r="B14936" s="81"/>
    </row>
    <row r="14937" spans="2:2">
      <c r="B14937" s="81"/>
    </row>
    <row r="14938" spans="2:2">
      <c r="B14938" s="81"/>
    </row>
    <row r="14939" spans="2:2">
      <c r="B14939" s="81"/>
    </row>
    <row r="14940" spans="2:2">
      <c r="B14940" s="81"/>
    </row>
    <row r="14941" spans="2:2">
      <c r="B14941" s="81"/>
    </row>
    <row r="14942" spans="2:2">
      <c r="B14942" s="81"/>
    </row>
    <row r="14943" spans="2:2">
      <c r="B14943" s="81"/>
    </row>
    <row r="14944" spans="2:2">
      <c r="B14944" s="81"/>
    </row>
    <row r="14945" spans="2:2">
      <c r="B14945" s="81"/>
    </row>
    <row r="14946" spans="2:2">
      <c r="B14946" s="81"/>
    </row>
    <row r="14947" spans="2:2">
      <c r="B14947" s="81"/>
    </row>
    <row r="14948" spans="2:2">
      <c r="B14948" s="81"/>
    </row>
    <row r="14949" spans="2:2">
      <c r="B14949" s="81"/>
    </row>
    <row r="14950" spans="2:2">
      <c r="B14950" s="81"/>
    </row>
    <row r="14951" spans="2:2">
      <c r="B14951" s="81"/>
    </row>
    <row r="14952" spans="2:2">
      <c r="B14952" s="81"/>
    </row>
    <row r="14953" spans="2:2">
      <c r="B14953" s="81"/>
    </row>
    <row r="14954" spans="2:2">
      <c r="B14954" s="81"/>
    </row>
    <row r="14955" spans="2:2">
      <c r="B14955" s="81"/>
    </row>
    <row r="14956" spans="2:2">
      <c r="B14956" s="81"/>
    </row>
    <row r="14957" spans="2:2">
      <c r="B14957" s="81"/>
    </row>
    <row r="14958" spans="2:2">
      <c r="B14958" s="81"/>
    </row>
    <row r="14959" spans="2:2">
      <c r="B14959" s="81"/>
    </row>
    <row r="14960" spans="2:2">
      <c r="B14960" s="81"/>
    </row>
    <row r="14961" spans="2:2">
      <c r="B14961" s="81"/>
    </row>
    <row r="14962" spans="2:2">
      <c r="B14962" s="81"/>
    </row>
    <row r="14963" spans="2:2">
      <c r="B14963" s="81"/>
    </row>
    <row r="14964" spans="2:2">
      <c r="B14964" s="81"/>
    </row>
    <row r="14965" spans="2:2">
      <c r="B14965" s="81"/>
    </row>
    <row r="14966" spans="2:2">
      <c r="B14966" s="81"/>
    </row>
    <row r="14967" spans="2:2">
      <c r="B14967" s="81"/>
    </row>
    <row r="14968" spans="2:2">
      <c r="B14968" s="81"/>
    </row>
    <row r="14969" spans="2:2">
      <c r="B14969" s="81"/>
    </row>
    <row r="14970" spans="2:2">
      <c r="B14970" s="81"/>
    </row>
    <row r="14971" spans="2:2">
      <c r="B14971" s="81"/>
    </row>
    <row r="14972" spans="2:2">
      <c r="B14972" s="81"/>
    </row>
    <row r="14973" spans="2:2">
      <c r="B14973" s="81"/>
    </row>
    <row r="14974" spans="2:2">
      <c r="B14974" s="81"/>
    </row>
    <row r="14975" spans="2:2">
      <c r="B14975" s="81"/>
    </row>
    <row r="14976" spans="2:2">
      <c r="B14976" s="81"/>
    </row>
    <row r="14977" spans="2:2">
      <c r="B14977" s="81"/>
    </row>
    <row r="14978" spans="2:2">
      <c r="B14978" s="81"/>
    </row>
    <row r="14979" spans="2:2">
      <c r="B14979" s="81"/>
    </row>
    <row r="14980" spans="2:2">
      <c r="B14980" s="81"/>
    </row>
    <row r="14981" spans="2:2">
      <c r="B14981" s="81"/>
    </row>
    <row r="14982" spans="2:2">
      <c r="B14982" s="81"/>
    </row>
    <row r="14983" spans="2:2">
      <c r="B14983" s="81"/>
    </row>
    <row r="14984" spans="2:2">
      <c r="B14984" s="81"/>
    </row>
    <row r="14985" spans="2:2">
      <c r="B14985" s="81"/>
    </row>
    <row r="14986" spans="2:2">
      <c r="B14986" s="81"/>
    </row>
    <row r="14987" spans="2:2">
      <c r="B14987" s="81"/>
    </row>
    <row r="14988" spans="2:2">
      <c r="B14988" s="81"/>
    </row>
    <row r="14989" spans="2:2">
      <c r="B14989" s="81"/>
    </row>
    <row r="14990" spans="2:2">
      <c r="B14990" s="81"/>
    </row>
    <row r="14991" spans="2:2">
      <c r="B14991" s="81"/>
    </row>
    <row r="14992" spans="2:2">
      <c r="B14992" s="81"/>
    </row>
    <row r="14993" spans="2:2">
      <c r="B14993" s="81"/>
    </row>
    <row r="14994" spans="2:2">
      <c r="B14994" s="81"/>
    </row>
    <row r="14995" spans="2:2">
      <c r="B14995" s="81"/>
    </row>
    <row r="14996" spans="2:2">
      <c r="B14996" s="81"/>
    </row>
    <row r="14997" spans="2:2">
      <c r="B14997" s="81"/>
    </row>
    <row r="14998" spans="2:2">
      <c r="B14998" s="81"/>
    </row>
    <row r="14999" spans="2:2">
      <c r="B14999" s="81"/>
    </row>
    <row r="15000" spans="2:2">
      <c r="B15000" s="81"/>
    </row>
    <row r="15001" spans="2:2">
      <c r="B15001" s="81"/>
    </row>
    <row r="15002" spans="2:2">
      <c r="B15002" s="81"/>
    </row>
    <row r="15003" spans="2:2">
      <c r="B15003" s="81"/>
    </row>
    <row r="15004" spans="2:2">
      <c r="B15004" s="81"/>
    </row>
    <row r="15005" spans="2:2">
      <c r="B15005" s="81"/>
    </row>
    <row r="15006" spans="2:2">
      <c r="B15006" s="81"/>
    </row>
    <row r="15007" spans="2:2">
      <c r="B15007" s="81"/>
    </row>
    <row r="15008" spans="2:2">
      <c r="B15008" s="81"/>
    </row>
    <row r="15009" spans="2:2">
      <c r="B15009" s="81"/>
    </row>
    <row r="15010" spans="2:2">
      <c r="B15010" s="81"/>
    </row>
    <row r="15011" spans="2:2">
      <c r="B15011" s="81"/>
    </row>
    <row r="15012" spans="2:2">
      <c r="B15012" s="81"/>
    </row>
    <row r="15013" spans="2:2">
      <c r="B15013" s="81"/>
    </row>
    <row r="15014" spans="2:2">
      <c r="B15014" s="81"/>
    </row>
    <row r="15015" spans="2:2">
      <c r="B15015" s="81"/>
    </row>
    <row r="15016" spans="2:2">
      <c r="B15016" s="81"/>
    </row>
    <row r="15017" spans="2:2">
      <c r="B15017" s="81"/>
    </row>
    <row r="15018" spans="2:2">
      <c r="B15018" s="81"/>
    </row>
    <row r="15019" spans="2:2">
      <c r="B15019" s="81"/>
    </row>
    <row r="15020" spans="2:2">
      <c r="B15020" s="81"/>
    </row>
    <row r="15021" spans="2:2">
      <c r="B15021" s="81"/>
    </row>
    <row r="15022" spans="2:2">
      <c r="B15022" s="81"/>
    </row>
    <row r="15023" spans="2:2">
      <c r="B15023" s="81"/>
    </row>
    <row r="15024" spans="2:2">
      <c r="B15024" s="81"/>
    </row>
    <row r="15025" spans="2:2">
      <c r="B15025" s="81"/>
    </row>
    <row r="15026" spans="2:2">
      <c r="B15026" s="81"/>
    </row>
    <row r="15027" spans="2:2">
      <c r="B15027" s="81"/>
    </row>
    <row r="15028" spans="2:2">
      <c r="B15028" s="81"/>
    </row>
    <row r="15029" spans="2:2">
      <c r="B15029" s="81"/>
    </row>
    <row r="15030" spans="2:2">
      <c r="B15030" s="81"/>
    </row>
    <row r="15031" spans="2:2">
      <c r="B15031" s="81"/>
    </row>
    <row r="15032" spans="2:2">
      <c r="B15032" s="81"/>
    </row>
    <row r="15033" spans="2:2">
      <c r="B15033" s="81"/>
    </row>
    <row r="15034" spans="2:2">
      <c r="B15034" s="81"/>
    </row>
    <row r="15035" spans="2:2">
      <c r="B15035" s="81"/>
    </row>
    <row r="15036" spans="2:2">
      <c r="B15036" s="81"/>
    </row>
    <row r="15037" spans="2:2">
      <c r="B15037" s="81"/>
    </row>
    <row r="15038" spans="2:2">
      <c r="B15038" s="81"/>
    </row>
    <row r="15039" spans="2:2">
      <c r="B15039" s="81"/>
    </row>
    <row r="15040" spans="2:2">
      <c r="B15040" s="81"/>
    </row>
    <row r="15041" spans="2:2">
      <c r="B15041" s="81"/>
    </row>
    <row r="15042" spans="2:2">
      <c r="B15042" s="81"/>
    </row>
    <row r="15043" spans="2:2">
      <c r="B15043" s="81"/>
    </row>
    <row r="15044" spans="2:2">
      <c r="B15044" s="81"/>
    </row>
    <row r="15045" spans="2:2">
      <c r="B15045" s="81"/>
    </row>
    <row r="15046" spans="2:2">
      <c r="B15046" s="81"/>
    </row>
    <row r="15047" spans="2:2">
      <c r="B15047" s="81"/>
    </row>
    <row r="15048" spans="2:2">
      <c r="B15048" s="81"/>
    </row>
    <row r="15049" spans="2:2">
      <c r="B15049" s="81"/>
    </row>
    <row r="15050" spans="2:2">
      <c r="B15050" s="81"/>
    </row>
    <row r="15051" spans="2:2">
      <c r="B15051" s="81"/>
    </row>
    <row r="15052" spans="2:2">
      <c r="B15052" s="81"/>
    </row>
    <row r="15053" spans="2:2">
      <c r="B15053" s="81"/>
    </row>
    <row r="15054" spans="2:2">
      <c r="B15054" s="81"/>
    </row>
    <row r="15055" spans="2:2">
      <c r="B15055" s="81"/>
    </row>
    <row r="15056" spans="2:2">
      <c r="B15056" s="81"/>
    </row>
    <row r="15057" spans="2:2">
      <c r="B15057" s="81"/>
    </row>
    <row r="15058" spans="2:2">
      <c r="B15058" s="81"/>
    </row>
    <row r="15059" spans="2:2">
      <c r="B15059" s="81"/>
    </row>
    <row r="15060" spans="2:2">
      <c r="B15060" s="81"/>
    </row>
    <row r="15061" spans="2:2">
      <c r="B15061" s="81"/>
    </row>
    <row r="15062" spans="2:2">
      <c r="B15062" s="81"/>
    </row>
    <row r="15063" spans="2:2">
      <c r="B15063" s="81"/>
    </row>
    <row r="15064" spans="2:2">
      <c r="B15064" s="81"/>
    </row>
    <row r="15065" spans="2:2">
      <c r="B15065" s="81"/>
    </row>
    <row r="15066" spans="2:2">
      <c r="B15066" s="81"/>
    </row>
    <row r="15067" spans="2:2">
      <c r="B15067" s="81"/>
    </row>
    <row r="15068" spans="2:2">
      <c r="B15068" s="81"/>
    </row>
    <row r="15069" spans="2:2">
      <c r="B15069" s="81"/>
    </row>
    <row r="15070" spans="2:2">
      <c r="B15070" s="81"/>
    </row>
    <row r="15071" spans="2:2">
      <c r="B15071" s="81"/>
    </row>
    <row r="15072" spans="2:2">
      <c r="B15072" s="81"/>
    </row>
    <row r="15073" spans="2:2">
      <c r="B15073" s="81"/>
    </row>
    <row r="15074" spans="2:2">
      <c r="B15074" s="81"/>
    </row>
    <row r="15075" spans="2:2">
      <c r="B15075" s="81"/>
    </row>
    <row r="15076" spans="2:2">
      <c r="B15076" s="81"/>
    </row>
    <row r="15077" spans="2:2">
      <c r="B15077" s="81"/>
    </row>
    <row r="15078" spans="2:2">
      <c r="B15078" s="81"/>
    </row>
    <row r="15079" spans="2:2">
      <c r="B15079" s="81"/>
    </row>
    <row r="15080" spans="2:2">
      <c r="B15080" s="81"/>
    </row>
    <row r="15081" spans="2:2">
      <c r="B15081" s="81"/>
    </row>
    <row r="15082" spans="2:2">
      <c r="B15082" s="81"/>
    </row>
    <row r="15083" spans="2:2">
      <c r="B15083" s="81"/>
    </row>
    <row r="15084" spans="2:2">
      <c r="B15084" s="81"/>
    </row>
    <row r="15085" spans="2:2">
      <c r="B15085" s="81"/>
    </row>
    <row r="15086" spans="2:2">
      <c r="B15086" s="81"/>
    </row>
    <row r="15087" spans="2:2">
      <c r="B15087" s="81"/>
    </row>
    <row r="15088" spans="2:2">
      <c r="B15088" s="81"/>
    </row>
    <row r="15089" spans="2:2">
      <c r="B15089" s="81"/>
    </row>
    <row r="15090" spans="2:2">
      <c r="B15090" s="81"/>
    </row>
    <row r="15091" spans="2:2">
      <c r="B15091" s="81"/>
    </row>
    <row r="15092" spans="2:2">
      <c r="B15092" s="81"/>
    </row>
    <row r="15093" spans="2:2">
      <c r="B15093" s="81"/>
    </row>
    <row r="15094" spans="2:2">
      <c r="B15094" s="81"/>
    </row>
    <row r="15095" spans="2:2">
      <c r="B15095" s="81"/>
    </row>
    <row r="15096" spans="2:2">
      <c r="B15096" s="81"/>
    </row>
    <row r="15097" spans="2:2">
      <c r="B15097" s="81"/>
    </row>
    <row r="15098" spans="2:2">
      <c r="B15098" s="81"/>
    </row>
    <row r="15099" spans="2:2">
      <c r="B15099" s="81"/>
    </row>
    <row r="15100" spans="2:2">
      <c r="B15100" s="81"/>
    </row>
    <row r="15101" spans="2:2">
      <c r="B15101" s="81"/>
    </row>
    <row r="15102" spans="2:2">
      <c r="B15102" s="81"/>
    </row>
    <row r="15103" spans="2:2">
      <c r="B15103" s="81"/>
    </row>
    <row r="15104" spans="2:2">
      <c r="B15104" s="81"/>
    </row>
    <row r="15105" spans="2:2">
      <c r="B15105" s="81"/>
    </row>
    <row r="15106" spans="2:2">
      <c r="B15106" s="81"/>
    </row>
    <row r="15107" spans="2:2">
      <c r="B15107" s="81"/>
    </row>
    <row r="15108" spans="2:2">
      <c r="B15108" s="81"/>
    </row>
    <row r="15109" spans="2:2">
      <c r="B15109" s="81"/>
    </row>
    <row r="15110" spans="2:2">
      <c r="B15110" s="81"/>
    </row>
    <row r="15111" spans="2:2">
      <c r="B15111" s="81"/>
    </row>
    <row r="15112" spans="2:2">
      <c r="B15112" s="81"/>
    </row>
    <row r="15113" spans="2:2">
      <c r="B15113" s="81"/>
    </row>
    <row r="15114" spans="2:2">
      <c r="B15114" s="81"/>
    </row>
    <row r="15115" spans="2:2">
      <c r="B15115" s="81"/>
    </row>
    <row r="15116" spans="2:2">
      <c r="B15116" s="81"/>
    </row>
    <row r="15117" spans="2:2">
      <c r="B15117" s="81"/>
    </row>
    <row r="15118" spans="2:2">
      <c r="B15118" s="81"/>
    </row>
    <row r="15119" spans="2:2">
      <c r="B15119" s="81"/>
    </row>
    <row r="15120" spans="2:2">
      <c r="B15120" s="81"/>
    </row>
    <row r="15121" spans="2:2">
      <c r="B15121" s="81"/>
    </row>
    <row r="15122" spans="2:2">
      <c r="B15122" s="81"/>
    </row>
    <row r="15123" spans="2:2">
      <c r="B15123" s="81"/>
    </row>
    <row r="15124" spans="2:2">
      <c r="B15124" s="81"/>
    </row>
    <row r="15125" spans="2:2">
      <c r="B15125" s="81"/>
    </row>
    <row r="15126" spans="2:2">
      <c r="B15126" s="81"/>
    </row>
    <row r="15127" spans="2:2">
      <c r="B15127" s="81"/>
    </row>
    <row r="15128" spans="2:2">
      <c r="B15128" s="81"/>
    </row>
    <row r="15129" spans="2:2">
      <c r="B15129" s="81"/>
    </row>
    <row r="15130" spans="2:2">
      <c r="B15130" s="81"/>
    </row>
    <row r="15131" spans="2:2">
      <c r="B15131" s="81"/>
    </row>
    <row r="15132" spans="2:2">
      <c r="B15132" s="81"/>
    </row>
    <row r="15133" spans="2:2">
      <c r="B15133" s="81"/>
    </row>
    <row r="15134" spans="2:2">
      <c r="B15134" s="81"/>
    </row>
    <row r="15135" spans="2:2">
      <c r="B15135" s="81"/>
    </row>
    <row r="15136" spans="2:2">
      <c r="B15136" s="81"/>
    </row>
    <row r="15137" spans="2:2">
      <c r="B15137" s="81"/>
    </row>
    <row r="15138" spans="2:2">
      <c r="B15138" s="81"/>
    </row>
    <row r="15139" spans="2:2">
      <c r="B15139" s="81"/>
    </row>
    <row r="15140" spans="2:2">
      <c r="B15140" s="81"/>
    </row>
    <row r="15141" spans="2:2">
      <c r="B15141" s="81"/>
    </row>
    <row r="15142" spans="2:2">
      <c r="B15142" s="81"/>
    </row>
    <row r="15143" spans="2:2">
      <c r="B15143" s="81"/>
    </row>
    <row r="15144" spans="2:2">
      <c r="B15144" s="81"/>
    </row>
    <row r="15145" spans="2:2">
      <c r="B15145" s="81"/>
    </row>
    <row r="15146" spans="2:2">
      <c r="B15146" s="81"/>
    </row>
    <row r="15147" spans="2:2">
      <c r="B15147" s="81"/>
    </row>
    <row r="15148" spans="2:2">
      <c r="B15148" s="81"/>
    </row>
    <row r="15149" spans="2:2">
      <c r="B15149" s="81"/>
    </row>
    <row r="15150" spans="2:2">
      <c r="B15150" s="81"/>
    </row>
    <row r="15151" spans="2:2">
      <c r="B15151" s="81"/>
    </row>
    <row r="15152" spans="2:2">
      <c r="B15152" s="81"/>
    </row>
    <row r="15153" spans="2:2">
      <c r="B15153" s="81"/>
    </row>
    <row r="15154" spans="2:2">
      <c r="B15154" s="81"/>
    </row>
    <row r="15155" spans="2:2">
      <c r="B15155" s="81"/>
    </row>
    <row r="15156" spans="2:2">
      <c r="B15156" s="81"/>
    </row>
    <row r="15157" spans="2:2">
      <c r="B15157" s="81"/>
    </row>
    <row r="15158" spans="2:2">
      <c r="B15158" s="81"/>
    </row>
    <row r="15159" spans="2:2">
      <c r="B15159" s="81"/>
    </row>
    <row r="15160" spans="2:2">
      <c r="B15160" s="81"/>
    </row>
    <row r="15161" spans="2:2">
      <c r="B15161" s="81"/>
    </row>
    <row r="15162" spans="2:2">
      <c r="B15162" s="81"/>
    </row>
    <row r="15163" spans="2:2">
      <c r="B15163" s="81"/>
    </row>
    <row r="15164" spans="2:2">
      <c r="B15164" s="81"/>
    </row>
    <row r="15165" spans="2:2">
      <c r="B15165" s="81"/>
    </row>
    <row r="15166" spans="2:2">
      <c r="B15166" s="81"/>
    </row>
    <row r="15167" spans="2:2">
      <c r="B15167" s="81"/>
    </row>
    <row r="15168" spans="2:2">
      <c r="B15168" s="81"/>
    </row>
    <row r="15169" spans="2:2">
      <c r="B15169" s="81"/>
    </row>
    <row r="15170" spans="2:2">
      <c r="B15170" s="81"/>
    </row>
    <row r="15171" spans="2:2">
      <c r="B15171" s="81"/>
    </row>
    <row r="15172" spans="2:2">
      <c r="B15172" s="81"/>
    </row>
    <row r="15173" spans="2:2">
      <c r="B15173" s="81"/>
    </row>
    <row r="15174" spans="2:2">
      <c r="B15174" s="81"/>
    </row>
    <row r="15175" spans="2:2">
      <c r="B15175" s="81"/>
    </row>
    <row r="15176" spans="2:2">
      <c r="B15176" s="81"/>
    </row>
    <row r="15177" spans="2:2">
      <c r="B15177" s="81"/>
    </row>
    <row r="15178" spans="2:2">
      <c r="B15178" s="81"/>
    </row>
    <row r="15179" spans="2:2">
      <c r="B15179" s="81"/>
    </row>
    <row r="15180" spans="2:2">
      <c r="B15180" s="81"/>
    </row>
    <row r="15181" spans="2:2">
      <c r="B15181" s="81"/>
    </row>
    <row r="15182" spans="2:2">
      <c r="B15182" s="81"/>
    </row>
    <row r="15183" spans="2:2">
      <c r="B15183" s="81"/>
    </row>
    <row r="15184" spans="2:2">
      <c r="B15184" s="81"/>
    </row>
    <row r="15185" spans="2:2">
      <c r="B15185" s="81"/>
    </row>
    <row r="15186" spans="2:2">
      <c r="B15186" s="81"/>
    </row>
    <row r="15187" spans="2:2">
      <c r="B15187" s="81"/>
    </row>
    <row r="15188" spans="2:2">
      <c r="B15188" s="81"/>
    </row>
    <row r="15189" spans="2:2">
      <c r="B15189" s="81"/>
    </row>
    <row r="15190" spans="2:2">
      <c r="B15190" s="81"/>
    </row>
    <row r="15191" spans="2:2">
      <c r="B15191" s="81"/>
    </row>
    <row r="15192" spans="2:2">
      <c r="B15192" s="81"/>
    </row>
    <row r="15193" spans="2:2">
      <c r="B15193" s="81"/>
    </row>
    <row r="15194" spans="2:2">
      <c r="B15194" s="81"/>
    </row>
    <row r="15195" spans="2:2">
      <c r="B15195" s="81"/>
    </row>
    <row r="15196" spans="2:2">
      <c r="B15196" s="81"/>
    </row>
    <row r="15197" spans="2:2">
      <c r="B15197" s="81"/>
    </row>
    <row r="15198" spans="2:2">
      <c r="B15198" s="81"/>
    </row>
    <row r="15199" spans="2:2">
      <c r="B15199" s="81"/>
    </row>
    <row r="15200" spans="2:2">
      <c r="B15200" s="81"/>
    </row>
    <row r="15201" spans="2:2">
      <c r="B15201" s="81"/>
    </row>
    <row r="15202" spans="2:2">
      <c r="B15202" s="81"/>
    </row>
    <row r="15203" spans="2:2">
      <c r="B15203" s="81"/>
    </row>
    <row r="15204" spans="2:2">
      <c r="B15204" s="81"/>
    </row>
    <row r="15205" spans="2:2">
      <c r="B15205" s="81"/>
    </row>
    <row r="15206" spans="2:2">
      <c r="B15206" s="81"/>
    </row>
    <row r="15207" spans="2:2">
      <c r="B15207" s="81"/>
    </row>
    <row r="15208" spans="2:2">
      <c r="B15208" s="81"/>
    </row>
    <row r="15209" spans="2:2">
      <c r="B15209" s="81"/>
    </row>
    <row r="15210" spans="2:2">
      <c r="B15210" s="81"/>
    </row>
    <row r="15211" spans="2:2">
      <c r="B15211" s="81"/>
    </row>
    <row r="15212" spans="2:2">
      <c r="B15212" s="81"/>
    </row>
    <row r="15213" spans="2:2">
      <c r="B15213" s="81"/>
    </row>
    <row r="15214" spans="2:2">
      <c r="B15214" s="81"/>
    </row>
    <row r="15215" spans="2:2">
      <c r="B15215" s="81"/>
    </row>
    <row r="15216" spans="2:2">
      <c r="B15216" s="81"/>
    </row>
    <row r="15217" spans="2:2">
      <c r="B15217" s="81"/>
    </row>
    <row r="15218" spans="2:2">
      <c r="B15218" s="81"/>
    </row>
    <row r="15219" spans="2:2">
      <c r="B15219" s="81"/>
    </row>
    <row r="15220" spans="2:2">
      <c r="B15220" s="81"/>
    </row>
    <row r="15221" spans="2:2">
      <c r="B15221" s="81"/>
    </row>
    <row r="15222" spans="2:2">
      <c r="B15222" s="81"/>
    </row>
    <row r="15223" spans="2:2">
      <c r="B15223" s="81"/>
    </row>
    <row r="15224" spans="2:2">
      <c r="B15224" s="81"/>
    </row>
    <row r="15225" spans="2:2">
      <c r="B15225" s="81"/>
    </row>
    <row r="15226" spans="2:2">
      <c r="B15226" s="81"/>
    </row>
    <row r="15227" spans="2:2">
      <c r="B15227" s="81"/>
    </row>
    <row r="15228" spans="2:2">
      <c r="B15228" s="81"/>
    </row>
    <row r="15229" spans="2:2">
      <c r="B15229" s="81"/>
    </row>
    <row r="15230" spans="2:2">
      <c r="B15230" s="81"/>
    </row>
    <row r="15231" spans="2:2">
      <c r="B15231" s="81"/>
    </row>
    <row r="15232" spans="2:2">
      <c r="B15232" s="81"/>
    </row>
    <row r="15233" spans="2:2">
      <c r="B15233" s="81"/>
    </row>
    <row r="15234" spans="2:2">
      <c r="B15234" s="81"/>
    </row>
    <row r="15235" spans="2:2">
      <c r="B15235" s="81"/>
    </row>
    <row r="15236" spans="2:2">
      <c r="B15236" s="81"/>
    </row>
    <row r="15237" spans="2:2">
      <c r="B15237" s="81"/>
    </row>
    <row r="15238" spans="2:2">
      <c r="B15238" s="81"/>
    </row>
    <row r="15239" spans="2:2">
      <c r="B15239" s="81"/>
    </row>
    <row r="15240" spans="2:2">
      <c r="B15240" s="81"/>
    </row>
    <row r="15241" spans="2:2">
      <c r="B15241" s="81"/>
    </row>
    <row r="15242" spans="2:2">
      <c r="B15242" s="81"/>
    </row>
    <row r="15243" spans="2:2">
      <c r="B15243" s="81"/>
    </row>
    <row r="15244" spans="2:2">
      <c r="B15244" s="81"/>
    </row>
    <row r="15245" spans="2:2">
      <c r="B15245" s="81"/>
    </row>
    <row r="15246" spans="2:2">
      <c r="B15246" s="81"/>
    </row>
    <row r="15247" spans="2:2">
      <c r="B15247" s="81"/>
    </row>
    <row r="15248" spans="2:2">
      <c r="B15248" s="81"/>
    </row>
    <row r="15249" spans="2:2">
      <c r="B15249" s="81"/>
    </row>
    <row r="15250" spans="2:2">
      <c r="B15250" s="81"/>
    </row>
    <row r="15251" spans="2:2">
      <c r="B15251" s="81"/>
    </row>
    <row r="15252" spans="2:2">
      <c r="B15252" s="81"/>
    </row>
    <row r="15253" spans="2:2">
      <c r="B15253" s="81"/>
    </row>
    <row r="15254" spans="2:2">
      <c r="B15254" s="81"/>
    </row>
    <row r="15255" spans="2:2">
      <c r="B15255" s="81"/>
    </row>
    <row r="15256" spans="2:2">
      <c r="B15256" s="81"/>
    </row>
    <row r="15257" spans="2:2">
      <c r="B15257" s="81"/>
    </row>
    <row r="15258" spans="2:2">
      <c r="B15258" s="81"/>
    </row>
    <row r="15259" spans="2:2">
      <c r="B15259" s="81"/>
    </row>
    <row r="15260" spans="2:2">
      <c r="B15260" s="81"/>
    </row>
    <row r="15261" spans="2:2">
      <c r="B15261" s="81"/>
    </row>
    <row r="15262" spans="2:2">
      <c r="B15262" s="81"/>
    </row>
    <row r="15263" spans="2:2">
      <c r="B15263" s="81"/>
    </row>
    <row r="15264" spans="2:2">
      <c r="B15264" s="81"/>
    </row>
    <row r="15265" spans="2:2">
      <c r="B15265" s="81"/>
    </row>
    <row r="15266" spans="2:2">
      <c r="B15266" s="81"/>
    </row>
    <row r="15267" spans="2:2">
      <c r="B15267" s="81"/>
    </row>
    <row r="15268" spans="2:2">
      <c r="B15268" s="81"/>
    </row>
    <row r="15269" spans="2:2">
      <c r="B15269" s="81"/>
    </row>
    <row r="15270" spans="2:2">
      <c r="B15270" s="81"/>
    </row>
    <row r="15271" spans="2:2">
      <c r="B15271" s="81"/>
    </row>
    <row r="15272" spans="2:2">
      <c r="B15272" s="81"/>
    </row>
    <row r="15273" spans="2:2">
      <c r="B15273" s="81"/>
    </row>
    <row r="15274" spans="2:2">
      <c r="B15274" s="81"/>
    </row>
    <row r="15275" spans="2:2">
      <c r="B15275" s="81"/>
    </row>
    <row r="15276" spans="2:2">
      <c r="B15276" s="81"/>
    </row>
    <row r="15277" spans="2:2">
      <c r="B15277" s="81"/>
    </row>
    <row r="15278" spans="2:2">
      <c r="B15278" s="81"/>
    </row>
    <row r="15279" spans="2:2">
      <c r="B15279" s="81"/>
    </row>
    <row r="15280" spans="2:2">
      <c r="B15280" s="81"/>
    </row>
    <row r="15281" spans="2:2">
      <c r="B15281" s="81"/>
    </row>
    <row r="15282" spans="2:2">
      <c r="B15282" s="81"/>
    </row>
    <row r="15283" spans="2:2">
      <c r="B15283" s="81"/>
    </row>
    <row r="15284" spans="2:2">
      <c r="B15284" s="81"/>
    </row>
    <row r="15285" spans="2:2">
      <c r="B15285" s="81"/>
    </row>
    <row r="15286" spans="2:2">
      <c r="B15286" s="81"/>
    </row>
    <row r="15287" spans="2:2">
      <c r="B15287" s="81"/>
    </row>
    <row r="15288" spans="2:2">
      <c r="B15288" s="81"/>
    </row>
    <row r="15289" spans="2:2">
      <c r="B15289" s="81"/>
    </row>
    <row r="15290" spans="2:2">
      <c r="B15290" s="81"/>
    </row>
    <row r="15291" spans="2:2">
      <c r="B15291" s="81"/>
    </row>
    <row r="15292" spans="2:2">
      <c r="B15292" s="81"/>
    </row>
    <row r="15293" spans="2:2">
      <c r="B15293" s="81"/>
    </row>
    <row r="15294" spans="2:2">
      <c r="B15294" s="81"/>
    </row>
    <row r="15295" spans="2:2">
      <c r="B15295" s="81"/>
    </row>
    <row r="15296" spans="2:2">
      <c r="B15296" s="81"/>
    </row>
    <row r="15297" spans="2:2">
      <c r="B15297" s="81"/>
    </row>
    <row r="15298" spans="2:2">
      <c r="B15298" s="81"/>
    </row>
    <row r="15299" spans="2:2">
      <c r="B15299" s="81"/>
    </row>
    <row r="15300" spans="2:2">
      <c r="B15300" s="81"/>
    </row>
    <row r="15301" spans="2:2">
      <c r="B15301" s="81"/>
    </row>
    <row r="15302" spans="2:2">
      <c r="B15302" s="81"/>
    </row>
    <row r="15303" spans="2:2">
      <c r="B15303" s="81"/>
    </row>
    <row r="15304" spans="2:2">
      <c r="B15304" s="81"/>
    </row>
    <row r="15305" spans="2:2">
      <c r="B15305" s="81"/>
    </row>
    <row r="15306" spans="2:2">
      <c r="B15306" s="81"/>
    </row>
    <row r="15307" spans="2:2">
      <c r="B15307" s="81"/>
    </row>
    <row r="15308" spans="2:2">
      <c r="B15308" s="81"/>
    </row>
    <row r="15309" spans="2:2">
      <c r="B15309" s="81"/>
    </row>
    <row r="15310" spans="2:2">
      <c r="B15310" s="81"/>
    </row>
    <row r="15311" spans="2:2">
      <c r="B15311" s="81"/>
    </row>
    <row r="15312" spans="2:2">
      <c r="B15312" s="81"/>
    </row>
    <row r="15313" spans="2:2">
      <c r="B15313" s="81"/>
    </row>
    <row r="15314" spans="2:2">
      <c r="B15314" s="81"/>
    </row>
    <row r="15315" spans="2:2">
      <c r="B15315" s="81"/>
    </row>
    <row r="15316" spans="2:2">
      <c r="B15316" s="81"/>
    </row>
    <row r="15317" spans="2:2">
      <c r="B15317" s="81"/>
    </row>
    <row r="15318" spans="2:2">
      <c r="B15318" s="81"/>
    </row>
    <row r="15319" spans="2:2">
      <c r="B15319" s="81"/>
    </row>
    <row r="15320" spans="2:2">
      <c r="B15320" s="81"/>
    </row>
    <row r="15321" spans="2:2">
      <c r="B15321" s="81"/>
    </row>
    <row r="15322" spans="2:2">
      <c r="B15322" s="81"/>
    </row>
    <row r="15323" spans="2:2">
      <c r="B15323" s="81"/>
    </row>
    <row r="15324" spans="2:2">
      <c r="B15324" s="81"/>
    </row>
    <row r="15325" spans="2:2">
      <c r="B15325" s="81"/>
    </row>
    <row r="15326" spans="2:2">
      <c r="B15326" s="81"/>
    </row>
    <row r="15327" spans="2:2">
      <c r="B15327" s="81"/>
    </row>
    <row r="15328" spans="2:2">
      <c r="B15328" s="81"/>
    </row>
    <row r="15329" spans="2:2">
      <c r="B15329" s="81"/>
    </row>
    <row r="15330" spans="2:2">
      <c r="B15330" s="81"/>
    </row>
    <row r="15331" spans="2:2">
      <c r="B15331" s="81"/>
    </row>
    <row r="15332" spans="2:2">
      <c r="B15332" s="81"/>
    </row>
    <row r="15333" spans="2:2">
      <c r="B15333" s="81"/>
    </row>
    <row r="15334" spans="2:2">
      <c r="B15334" s="81"/>
    </row>
    <row r="15335" spans="2:2">
      <c r="B15335" s="81"/>
    </row>
    <row r="15336" spans="2:2">
      <c r="B15336" s="81"/>
    </row>
    <row r="15337" spans="2:2">
      <c r="B15337" s="81"/>
    </row>
    <row r="15338" spans="2:2">
      <c r="B15338" s="81"/>
    </row>
    <row r="15339" spans="2:2">
      <c r="B15339" s="81"/>
    </row>
    <row r="15340" spans="2:2">
      <c r="B15340" s="81"/>
    </row>
    <row r="15341" spans="2:2">
      <c r="B15341" s="81"/>
    </row>
    <row r="15342" spans="2:2">
      <c r="B15342" s="81"/>
    </row>
    <row r="15343" spans="2:2">
      <c r="B15343" s="81"/>
    </row>
    <row r="15344" spans="2:2">
      <c r="B15344" s="81"/>
    </row>
    <row r="15345" spans="2:2">
      <c r="B15345" s="81"/>
    </row>
    <row r="15346" spans="2:2">
      <c r="B15346" s="81"/>
    </row>
    <row r="15347" spans="2:2">
      <c r="B15347" s="81"/>
    </row>
    <row r="15348" spans="2:2">
      <c r="B15348" s="81"/>
    </row>
    <row r="15349" spans="2:2">
      <c r="B15349" s="81"/>
    </row>
    <row r="15350" spans="2:2">
      <c r="B15350" s="81"/>
    </row>
    <row r="15351" spans="2:2">
      <c r="B15351" s="81"/>
    </row>
    <row r="15352" spans="2:2">
      <c r="B15352" s="81"/>
    </row>
    <row r="15353" spans="2:2">
      <c r="B15353" s="81"/>
    </row>
    <row r="15354" spans="2:2">
      <c r="B15354" s="81"/>
    </row>
    <row r="15355" spans="2:2">
      <c r="B15355" s="81"/>
    </row>
    <row r="15356" spans="2:2">
      <c r="B15356" s="81"/>
    </row>
    <row r="15357" spans="2:2">
      <c r="B15357" s="81"/>
    </row>
    <row r="15358" spans="2:2">
      <c r="B15358" s="81"/>
    </row>
    <row r="15359" spans="2:2">
      <c r="B15359" s="81"/>
    </row>
    <row r="15360" spans="2:2">
      <c r="B15360" s="81"/>
    </row>
    <row r="15361" spans="2:2">
      <c r="B15361" s="81"/>
    </row>
    <row r="15362" spans="2:2">
      <c r="B15362" s="81"/>
    </row>
    <row r="15363" spans="2:2">
      <c r="B15363" s="81"/>
    </row>
    <row r="15364" spans="2:2">
      <c r="B15364" s="81"/>
    </row>
    <row r="15365" spans="2:2">
      <c r="B15365" s="81"/>
    </row>
    <row r="15366" spans="2:2">
      <c r="B15366" s="81"/>
    </row>
    <row r="15367" spans="2:2">
      <c r="B15367" s="81"/>
    </row>
    <row r="15368" spans="2:2">
      <c r="B15368" s="81"/>
    </row>
    <row r="15369" spans="2:2">
      <c r="B15369" s="81"/>
    </row>
    <row r="15370" spans="2:2">
      <c r="B15370" s="81"/>
    </row>
    <row r="15371" spans="2:2">
      <c r="B15371" s="81"/>
    </row>
    <row r="15372" spans="2:2">
      <c r="B15372" s="81"/>
    </row>
    <row r="15373" spans="2:2">
      <c r="B15373" s="81"/>
    </row>
    <row r="15374" spans="2:2">
      <c r="B15374" s="81"/>
    </row>
    <row r="15375" spans="2:2">
      <c r="B15375" s="81"/>
    </row>
    <row r="15376" spans="2:2">
      <c r="B15376" s="81"/>
    </row>
    <row r="15377" spans="2:2">
      <c r="B15377" s="81"/>
    </row>
    <row r="15378" spans="2:2">
      <c r="B15378" s="81"/>
    </row>
    <row r="15379" spans="2:2">
      <c r="B15379" s="81"/>
    </row>
    <row r="15380" spans="2:2">
      <c r="B15380" s="81"/>
    </row>
    <row r="15381" spans="2:2">
      <c r="B15381" s="81"/>
    </row>
    <row r="15382" spans="2:2">
      <c r="B15382" s="81"/>
    </row>
    <row r="15383" spans="2:2">
      <c r="B15383" s="81"/>
    </row>
    <row r="15384" spans="2:2">
      <c r="B15384" s="81"/>
    </row>
    <row r="15385" spans="2:2">
      <c r="B15385" s="81"/>
    </row>
    <row r="15386" spans="2:2">
      <c r="B15386" s="81"/>
    </row>
    <row r="15387" spans="2:2">
      <c r="B15387" s="81"/>
    </row>
    <row r="15388" spans="2:2">
      <c r="B15388" s="81"/>
    </row>
    <row r="15389" spans="2:2">
      <c r="B15389" s="81"/>
    </row>
    <row r="15390" spans="2:2">
      <c r="B15390" s="81"/>
    </row>
    <row r="15391" spans="2:2">
      <c r="B15391" s="81"/>
    </row>
    <row r="15392" spans="2:2">
      <c r="B15392" s="81"/>
    </row>
    <row r="15393" spans="2:2">
      <c r="B15393" s="81"/>
    </row>
    <row r="15394" spans="2:2">
      <c r="B15394" s="81"/>
    </row>
    <row r="15395" spans="2:2">
      <c r="B15395" s="81"/>
    </row>
    <row r="15396" spans="2:2">
      <c r="B15396" s="81"/>
    </row>
    <row r="15397" spans="2:2">
      <c r="B15397" s="81"/>
    </row>
    <row r="15398" spans="2:2">
      <c r="B15398" s="81"/>
    </row>
    <row r="15399" spans="2:2">
      <c r="B15399" s="81"/>
    </row>
    <row r="15400" spans="2:2">
      <c r="B15400" s="81"/>
    </row>
    <row r="15401" spans="2:2">
      <c r="B15401" s="81"/>
    </row>
    <row r="15402" spans="2:2">
      <c r="B15402" s="81"/>
    </row>
    <row r="15403" spans="2:2">
      <c r="B15403" s="81"/>
    </row>
    <row r="15404" spans="2:2">
      <c r="B15404" s="81"/>
    </row>
    <row r="15405" spans="2:2">
      <c r="B15405" s="81"/>
    </row>
    <row r="15406" spans="2:2">
      <c r="B15406" s="81"/>
    </row>
    <row r="15407" spans="2:2">
      <c r="B15407" s="81"/>
    </row>
    <row r="15408" spans="2:2">
      <c r="B15408" s="81"/>
    </row>
    <row r="15409" spans="2:2">
      <c r="B15409" s="81"/>
    </row>
    <row r="15410" spans="2:2">
      <c r="B15410" s="81"/>
    </row>
    <row r="15411" spans="2:2">
      <c r="B15411" s="81"/>
    </row>
    <row r="15412" spans="2:2">
      <c r="B15412" s="81"/>
    </row>
    <row r="15413" spans="2:2">
      <c r="B15413" s="81"/>
    </row>
    <row r="15414" spans="2:2">
      <c r="B15414" s="81"/>
    </row>
    <row r="15415" spans="2:2">
      <c r="B15415" s="81"/>
    </row>
    <row r="15416" spans="2:2">
      <c r="B15416" s="81"/>
    </row>
    <row r="15417" spans="2:2">
      <c r="B15417" s="81"/>
    </row>
    <row r="15418" spans="2:2">
      <c r="B15418" s="81"/>
    </row>
    <row r="15419" spans="2:2">
      <c r="B15419" s="81"/>
    </row>
    <row r="15420" spans="2:2">
      <c r="B15420" s="81"/>
    </row>
    <row r="15421" spans="2:2">
      <c r="B15421" s="81"/>
    </row>
    <row r="15422" spans="2:2">
      <c r="B15422" s="81"/>
    </row>
    <row r="15423" spans="2:2">
      <c r="B15423" s="81"/>
    </row>
    <row r="15424" spans="2:2">
      <c r="B15424" s="81"/>
    </row>
    <row r="15425" spans="2:2">
      <c r="B15425" s="81"/>
    </row>
    <row r="15426" spans="2:2">
      <c r="B15426" s="81"/>
    </row>
    <row r="15427" spans="2:2">
      <c r="B15427" s="81"/>
    </row>
    <row r="15428" spans="2:2">
      <c r="B15428" s="81"/>
    </row>
    <row r="15429" spans="2:2">
      <c r="B15429" s="81"/>
    </row>
    <row r="15430" spans="2:2">
      <c r="B15430" s="81"/>
    </row>
    <row r="15431" spans="2:2">
      <c r="B15431" s="81"/>
    </row>
    <row r="15432" spans="2:2">
      <c r="B15432" s="81"/>
    </row>
    <row r="15433" spans="2:2">
      <c r="B15433" s="81"/>
    </row>
    <row r="15434" spans="2:2">
      <c r="B15434" s="81"/>
    </row>
    <row r="15435" spans="2:2">
      <c r="B15435" s="81"/>
    </row>
    <row r="15436" spans="2:2">
      <c r="B15436" s="81"/>
    </row>
    <row r="15437" spans="2:2">
      <c r="B15437" s="81"/>
    </row>
    <row r="15438" spans="2:2">
      <c r="B15438" s="81"/>
    </row>
    <row r="15439" spans="2:2">
      <c r="B15439" s="81"/>
    </row>
    <row r="15440" spans="2:2">
      <c r="B15440" s="81"/>
    </row>
    <row r="15441" spans="2:2">
      <c r="B15441" s="81"/>
    </row>
    <row r="15442" spans="2:2">
      <c r="B15442" s="81"/>
    </row>
    <row r="15443" spans="2:2">
      <c r="B15443" s="81"/>
    </row>
    <row r="15444" spans="2:2">
      <c r="B15444" s="81"/>
    </row>
    <row r="15445" spans="2:2">
      <c r="B15445" s="81"/>
    </row>
    <row r="15446" spans="2:2">
      <c r="B15446" s="81"/>
    </row>
    <row r="15447" spans="2:2">
      <c r="B15447" s="81"/>
    </row>
    <row r="15448" spans="2:2">
      <c r="B15448" s="81"/>
    </row>
    <row r="15449" spans="2:2">
      <c r="B15449" s="81"/>
    </row>
    <row r="15450" spans="2:2">
      <c r="B15450" s="81"/>
    </row>
    <row r="15451" spans="2:2">
      <c r="B15451" s="81"/>
    </row>
    <row r="15452" spans="2:2">
      <c r="B15452" s="81"/>
    </row>
    <row r="15453" spans="2:2">
      <c r="B15453" s="81"/>
    </row>
    <row r="15454" spans="2:2">
      <c r="B15454" s="81"/>
    </row>
    <row r="15455" spans="2:2">
      <c r="B15455" s="81"/>
    </row>
    <row r="15456" spans="2:2">
      <c r="B15456" s="81"/>
    </row>
    <row r="15457" spans="2:2">
      <c r="B15457" s="81"/>
    </row>
    <row r="15458" spans="2:2">
      <c r="B15458" s="81"/>
    </row>
    <row r="15459" spans="2:2">
      <c r="B15459" s="81"/>
    </row>
    <row r="15460" spans="2:2">
      <c r="B15460" s="81"/>
    </row>
    <row r="15461" spans="2:2">
      <c r="B15461" s="81"/>
    </row>
    <row r="15462" spans="2:2">
      <c r="B15462" s="81"/>
    </row>
    <row r="15463" spans="2:2">
      <c r="B15463" s="81"/>
    </row>
    <row r="15464" spans="2:2">
      <c r="B15464" s="81"/>
    </row>
    <row r="15465" spans="2:2">
      <c r="B15465" s="81"/>
    </row>
    <row r="15466" spans="2:2">
      <c r="B15466" s="81"/>
    </row>
    <row r="15467" spans="2:2">
      <c r="B15467" s="81"/>
    </row>
    <row r="15468" spans="2:2">
      <c r="B15468" s="81"/>
    </row>
    <row r="15469" spans="2:2">
      <c r="B15469" s="81"/>
    </row>
    <row r="15470" spans="2:2">
      <c r="B15470" s="81"/>
    </row>
    <row r="15471" spans="2:2">
      <c r="B15471" s="81"/>
    </row>
    <row r="15472" spans="2:2">
      <c r="B15472" s="81"/>
    </row>
    <row r="15473" spans="2:2">
      <c r="B15473" s="81"/>
    </row>
    <row r="15474" spans="2:2">
      <c r="B15474" s="81"/>
    </row>
    <row r="15475" spans="2:2">
      <c r="B15475" s="81"/>
    </row>
    <row r="15476" spans="2:2">
      <c r="B15476" s="81"/>
    </row>
    <row r="15477" spans="2:2">
      <c r="B15477" s="81"/>
    </row>
    <row r="15478" spans="2:2">
      <c r="B15478" s="81"/>
    </row>
    <row r="15479" spans="2:2">
      <c r="B15479" s="81"/>
    </row>
    <row r="15480" spans="2:2">
      <c r="B15480" s="81"/>
    </row>
    <row r="15481" spans="2:2">
      <c r="B15481" s="81"/>
    </row>
    <row r="15482" spans="2:2">
      <c r="B15482" s="81"/>
    </row>
    <row r="15483" spans="2:2">
      <c r="B15483" s="81"/>
    </row>
    <row r="15484" spans="2:2">
      <c r="B15484" s="81"/>
    </row>
    <row r="15485" spans="2:2">
      <c r="B15485" s="81"/>
    </row>
    <row r="15486" spans="2:2">
      <c r="B15486" s="81"/>
    </row>
    <row r="15487" spans="2:2">
      <c r="B15487" s="81"/>
    </row>
    <row r="15488" spans="2:2">
      <c r="B15488" s="81"/>
    </row>
    <row r="15489" spans="2:2">
      <c r="B15489" s="81"/>
    </row>
    <row r="15490" spans="2:2">
      <c r="B15490" s="81"/>
    </row>
    <row r="15491" spans="2:2">
      <c r="B15491" s="81"/>
    </row>
    <row r="15492" spans="2:2">
      <c r="B15492" s="81"/>
    </row>
    <row r="15493" spans="2:2">
      <c r="B15493" s="81"/>
    </row>
    <row r="15494" spans="2:2">
      <c r="B15494" s="81"/>
    </row>
    <row r="15495" spans="2:2">
      <c r="B15495" s="81"/>
    </row>
    <row r="15496" spans="2:2">
      <c r="B15496" s="81"/>
    </row>
    <row r="15497" spans="2:2">
      <c r="B15497" s="81"/>
    </row>
    <row r="15498" spans="2:2">
      <c r="B15498" s="81"/>
    </row>
    <row r="15499" spans="2:2">
      <c r="B15499" s="81"/>
    </row>
    <row r="15500" spans="2:2">
      <c r="B15500" s="81"/>
    </row>
    <row r="15501" spans="2:2">
      <c r="B15501" s="81"/>
    </row>
    <row r="15502" spans="2:2">
      <c r="B15502" s="81"/>
    </row>
    <row r="15503" spans="2:2">
      <c r="B15503" s="81"/>
    </row>
    <row r="15504" spans="2:2">
      <c r="B15504" s="81"/>
    </row>
    <row r="15505" spans="2:2">
      <c r="B15505" s="81"/>
    </row>
    <row r="15506" spans="2:2">
      <c r="B15506" s="81"/>
    </row>
    <row r="15507" spans="2:2">
      <c r="B15507" s="81"/>
    </row>
    <row r="15508" spans="2:2">
      <c r="B15508" s="81"/>
    </row>
    <row r="15509" spans="2:2">
      <c r="B15509" s="81"/>
    </row>
    <row r="15510" spans="2:2">
      <c r="B15510" s="81"/>
    </row>
    <row r="15511" spans="2:2">
      <c r="B15511" s="81"/>
    </row>
    <row r="15512" spans="2:2">
      <c r="B15512" s="81"/>
    </row>
    <row r="15513" spans="2:2">
      <c r="B15513" s="81"/>
    </row>
    <row r="15514" spans="2:2">
      <c r="B15514" s="81"/>
    </row>
    <row r="15515" spans="2:2">
      <c r="B15515" s="81"/>
    </row>
    <row r="15516" spans="2:2">
      <c r="B15516" s="81"/>
    </row>
    <row r="15517" spans="2:2">
      <c r="B15517" s="81"/>
    </row>
    <row r="15518" spans="2:2">
      <c r="B15518" s="81"/>
    </row>
    <row r="15519" spans="2:2">
      <c r="B15519" s="81"/>
    </row>
    <row r="15520" spans="2:2">
      <c r="B15520" s="81"/>
    </row>
    <row r="15521" spans="2:2">
      <c r="B15521" s="81"/>
    </row>
    <row r="15522" spans="2:2">
      <c r="B15522" s="81"/>
    </row>
    <row r="15523" spans="2:2">
      <c r="B15523" s="81"/>
    </row>
    <row r="15524" spans="2:2">
      <c r="B15524" s="81"/>
    </row>
    <row r="15525" spans="2:2">
      <c r="B15525" s="81"/>
    </row>
    <row r="15526" spans="2:2">
      <c r="B15526" s="81"/>
    </row>
    <row r="15527" spans="2:2">
      <c r="B15527" s="81"/>
    </row>
    <row r="15528" spans="2:2">
      <c r="B15528" s="81"/>
    </row>
    <row r="15529" spans="2:2">
      <c r="B15529" s="81"/>
    </row>
    <row r="15530" spans="2:2">
      <c r="B15530" s="81"/>
    </row>
    <row r="15531" spans="2:2">
      <c r="B15531" s="81"/>
    </row>
    <row r="15532" spans="2:2">
      <c r="B15532" s="81"/>
    </row>
    <row r="15533" spans="2:2">
      <c r="B15533" s="81"/>
    </row>
    <row r="15534" spans="2:2">
      <c r="B15534" s="81"/>
    </row>
    <row r="15535" spans="2:2">
      <c r="B15535" s="81"/>
    </row>
    <row r="15536" spans="2:2">
      <c r="B15536" s="81"/>
    </row>
    <row r="15537" spans="2:2">
      <c r="B15537" s="81"/>
    </row>
    <row r="15538" spans="2:2">
      <c r="B15538" s="81"/>
    </row>
    <row r="15539" spans="2:2">
      <c r="B15539" s="81"/>
    </row>
    <row r="15540" spans="2:2">
      <c r="B15540" s="81"/>
    </row>
    <row r="15541" spans="2:2">
      <c r="B15541" s="81"/>
    </row>
    <row r="15542" spans="2:2">
      <c r="B15542" s="81"/>
    </row>
    <row r="15543" spans="2:2">
      <c r="B15543" s="81"/>
    </row>
    <row r="15544" spans="2:2">
      <c r="B15544" s="81"/>
    </row>
    <row r="15545" spans="2:2">
      <c r="B15545" s="81"/>
    </row>
    <row r="15546" spans="2:2">
      <c r="B15546" s="81"/>
    </row>
    <row r="15547" spans="2:2">
      <c r="B15547" s="81"/>
    </row>
    <row r="15548" spans="2:2">
      <c r="B15548" s="81"/>
    </row>
    <row r="15549" spans="2:2">
      <c r="B15549" s="81"/>
    </row>
    <row r="15550" spans="2:2">
      <c r="B15550" s="81"/>
    </row>
    <row r="15551" spans="2:2">
      <c r="B15551" s="81"/>
    </row>
    <row r="15552" spans="2:2">
      <c r="B15552" s="81"/>
    </row>
    <row r="15553" spans="2:2">
      <c r="B15553" s="81"/>
    </row>
    <row r="15554" spans="2:2">
      <c r="B15554" s="81"/>
    </row>
    <row r="15555" spans="2:2">
      <c r="B15555" s="81"/>
    </row>
    <row r="15556" spans="2:2">
      <c r="B15556" s="81"/>
    </row>
    <row r="15557" spans="2:2">
      <c r="B15557" s="81"/>
    </row>
    <row r="15558" spans="2:2">
      <c r="B15558" s="81"/>
    </row>
    <row r="15559" spans="2:2">
      <c r="B15559" s="81"/>
    </row>
    <row r="15560" spans="2:2">
      <c r="B15560" s="81"/>
    </row>
    <row r="15561" spans="2:2">
      <c r="B15561" s="81"/>
    </row>
    <row r="15562" spans="2:2">
      <c r="B15562" s="81"/>
    </row>
    <row r="15563" spans="2:2">
      <c r="B15563" s="81"/>
    </row>
    <row r="15564" spans="2:2">
      <c r="B15564" s="81"/>
    </row>
    <row r="15565" spans="2:2">
      <c r="B15565" s="81"/>
    </row>
    <row r="15566" spans="2:2">
      <c r="B15566" s="81"/>
    </row>
    <row r="15567" spans="2:2">
      <c r="B15567" s="81"/>
    </row>
    <row r="15568" spans="2:2">
      <c r="B15568" s="81"/>
    </row>
    <row r="15569" spans="2:2">
      <c r="B15569" s="81"/>
    </row>
    <row r="15570" spans="2:2">
      <c r="B15570" s="81"/>
    </row>
    <row r="15571" spans="2:2">
      <c r="B15571" s="81"/>
    </row>
    <row r="15572" spans="2:2">
      <c r="B15572" s="81"/>
    </row>
    <row r="15573" spans="2:2">
      <c r="B15573" s="81"/>
    </row>
    <row r="15574" spans="2:2">
      <c r="B15574" s="81"/>
    </row>
    <row r="15575" spans="2:2">
      <c r="B15575" s="81"/>
    </row>
    <row r="15576" spans="2:2">
      <c r="B15576" s="81"/>
    </row>
    <row r="15577" spans="2:2">
      <c r="B15577" s="81"/>
    </row>
    <row r="15578" spans="2:2">
      <c r="B15578" s="81"/>
    </row>
    <row r="15579" spans="2:2">
      <c r="B15579" s="81"/>
    </row>
    <row r="15580" spans="2:2">
      <c r="B15580" s="81"/>
    </row>
    <row r="15581" spans="2:2">
      <c r="B15581" s="81"/>
    </row>
    <row r="15582" spans="2:2">
      <c r="B15582" s="81"/>
    </row>
    <row r="15583" spans="2:2">
      <c r="B15583" s="81"/>
    </row>
    <row r="15584" spans="2:2">
      <c r="B15584" s="81"/>
    </row>
    <row r="15585" spans="2:2">
      <c r="B15585" s="81"/>
    </row>
    <row r="15586" spans="2:2">
      <c r="B15586" s="81"/>
    </row>
    <row r="15587" spans="2:2">
      <c r="B15587" s="81"/>
    </row>
    <row r="15588" spans="2:2">
      <c r="B15588" s="81"/>
    </row>
    <row r="15589" spans="2:2">
      <c r="B15589" s="81"/>
    </row>
    <row r="15590" spans="2:2">
      <c r="B15590" s="81"/>
    </row>
    <row r="15591" spans="2:2">
      <c r="B15591" s="81"/>
    </row>
    <row r="15592" spans="2:2">
      <c r="B15592" s="81"/>
    </row>
    <row r="15593" spans="2:2">
      <c r="B15593" s="81"/>
    </row>
    <row r="15594" spans="2:2">
      <c r="B15594" s="81"/>
    </row>
    <row r="15595" spans="2:2">
      <c r="B15595" s="81"/>
    </row>
    <row r="15596" spans="2:2">
      <c r="B15596" s="81"/>
    </row>
    <row r="15597" spans="2:2">
      <c r="B15597" s="81"/>
    </row>
    <row r="15598" spans="2:2">
      <c r="B15598" s="81"/>
    </row>
    <row r="15599" spans="2:2">
      <c r="B15599" s="81"/>
    </row>
    <row r="15600" spans="2:2">
      <c r="B15600" s="81"/>
    </row>
    <row r="15601" spans="2:2">
      <c r="B15601" s="81"/>
    </row>
    <row r="15602" spans="2:2">
      <c r="B15602" s="81"/>
    </row>
    <row r="15603" spans="2:2">
      <c r="B15603" s="81"/>
    </row>
    <row r="15604" spans="2:2">
      <c r="B15604" s="81"/>
    </row>
    <row r="15605" spans="2:2">
      <c r="B15605" s="81"/>
    </row>
    <row r="15606" spans="2:2">
      <c r="B15606" s="81"/>
    </row>
    <row r="15607" spans="2:2">
      <c r="B15607" s="81"/>
    </row>
    <row r="15608" spans="2:2">
      <c r="B15608" s="81"/>
    </row>
    <row r="15609" spans="2:2">
      <c r="B15609" s="81"/>
    </row>
    <row r="15610" spans="2:2">
      <c r="B15610" s="81"/>
    </row>
    <row r="15611" spans="2:2">
      <c r="B15611" s="81"/>
    </row>
    <row r="15612" spans="2:2">
      <c r="B15612" s="81"/>
    </row>
    <row r="15613" spans="2:2">
      <c r="B15613" s="81"/>
    </row>
    <row r="15614" spans="2:2">
      <c r="B15614" s="81"/>
    </row>
    <row r="15615" spans="2:2">
      <c r="B15615" s="81"/>
    </row>
    <row r="15616" spans="2:2">
      <c r="B15616" s="81"/>
    </row>
    <row r="15617" spans="2:2">
      <c r="B15617" s="81"/>
    </row>
    <row r="15618" spans="2:2">
      <c r="B15618" s="81"/>
    </row>
    <row r="15619" spans="2:2">
      <c r="B15619" s="81"/>
    </row>
    <row r="15620" spans="2:2">
      <c r="B15620" s="81"/>
    </row>
    <row r="15621" spans="2:2">
      <c r="B15621" s="81"/>
    </row>
    <row r="15622" spans="2:2">
      <c r="B15622" s="81"/>
    </row>
    <row r="15623" spans="2:2">
      <c r="B15623" s="81"/>
    </row>
    <row r="15624" spans="2:2">
      <c r="B15624" s="81"/>
    </row>
    <row r="15625" spans="2:2">
      <c r="B15625" s="81"/>
    </row>
    <row r="15626" spans="2:2">
      <c r="B15626" s="81"/>
    </row>
    <row r="15627" spans="2:2">
      <c r="B15627" s="81"/>
    </row>
    <row r="15628" spans="2:2">
      <c r="B15628" s="81"/>
    </row>
    <row r="15629" spans="2:2">
      <c r="B15629" s="81"/>
    </row>
    <row r="15630" spans="2:2">
      <c r="B15630" s="81"/>
    </row>
    <row r="15631" spans="2:2">
      <c r="B15631" s="81"/>
    </row>
    <row r="15632" spans="2:2">
      <c r="B15632" s="81"/>
    </row>
    <row r="15633" spans="2:2">
      <c r="B15633" s="81"/>
    </row>
    <row r="15634" spans="2:2">
      <c r="B15634" s="81"/>
    </row>
    <row r="15635" spans="2:2">
      <c r="B15635" s="81"/>
    </row>
    <row r="15636" spans="2:2">
      <c r="B15636" s="81"/>
    </row>
    <row r="15637" spans="2:2">
      <c r="B15637" s="81"/>
    </row>
    <row r="15638" spans="2:2">
      <c r="B15638" s="81"/>
    </row>
    <row r="15639" spans="2:2">
      <c r="B15639" s="81"/>
    </row>
    <row r="15640" spans="2:2">
      <c r="B15640" s="81"/>
    </row>
    <row r="15641" spans="2:2">
      <c r="B15641" s="81"/>
    </row>
    <row r="15642" spans="2:2">
      <c r="B15642" s="81"/>
    </row>
    <row r="15643" spans="2:2">
      <c r="B15643" s="81"/>
    </row>
    <row r="15644" spans="2:2">
      <c r="B15644" s="81"/>
    </row>
    <row r="15645" spans="2:2">
      <c r="B15645" s="81"/>
    </row>
    <row r="15646" spans="2:2">
      <c r="B15646" s="81"/>
    </row>
    <row r="15647" spans="2:2">
      <c r="B15647" s="81"/>
    </row>
    <row r="15648" spans="2:2">
      <c r="B15648" s="81"/>
    </row>
    <row r="15649" spans="2:2">
      <c r="B15649" s="81"/>
    </row>
    <row r="15650" spans="2:2">
      <c r="B15650" s="81"/>
    </row>
    <row r="15651" spans="2:2">
      <c r="B15651" s="81"/>
    </row>
    <row r="15652" spans="2:2">
      <c r="B15652" s="81"/>
    </row>
    <row r="15653" spans="2:2">
      <c r="B15653" s="81"/>
    </row>
    <row r="15654" spans="2:2">
      <c r="B15654" s="81"/>
    </row>
    <row r="15655" spans="2:2">
      <c r="B15655" s="81"/>
    </row>
    <row r="15656" spans="2:2">
      <c r="B15656" s="81"/>
    </row>
    <row r="15657" spans="2:2">
      <c r="B15657" s="81"/>
    </row>
    <row r="15658" spans="2:2">
      <c r="B15658" s="81"/>
    </row>
    <row r="15659" spans="2:2">
      <c r="B15659" s="81"/>
    </row>
    <row r="15660" spans="2:2">
      <c r="B15660" s="81"/>
    </row>
    <row r="15661" spans="2:2">
      <c r="B15661" s="81"/>
    </row>
    <row r="15662" spans="2:2">
      <c r="B15662" s="81"/>
    </row>
    <row r="15663" spans="2:2">
      <c r="B15663" s="81"/>
    </row>
    <row r="15664" spans="2:2">
      <c r="B15664" s="81"/>
    </row>
    <row r="15665" spans="2:2">
      <c r="B15665" s="81"/>
    </row>
    <row r="15666" spans="2:2">
      <c r="B15666" s="81"/>
    </row>
    <row r="15667" spans="2:2">
      <c r="B15667" s="81"/>
    </row>
    <row r="15668" spans="2:2">
      <c r="B15668" s="81"/>
    </row>
    <row r="15669" spans="2:2">
      <c r="B15669" s="81"/>
    </row>
    <row r="15670" spans="2:2">
      <c r="B15670" s="81"/>
    </row>
    <row r="15671" spans="2:2">
      <c r="B15671" s="81"/>
    </row>
    <row r="15672" spans="2:2">
      <c r="B15672" s="81"/>
    </row>
    <row r="15673" spans="2:2">
      <c r="B15673" s="81"/>
    </row>
    <row r="15674" spans="2:2">
      <c r="B15674" s="81"/>
    </row>
    <row r="15675" spans="2:2">
      <c r="B15675" s="81"/>
    </row>
    <row r="15676" spans="2:2">
      <c r="B15676" s="81"/>
    </row>
    <row r="15677" spans="2:2">
      <c r="B15677" s="81"/>
    </row>
    <row r="15678" spans="2:2">
      <c r="B15678" s="81"/>
    </row>
    <row r="15679" spans="2:2">
      <c r="B15679" s="81"/>
    </row>
    <row r="15680" spans="2:2">
      <c r="B15680" s="81"/>
    </row>
    <row r="15681" spans="2:2">
      <c r="B15681" s="81"/>
    </row>
    <row r="15682" spans="2:2">
      <c r="B15682" s="81"/>
    </row>
    <row r="15683" spans="2:2">
      <c r="B15683" s="81"/>
    </row>
    <row r="15684" spans="2:2">
      <c r="B15684" s="81"/>
    </row>
    <row r="15685" spans="2:2">
      <c r="B15685" s="81"/>
    </row>
    <row r="15686" spans="2:2">
      <c r="B15686" s="81"/>
    </row>
    <row r="15687" spans="2:2">
      <c r="B15687" s="81"/>
    </row>
    <row r="15688" spans="2:2">
      <c r="B15688" s="81"/>
    </row>
    <row r="15689" spans="2:2">
      <c r="B15689" s="81"/>
    </row>
    <row r="15690" spans="2:2">
      <c r="B15690" s="81"/>
    </row>
    <row r="15691" spans="2:2">
      <c r="B15691" s="81"/>
    </row>
    <row r="15692" spans="2:2">
      <c r="B15692" s="81"/>
    </row>
    <row r="15693" spans="2:2">
      <c r="B15693" s="81"/>
    </row>
    <row r="15694" spans="2:2">
      <c r="B15694" s="81"/>
    </row>
    <row r="15695" spans="2:2">
      <c r="B15695" s="81"/>
    </row>
    <row r="15696" spans="2:2">
      <c r="B15696" s="81"/>
    </row>
    <row r="15697" spans="2:2">
      <c r="B15697" s="81"/>
    </row>
    <row r="15698" spans="2:2">
      <c r="B15698" s="81"/>
    </row>
    <row r="15699" spans="2:2">
      <c r="B15699" s="81"/>
    </row>
    <row r="15700" spans="2:2">
      <c r="B15700" s="81"/>
    </row>
    <row r="15701" spans="2:2">
      <c r="B15701" s="81"/>
    </row>
    <row r="15702" spans="2:2">
      <c r="B15702" s="81"/>
    </row>
    <row r="15703" spans="2:2">
      <c r="B15703" s="81"/>
    </row>
    <row r="15704" spans="2:2">
      <c r="B15704" s="81"/>
    </row>
    <row r="15705" spans="2:2">
      <c r="B15705" s="81"/>
    </row>
    <row r="15706" spans="2:2">
      <c r="B15706" s="81"/>
    </row>
    <row r="15707" spans="2:2">
      <c r="B15707" s="81"/>
    </row>
    <row r="15708" spans="2:2">
      <c r="B15708" s="81"/>
    </row>
    <row r="15709" spans="2:2">
      <c r="B15709" s="81"/>
    </row>
    <row r="15710" spans="2:2">
      <c r="B15710" s="81"/>
    </row>
    <row r="15711" spans="2:2">
      <c r="B15711" s="81"/>
    </row>
    <row r="15712" spans="2:2">
      <c r="B15712" s="81"/>
    </row>
    <row r="15713" spans="2:2">
      <c r="B15713" s="81"/>
    </row>
    <row r="15714" spans="2:2">
      <c r="B15714" s="81"/>
    </row>
    <row r="15715" spans="2:2">
      <c r="B15715" s="81"/>
    </row>
    <row r="15716" spans="2:2">
      <c r="B15716" s="81"/>
    </row>
    <row r="15717" spans="2:2">
      <c r="B15717" s="81"/>
    </row>
    <row r="15718" spans="2:2">
      <c r="B15718" s="81"/>
    </row>
    <row r="15719" spans="2:2">
      <c r="B15719" s="81"/>
    </row>
    <row r="15720" spans="2:2">
      <c r="B15720" s="81"/>
    </row>
    <row r="15721" spans="2:2">
      <c r="B15721" s="81"/>
    </row>
    <row r="15722" spans="2:2">
      <c r="B15722" s="81"/>
    </row>
    <row r="15723" spans="2:2">
      <c r="B15723" s="81"/>
    </row>
    <row r="15724" spans="2:2">
      <c r="B15724" s="81"/>
    </row>
    <row r="15725" spans="2:2">
      <c r="B15725" s="81"/>
    </row>
    <row r="15726" spans="2:2">
      <c r="B15726" s="81"/>
    </row>
    <row r="15727" spans="2:2">
      <c r="B15727" s="81"/>
    </row>
    <row r="15728" spans="2:2">
      <c r="B15728" s="81"/>
    </row>
    <row r="15729" spans="2:2">
      <c r="B15729" s="81"/>
    </row>
    <row r="15730" spans="2:2">
      <c r="B15730" s="81"/>
    </row>
    <row r="15731" spans="2:2">
      <c r="B15731" s="81"/>
    </row>
    <row r="15732" spans="2:2">
      <c r="B15732" s="81"/>
    </row>
    <row r="15733" spans="2:2">
      <c r="B15733" s="81"/>
    </row>
    <row r="15734" spans="2:2">
      <c r="B15734" s="81"/>
    </row>
    <row r="15735" spans="2:2">
      <c r="B15735" s="81"/>
    </row>
    <row r="15736" spans="2:2">
      <c r="B15736" s="81"/>
    </row>
    <row r="15737" spans="2:2">
      <c r="B15737" s="81"/>
    </row>
    <row r="15738" spans="2:2">
      <c r="B15738" s="81"/>
    </row>
    <row r="15739" spans="2:2">
      <c r="B15739" s="81"/>
    </row>
    <row r="15740" spans="2:2">
      <c r="B15740" s="81"/>
    </row>
    <row r="15741" spans="2:2">
      <c r="B15741" s="81"/>
    </row>
    <row r="15742" spans="2:2">
      <c r="B15742" s="81"/>
    </row>
    <row r="15743" spans="2:2">
      <c r="B15743" s="81"/>
    </row>
    <row r="15744" spans="2:2">
      <c r="B15744" s="81"/>
    </row>
    <row r="15745" spans="2:2">
      <c r="B15745" s="81"/>
    </row>
    <row r="15746" spans="2:2">
      <c r="B15746" s="81"/>
    </row>
    <row r="15747" spans="2:2">
      <c r="B15747" s="81"/>
    </row>
    <row r="15748" spans="2:2">
      <c r="B15748" s="81"/>
    </row>
    <row r="15749" spans="2:2">
      <c r="B15749" s="81"/>
    </row>
    <row r="15750" spans="2:2">
      <c r="B15750" s="81"/>
    </row>
    <row r="15751" spans="2:2">
      <c r="B15751" s="81"/>
    </row>
    <row r="15752" spans="2:2">
      <c r="B15752" s="81"/>
    </row>
    <row r="15753" spans="2:2">
      <c r="B15753" s="81"/>
    </row>
    <row r="15754" spans="2:2">
      <c r="B15754" s="81"/>
    </row>
    <row r="15755" spans="2:2">
      <c r="B15755" s="81"/>
    </row>
    <row r="15756" spans="2:2">
      <c r="B15756" s="81"/>
    </row>
    <row r="15757" spans="2:2">
      <c r="B15757" s="81"/>
    </row>
    <row r="15758" spans="2:2">
      <c r="B15758" s="81"/>
    </row>
    <row r="15759" spans="2:2">
      <c r="B15759" s="81"/>
    </row>
    <row r="15760" spans="2:2">
      <c r="B15760" s="81"/>
    </row>
    <row r="15761" spans="2:2">
      <c r="B15761" s="81"/>
    </row>
    <row r="15762" spans="2:2">
      <c r="B15762" s="81"/>
    </row>
    <row r="15763" spans="2:2">
      <c r="B15763" s="81"/>
    </row>
    <row r="15764" spans="2:2">
      <c r="B15764" s="81"/>
    </row>
    <row r="15765" spans="2:2">
      <c r="B15765" s="81"/>
    </row>
    <row r="15766" spans="2:2">
      <c r="B15766" s="81"/>
    </row>
    <row r="15767" spans="2:2">
      <c r="B15767" s="81"/>
    </row>
    <row r="15768" spans="2:2">
      <c r="B15768" s="81"/>
    </row>
    <row r="15769" spans="2:2">
      <c r="B15769" s="81"/>
    </row>
    <row r="15770" spans="2:2">
      <c r="B15770" s="81"/>
    </row>
    <row r="15771" spans="2:2">
      <c r="B15771" s="81"/>
    </row>
    <row r="15772" spans="2:2">
      <c r="B15772" s="81"/>
    </row>
    <row r="15773" spans="2:2">
      <c r="B15773" s="81"/>
    </row>
    <row r="15774" spans="2:2">
      <c r="B15774" s="81"/>
    </row>
    <row r="15775" spans="2:2">
      <c r="B15775" s="81"/>
    </row>
    <row r="15776" spans="2:2">
      <c r="B15776" s="81"/>
    </row>
    <row r="15777" spans="2:2">
      <c r="B15777" s="81"/>
    </row>
    <row r="15778" spans="2:2">
      <c r="B15778" s="81"/>
    </row>
    <row r="15779" spans="2:2">
      <c r="B15779" s="81"/>
    </row>
    <row r="15780" spans="2:2">
      <c r="B15780" s="81"/>
    </row>
    <row r="15781" spans="2:2">
      <c r="B15781" s="81"/>
    </row>
    <row r="15782" spans="2:2">
      <c r="B15782" s="81"/>
    </row>
    <row r="15783" spans="2:2">
      <c r="B15783" s="81"/>
    </row>
    <row r="15784" spans="2:2">
      <c r="B15784" s="81"/>
    </row>
    <row r="15785" spans="2:2">
      <c r="B15785" s="81"/>
    </row>
    <row r="15786" spans="2:2">
      <c r="B15786" s="81"/>
    </row>
    <row r="15787" spans="2:2">
      <c r="B15787" s="81"/>
    </row>
    <row r="15788" spans="2:2">
      <c r="B15788" s="81"/>
    </row>
    <row r="15789" spans="2:2">
      <c r="B15789" s="81"/>
    </row>
    <row r="15790" spans="2:2">
      <c r="B15790" s="81"/>
    </row>
    <row r="15791" spans="2:2">
      <c r="B15791" s="81"/>
    </row>
    <row r="15792" spans="2:2">
      <c r="B15792" s="81"/>
    </row>
    <row r="15793" spans="2:2">
      <c r="B15793" s="81"/>
    </row>
    <row r="15794" spans="2:2">
      <c r="B15794" s="81"/>
    </row>
    <row r="15795" spans="2:2">
      <c r="B15795" s="81"/>
    </row>
    <row r="15796" spans="2:2">
      <c r="B15796" s="81"/>
    </row>
    <row r="15797" spans="2:2">
      <c r="B15797" s="81"/>
    </row>
    <row r="15798" spans="2:2">
      <c r="B15798" s="81"/>
    </row>
    <row r="15799" spans="2:2">
      <c r="B15799" s="81"/>
    </row>
    <row r="15800" spans="2:2">
      <c r="B15800" s="81"/>
    </row>
    <row r="15801" spans="2:2">
      <c r="B15801" s="81"/>
    </row>
    <row r="15802" spans="2:2">
      <c r="B15802" s="81"/>
    </row>
    <row r="15803" spans="2:2">
      <c r="B15803" s="81"/>
    </row>
    <row r="15804" spans="2:2">
      <c r="B15804" s="81"/>
    </row>
    <row r="15805" spans="2:2">
      <c r="B15805" s="81"/>
    </row>
    <row r="15806" spans="2:2">
      <c r="B15806" s="81"/>
    </row>
    <row r="15807" spans="2:2">
      <c r="B15807" s="81"/>
    </row>
    <row r="15808" spans="2:2">
      <c r="B15808" s="81"/>
    </row>
    <row r="15809" spans="2:2">
      <c r="B15809" s="81"/>
    </row>
    <row r="15810" spans="2:2">
      <c r="B15810" s="81"/>
    </row>
    <row r="15811" spans="2:2">
      <c r="B15811" s="81"/>
    </row>
    <row r="15812" spans="2:2">
      <c r="B15812" s="81"/>
    </row>
    <row r="15813" spans="2:2">
      <c r="B15813" s="81"/>
    </row>
    <row r="15814" spans="2:2">
      <c r="B15814" s="81"/>
    </row>
    <row r="15815" spans="2:2">
      <c r="B15815" s="81"/>
    </row>
    <row r="15816" spans="2:2">
      <c r="B15816" s="81"/>
    </row>
    <row r="15817" spans="2:2">
      <c r="B15817" s="81"/>
    </row>
    <row r="15818" spans="2:2">
      <c r="B15818" s="81"/>
    </row>
    <row r="15819" spans="2:2">
      <c r="B15819" s="81"/>
    </row>
    <row r="15820" spans="2:2">
      <c r="B15820" s="81"/>
    </row>
    <row r="15821" spans="2:2">
      <c r="B15821" s="81"/>
    </row>
    <row r="15822" spans="2:2">
      <c r="B15822" s="81"/>
    </row>
    <row r="15823" spans="2:2">
      <c r="B15823" s="81"/>
    </row>
    <row r="15824" spans="2:2">
      <c r="B15824" s="81"/>
    </row>
    <row r="15825" spans="2:2">
      <c r="B15825" s="81"/>
    </row>
    <row r="15826" spans="2:2">
      <c r="B15826" s="81"/>
    </row>
    <row r="15827" spans="2:2">
      <c r="B15827" s="81"/>
    </row>
    <row r="15828" spans="2:2">
      <c r="B15828" s="81"/>
    </row>
    <row r="15829" spans="2:2">
      <c r="B15829" s="81"/>
    </row>
    <row r="15830" spans="2:2">
      <c r="B15830" s="81"/>
    </row>
    <row r="15831" spans="2:2">
      <c r="B15831" s="81"/>
    </row>
    <row r="15832" spans="2:2">
      <c r="B15832" s="81"/>
    </row>
    <row r="15833" spans="2:2">
      <c r="B15833" s="81"/>
    </row>
    <row r="15834" spans="2:2">
      <c r="B15834" s="81"/>
    </row>
    <row r="15835" spans="2:2">
      <c r="B15835" s="81"/>
    </row>
    <row r="15836" spans="2:2">
      <c r="B15836" s="81"/>
    </row>
    <row r="15837" spans="2:2">
      <c r="B15837" s="81"/>
    </row>
    <row r="15838" spans="2:2">
      <c r="B15838" s="81"/>
    </row>
    <row r="15839" spans="2:2">
      <c r="B15839" s="81"/>
    </row>
    <row r="15840" spans="2:2">
      <c r="B15840" s="81"/>
    </row>
    <row r="15841" spans="2:2">
      <c r="B15841" s="81"/>
    </row>
    <row r="15842" spans="2:2">
      <c r="B15842" s="81"/>
    </row>
    <row r="15843" spans="2:2">
      <c r="B15843" s="81"/>
    </row>
    <row r="15844" spans="2:2">
      <c r="B15844" s="81"/>
    </row>
    <row r="15845" spans="2:2">
      <c r="B15845" s="81"/>
    </row>
    <row r="15846" spans="2:2">
      <c r="B15846" s="81"/>
    </row>
    <row r="15847" spans="2:2">
      <c r="B15847" s="81"/>
    </row>
    <row r="15848" spans="2:2">
      <c r="B15848" s="81"/>
    </row>
    <row r="15849" spans="2:2">
      <c r="B15849" s="81"/>
    </row>
    <row r="15850" spans="2:2">
      <c r="B15850" s="81"/>
    </row>
    <row r="15851" spans="2:2">
      <c r="B15851" s="81"/>
    </row>
    <row r="15852" spans="2:2">
      <c r="B15852" s="81"/>
    </row>
    <row r="15853" spans="2:2">
      <c r="B15853" s="81"/>
    </row>
    <row r="15854" spans="2:2">
      <c r="B15854" s="81"/>
    </row>
    <row r="15855" spans="2:2">
      <c r="B15855" s="81"/>
    </row>
    <row r="15856" spans="2:2">
      <c r="B15856" s="81"/>
    </row>
    <row r="15857" spans="2:2">
      <c r="B15857" s="81"/>
    </row>
    <row r="15858" spans="2:2">
      <c r="B15858" s="81"/>
    </row>
    <row r="15859" spans="2:2">
      <c r="B15859" s="81"/>
    </row>
    <row r="15860" spans="2:2">
      <c r="B15860" s="81"/>
    </row>
    <row r="15861" spans="2:2">
      <c r="B15861" s="81"/>
    </row>
    <row r="15862" spans="2:2">
      <c r="B15862" s="81"/>
    </row>
    <row r="15863" spans="2:2">
      <c r="B15863" s="81"/>
    </row>
    <row r="15864" spans="2:2">
      <c r="B15864" s="81"/>
    </row>
    <row r="15865" spans="2:2">
      <c r="B15865" s="81"/>
    </row>
    <row r="15866" spans="2:2">
      <c r="B15866" s="81"/>
    </row>
    <row r="15867" spans="2:2">
      <c r="B15867" s="81"/>
    </row>
    <row r="15868" spans="2:2">
      <c r="B15868" s="81"/>
    </row>
    <row r="15869" spans="2:2">
      <c r="B15869" s="81"/>
    </row>
    <row r="15870" spans="2:2">
      <c r="B15870" s="81"/>
    </row>
    <row r="15871" spans="2:2">
      <c r="B15871" s="81"/>
    </row>
    <row r="15872" spans="2:2">
      <c r="B15872" s="81"/>
    </row>
    <row r="15873" spans="2:2">
      <c r="B15873" s="81"/>
    </row>
    <row r="15874" spans="2:2">
      <c r="B15874" s="81"/>
    </row>
    <row r="15875" spans="2:2">
      <c r="B15875" s="81"/>
    </row>
    <row r="15876" spans="2:2">
      <c r="B15876" s="81"/>
    </row>
    <row r="15877" spans="2:2">
      <c r="B15877" s="81"/>
    </row>
    <row r="15878" spans="2:2">
      <c r="B15878" s="81"/>
    </row>
    <row r="15879" spans="2:2">
      <c r="B15879" s="81"/>
    </row>
    <row r="15880" spans="2:2">
      <c r="B15880" s="81"/>
    </row>
    <row r="15881" spans="2:2">
      <c r="B15881" s="81"/>
    </row>
    <row r="15882" spans="2:2">
      <c r="B15882" s="81"/>
    </row>
    <row r="15883" spans="2:2">
      <c r="B15883" s="81"/>
    </row>
    <row r="15884" spans="2:2">
      <c r="B15884" s="81"/>
    </row>
    <row r="15885" spans="2:2">
      <c r="B15885" s="81"/>
    </row>
    <row r="15886" spans="2:2">
      <c r="B15886" s="81"/>
    </row>
    <row r="15887" spans="2:2">
      <c r="B15887" s="81"/>
    </row>
    <row r="15888" spans="2:2">
      <c r="B15888" s="81"/>
    </row>
    <row r="15889" spans="2:2">
      <c r="B15889" s="81"/>
    </row>
    <row r="15890" spans="2:2">
      <c r="B15890" s="81"/>
    </row>
    <row r="15891" spans="2:2">
      <c r="B15891" s="81"/>
    </row>
    <row r="15892" spans="2:2">
      <c r="B15892" s="81"/>
    </row>
    <row r="15893" spans="2:2">
      <c r="B15893" s="81"/>
    </row>
    <row r="15894" spans="2:2">
      <c r="B15894" s="81"/>
    </row>
    <row r="15895" spans="2:2">
      <c r="B15895" s="81"/>
    </row>
    <row r="15896" spans="2:2">
      <c r="B15896" s="81"/>
    </row>
    <row r="15897" spans="2:2">
      <c r="B15897" s="81"/>
    </row>
    <row r="15898" spans="2:2">
      <c r="B15898" s="81"/>
    </row>
    <row r="15899" spans="2:2">
      <c r="B15899" s="81"/>
    </row>
    <row r="15900" spans="2:2">
      <c r="B15900" s="81"/>
    </row>
    <row r="15901" spans="2:2">
      <c r="B15901" s="81"/>
    </row>
    <row r="15902" spans="2:2">
      <c r="B15902" s="81"/>
    </row>
    <row r="15903" spans="2:2">
      <c r="B15903" s="81"/>
    </row>
    <row r="15904" spans="2:2">
      <c r="B15904" s="81"/>
    </row>
    <row r="15905" spans="2:2">
      <c r="B15905" s="81"/>
    </row>
    <row r="15906" spans="2:2">
      <c r="B15906" s="81"/>
    </row>
    <row r="15907" spans="2:2">
      <c r="B15907" s="81"/>
    </row>
    <row r="15908" spans="2:2">
      <c r="B15908" s="81"/>
    </row>
    <row r="15909" spans="2:2">
      <c r="B15909" s="81"/>
    </row>
    <row r="15910" spans="2:2">
      <c r="B15910" s="81"/>
    </row>
    <row r="15911" spans="2:2">
      <c r="B15911" s="81"/>
    </row>
    <row r="15912" spans="2:2">
      <c r="B15912" s="81"/>
    </row>
    <row r="15913" spans="2:2">
      <c r="B15913" s="81"/>
    </row>
    <row r="15914" spans="2:2">
      <c r="B15914" s="81"/>
    </row>
    <row r="15915" spans="2:2">
      <c r="B15915" s="81"/>
    </row>
    <row r="15916" spans="2:2">
      <c r="B15916" s="81"/>
    </row>
    <row r="15917" spans="2:2">
      <c r="B15917" s="81"/>
    </row>
    <row r="15918" spans="2:2">
      <c r="B15918" s="81"/>
    </row>
    <row r="15919" spans="2:2">
      <c r="B15919" s="81"/>
    </row>
    <row r="15920" spans="2:2">
      <c r="B15920" s="81"/>
    </row>
    <row r="15921" spans="2:2">
      <c r="B15921" s="81"/>
    </row>
    <row r="15922" spans="2:2">
      <c r="B15922" s="81"/>
    </row>
    <row r="15923" spans="2:2">
      <c r="B15923" s="81"/>
    </row>
    <row r="15924" spans="2:2">
      <c r="B15924" s="81"/>
    </row>
    <row r="15925" spans="2:2">
      <c r="B15925" s="81"/>
    </row>
    <row r="15926" spans="2:2">
      <c r="B15926" s="81"/>
    </row>
    <row r="15927" spans="2:2">
      <c r="B15927" s="81"/>
    </row>
    <row r="15928" spans="2:2">
      <c r="B15928" s="81"/>
    </row>
    <row r="15929" spans="2:2">
      <c r="B15929" s="81"/>
    </row>
    <row r="15930" spans="2:2">
      <c r="B15930" s="81"/>
    </row>
    <row r="15931" spans="2:2">
      <c r="B15931" s="81"/>
    </row>
    <row r="15932" spans="2:2">
      <c r="B15932" s="81"/>
    </row>
    <row r="15933" spans="2:2">
      <c r="B15933" s="81"/>
    </row>
    <row r="15934" spans="2:2">
      <c r="B15934" s="81"/>
    </row>
    <row r="15935" spans="2:2">
      <c r="B15935" s="81"/>
    </row>
    <row r="15936" spans="2:2">
      <c r="B15936" s="81"/>
    </row>
    <row r="15937" spans="2:2">
      <c r="B15937" s="81"/>
    </row>
    <row r="15938" spans="2:2">
      <c r="B15938" s="81"/>
    </row>
    <row r="15939" spans="2:2">
      <c r="B15939" s="81"/>
    </row>
    <row r="15940" spans="2:2">
      <c r="B15940" s="81"/>
    </row>
    <row r="15941" spans="2:2">
      <c r="B15941" s="81"/>
    </row>
    <row r="15942" spans="2:2">
      <c r="B15942" s="81"/>
    </row>
    <row r="15943" spans="2:2">
      <c r="B15943" s="81"/>
    </row>
    <row r="15944" spans="2:2">
      <c r="B15944" s="81"/>
    </row>
    <row r="15945" spans="2:2">
      <c r="B15945" s="81"/>
    </row>
    <row r="15946" spans="2:2">
      <c r="B15946" s="81"/>
    </row>
    <row r="15947" spans="2:2">
      <c r="B15947" s="81"/>
    </row>
    <row r="15948" spans="2:2">
      <c r="B15948" s="81"/>
    </row>
    <row r="15949" spans="2:2">
      <c r="B15949" s="81"/>
    </row>
    <row r="15950" spans="2:2">
      <c r="B15950" s="81"/>
    </row>
    <row r="15951" spans="2:2">
      <c r="B15951" s="81"/>
    </row>
    <row r="15952" spans="2:2">
      <c r="B15952" s="81"/>
    </row>
    <row r="15953" spans="2:2">
      <c r="B15953" s="81"/>
    </row>
    <row r="15954" spans="2:2">
      <c r="B15954" s="81"/>
    </row>
    <row r="15955" spans="2:2">
      <c r="B15955" s="81"/>
    </row>
    <row r="15956" spans="2:2">
      <c r="B15956" s="81"/>
    </row>
    <row r="15957" spans="2:2">
      <c r="B15957" s="81"/>
    </row>
    <row r="15958" spans="2:2">
      <c r="B15958" s="81"/>
    </row>
    <row r="15959" spans="2:2">
      <c r="B15959" s="81"/>
    </row>
    <row r="15960" spans="2:2">
      <c r="B15960" s="81"/>
    </row>
    <row r="15961" spans="2:2">
      <c r="B15961" s="81"/>
    </row>
    <row r="15962" spans="2:2">
      <c r="B15962" s="81"/>
    </row>
    <row r="15963" spans="2:2">
      <c r="B15963" s="81"/>
    </row>
    <row r="15964" spans="2:2">
      <c r="B15964" s="81"/>
    </row>
    <row r="15965" spans="2:2">
      <c r="B15965" s="81"/>
    </row>
    <row r="15966" spans="2:2">
      <c r="B15966" s="81"/>
    </row>
    <row r="15967" spans="2:2">
      <c r="B15967" s="81"/>
    </row>
    <row r="15968" spans="2:2">
      <c r="B15968" s="81"/>
    </row>
    <row r="15969" spans="2:2">
      <c r="B15969" s="81"/>
    </row>
    <row r="15970" spans="2:2">
      <c r="B15970" s="81"/>
    </row>
    <row r="15971" spans="2:2">
      <c r="B15971" s="81"/>
    </row>
    <row r="15972" spans="2:2">
      <c r="B15972" s="81"/>
    </row>
    <row r="15973" spans="2:2">
      <c r="B15973" s="81"/>
    </row>
    <row r="15974" spans="2:2">
      <c r="B15974" s="81"/>
    </row>
    <row r="15975" spans="2:2">
      <c r="B15975" s="81"/>
    </row>
    <row r="15976" spans="2:2">
      <c r="B15976" s="81"/>
    </row>
    <row r="15977" spans="2:2">
      <c r="B15977" s="81"/>
    </row>
    <row r="15978" spans="2:2">
      <c r="B15978" s="81"/>
    </row>
    <row r="15979" spans="2:2">
      <c r="B15979" s="81"/>
    </row>
    <row r="15980" spans="2:2">
      <c r="B15980" s="81"/>
    </row>
    <row r="15981" spans="2:2">
      <c r="B15981" s="81"/>
    </row>
    <row r="15982" spans="2:2">
      <c r="B15982" s="81"/>
    </row>
    <row r="15983" spans="2:2">
      <c r="B15983" s="81"/>
    </row>
    <row r="15984" spans="2:2">
      <c r="B15984" s="81"/>
    </row>
    <row r="15985" spans="2:2">
      <c r="B15985" s="81"/>
    </row>
    <row r="15986" spans="2:2">
      <c r="B15986" s="81"/>
    </row>
    <row r="15987" spans="2:2">
      <c r="B15987" s="81"/>
    </row>
    <row r="15988" spans="2:2">
      <c r="B15988" s="81"/>
    </row>
    <row r="15989" spans="2:2">
      <c r="B15989" s="81"/>
    </row>
    <row r="15990" spans="2:2">
      <c r="B15990" s="81"/>
    </row>
    <row r="15991" spans="2:2">
      <c r="B15991" s="81"/>
    </row>
    <row r="15992" spans="2:2">
      <c r="B15992" s="81"/>
    </row>
    <row r="15993" spans="2:2">
      <c r="B15993" s="81"/>
    </row>
    <row r="15994" spans="2:2">
      <c r="B15994" s="81"/>
    </row>
    <row r="15995" spans="2:2">
      <c r="B15995" s="81"/>
    </row>
    <row r="15996" spans="2:2">
      <c r="B15996" s="81"/>
    </row>
    <row r="15997" spans="2:2">
      <c r="B15997" s="81"/>
    </row>
    <row r="15998" spans="2:2">
      <c r="B15998" s="81"/>
    </row>
    <row r="15999" spans="2:2">
      <c r="B15999" s="81"/>
    </row>
    <row r="16000" spans="2:2">
      <c r="B16000" s="81"/>
    </row>
    <row r="16001" spans="2:2">
      <c r="B16001" s="81"/>
    </row>
    <row r="16002" spans="2:2">
      <c r="B16002" s="81"/>
    </row>
    <row r="16003" spans="2:2">
      <c r="B16003" s="81"/>
    </row>
    <row r="16004" spans="2:2">
      <c r="B16004" s="81"/>
    </row>
    <row r="16005" spans="2:2">
      <c r="B16005" s="81"/>
    </row>
    <row r="16006" spans="2:2">
      <c r="B16006" s="81"/>
    </row>
    <row r="16007" spans="2:2">
      <c r="B16007" s="81"/>
    </row>
    <row r="16008" spans="2:2">
      <c r="B16008" s="81"/>
    </row>
    <row r="16009" spans="2:2">
      <c r="B16009" s="81"/>
    </row>
    <row r="16010" spans="2:2">
      <c r="B16010" s="81"/>
    </row>
    <row r="16011" spans="2:2">
      <c r="B16011" s="81"/>
    </row>
    <row r="16012" spans="2:2">
      <c r="B16012" s="81"/>
    </row>
    <row r="16013" spans="2:2">
      <c r="B16013" s="81"/>
    </row>
    <row r="16014" spans="2:2">
      <c r="B16014" s="81"/>
    </row>
    <row r="16015" spans="2:2">
      <c r="B16015" s="81"/>
    </row>
    <row r="16016" spans="2:2">
      <c r="B16016" s="81"/>
    </row>
    <row r="16017" spans="2:2">
      <c r="B16017" s="81"/>
    </row>
    <row r="16018" spans="2:2">
      <c r="B16018" s="81"/>
    </row>
    <row r="16019" spans="2:2">
      <c r="B16019" s="81"/>
    </row>
    <row r="16020" spans="2:2">
      <c r="B16020" s="81"/>
    </row>
    <row r="16021" spans="2:2">
      <c r="B16021" s="81"/>
    </row>
    <row r="16022" spans="2:2">
      <c r="B16022" s="81"/>
    </row>
    <row r="16023" spans="2:2">
      <c r="B16023" s="81"/>
    </row>
    <row r="16024" spans="2:2">
      <c r="B16024" s="81"/>
    </row>
    <row r="16025" spans="2:2">
      <c r="B16025" s="81"/>
    </row>
    <row r="16026" spans="2:2">
      <c r="B16026" s="81"/>
    </row>
    <row r="16027" spans="2:2">
      <c r="B16027" s="81"/>
    </row>
    <row r="16028" spans="2:2">
      <c r="B16028" s="81"/>
    </row>
    <row r="16029" spans="2:2">
      <c r="B16029" s="81"/>
    </row>
    <row r="16030" spans="2:2">
      <c r="B16030" s="81"/>
    </row>
    <row r="16031" spans="2:2">
      <c r="B16031" s="81"/>
    </row>
    <row r="16032" spans="2:2">
      <c r="B16032" s="81"/>
    </row>
    <row r="16033" spans="2:2">
      <c r="B16033" s="81"/>
    </row>
    <row r="16034" spans="2:2">
      <c r="B16034" s="81"/>
    </row>
    <row r="16035" spans="2:2">
      <c r="B16035" s="81"/>
    </row>
    <row r="16036" spans="2:2">
      <c r="B16036" s="81"/>
    </row>
    <row r="16037" spans="2:2">
      <c r="B16037" s="81"/>
    </row>
    <row r="16038" spans="2:2">
      <c r="B16038" s="81"/>
    </row>
    <row r="16039" spans="2:2">
      <c r="B16039" s="81"/>
    </row>
    <row r="16040" spans="2:2">
      <c r="B16040" s="81"/>
    </row>
    <row r="16041" spans="2:2">
      <c r="B16041" s="81"/>
    </row>
    <row r="16042" spans="2:2">
      <c r="B16042" s="81"/>
    </row>
    <row r="16043" spans="2:2">
      <c r="B16043" s="81"/>
    </row>
    <row r="16044" spans="2:2">
      <c r="B16044" s="81"/>
    </row>
    <row r="16045" spans="2:2">
      <c r="B16045" s="81"/>
    </row>
    <row r="16046" spans="2:2">
      <c r="B16046" s="81"/>
    </row>
    <row r="16047" spans="2:2">
      <c r="B16047" s="81"/>
    </row>
    <row r="16048" spans="2:2">
      <c r="B16048" s="81"/>
    </row>
    <row r="16049" spans="2:2">
      <c r="B16049" s="81"/>
    </row>
    <row r="16050" spans="2:2">
      <c r="B16050" s="81"/>
    </row>
    <row r="16051" spans="2:2">
      <c r="B16051" s="81"/>
    </row>
    <row r="16052" spans="2:2">
      <c r="B16052" s="81"/>
    </row>
    <row r="16053" spans="2:2">
      <c r="B16053" s="81"/>
    </row>
    <row r="16054" spans="2:2">
      <c r="B16054" s="81"/>
    </row>
    <row r="16055" spans="2:2">
      <c r="B16055" s="81"/>
    </row>
    <row r="16056" spans="2:2">
      <c r="B16056" s="81"/>
    </row>
    <row r="16057" spans="2:2">
      <c r="B16057" s="81"/>
    </row>
    <row r="16058" spans="2:2">
      <c r="B16058" s="81"/>
    </row>
    <row r="16059" spans="2:2">
      <c r="B16059" s="81"/>
    </row>
    <row r="16060" spans="2:2">
      <c r="B16060" s="81"/>
    </row>
    <row r="16061" spans="2:2">
      <c r="B16061" s="81"/>
    </row>
    <row r="16062" spans="2:2">
      <c r="B16062" s="81"/>
    </row>
    <row r="16063" spans="2:2">
      <c r="B16063" s="81"/>
    </row>
    <row r="16064" spans="2:2">
      <c r="B16064" s="81"/>
    </row>
    <row r="16065" spans="2:2">
      <c r="B16065" s="81"/>
    </row>
    <row r="16066" spans="2:2">
      <c r="B16066" s="81"/>
    </row>
    <row r="16067" spans="2:2">
      <c r="B16067" s="81"/>
    </row>
    <row r="16068" spans="2:2">
      <c r="B16068" s="81"/>
    </row>
    <row r="16069" spans="2:2">
      <c r="B16069" s="81"/>
    </row>
    <row r="16070" spans="2:2">
      <c r="B16070" s="81"/>
    </row>
    <row r="16071" spans="2:2">
      <c r="B16071" s="81"/>
    </row>
    <row r="16072" spans="2:2">
      <c r="B16072" s="81"/>
    </row>
    <row r="16073" spans="2:2">
      <c r="B16073" s="81"/>
    </row>
    <row r="16074" spans="2:2">
      <c r="B16074" s="81"/>
    </row>
    <row r="16075" spans="2:2">
      <c r="B16075" s="81"/>
    </row>
    <row r="16076" spans="2:2">
      <c r="B16076" s="81"/>
    </row>
    <row r="16077" spans="2:2">
      <c r="B16077" s="81"/>
    </row>
    <row r="16078" spans="2:2">
      <c r="B16078" s="81"/>
    </row>
    <row r="16079" spans="2:2">
      <c r="B16079" s="81"/>
    </row>
    <row r="16080" spans="2:2">
      <c r="B16080" s="81"/>
    </row>
    <row r="16081" spans="2:2">
      <c r="B16081" s="81"/>
    </row>
    <row r="16082" spans="2:2">
      <c r="B16082" s="81"/>
    </row>
    <row r="16083" spans="2:2">
      <c r="B16083" s="81"/>
    </row>
    <row r="16084" spans="2:2">
      <c r="B16084" s="81"/>
    </row>
    <row r="16085" spans="2:2">
      <c r="B16085" s="81"/>
    </row>
    <row r="16086" spans="2:2">
      <c r="B16086" s="81"/>
    </row>
    <row r="16087" spans="2:2">
      <c r="B16087" s="81"/>
    </row>
    <row r="16088" spans="2:2">
      <c r="B16088" s="81"/>
    </row>
    <row r="16089" spans="2:2">
      <c r="B16089" s="81"/>
    </row>
    <row r="16090" spans="2:2">
      <c r="B16090" s="81"/>
    </row>
    <row r="16091" spans="2:2">
      <c r="B16091" s="81"/>
    </row>
    <row r="16092" spans="2:2">
      <c r="B16092" s="81"/>
    </row>
    <row r="16093" spans="2:2">
      <c r="B16093" s="81"/>
    </row>
    <row r="16094" spans="2:2">
      <c r="B16094" s="81"/>
    </row>
    <row r="16095" spans="2:2">
      <c r="B16095" s="81"/>
    </row>
    <row r="16096" spans="2:2">
      <c r="B16096" s="81"/>
    </row>
    <row r="16097" spans="2:2">
      <c r="B16097" s="81"/>
    </row>
    <row r="16098" spans="2:2">
      <c r="B16098" s="81"/>
    </row>
    <row r="16099" spans="2:2">
      <c r="B16099" s="81"/>
    </row>
    <row r="16100" spans="2:2">
      <c r="B16100" s="81"/>
    </row>
    <row r="16101" spans="2:2">
      <c r="B16101" s="81"/>
    </row>
    <row r="16102" spans="2:2">
      <c r="B16102" s="81"/>
    </row>
    <row r="16103" spans="2:2">
      <c r="B16103" s="81"/>
    </row>
    <row r="16104" spans="2:2">
      <c r="B16104" s="81"/>
    </row>
    <row r="16105" spans="2:2">
      <c r="B16105" s="81"/>
    </row>
    <row r="16106" spans="2:2">
      <c r="B16106" s="81"/>
    </row>
    <row r="16107" spans="2:2">
      <c r="B16107" s="81"/>
    </row>
    <row r="16108" spans="2:2">
      <c r="B16108" s="81"/>
    </row>
    <row r="16109" spans="2:2">
      <c r="B16109" s="81"/>
    </row>
    <row r="16110" spans="2:2">
      <c r="B16110" s="81"/>
    </row>
    <row r="16111" spans="2:2">
      <c r="B16111" s="81"/>
    </row>
    <row r="16112" spans="2:2">
      <c r="B16112" s="81"/>
    </row>
    <row r="16113" spans="2:2">
      <c r="B16113" s="81"/>
    </row>
    <row r="16114" spans="2:2">
      <c r="B16114" s="81"/>
    </row>
    <row r="16115" spans="2:2">
      <c r="B16115" s="81"/>
    </row>
    <row r="16116" spans="2:2">
      <c r="B16116" s="81"/>
    </row>
    <row r="16117" spans="2:2">
      <c r="B16117" s="81"/>
    </row>
    <row r="16118" spans="2:2">
      <c r="B16118" s="81"/>
    </row>
    <row r="16119" spans="2:2">
      <c r="B16119" s="81"/>
    </row>
    <row r="16120" spans="2:2">
      <c r="B16120" s="81"/>
    </row>
    <row r="16121" spans="2:2">
      <c r="B16121" s="81"/>
    </row>
    <row r="16122" spans="2:2">
      <c r="B16122" s="81"/>
    </row>
    <row r="16123" spans="2:2">
      <c r="B16123" s="81"/>
    </row>
    <row r="16124" spans="2:2">
      <c r="B16124" s="81"/>
    </row>
    <row r="16125" spans="2:2">
      <c r="B16125" s="81"/>
    </row>
    <row r="16126" spans="2:2">
      <c r="B16126" s="81"/>
    </row>
    <row r="16127" spans="2:2">
      <c r="B16127" s="81"/>
    </row>
    <row r="16128" spans="2:2">
      <c r="B16128" s="81"/>
    </row>
    <row r="16129" spans="2:2">
      <c r="B16129" s="81"/>
    </row>
    <row r="16130" spans="2:2">
      <c r="B16130" s="81"/>
    </row>
    <row r="16131" spans="2:2">
      <c r="B16131" s="81"/>
    </row>
    <row r="16132" spans="2:2">
      <c r="B16132" s="81"/>
    </row>
    <row r="16133" spans="2:2">
      <c r="B16133" s="81"/>
    </row>
    <row r="16134" spans="2:2">
      <c r="B16134" s="81"/>
    </row>
    <row r="16135" spans="2:2">
      <c r="B16135" s="81"/>
    </row>
    <row r="16136" spans="2:2">
      <c r="B16136" s="81"/>
    </row>
    <row r="16137" spans="2:2">
      <c r="B16137" s="81"/>
    </row>
    <row r="16138" spans="2:2">
      <c r="B16138" s="81"/>
    </row>
    <row r="16139" spans="2:2">
      <c r="B16139" s="81"/>
    </row>
    <row r="16140" spans="2:2">
      <c r="B16140" s="81"/>
    </row>
    <row r="16141" spans="2:2">
      <c r="B16141" s="81"/>
    </row>
    <row r="16142" spans="2:2">
      <c r="B16142" s="81"/>
    </row>
    <row r="16143" spans="2:2">
      <c r="B16143" s="81"/>
    </row>
    <row r="16144" spans="2:2">
      <c r="B16144" s="81"/>
    </row>
    <row r="16145" spans="2:2">
      <c r="B16145" s="81"/>
    </row>
    <row r="16146" spans="2:2">
      <c r="B16146" s="81"/>
    </row>
    <row r="16147" spans="2:2">
      <c r="B16147" s="81"/>
    </row>
    <row r="16148" spans="2:2">
      <c r="B16148" s="81"/>
    </row>
    <row r="16149" spans="2:2">
      <c r="B16149" s="81"/>
    </row>
    <row r="16150" spans="2:2">
      <c r="B16150" s="81"/>
    </row>
    <row r="16151" spans="2:2">
      <c r="B16151" s="81"/>
    </row>
    <row r="16152" spans="2:2">
      <c r="B16152" s="81"/>
    </row>
    <row r="16153" spans="2:2">
      <c r="B16153" s="81"/>
    </row>
    <row r="16154" spans="2:2">
      <c r="B16154" s="81"/>
    </row>
    <row r="16155" spans="2:2">
      <c r="B16155" s="81"/>
    </row>
    <row r="16156" spans="2:2">
      <c r="B16156" s="81"/>
    </row>
    <row r="16157" spans="2:2">
      <c r="B16157" s="81"/>
    </row>
    <row r="16158" spans="2:2">
      <c r="B16158" s="81"/>
    </row>
    <row r="16159" spans="2:2">
      <c r="B16159" s="81"/>
    </row>
    <row r="16160" spans="2:2">
      <c r="B16160" s="81"/>
    </row>
    <row r="16161" spans="2:2">
      <c r="B16161" s="81"/>
    </row>
    <row r="16162" spans="2:2">
      <c r="B16162" s="81"/>
    </row>
    <row r="16163" spans="2:2">
      <c r="B16163" s="81"/>
    </row>
    <row r="16164" spans="2:2">
      <c r="B16164" s="81"/>
    </row>
    <row r="16165" spans="2:2">
      <c r="B16165" s="81"/>
    </row>
    <row r="16166" spans="2:2">
      <c r="B16166" s="81"/>
    </row>
    <row r="16167" spans="2:2">
      <c r="B16167" s="81"/>
    </row>
    <row r="16168" spans="2:2">
      <c r="B16168" s="81"/>
    </row>
    <row r="16169" spans="2:2">
      <c r="B16169" s="81"/>
    </row>
    <row r="16170" spans="2:2">
      <c r="B16170" s="81"/>
    </row>
    <row r="16171" spans="2:2">
      <c r="B16171" s="81"/>
    </row>
    <row r="16172" spans="2:2">
      <c r="B16172" s="81"/>
    </row>
    <row r="16173" spans="2:2">
      <c r="B16173" s="81"/>
    </row>
    <row r="16174" spans="2:2">
      <c r="B16174" s="81"/>
    </row>
    <row r="16175" spans="2:2">
      <c r="B16175" s="81"/>
    </row>
    <row r="16176" spans="2:2">
      <c r="B16176" s="81"/>
    </row>
    <row r="16177" spans="2:2">
      <c r="B16177" s="81"/>
    </row>
    <row r="16178" spans="2:2">
      <c r="B16178" s="81"/>
    </row>
    <row r="16179" spans="2:2">
      <c r="B16179" s="81"/>
    </row>
    <row r="16180" spans="2:2">
      <c r="B16180" s="81"/>
    </row>
    <row r="16181" spans="2:2">
      <c r="B16181" s="81"/>
    </row>
    <row r="16182" spans="2:2">
      <c r="B16182" s="81"/>
    </row>
    <row r="16183" spans="2:2">
      <c r="B16183" s="81"/>
    </row>
    <row r="16184" spans="2:2">
      <c r="B16184" s="81"/>
    </row>
    <row r="16185" spans="2:2">
      <c r="B16185" s="81"/>
    </row>
    <row r="16186" spans="2:2">
      <c r="B16186" s="81"/>
    </row>
    <row r="16187" spans="2:2">
      <c r="B16187" s="81"/>
    </row>
    <row r="16188" spans="2:2">
      <c r="B16188" s="81"/>
    </row>
    <row r="16189" spans="2:2">
      <c r="B16189" s="81"/>
    </row>
    <row r="16190" spans="2:2">
      <c r="B16190" s="81"/>
    </row>
    <row r="16191" spans="2:2">
      <c r="B16191" s="81"/>
    </row>
    <row r="16192" spans="2:2">
      <c r="B16192" s="81"/>
    </row>
    <row r="16193" spans="2:2">
      <c r="B16193" s="81"/>
    </row>
    <row r="16194" spans="2:2">
      <c r="B16194" s="81"/>
    </row>
    <row r="16195" spans="2:2">
      <c r="B16195" s="81"/>
    </row>
    <row r="16196" spans="2:2">
      <c r="B16196" s="81"/>
    </row>
    <row r="16197" spans="2:2">
      <c r="B16197" s="81"/>
    </row>
    <row r="16198" spans="2:2">
      <c r="B16198" s="81"/>
    </row>
    <row r="16199" spans="2:2">
      <c r="B16199" s="81"/>
    </row>
    <row r="16200" spans="2:2">
      <c r="B16200" s="81"/>
    </row>
    <row r="16201" spans="2:2">
      <c r="B16201" s="81"/>
    </row>
    <row r="16202" spans="2:2">
      <c r="B16202" s="81"/>
    </row>
    <row r="16203" spans="2:2">
      <c r="B16203" s="81"/>
    </row>
    <row r="16204" spans="2:2">
      <c r="B16204" s="81"/>
    </row>
    <row r="16205" spans="2:2">
      <c r="B16205" s="81"/>
    </row>
    <row r="16206" spans="2:2">
      <c r="B16206" s="81"/>
    </row>
    <row r="16207" spans="2:2">
      <c r="B16207" s="81"/>
    </row>
    <row r="16208" spans="2:2">
      <c r="B16208" s="81"/>
    </row>
    <row r="16209" spans="2:2">
      <c r="B16209" s="81"/>
    </row>
    <row r="16210" spans="2:2">
      <c r="B16210" s="81"/>
    </row>
    <row r="16211" spans="2:2">
      <c r="B16211" s="81"/>
    </row>
    <row r="16212" spans="2:2">
      <c r="B16212" s="81"/>
    </row>
    <row r="16213" spans="2:2">
      <c r="B16213" s="81"/>
    </row>
    <row r="16214" spans="2:2">
      <c r="B16214" s="81"/>
    </row>
    <row r="16215" spans="2:2">
      <c r="B16215" s="81"/>
    </row>
    <row r="16216" spans="2:2">
      <c r="B16216" s="81"/>
    </row>
    <row r="16217" spans="2:2">
      <c r="B16217" s="81"/>
    </row>
    <row r="16218" spans="2:2">
      <c r="B16218" s="81"/>
    </row>
    <row r="16219" spans="2:2">
      <c r="B16219" s="81"/>
    </row>
    <row r="16220" spans="2:2">
      <c r="B16220" s="81"/>
    </row>
    <row r="16221" spans="2:2">
      <c r="B16221" s="81"/>
    </row>
    <row r="16222" spans="2:2">
      <c r="B16222" s="81"/>
    </row>
    <row r="16223" spans="2:2">
      <c r="B16223" s="81"/>
    </row>
    <row r="16224" spans="2:2">
      <c r="B16224" s="81"/>
    </row>
    <row r="16225" spans="2:2">
      <c r="B16225" s="81"/>
    </row>
    <row r="16226" spans="2:2">
      <c r="B16226" s="81"/>
    </row>
    <row r="16227" spans="2:2">
      <c r="B16227" s="81"/>
    </row>
    <row r="16228" spans="2:2">
      <c r="B16228" s="81"/>
    </row>
    <row r="16229" spans="2:2">
      <c r="B16229" s="81"/>
    </row>
    <row r="16230" spans="2:2">
      <c r="B16230" s="81"/>
    </row>
    <row r="16231" spans="2:2">
      <c r="B16231" s="81"/>
    </row>
    <row r="16232" spans="2:2">
      <c r="B16232" s="81"/>
    </row>
    <row r="16233" spans="2:2">
      <c r="B16233" s="81"/>
    </row>
    <row r="16234" spans="2:2">
      <c r="B16234" s="81"/>
    </row>
    <row r="16235" spans="2:2">
      <c r="B16235" s="81"/>
    </row>
    <row r="16236" spans="2:2">
      <c r="B16236" s="81"/>
    </row>
    <row r="16237" spans="2:2">
      <c r="B16237" s="81"/>
    </row>
    <row r="16238" spans="2:2">
      <c r="B16238" s="81"/>
    </row>
    <row r="16239" spans="2:2">
      <c r="B16239" s="81"/>
    </row>
    <row r="16240" spans="2:2">
      <c r="B16240" s="81"/>
    </row>
    <row r="16241" spans="2:2">
      <c r="B16241" s="81"/>
    </row>
    <row r="16242" spans="2:2">
      <c r="B16242" s="81"/>
    </row>
    <row r="16243" spans="2:2">
      <c r="B16243" s="81"/>
    </row>
    <row r="16244" spans="2:2">
      <c r="B16244" s="81"/>
    </row>
    <row r="16245" spans="2:2">
      <c r="B16245" s="81"/>
    </row>
    <row r="16246" spans="2:2">
      <c r="B16246" s="81"/>
    </row>
    <row r="16247" spans="2:2">
      <c r="B16247" s="81"/>
    </row>
    <row r="16248" spans="2:2">
      <c r="B16248" s="81"/>
    </row>
    <row r="16249" spans="2:2">
      <c r="B16249" s="81"/>
    </row>
    <row r="16250" spans="2:2">
      <c r="B16250" s="81"/>
    </row>
    <row r="16251" spans="2:2">
      <c r="B16251" s="81"/>
    </row>
    <row r="16252" spans="2:2">
      <c r="B16252" s="81"/>
    </row>
    <row r="16253" spans="2:2">
      <c r="B16253" s="81"/>
    </row>
    <row r="16254" spans="2:2">
      <c r="B16254" s="81"/>
    </row>
    <row r="16255" spans="2:2">
      <c r="B16255" s="81"/>
    </row>
    <row r="16256" spans="2:2">
      <c r="B16256" s="81"/>
    </row>
    <row r="16257" spans="2:2">
      <c r="B16257" s="81"/>
    </row>
    <row r="16258" spans="2:2">
      <c r="B16258" s="81"/>
    </row>
    <row r="16259" spans="2:2">
      <c r="B16259" s="81"/>
    </row>
    <row r="16260" spans="2:2">
      <c r="B16260" s="81"/>
    </row>
    <row r="16261" spans="2:2">
      <c r="B16261" s="81"/>
    </row>
    <row r="16262" spans="2:2">
      <c r="B16262" s="81"/>
    </row>
    <row r="16263" spans="2:2">
      <c r="B16263" s="81"/>
    </row>
    <row r="16264" spans="2:2">
      <c r="B16264" s="81"/>
    </row>
    <row r="16265" spans="2:2">
      <c r="B16265" s="81"/>
    </row>
    <row r="16266" spans="2:2">
      <c r="B16266" s="81"/>
    </row>
    <row r="16267" spans="2:2">
      <c r="B16267" s="81"/>
    </row>
    <row r="16268" spans="2:2">
      <c r="B16268" s="81"/>
    </row>
    <row r="16269" spans="2:2">
      <c r="B16269" s="81"/>
    </row>
    <row r="16270" spans="2:2">
      <c r="B16270" s="81"/>
    </row>
    <row r="16271" spans="2:2">
      <c r="B16271" s="81"/>
    </row>
    <row r="16272" spans="2:2">
      <c r="B16272" s="81"/>
    </row>
    <row r="16273" spans="2:2">
      <c r="B16273" s="81"/>
    </row>
    <row r="16274" spans="2:2">
      <c r="B16274" s="81"/>
    </row>
    <row r="16275" spans="2:2">
      <c r="B16275" s="81"/>
    </row>
    <row r="16276" spans="2:2">
      <c r="B16276" s="81"/>
    </row>
    <row r="16277" spans="2:2">
      <c r="B16277" s="81"/>
    </row>
    <row r="16278" spans="2:2">
      <c r="B16278" s="81"/>
    </row>
    <row r="16279" spans="2:2">
      <c r="B16279" s="81"/>
    </row>
    <row r="16280" spans="2:2">
      <c r="B16280" s="81"/>
    </row>
    <row r="16281" spans="2:2">
      <c r="B16281" s="81"/>
    </row>
    <row r="16282" spans="2:2">
      <c r="B16282" s="81"/>
    </row>
    <row r="16283" spans="2:2">
      <c r="B16283" s="81"/>
    </row>
    <row r="16284" spans="2:2">
      <c r="B16284" s="81"/>
    </row>
    <row r="16285" spans="2:2">
      <c r="B16285" s="81"/>
    </row>
    <row r="16286" spans="2:2">
      <c r="B16286" s="81"/>
    </row>
    <row r="16287" spans="2:2">
      <c r="B16287" s="81"/>
    </row>
    <row r="16288" spans="2:2">
      <c r="B16288" s="81"/>
    </row>
    <row r="16289" spans="2:2">
      <c r="B16289" s="81"/>
    </row>
    <row r="16290" spans="2:2">
      <c r="B16290" s="81"/>
    </row>
    <row r="16291" spans="2:2">
      <c r="B16291" s="81"/>
    </row>
    <row r="16292" spans="2:2">
      <c r="B16292" s="81"/>
    </row>
    <row r="16293" spans="2:2">
      <c r="B16293" s="81"/>
    </row>
    <row r="16294" spans="2:2">
      <c r="B16294" s="81"/>
    </row>
    <row r="16295" spans="2:2">
      <c r="B16295" s="81"/>
    </row>
    <row r="16296" spans="2:2">
      <c r="B16296" s="81"/>
    </row>
    <row r="16297" spans="2:2">
      <c r="B16297" s="81"/>
    </row>
    <row r="16298" spans="2:2">
      <c r="B16298" s="81"/>
    </row>
    <row r="16299" spans="2:2">
      <c r="B16299" s="81"/>
    </row>
    <row r="16300" spans="2:2">
      <c r="B16300" s="81"/>
    </row>
    <row r="16301" spans="2:2">
      <c r="B16301" s="81"/>
    </row>
    <row r="16302" spans="2:2">
      <c r="B16302" s="81"/>
    </row>
    <row r="16303" spans="2:2">
      <c r="B16303" s="81"/>
    </row>
    <row r="16304" spans="2:2">
      <c r="B16304" s="81"/>
    </row>
    <row r="16305" spans="2:2">
      <c r="B16305" s="81"/>
    </row>
    <row r="16306" spans="2:2">
      <c r="B16306" s="81"/>
    </row>
    <row r="16307" spans="2:2">
      <c r="B16307" s="81"/>
    </row>
    <row r="16308" spans="2:2">
      <c r="B16308" s="81"/>
    </row>
    <row r="16309" spans="2:2">
      <c r="B16309" s="81"/>
    </row>
    <row r="16310" spans="2:2">
      <c r="B16310" s="81"/>
    </row>
    <row r="16311" spans="2:2">
      <c r="B16311" s="81"/>
    </row>
    <row r="16312" spans="2:2">
      <c r="B16312" s="81"/>
    </row>
    <row r="16313" spans="2:2">
      <c r="B16313" s="81"/>
    </row>
    <row r="16314" spans="2:2">
      <c r="B16314" s="81"/>
    </row>
    <row r="16315" spans="2:2">
      <c r="B16315" s="81"/>
    </row>
    <row r="16316" spans="2:2">
      <c r="B16316" s="81"/>
    </row>
    <row r="16317" spans="2:2">
      <c r="B16317" s="81"/>
    </row>
    <row r="16318" spans="2:2">
      <c r="B16318" s="81"/>
    </row>
    <row r="16319" spans="2:2">
      <c r="B16319" s="81"/>
    </row>
    <row r="16320" spans="2:2">
      <c r="B16320" s="81"/>
    </row>
    <row r="16321" spans="2:2">
      <c r="B16321" s="81"/>
    </row>
    <row r="16322" spans="2:2">
      <c r="B16322" s="81"/>
    </row>
    <row r="16323" spans="2:2">
      <c r="B16323" s="81"/>
    </row>
    <row r="16324" spans="2:2">
      <c r="B16324" s="81"/>
    </row>
    <row r="16325" spans="2:2">
      <c r="B16325" s="81"/>
    </row>
    <row r="16326" spans="2:2">
      <c r="B16326" s="81"/>
    </row>
    <row r="16327" spans="2:2">
      <c r="B16327" s="81"/>
    </row>
    <row r="16328" spans="2:2">
      <c r="B16328" s="81"/>
    </row>
    <row r="16329" spans="2:2">
      <c r="B16329" s="81"/>
    </row>
    <row r="16330" spans="2:2">
      <c r="B16330" s="81"/>
    </row>
    <row r="16331" spans="2:2">
      <c r="B16331" s="81"/>
    </row>
    <row r="16332" spans="2:2">
      <c r="B16332" s="81"/>
    </row>
    <row r="16333" spans="2:2">
      <c r="B16333" s="81"/>
    </row>
    <row r="16334" spans="2:2">
      <c r="B16334" s="81"/>
    </row>
    <row r="16335" spans="2:2">
      <c r="B16335" s="81"/>
    </row>
    <row r="16336" spans="2:2">
      <c r="B16336" s="81"/>
    </row>
    <row r="16337" spans="2:2">
      <c r="B16337" s="81"/>
    </row>
    <row r="16338" spans="2:2">
      <c r="B16338" s="81"/>
    </row>
    <row r="16339" spans="2:2">
      <c r="B16339" s="81"/>
    </row>
    <row r="16340" spans="2:2">
      <c r="B16340" s="81"/>
    </row>
    <row r="16341" spans="2:2">
      <c r="B16341" s="81"/>
    </row>
    <row r="16342" spans="2:2">
      <c r="B16342" s="81"/>
    </row>
    <row r="16343" spans="2:2">
      <c r="B16343" s="81"/>
    </row>
    <row r="16344" spans="2:2">
      <c r="B16344" s="81"/>
    </row>
    <row r="16345" spans="2:2">
      <c r="B16345" s="81"/>
    </row>
    <row r="16346" spans="2:2">
      <c r="B16346" s="81"/>
    </row>
    <row r="16347" spans="2:2">
      <c r="B16347" s="81"/>
    </row>
    <row r="16348" spans="2:2">
      <c r="B16348" s="81"/>
    </row>
    <row r="16349" spans="2:2">
      <c r="B16349" s="81"/>
    </row>
    <row r="16350" spans="2:2">
      <c r="B16350" s="81"/>
    </row>
    <row r="16351" spans="2:2">
      <c r="B16351" s="81"/>
    </row>
    <row r="16352" spans="2:2">
      <c r="B16352" s="81"/>
    </row>
    <row r="16353" spans="2:2">
      <c r="B16353" s="81"/>
    </row>
    <row r="16354" spans="2:2">
      <c r="B16354" s="81"/>
    </row>
    <row r="16355" spans="2:2">
      <c r="B16355" s="81"/>
    </row>
    <row r="16356" spans="2:2">
      <c r="B16356" s="81"/>
    </row>
    <row r="16357" spans="2:2">
      <c r="B16357" s="81"/>
    </row>
    <row r="16358" spans="2:2">
      <c r="B16358" s="81"/>
    </row>
    <row r="16359" spans="2:2">
      <c r="B16359" s="81"/>
    </row>
    <row r="16360" spans="2:2">
      <c r="B16360" s="81"/>
    </row>
    <row r="16361" spans="2:2">
      <c r="B16361" s="81"/>
    </row>
    <row r="16362" spans="2:2">
      <c r="B16362" s="81"/>
    </row>
    <row r="16363" spans="2:2">
      <c r="B16363" s="81"/>
    </row>
    <row r="16364" spans="2:2">
      <c r="B16364" s="81"/>
    </row>
    <row r="16365" spans="2:2">
      <c r="B16365" s="81"/>
    </row>
    <row r="16366" spans="2:2">
      <c r="B16366" s="81"/>
    </row>
    <row r="16367" spans="2:2">
      <c r="B16367" s="81"/>
    </row>
    <row r="16368" spans="2:2">
      <c r="B16368" s="81"/>
    </row>
    <row r="16369" spans="2:2">
      <c r="B16369" s="81"/>
    </row>
  </sheetData>
  <autoFilter ref="A1:D16369" xr:uid="{00000000-0009-0000-0000-000005000000}"/>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7030A0"/>
  </sheetPr>
  <dimension ref="A1:PB10"/>
  <sheetViews>
    <sheetView workbookViewId="0">
      <pane xSplit="8" ySplit="1" topLeftCell="CC2" activePane="bottomRight" state="frozen"/>
      <selection pane="topRight" activeCell="I1" sqref="I1"/>
      <selection pane="bottomLeft" activeCell="A2" sqref="A2"/>
      <selection pane="bottomRight" activeCell="CA22" sqref="CA22"/>
    </sheetView>
  </sheetViews>
  <sheetFormatPr defaultColWidth="8.77734375" defaultRowHeight="14.4"/>
  <cols>
    <col min="1" max="2" width="14.44140625" customWidth="1"/>
    <col min="3" max="3" width="14.44140625" style="13" customWidth="1"/>
    <col min="4" max="4" width="14.44140625" style="12" customWidth="1"/>
    <col min="5" max="5" width="14.44140625" style="14" customWidth="1"/>
    <col min="6" max="6" width="18.44140625" style="14" customWidth="1"/>
    <col min="7" max="7" width="26.33203125" bestFit="1" customWidth="1"/>
  </cols>
  <sheetData>
    <row r="1" spans="1:418">
      <c r="A1" t="s">
        <v>5414</v>
      </c>
      <c r="B1" t="s">
        <v>5416</v>
      </c>
      <c r="C1" s="13" t="s">
        <v>5418</v>
      </c>
      <c r="D1" s="12" t="s">
        <v>5419</v>
      </c>
      <c r="E1" s="14" t="s">
        <v>5420</v>
      </c>
      <c r="F1" s="14" t="s">
        <v>5421</v>
      </c>
      <c r="G1" t="s">
        <v>5427</v>
      </c>
      <c r="H1" t="s">
        <v>5437</v>
      </c>
      <c r="I1" t="s">
        <v>5438</v>
      </c>
      <c r="J1" t="s">
        <v>5439</v>
      </c>
      <c r="K1" t="s">
        <v>5440</v>
      </c>
      <c r="L1" t="s">
        <v>5441</v>
      </c>
      <c r="M1" t="s">
        <v>5442</v>
      </c>
      <c r="N1" t="s">
        <v>5443</v>
      </c>
      <c r="O1" t="s">
        <v>5444</v>
      </c>
      <c r="P1" t="s">
        <v>5445</v>
      </c>
      <c r="Q1" t="s">
        <v>5446</v>
      </c>
      <c r="R1" t="s">
        <v>5447</v>
      </c>
      <c r="S1" t="s">
        <v>5448</v>
      </c>
      <c r="T1" t="s">
        <v>5449</v>
      </c>
      <c r="U1" t="s">
        <v>5450</v>
      </c>
      <c r="V1" t="s">
        <v>5451</v>
      </c>
      <c r="W1" t="s">
        <v>5452</v>
      </c>
      <c r="X1" t="s">
        <v>5453</v>
      </c>
      <c r="Y1" t="s">
        <v>5454</v>
      </c>
      <c r="Z1" t="s">
        <v>5455</v>
      </c>
      <c r="AA1" t="s">
        <v>5456</v>
      </c>
      <c r="AB1" t="s">
        <v>5457</v>
      </c>
      <c r="AC1" t="s">
        <v>5458</v>
      </c>
      <c r="AD1" t="s">
        <v>5459</v>
      </c>
      <c r="AE1" t="s">
        <v>5460</v>
      </c>
      <c r="AF1" t="s">
        <v>5461</v>
      </c>
      <c r="AG1" t="s">
        <v>5462</v>
      </c>
      <c r="AH1" t="s">
        <v>5463</v>
      </c>
      <c r="AI1" t="s">
        <v>5464</v>
      </c>
      <c r="AJ1" t="s">
        <v>5465</v>
      </c>
      <c r="AK1" t="s">
        <v>5466</v>
      </c>
      <c r="AL1" t="s">
        <v>5467</v>
      </c>
      <c r="AM1" t="s">
        <v>5468</v>
      </c>
      <c r="AN1" t="s">
        <v>5469</v>
      </c>
      <c r="AO1" t="s">
        <v>5470</v>
      </c>
      <c r="AP1" t="s">
        <v>5471</v>
      </c>
      <c r="AQ1" t="s">
        <v>5472</v>
      </c>
      <c r="AR1" t="s">
        <v>5473</v>
      </c>
      <c r="AS1" t="s">
        <v>5474</v>
      </c>
      <c r="AT1" t="s">
        <v>5475</v>
      </c>
      <c r="AU1" t="s">
        <v>5476</v>
      </c>
      <c r="AV1" t="s">
        <v>5477</v>
      </c>
      <c r="AW1" t="s">
        <v>5478</v>
      </c>
      <c r="AX1" t="s">
        <v>5479</v>
      </c>
      <c r="AY1" t="s">
        <v>5480</v>
      </c>
      <c r="AZ1" t="s">
        <v>5481</v>
      </c>
      <c r="BA1" t="s">
        <v>5482</v>
      </c>
      <c r="BB1" t="s">
        <v>5483</v>
      </c>
      <c r="BC1" t="s">
        <v>5484</v>
      </c>
      <c r="BD1" t="s">
        <v>5485</v>
      </c>
      <c r="BE1" t="s">
        <v>5486</v>
      </c>
      <c r="BF1" t="s">
        <v>5487</v>
      </c>
      <c r="BG1" t="s">
        <v>5488</v>
      </c>
      <c r="BH1" t="s">
        <v>5489</v>
      </c>
      <c r="BI1" t="s">
        <v>5490</v>
      </c>
      <c r="BJ1" t="s">
        <v>5491</v>
      </c>
      <c r="BK1" t="s">
        <v>5492</v>
      </c>
      <c r="BL1" t="s">
        <v>5493</v>
      </c>
      <c r="BM1" t="s">
        <v>5494</v>
      </c>
      <c r="BN1" t="s">
        <v>5495</v>
      </c>
      <c r="BO1" t="s">
        <v>5496</v>
      </c>
      <c r="BP1" t="s">
        <v>5497</v>
      </c>
      <c r="BQ1" t="s">
        <v>5498</v>
      </c>
      <c r="BR1" t="s">
        <v>5499</v>
      </c>
      <c r="BS1" t="s">
        <v>5500</v>
      </c>
      <c r="BT1" t="s">
        <v>5501</v>
      </c>
      <c r="BU1" t="s">
        <v>5502</v>
      </c>
      <c r="BV1" t="s">
        <v>5503</v>
      </c>
      <c r="BW1" t="s">
        <v>5504</v>
      </c>
      <c r="BX1" t="s">
        <v>5505</v>
      </c>
      <c r="BY1" t="s">
        <v>5506</v>
      </c>
      <c r="BZ1" t="s">
        <v>5507</v>
      </c>
      <c r="CA1" t="s">
        <v>5508</v>
      </c>
      <c r="CB1" t="s">
        <v>5509</v>
      </c>
      <c r="CC1" t="s">
        <v>5510</v>
      </c>
      <c r="CD1" t="s">
        <v>5511</v>
      </c>
      <c r="CE1" t="s">
        <v>5512</v>
      </c>
      <c r="CF1" t="s">
        <v>5513</v>
      </c>
      <c r="CG1" t="s">
        <v>5514</v>
      </c>
      <c r="CH1" t="s">
        <v>5515</v>
      </c>
      <c r="CI1" t="s">
        <v>5516</v>
      </c>
      <c r="CJ1" t="s">
        <v>5517</v>
      </c>
      <c r="CK1" t="s">
        <v>5518</v>
      </c>
      <c r="CL1" t="s">
        <v>5519</v>
      </c>
      <c r="CM1" t="s">
        <v>5520</v>
      </c>
      <c r="CN1" t="s">
        <v>5521</v>
      </c>
      <c r="CO1" t="s">
        <v>5522</v>
      </c>
      <c r="CP1" t="s">
        <v>5523</v>
      </c>
      <c r="CQ1" t="s">
        <v>5524</v>
      </c>
      <c r="CR1" t="s">
        <v>5525</v>
      </c>
      <c r="CS1" t="s">
        <v>5526</v>
      </c>
      <c r="CT1" t="s">
        <v>5527</v>
      </c>
      <c r="CU1" t="s">
        <v>5528</v>
      </c>
      <c r="CV1" t="s">
        <v>5529</v>
      </c>
      <c r="CW1" t="s">
        <v>5530</v>
      </c>
      <c r="CX1" t="s">
        <v>5531</v>
      </c>
      <c r="CY1" t="s">
        <v>5532</v>
      </c>
      <c r="CZ1" t="s">
        <v>5533</v>
      </c>
      <c r="DA1" t="s">
        <v>5534</v>
      </c>
      <c r="DB1" t="s">
        <v>5535</v>
      </c>
      <c r="DC1" t="s">
        <v>5536</v>
      </c>
      <c r="DD1" t="s">
        <v>5537</v>
      </c>
      <c r="DE1" t="s">
        <v>5538</v>
      </c>
      <c r="DF1" t="s">
        <v>5539</v>
      </c>
      <c r="DG1" t="s">
        <v>5540</v>
      </c>
      <c r="DH1" t="s">
        <v>5541</v>
      </c>
      <c r="DI1" t="s">
        <v>5542</v>
      </c>
      <c r="DJ1" t="s">
        <v>5543</v>
      </c>
      <c r="DK1" t="s">
        <v>5544</v>
      </c>
      <c r="DL1" t="s">
        <v>5545</v>
      </c>
      <c r="DM1" t="s">
        <v>5546</v>
      </c>
      <c r="DN1" t="s">
        <v>5547</v>
      </c>
      <c r="DO1" t="s">
        <v>5548</v>
      </c>
      <c r="DP1" t="s">
        <v>5549</v>
      </c>
      <c r="DQ1" t="s">
        <v>5550</v>
      </c>
      <c r="DR1" t="s">
        <v>5551</v>
      </c>
      <c r="DS1" t="s">
        <v>5552</v>
      </c>
      <c r="DT1" t="s">
        <v>5553</v>
      </c>
      <c r="DU1" t="s">
        <v>5554</v>
      </c>
      <c r="DV1" t="s">
        <v>5555</v>
      </c>
      <c r="DW1" t="s">
        <v>5556</v>
      </c>
      <c r="DX1" t="s">
        <v>5557</v>
      </c>
      <c r="DY1" t="s">
        <v>5558</v>
      </c>
      <c r="DZ1" t="s">
        <v>5559</v>
      </c>
      <c r="EA1" t="s">
        <v>5560</v>
      </c>
      <c r="EB1" t="s">
        <v>5561</v>
      </c>
      <c r="EC1" t="s">
        <v>5562</v>
      </c>
      <c r="ED1" t="s">
        <v>5563</v>
      </c>
      <c r="EE1" t="s">
        <v>5564</v>
      </c>
      <c r="EF1" t="s">
        <v>5565</v>
      </c>
      <c r="EG1" t="s">
        <v>5566</v>
      </c>
      <c r="EH1" t="s">
        <v>5567</v>
      </c>
      <c r="EI1" t="s">
        <v>5568</v>
      </c>
      <c r="EJ1" t="s">
        <v>5569</v>
      </c>
      <c r="EK1" t="s">
        <v>5570</v>
      </c>
      <c r="EL1" t="s">
        <v>5571</v>
      </c>
      <c r="EM1" t="s">
        <v>5572</v>
      </c>
      <c r="EN1" t="s">
        <v>5573</v>
      </c>
      <c r="EO1" t="s">
        <v>5574</v>
      </c>
      <c r="EP1" t="s">
        <v>5575</v>
      </c>
      <c r="EQ1" t="s">
        <v>5576</v>
      </c>
      <c r="ER1" t="s">
        <v>5577</v>
      </c>
      <c r="ES1" t="s">
        <v>5578</v>
      </c>
      <c r="ET1" t="s">
        <v>5579</v>
      </c>
      <c r="EU1" t="s">
        <v>5580</v>
      </c>
      <c r="EV1" t="s">
        <v>5581</v>
      </c>
      <c r="EW1" t="s">
        <v>5582</v>
      </c>
      <c r="EX1" t="s">
        <v>5583</v>
      </c>
      <c r="EY1" t="s">
        <v>5584</v>
      </c>
      <c r="EZ1" t="s">
        <v>5585</v>
      </c>
      <c r="FA1" t="s">
        <v>5586</v>
      </c>
      <c r="FB1" t="s">
        <v>5587</v>
      </c>
      <c r="FC1" t="s">
        <v>5588</v>
      </c>
      <c r="FD1" t="s">
        <v>5589</v>
      </c>
      <c r="FE1" t="s">
        <v>5590</v>
      </c>
      <c r="FF1" t="s">
        <v>5591</v>
      </c>
      <c r="FG1" t="s">
        <v>5592</v>
      </c>
      <c r="FH1" t="s">
        <v>5593</v>
      </c>
      <c r="FI1" t="s">
        <v>5594</v>
      </c>
      <c r="FJ1" t="s">
        <v>5595</v>
      </c>
      <c r="FK1" t="s">
        <v>5596</v>
      </c>
      <c r="FL1" t="s">
        <v>5597</v>
      </c>
      <c r="FM1" t="s">
        <v>5598</v>
      </c>
      <c r="FN1" t="s">
        <v>5599</v>
      </c>
      <c r="FO1" t="s">
        <v>5600</v>
      </c>
      <c r="FP1" t="s">
        <v>5601</v>
      </c>
      <c r="FQ1" t="s">
        <v>5602</v>
      </c>
      <c r="FR1" t="s">
        <v>5603</v>
      </c>
      <c r="FS1" t="s">
        <v>5604</v>
      </c>
      <c r="FT1" t="s">
        <v>5605</v>
      </c>
      <c r="FU1" t="s">
        <v>5606</v>
      </c>
      <c r="FV1" t="s">
        <v>5607</v>
      </c>
      <c r="FW1" t="s">
        <v>5608</v>
      </c>
      <c r="FX1" t="s">
        <v>5609</v>
      </c>
      <c r="FY1" t="s">
        <v>5610</v>
      </c>
      <c r="FZ1" t="s">
        <v>5611</v>
      </c>
      <c r="GA1" t="s">
        <v>5612</v>
      </c>
      <c r="GB1" t="s">
        <v>5613</v>
      </c>
      <c r="GC1" t="s">
        <v>5614</v>
      </c>
      <c r="GD1" t="s">
        <v>5615</v>
      </c>
      <c r="GE1" t="s">
        <v>5616</v>
      </c>
      <c r="GF1" t="s">
        <v>5617</v>
      </c>
      <c r="GG1" t="s">
        <v>5618</v>
      </c>
      <c r="GH1" t="s">
        <v>5619</v>
      </c>
      <c r="GI1" t="s">
        <v>5620</v>
      </c>
      <c r="GJ1" t="s">
        <v>5621</v>
      </c>
      <c r="GK1" t="s">
        <v>5622</v>
      </c>
      <c r="GL1" t="s">
        <v>5623</v>
      </c>
      <c r="GM1" t="s">
        <v>5624</v>
      </c>
      <c r="GN1" t="s">
        <v>5625</v>
      </c>
      <c r="GO1" t="s">
        <v>5626</v>
      </c>
      <c r="GP1" t="s">
        <v>5627</v>
      </c>
      <c r="GQ1" t="s">
        <v>5628</v>
      </c>
      <c r="GR1" t="s">
        <v>5629</v>
      </c>
      <c r="GS1" t="s">
        <v>5630</v>
      </c>
      <c r="GT1" t="s">
        <v>5631</v>
      </c>
      <c r="GU1" t="s">
        <v>5632</v>
      </c>
      <c r="GV1" t="s">
        <v>5633</v>
      </c>
      <c r="GW1" t="s">
        <v>5634</v>
      </c>
      <c r="GX1" t="s">
        <v>5635</v>
      </c>
      <c r="GY1" t="s">
        <v>5636</v>
      </c>
      <c r="GZ1" t="s">
        <v>5637</v>
      </c>
      <c r="HA1" t="s">
        <v>5638</v>
      </c>
      <c r="HB1" t="s">
        <v>5639</v>
      </c>
      <c r="HC1" t="s">
        <v>5640</v>
      </c>
      <c r="HD1" t="s">
        <v>5641</v>
      </c>
      <c r="HE1" t="s">
        <v>5642</v>
      </c>
      <c r="HF1" t="s">
        <v>5643</v>
      </c>
      <c r="HG1" t="s">
        <v>5644</v>
      </c>
      <c r="HH1" t="s">
        <v>5645</v>
      </c>
      <c r="HI1" t="s">
        <v>5646</v>
      </c>
      <c r="HJ1" t="s">
        <v>5647</v>
      </c>
      <c r="HK1" t="s">
        <v>5648</v>
      </c>
      <c r="HL1" t="s">
        <v>5649</v>
      </c>
      <c r="HM1" t="s">
        <v>5650</v>
      </c>
      <c r="HN1" t="s">
        <v>5651</v>
      </c>
      <c r="HO1" t="s">
        <v>5652</v>
      </c>
      <c r="HP1" t="s">
        <v>5653</v>
      </c>
      <c r="HQ1" t="s">
        <v>5654</v>
      </c>
      <c r="HR1" t="s">
        <v>5655</v>
      </c>
      <c r="HS1" t="s">
        <v>5656</v>
      </c>
      <c r="HT1" t="s">
        <v>5657</v>
      </c>
      <c r="HU1" t="s">
        <v>5658</v>
      </c>
      <c r="HV1" t="s">
        <v>5659</v>
      </c>
      <c r="HW1" t="s">
        <v>5660</v>
      </c>
      <c r="HX1" t="s">
        <v>5661</v>
      </c>
      <c r="HY1" t="s">
        <v>5662</v>
      </c>
      <c r="HZ1" t="s">
        <v>5663</v>
      </c>
      <c r="IA1" t="s">
        <v>5664</v>
      </c>
      <c r="IB1" t="s">
        <v>5665</v>
      </c>
      <c r="IC1" t="s">
        <v>5666</v>
      </c>
      <c r="ID1" t="s">
        <v>5667</v>
      </c>
      <c r="IE1" t="s">
        <v>5668</v>
      </c>
      <c r="IF1" t="s">
        <v>5669</v>
      </c>
      <c r="IG1" t="s">
        <v>5670</v>
      </c>
      <c r="IH1" t="s">
        <v>5671</v>
      </c>
      <c r="II1" t="s">
        <v>5672</v>
      </c>
      <c r="IJ1" t="s">
        <v>5673</v>
      </c>
      <c r="IK1" t="s">
        <v>5674</v>
      </c>
      <c r="IL1" t="s">
        <v>5675</v>
      </c>
      <c r="IM1" t="s">
        <v>5676</v>
      </c>
      <c r="IN1" t="s">
        <v>5677</v>
      </c>
      <c r="IO1" t="s">
        <v>5678</v>
      </c>
      <c r="IP1" t="s">
        <v>5679</v>
      </c>
      <c r="IQ1" t="s">
        <v>5680</v>
      </c>
      <c r="IR1" t="s">
        <v>5681</v>
      </c>
      <c r="IS1" t="s">
        <v>5682</v>
      </c>
      <c r="IT1" t="s">
        <v>5683</v>
      </c>
      <c r="IU1" t="s">
        <v>5684</v>
      </c>
      <c r="IV1" t="s">
        <v>5685</v>
      </c>
      <c r="IW1" t="s">
        <v>5686</v>
      </c>
      <c r="IX1" t="s">
        <v>5687</v>
      </c>
      <c r="IY1" t="s">
        <v>5688</v>
      </c>
      <c r="IZ1" t="s">
        <v>5689</v>
      </c>
      <c r="JA1" t="s">
        <v>5690</v>
      </c>
      <c r="JB1" t="s">
        <v>5691</v>
      </c>
      <c r="JC1" t="s">
        <v>5692</v>
      </c>
      <c r="JD1" t="s">
        <v>5693</v>
      </c>
      <c r="JE1" t="s">
        <v>5694</v>
      </c>
      <c r="JF1" t="s">
        <v>5695</v>
      </c>
      <c r="JG1" t="s">
        <v>5696</v>
      </c>
      <c r="JH1" t="s">
        <v>5697</v>
      </c>
      <c r="JI1" t="s">
        <v>5698</v>
      </c>
      <c r="JJ1" t="s">
        <v>5699</v>
      </c>
      <c r="JK1" t="s">
        <v>5700</v>
      </c>
      <c r="JL1" t="s">
        <v>5701</v>
      </c>
      <c r="JM1" t="s">
        <v>5702</v>
      </c>
      <c r="JN1" t="s">
        <v>5703</v>
      </c>
      <c r="JO1" t="s">
        <v>5704</v>
      </c>
      <c r="JP1" t="s">
        <v>5705</v>
      </c>
      <c r="JQ1" t="s">
        <v>5706</v>
      </c>
      <c r="JR1" t="s">
        <v>5707</v>
      </c>
      <c r="JS1" t="s">
        <v>5708</v>
      </c>
      <c r="JT1" t="s">
        <v>5709</v>
      </c>
      <c r="JU1" t="s">
        <v>5710</v>
      </c>
      <c r="JV1" t="s">
        <v>5711</v>
      </c>
      <c r="JW1" t="s">
        <v>5712</v>
      </c>
      <c r="JX1" t="s">
        <v>5713</v>
      </c>
      <c r="JY1" t="s">
        <v>5714</v>
      </c>
      <c r="JZ1" t="s">
        <v>5715</v>
      </c>
      <c r="KA1" t="s">
        <v>5716</v>
      </c>
      <c r="KB1" t="s">
        <v>5717</v>
      </c>
      <c r="KC1" t="s">
        <v>5718</v>
      </c>
      <c r="KD1" t="s">
        <v>5719</v>
      </c>
      <c r="KE1" t="s">
        <v>5720</v>
      </c>
      <c r="KF1" t="s">
        <v>5721</v>
      </c>
      <c r="KG1" t="s">
        <v>5722</v>
      </c>
      <c r="KH1" t="s">
        <v>5723</v>
      </c>
      <c r="KI1" t="s">
        <v>5724</v>
      </c>
      <c r="KJ1" t="s">
        <v>5725</v>
      </c>
      <c r="KK1" t="s">
        <v>5726</v>
      </c>
      <c r="KL1" t="s">
        <v>5727</v>
      </c>
      <c r="KM1" t="s">
        <v>5728</v>
      </c>
      <c r="KN1" t="s">
        <v>5729</v>
      </c>
      <c r="KO1" t="s">
        <v>5730</v>
      </c>
      <c r="KP1" t="s">
        <v>5731</v>
      </c>
      <c r="KQ1" t="s">
        <v>5732</v>
      </c>
      <c r="KR1" t="s">
        <v>5733</v>
      </c>
      <c r="KS1" t="s">
        <v>5734</v>
      </c>
      <c r="KT1" t="s">
        <v>5735</v>
      </c>
      <c r="KU1" t="s">
        <v>5736</v>
      </c>
      <c r="KV1" t="s">
        <v>5737</v>
      </c>
      <c r="KW1" t="s">
        <v>5738</v>
      </c>
      <c r="KX1" t="s">
        <v>5739</v>
      </c>
      <c r="KY1" t="s">
        <v>5740</v>
      </c>
      <c r="KZ1" t="s">
        <v>5741</v>
      </c>
      <c r="LA1" t="s">
        <v>5742</v>
      </c>
      <c r="LB1" t="s">
        <v>5743</v>
      </c>
      <c r="LC1" t="s">
        <v>5744</v>
      </c>
      <c r="LD1" t="s">
        <v>5745</v>
      </c>
      <c r="LE1" t="s">
        <v>5746</v>
      </c>
      <c r="LF1" t="s">
        <v>5747</v>
      </c>
      <c r="LG1" t="s">
        <v>5748</v>
      </c>
      <c r="LH1" t="s">
        <v>5749</v>
      </c>
      <c r="LI1" t="s">
        <v>5750</v>
      </c>
      <c r="LJ1" t="s">
        <v>5751</v>
      </c>
      <c r="LK1" t="s">
        <v>5752</v>
      </c>
      <c r="LL1" t="s">
        <v>5753</v>
      </c>
      <c r="LM1" t="s">
        <v>5754</v>
      </c>
      <c r="LN1" t="s">
        <v>5755</v>
      </c>
      <c r="LO1" t="s">
        <v>5756</v>
      </c>
      <c r="LP1" t="s">
        <v>5757</v>
      </c>
      <c r="LQ1" t="s">
        <v>5758</v>
      </c>
      <c r="LR1" t="s">
        <v>5759</v>
      </c>
      <c r="LS1" t="s">
        <v>5760</v>
      </c>
      <c r="LT1" t="s">
        <v>5761</v>
      </c>
      <c r="LU1" t="s">
        <v>5762</v>
      </c>
      <c r="LV1" t="s">
        <v>5763</v>
      </c>
      <c r="LW1" t="s">
        <v>5764</v>
      </c>
      <c r="LX1" t="s">
        <v>5765</v>
      </c>
      <c r="LY1" t="s">
        <v>5766</v>
      </c>
      <c r="LZ1" t="s">
        <v>5767</v>
      </c>
      <c r="MA1" t="s">
        <v>5768</v>
      </c>
      <c r="MB1" t="s">
        <v>5769</v>
      </c>
      <c r="MC1" t="s">
        <v>5770</v>
      </c>
      <c r="MD1" t="s">
        <v>5771</v>
      </c>
      <c r="ME1" t="s">
        <v>5772</v>
      </c>
      <c r="MF1" t="s">
        <v>5773</v>
      </c>
      <c r="MG1" t="s">
        <v>5774</v>
      </c>
      <c r="MH1" t="s">
        <v>5775</v>
      </c>
      <c r="MI1" t="s">
        <v>5776</v>
      </c>
      <c r="MJ1" t="s">
        <v>5777</v>
      </c>
      <c r="MK1" t="s">
        <v>5778</v>
      </c>
      <c r="ML1" t="s">
        <v>5779</v>
      </c>
      <c r="MM1" t="s">
        <v>5780</v>
      </c>
      <c r="MN1" t="s">
        <v>5781</v>
      </c>
      <c r="MO1" t="s">
        <v>5782</v>
      </c>
      <c r="MP1" t="s">
        <v>5783</v>
      </c>
      <c r="MQ1" t="s">
        <v>5784</v>
      </c>
      <c r="MR1" t="s">
        <v>5785</v>
      </c>
      <c r="MS1" t="s">
        <v>5786</v>
      </c>
      <c r="MT1" t="s">
        <v>5787</v>
      </c>
      <c r="MU1" t="s">
        <v>5788</v>
      </c>
      <c r="MV1" t="s">
        <v>5789</v>
      </c>
      <c r="MW1" t="s">
        <v>5790</v>
      </c>
      <c r="MX1" t="s">
        <v>5791</v>
      </c>
      <c r="MY1" t="s">
        <v>5792</v>
      </c>
      <c r="MZ1" t="s">
        <v>5793</v>
      </c>
      <c r="NA1" t="s">
        <v>5794</v>
      </c>
      <c r="NB1" t="s">
        <v>5795</v>
      </c>
      <c r="NC1" t="s">
        <v>5796</v>
      </c>
      <c r="ND1" t="s">
        <v>5797</v>
      </c>
      <c r="NE1" t="s">
        <v>5798</v>
      </c>
      <c r="NF1" t="s">
        <v>5799</v>
      </c>
      <c r="NG1" t="s">
        <v>5800</v>
      </c>
      <c r="NH1" t="s">
        <v>5801</v>
      </c>
      <c r="NI1" t="s">
        <v>5802</v>
      </c>
      <c r="NJ1" t="s">
        <v>5803</v>
      </c>
      <c r="NK1" t="s">
        <v>5804</v>
      </c>
      <c r="NL1" t="s">
        <v>5805</v>
      </c>
      <c r="NM1" t="s">
        <v>5806</v>
      </c>
      <c r="NN1" t="s">
        <v>5807</v>
      </c>
      <c r="NO1" t="s">
        <v>5808</v>
      </c>
      <c r="NP1" t="s">
        <v>5809</v>
      </c>
      <c r="NQ1" t="s">
        <v>5810</v>
      </c>
      <c r="NR1" t="s">
        <v>5811</v>
      </c>
      <c r="NS1" t="s">
        <v>5812</v>
      </c>
      <c r="NT1" t="s">
        <v>5813</v>
      </c>
      <c r="NU1" t="s">
        <v>5814</v>
      </c>
      <c r="NV1" t="s">
        <v>5815</v>
      </c>
      <c r="NW1" t="s">
        <v>5816</v>
      </c>
      <c r="NX1" t="s">
        <v>5817</v>
      </c>
      <c r="NY1" t="s">
        <v>5818</v>
      </c>
      <c r="NZ1" t="s">
        <v>5819</v>
      </c>
      <c r="OA1" t="s">
        <v>5820</v>
      </c>
      <c r="OB1" t="s">
        <v>5821</v>
      </c>
      <c r="OC1" t="s">
        <v>5822</v>
      </c>
      <c r="OD1" t="s">
        <v>5823</v>
      </c>
      <c r="OE1" t="s">
        <v>5824</v>
      </c>
      <c r="OF1" t="s">
        <v>5825</v>
      </c>
      <c r="OG1" t="s">
        <v>5826</v>
      </c>
      <c r="OH1" t="s">
        <v>5827</v>
      </c>
      <c r="OI1" t="s">
        <v>5828</v>
      </c>
      <c r="OJ1" t="s">
        <v>5829</v>
      </c>
      <c r="OK1" t="s">
        <v>5830</v>
      </c>
      <c r="OL1" t="s">
        <v>5831</v>
      </c>
      <c r="OM1" t="s">
        <v>5832</v>
      </c>
      <c r="ON1" t="s">
        <v>5833</v>
      </c>
      <c r="OO1" t="s">
        <v>5834</v>
      </c>
      <c r="OP1" t="s">
        <v>5835</v>
      </c>
      <c r="OQ1" t="s">
        <v>5836</v>
      </c>
      <c r="OR1" t="s">
        <v>5837</v>
      </c>
      <c r="OS1" t="s">
        <v>5838</v>
      </c>
      <c r="OT1" t="s">
        <v>5839</v>
      </c>
      <c r="OU1" t="s">
        <v>5840</v>
      </c>
      <c r="OV1" t="s">
        <v>5841</v>
      </c>
      <c r="OW1" t="s">
        <v>5842</v>
      </c>
      <c r="OX1" t="s">
        <v>5843</v>
      </c>
      <c r="OY1" t="s">
        <v>5844</v>
      </c>
      <c r="OZ1" t="s">
        <v>5845</v>
      </c>
      <c r="PA1" t="s">
        <v>5846</v>
      </c>
      <c r="PB1" t="s">
        <v>5848</v>
      </c>
    </row>
    <row r="2" spans="1:418">
      <c r="A2" t="s">
        <v>5415</v>
      </c>
      <c r="B2" t="s">
        <v>5417</v>
      </c>
      <c r="C2" s="13">
        <v>3</v>
      </c>
      <c r="D2" s="12">
        <v>2022</v>
      </c>
      <c r="E2" s="14">
        <v>11</v>
      </c>
      <c r="F2" s="14" t="s">
        <v>5422</v>
      </c>
      <c r="G2" t="s">
        <v>5428</v>
      </c>
      <c r="H2">
        <v>147</v>
      </c>
      <c r="I2">
        <v>23</v>
      </c>
      <c r="J2">
        <v>45</v>
      </c>
      <c r="K2">
        <v>23</v>
      </c>
      <c r="L2">
        <v>47</v>
      </c>
      <c r="M2">
        <v>40</v>
      </c>
      <c r="N2">
        <v>33</v>
      </c>
      <c r="O2">
        <v>23</v>
      </c>
      <c r="P2">
        <v>25</v>
      </c>
      <c r="Q2">
        <v>142</v>
      </c>
      <c r="R2">
        <v>135</v>
      </c>
      <c r="S2">
        <v>1618</v>
      </c>
      <c r="T2">
        <v>0</v>
      </c>
      <c r="U2">
        <v>13014</v>
      </c>
      <c r="V2">
        <v>9</v>
      </c>
      <c r="W2">
        <v>3539</v>
      </c>
      <c r="X2">
        <v>1</v>
      </c>
      <c r="Y2">
        <v>2189</v>
      </c>
      <c r="Z2">
        <v>7</v>
      </c>
      <c r="AA2">
        <v>20360</v>
      </c>
      <c r="AB2">
        <v>17</v>
      </c>
      <c r="AC2">
        <v>5696</v>
      </c>
      <c r="AD2">
        <v>0</v>
      </c>
      <c r="AE2">
        <v>26056</v>
      </c>
      <c r="AF2">
        <v>17</v>
      </c>
      <c r="AG2">
        <v>19159</v>
      </c>
      <c r="AH2">
        <v>17171</v>
      </c>
      <c r="AI2">
        <v>10205</v>
      </c>
      <c r="AJ2">
        <v>788</v>
      </c>
      <c r="AK2">
        <v>2</v>
      </c>
      <c r="AL2">
        <v>69</v>
      </c>
      <c r="AM2">
        <v>1</v>
      </c>
      <c r="AN2">
        <v>88</v>
      </c>
      <c r="AO2">
        <v>78</v>
      </c>
      <c r="AP2">
        <v>76</v>
      </c>
      <c r="AQ2">
        <v>77</v>
      </c>
      <c r="AR2">
        <v>78</v>
      </c>
      <c r="AS2">
        <v>69</v>
      </c>
      <c r="AT2">
        <v>58</v>
      </c>
      <c r="AU2">
        <v>26</v>
      </c>
      <c r="AV2">
        <v>70</v>
      </c>
      <c r="AW2">
        <v>48</v>
      </c>
      <c r="AX2">
        <v>24</v>
      </c>
      <c r="AY2">
        <v>61</v>
      </c>
      <c r="AZ2">
        <v>8</v>
      </c>
      <c r="BA2">
        <v>76</v>
      </c>
      <c r="BB2">
        <v>60</v>
      </c>
      <c r="BC2">
        <v>7</v>
      </c>
      <c r="BD2">
        <v>74</v>
      </c>
      <c r="BE2">
        <v>97</v>
      </c>
      <c r="BF2">
        <v>37</v>
      </c>
      <c r="BG2">
        <v>45</v>
      </c>
      <c r="BH2">
        <v>54</v>
      </c>
      <c r="BI2">
        <v>78</v>
      </c>
      <c r="BJ2">
        <v>91</v>
      </c>
      <c r="BK2">
        <v>93</v>
      </c>
      <c r="BL2">
        <v>89</v>
      </c>
      <c r="BM2">
        <v>70</v>
      </c>
      <c r="BN2">
        <v>24</v>
      </c>
      <c r="BO2">
        <v>84</v>
      </c>
      <c r="BP2">
        <v>76</v>
      </c>
      <c r="BQ2">
        <v>32</v>
      </c>
      <c r="BR2">
        <v>78</v>
      </c>
      <c r="BS2">
        <v>37</v>
      </c>
      <c r="BT2">
        <v>33</v>
      </c>
      <c r="BU2">
        <v>57</v>
      </c>
      <c r="BV2">
        <v>52</v>
      </c>
      <c r="BW2">
        <v>12</v>
      </c>
      <c r="BX2">
        <v>63</v>
      </c>
      <c r="BY2">
        <v>90</v>
      </c>
      <c r="BZ2">
        <v>97</v>
      </c>
      <c r="CA2">
        <v>38</v>
      </c>
      <c r="CB2">
        <v>95</v>
      </c>
      <c r="CC2">
        <v>80</v>
      </c>
      <c r="CD2">
        <v>36</v>
      </c>
      <c r="CE2">
        <v>97</v>
      </c>
      <c r="CF2">
        <v>93</v>
      </c>
      <c r="CG2">
        <v>90</v>
      </c>
      <c r="CH2">
        <v>65</v>
      </c>
      <c r="CI2">
        <v>88</v>
      </c>
      <c r="CJ2">
        <v>80</v>
      </c>
      <c r="CK2">
        <v>71</v>
      </c>
      <c r="CL2">
        <v>82</v>
      </c>
      <c r="CM2">
        <v>81</v>
      </c>
      <c r="CN2">
        <v>80</v>
      </c>
      <c r="CO2">
        <v>52</v>
      </c>
      <c r="CP2">
        <v>86</v>
      </c>
      <c r="CQ2">
        <v>28</v>
      </c>
      <c r="CR2">
        <v>1</v>
      </c>
      <c r="CS2">
        <v>65</v>
      </c>
      <c r="CT2">
        <v>1</v>
      </c>
      <c r="CU2">
        <v>36</v>
      </c>
      <c r="CV2">
        <v>1</v>
      </c>
      <c r="CW2">
        <v>16</v>
      </c>
      <c r="CX2">
        <v>4</v>
      </c>
      <c r="CY2">
        <v>4</v>
      </c>
      <c r="CZ2">
        <v>4</v>
      </c>
      <c r="DA2">
        <v>4</v>
      </c>
      <c r="DB2">
        <v>9</v>
      </c>
      <c r="DC2">
        <v>9</v>
      </c>
      <c r="DD2">
        <v>0</v>
      </c>
      <c r="DE2">
        <v>100</v>
      </c>
      <c r="DF2">
        <v>0</v>
      </c>
      <c r="DG2">
        <v>5</v>
      </c>
      <c r="DH2">
        <v>0</v>
      </c>
      <c r="DI2">
        <v>4</v>
      </c>
      <c r="DJ2">
        <v>32</v>
      </c>
      <c r="DK2">
        <v>96</v>
      </c>
      <c r="DL2">
        <v>87</v>
      </c>
      <c r="DM2">
        <v>78</v>
      </c>
      <c r="DN2">
        <v>73</v>
      </c>
      <c r="DO2">
        <v>51</v>
      </c>
      <c r="DP2">
        <v>70</v>
      </c>
      <c r="DQ2">
        <v>43</v>
      </c>
      <c r="DR2">
        <v>43</v>
      </c>
      <c r="DS2">
        <v>74</v>
      </c>
      <c r="DT2">
        <v>78</v>
      </c>
      <c r="DU2">
        <v>62</v>
      </c>
      <c r="DV2">
        <v>39</v>
      </c>
      <c r="DW2">
        <v>74</v>
      </c>
      <c r="DX2">
        <v>4</v>
      </c>
      <c r="DY2">
        <v>91</v>
      </c>
      <c r="DZ2">
        <v>87</v>
      </c>
      <c r="EA2">
        <v>45</v>
      </c>
      <c r="EB2">
        <v>37</v>
      </c>
      <c r="EC2">
        <v>66</v>
      </c>
      <c r="ED2">
        <v>54</v>
      </c>
      <c r="EE2">
        <v>63</v>
      </c>
      <c r="EF2">
        <v>47</v>
      </c>
      <c r="EG2">
        <v>21</v>
      </c>
      <c r="EH2">
        <v>39</v>
      </c>
      <c r="EI2">
        <v>3</v>
      </c>
      <c r="EJ2">
        <v>25</v>
      </c>
      <c r="EK2">
        <v>59</v>
      </c>
      <c r="EL2">
        <v>65</v>
      </c>
      <c r="EM2">
        <v>56</v>
      </c>
      <c r="EN2">
        <v>64</v>
      </c>
      <c r="EO2">
        <v>32</v>
      </c>
      <c r="EP2">
        <v>47</v>
      </c>
      <c r="EQ2">
        <v>3</v>
      </c>
      <c r="ER2">
        <v>37</v>
      </c>
      <c r="ES2">
        <v>47</v>
      </c>
      <c r="ET2">
        <v>0</v>
      </c>
      <c r="EU2">
        <v>25</v>
      </c>
      <c r="EV2">
        <v>0</v>
      </c>
      <c r="EW2">
        <v>0</v>
      </c>
      <c r="EX2">
        <v>0</v>
      </c>
      <c r="EY2">
        <v>0</v>
      </c>
      <c r="EZ2">
        <v>25</v>
      </c>
      <c r="FA2">
        <v>0</v>
      </c>
      <c r="FB2">
        <v>0</v>
      </c>
      <c r="FC2">
        <v>0</v>
      </c>
      <c r="FD2">
        <v>0</v>
      </c>
      <c r="FE2">
        <v>0</v>
      </c>
      <c r="FF2">
        <v>0</v>
      </c>
      <c r="FG2">
        <v>25</v>
      </c>
      <c r="FH2">
        <v>0</v>
      </c>
      <c r="FI2">
        <v>25</v>
      </c>
      <c r="FJ2">
        <v>25</v>
      </c>
      <c r="FK2">
        <v>10</v>
      </c>
      <c r="FL2">
        <v>54</v>
      </c>
      <c r="FM2">
        <v>0</v>
      </c>
      <c r="FN2">
        <v>7</v>
      </c>
      <c r="FO2">
        <v>4</v>
      </c>
      <c r="FP2">
        <v>6</v>
      </c>
      <c r="FQ2">
        <v>35</v>
      </c>
      <c r="FR2">
        <v>9</v>
      </c>
      <c r="FS2">
        <v>25</v>
      </c>
      <c r="FT2">
        <v>0</v>
      </c>
      <c r="FU2">
        <v>25</v>
      </c>
      <c r="FV2">
        <v>0</v>
      </c>
      <c r="FW2">
        <v>25</v>
      </c>
      <c r="FX2">
        <v>25</v>
      </c>
      <c r="FY2">
        <v>17</v>
      </c>
      <c r="FZ2">
        <v>54</v>
      </c>
      <c r="GA2">
        <v>0</v>
      </c>
      <c r="GB2">
        <v>43</v>
      </c>
      <c r="GC2">
        <v>10</v>
      </c>
      <c r="GD2">
        <v>35</v>
      </c>
      <c r="GE2">
        <v>18</v>
      </c>
      <c r="GF2">
        <v>13</v>
      </c>
      <c r="GG2">
        <v>11</v>
      </c>
      <c r="GH2">
        <v>15</v>
      </c>
      <c r="GI2">
        <v>11</v>
      </c>
      <c r="GJ2">
        <v>9</v>
      </c>
      <c r="GK2">
        <v>4</v>
      </c>
      <c r="GL2">
        <v>4</v>
      </c>
      <c r="GM2">
        <v>24</v>
      </c>
      <c r="GN2">
        <v>8</v>
      </c>
      <c r="GO2">
        <v>93</v>
      </c>
      <c r="GP2">
        <v>5</v>
      </c>
      <c r="GQ2">
        <v>8</v>
      </c>
      <c r="GR2">
        <v>8</v>
      </c>
      <c r="GS2">
        <v>4</v>
      </c>
      <c r="GT2">
        <v>6</v>
      </c>
      <c r="GU2">
        <v>21</v>
      </c>
      <c r="GV2">
        <v>89</v>
      </c>
      <c r="GW2">
        <v>20</v>
      </c>
      <c r="GX2">
        <v>24</v>
      </c>
      <c r="GY2">
        <v>20</v>
      </c>
      <c r="GZ2">
        <v>16</v>
      </c>
      <c r="HA2">
        <v>56</v>
      </c>
      <c r="HB2">
        <v>53</v>
      </c>
      <c r="HC2">
        <v>51</v>
      </c>
      <c r="HD2">
        <v>76</v>
      </c>
      <c r="HE2">
        <v>44</v>
      </c>
      <c r="HF2">
        <v>73</v>
      </c>
      <c r="HG2">
        <v>64</v>
      </c>
      <c r="HH2">
        <v>42</v>
      </c>
      <c r="HI2">
        <v>36</v>
      </c>
      <c r="HJ2">
        <v>18</v>
      </c>
      <c r="HK2">
        <v>20</v>
      </c>
      <c r="HL2">
        <v>89</v>
      </c>
      <c r="HM2">
        <v>76</v>
      </c>
      <c r="HN2">
        <v>93</v>
      </c>
      <c r="HO2">
        <v>78</v>
      </c>
      <c r="HP2">
        <v>84</v>
      </c>
      <c r="HQ2">
        <v>82</v>
      </c>
      <c r="HR2">
        <v>69</v>
      </c>
      <c r="HS2">
        <v>73</v>
      </c>
      <c r="HT2">
        <v>58</v>
      </c>
      <c r="HU2">
        <v>69</v>
      </c>
      <c r="HV2">
        <v>93</v>
      </c>
      <c r="HW2">
        <v>91</v>
      </c>
      <c r="HX2">
        <v>54</v>
      </c>
      <c r="HY2">
        <v>47</v>
      </c>
      <c r="HZ2">
        <v>26</v>
      </c>
      <c r="IA2">
        <v>35</v>
      </c>
      <c r="IB2">
        <v>73</v>
      </c>
      <c r="IC2">
        <v>58</v>
      </c>
      <c r="ID2">
        <v>85</v>
      </c>
      <c r="IE2">
        <v>32</v>
      </c>
      <c r="IF2">
        <v>33</v>
      </c>
      <c r="IG2">
        <v>96</v>
      </c>
      <c r="IH2">
        <v>84</v>
      </c>
      <c r="II2">
        <v>82</v>
      </c>
      <c r="IJ2">
        <v>44</v>
      </c>
      <c r="IK2">
        <v>9</v>
      </c>
      <c r="IL2">
        <v>47</v>
      </c>
      <c r="IM2">
        <v>80</v>
      </c>
      <c r="IN2">
        <v>33</v>
      </c>
      <c r="IO2">
        <v>89</v>
      </c>
      <c r="IP2">
        <v>49</v>
      </c>
      <c r="IQ2">
        <v>16</v>
      </c>
      <c r="IR2">
        <v>47</v>
      </c>
      <c r="IS2">
        <v>87</v>
      </c>
      <c r="IT2">
        <v>80</v>
      </c>
      <c r="IU2">
        <v>87</v>
      </c>
      <c r="IV2">
        <v>89</v>
      </c>
      <c r="IW2">
        <v>20</v>
      </c>
      <c r="IX2">
        <v>24</v>
      </c>
      <c r="IY2">
        <v>20</v>
      </c>
      <c r="IZ2">
        <v>16</v>
      </c>
      <c r="JA2">
        <v>56</v>
      </c>
      <c r="JB2">
        <v>53</v>
      </c>
      <c r="JC2">
        <v>51</v>
      </c>
      <c r="JD2">
        <v>76</v>
      </c>
      <c r="JE2">
        <v>44</v>
      </c>
      <c r="JF2">
        <v>73</v>
      </c>
      <c r="JG2">
        <v>64</v>
      </c>
      <c r="JH2">
        <v>42</v>
      </c>
      <c r="JI2">
        <v>36</v>
      </c>
      <c r="JJ2">
        <v>18</v>
      </c>
      <c r="JK2">
        <v>20</v>
      </c>
      <c r="JL2">
        <v>89</v>
      </c>
      <c r="JM2">
        <v>76</v>
      </c>
      <c r="JN2">
        <v>93</v>
      </c>
      <c r="JO2">
        <v>78</v>
      </c>
      <c r="JP2">
        <v>84</v>
      </c>
      <c r="JQ2">
        <v>82</v>
      </c>
      <c r="JR2">
        <v>69</v>
      </c>
      <c r="JS2">
        <v>73</v>
      </c>
      <c r="JT2">
        <v>58</v>
      </c>
      <c r="JU2">
        <v>69</v>
      </c>
      <c r="JV2">
        <v>93</v>
      </c>
      <c r="JW2">
        <v>91</v>
      </c>
      <c r="JX2">
        <v>54</v>
      </c>
      <c r="JY2">
        <v>47</v>
      </c>
      <c r="JZ2">
        <v>26</v>
      </c>
      <c r="KA2">
        <v>35</v>
      </c>
      <c r="KB2">
        <v>73</v>
      </c>
      <c r="KC2">
        <v>58</v>
      </c>
      <c r="KD2">
        <v>85</v>
      </c>
      <c r="KE2">
        <v>32</v>
      </c>
      <c r="KF2">
        <v>33</v>
      </c>
      <c r="KG2">
        <v>96</v>
      </c>
      <c r="KH2">
        <v>84</v>
      </c>
      <c r="KI2">
        <v>82</v>
      </c>
      <c r="KJ2">
        <v>64</v>
      </c>
      <c r="KK2">
        <v>87</v>
      </c>
      <c r="KL2">
        <v>53</v>
      </c>
      <c r="KM2">
        <v>56</v>
      </c>
      <c r="KN2">
        <v>65</v>
      </c>
      <c r="KO2">
        <v>44</v>
      </c>
      <c r="KP2">
        <v>73</v>
      </c>
      <c r="KQ2">
        <v>73</v>
      </c>
      <c r="KR2">
        <v>27</v>
      </c>
      <c r="KS2">
        <v>87</v>
      </c>
      <c r="KT2">
        <v>47</v>
      </c>
      <c r="KU2">
        <v>91</v>
      </c>
      <c r="KV2">
        <v>40</v>
      </c>
      <c r="KW2">
        <v>87</v>
      </c>
      <c r="KX2">
        <v>38</v>
      </c>
      <c r="KY2">
        <v>47</v>
      </c>
      <c r="KZ2">
        <v>7</v>
      </c>
      <c r="LA2">
        <v>9</v>
      </c>
      <c r="LB2">
        <v>62</v>
      </c>
      <c r="LC2">
        <v>80</v>
      </c>
      <c r="LD2">
        <v>60</v>
      </c>
      <c r="LE2">
        <v>75</v>
      </c>
      <c r="LF2">
        <v>44</v>
      </c>
      <c r="LG2">
        <v>39</v>
      </c>
      <c r="LH2">
        <v>31</v>
      </c>
      <c r="LI2">
        <v>17</v>
      </c>
      <c r="LJ2">
        <v>33</v>
      </c>
      <c r="LK2">
        <v>96</v>
      </c>
      <c r="LL2">
        <v>72</v>
      </c>
      <c r="LM2">
        <v>31</v>
      </c>
      <c r="LN2">
        <v>17</v>
      </c>
      <c r="LO2">
        <v>79</v>
      </c>
      <c r="LP2">
        <v>78</v>
      </c>
      <c r="LQ2">
        <v>78</v>
      </c>
      <c r="LR2">
        <v>91</v>
      </c>
      <c r="LS2">
        <v>80</v>
      </c>
      <c r="LT2">
        <v>89</v>
      </c>
      <c r="LU2">
        <v>79</v>
      </c>
      <c r="LV2">
        <v>76</v>
      </c>
      <c r="LW2">
        <v>76</v>
      </c>
      <c r="LX2">
        <v>88</v>
      </c>
      <c r="LY2">
        <v>73</v>
      </c>
      <c r="LZ2">
        <v>86</v>
      </c>
      <c r="MA2">
        <v>100</v>
      </c>
      <c r="MB2">
        <v>92</v>
      </c>
      <c r="MC2">
        <v>100</v>
      </c>
      <c r="MD2">
        <v>92</v>
      </c>
      <c r="ME2">
        <v>100</v>
      </c>
      <c r="MF2">
        <v>90</v>
      </c>
      <c r="MG2">
        <v>100</v>
      </c>
      <c r="MH2">
        <v>82</v>
      </c>
      <c r="MI2">
        <v>80</v>
      </c>
      <c r="MJ2">
        <v>64</v>
      </c>
      <c r="MK2">
        <v>82</v>
      </c>
      <c r="ML2">
        <v>79</v>
      </c>
      <c r="MM2">
        <v>59</v>
      </c>
      <c r="MN2">
        <v>82</v>
      </c>
      <c r="MO2">
        <v>16</v>
      </c>
      <c r="MP2">
        <v>4</v>
      </c>
      <c r="MQ2">
        <v>40</v>
      </c>
      <c r="MR2">
        <v>40</v>
      </c>
      <c r="MS2">
        <v>33</v>
      </c>
      <c r="MT2">
        <v>97</v>
      </c>
      <c r="MU2">
        <v>97</v>
      </c>
      <c r="MV2">
        <v>84</v>
      </c>
      <c r="MW2">
        <v>80</v>
      </c>
      <c r="MX2">
        <v>79</v>
      </c>
      <c r="MY2">
        <v>94</v>
      </c>
      <c r="MZ2">
        <v>97</v>
      </c>
      <c r="NA2">
        <v>92</v>
      </c>
      <c r="NB2">
        <v>95</v>
      </c>
      <c r="NC2">
        <v>96</v>
      </c>
      <c r="ND2">
        <v>95</v>
      </c>
      <c r="NE2">
        <v>29</v>
      </c>
      <c r="NF2">
        <v>86</v>
      </c>
      <c r="NG2">
        <v>27</v>
      </c>
      <c r="NH2">
        <v>96</v>
      </c>
      <c r="NI2">
        <v>18</v>
      </c>
      <c r="NJ2">
        <v>92</v>
      </c>
      <c r="NK2">
        <v>53</v>
      </c>
      <c r="NL2">
        <v>53</v>
      </c>
      <c r="NM2">
        <v>82</v>
      </c>
      <c r="NN2">
        <v>12</v>
      </c>
      <c r="NO2">
        <v>91</v>
      </c>
      <c r="NP2">
        <v>25</v>
      </c>
      <c r="NQ2">
        <v>95</v>
      </c>
      <c r="NR2">
        <v>77</v>
      </c>
      <c r="NS2">
        <v>33</v>
      </c>
      <c r="NT2">
        <v>3</v>
      </c>
      <c r="NU2">
        <v>1</v>
      </c>
      <c r="NV2">
        <v>0</v>
      </c>
      <c r="NW2">
        <v>1</v>
      </c>
      <c r="NX2">
        <v>0</v>
      </c>
      <c r="NY2">
        <v>11</v>
      </c>
      <c r="NZ2">
        <v>1</v>
      </c>
      <c r="OA2">
        <v>99</v>
      </c>
      <c r="OB2">
        <v>97</v>
      </c>
      <c r="OC2">
        <v>98</v>
      </c>
      <c r="OD2">
        <v>92</v>
      </c>
      <c r="OE2">
        <v>98</v>
      </c>
      <c r="OF2">
        <v>10</v>
      </c>
      <c r="OG2">
        <v>55</v>
      </c>
      <c r="OH2">
        <v>92</v>
      </c>
      <c r="OI2">
        <v>97</v>
      </c>
      <c r="OJ2">
        <v>88</v>
      </c>
      <c r="OK2">
        <v>91</v>
      </c>
      <c r="OL2">
        <v>0</v>
      </c>
      <c r="OM2">
        <v>1</v>
      </c>
      <c r="ON2">
        <v>3051</v>
      </c>
      <c r="OO2">
        <v>4</v>
      </c>
      <c r="OP2">
        <v>1</v>
      </c>
      <c r="OQ2">
        <v>0</v>
      </c>
      <c r="OR2">
        <v>0</v>
      </c>
      <c r="OS2">
        <v>0.10000000149011612</v>
      </c>
      <c r="OT2">
        <v>0.30000001192092896</v>
      </c>
      <c r="OU2">
        <v>0.10000000149011612</v>
      </c>
      <c r="OV2">
        <v>0</v>
      </c>
      <c r="OW2">
        <v>0.10000000149011612</v>
      </c>
      <c r="OX2">
        <v>74</v>
      </c>
      <c r="OY2">
        <v>66</v>
      </c>
      <c r="OZ2">
        <v>39</v>
      </c>
      <c r="PA2" t="s">
        <v>5847</v>
      </c>
      <c r="PB2" t="s">
        <v>5849</v>
      </c>
    </row>
    <row r="3" spans="1:418">
      <c r="A3" t="s">
        <v>5415</v>
      </c>
      <c r="B3" t="s">
        <v>5417</v>
      </c>
      <c r="C3" s="13">
        <v>3</v>
      </c>
      <c r="D3" s="12">
        <v>2022</v>
      </c>
      <c r="E3" s="14">
        <v>11</v>
      </c>
      <c r="F3" s="14" t="s">
        <v>5423</v>
      </c>
      <c r="G3" t="s">
        <v>5429</v>
      </c>
      <c r="H3">
        <v>45</v>
      </c>
      <c r="I3">
        <v>22</v>
      </c>
      <c r="J3">
        <v>45</v>
      </c>
      <c r="K3">
        <v>22</v>
      </c>
      <c r="L3">
        <v>39</v>
      </c>
      <c r="M3">
        <v>39</v>
      </c>
      <c r="N3">
        <v>33</v>
      </c>
      <c r="O3">
        <v>23</v>
      </c>
      <c r="P3">
        <v>25</v>
      </c>
      <c r="Q3">
        <v>44</v>
      </c>
      <c r="R3">
        <v>39</v>
      </c>
      <c r="S3">
        <v>1602</v>
      </c>
      <c r="T3">
        <v>0</v>
      </c>
      <c r="U3">
        <v>11706</v>
      </c>
      <c r="V3">
        <v>8</v>
      </c>
      <c r="W3">
        <v>3238</v>
      </c>
      <c r="X3">
        <v>1</v>
      </c>
      <c r="Y3">
        <v>2039</v>
      </c>
      <c r="Z3">
        <v>6</v>
      </c>
      <c r="AA3">
        <v>18585</v>
      </c>
      <c r="AB3">
        <v>15</v>
      </c>
      <c r="AC3">
        <v>5347</v>
      </c>
      <c r="AD3">
        <v>0</v>
      </c>
      <c r="AE3">
        <v>23932</v>
      </c>
      <c r="AF3">
        <v>15</v>
      </c>
      <c r="AG3">
        <v>17136</v>
      </c>
      <c r="AH3">
        <v>15277</v>
      </c>
      <c r="AI3">
        <v>8937</v>
      </c>
      <c r="AJ3">
        <v>598</v>
      </c>
      <c r="AK3">
        <v>2</v>
      </c>
      <c r="AL3">
        <v>73</v>
      </c>
      <c r="AM3">
        <v>2</v>
      </c>
      <c r="AN3">
        <v>82</v>
      </c>
      <c r="AO3">
        <v>82</v>
      </c>
      <c r="AP3">
        <v>82</v>
      </c>
      <c r="AQ3">
        <v>80</v>
      </c>
      <c r="AR3">
        <v>82</v>
      </c>
      <c r="AS3">
        <v>71</v>
      </c>
      <c r="AT3">
        <v>73</v>
      </c>
      <c r="AU3">
        <v>31</v>
      </c>
      <c r="AV3">
        <v>69</v>
      </c>
      <c r="AW3">
        <v>60</v>
      </c>
      <c r="AX3">
        <v>49</v>
      </c>
      <c r="AY3">
        <v>69</v>
      </c>
      <c r="AZ3">
        <v>16</v>
      </c>
      <c r="BA3">
        <v>82</v>
      </c>
      <c r="BB3">
        <v>68</v>
      </c>
      <c r="BC3">
        <v>13</v>
      </c>
      <c r="BD3">
        <v>82</v>
      </c>
      <c r="BE3">
        <v>96</v>
      </c>
      <c r="BF3">
        <v>29</v>
      </c>
      <c r="BG3">
        <v>40</v>
      </c>
      <c r="BH3">
        <v>73</v>
      </c>
      <c r="BI3">
        <v>67</v>
      </c>
      <c r="BJ3">
        <v>89</v>
      </c>
      <c r="BK3">
        <v>93</v>
      </c>
      <c r="BL3">
        <v>91</v>
      </c>
      <c r="BM3">
        <v>69</v>
      </c>
      <c r="BN3">
        <v>24</v>
      </c>
      <c r="BO3">
        <v>80</v>
      </c>
      <c r="BP3">
        <v>71</v>
      </c>
      <c r="BQ3">
        <v>33</v>
      </c>
      <c r="BR3">
        <v>78</v>
      </c>
      <c r="BS3">
        <v>47</v>
      </c>
      <c r="BT3">
        <v>38</v>
      </c>
      <c r="BU3">
        <v>42</v>
      </c>
      <c r="BV3">
        <v>51</v>
      </c>
      <c r="BW3">
        <v>7</v>
      </c>
      <c r="BX3">
        <v>53</v>
      </c>
      <c r="BY3">
        <v>91</v>
      </c>
      <c r="BZ3">
        <v>96</v>
      </c>
      <c r="CA3">
        <v>60</v>
      </c>
      <c r="CB3">
        <v>89</v>
      </c>
      <c r="CC3">
        <v>84</v>
      </c>
      <c r="CD3">
        <v>58</v>
      </c>
      <c r="CE3">
        <v>98</v>
      </c>
      <c r="CF3">
        <v>98</v>
      </c>
      <c r="CG3">
        <v>98</v>
      </c>
      <c r="CH3">
        <v>98</v>
      </c>
      <c r="CI3">
        <v>96</v>
      </c>
      <c r="CJ3">
        <v>96</v>
      </c>
      <c r="CK3">
        <v>87</v>
      </c>
      <c r="CL3">
        <v>98</v>
      </c>
      <c r="CM3">
        <v>98</v>
      </c>
      <c r="CN3">
        <v>96</v>
      </c>
      <c r="CO3">
        <v>84</v>
      </c>
      <c r="CP3">
        <v>98</v>
      </c>
      <c r="CQ3">
        <v>33</v>
      </c>
      <c r="CR3">
        <v>1</v>
      </c>
      <c r="CS3">
        <v>62</v>
      </c>
      <c r="CT3">
        <v>1</v>
      </c>
      <c r="CU3">
        <v>58</v>
      </c>
      <c r="CV3">
        <v>1</v>
      </c>
      <c r="CW3">
        <v>49</v>
      </c>
      <c r="CX3">
        <v>0</v>
      </c>
      <c r="CY3">
        <v>0</v>
      </c>
      <c r="CZ3">
        <v>0</v>
      </c>
      <c r="DA3">
        <v>0</v>
      </c>
      <c r="DB3">
        <v>5</v>
      </c>
      <c r="DC3">
        <v>5</v>
      </c>
      <c r="DD3">
        <v>0</v>
      </c>
      <c r="DG3">
        <v>1</v>
      </c>
      <c r="DH3">
        <v>0</v>
      </c>
      <c r="DI3">
        <v>0</v>
      </c>
      <c r="DJ3">
        <v>87</v>
      </c>
      <c r="DK3">
        <v>100</v>
      </c>
      <c r="DL3">
        <v>87</v>
      </c>
      <c r="DM3">
        <v>78</v>
      </c>
      <c r="DN3">
        <v>73</v>
      </c>
      <c r="DO3">
        <v>51</v>
      </c>
      <c r="DP3">
        <v>70</v>
      </c>
      <c r="DQ3">
        <v>43</v>
      </c>
      <c r="DR3">
        <v>43</v>
      </c>
      <c r="DS3">
        <v>74</v>
      </c>
      <c r="DT3">
        <v>78</v>
      </c>
      <c r="DU3">
        <v>62</v>
      </c>
      <c r="DV3">
        <v>39</v>
      </c>
      <c r="DW3">
        <v>74</v>
      </c>
      <c r="DX3">
        <v>4</v>
      </c>
      <c r="DY3">
        <v>91</v>
      </c>
      <c r="DZ3">
        <v>87</v>
      </c>
      <c r="EA3">
        <v>51</v>
      </c>
      <c r="EB3">
        <v>29</v>
      </c>
      <c r="EC3">
        <v>78</v>
      </c>
      <c r="ED3">
        <v>60</v>
      </c>
      <c r="EE3">
        <v>67</v>
      </c>
      <c r="EF3">
        <v>47</v>
      </c>
      <c r="EG3">
        <v>36</v>
      </c>
      <c r="EH3">
        <v>69</v>
      </c>
      <c r="EI3">
        <v>4</v>
      </c>
      <c r="EJ3">
        <v>23</v>
      </c>
      <c r="EK3">
        <v>63</v>
      </c>
      <c r="EL3">
        <v>63</v>
      </c>
      <c r="EM3">
        <v>53</v>
      </c>
      <c r="EN3">
        <v>57</v>
      </c>
      <c r="EO3">
        <v>25</v>
      </c>
      <c r="EP3">
        <v>42</v>
      </c>
      <c r="EQ3">
        <v>4</v>
      </c>
      <c r="ER3">
        <v>40</v>
      </c>
      <c r="ES3">
        <v>40</v>
      </c>
      <c r="ET3">
        <v>0</v>
      </c>
      <c r="EU3">
        <v>50</v>
      </c>
      <c r="EV3">
        <v>0</v>
      </c>
      <c r="EW3">
        <v>0</v>
      </c>
      <c r="EX3">
        <v>0</v>
      </c>
      <c r="EY3">
        <v>0</v>
      </c>
      <c r="EZ3">
        <v>0</v>
      </c>
      <c r="FA3">
        <v>0</v>
      </c>
      <c r="FB3">
        <v>0</v>
      </c>
      <c r="FC3">
        <v>0</v>
      </c>
      <c r="FD3">
        <v>0</v>
      </c>
      <c r="FE3">
        <v>0</v>
      </c>
      <c r="FF3">
        <v>0</v>
      </c>
      <c r="FG3">
        <v>0</v>
      </c>
      <c r="FH3">
        <v>0</v>
      </c>
      <c r="FI3">
        <v>0</v>
      </c>
      <c r="FJ3">
        <v>50</v>
      </c>
      <c r="FK3">
        <v>17</v>
      </c>
      <c r="FL3">
        <v>50</v>
      </c>
      <c r="FM3">
        <v>0</v>
      </c>
      <c r="FN3">
        <v>17</v>
      </c>
      <c r="FO3">
        <v>6</v>
      </c>
      <c r="FP3">
        <v>0</v>
      </c>
      <c r="FQ3">
        <v>22</v>
      </c>
      <c r="FR3">
        <v>22</v>
      </c>
      <c r="FS3">
        <v>50</v>
      </c>
      <c r="FT3">
        <v>0</v>
      </c>
      <c r="FU3">
        <v>0</v>
      </c>
      <c r="FV3">
        <v>0</v>
      </c>
      <c r="FW3">
        <v>0</v>
      </c>
      <c r="FX3">
        <v>0</v>
      </c>
      <c r="FY3">
        <v>33</v>
      </c>
      <c r="FZ3">
        <v>50</v>
      </c>
      <c r="GA3">
        <v>0</v>
      </c>
      <c r="GB3">
        <v>28</v>
      </c>
      <c r="GC3">
        <v>6</v>
      </c>
      <c r="GD3">
        <v>22</v>
      </c>
      <c r="GE3">
        <v>13</v>
      </c>
      <c r="GF3">
        <v>18</v>
      </c>
      <c r="GG3">
        <v>16</v>
      </c>
      <c r="GH3">
        <v>26</v>
      </c>
      <c r="GI3">
        <v>0</v>
      </c>
      <c r="GJ3">
        <v>11</v>
      </c>
      <c r="GK3">
        <v>0</v>
      </c>
      <c r="GL3">
        <v>25</v>
      </c>
      <c r="GM3">
        <v>33</v>
      </c>
      <c r="GN3">
        <v>25</v>
      </c>
      <c r="GO3">
        <v>82</v>
      </c>
      <c r="GP3">
        <v>8</v>
      </c>
      <c r="GQ3">
        <v>5</v>
      </c>
      <c r="GR3">
        <v>5</v>
      </c>
      <c r="GS3">
        <v>5</v>
      </c>
      <c r="GT3">
        <v>11</v>
      </c>
      <c r="GU3">
        <v>19</v>
      </c>
      <c r="GV3">
        <v>89</v>
      </c>
      <c r="GW3">
        <v>20</v>
      </c>
      <c r="GX3">
        <v>24</v>
      </c>
      <c r="GY3">
        <v>20</v>
      </c>
      <c r="GZ3">
        <v>16</v>
      </c>
      <c r="HA3">
        <v>56</v>
      </c>
      <c r="HB3">
        <v>53</v>
      </c>
      <c r="HC3">
        <v>51</v>
      </c>
      <c r="HD3">
        <v>76</v>
      </c>
      <c r="HE3">
        <v>44</v>
      </c>
      <c r="HF3">
        <v>73</v>
      </c>
      <c r="HG3">
        <v>64</v>
      </c>
      <c r="HH3">
        <v>42</v>
      </c>
      <c r="HI3">
        <v>36</v>
      </c>
      <c r="HJ3">
        <v>18</v>
      </c>
      <c r="HK3">
        <v>20</v>
      </c>
      <c r="HL3">
        <v>89</v>
      </c>
      <c r="HM3">
        <v>76</v>
      </c>
      <c r="HN3">
        <v>93</v>
      </c>
      <c r="HO3">
        <v>78</v>
      </c>
      <c r="HP3">
        <v>84</v>
      </c>
      <c r="HQ3">
        <v>82</v>
      </c>
      <c r="HR3">
        <v>69</v>
      </c>
      <c r="HS3">
        <v>73</v>
      </c>
      <c r="HT3">
        <v>58</v>
      </c>
      <c r="HU3">
        <v>69</v>
      </c>
      <c r="HV3">
        <v>93</v>
      </c>
      <c r="HW3">
        <v>91</v>
      </c>
      <c r="HX3">
        <v>91</v>
      </c>
      <c r="HY3">
        <v>82</v>
      </c>
      <c r="HZ3">
        <v>60</v>
      </c>
      <c r="IA3">
        <v>82</v>
      </c>
      <c r="IB3">
        <v>93</v>
      </c>
      <c r="IC3">
        <v>87</v>
      </c>
      <c r="ID3">
        <v>98</v>
      </c>
      <c r="IE3">
        <v>69</v>
      </c>
      <c r="IF3">
        <v>84</v>
      </c>
      <c r="IG3">
        <v>96</v>
      </c>
      <c r="IH3">
        <v>84</v>
      </c>
      <c r="II3">
        <v>82</v>
      </c>
      <c r="IJ3">
        <v>44</v>
      </c>
      <c r="IK3">
        <v>9</v>
      </c>
      <c r="IL3">
        <v>47</v>
      </c>
      <c r="IM3">
        <v>80</v>
      </c>
      <c r="IN3">
        <v>33</v>
      </c>
      <c r="IO3">
        <v>89</v>
      </c>
      <c r="IP3">
        <v>83</v>
      </c>
      <c r="IQ3">
        <v>49</v>
      </c>
      <c r="IR3">
        <v>89</v>
      </c>
      <c r="IS3">
        <v>87</v>
      </c>
      <c r="IT3">
        <v>80</v>
      </c>
      <c r="IU3">
        <v>87</v>
      </c>
      <c r="IV3">
        <v>89</v>
      </c>
      <c r="IW3">
        <v>20</v>
      </c>
      <c r="IX3">
        <v>24</v>
      </c>
      <c r="IY3">
        <v>20</v>
      </c>
      <c r="IZ3">
        <v>16</v>
      </c>
      <c r="JA3">
        <v>56</v>
      </c>
      <c r="JB3">
        <v>53</v>
      </c>
      <c r="JC3">
        <v>51</v>
      </c>
      <c r="JD3">
        <v>76</v>
      </c>
      <c r="JE3">
        <v>44</v>
      </c>
      <c r="JF3">
        <v>73</v>
      </c>
      <c r="JG3">
        <v>64</v>
      </c>
      <c r="JH3">
        <v>42</v>
      </c>
      <c r="JI3">
        <v>36</v>
      </c>
      <c r="JJ3">
        <v>18</v>
      </c>
      <c r="JK3">
        <v>20</v>
      </c>
      <c r="JL3">
        <v>89</v>
      </c>
      <c r="JM3">
        <v>76</v>
      </c>
      <c r="JN3">
        <v>93</v>
      </c>
      <c r="JO3">
        <v>78</v>
      </c>
      <c r="JP3">
        <v>84</v>
      </c>
      <c r="JQ3">
        <v>82</v>
      </c>
      <c r="JR3">
        <v>69</v>
      </c>
      <c r="JS3">
        <v>73</v>
      </c>
      <c r="JT3">
        <v>58</v>
      </c>
      <c r="JU3">
        <v>69</v>
      </c>
      <c r="JV3">
        <v>93</v>
      </c>
      <c r="JW3">
        <v>91</v>
      </c>
      <c r="JX3">
        <v>91</v>
      </c>
      <c r="JY3">
        <v>82</v>
      </c>
      <c r="JZ3">
        <v>60</v>
      </c>
      <c r="KA3">
        <v>82</v>
      </c>
      <c r="KB3">
        <v>93</v>
      </c>
      <c r="KC3">
        <v>87</v>
      </c>
      <c r="KD3">
        <v>98</v>
      </c>
      <c r="KE3">
        <v>69</v>
      </c>
      <c r="KF3">
        <v>84</v>
      </c>
      <c r="KG3">
        <v>96</v>
      </c>
      <c r="KH3">
        <v>84</v>
      </c>
      <c r="KI3">
        <v>82</v>
      </c>
      <c r="KJ3">
        <v>64</v>
      </c>
      <c r="KK3">
        <v>87</v>
      </c>
      <c r="KL3">
        <v>53</v>
      </c>
      <c r="KM3">
        <v>56</v>
      </c>
      <c r="KN3">
        <v>65</v>
      </c>
      <c r="KO3">
        <v>44</v>
      </c>
      <c r="KP3">
        <v>73</v>
      </c>
      <c r="KQ3">
        <v>73</v>
      </c>
      <c r="KR3">
        <v>27</v>
      </c>
      <c r="KS3">
        <v>87</v>
      </c>
      <c r="KT3">
        <v>47</v>
      </c>
      <c r="KU3">
        <v>91</v>
      </c>
      <c r="KV3">
        <v>40</v>
      </c>
      <c r="KW3">
        <v>87</v>
      </c>
      <c r="KX3">
        <v>38</v>
      </c>
      <c r="KY3">
        <v>47</v>
      </c>
      <c r="KZ3">
        <v>7</v>
      </c>
      <c r="LA3">
        <v>9</v>
      </c>
      <c r="LB3">
        <v>62</v>
      </c>
      <c r="LC3">
        <v>80</v>
      </c>
      <c r="LD3">
        <v>60</v>
      </c>
      <c r="LE3">
        <v>75</v>
      </c>
      <c r="LF3">
        <v>44</v>
      </c>
      <c r="LG3">
        <v>89</v>
      </c>
      <c r="LH3">
        <v>73</v>
      </c>
      <c r="LI3">
        <v>56</v>
      </c>
      <c r="LJ3">
        <v>78</v>
      </c>
      <c r="LK3">
        <v>96</v>
      </c>
      <c r="LL3">
        <v>72</v>
      </c>
      <c r="LM3">
        <v>73</v>
      </c>
      <c r="LN3">
        <v>56</v>
      </c>
      <c r="LO3">
        <v>98</v>
      </c>
      <c r="LP3">
        <v>93</v>
      </c>
      <c r="LQ3">
        <v>93</v>
      </c>
      <c r="LR3">
        <v>100</v>
      </c>
      <c r="LS3">
        <v>98</v>
      </c>
      <c r="LT3">
        <v>98</v>
      </c>
      <c r="LU3">
        <v>98</v>
      </c>
      <c r="LV3">
        <v>93</v>
      </c>
      <c r="LW3">
        <v>93</v>
      </c>
      <c r="LX3">
        <v>100</v>
      </c>
      <c r="LY3">
        <v>98</v>
      </c>
      <c r="LZ3">
        <v>98</v>
      </c>
      <c r="MA3">
        <v>100</v>
      </c>
      <c r="MB3">
        <v>95</v>
      </c>
      <c r="MC3">
        <v>100</v>
      </c>
      <c r="MD3">
        <v>95</v>
      </c>
      <c r="ME3">
        <v>100</v>
      </c>
      <c r="MF3">
        <v>92</v>
      </c>
      <c r="MG3">
        <v>100</v>
      </c>
      <c r="MH3">
        <v>84</v>
      </c>
      <c r="MI3">
        <v>97</v>
      </c>
      <c r="MJ3">
        <v>93</v>
      </c>
      <c r="MK3">
        <v>98</v>
      </c>
      <c r="ML3">
        <v>95</v>
      </c>
      <c r="MM3">
        <v>80</v>
      </c>
      <c r="MN3">
        <v>98</v>
      </c>
      <c r="MO3">
        <v>13</v>
      </c>
      <c r="MP3">
        <v>5</v>
      </c>
      <c r="MQ3">
        <v>25</v>
      </c>
      <c r="MR3">
        <v>57</v>
      </c>
      <c r="MS3">
        <v>78</v>
      </c>
      <c r="MT3">
        <v>98</v>
      </c>
      <c r="MU3">
        <v>98</v>
      </c>
      <c r="MV3">
        <v>98</v>
      </c>
      <c r="MW3">
        <v>95</v>
      </c>
      <c r="MX3">
        <v>95</v>
      </c>
      <c r="MY3">
        <v>98</v>
      </c>
      <c r="MZ3">
        <v>100</v>
      </c>
      <c r="NA3">
        <v>91</v>
      </c>
      <c r="NB3">
        <v>98</v>
      </c>
      <c r="NC3">
        <v>98</v>
      </c>
      <c r="ND3">
        <v>98</v>
      </c>
      <c r="NE3">
        <v>41</v>
      </c>
      <c r="NF3">
        <v>89</v>
      </c>
      <c r="NG3">
        <v>39</v>
      </c>
      <c r="NH3">
        <v>100</v>
      </c>
      <c r="NI3">
        <v>18</v>
      </c>
      <c r="NJ3">
        <v>87</v>
      </c>
      <c r="NK3">
        <v>54</v>
      </c>
      <c r="NL3">
        <v>54</v>
      </c>
      <c r="NM3">
        <v>85</v>
      </c>
      <c r="NN3">
        <v>10</v>
      </c>
      <c r="NO3">
        <v>92</v>
      </c>
      <c r="NP3">
        <v>26</v>
      </c>
      <c r="NQ3">
        <v>90</v>
      </c>
      <c r="NR3">
        <v>74</v>
      </c>
      <c r="NS3">
        <v>44</v>
      </c>
      <c r="NT3">
        <v>5</v>
      </c>
      <c r="NU3">
        <v>3</v>
      </c>
      <c r="NV3">
        <v>0</v>
      </c>
      <c r="NW3">
        <v>3</v>
      </c>
      <c r="NX3">
        <v>0</v>
      </c>
      <c r="NY3">
        <v>18</v>
      </c>
      <c r="NZ3">
        <v>5</v>
      </c>
      <c r="OA3">
        <v>97</v>
      </c>
      <c r="OB3">
        <v>95</v>
      </c>
      <c r="OC3">
        <v>97</v>
      </c>
      <c r="OD3">
        <v>95</v>
      </c>
      <c r="OE3">
        <v>100</v>
      </c>
      <c r="OF3">
        <v>10</v>
      </c>
      <c r="OG3">
        <v>70</v>
      </c>
      <c r="OH3">
        <v>95</v>
      </c>
      <c r="OI3">
        <v>97</v>
      </c>
      <c r="OJ3">
        <v>90</v>
      </c>
      <c r="OK3">
        <v>92</v>
      </c>
      <c r="OL3">
        <v>0</v>
      </c>
      <c r="OM3">
        <v>1</v>
      </c>
      <c r="ON3">
        <v>3051</v>
      </c>
      <c r="OO3">
        <v>4</v>
      </c>
      <c r="OP3">
        <v>1</v>
      </c>
      <c r="OQ3">
        <v>0</v>
      </c>
      <c r="OR3">
        <v>0</v>
      </c>
      <c r="OS3">
        <v>0.10000000149011612</v>
      </c>
      <c r="OT3">
        <v>0.30000001192092896</v>
      </c>
      <c r="OU3">
        <v>0.10000000149011612</v>
      </c>
      <c r="OV3">
        <v>0</v>
      </c>
      <c r="OW3">
        <v>0.10000000149011612</v>
      </c>
      <c r="OX3">
        <v>72</v>
      </c>
      <c r="OY3">
        <v>64</v>
      </c>
      <c r="OZ3">
        <v>37</v>
      </c>
      <c r="PA3" t="s">
        <v>5847</v>
      </c>
      <c r="PB3" t="s">
        <v>5849</v>
      </c>
    </row>
    <row r="4" spans="1:418">
      <c r="A4" t="s">
        <v>5415</v>
      </c>
      <c r="B4" t="s">
        <v>5417</v>
      </c>
      <c r="C4" s="13">
        <v>3</v>
      </c>
      <c r="D4" s="12">
        <v>2022</v>
      </c>
      <c r="E4" s="14">
        <v>11</v>
      </c>
      <c r="F4" s="14" t="s">
        <v>5423</v>
      </c>
      <c r="G4" t="s">
        <v>5430</v>
      </c>
      <c r="H4">
        <v>102</v>
      </c>
      <c r="I4">
        <v>1</v>
      </c>
      <c r="J4">
        <v>0</v>
      </c>
      <c r="K4">
        <v>1</v>
      </c>
      <c r="L4">
        <v>8</v>
      </c>
      <c r="M4">
        <v>1</v>
      </c>
      <c r="N4">
        <v>0</v>
      </c>
      <c r="O4">
        <v>0</v>
      </c>
      <c r="P4">
        <v>0</v>
      </c>
      <c r="Q4">
        <v>98</v>
      </c>
      <c r="R4">
        <v>96</v>
      </c>
      <c r="S4">
        <v>16</v>
      </c>
      <c r="T4">
        <v>0</v>
      </c>
      <c r="U4">
        <v>1308</v>
      </c>
      <c r="V4">
        <v>1</v>
      </c>
      <c r="W4">
        <v>301</v>
      </c>
      <c r="X4">
        <v>0</v>
      </c>
      <c r="Y4">
        <v>150</v>
      </c>
      <c r="Z4">
        <v>1</v>
      </c>
      <c r="AA4">
        <v>1775</v>
      </c>
      <c r="AB4">
        <v>2</v>
      </c>
      <c r="AC4">
        <v>349</v>
      </c>
      <c r="AD4">
        <v>0</v>
      </c>
      <c r="AE4">
        <v>2124</v>
      </c>
      <c r="AF4">
        <v>2</v>
      </c>
      <c r="AG4">
        <v>2023</v>
      </c>
      <c r="AH4">
        <v>1894</v>
      </c>
      <c r="AI4">
        <v>1268</v>
      </c>
      <c r="AJ4">
        <v>190</v>
      </c>
      <c r="AK4">
        <v>0</v>
      </c>
      <c r="AL4">
        <v>67</v>
      </c>
      <c r="AM4">
        <v>0</v>
      </c>
      <c r="AN4">
        <v>90</v>
      </c>
      <c r="AO4">
        <v>75</v>
      </c>
      <c r="AP4">
        <v>73</v>
      </c>
      <c r="AQ4">
        <v>75</v>
      </c>
      <c r="AR4">
        <v>75</v>
      </c>
      <c r="AS4">
        <v>68</v>
      </c>
      <c r="AT4">
        <v>51</v>
      </c>
      <c r="AU4">
        <v>24</v>
      </c>
      <c r="AV4">
        <v>71</v>
      </c>
      <c r="AW4">
        <v>43</v>
      </c>
      <c r="AX4">
        <v>14</v>
      </c>
      <c r="AY4">
        <v>57</v>
      </c>
      <c r="AZ4">
        <v>5</v>
      </c>
      <c r="BA4">
        <v>74</v>
      </c>
      <c r="BB4">
        <v>57</v>
      </c>
      <c r="BC4">
        <v>4</v>
      </c>
      <c r="BD4">
        <v>71</v>
      </c>
      <c r="BE4">
        <v>97</v>
      </c>
      <c r="BF4">
        <v>40</v>
      </c>
      <c r="BG4">
        <v>47</v>
      </c>
      <c r="BH4">
        <v>46</v>
      </c>
      <c r="BI4">
        <v>82</v>
      </c>
      <c r="BJ4">
        <v>92</v>
      </c>
      <c r="BK4">
        <v>93</v>
      </c>
      <c r="BL4">
        <v>88</v>
      </c>
      <c r="BM4">
        <v>70</v>
      </c>
      <c r="BN4">
        <v>24</v>
      </c>
      <c r="BO4">
        <v>85</v>
      </c>
      <c r="BP4">
        <v>78</v>
      </c>
      <c r="BQ4">
        <v>31</v>
      </c>
      <c r="BR4">
        <v>77</v>
      </c>
      <c r="BS4">
        <v>32</v>
      </c>
      <c r="BT4">
        <v>31</v>
      </c>
      <c r="BU4">
        <v>64</v>
      </c>
      <c r="BV4">
        <v>52</v>
      </c>
      <c r="BW4">
        <v>14</v>
      </c>
      <c r="BX4">
        <v>67</v>
      </c>
      <c r="BY4">
        <v>89</v>
      </c>
      <c r="BZ4">
        <v>97</v>
      </c>
      <c r="CA4">
        <v>28</v>
      </c>
      <c r="CB4">
        <v>97</v>
      </c>
      <c r="CC4">
        <v>78</v>
      </c>
      <c r="CD4">
        <v>26</v>
      </c>
      <c r="CE4">
        <v>96</v>
      </c>
      <c r="CF4">
        <v>90</v>
      </c>
      <c r="CG4">
        <v>86</v>
      </c>
      <c r="CH4">
        <v>51</v>
      </c>
      <c r="CI4">
        <v>85</v>
      </c>
      <c r="CJ4">
        <v>73</v>
      </c>
      <c r="CK4">
        <v>64</v>
      </c>
      <c r="CL4">
        <v>75</v>
      </c>
      <c r="CM4">
        <v>74</v>
      </c>
      <c r="CN4">
        <v>73</v>
      </c>
      <c r="CO4">
        <v>38</v>
      </c>
      <c r="CP4">
        <v>81</v>
      </c>
      <c r="CQ4">
        <v>25</v>
      </c>
      <c r="CR4">
        <v>1</v>
      </c>
      <c r="CS4">
        <v>67</v>
      </c>
      <c r="CT4">
        <v>1</v>
      </c>
      <c r="CU4">
        <v>26</v>
      </c>
      <c r="CV4">
        <v>1</v>
      </c>
      <c r="CW4">
        <v>1</v>
      </c>
      <c r="CX4">
        <v>100</v>
      </c>
      <c r="CY4">
        <v>100</v>
      </c>
      <c r="CZ4">
        <v>100</v>
      </c>
      <c r="DA4">
        <v>100</v>
      </c>
      <c r="DB4">
        <v>100</v>
      </c>
      <c r="DC4">
        <v>100</v>
      </c>
      <c r="DD4">
        <v>0</v>
      </c>
      <c r="DE4">
        <v>100</v>
      </c>
      <c r="DF4">
        <v>0</v>
      </c>
      <c r="DG4">
        <v>78</v>
      </c>
      <c r="DH4">
        <v>0</v>
      </c>
      <c r="DI4">
        <v>100</v>
      </c>
      <c r="DJ4">
        <v>8</v>
      </c>
      <c r="DK4">
        <v>75</v>
      </c>
      <c r="EA4">
        <v>42</v>
      </c>
      <c r="EB4">
        <v>41</v>
      </c>
      <c r="EC4">
        <v>61</v>
      </c>
      <c r="ED4">
        <v>51</v>
      </c>
      <c r="EE4">
        <v>62</v>
      </c>
      <c r="EF4">
        <v>47</v>
      </c>
      <c r="EG4">
        <v>15</v>
      </c>
      <c r="EH4">
        <v>26</v>
      </c>
      <c r="EI4">
        <v>2</v>
      </c>
      <c r="EJ4">
        <v>26</v>
      </c>
      <c r="EK4">
        <v>56</v>
      </c>
      <c r="EL4">
        <v>65</v>
      </c>
      <c r="EM4">
        <v>57</v>
      </c>
      <c r="EN4">
        <v>67</v>
      </c>
      <c r="EO4">
        <v>40</v>
      </c>
      <c r="EP4">
        <v>52</v>
      </c>
      <c r="EQ4">
        <v>2</v>
      </c>
      <c r="ER4">
        <v>36</v>
      </c>
      <c r="ES4">
        <v>50</v>
      </c>
      <c r="ET4">
        <v>0</v>
      </c>
      <c r="EU4">
        <v>0</v>
      </c>
      <c r="EV4">
        <v>0</v>
      </c>
      <c r="EW4">
        <v>0</v>
      </c>
      <c r="EX4">
        <v>0</v>
      </c>
      <c r="EY4">
        <v>0</v>
      </c>
      <c r="EZ4">
        <v>50</v>
      </c>
      <c r="FA4">
        <v>0</v>
      </c>
      <c r="FB4">
        <v>0</v>
      </c>
      <c r="FC4">
        <v>0</v>
      </c>
      <c r="FD4">
        <v>0</v>
      </c>
      <c r="FE4">
        <v>0</v>
      </c>
      <c r="FF4">
        <v>0</v>
      </c>
      <c r="FG4">
        <v>50</v>
      </c>
      <c r="FH4">
        <v>0</v>
      </c>
      <c r="FI4">
        <v>50</v>
      </c>
      <c r="FJ4">
        <v>0</v>
      </c>
      <c r="FK4">
        <v>8</v>
      </c>
      <c r="FL4">
        <v>55</v>
      </c>
      <c r="FM4">
        <v>0</v>
      </c>
      <c r="FN4">
        <v>4</v>
      </c>
      <c r="FO4">
        <v>4</v>
      </c>
      <c r="FP4">
        <v>8</v>
      </c>
      <c r="FQ4">
        <v>39</v>
      </c>
      <c r="FR4">
        <v>4</v>
      </c>
      <c r="FS4">
        <v>0</v>
      </c>
      <c r="FT4">
        <v>0</v>
      </c>
      <c r="FU4">
        <v>50</v>
      </c>
      <c r="FV4">
        <v>0</v>
      </c>
      <c r="FW4">
        <v>50</v>
      </c>
      <c r="FX4">
        <v>50</v>
      </c>
      <c r="FY4">
        <v>12</v>
      </c>
      <c r="FZ4">
        <v>55</v>
      </c>
      <c r="GA4">
        <v>0</v>
      </c>
      <c r="GB4">
        <v>49</v>
      </c>
      <c r="GC4">
        <v>12</v>
      </c>
      <c r="GD4">
        <v>39</v>
      </c>
      <c r="GE4">
        <v>20</v>
      </c>
      <c r="GF4">
        <v>10</v>
      </c>
      <c r="GG4">
        <v>8</v>
      </c>
      <c r="GH4">
        <v>0</v>
      </c>
      <c r="GI4">
        <v>14</v>
      </c>
      <c r="GJ4">
        <v>8</v>
      </c>
      <c r="GK4">
        <v>5</v>
      </c>
      <c r="GL4">
        <v>0</v>
      </c>
      <c r="GM4">
        <v>21</v>
      </c>
      <c r="GN4">
        <v>4</v>
      </c>
      <c r="GO4">
        <v>97</v>
      </c>
      <c r="GP4">
        <v>4</v>
      </c>
      <c r="GQ4">
        <v>9</v>
      </c>
      <c r="GR4">
        <v>9</v>
      </c>
      <c r="GS4">
        <v>4</v>
      </c>
      <c r="GT4">
        <v>4</v>
      </c>
      <c r="GU4">
        <v>22</v>
      </c>
      <c r="HX4">
        <v>37</v>
      </c>
      <c r="HY4">
        <v>31</v>
      </c>
      <c r="HZ4">
        <v>11</v>
      </c>
      <c r="IA4">
        <v>14</v>
      </c>
      <c r="IB4">
        <v>64</v>
      </c>
      <c r="IC4">
        <v>45</v>
      </c>
      <c r="ID4">
        <v>79</v>
      </c>
      <c r="IE4">
        <v>16</v>
      </c>
      <c r="IF4">
        <v>10</v>
      </c>
      <c r="IP4">
        <v>34</v>
      </c>
      <c r="IQ4">
        <v>2</v>
      </c>
      <c r="IR4">
        <v>28</v>
      </c>
      <c r="JX4">
        <v>37</v>
      </c>
      <c r="JY4">
        <v>31</v>
      </c>
      <c r="JZ4">
        <v>11</v>
      </c>
      <c r="KA4">
        <v>14</v>
      </c>
      <c r="KB4">
        <v>64</v>
      </c>
      <c r="KC4">
        <v>45</v>
      </c>
      <c r="KD4">
        <v>79</v>
      </c>
      <c r="KE4">
        <v>16</v>
      </c>
      <c r="KF4">
        <v>10</v>
      </c>
      <c r="LG4">
        <v>17</v>
      </c>
      <c r="LH4">
        <v>13</v>
      </c>
      <c r="LI4">
        <v>0</v>
      </c>
      <c r="LJ4">
        <v>13</v>
      </c>
      <c r="LM4">
        <v>13</v>
      </c>
      <c r="LN4">
        <v>0</v>
      </c>
      <c r="LO4">
        <v>71</v>
      </c>
      <c r="LP4">
        <v>72</v>
      </c>
      <c r="LQ4">
        <v>72</v>
      </c>
      <c r="LR4">
        <v>87</v>
      </c>
      <c r="LS4">
        <v>73</v>
      </c>
      <c r="LT4">
        <v>85</v>
      </c>
      <c r="LU4">
        <v>71</v>
      </c>
      <c r="LV4">
        <v>68</v>
      </c>
      <c r="LW4">
        <v>68</v>
      </c>
      <c r="LX4">
        <v>83</v>
      </c>
      <c r="LY4">
        <v>63</v>
      </c>
      <c r="LZ4">
        <v>81</v>
      </c>
      <c r="MA4">
        <v>100</v>
      </c>
      <c r="MB4">
        <v>0</v>
      </c>
      <c r="MC4">
        <v>100</v>
      </c>
      <c r="MD4">
        <v>0</v>
      </c>
      <c r="ME4">
        <v>100</v>
      </c>
      <c r="MF4">
        <v>0</v>
      </c>
      <c r="MG4">
        <v>100</v>
      </c>
      <c r="MH4">
        <v>0</v>
      </c>
      <c r="MI4">
        <v>72</v>
      </c>
      <c r="MJ4">
        <v>51</v>
      </c>
      <c r="MK4">
        <v>75</v>
      </c>
      <c r="ML4">
        <v>72</v>
      </c>
      <c r="MM4">
        <v>50</v>
      </c>
      <c r="MN4">
        <v>75</v>
      </c>
      <c r="MO4">
        <v>24</v>
      </c>
      <c r="MP4">
        <v>0</v>
      </c>
      <c r="MQ4">
        <v>76</v>
      </c>
      <c r="MR4">
        <v>0</v>
      </c>
      <c r="MS4">
        <v>13</v>
      </c>
      <c r="MT4">
        <v>96</v>
      </c>
      <c r="MU4">
        <v>96</v>
      </c>
      <c r="MV4">
        <v>78</v>
      </c>
      <c r="MW4">
        <v>72</v>
      </c>
      <c r="MX4">
        <v>71</v>
      </c>
      <c r="MY4">
        <v>93</v>
      </c>
      <c r="MZ4">
        <v>96</v>
      </c>
      <c r="NA4">
        <v>93</v>
      </c>
      <c r="NB4">
        <v>94</v>
      </c>
      <c r="NC4">
        <v>96</v>
      </c>
      <c r="ND4">
        <v>94</v>
      </c>
      <c r="NE4">
        <v>23</v>
      </c>
      <c r="NF4">
        <v>84</v>
      </c>
      <c r="NG4">
        <v>22</v>
      </c>
      <c r="NH4">
        <v>95</v>
      </c>
      <c r="NI4">
        <v>18</v>
      </c>
      <c r="NJ4">
        <v>94</v>
      </c>
      <c r="NK4">
        <v>52</v>
      </c>
      <c r="NL4">
        <v>52</v>
      </c>
      <c r="NM4">
        <v>81</v>
      </c>
      <c r="NN4">
        <v>13</v>
      </c>
      <c r="NO4">
        <v>91</v>
      </c>
      <c r="NP4">
        <v>25</v>
      </c>
      <c r="NQ4">
        <v>97</v>
      </c>
      <c r="NR4">
        <v>78</v>
      </c>
      <c r="NS4">
        <v>29</v>
      </c>
      <c r="NT4">
        <v>2</v>
      </c>
      <c r="NU4">
        <v>0</v>
      </c>
      <c r="NV4">
        <v>0</v>
      </c>
      <c r="NW4">
        <v>0</v>
      </c>
      <c r="NX4">
        <v>0</v>
      </c>
      <c r="NY4">
        <v>8</v>
      </c>
      <c r="NZ4">
        <v>0</v>
      </c>
      <c r="OA4">
        <v>100</v>
      </c>
      <c r="OB4">
        <v>98</v>
      </c>
      <c r="OC4">
        <v>98</v>
      </c>
      <c r="OD4">
        <v>91</v>
      </c>
      <c r="OE4">
        <v>97</v>
      </c>
      <c r="OF4">
        <v>10</v>
      </c>
      <c r="OG4">
        <v>48</v>
      </c>
      <c r="OH4">
        <v>90</v>
      </c>
      <c r="OI4">
        <v>97</v>
      </c>
      <c r="OJ4">
        <v>88</v>
      </c>
      <c r="OK4">
        <v>90</v>
      </c>
      <c r="OL4">
        <v>0</v>
      </c>
      <c r="OM4">
        <v>0</v>
      </c>
      <c r="ON4">
        <v>0</v>
      </c>
      <c r="OO4">
        <v>0</v>
      </c>
      <c r="OP4">
        <v>0</v>
      </c>
      <c r="OQ4">
        <v>0</v>
      </c>
      <c r="OR4">
        <v>0</v>
      </c>
      <c r="OS4">
        <v>0.10000000149011612</v>
      </c>
      <c r="OT4">
        <v>0.69999998807907104</v>
      </c>
      <c r="OU4">
        <v>0.10000000149011612</v>
      </c>
      <c r="OV4">
        <v>0</v>
      </c>
      <c r="OW4">
        <v>0.10000000149011612</v>
      </c>
      <c r="OX4">
        <v>95</v>
      </c>
      <c r="OY4">
        <v>89</v>
      </c>
      <c r="OZ4">
        <v>60</v>
      </c>
      <c r="PA4" t="s">
        <v>5847</v>
      </c>
      <c r="PB4" t="s">
        <v>5849</v>
      </c>
    </row>
    <row r="5" spans="1:418">
      <c r="A5" t="s">
        <v>5415</v>
      </c>
      <c r="B5" t="s">
        <v>5417</v>
      </c>
      <c r="C5" s="13">
        <v>3</v>
      </c>
      <c r="D5" s="12">
        <v>2022</v>
      </c>
      <c r="E5" s="14">
        <v>11</v>
      </c>
      <c r="F5" s="14" t="s">
        <v>5424</v>
      </c>
      <c r="G5" t="s">
        <v>5431</v>
      </c>
      <c r="H5">
        <v>108</v>
      </c>
      <c r="I5">
        <v>2</v>
      </c>
      <c r="J5">
        <v>7</v>
      </c>
      <c r="K5">
        <v>2</v>
      </c>
      <c r="L5">
        <v>8</v>
      </c>
      <c r="M5">
        <v>1</v>
      </c>
      <c r="N5">
        <v>0</v>
      </c>
      <c r="O5">
        <v>0</v>
      </c>
      <c r="P5">
        <v>0</v>
      </c>
      <c r="Q5">
        <v>104</v>
      </c>
      <c r="R5">
        <v>101</v>
      </c>
      <c r="S5">
        <v>12</v>
      </c>
      <c r="T5">
        <v>0</v>
      </c>
      <c r="U5">
        <v>1258</v>
      </c>
      <c r="V5">
        <v>1</v>
      </c>
      <c r="W5">
        <v>288</v>
      </c>
      <c r="X5">
        <v>0</v>
      </c>
      <c r="Y5">
        <v>132</v>
      </c>
      <c r="Z5">
        <v>1</v>
      </c>
      <c r="AA5">
        <v>1690</v>
      </c>
      <c r="AB5">
        <v>2</v>
      </c>
      <c r="AC5">
        <v>274</v>
      </c>
      <c r="AD5">
        <v>0</v>
      </c>
      <c r="AE5">
        <v>1964</v>
      </c>
      <c r="AF5">
        <v>2</v>
      </c>
      <c r="AG5">
        <v>1925</v>
      </c>
      <c r="AH5">
        <v>1874</v>
      </c>
      <c r="AI5">
        <v>1322</v>
      </c>
      <c r="AJ5">
        <v>182</v>
      </c>
      <c r="AK5">
        <v>0</v>
      </c>
      <c r="AL5">
        <v>68</v>
      </c>
      <c r="AM5">
        <v>0</v>
      </c>
      <c r="AN5">
        <v>88</v>
      </c>
      <c r="AO5">
        <v>74</v>
      </c>
      <c r="AP5">
        <v>71</v>
      </c>
      <c r="AQ5">
        <v>74</v>
      </c>
      <c r="AR5">
        <v>74</v>
      </c>
      <c r="AS5">
        <v>67</v>
      </c>
      <c r="AT5">
        <v>51</v>
      </c>
      <c r="AU5">
        <v>25</v>
      </c>
      <c r="AV5">
        <v>70</v>
      </c>
      <c r="AW5">
        <v>44</v>
      </c>
      <c r="AX5">
        <v>14</v>
      </c>
      <c r="AY5">
        <v>56</v>
      </c>
      <c r="AZ5">
        <v>6</v>
      </c>
      <c r="BA5">
        <v>72</v>
      </c>
      <c r="BB5">
        <v>56</v>
      </c>
      <c r="BC5">
        <v>5</v>
      </c>
      <c r="BD5">
        <v>69</v>
      </c>
      <c r="BE5">
        <v>97</v>
      </c>
      <c r="BF5">
        <v>41</v>
      </c>
      <c r="BG5">
        <v>48</v>
      </c>
      <c r="BH5">
        <v>48</v>
      </c>
      <c r="BI5">
        <v>83</v>
      </c>
      <c r="BJ5">
        <v>92</v>
      </c>
      <c r="BK5">
        <v>93</v>
      </c>
      <c r="BL5">
        <v>88</v>
      </c>
      <c r="BM5">
        <v>70</v>
      </c>
      <c r="BN5">
        <v>24</v>
      </c>
      <c r="BO5">
        <v>85</v>
      </c>
      <c r="BP5">
        <v>79</v>
      </c>
      <c r="BQ5">
        <v>31</v>
      </c>
      <c r="BR5">
        <v>79</v>
      </c>
      <c r="BS5">
        <v>34</v>
      </c>
      <c r="BT5">
        <v>31</v>
      </c>
      <c r="BU5">
        <v>64</v>
      </c>
      <c r="BV5">
        <v>53</v>
      </c>
      <c r="BW5">
        <v>13</v>
      </c>
      <c r="BX5">
        <v>69</v>
      </c>
      <c r="BY5">
        <v>89</v>
      </c>
      <c r="BZ5">
        <v>97</v>
      </c>
      <c r="CA5">
        <v>30</v>
      </c>
      <c r="CB5">
        <v>97</v>
      </c>
      <c r="CC5">
        <v>78</v>
      </c>
      <c r="CD5">
        <v>28</v>
      </c>
      <c r="CE5">
        <v>96</v>
      </c>
      <c r="CF5">
        <v>90</v>
      </c>
      <c r="CG5">
        <v>86</v>
      </c>
      <c r="CH5">
        <v>53</v>
      </c>
      <c r="CI5">
        <v>84</v>
      </c>
      <c r="CJ5">
        <v>72</v>
      </c>
      <c r="CK5">
        <v>63</v>
      </c>
      <c r="CL5">
        <v>76</v>
      </c>
      <c r="CM5">
        <v>74</v>
      </c>
      <c r="CN5">
        <v>73</v>
      </c>
      <c r="CO5">
        <v>38</v>
      </c>
      <c r="CP5">
        <v>81</v>
      </c>
      <c r="CQ5">
        <v>26</v>
      </c>
      <c r="CR5">
        <v>1</v>
      </c>
      <c r="CS5">
        <v>68</v>
      </c>
      <c r="CT5">
        <v>1</v>
      </c>
      <c r="CU5">
        <v>28</v>
      </c>
      <c r="CV5">
        <v>1</v>
      </c>
      <c r="CW5">
        <v>2</v>
      </c>
      <c r="CX5">
        <v>50</v>
      </c>
      <c r="CY5">
        <v>50</v>
      </c>
      <c r="CZ5">
        <v>50</v>
      </c>
      <c r="DA5">
        <v>50</v>
      </c>
      <c r="DB5">
        <v>100</v>
      </c>
      <c r="DC5">
        <v>100</v>
      </c>
      <c r="DD5">
        <v>0</v>
      </c>
      <c r="DE5">
        <v>100</v>
      </c>
      <c r="DF5">
        <v>0</v>
      </c>
      <c r="DG5">
        <v>53</v>
      </c>
      <c r="DH5">
        <v>0</v>
      </c>
      <c r="DI5">
        <v>50</v>
      </c>
      <c r="DJ5">
        <v>7</v>
      </c>
      <c r="DK5">
        <v>75</v>
      </c>
      <c r="DL5">
        <v>14</v>
      </c>
      <c r="DM5">
        <v>0</v>
      </c>
      <c r="DN5">
        <v>0</v>
      </c>
      <c r="DO5">
        <v>0</v>
      </c>
      <c r="EA5">
        <v>42</v>
      </c>
      <c r="EB5">
        <v>40</v>
      </c>
      <c r="EC5">
        <v>60</v>
      </c>
      <c r="ED5">
        <v>51</v>
      </c>
      <c r="EE5">
        <v>61</v>
      </c>
      <c r="EF5">
        <v>48</v>
      </c>
      <c r="EG5">
        <v>15</v>
      </c>
      <c r="EH5">
        <v>26</v>
      </c>
      <c r="EI5">
        <v>2</v>
      </c>
      <c r="EJ5">
        <v>26</v>
      </c>
      <c r="EK5">
        <v>58</v>
      </c>
      <c r="EL5">
        <v>67</v>
      </c>
      <c r="EM5">
        <v>58</v>
      </c>
      <c r="EN5">
        <v>69</v>
      </c>
      <c r="EO5">
        <v>38</v>
      </c>
      <c r="EP5">
        <v>54</v>
      </c>
      <c r="EQ5">
        <v>2</v>
      </c>
      <c r="ER5">
        <v>38</v>
      </c>
      <c r="ES5">
        <v>47</v>
      </c>
      <c r="ET5">
        <v>0</v>
      </c>
      <c r="EU5">
        <v>0</v>
      </c>
      <c r="EV5">
        <v>0</v>
      </c>
      <c r="EW5">
        <v>0</v>
      </c>
      <c r="EX5">
        <v>0</v>
      </c>
      <c r="EY5">
        <v>0</v>
      </c>
      <c r="EZ5">
        <v>50</v>
      </c>
      <c r="FA5">
        <v>0</v>
      </c>
      <c r="FB5">
        <v>0</v>
      </c>
      <c r="FC5">
        <v>0</v>
      </c>
      <c r="FD5">
        <v>0</v>
      </c>
      <c r="FE5">
        <v>0</v>
      </c>
      <c r="FF5">
        <v>0</v>
      </c>
      <c r="FG5">
        <v>50</v>
      </c>
      <c r="FH5">
        <v>0</v>
      </c>
      <c r="FI5">
        <v>50</v>
      </c>
      <c r="FJ5">
        <v>0</v>
      </c>
      <c r="FK5">
        <v>8</v>
      </c>
      <c r="FL5">
        <v>57</v>
      </c>
      <c r="FM5">
        <v>0</v>
      </c>
      <c r="FN5">
        <v>4</v>
      </c>
      <c r="FO5">
        <v>4</v>
      </c>
      <c r="FP5">
        <v>8</v>
      </c>
      <c r="FQ5">
        <v>39</v>
      </c>
      <c r="FR5">
        <v>4</v>
      </c>
      <c r="FS5">
        <v>0</v>
      </c>
      <c r="FT5">
        <v>0</v>
      </c>
      <c r="FU5">
        <v>50</v>
      </c>
      <c r="FV5">
        <v>0</v>
      </c>
      <c r="FW5">
        <v>50</v>
      </c>
      <c r="FX5">
        <v>50</v>
      </c>
      <c r="FY5">
        <v>12</v>
      </c>
      <c r="FZ5">
        <v>57</v>
      </c>
      <c r="GA5">
        <v>0</v>
      </c>
      <c r="GB5">
        <v>49</v>
      </c>
      <c r="GC5">
        <v>12</v>
      </c>
      <c r="GD5">
        <v>39</v>
      </c>
      <c r="GE5">
        <v>20</v>
      </c>
      <c r="GF5">
        <v>10</v>
      </c>
      <c r="GG5">
        <v>9</v>
      </c>
      <c r="GH5">
        <v>0</v>
      </c>
      <c r="GI5">
        <v>14</v>
      </c>
      <c r="GJ5">
        <v>8</v>
      </c>
      <c r="GK5">
        <v>5</v>
      </c>
      <c r="GL5">
        <v>0</v>
      </c>
      <c r="GM5">
        <v>20</v>
      </c>
      <c r="GN5">
        <v>4</v>
      </c>
      <c r="GO5">
        <v>97</v>
      </c>
      <c r="GP5">
        <v>5</v>
      </c>
      <c r="GQ5">
        <v>9</v>
      </c>
      <c r="GR5">
        <v>8</v>
      </c>
      <c r="GS5">
        <v>5</v>
      </c>
      <c r="GT5">
        <v>3</v>
      </c>
      <c r="GU5">
        <v>22</v>
      </c>
      <c r="GV5">
        <v>43</v>
      </c>
      <c r="GW5">
        <v>0</v>
      </c>
      <c r="GX5">
        <v>0</v>
      </c>
      <c r="GY5">
        <v>0</v>
      </c>
      <c r="GZ5">
        <v>0</v>
      </c>
      <c r="HA5">
        <v>0</v>
      </c>
      <c r="HB5">
        <v>0</v>
      </c>
      <c r="HC5">
        <v>14</v>
      </c>
      <c r="HD5">
        <v>29</v>
      </c>
      <c r="HE5">
        <v>14</v>
      </c>
      <c r="HF5">
        <v>14</v>
      </c>
      <c r="HG5">
        <v>0</v>
      </c>
      <c r="HH5">
        <v>0</v>
      </c>
      <c r="HI5">
        <v>0</v>
      </c>
      <c r="HJ5">
        <v>0</v>
      </c>
      <c r="HK5">
        <v>0</v>
      </c>
      <c r="HL5">
        <v>71</v>
      </c>
      <c r="HM5">
        <v>57</v>
      </c>
      <c r="HN5">
        <v>71</v>
      </c>
      <c r="HO5">
        <v>14</v>
      </c>
      <c r="HP5">
        <v>29</v>
      </c>
      <c r="HQ5">
        <v>14</v>
      </c>
      <c r="HR5">
        <v>0</v>
      </c>
      <c r="HS5">
        <v>0</v>
      </c>
      <c r="HT5">
        <v>0</v>
      </c>
      <c r="HU5">
        <v>14</v>
      </c>
      <c r="HV5">
        <v>57</v>
      </c>
      <c r="HW5">
        <v>43</v>
      </c>
      <c r="HX5">
        <v>37</v>
      </c>
      <c r="HY5">
        <v>31</v>
      </c>
      <c r="HZ5">
        <v>10</v>
      </c>
      <c r="IA5">
        <v>16</v>
      </c>
      <c r="IB5">
        <v>65</v>
      </c>
      <c r="IC5">
        <v>45</v>
      </c>
      <c r="ID5">
        <v>80</v>
      </c>
      <c r="IE5">
        <v>15</v>
      </c>
      <c r="IF5">
        <v>10</v>
      </c>
      <c r="IG5">
        <v>86</v>
      </c>
      <c r="IH5">
        <v>43</v>
      </c>
      <c r="II5">
        <v>29</v>
      </c>
      <c r="IJ5">
        <v>7</v>
      </c>
      <c r="IK5">
        <v>0</v>
      </c>
      <c r="IL5">
        <v>0</v>
      </c>
      <c r="IM5">
        <v>31</v>
      </c>
      <c r="IN5">
        <v>0</v>
      </c>
      <c r="IO5">
        <v>29</v>
      </c>
      <c r="IP5">
        <v>34</v>
      </c>
      <c r="IQ5">
        <v>2</v>
      </c>
      <c r="IR5">
        <v>29</v>
      </c>
      <c r="IS5">
        <v>52</v>
      </c>
      <c r="IT5">
        <v>29</v>
      </c>
      <c r="IU5">
        <v>43</v>
      </c>
      <c r="IV5">
        <v>43</v>
      </c>
      <c r="IW5">
        <v>0</v>
      </c>
      <c r="IX5">
        <v>0</v>
      </c>
      <c r="IY5">
        <v>0</v>
      </c>
      <c r="IZ5">
        <v>0</v>
      </c>
      <c r="JA5">
        <v>0</v>
      </c>
      <c r="JB5">
        <v>0</v>
      </c>
      <c r="JC5">
        <v>14</v>
      </c>
      <c r="JD5">
        <v>29</v>
      </c>
      <c r="JE5">
        <v>14</v>
      </c>
      <c r="JF5">
        <v>14</v>
      </c>
      <c r="JG5">
        <v>0</v>
      </c>
      <c r="JH5">
        <v>0</v>
      </c>
      <c r="JI5">
        <v>0</v>
      </c>
      <c r="JJ5">
        <v>0</v>
      </c>
      <c r="JK5">
        <v>0</v>
      </c>
      <c r="JL5">
        <v>71</v>
      </c>
      <c r="JM5">
        <v>57</v>
      </c>
      <c r="JN5">
        <v>71</v>
      </c>
      <c r="JO5">
        <v>14</v>
      </c>
      <c r="JP5">
        <v>29</v>
      </c>
      <c r="JQ5">
        <v>14</v>
      </c>
      <c r="JR5">
        <v>0</v>
      </c>
      <c r="JS5">
        <v>0</v>
      </c>
      <c r="JT5">
        <v>0</v>
      </c>
      <c r="JU5">
        <v>14</v>
      </c>
      <c r="JV5">
        <v>57</v>
      </c>
      <c r="JW5">
        <v>43</v>
      </c>
      <c r="JX5">
        <v>37</v>
      </c>
      <c r="JY5">
        <v>31</v>
      </c>
      <c r="JZ5">
        <v>10</v>
      </c>
      <c r="KA5">
        <v>16</v>
      </c>
      <c r="KB5">
        <v>65</v>
      </c>
      <c r="KC5">
        <v>45</v>
      </c>
      <c r="KD5">
        <v>80</v>
      </c>
      <c r="KE5">
        <v>15</v>
      </c>
      <c r="KF5">
        <v>10</v>
      </c>
      <c r="KG5">
        <v>86</v>
      </c>
      <c r="KH5">
        <v>43</v>
      </c>
      <c r="KI5">
        <v>29</v>
      </c>
      <c r="KJ5">
        <v>0</v>
      </c>
      <c r="KK5">
        <v>29</v>
      </c>
      <c r="KL5">
        <v>0</v>
      </c>
      <c r="KM5">
        <v>0</v>
      </c>
      <c r="KN5">
        <v>7</v>
      </c>
      <c r="KO5">
        <v>0</v>
      </c>
      <c r="KP5">
        <v>0</v>
      </c>
      <c r="KQ5">
        <v>29</v>
      </c>
      <c r="KR5">
        <v>0</v>
      </c>
      <c r="KS5">
        <v>29</v>
      </c>
      <c r="KT5">
        <v>0</v>
      </c>
      <c r="KU5">
        <v>43</v>
      </c>
      <c r="KV5">
        <v>0</v>
      </c>
      <c r="KW5">
        <v>29</v>
      </c>
      <c r="KX5">
        <v>100</v>
      </c>
      <c r="KY5">
        <v>0</v>
      </c>
      <c r="KZ5">
        <v>0</v>
      </c>
      <c r="LA5">
        <v>0</v>
      </c>
      <c r="LB5">
        <v>0</v>
      </c>
      <c r="LC5">
        <v>24</v>
      </c>
      <c r="LD5">
        <v>0</v>
      </c>
      <c r="LE5">
        <v>24</v>
      </c>
      <c r="LF5">
        <v>0</v>
      </c>
      <c r="LG5">
        <v>19</v>
      </c>
      <c r="LH5">
        <v>13</v>
      </c>
      <c r="LI5">
        <v>0</v>
      </c>
      <c r="LJ5">
        <v>13</v>
      </c>
      <c r="LM5">
        <v>13</v>
      </c>
      <c r="LN5">
        <v>0</v>
      </c>
      <c r="LO5">
        <v>71</v>
      </c>
      <c r="LP5">
        <v>71</v>
      </c>
      <c r="LQ5">
        <v>71</v>
      </c>
      <c r="LR5">
        <v>88</v>
      </c>
      <c r="LS5">
        <v>73</v>
      </c>
      <c r="LT5">
        <v>85</v>
      </c>
      <c r="LU5">
        <v>71</v>
      </c>
      <c r="LV5">
        <v>68</v>
      </c>
      <c r="LW5">
        <v>68</v>
      </c>
      <c r="LX5">
        <v>84</v>
      </c>
      <c r="LY5">
        <v>64</v>
      </c>
      <c r="LZ5">
        <v>81</v>
      </c>
      <c r="MI5">
        <v>73</v>
      </c>
      <c r="MJ5">
        <v>52</v>
      </c>
      <c r="MK5">
        <v>75</v>
      </c>
      <c r="ML5">
        <v>73</v>
      </c>
      <c r="MM5">
        <v>52</v>
      </c>
      <c r="MN5">
        <v>75</v>
      </c>
      <c r="MO5">
        <v>30</v>
      </c>
      <c r="MP5">
        <v>0</v>
      </c>
      <c r="MQ5">
        <v>70</v>
      </c>
      <c r="MR5">
        <v>0</v>
      </c>
      <c r="MS5">
        <v>13</v>
      </c>
      <c r="MT5">
        <v>96</v>
      </c>
      <c r="MU5">
        <v>96</v>
      </c>
      <c r="MV5">
        <v>78</v>
      </c>
      <c r="MW5">
        <v>73</v>
      </c>
      <c r="MX5">
        <v>72</v>
      </c>
      <c r="MY5">
        <v>93</v>
      </c>
      <c r="MZ5">
        <v>96</v>
      </c>
      <c r="NA5">
        <v>92</v>
      </c>
      <c r="NB5">
        <v>94</v>
      </c>
      <c r="NC5">
        <v>95</v>
      </c>
      <c r="ND5">
        <v>94</v>
      </c>
      <c r="NE5">
        <v>25</v>
      </c>
      <c r="NF5">
        <v>84</v>
      </c>
      <c r="NG5">
        <v>24</v>
      </c>
      <c r="NH5">
        <v>95</v>
      </c>
      <c r="NI5">
        <v>20</v>
      </c>
      <c r="NJ5">
        <v>94</v>
      </c>
      <c r="NK5">
        <v>52</v>
      </c>
      <c r="NL5">
        <v>52</v>
      </c>
      <c r="NM5">
        <v>82</v>
      </c>
      <c r="NN5">
        <v>13</v>
      </c>
      <c r="NO5">
        <v>91</v>
      </c>
      <c r="NP5">
        <v>25</v>
      </c>
      <c r="NQ5">
        <v>97</v>
      </c>
      <c r="NR5">
        <v>77</v>
      </c>
      <c r="NS5">
        <v>31</v>
      </c>
      <c r="NT5">
        <v>2</v>
      </c>
      <c r="NU5">
        <v>1</v>
      </c>
      <c r="NV5">
        <v>0</v>
      </c>
      <c r="NW5">
        <v>1</v>
      </c>
      <c r="NX5">
        <v>0</v>
      </c>
      <c r="NY5">
        <v>9</v>
      </c>
      <c r="NZ5">
        <v>0</v>
      </c>
      <c r="OA5">
        <v>100</v>
      </c>
      <c r="OB5">
        <v>98</v>
      </c>
      <c r="OC5">
        <v>98</v>
      </c>
      <c r="OD5">
        <v>91</v>
      </c>
      <c r="OE5">
        <v>97</v>
      </c>
      <c r="OF5">
        <v>11</v>
      </c>
      <c r="OG5">
        <v>47</v>
      </c>
      <c r="OH5">
        <v>90</v>
      </c>
      <c r="OI5">
        <v>97</v>
      </c>
      <c r="OJ5">
        <v>88</v>
      </c>
      <c r="OK5">
        <v>91</v>
      </c>
      <c r="OL5">
        <v>0</v>
      </c>
      <c r="OM5">
        <v>1</v>
      </c>
      <c r="ON5">
        <v>0</v>
      </c>
      <c r="OO5">
        <v>0</v>
      </c>
      <c r="OP5">
        <v>0</v>
      </c>
      <c r="OQ5">
        <v>0</v>
      </c>
      <c r="OR5">
        <v>0</v>
      </c>
      <c r="OS5">
        <v>0.10000000149011612</v>
      </c>
      <c r="OT5">
        <v>0.80000001192092896</v>
      </c>
      <c r="OU5">
        <v>0.10000000149011612</v>
      </c>
      <c r="OV5">
        <v>0</v>
      </c>
      <c r="OW5">
        <v>0.10000000149011612</v>
      </c>
      <c r="OX5">
        <v>98</v>
      </c>
      <c r="OY5">
        <v>95</v>
      </c>
      <c r="OZ5">
        <v>67</v>
      </c>
      <c r="PA5" t="s">
        <v>5847</v>
      </c>
      <c r="PB5" t="s">
        <v>5849</v>
      </c>
    </row>
    <row r="6" spans="1:418">
      <c r="A6" t="s">
        <v>5415</v>
      </c>
      <c r="B6" t="s">
        <v>5417</v>
      </c>
      <c r="C6" s="13">
        <v>3</v>
      </c>
      <c r="D6" s="12">
        <v>2022</v>
      </c>
      <c r="E6" s="14">
        <v>11</v>
      </c>
      <c r="F6" s="14" t="s">
        <v>5424</v>
      </c>
      <c r="G6" t="s">
        <v>5432</v>
      </c>
      <c r="H6">
        <v>39</v>
      </c>
      <c r="I6">
        <v>21</v>
      </c>
      <c r="J6">
        <v>38</v>
      </c>
      <c r="K6">
        <v>21</v>
      </c>
      <c r="L6">
        <v>39</v>
      </c>
      <c r="M6">
        <v>39</v>
      </c>
      <c r="N6">
        <v>33</v>
      </c>
      <c r="O6">
        <v>23</v>
      </c>
      <c r="P6">
        <v>25</v>
      </c>
      <c r="Q6">
        <v>38</v>
      </c>
      <c r="R6">
        <v>34</v>
      </c>
      <c r="S6">
        <v>1606</v>
      </c>
      <c r="T6">
        <v>0</v>
      </c>
      <c r="U6">
        <v>11756</v>
      </c>
      <c r="V6">
        <v>8</v>
      </c>
      <c r="W6">
        <v>3251</v>
      </c>
      <c r="X6">
        <v>1</v>
      </c>
      <c r="Y6">
        <v>2057</v>
      </c>
      <c r="Z6">
        <v>6</v>
      </c>
      <c r="AA6">
        <v>18670</v>
      </c>
      <c r="AB6">
        <v>15</v>
      </c>
      <c r="AC6">
        <v>5422</v>
      </c>
      <c r="AD6">
        <v>0</v>
      </c>
      <c r="AE6">
        <v>24092</v>
      </c>
      <c r="AF6">
        <v>15</v>
      </c>
      <c r="AG6">
        <v>17234</v>
      </c>
      <c r="AH6">
        <v>15297</v>
      </c>
      <c r="AI6">
        <v>8883</v>
      </c>
      <c r="AJ6">
        <v>606</v>
      </c>
      <c r="AK6">
        <v>2</v>
      </c>
      <c r="AL6">
        <v>72</v>
      </c>
      <c r="AM6">
        <v>3</v>
      </c>
      <c r="AN6">
        <v>87</v>
      </c>
      <c r="AO6">
        <v>87</v>
      </c>
      <c r="AP6">
        <v>87</v>
      </c>
      <c r="AQ6">
        <v>85</v>
      </c>
      <c r="AR6">
        <v>87</v>
      </c>
      <c r="AS6">
        <v>74</v>
      </c>
      <c r="AT6">
        <v>77</v>
      </c>
      <c r="AU6">
        <v>28</v>
      </c>
      <c r="AV6">
        <v>69</v>
      </c>
      <c r="AW6">
        <v>62</v>
      </c>
      <c r="AX6">
        <v>54</v>
      </c>
      <c r="AY6">
        <v>72</v>
      </c>
      <c r="AZ6">
        <v>15</v>
      </c>
      <c r="BA6">
        <v>87</v>
      </c>
      <c r="BB6">
        <v>71</v>
      </c>
      <c r="BC6">
        <v>13</v>
      </c>
      <c r="BD6">
        <v>87</v>
      </c>
      <c r="BE6">
        <v>95</v>
      </c>
      <c r="BF6">
        <v>26</v>
      </c>
      <c r="BG6">
        <v>36</v>
      </c>
      <c r="BH6">
        <v>72</v>
      </c>
      <c r="BI6">
        <v>62</v>
      </c>
      <c r="BJ6">
        <v>90</v>
      </c>
      <c r="BK6">
        <v>95</v>
      </c>
      <c r="BL6">
        <v>92</v>
      </c>
      <c r="BM6">
        <v>67</v>
      </c>
      <c r="BN6">
        <v>23</v>
      </c>
      <c r="BO6">
        <v>79</v>
      </c>
      <c r="BP6">
        <v>69</v>
      </c>
      <c r="BQ6">
        <v>33</v>
      </c>
      <c r="BR6">
        <v>74</v>
      </c>
      <c r="BS6">
        <v>44</v>
      </c>
      <c r="BT6">
        <v>38</v>
      </c>
      <c r="BU6">
        <v>38</v>
      </c>
      <c r="BV6">
        <v>50</v>
      </c>
      <c r="BW6">
        <v>8</v>
      </c>
      <c r="BX6">
        <v>46</v>
      </c>
      <c r="BY6">
        <v>92</v>
      </c>
      <c r="BZ6">
        <v>95</v>
      </c>
      <c r="CA6">
        <v>62</v>
      </c>
      <c r="CB6">
        <v>87</v>
      </c>
      <c r="CC6">
        <v>84</v>
      </c>
      <c r="CD6">
        <v>59</v>
      </c>
      <c r="CE6">
        <v>97</v>
      </c>
      <c r="CF6">
        <v>100</v>
      </c>
      <c r="CG6">
        <v>100</v>
      </c>
      <c r="CH6">
        <v>100</v>
      </c>
      <c r="CI6">
        <v>100</v>
      </c>
      <c r="CJ6">
        <v>100</v>
      </c>
      <c r="CK6">
        <v>92</v>
      </c>
      <c r="CL6">
        <v>100</v>
      </c>
      <c r="CM6">
        <v>100</v>
      </c>
      <c r="CN6">
        <v>99</v>
      </c>
      <c r="CO6">
        <v>92</v>
      </c>
      <c r="CP6">
        <v>100</v>
      </c>
      <c r="CQ6">
        <v>33</v>
      </c>
      <c r="CR6">
        <v>1</v>
      </c>
      <c r="CS6">
        <v>59</v>
      </c>
      <c r="CT6">
        <v>1</v>
      </c>
      <c r="CU6">
        <v>59</v>
      </c>
      <c r="CV6">
        <v>1</v>
      </c>
      <c r="CW6">
        <v>54</v>
      </c>
      <c r="CX6">
        <v>0</v>
      </c>
      <c r="CY6">
        <v>0</v>
      </c>
      <c r="CZ6">
        <v>0</v>
      </c>
      <c r="DA6">
        <v>0</v>
      </c>
      <c r="DB6">
        <v>0</v>
      </c>
      <c r="DC6">
        <v>0</v>
      </c>
      <c r="DD6">
        <v>0</v>
      </c>
      <c r="DG6">
        <v>0</v>
      </c>
      <c r="DH6">
        <v>0</v>
      </c>
      <c r="DI6">
        <v>0</v>
      </c>
      <c r="DJ6">
        <v>100</v>
      </c>
      <c r="DK6">
        <v>100</v>
      </c>
      <c r="DL6">
        <v>100</v>
      </c>
      <c r="DM6">
        <v>92</v>
      </c>
      <c r="DN6">
        <v>87</v>
      </c>
      <c r="DO6">
        <v>61</v>
      </c>
      <c r="DP6">
        <v>70</v>
      </c>
      <c r="DQ6">
        <v>43</v>
      </c>
      <c r="DR6">
        <v>43</v>
      </c>
      <c r="DS6">
        <v>74</v>
      </c>
      <c r="DT6">
        <v>78</v>
      </c>
      <c r="DU6">
        <v>62</v>
      </c>
      <c r="DV6">
        <v>39</v>
      </c>
      <c r="DW6">
        <v>74</v>
      </c>
      <c r="DX6">
        <v>4</v>
      </c>
      <c r="DY6">
        <v>91</v>
      </c>
      <c r="DZ6">
        <v>87</v>
      </c>
      <c r="EA6">
        <v>54</v>
      </c>
      <c r="EB6">
        <v>31</v>
      </c>
      <c r="EC6">
        <v>82</v>
      </c>
      <c r="ED6">
        <v>62</v>
      </c>
      <c r="EE6">
        <v>69</v>
      </c>
      <c r="EF6">
        <v>44</v>
      </c>
      <c r="EG6">
        <v>38</v>
      </c>
      <c r="EH6">
        <v>77</v>
      </c>
      <c r="EI6">
        <v>5</v>
      </c>
      <c r="EJ6">
        <v>25</v>
      </c>
      <c r="EK6">
        <v>59</v>
      </c>
      <c r="EL6">
        <v>58</v>
      </c>
      <c r="EM6">
        <v>52</v>
      </c>
      <c r="EN6">
        <v>47</v>
      </c>
      <c r="EO6">
        <v>27</v>
      </c>
      <c r="EP6">
        <v>40</v>
      </c>
      <c r="EQ6">
        <v>5</v>
      </c>
      <c r="ER6">
        <v>36</v>
      </c>
      <c r="ES6">
        <v>46</v>
      </c>
      <c r="ET6">
        <v>0</v>
      </c>
      <c r="EU6">
        <v>50</v>
      </c>
      <c r="EV6">
        <v>0</v>
      </c>
      <c r="EW6">
        <v>0</v>
      </c>
      <c r="EX6">
        <v>0</v>
      </c>
      <c r="EY6">
        <v>0</v>
      </c>
      <c r="EZ6">
        <v>0</v>
      </c>
      <c r="FA6">
        <v>0</v>
      </c>
      <c r="FB6">
        <v>0</v>
      </c>
      <c r="FC6">
        <v>0</v>
      </c>
      <c r="FD6">
        <v>0</v>
      </c>
      <c r="FE6">
        <v>0</v>
      </c>
      <c r="FF6">
        <v>0</v>
      </c>
      <c r="FG6">
        <v>0</v>
      </c>
      <c r="FH6">
        <v>0</v>
      </c>
      <c r="FI6">
        <v>0</v>
      </c>
      <c r="FJ6">
        <v>50</v>
      </c>
      <c r="FK6">
        <v>17</v>
      </c>
      <c r="FL6">
        <v>44</v>
      </c>
      <c r="FM6">
        <v>0</v>
      </c>
      <c r="FN6">
        <v>17</v>
      </c>
      <c r="FO6">
        <v>6</v>
      </c>
      <c r="FP6">
        <v>0</v>
      </c>
      <c r="FQ6">
        <v>22</v>
      </c>
      <c r="FR6">
        <v>22</v>
      </c>
      <c r="FS6">
        <v>50</v>
      </c>
      <c r="FT6">
        <v>0</v>
      </c>
      <c r="FU6">
        <v>0</v>
      </c>
      <c r="FV6">
        <v>0</v>
      </c>
      <c r="FW6">
        <v>0</v>
      </c>
      <c r="FX6">
        <v>0</v>
      </c>
      <c r="FY6">
        <v>33</v>
      </c>
      <c r="FZ6">
        <v>44</v>
      </c>
      <c r="GA6">
        <v>0</v>
      </c>
      <c r="GB6">
        <v>28</v>
      </c>
      <c r="GC6">
        <v>6</v>
      </c>
      <c r="GD6">
        <v>22</v>
      </c>
      <c r="GE6">
        <v>13</v>
      </c>
      <c r="GF6">
        <v>21</v>
      </c>
      <c r="GG6">
        <v>15</v>
      </c>
      <c r="GH6">
        <v>26</v>
      </c>
      <c r="GI6">
        <v>0</v>
      </c>
      <c r="GJ6">
        <v>13</v>
      </c>
      <c r="GK6">
        <v>0</v>
      </c>
      <c r="GL6">
        <v>40</v>
      </c>
      <c r="GM6">
        <v>36</v>
      </c>
      <c r="GN6">
        <v>36</v>
      </c>
      <c r="GO6">
        <v>79</v>
      </c>
      <c r="GP6">
        <v>6</v>
      </c>
      <c r="GQ6">
        <v>6</v>
      </c>
      <c r="GR6">
        <v>10</v>
      </c>
      <c r="GS6">
        <v>3</v>
      </c>
      <c r="GT6">
        <v>16</v>
      </c>
      <c r="GU6">
        <v>19</v>
      </c>
      <c r="GV6">
        <v>97</v>
      </c>
      <c r="GW6">
        <v>24</v>
      </c>
      <c r="GX6">
        <v>29</v>
      </c>
      <c r="GY6">
        <v>24</v>
      </c>
      <c r="GZ6">
        <v>18</v>
      </c>
      <c r="HA6">
        <v>66</v>
      </c>
      <c r="HB6">
        <v>63</v>
      </c>
      <c r="HC6">
        <v>58</v>
      </c>
      <c r="HD6">
        <v>84</v>
      </c>
      <c r="HE6">
        <v>50</v>
      </c>
      <c r="HF6">
        <v>84</v>
      </c>
      <c r="HG6">
        <v>76</v>
      </c>
      <c r="HH6">
        <v>50</v>
      </c>
      <c r="HI6">
        <v>42</v>
      </c>
      <c r="HJ6">
        <v>21</v>
      </c>
      <c r="HK6">
        <v>24</v>
      </c>
      <c r="HL6">
        <v>92</v>
      </c>
      <c r="HM6">
        <v>79</v>
      </c>
      <c r="HN6">
        <v>97</v>
      </c>
      <c r="HO6">
        <v>89</v>
      </c>
      <c r="HP6">
        <v>95</v>
      </c>
      <c r="HQ6">
        <v>95</v>
      </c>
      <c r="HR6">
        <v>82</v>
      </c>
      <c r="HS6">
        <v>87</v>
      </c>
      <c r="HT6">
        <v>68</v>
      </c>
      <c r="HU6">
        <v>79</v>
      </c>
      <c r="HV6">
        <v>100</v>
      </c>
      <c r="HW6">
        <v>100</v>
      </c>
      <c r="HX6">
        <v>100</v>
      </c>
      <c r="HY6">
        <v>92</v>
      </c>
      <c r="HZ6">
        <v>69</v>
      </c>
      <c r="IA6">
        <v>87</v>
      </c>
      <c r="IB6">
        <v>95</v>
      </c>
      <c r="IC6">
        <v>92</v>
      </c>
      <c r="ID6">
        <v>100</v>
      </c>
      <c r="IE6">
        <v>79</v>
      </c>
      <c r="IF6">
        <v>95</v>
      </c>
      <c r="IG6">
        <v>97</v>
      </c>
      <c r="IH6">
        <v>92</v>
      </c>
      <c r="II6">
        <v>92</v>
      </c>
      <c r="IJ6">
        <v>51</v>
      </c>
      <c r="IK6">
        <v>11</v>
      </c>
      <c r="IL6">
        <v>55</v>
      </c>
      <c r="IM6">
        <v>89</v>
      </c>
      <c r="IN6">
        <v>39</v>
      </c>
      <c r="IO6">
        <v>100</v>
      </c>
      <c r="IP6">
        <v>90</v>
      </c>
      <c r="IQ6">
        <v>56</v>
      </c>
      <c r="IR6">
        <v>97</v>
      </c>
      <c r="IS6">
        <v>94</v>
      </c>
      <c r="IT6">
        <v>89</v>
      </c>
      <c r="IU6">
        <v>95</v>
      </c>
      <c r="IV6">
        <v>97</v>
      </c>
      <c r="IW6">
        <v>24</v>
      </c>
      <c r="IX6">
        <v>29</v>
      </c>
      <c r="IY6">
        <v>24</v>
      </c>
      <c r="IZ6">
        <v>18</v>
      </c>
      <c r="JA6">
        <v>66</v>
      </c>
      <c r="JB6">
        <v>63</v>
      </c>
      <c r="JC6">
        <v>58</v>
      </c>
      <c r="JD6">
        <v>84</v>
      </c>
      <c r="JE6">
        <v>50</v>
      </c>
      <c r="JF6">
        <v>84</v>
      </c>
      <c r="JG6">
        <v>76</v>
      </c>
      <c r="JH6">
        <v>50</v>
      </c>
      <c r="JI6">
        <v>42</v>
      </c>
      <c r="JJ6">
        <v>21</v>
      </c>
      <c r="JK6">
        <v>24</v>
      </c>
      <c r="JL6">
        <v>92</v>
      </c>
      <c r="JM6">
        <v>79</v>
      </c>
      <c r="JN6">
        <v>97</v>
      </c>
      <c r="JO6">
        <v>89</v>
      </c>
      <c r="JP6">
        <v>95</v>
      </c>
      <c r="JQ6">
        <v>95</v>
      </c>
      <c r="JR6">
        <v>82</v>
      </c>
      <c r="JS6">
        <v>87</v>
      </c>
      <c r="JT6">
        <v>68</v>
      </c>
      <c r="JU6">
        <v>79</v>
      </c>
      <c r="JV6">
        <v>100</v>
      </c>
      <c r="JW6">
        <v>100</v>
      </c>
      <c r="JX6">
        <v>100</v>
      </c>
      <c r="JY6">
        <v>92</v>
      </c>
      <c r="JZ6">
        <v>69</v>
      </c>
      <c r="KA6">
        <v>87</v>
      </c>
      <c r="KB6">
        <v>95</v>
      </c>
      <c r="KC6">
        <v>92</v>
      </c>
      <c r="KD6">
        <v>100</v>
      </c>
      <c r="KE6">
        <v>79</v>
      </c>
      <c r="KF6">
        <v>95</v>
      </c>
      <c r="KG6">
        <v>97</v>
      </c>
      <c r="KH6">
        <v>92</v>
      </c>
      <c r="KI6">
        <v>92</v>
      </c>
      <c r="KJ6">
        <v>76</v>
      </c>
      <c r="KK6">
        <v>97</v>
      </c>
      <c r="KL6">
        <v>63</v>
      </c>
      <c r="KM6">
        <v>66</v>
      </c>
      <c r="KN6">
        <v>76</v>
      </c>
      <c r="KO6">
        <v>53</v>
      </c>
      <c r="KP6">
        <v>87</v>
      </c>
      <c r="KQ6">
        <v>82</v>
      </c>
      <c r="KR6">
        <v>32</v>
      </c>
      <c r="KS6">
        <v>97</v>
      </c>
      <c r="KT6">
        <v>55</v>
      </c>
      <c r="KU6">
        <v>100</v>
      </c>
      <c r="KV6">
        <v>47</v>
      </c>
      <c r="KW6">
        <v>97</v>
      </c>
      <c r="KX6">
        <v>26</v>
      </c>
      <c r="KY6">
        <v>55</v>
      </c>
      <c r="KZ6">
        <v>8</v>
      </c>
      <c r="LA6">
        <v>11</v>
      </c>
      <c r="LB6">
        <v>74</v>
      </c>
      <c r="LC6">
        <v>90</v>
      </c>
      <c r="LD6">
        <v>71</v>
      </c>
      <c r="LE6">
        <v>84</v>
      </c>
      <c r="LF6">
        <v>53</v>
      </c>
      <c r="LG6">
        <v>95</v>
      </c>
      <c r="LH6">
        <v>82</v>
      </c>
      <c r="LI6">
        <v>64</v>
      </c>
      <c r="LJ6">
        <v>87</v>
      </c>
      <c r="LK6">
        <v>96</v>
      </c>
      <c r="LL6">
        <v>72</v>
      </c>
      <c r="LM6">
        <v>82</v>
      </c>
      <c r="LN6">
        <v>64</v>
      </c>
      <c r="LO6">
        <v>100</v>
      </c>
      <c r="LP6">
        <v>97</v>
      </c>
      <c r="LQ6">
        <v>97</v>
      </c>
      <c r="LR6">
        <v>100</v>
      </c>
      <c r="LS6">
        <v>100</v>
      </c>
      <c r="LT6">
        <v>100</v>
      </c>
      <c r="LU6">
        <v>100</v>
      </c>
      <c r="LV6">
        <v>97</v>
      </c>
      <c r="LW6">
        <v>97</v>
      </c>
      <c r="LX6">
        <v>100</v>
      </c>
      <c r="LY6">
        <v>100</v>
      </c>
      <c r="LZ6">
        <v>100</v>
      </c>
      <c r="MA6">
        <v>100</v>
      </c>
      <c r="MB6">
        <v>92</v>
      </c>
      <c r="MC6">
        <v>100</v>
      </c>
      <c r="MD6">
        <v>92</v>
      </c>
      <c r="ME6">
        <v>100</v>
      </c>
      <c r="MF6">
        <v>90</v>
      </c>
      <c r="MG6">
        <v>100</v>
      </c>
      <c r="MH6">
        <v>82</v>
      </c>
      <c r="MI6">
        <v>99</v>
      </c>
      <c r="MJ6">
        <v>97</v>
      </c>
      <c r="MK6">
        <v>100</v>
      </c>
      <c r="ML6">
        <v>97</v>
      </c>
      <c r="MM6">
        <v>79</v>
      </c>
      <c r="MN6">
        <v>100</v>
      </c>
      <c r="MO6">
        <v>8</v>
      </c>
      <c r="MP6">
        <v>5</v>
      </c>
      <c r="MQ6">
        <v>24</v>
      </c>
      <c r="MR6">
        <v>62</v>
      </c>
      <c r="MS6">
        <v>87</v>
      </c>
      <c r="MT6">
        <v>97</v>
      </c>
      <c r="MU6">
        <v>97</v>
      </c>
      <c r="MV6">
        <v>100</v>
      </c>
      <c r="MW6">
        <v>97</v>
      </c>
      <c r="MX6">
        <v>97</v>
      </c>
      <c r="MY6">
        <v>97</v>
      </c>
      <c r="MZ6">
        <v>100</v>
      </c>
      <c r="NA6">
        <v>92</v>
      </c>
      <c r="NB6">
        <v>97</v>
      </c>
      <c r="NC6">
        <v>100</v>
      </c>
      <c r="ND6">
        <v>97</v>
      </c>
      <c r="NE6">
        <v>39</v>
      </c>
      <c r="NF6">
        <v>89</v>
      </c>
      <c r="NG6">
        <v>37</v>
      </c>
      <c r="NH6">
        <v>100</v>
      </c>
      <c r="NI6">
        <v>13</v>
      </c>
      <c r="NJ6">
        <v>87</v>
      </c>
      <c r="NK6">
        <v>53</v>
      </c>
      <c r="NL6">
        <v>53</v>
      </c>
      <c r="NM6">
        <v>82</v>
      </c>
      <c r="NN6">
        <v>9</v>
      </c>
      <c r="NO6">
        <v>91</v>
      </c>
      <c r="NP6">
        <v>26</v>
      </c>
      <c r="NQ6">
        <v>88</v>
      </c>
      <c r="NR6">
        <v>76</v>
      </c>
      <c r="NS6">
        <v>41</v>
      </c>
      <c r="NT6">
        <v>6</v>
      </c>
      <c r="NU6">
        <v>0</v>
      </c>
      <c r="NV6">
        <v>0</v>
      </c>
      <c r="NW6">
        <v>0</v>
      </c>
      <c r="NX6">
        <v>0</v>
      </c>
      <c r="NY6">
        <v>18</v>
      </c>
      <c r="NZ6">
        <v>6</v>
      </c>
      <c r="OA6">
        <v>97</v>
      </c>
      <c r="OB6">
        <v>94</v>
      </c>
      <c r="OC6">
        <v>97</v>
      </c>
      <c r="OD6">
        <v>94</v>
      </c>
      <c r="OE6">
        <v>100</v>
      </c>
      <c r="OF6">
        <v>9</v>
      </c>
      <c r="OG6">
        <v>76</v>
      </c>
      <c r="OH6">
        <v>95</v>
      </c>
      <c r="OI6">
        <v>97</v>
      </c>
      <c r="OJ6">
        <v>88</v>
      </c>
      <c r="OK6">
        <v>91</v>
      </c>
      <c r="OL6">
        <v>0</v>
      </c>
      <c r="OM6">
        <v>0</v>
      </c>
      <c r="ON6">
        <v>3051</v>
      </c>
      <c r="OO6">
        <v>4</v>
      </c>
      <c r="OP6">
        <v>1</v>
      </c>
      <c r="OQ6">
        <v>0</v>
      </c>
      <c r="OR6">
        <v>0</v>
      </c>
      <c r="OS6">
        <v>0.10000000149011612</v>
      </c>
      <c r="OT6">
        <v>0.30000001192092896</v>
      </c>
      <c r="OU6">
        <v>0.10000000149011612</v>
      </c>
      <c r="OV6">
        <v>0</v>
      </c>
      <c r="OW6">
        <v>0.10000000149011612</v>
      </c>
      <c r="OX6">
        <v>72</v>
      </c>
      <c r="OY6">
        <v>63</v>
      </c>
      <c r="OZ6">
        <v>37</v>
      </c>
      <c r="PA6" t="s">
        <v>5847</v>
      </c>
      <c r="PB6" t="s">
        <v>5849</v>
      </c>
    </row>
    <row r="7" spans="1:418">
      <c r="A7" t="s">
        <v>5415</v>
      </c>
      <c r="B7" t="s">
        <v>5417</v>
      </c>
      <c r="C7" s="13">
        <v>3</v>
      </c>
      <c r="D7" s="12">
        <v>2022</v>
      </c>
      <c r="E7" s="14">
        <v>11</v>
      </c>
      <c r="F7" s="14" t="s">
        <v>5425</v>
      </c>
      <c r="G7" t="s">
        <v>5433</v>
      </c>
      <c r="H7">
        <v>73</v>
      </c>
      <c r="I7">
        <v>0</v>
      </c>
      <c r="J7">
        <v>6</v>
      </c>
      <c r="K7">
        <v>0</v>
      </c>
      <c r="L7">
        <v>4</v>
      </c>
      <c r="M7">
        <v>2</v>
      </c>
      <c r="N7">
        <v>0</v>
      </c>
      <c r="O7">
        <v>0</v>
      </c>
      <c r="P7">
        <v>0</v>
      </c>
      <c r="Q7">
        <v>71</v>
      </c>
      <c r="R7">
        <v>68</v>
      </c>
      <c r="S7">
        <v>8</v>
      </c>
      <c r="T7">
        <v>0</v>
      </c>
      <c r="U7">
        <v>728</v>
      </c>
      <c r="V7">
        <v>0</v>
      </c>
      <c r="W7">
        <v>168</v>
      </c>
      <c r="X7">
        <v>0</v>
      </c>
      <c r="Y7">
        <v>79</v>
      </c>
      <c r="Z7">
        <v>0</v>
      </c>
      <c r="AA7">
        <v>983</v>
      </c>
      <c r="AB7">
        <v>0</v>
      </c>
      <c r="AC7">
        <v>202</v>
      </c>
      <c r="AD7">
        <v>0</v>
      </c>
      <c r="AE7">
        <v>1185</v>
      </c>
      <c r="AF7">
        <v>0</v>
      </c>
      <c r="AG7">
        <v>1102</v>
      </c>
      <c r="AH7">
        <v>1076</v>
      </c>
      <c r="AI7">
        <v>642</v>
      </c>
      <c r="AJ7">
        <v>120</v>
      </c>
      <c r="AK7">
        <v>0</v>
      </c>
      <c r="AL7">
        <v>66</v>
      </c>
      <c r="AM7">
        <v>0</v>
      </c>
      <c r="AN7">
        <v>85</v>
      </c>
      <c r="AO7">
        <v>71</v>
      </c>
      <c r="AP7">
        <v>67</v>
      </c>
      <c r="AQ7">
        <v>71</v>
      </c>
      <c r="AR7">
        <v>71</v>
      </c>
      <c r="AS7">
        <v>64</v>
      </c>
      <c r="AT7">
        <v>49</v>
      </c>
      <c r="AU7">
        <v>25</v>
      </c>
      <c r="AV7">
        <v>70</v>
      </c>
      <c r="AW7">
        <v>44</v>
      </c>
      <c r="AX7">
        <v>14</v>
      </c>
      <c r="AY7">
        <v>54</v>
      </c>
      <c r="AZ7">
        <v>5</v>
      </c>
      <c r="BA7">
        <v>68</v>
      </c>
      <c r="BB7">
        <v>55</v>
      </c>
      <c r="BC7">
        <v>4</v>
      </c>
      <c r="BD7">
        <v>66</v>
      </c>
      <c r="BE7">
        <v>96</v>
      </c>
      <c r="BF7">
        <v>38</v>
      </c>
      <c r="BG7">
        <v>48</v>
      </c>
      <c r="BH7">
        <v>48</v>
      </c>
      <c r="BI7">
        <v>84</v>
      </c>
      <c r="BJ7">
        <v>90</v>
      </c>
      <c r="BK7">
        <v>90</v>
      </c>
      <c r="BL7">
        <v>88</v>
      </c>
      <c r="BM7">
        <v>69</v>
      </c>
      <c r="BN7">
        <v>23</v>
      </c>
      <c r="BO7">
        <v>86</v>
      </c>
      <c r="BP7">
        <v>79</v>
      </c>
      <c r="BQ7">
        <v>32</v>
      </c>
      <c r="BR7">
        <v>85</v>
      </c>
      <c r="BS7">
        <v>34</v>
      </c>
      <c r="BT7">
        <v>34</v>
      </c>
      <c r="BU7">
        <v>64</v>
      </c>
      <c r="BV7">
        <v>55</v>
      </c>
      <c r="BW7">
        <v>14</v>
      </c>
      <c r="BX7">
        <v>74</v>
      </c>
      <c r="BY7">
        <v>88</v>
      </c>
      <c r="BZ7">
        <v>96</v>
      </c>
      <c r="CA7">
        <v>23</v>
      </c>
      <c r="CB7">
        <v>95</v>
      </c>
      <c r="CC7">
        <v>75</v>
      </c>
      <c r="CD7">
        <v>22</v>
      </c>
      <c r="CE7">
        <v>95</v>
      </c>
      <c r="CF7">
        <v>89</v>
      </c>
      <c r="CG7">
        <v>88</v>
      </c>
      <c r="CH7">
        <v>55</v>
      </c>
      <c r="CI7">
        <v>84</v>
      </c>
      <c r="CJ7">
        <v>68</v>
      </c>
      <c r="CK7">
        <v>60</v>
      </c>
      <c r="CL7">
        <v>75</v>
      </c>
      <c r="CM7">
        <v>74</v>
      </c>
      <c r="CN7">
        <v>72</v>
      </c>
      <c r="CO7">
        <v>36</v>
      </c>
      <c r="CP7">
        <v>82</v>
      </c>
      <c r="CQ7">
        <v>26</v>
      </c>
      <c r="CR7">
        <v>1</v>
      </c>
      <c r="CS7">
        <v>71</v>
      </c>
      <c r="CT7">
        <v>1</v>
      </c>
      <c r="CU7">
        <v>22</v>
      </c>
      <c r="CV7">
        <v>1</v>
      </c>
      <c r="CW7">
        <v>0</v>
      </c>
      <c r="DJ7">
        <v>5</v>
      </c>
      <c r="DK7">
        <v>50</v>
      </c>
      <c r="DL7">
        <v>33</v>
      </c>
      <c r="DM7">
        <v>17</v>
      </c>
      <c r="DN7">
        <v>0</v>
      </c>
      <c r="DO7">
        <v>0</v>
      </c>
      <c r="EA7">
        <v>37</v>
      </c>
      <c r="EB7">
        <v>41</v>
      </c>
      <c r="EC7">
        <v>60</v>
      </c>
      <c r="ED7">
        <v>56</v>
      </c>
      <c r="EE7">
        <v>60</v>
      </c>
      <c r="EF7">
        <v>48</v>
      </c>
      <c r="EG7">
        <v>15</v>
      </c>
      <c r="EH7">
        <v>22</v>
      </c>
      <c r="EI7">
        <v>0</v>
      </c>
      <c r="EJ7">
        <v>27</v>
      </c>
      <c r="EK7">
        <v>64</v>
      </c>
      <c r="EL7">
        <v>68</v>
      </c>
      <c r="EM7">
        <v>59</v>
      </c>
      <c r="EN7">
        <v>74</v>
      </c>
      <c r="EO7">
        <v>36</v>
      </c>
      <c r="EP7">
        <v>56</v>
      </c>
      <c r="EQ7">
        <v>1</v>
      </c>
      <c r="ER7">
        <v>30</v>
      </c>
      <c r="ES7">
        <v>52</v>
      </c>
      <c r="ET7">
        <v>0</v>
      </c>
      <c r="EU7">
        <v>0</v>
      </c>
      <c r="EV7">
        <v>0</v>
      </c>
      <c r="EW7">
        <v>0</v>
      </c>
      <c r="EX7">
        <v>0</v>
      </c>
      <c r="EY7">
        <v>0</v>
      </c>
      <c r="EZ7">
        <v>0</v>
      </c>
      <c r="FA7">
        <v>0</v>
      </c>
      <c r="FB7">
        <v>0</v>
      </c>
      <c r="FC7">
        <v>0</v>
      </c>
      <c r="FD7">
        <v>0</v>
      </c>
      <c r="FE7">
        <v>0</v>
      </c>
      <c r="FF7">
        <v>0</v>
      </c>
      <c r="FG7">
        <v>100</v>
      </c>
      <c r="FH7">
        <v>0</v>
      </c>
      <c r="FI7">
        <v>0</v>
      </c>
      <c r="FJ7">
        <v>0</v>
      </c>
      <c r="FK7">
        <v>11</v>
      </c>
      <c r="FL7">
        <v>68</v>
      </c>
      <c r="FM7">
        <v>0</v>
      </c>
      <c r="FN7">
        <v>0</v>
      </c>
      <c r="FO7">
        <v>3</v>
      </c>
      <c r="FP7">
        <v>11</v>
      </c>
      <c r="FQ7">
        <v>24</v>
      </c>
      <c r="FR7">
        <v>3</v>
      </c>
      <c r="FS7">
        <v>0</v>
      </c>
      <c r="FT7">
        <v>0</v>
      </c>
      <c r="FU7">
        <v>0</v>
      </c>
      <c r="FV7">
        <v>0</v>
      </c>
      <c r="FW7">
        <v>0</v>
      </c>
      <c r="FX7">
        <v>100</v>
      </c>
      <c r="FY7">
        <v>11</v>
      </c>
      <c r="FZ7">
        <v>68</v>
      </c>
      <c r="GA7">
        <v>0</v>
      </c>
      <c r="GB7">
        <v>34</v>
      </c>
      <c r="GC7">
        <v>13</v>
      </c>
      <c r="GD7">
        <v>24</v>
      </c>
      <c r="GE7">
        <v>18</v>
      </c>
      <c r="GF7">
        <v>6</v>
      </c>
      <c r="GG7">
        <v>6</v>
      </c>
      <c r="GH7">
        <v>0</v>
      </c>
      <c r="GI7">
        <v>7</v>
      </c>
      <c r="GJ7">
        <v>0</v>
      </c>
      <c r="GK7">
        <v>0</v>
      </c>
      <c r="GL7">
        <v>0</v>
      </c>
      <c r="GM7">
        <v>18</v>
      </c>
      <c r="GN7">
        <v>2</v>
      </c>
      <c r="GO7">
        <v>97</v>
      </c>
      <c r="GP7">
        <v>1</v>
      </c>
      <c r="GQ7">
        <v>10</v>
      </c>
      <c r="GR7">
        <v>7</v>
      </c>
      <c r="GS7">
        <v>4</v>
      </c>
      <c r="GT7">
        <v>0</v>
      </c>
      <c r="GU7">
        <v>21</v>
      </c>
      <c r="GV7">
        <v>50</v>
      </c>
      <c r="GW7">
        <v>17</v>
      </c>
      <c r="GX7">
        <v>0</v>
      </c>
      <c r="GY7">
        <v>0</v>
      </c>
      <c r="GZ7">
        <v>0</v>
      </c>
      <c r="HA7">
        <v>17</v>
      </c>
      <c r="HB7">
        <v>17</v>
      </c>
      <c r="HC7">
        <v>17</v>
      </c>
      <c r="HD7">
        <v>33</v>
      </c>
      <c r="HE7">
        <v>33</v>
      </c>
      <c r="HF7">
        <v>33</v>
      </c>
      <c r="HG7">
        <v>17</v>
      </c>
      <c r="HH7">
        <v>0</v>
      </c>
      <c r="HI7">
        <v>0</v>
      </c>
      <c r="HJ7">
        <v>0</v>
      </c>
      <c r="HK7">
        <v>0</v>
      </c>
      <c r="HL7">
        <v>83</v>
      </c>
      <c r="HM7">
        <v>67</v>
      </c>
      <c r="HN7">
        <v>83</v>
      </c>
      <c r="HO7">
        <v>33</v>
      </c>
      <c r="HP7">
        <v>50</v>
      </c>
      <c r="HQ7">
        <v>33</v>
      </c>
      <c r="HR7">
        <v>0</v>
      </c>
      <c r="HS7">
        <v>0</v>
      </c>
      <c r="HT7">
        <v>17</v>
      </c>
      <c r="HU7">
        <v>33</v>
      </c>
      <c r="HV7">
        <v>83</v>
      </c>
      <c r="HW7">
        <v>50</v>
      </c>
      <c r="HX7">
        <v>29</v>
      </c>
      <c r="HY7">
        <v>22</v>
      </c>
      <c r="HZ7">
        <v>5</v>
      </c>
      <c r="IA7">
        <v>16</v>
      </c>
      <c r="IB7">
        <v>70</v>
      </c>
      <c r="IC7">
        <v>44</v>
      </c>
      <c r="ID7">
        <v>82</v>
      </c>
      <c r="IE7">
        <v>12</v>
      </c>
      <c r="IF7">
        <v>10</v>
      </c>
      <c r="IG7">
        <v>100</v>
      </c>
      <c r="IH7">
        <v>50</v>
      </c>
      <c r="II7">
        <v>17</v>
      </c>
      <c r="IJ7">
        <v>15</v>
      </c>
      <c r="IK7">
        <v>0</v>
      </c>
      <c r="IL7">
        <v>17</v>
      </c>
      <c r="IM7">
        <v>44</v>
      </c>
      <c r="IN7">
        <v>0</v>
      </c>
      <c r="IO7">
        <v>50</v>
      </c>
      <c r="IP7">
        <v>32</v>
      </c>
      <c r="IQ7">
        <v>1</v>
      </c>
      <c r="IR7">
        <v>23</v>
      </c>
      <c r="IS7">
        <v>56</v>
      </c>
      <c r="IT7">
        <v>17</v>
      </c>
      <c r="IU7">
        <v>50</v>
      </c>
      <c r="IV7">
        <v>50</v>
      </c>
      <c r="IW7">
        <v>17</v>
      </c>
      <c r="IX7">
        <v>0</v>
      </c>
      <c r="IY7">
        <v>0</v>
      </c>
      <c r="IZ7">
        <v>0</v>
      </c>
      <c r="JA7">
        <v>17</v>
      </c>
      <c r="JB7">
        <v>17</v>
      </c>
      <c r="JC7">
        <v>17</v>
      </c>
      <c r="JD7">
        <v>33</v>
      </c>
      <c r="JE7">
        <v>33</v>
      </c>
      <c r="JF7">
        <v>33</v>
      </c>
      <c r="JG7">
        <v>17</v>
      </c>
      <c r="JH7">
        <v>0</v>
      </c>
      <c r="JI7">
        <v>0</v>
      </c>
      <c r="JJ7">
        <v>0</v>
      </c>
      <c r="JK7">
        <v>0</v>
      </c>
      <c r="JL7">
        <v>83</v>
      </c>
      <c r="JM7">
        <v>67</v>
      </c>
      <c r="JN7">
        <v>83</v>
      </c>
      <c r="JO7">
        <v>33</v>
      </c>
      <c r="JP7">
        <v>50</v>
      </c>
      <c r="JQ7">
        <v>33</v>
      </c>
      <c r="JR7">
        <v>0</v>
      </c>
      <c r="JS7">
        <v>0</v>
      </c>
      <c r="JT7">
        <v>17</v>
      </c>
      <c r="JU7">
        <v>33</v>
      </c>
      <c r="JV7">
        <v>83</v>
      </c>
      <c r="JW7">
        <v>50</v>
      </c>
      <c r="JX7">
        <v>29</v>
      </c>
      <c r="JY7">
        <v>22</v>
      </c>
      <c r="JZ7">
        <v>5</v>
      </c>
      <c r="KA7">
        <v>16</v>
      </c>
      <c r="KB7">
        <v>70</v>
      </c>
      <c r="KC7">
        <v>44</v>
      </c>
      <c r="KD7">
        <v>82</v>
      </c>
      <c r="KE7">
        <v>12</v>
      </c>
      <c r="KF7">
        <v>10</v>
      </c>
      <c r="KG7">
        <v>100</v>
      </c>
      <c r="KH7">
        <v>50</v>
      </c>
      <c r="KI7">
        <v>17</v>
      </c>
      <c r="KJ7">
        <v>0</v>
      </c>
      <c r="KK7">
        <v>33</v>
      </c>
      <c r="KL7">
        <v>0</v>
      </c>
      <c r="KM7">
        <v>0</v>
      </c>
      <c r="KN7">
        <v>8</v>
      </c>
      <c r="KO7">
        <v>0</v>
      </c>
      <c r="KP7">
        <v>0</v>
      </c>
      <c r="KQ7">
        <v>50</v>
      </c>
      <c r="KR7">
        <v>0</v>
      </c>
      <c r="KS7">
        <v>17</v>
      </c>
      <c r="KT7">
        <v>0</v>
      </c>
      <c r="KU7">
        <v>50</v>
      </c>
      <c r="KV7">
        <v>0</v>
      </c>
      <c r="KW7">
        <v>33</v>
      </c>
      <c r="KX7">
        <v>100</v>
      </c>
      <c r="KY7">
        <v>0</v>
      </c>
      <c r="KZ7">
        <v>0</v>
      </c>
      <c r="LA7">
        <v>0</v>
      </c>
      <c r="LB7">
        <v>0</v>
      </c>
      <c r="LC7">
        <v>28</v>
      </c>
      <c r="LD7">
        <v>0</v>
      </c>
      <c r="LE7">
        <v>28</v>
      </c>
      <c r="LF7">
        <v>0</v>
      </c>
      <c r="LG7">
        <v>15</v>
      </c>
      <c r="LH7">
        <v>8</v>
      </c>
      <c r="LI7">
        <v>0</v>
      </c>
      <c r="LJ7">
        <v>8</v>
      </c>
      <c r="LM7">
        <v>8</v>
      </c>
      <c r="LN7">
        <v>0</v>
      </c>
      <c r="LO7">
        <v>66</v>
      </c>
      <c r="LP7">
        <v>68</v>
      </c>
      <c r="LQ7">
        <v>67</v>
      </c>
      <c r="LR7">
        <v>85</v>
      </c>
      <c r="LS7">
        <v>70</v>
      </c>
      <c r="LT7">
        <v>85</v>
      </c>
      <c r="LU7">
        <v>66</v>
      </c>
      <c r="LV7">
        <v>64</v>
      </c>
      <c r="LW7">
        <v>63</v>
      </c>
      <c r="LX7">
        <v>84</v>
      </c>
      <c r="LY7">
        <v>62</v>
      </c>
      <c r="LZ7">
        <v>82</v>
      </c>
      <c r="MA7">
        <v>100</v>
      </c>
      <c r="MB7">
        <v>100</v>
      </c>
      <c r="MC7">
        <v>100</v>
      </c>
      <c r="MD7">
        <v>100</v>
      </c>
      <c r="ME7">
        <v>100</v>
      </c>
      <c r="MF7">
        <v>100</v>
      </c>
      <c r="MG7">
        <v>100</v>
      </c>
      <c r="MH7">
        <v>100</v>
      </c>
      <c r="MI7">
        <v>70</v>
      </c>
      <c r="MJ7">
        <v>44</v>
      </c>
      <c r="MK7">
        <v>75</v>
      </c>
      <c r="ML7">
        <v>70</v>
      </c>
      <c r="MM7">
        <v>44</v>
      </c>
      <c r="MN7">
        <v>75</v>
      </c>
      <c r="MO7">
        <v>45</v>
      </c>
      <c r="MP7">
        <v>0</v>
      </c>
      <c r="MQ7">
        <v>55</v>
      </c>
      <c r="MR7">
        <v>0</v>
      </c>
      <c r="MS7">
        <v>8</v>
      </c>
      <c r="MT7">
        <v>97</v>
      </c>
      <c r="MU7">
        <v>97</v>
      </c>
      <c r="MV7">
        <v>76</v>
      </c>
      <c r="MW7">
        <v>72</v>
      </c>
      <c r="MX7">
        <v>70</v>
      </c>
      <c r="MY7">
        <v>92</v>
      </c>
      <c r="MZ7">
        <v>94</v>
      </c>
      <c r="NA7">
        <v>92</v>
      </c>
      <c r="NB7">
        <v>92</v>
      </c>
      <c r="NC7">
        <v>94</v>
      </c>
      <c r="ND7">
        <v>92</v>
      </c>
      <c r="NE7">
        <v>23</v>
      </c>
      <c r="NF7">
        <v>82</v>
      </c>
      <c r="NG7">
        <v>21</v>
      </c>
      <c r="NH7">
        <v>93</v>
      </c>
      <c r="NI7">
        <v>20</v>
      </c>
      <c r="NJ7">
        <v>93</v>
      </c>
      <c r="NK7">
        <v>57</v>
      </c>
      <c r="NL7">
        <v>57</v>
      </c>
      <c r="NM7">
        <v>81</v>
      </c>
      <c r="NN7">
        <v>13</v>
      </c>
      <c r="NO7">
        <v>91</v>
      </c>
      <c r="NP7">
        <v>26</v>
      </c>
      <c r="NQ7">
        <v>94</v>
      </c>
      <c r="NR7">
        <v>74</v>
      </c>
      <c r="NS7">
        <v>25</v>
      </c>
      <c r="NT7">
        <v>1</v>
      </c>
      <c r="NU7">
        <v>1</v>
      </c>
      <c r="NV7">
        <v>0</v>
      </c>
      <c r="NW7">
        <v>1</v>
      </c>
      <c r="NX7">
        <v>0</v>
      </c>
      <c r="NY7">
        <v>6</v>
      </c>
      <c r="NZ7">
        <v>0</v>
      </c>
      <c r="OA7">
        <v>100</v>
      </c>
      <c r="OB7">
        <v>99</v>
      </c>
      <c r="OC7">
        <v>99</v>
      </c>
      <c r="OD7">
        <v>91</v>
      </c>
      <c r="OE7">
        <v>97</v>
      </c>
      <c r="OF7">
        <v>9</v>
      </c>
      <c r="OG7">
        <v>42</v>
      </c>
      <c r="OH7">
        <v>89</v>
      </c>
      <c r="OI7">
        <v>96</v>
      </c>
      <c r="OJ7">
        <v>84</v>
      </c>
      <c r="OK7">
        <v>88</v>
      </c>
      <c r="OL7">
        <v>0</v>
      </c>
      <c r="OM7">
        <v>1</v>
      </c>
      <c r="ON7">
        <v>12</v>
      </c>
      <c r="OO7">
        <v>0</v>
      </c>
      <c r="OP7">
        <v>0</v>
      </c>
      <c r="OQ7">
        <v>0</v>
      </c>
      <c r="OR7">
        <v>0</v>
      </c>
      <c r="OS7">
        <v>0</v>
      </c>
      <c r="OT7">
        <v>0</v>
      </c>
      <c r="OU7">
        <v>0</v>
      </c>
      <c r="OV7">
        <v>0</v>
      </c>
      <c r="OW7">
        <v>0</v>
      </c>
      <c r="OX7">
        <v>93</v>
      </c>
      <c r="OY7">
        <v>91</v>
      </c>
      <c r="OZ7">
        <v>54</v>
      </c>
      <c r="PA7" t="s">
        <v>5847</v>
      </c>
      <c r="PB7" t="s">
        <v>5849</v>
      </c>
    </row>
    <row r="8" spans="1:418">
      <c r="A8" t="s">
        <v>5415</v>
      </c>
      <c r="B8" t="s">
        <v>5417</v>
      </c>
      <c r="C8" s="13">
        <v>3</v>
      </c>
      <c r="D8" s="12">
        <v>2022</v>
      </c>
      <c r="E8" s="14">
        <v>11</v>
      </c>
      <c r="F8" s="14" t="s">
        <v>5425</v>
      </c>
      <c r="G8" t="s">
        <v>5434</v>
      </c>
      <c r="H8">
        <v>74</v>
      </c>
      <c r="I8">
        <v>23</v>
      </c>
      <c r="J8">
        <v>39</v>
      </c>
      <c r="K8">
        <v>23</v>
      </c>
      <c r="L8">
        <v>43</v>
      </c>
      <c r="M8">
        <v>38</v>
      </c>
      <c r="N8">
        <v>33</v>
      </c>
      <c r="O8">
        <v>23</v>
      </c>
      <c r="P8">
        <v>25</v>
      </c>
      <c r="Q8">
        <v>71</v>
      </c>
      <c r="R8">
        <v>67</v>
      </c>
      <c r="S8">
        <v>1610</v>
      </c>
      <c r="T8">
        <v>0</v>
      </c>
      <c r="U8">
        <v>12286</v>
      </c>
      <c r="V8">
        <v>9</v>
      </c>
      <c r="W8">
        <v>3371</v>
      </c>
      <c r="X8">
        <v>1</v>
      </c>
      <c r="Y8">
        <v>2110</v>
      </c>
      <c r="Z8">
        <v>7</v>
      </c>
      <c r="AA8">
        <v>19377</v>
      </c>
      <c r="AB8">
        <v>17</v>
      </c>
      <c r="AC8">
        <v>5494</v>
      </c>
      <c r="AD8">
        <v>0</v>
      </c>
      <c r="AE8">
        <v>24871</v>
      </c>
      <c r="AF8">
        <v>17</v>
      </c>
      <c r="AG8">
        <v>18057</v>
      </c>
      <c r="AH8">
        <v>16095</v>
      </c>
      <c r="AI8">
        <v>9563</v>
      </c>
      <c r="AJ8">
        <v>668</v>
      </c>
      <c r="AK8">
        <v>2</v>
      </c>
      <c r="AL8">
        <v>72</v>
      </c>
      <c r="AM8">
        <v>1</v>
      </c>
      <c r="AN8">
        <v>91</v>
      </c>
      <c r="AO8">
        <v>84</v>
      </c>
      <c r="AP8">
        <v>84</v>
      </c>
      <c r="AQ8">
        <v>82</v>
      </c>
      <c r="AR8">
        <v>84</v>
      </c>
      <c r="AS8">
        <v>73</v>
      </c>
      <c r="AT8">
        <v>66</v>
      </c>
      <c r="AU8">
        <v>27</v>
      </c>
      <c r="AV8">
        <v>70</v>
      </c>
      <c r="AW8">
        <v>53</v>
      </c>
      <c r="AX8">
        <v>35</v>
      </c>
      <c r="AY8">
        <v>67</v>
      </c>
      <c r="AZ8">
        <v>11</v>
      </c>
      <c r="BA8">
        <v>84</v>
      </c>
      <c r="BB8">
        <v>66</v>
      </c>
      <c r="BC8">
        <v>9</v>
      </c>
      <c r="BD8">
        <v>82</v>
      </c>
      <c r="BE8">
        <v>97</v>
      </c>
      <c r="BF8">
        <v>35</v>
      </c>
      <c r="BG8">
        <v>42</v>
      </c>
      <c r="BH8">
        <v>61</v>
      </c>
      <c r="BI8">
        <v>72</v>
      </c>
      <c r="BJ8">
        <v>92</v>
      </c>
      <c r="BK8">
        <v>96</v>
      </c>
      <c r="BL8">
        <v>91</v>
      </c>
      <c r="BM8">
        <v>70</v>
      </c>
      <c r="BN8">
        <v>24</v>
      </c>
      <c r="BO8">
        <v>81</v>
      </c>
      <c r="BP8">
        <v>73</v>
      </c>
      <c r="BQ8">
        <v>32</v>
      </c>
      <c r="BR8">
        <v>70</v>
      </c>
      <c r="BS8">
        <v>39</v>
      </c>
      <c r="BT8">
        <v>32</v>
      </c>
      <c r="BU8">
        <v>50</v>
      </c>
      <c r="BV8">
        <v>50</v>
      </c>
      <c r="BW8">
        <v>9</v>
      </c>
      <c r="BX8">
        <v>51</v>
      </c>
      <c r="BY8">
        <v>92</v>
      </c>
      <c r="BZ8">
        <v>97</v>
      </c>
      <c r="CA8">
        <v>53</v>
      </c>
      <c r="CB8">
        <v>95</v>
      </c>
      <c r="CC8">
        <v>84</v>
      </c>
      <c r="CD8">
        <v>50</v>
      </c>
      <c r="CE8">
        <v>99</v>
      </c>
      <c r="CF8">
        <v>96</v>
      </c>
      <c r="CG8">
        <v>92</v>
      </c>
      <c r="CH8">
        <v>76</v>
      </c>
      <c r="CI8">
        <v>93</v>
      </c>
      <c r="CJ8">
        <v>91</v>
      </c>
      <c r="CK8">
        <v>81</v>
      </c>
      <c r="CL8">
        <v>89</v>
      </c>
      <c r="CM8">
        <v>88</v>
      </c>
      <c r="CN8">
        <v>87</v>
      </c>
      <c r="CO8">
        <v>69</v>
      </c>
      <c r="CP8">
        <v>91</v>
      </c>
      <c r="CQ8">
        <v>30</v>
      </c>
      <c r="CR8">
        <v>1</v>
      </c>
      <c r="CS8">
        <v>59</v>
      </c>
      <c r="CT8">
        <v>1</v>
      </c>
      <c r="CU8">
        <v>50</v>
      </c>
      <c r="CV8">
        <v>1</v>
      </c>
      <c r="CW8">
        <v>31</v>
      </c>
      <c r="CX8">
        <v>4</v>
      </c>
      <c r="CY8">
        <v>4</v>
      </c>
      <c r="CZ8">
        <v>4</v>
      </c>
      <c r="DA8">
        <v>4</v>
      </c>
      <c r="DB8">
        <v>9</v>
      </c>
      <c r="DC8">
        <v>9</v>
      </c>
      <c r="DD8">
        <v>0</v>
      </c>
      <c r="DE8">
        <v>100</v>
      </c>
      <c r="DF8">
        <v>0</v>
      </c>
      <c r="DG8">
        <v>5</v>
      </c>
      <c r="DH8">
        <v>0</v>
      </c>
      <c r="DI8">
        <v>4</v>
      </c>
      <c r="DJ8">
        <v>58</v>
      </c>
      <c r="DK8">
        <v>100</v>
      </c>
      <c r="DL8">
        <v>95</v>
      </c>
      <c r="DM8">
        <v>87</v>
      </c>
      <c r="DN8">
        <v>85</v>
      </c>
      <c r="DO8">
        <v>59</v>
      </c>
      <c r="DP8">
        <v>70</v>
      </c>
      <c r="DQ8">
        <v>43</v>
      </c>
      <c r="DR8">
        <v>43</v>
      </c>
      <c r="DS8">
        <v>74</v>
      </c>
      <c r="DT8">
        <v>78</v>
      </c>
      <c r="DU8">
        <v>62</v>
      </c>
      <c r="DV8">
        <v>39</v>
      </c>
      <c r="DW8">
        <v>74</v>
      </c>
      <c r="DX8">
        <v>4</v>
      </c>
      <c r="DY8">
        <v>91</v>
      </c>
      <c r="DZ8">
        <v>87</v>
      </c>
      <c r="EA8">
        <v>53</v>
      </c>
      <c r="EB8">
        <v>34</v>
      </c>
      <c r="EC8">
        <v>72</v>
      </c>
      <c r="ED8">
        <v>51</v>
      </c>
      <c r="EE8">
        <v>66</v>
      </c>
      <c r="EF8">
        <v>46</v>
      </c>
      <c r="EG8">
        <v>27</v>
      </c>
      <c r="EH8">
        <v>57</v>
      </c>
      <c r="EI8">
        <v>5</v>
      </c>
      <c r="EJ8">
        <v>24</v>
      </c>
      <c r="EK8">
        <v>55</v>
      </c>
      <c r="EL8">
        <v>61</v>
      </c>
      <c r="EM8">
        <v>53</v>
      </c>
      <c r="EN8">
        <v>53</v>
      </c>
      <c r="EO8">
        <v>30</v>
      </c>
      <c r="EP8">
        <v>43</v>
      </c>
      <c r="EQ8">
        <v>4</v>
      </c>
      <c r="ER8">
        <v>45</v>
      </c>
      <c r="ES8">
        <v>42</v>
      </c>
      <c r="ET8">
        <v>0</v>
      </c>
      <c r="EU8">
        <v>33</v>
      </c>
      <c r="EV8">
        <v>0</v>
      </c>
      <c r="EW8">
        <v>0</v>
      </c>
      <c r="EX8">
        <v>0</v>
      </c>
      <c r="EY8">
        <v>0</v>
      </c>
      <c r="EZ8">
        <v>33</v>
      </c>
      <c r="FA8">
        <v>0</v>
      </c>
      <c r="FB8">
        <v>0</v>
      </c>
      <c r="FC8">
        <v>0</v>
      </c>
      <c r="FD8">
        <v>0</v>
      </c>
      <c r="FE8">
        <v>0</v>
      </c>
      <c r="FF8">
        <v>0</v>
      </c>
      <c r="FG8">
        <v>0</v>
      </c>
      <c r="FH8">
        <v>0</v>
      </c>
      <c r="FI8">
        <v>33</v>
      </c>
      <c r="FJ8">
        <v>33</v>
      </c>
      <c r="FK8">
        <v>10</v>
      </c>
      <c r="FL8">
        <v>35</v>
      </c>
      <c r="FM8">
        <v>0</v>
      </c>
      <c r="FN8">
        <v>16</v>
      </c>
      <c r="FO8">
        <v>6</v>
      </c>
      <c r="FP8">
        <v>0</v>
      </c>
      <c r="FQ8">
        <v>48</v>
      </c>
      <c r="FR8">
        <v>16</v>
      </c>
      <c r="FS8">
        <v>33</v>
      </c>
      <c r="FT8">
        <v>0</v>
      </c>
      <c r="FU8">
        <v>33</v>
      </c>
      <c r="FV8">
        <v>0</v>
      </c>
      <c r="FW8">
        <v>33</v>
      </c>
      <c r="FX8">
        <v>0</v>
      </c>
      <c r="FY8">
        <v>26</v>
      </c>
      <c r="FZ8">
        <v>35</v>
      </c>
      <c r="GA8">
        <v>0</v>
      </c>
      <c r="GB8">
        <v>55</v>
      </c>
      <c r="GC8">
        <v>6</v>
      </c>
      <c r="GD8">
        <v>48</v>
      </c>
      <c r="GE8">
        <v>18</v>
      </c>
      <c r="GF8">
        <v>19</v>
      </c>
      <c r="GG8">
        <v>16</v>
      </c>
      <c r="GH8">
        <v>20</v>
      </c>
      <c r="GI8">
        <v>15</v>
      </c>
      <c r="GJ8">
        <v>15</v>
      </c>
      <c r="GK8">
        <v>10</v>
      </c>
      <c r="GL8">
        <v>11</v>
      </c>
      <c r="GM8">
        <v>31</v>
      </c>
      <c r="GN8">
        <v>17</v>
      </c>
      <c r="GO8">
        <v>88</v>
      </c>
      <c r="GP8">
        <v>9</v>
      </c>
      <c r="GQ8">
        <v>6</v>
      </c>
      <c r="GR8">
        <v>9</v>
      </c>
      <c r="GS8">
        <v>5</v>
      </c>
      <c r="GT8">
        <v>12</v>
      </c>
      <c r="GU8">
        <v>22</v>
      </c>
      <c r="GV8">
        <v>95</v>
      </c>
      <c r="GW8">
        <v>21</v>
      </c>
      <c r="GX8">
        <v>28</v>
      </c>
      <c r="GY8">
        <v>23</v>
      </c>
      <c r="GZ8">
        <v>18</v>
      </c>
      <c r="HA8">
        <v>62</v>
      </c>
      <c r="HB8">
        <v>59</v>
      </c>
      <c r="HC8">
        <v>56</v>
      </c>
      <c r="HD8">
        <v>82</v>
      </c>
      <c r="HE8">
        <v>46</v>
      </c>
      <c r="HF8">
        <v>79</v>
      </c>
      <c r="HG8">
        <v>72</v>
      </c>
      <c r="HH8">
        <v>49</v>
      </c>
      <c r="HI8">
        <v>41</v>
      </c>
      <c r="HJ8">
        <v>21</v>
      </c>
      <c r="HK8">
        <v>23</v>
      </c>
      <c r="HL8">
        <v>90</v>
      </c>
      <c r="HM8">
        <v>77</v>
      </c>
      <c r="HN8">
        <v>95</v>
      </c>
      <c r="HO8">
        <v>85</v>
      </c>
      <c r="HP8">
        <v>90</v>
      </c>
      <c r="HQ8">
        <v>90</v>
      </c>
      <c r="HR8">
        <v>79</v>
      </c>
      <c r="HS8">
        <v>85</v>
      </c>
      <c r="HT8">
        <v>64</v>
      </c>
      <c r="HU8">
        <v>74</v>
      </c>
      <c r="HV8">
        <v>95</v>
      </c>
      <c r="HW8">
        <v>97</v>
      </c>
      <c r="HX8">
        <v>78</v>
      </c>
      <c r="HY8">
        <v>72</v>
      </c>
      <c r="HZ8">
        <v>46</v>
      </c>
      <c r="IA8">
        <v>53</v>
      </c>
      <c r="IB8">
        <v>76</v>
      </c>
      <c r="IC8">
        <v>72</v>
      </c>
      <c r="ID8">
        <v>88</v>
      </c>
      <c r="IE8">
        <v>51</v>
      </c>
      <c r="IF8">
        <v>55</v>
      </c>
      <c r="IG8">
        <v>95</v>
      </c>
      <c r="IH8">
        <v>90</v>
      </c>
      <c r="II8">
        <v>92</v>
      </c>
      <c r="IJ8">
        <v>48</v>
      </c>
      <c r="IK8">
        <v>10</v>
      </c>
      <c r="IL8">
        <v>51</v>
      </c>
      <c r="IM8">
        <v>85</v>
      </c>
      <c r="IN8">
        <v>38</v>
      </c>
      <c r="IO8">
        <v>95</v>
      </c>
      <c r="IP8">
        <v>66</v>
      </c>
      <c r="IQ8">
        <v>31</v>
      </c>
      <c r="IR8">
        <v>70</v>
      </c>
      <c r="IS8">
        <v>92</v>
      </c>
      <c r="IT8">
        <v>90</v>
      </c>
      <c r="IU8">
        <v>92</v>
      </c>
      <c r="IV8">
        <v>95</v>
      </c>
      <c r="IW8">
        <v>21</v>
      </c>
      <c r="IX8">
        <v>28</v>
      </c>
      <c r="IY8">
        <v>23</v>
      </c>
      <c r="IZ8">
        <v>18</v>
      </c>
      <c r="JA8">
        <v>62</v>
      </c>
      <c r="JB8">
        <v>59</v>
      </c>
      <c r="JC8">
        <v>56</v>
      </c>
      <c r="JD8">
        <v>82</v>
      </c>
      <c r="JE8">
        <v>46</v>
      </c>
      <c r="JF8">
        <v>79</v>
      </c>
      <c r="JG8">
        <v>72</v>
      </c>
      <c r="JH8">
        <v>49</v>
      </c>
      <c r="JI8">
        <v>41</v>
      </c>
      <c r="JJ8">
        <v>21</v>
      </c>
      <c r="JK8">
        <v>23</v>
      </c>
      <c r="JL8">
        <v>90</v>
      </c>
      <c r="JM8">
        <v>77</v>
      </c>
      <c r="JN8">
        <v>95</v>
      </c>
      <c r="JO8">
        <v>85</v>
      </c>
      <c r="JP8">
        <v>90</v>
      </c>
      <c r="JQ8">
        <v>90</v>
      </c>
      <c r="JR8">
        <v>79</v>
      </c>
      <c r="JS8">
        <v>85</v>
      </c>
      <c r="JT8">
        <v>64</v>
      </c>
      <c r="JU8">
        <v>74</v>
      </c>
      <c r="JV8">
        <v>95</v>
      </c>
      <c r="JW8">
        <v>97</v>
      </c>
      <c r="JX8">
        <v>78</v>
      </c>
      <c r="JY8">
        <v>72</v>
      </c>
      <c r="JZ8">
        <v>46</v>
      </c>
      <c r="KA8">
        <v>53</v>
      </c>
      <c r="KB8">
        <v>76</v>
      </c>
      <c r="KC8">
        <v>72</v>
      </c>
      <c r="KD8">
        <v>88</v>
      </c>
      <c r="KE8">
        <v>51</v>
      </c>
      <c r="KF8">
        <v>55</v>
      </c>
      <c r="KG8">
        <v>95</v>
      </c>
      <c r="KH8">
        <v>90</v>
      </c>
      <c r="KI8">
        <v>92</v>
      </c>
      <c r="KJ8">
        <v>74</v>
      </c>
      <c r="KK8">
        <v>95</v>
      </c>
      <c r="KL8">
        <v>62</v>
      </c>
      <c r="KM8">
        <v>64</v>
      </c>
      <c r="KN8">
        <v>74</v>
      </c>
      <c r="KO8">
        <v>51</v>
      </c>
      <c r="KP8">
        <v>85</v>
      </c>
      <c r="KQ8">
        <v>77</v>
      </c>
      <c r="KR8">
        <v>31</v>
      </c>
      <c r="KS8">
        <v>97</v>
      </c>
      <c r="KT8">
        <v>54</v>
      </c>
      <c r="KU8">
        <v>97</v>
      </c>
      <c r="KV8">
        <v>46</v>
      </c>
      <c r="KW8">
        <v>95</v>
      </c>
      <c r="KX8">
        <v>28</v>
      </c>
      <c r="KY8">
        <v>54</v>
      </c>
      <c r="KZ8">
        <v>8</v>
      </c>
      <c r="LA8">
        <v>10</v>
      </c>
      <c r="LB8">
        <v>72</v>
      </c>
      <c r="LC8">
        <v>88</v>
      </c>
      <c r="LD8">
        <v>69</v>
      </c>
      <c r="LE8">
        <v>82</v>
      </c>
      <c r="LF8">
        <v>51</v>
      </c>
      <c r="LG8">
        <v>62</v>
      </c>
      <c r="LH8">
        <v>54</v>
      </c>
      <c r="LI8">
        <v>34</v>
      </c>
      <c r="LJ8">
        <v>57</v>
      </c>
      <c r="LK8">
        <v>96</v>
      </c>
      <c r="LL8">
        <v>72</v>
      </c>
      <c r="LM8">
        <v>54</v>
      </c>
      <c r="LN8">
        <v>34</v>
      </c>
      <c r="LO8">
        <v>92</v>
      </c>
      <c r="LP8">
        <v>88</v>
      </c>
      <c r="LQ8">
        <v>89</v>
      </c>
      <c r="LR8">
        <v>97</v>
      </c>
      <c r="LS8">
        <v>91</v>
      </c>
      <c r="LT8">
        <v>93</v>
      </c>
      <c r="LU8">
        <v>92</v>
      </c>
      <c r="LV8">
        <v>86</v>
      </c>
      <c r="LW8">
        <v>88</v>
      </c>
      <c r="LX8">
        <v>93</v>
      </c>
      <c r="LY8">
        <v>85</v>
      </c>
      <c r="LZ8">
        <v>91</v>
      </c>
      <c r="MA8">
        <v>100</v>
      </c>
      <c r="MB8">
        <v>92</v>
      </c>
      <c r="MC8">
        <v>100</v>
      </c>
      <c r="MD8">
        <v>92</v>
      </c>
      <c r="ME8">
        <v>100</v>
      </c>
      <c r="MF8">
        <v>89</v>
      </c>
      <c r="MG8">
        <v>100</v>
      </c>
      <c r="MH8">
        <v>82</v>
      </c>
      <c r="MI8">
        <v>89</v>
      </c>
      <c r="MJ8">
        <v>84</v>
      </c>
      <c r="MK8">
        <v>88</v>
      </c>
      <c r="ML8">
        <v>88</v>
      </c>
      <c r="MM8">
        <v>74</v>
      </c>
      <c r="MN8">
        <v>88</v>
      </c>
      <c r="MO8">
        <v>9</v>
      </c>
      <c r="MP8">
        <v>4</v>
      </c>
      <c r="MQ8">
        <v>37</v>
      </c>
      <c r="MR8">
        <v>50</v>
      </c>
      <c r="MS8">
        <v>57</v>
      </c>
      <c r="MT8">
        <v>96</v>
      </c>
      <c r="MU8">
        <v>96</v>
      </c>
      <c r="MV8">
        <v>92</v>
      </c>
      <c r="MW8">
        <v>87</v>
      </c>
      <c r="MX8">
        <v>87</v>
      </c>
      <c r="MY8">
        <v>97</v>
      </c>
      <c r="MZ8">
        <v>100</v>
      </c>
      <c r="NA8">
        <v>93</v>
      </c>
      <c r="NB8">
        <v>99</v>
      </c>
      <c r="NC8">
        <v>99</v>
      </c>
      <c r="ND8">
        <v>99</v>
      </c>
      <c r="NE8">
        <v>35</v>
      </c>
      <c r="NF8">
        <v>89</v>
      </c>
      <c r="NG8">
        <v>34</v>
      </c>
      <c r="NH8">
        <v>100</v>
      </c>
      <c r="NI8">
        <v>17</v>
      </c>
      <c r="NJ8">
        <v>91</v>
      </c>
      <c r="NK8">
        <v>48</v>
      </c>
      <c r="NL8">
        <v>48</v>
      </c>
      <c r="NM8">
        <v>84</v>
      </c>
      <c r="NN8">
        <v>10</v>
      </c>
      <c r="NO8">
        <v>91</v>
      </c>
      <c r="NP8">
        <v>24</v>
      </c>
      <c r="NQ8">
        <v>96</v>
      </c>
      <c r="NR8">
        <v>81</v>
      </c>
      <c r="NS8">
        <v>42</v>
      </c>
      <c r="NT8">
        <v>4</v>
      </c>
      <c r="NU8">
        <v>0</v>
      </c>
      <c r="NV8">
        <v>0</v>
      </c>
      <c r="NW8">
        <v>0</v>
      </c>
      <c r="NX8">
        <v>0</v>
      </c>
      <c r="NY8">
        <v>16</v>
      </c>
      <c r="NZ8">
        <v>3</v>
      </c>
      <c r="OA8">
        <v>99</v>
      </c>
      <c r="OB8">
        <v>96</v>
      </c>
      <c r="OC8">
        <v>97</v>
      </c>
      <c r="OD8">
        <v>93</v>
      </c>
      <c r="OE8">
        <v>99</v>
      </c>
      <c r="OF8">
        <v>12</v>
      </c>
      <c r="OG8">
        <v>68</v>
      </c>
      <c r="OH8">
        <v>94</v>
      </c>
      <c r="OI8">
        <v>99</v>
      </c>
      <c r="OJ8">
        <v>93</v>
      </c>
      <c r="OK8">
        <v>94</v>
      </c>
      <c r="OL8">
        <v>0</v>
      </c>
      <c r="OM8">
        <v>0</v>
      </c>
      <c r="ON8">
        <v>3039</v>
      </c>
      <c r="OO8">
        <v>4</v>
      </c>
      <c r="OP8">
        <v>1</v>
      </c>
      <c r="OQ8">
        <v>0</v>
      </c>
      <c r="OR8">
        <v>0</v>
      </c>
      <c r="OS8">
        <v>0.10000000149011612</v>
      </c>
      <c r="OT8">
        <v>0.30000001192092896</v>
      </c>
      <c r="OU8">
        <v>0.10000000149011612</v>
      </c>
      <c r="OV8">
        <v>0</v>
      </c>
      <c r="OW8">
        <v>0.10000000149011612</v>
      </c>
      <c r="OX8">
        <v>73</v>
      </c>
      <c r="OY8">
        <v>65</v>
      </c>
      <c r="OZ8">
        <v>38</v>
      </c>
      <c r="PA8" t="s">
        <v>5847</v>
      </c>
      <c r="PB8" t="s">
        <v>5849</v>
      </c>
    </row>
    <row r="9" spans="1:418">
      <c r="A9" t="s">
        <v>5415</v>
      </c>
      <c r="B9" t="s">
        <v>5417</v>
      </c>
      <c r="C9" s="13">
        <v>3</v>
      </c>
      <c r="D9" s="12">
        <v>2022</v>
      </c>
      <c r="E9" s="14">
        <v>11</v>
      </c>
      <c r="F9" s="14" t="s">
        <v>5426</v>
      </c>
      <c r="G9" t="s">
        <v>5435</v>
      </c>
      <c r="H9">
        <v>128</v>
      </c>
      <c r="I9">
        <v>19</v>
      </c>
      <c r="J9">
        <v>37</v>
      </c>
      <c r="K9">
        <v>19</v>
      </c>
      <c r="L9">
        <v>37</v>
      </c>
      <c r="M9">
        <v>32</v>
      </c>
      <c r="N9">
        <v>28</v>
      </c>
      <c r="O9">
        <v>20</v>
      </c>
      <c r="P9">
        <v>21</v>
      </c>
      <c r="Q9">
        <v>128</v>
      </c>
      <c r="R9">
        <v>124</v>
      </c>
      <c r="S9">
        <v>1461</v>
      </c>
      <c r="T9">
        <v>0</v>
      </c>
      <c r="U9">
        <v>11708</v>
      </c>
      <c r="V9">
        <v>7</v>
      </c>
      <c r="W9">
        <v>3271</v>
      </c>
      <c r="X9">
        <v>1</v>
      </c>
      <c r="Y9">
        <v>1895</v>
      </c>
      <c r="Z9">
        <v>6</v>
      </c>
      <c r="AA9">
        <v>18335</v>
      </c>
      <c r="AB9">
        <v>14</v>
      </c>
      <c r="AC9">
        <v>4828</v>
      </c>
      <c r="AD9">
        <v>0</v>
      </c>
      <c r="AE9">
        <v>23163</v>
      </c>
      <c r="AF9">
        <v>14</v>
      </c>
      <c r="AG9">
        <v>16634</v>
      </c>
      <c r="AH9">
        <v>14806</v>
      </c>
      <c r="AI9">
        <v>9392</v>
      </c>
      <c r="AJ9">
        <v>680</v>
      </c>
      <c r="AK9">
        <v>0</v>
      </c>
      <c r="AL9">
        <v>71</v>
      </c>
      <c r="AM9">
        <v>0</v>
      </c>
      <c r="AN9">
        <v>89</v>
      </c>
      <c r="AO9">
        <v>78</v>
      </c>
      <c r="AP9">
        <v>76</v>
      </c>
      <c r="AQ9">
        <v>77</v>
      </c>
      <c r="AR9">
        <v>78</v>
      </c>
      <c r="AS9">
        <v>69</v>
      </c>
      <c r="AT9">
        <v>57</v>
      </c>
      <c r="AU9">
        <v>25</v>
      </c>
      <c r="AV9">
        <v>72</v>
      </c>
      <c r="AW9">
        <v>49</v>
      </c>
      <c r="AX9">
        <v>25</v>
      </c>
      <c r="AY9">
        <v>61</v>
      </c>
      <c r="AZ9">
        <v>8</v>
      </c>
      <c r="BA9">
        <v>77</v>
      </c>
      <c r="BB9">
        <v>61</v>
      </c>
      <c r="BC9">
        <v>6</v>
      </c>
      <c r="BD9">
        <v>74</v>
      </c>
      <c r="BE9">
        <v>96</v>
      </c>
      <c r="BF9">
        <v>36</v>
      </c>
      <c r="BG9">
        <v>46</v>
      </c>
      <c r="BH9">
        <v>52</v>
      </c>
      <c r="BI9">
        <v>77</v>
      </c>
      <c r="BJ9">
        <v>90</v>
      </c>
      <c r="BK9">
        <v>92</v>
      </c>
      <c r="BL9">
        <v>88</v>
      </c>
      <c r="BM9">
        <v>69</v>
      </c>
      <c r="BN9">
        <v>23</v>
      </c>
      <c r="BO9">
        <v>84</v>
      </c>
      <c r="BP9">
        <v>77</v>
      </c>
      <c r="BQ9">
        <v>32</v>
      </c>
      <c r="BR9">
        <v>75</v>
      </c>
      <c r="BS9">
        <v>34</v>
      </c>
      <c r="BT9">
        <v>33</v>
      </c>
      <c r="BU9">
        <v>58</v>
      </c>
      <c r="BV9">
        <v>52</v>
      </c>
      <c r="BW9">
        <v>12</v>
      </c>
      <c r="BX9">
        <v>62</v>
      </c>
      <c r="BY9">
        <v>90</v>
      </c>
      <c r="BZ9">
        <v>97</v>
      </c>
      <c r="CA9">
        <v>34</v>
      </c>
      <c r="CB9">
        <v>94</v>
      </c>
      <c r="CC9">
        <v>79</v>
      </c>
      <c r="CD9">
        <v>33</v>
      </c>
      <c r="CE9">
        <v>96</v>
      </c>
      <c r="CF9">
        <v>92</v>
      </c>
      <c r="CG9">
        <v>89</v>
      </c>
      <c r="CH9">
        <v>62</v>
      </c>
      <c r="CI9">
        <v>88</v>
      </c>
      <c r="CJ9">
        <v>77</v>
      </c>
      <c r="CK9">
        <v>70</v>
      </c>
      <c r="CL9">
        <v>81</v>
      </c>
      <c r="CM9">
        <v>79</v>
      </c>
      <c r="CN9">
        <v>78</v>
      </c>
      <c r="CO9">
        <v>50</v>
      </c>
      <c r="CP9">
        <v>85</v>
      </c>
      <c r="CQ9">
        <v>27</v>
      </c>
      <c r="CR9">
        <v>1</v>
      </c>
      <c r="CS9">
        <v>65</v>
      </c>
      <c r="CT9">
        <v>1</v>
      </c>
      <c r="CU9">
        <v>33</v>
      </c>
      <c r="CV9">
        <v>1</v>
      </c>
      <c r="CW9">
        <v>15</v>
      </c>
      <c r="CX9">
        <v>5</v>
      </c>
      <c r="CY9">
        <v>5</v>
      </c>
      <c r="CZ9">
        <v>5</v>
      </c>
      <c r="DA9">
        <v>5</v>
      </c>
      <c r="DB9">
        <v>11</v>
      </c>
      <c r="DC9">
        <v>11</v>
      </c>
      <c r="DD9">
        <v>0</v>
      </c>
      <c r="DE9">
        <v>100</v>
      </c>
      <c r="DF9">
        <v>0</v>
      </c>
      <c r="DG9">
        <v>6</v>
      </c>
      <c r="DH9">
        <v>0</v>
      </c>
      <c r="DI9">
        <v>5</v>
      </c>
      <c r="DJ9">
        <v>29</v>
      </c>
      <c r="DK9">
        <v>97</v>
      </c>
      <c r="DL9">
        <v>86</v>
      </c>
      <c r="DM9">
        <v>76</v>
      </c>
      <c r="DN9">
        <v>76</v>
      </c>
      <c r="DO9">
        <v>54</v>
      </c>
      <c r="DP9">
        <v>65</v>
      </c>
      <c r="DQ9">
        <v>45</v>
      </c>
      <c r="DR9">
        <v>50</v>
      </c>
      <c r="DS9">
        <v>70</v>
      </c>
      <c r="DT9">
        <v>75</v>
      </c>
      <c r="DU9">
        <v>61</v>
      </c>
      <c r="DV9">
        <v>45</v>
      </c>
      <c r="DW9">
        <v>70</v>
      </c>
      <c r="DX9">
        <v>5</v>
      </c>
      <c r="DY9">
        <v>90</v>
      </c>
      <c r="DZ9">
        <v>90</v>
      </c>
      <c r="EA9">
        <v>45</v>
      </c>
      <c r="EB9">
        <v>38</v>
      </c>
      <c r="EC9">
        <v>64</v>
      </c>
      <c r="ED9">
        <v>53</v>
      </c>
      <c r="EE9">
        <v>63</v>
      </c>
      <c r="EF9">
        <v>48</v>
      </c>
      <c r="EG9">
        <v>21</v>
      </c>
      <c r="EH9">
        <v>38</v>
      </c>
      <c r="EI9">
        <v>4</v>
      </c>
      <c r="EJ9">
        <v>25</v>
      </c>
      <c r="EK9">
        <v>61</v>
      </c>
      <c r="EL9">
        <v>66</v>
      </c>
      <c r="EM9">
        <v>57</v>
      </c>
      <c r="EN9">
        <v>68</v>
      </c>
      <c r="EO9">
        <v>30</v>
      </c>
      <c r="EP9">
        <v>47</v>
      </c>
      <c r="EQ9">
        <v>2</v>
      </c>
      <c r="ER9">
        <v>38</v>
      </c>
      <c r="ES9">
        <v>49</v>
      </c>
      <c r="ET9">
        <v>0</v>
      </c>
      <c r="EU9">
        <v>33</v>
      </c>
      <c r="EV9">
        <v>0</v>
      </c>
      <c r="EW9">
        <v>0</v>
      </c>
      <c r="EX9">
        <v>0</v>
      </c>
      <c r="EY9">
        <v>0</v>
      </c>
      <c r="EZ9">
        <v>33</v>
      </c>
      <c r="FA9">
        <v>0</v>
      </c>
      <c r="FB9">
        <v>0</v>
      </c>
      <c r="FC9">
        <v>0</v>
      </c>
      <c r="FD9">
        <v>0</v>
      </c>
      <c r="FE9">
        <v>0</v>
      </c>
      <c r="FF9">
        <v>0</v>
      </c>
      <c r="FG9">
        <v>33</v>
      </c>
      <c r="FH9">
        <v>0</v>
      </c>
      <c r="FI9">
        <v>33</v>
      </c>
      <c r="FJ9">
        <v>0</v>
      </c>
      <c r="FK9">
        <v>10</v>
      </c>
      <c r="FL9">
        <v>56</v>
      </c>
      <c r="FM9">
        <v>0</v>
      </c>
      <c r="FN9">
        <v>6</v>
      </c>
      <c r="FO9">
        <v>3</v>
      </c>
      <c r="FP9">
        <v>6</v>
      </c>
      <c r="FQ9">
        <v>37</v>
      </c>
      <c r="FR9">
        <v>8</v>
      </c>
      <c r="FS9">
        <v>33</v>
      </c>
      <c r="FT9">
        <v>0</v>
      </c>
      <c r="FU9">
        <v>33</v>
      </c>
      <c r="FV9">
        <v>0</v>
      </c>
      <c r="FW9">
        <v>33</v>
      </c>
      <c r="FX9">
        <v>33</v>
      </c>
      <c r="FY9">
        <v>16</v>
      </c>
      <c r="FZ9">
        <v>56</v>
      </c>
      <c r="GA9">
        <v>0</v>
      </c>
      <c r="GB9">
        <v>44</v>
      </c>
      <c r="GC9">
        <v>10</v>
      </c>
      <c r="GD9">
        <v>37</v>
      </c>
      <c r="GE9">
        <v>20</v>
      </c>
      <c r="GF9">
        <v>13</v>
      </c>
      <c r="GG9">
        <v>11</v>
      </c>
      <c r="GH9">
        <v>15</v>
      </c>
      <c r="GI9">
        <v>12</v>
      </c>
      <c r="GJ9">
        <v>7</v>
      </c>
      <c r="GK9">
        <v>5</v>
      </c>
      <c r="GL9">
        <v>4</v>
      </c>
      <c r="GM9">
        <v>25</v>
      </c>
      <c r="GN9">
        <v>7</v>
      </c>
      <c r="GO9">
        <v>94</v>
      </c>
      <c r="GP9">
        <v>4</v>
      </c>
      <c r="GQ9">
        <v>8</v>
      </c>
      <c r="GR9">
        <v>8</v>
      </c>
      <c r="GS9">
        <v>5</v>
      </c>
      <c r="GT9">
        <v>5</v>
      </c>
      <c r="GU9">
        <v>21</v>
      </c>
      <c r="GV9">
        <v>89</v>
      </c>
      <c r="GW9">
        <v>22</v>
      </c>
      <c r="GX9">
        <v>27</v>
      </c>
      <c r="GY9">
        <v>22</v>
      </c>
      <c r="GZ9">
        <v>16</v>
      </c>
      <c r="HA9">
        <v>57</v>
      </c>
      <c r="HB9">
        <v>51</v>
      </c>
      <c r="HC9">
        <v>57</v>
      </c>
      <c r="HD9">
        <v>76</v>
      </c>
      <c r="HE9">
        <v>46</v>
      </c>
      <c r="HF9">
        <v>73</v>
      </c>
      <c r="HG9">
        <v>68</v>
      </c>
      <c r="HH9">
        <v>46</v>
      </c>
      <c r="HI9">
        <v>41</v>
      </c>
      <c r="HJ9">
        <v>22</v>
      </c>
      <c r="HK9">
        <v>22</v>
      </c>
      <c r="HL9">
        <v>86</v>
      </c>
      <c r="HM9">
        <v>70</v>
      </c>
      <c r="HN9">
        <v>92</v>
      </c>
      <c r="HO9">
        <v>81</v>
      </c>
      <c r="HP9">
        <v>81</v>
      </c>
      <c r="HQ9">
        <v>81</v>
      </c>
      <c r="HR9">
        <v>70</v>
      </c>
      <c r="HS9">
        <v>73</v>
      </c>
      <c r="HT9">
        <v>62</v>
      </c>
      <c r="HU9">
        <v>70</v>
      </c>
      <c r="HV9">
        <v>92</v>
      </c>
      <c r="HW9">
        <v>92</v>
      </c>
      <c r="HX9">
        <v>48</v>
      </c>
      <c r="HY9">
        <v>45</v>
      </c>
      <c r="HZ9">
        <v>23</v>
      </c>
      <c r="IA9">
        <v>33</v>
      </c>
      <c r="IB9">
        <v>71</v>
      </c>
      <c r="IC9">
        <v>58</v>
      </c>
      <c r="ID9">
        <v>84</v>
      </c>
      <c r="IE9">
        <v>30</v>
      </c>
      <c r="IF9">
        <v>30</v>
      </c>
      <c r="IG9">
        <v>95</v>
      </c>
      <c r="IH9">
        <v>86</v>
      </c>
      <c r="II9">
        <v>81</v>
      </c>
      <c r="IJ9">
        <v>46</v>
      </c>
      <c r="IK9">
        <v>11</v>
      </c>
      <c r="IL9">
        <v>49</v>
      </c>
      <c r="IM9">
        <v>79</v>
      </c>
      <c r="IN9">
        <v>32</v>
      </c>
      <c r="IO9">
        <v>89</v>
      </c>
      <c r="IP9">
        <v>47</v>
      </c>
      <c r="IQ9">
        <v>14</v>
      </c>
      <c r="IR9">
        <v>44</v>
      </c>
      <c r="IS9">
        <v>87</v>
      </c>
      <c r="IT9">
        <v>81</v>
      </c>
      <c r="IU9">
        <v>86</v>
      </c>
      <c r="IV9">
        <v>89</v>
      </c>
      <c r="IW9">
        <v>22</v>
      </c>
      <c r="IX9">
        <v>27</v>
      </c>
      <c r="IY9">
        <v>22</v>
      </c>
      <c r="IZ9">
        <v>16</v>
      </c>
      <c r="JA9">
        <v>57</v>
      </c>
      <c r="JB9">
        <v>51</v>
      </c>
      <c r="JC9">
        <v>57</v>
      </c>
      <c r="JD9">
        <v>76</v>
      </c>
      <c r="JE9">
        <v>46</v>
      </c>
      <c r="JF9">
        <v>73</v>
      </c>
      <c r="JG9">
        <v>68</v>
      </c>
      <c r="JH9">
        <v>46</v>
      </c>
      <c r="JI9">
        <v>41</v>
      </c>
      <c r="JJ9">
        <v>22</v>
      </c>
      <c r="JK9">
        <v>22</v>
      </c>
      <c r="JL9">
        <v>86</v>
      </c>
      <c r="JM9">
        <v>70</v>
      </c>
      <c r="JN9">
        <v>92</v>
      </c>
      <c r="JO9">
        <v>81</v>
      </c>
      <c r="JP9">
        <v>81</v>
      </c>
      <c r="JQ9">
        <v>81</v>
      </c>
      <c r="JR9">
        <v>70</v>
      </c>
      <c r="JS9">
        <v>73</v>
      </c>
      <c r="JT9">
        <v>62</v>
      </c>
      <c r="JU9">
        <v>70</v>
      </c>
      <c r="JV9">
        <v>92</v>
      </c>
      <c r="JW9">
        <v>92</v>
      </c>
      <c r="JX9">
        <v>48</v>
      </c>
      <c r="JY9">
        <v>45</v>
      </c>
      <c r="JZ9">
        <v>23</v>
      </c>
      <c r="KA9">
        <v>33</v>
      </c>
      <c r="KB9">
        <v>71</v>
      </c>
      <c r="KC9">
        <v>58</v>
      </c>
      <c r="KD9">
        <v>84</v>
      </c>
      <c r="KE9">
        <v>30</v>
      </c>
      <c r="KF9">
        <v>30</v>
      </c>
      <c r="KG9">
        <v>95</v>
      </c>
      <c r="KH9">
        <v>86</v>
      </c>
      <c r="KI9">
        <v>81</v>
      </c>
      <c r="KJ9">
        <v>68</v>
      </c>
      <c r="KK9">
        <v>84</v>
      </c>
      <c r="KL9">
        <v>57</v>
      </c>
      <c r="KM9">
        <v>59</v>
      </c>
      <c r="KN9">
        <v>67</v>
      </c>
      <c r="KO9">
        <v>49</v>
      </c>
      <c r="KP9">
        <v>73</v>
      </c>
      <c r="KQ9">
        <v>81</v>
      </c>
      <c r="KR9">
        <v>22</v>
      </c>
      <c r="KS9">
        <v>86</v>
      </c>
      <c r="KT9">
        <v>49</v>
      </c>
      <c r="KU9">
        <v>92</v>
      </c>
      <c r="KV9">
        <v>38</v>
      </c>
      <c r="KW9">
        <v>86</v>
      </c>
      <c r="KX9">
        <v>35</v>
      </c>
      <c r="KY9">
        <v>51</v>
      </c>
      <c r="KZ9">
        <v>5</v>
      </c>
      <c r="LA9">
        <v>8</v>
      </c>
      <c r="LB9">
        <v>65</v>
      </c>
      <c r="LC9">
        <v>80</v>
      </c>
      <c r="LD9">
        <v>62</v>
      </c>
      <c r="LE9">
        <v>76</v>
      </c>
      <c r="LF9">
        <v>49</v>
      </c>
      <c r="LG9">
        <v>38</v>
      </c>
      <c r="LH9">
        <v>30</v>
      </c>
      <c r="LI9">
        <v>16</v>
      </c>
      <c r="LJ9">
        <v>31</v>
      </c>
      <c r="LK9">
        <v>95</v>
      </c>
      <c r="LL9">
        <v>67</v>
      </c>
      <c r="LM9">
        <v>30</v>
      </c>
      <c r="LN9">
        <v>16</v>
      </c>
      <c r="LO9">
        <v>77</v>
      </c>
      <c r="LP9">
        <v>77</v>
      </c>
      <c r="LQ9">
        <v>77</v>
      </c>
      <c r="LR9">
        <v>90</v>
      </c>
      <c r="LS9">
        <v>78</v>
      </c>
      <c r="LT9">
        <v>88</v>
      </c>
      <c r="LU9">
        <v>77</v>
      </c>
      <c r="LV9">
        <v>73</v>
      </c>
      <c r="LW9">
        <v>73</v>
      </c>
      <c r="LX9">
        <v>87</v>
      </c>
      <c r="LY9">
        <v>70</v>
      </c>
      <c r="LZ9">
        <v>84</v>
      </c>
      <c r="MA9">
        <v>100</v>
      </c>
      <c r="MB9">
        <v>97</v>
      </c>
      <c r="MC9">
        <v>100</v>
      </c>
      <c r="MD9">
        <v>94</v>
      </c>
      <c r="ME9">
        <v>100</v>
      </c>
      <c r="MF9">
        <v>97</v>
      </c>
      <c r="MG9">
        <v>100</v>
      </c>
      <c r="MH9">
        <v>84</v>
      </c>
      <c r="MI9">
        <v>77</v>
      </c>
      <c r="MJ9">
        <v>60</v>
      </c>
      <c r="MK9">
        <v>80</v>
      </c>
      <c r="ML9">
        <v>77</v>
      </c>
      <c r="MM9">
        <v>57</v>
      </c>
      <c r="MN9">
        <v>80</v>
      </c>
      <c r="MO9">
        <v>18</v>
      </c>
      <c r="MP9">
        <v>4</v>
      </c>
      <c r="MQ9">
        <v>39</v>
      </c>
      <c r="MR9">
        <v>39</v>
      </c>
      <c r="MS9">
        <v>31</v>
      </c>
      <c r="MT9">
        <v>100</v>
      </c>
      <c r="MU9">
        <v>100</v>
      </c>
      <c r="MV9">
        <v>83</v>
      </c>
      <c r="MW9">
        <v>78</v>
      </c>
      <c r="MX9">
        <v>77</v>
      </c>
      <c r="MY9">
        <v>95</v>
      </c>
      <c r="MZ9">
        <v>97</v>
      </c>
      <c r="NA9">
        <v>92</v>
      </c>
      <c r="NB9">
        <v>95</v>
      </c>
      <c r="NC9">
        <v>96</v>
      </c>
      <c r="ND9">
        <v>95</v>
      </c>
      <c r="NE9">
        <v>29</v>
      </c>
      <c r="NF9">
        <v>86</v>
      </c>
      <c r="NG9">
        <v>27</v>
      </c>
      <c r="NH9">
        <v>97</v>
      </c>
      <c r="NI9">
        <v>17</v>
      </c>
      <c r="NJ9">
        <v>97</v>
      </c>
      <c r="NK9">
        <v>54</v>
      </c>
      <c r="NL9">
        <v>54</v>
      </c>
      <c r="NM9">
        <v>82</v>
      </c>
      <c r="NN9">
        <v>12</v>
      </c>
      <c r="NO9">
        <v>91</v>
      </c>
      <c r="NP9">
        <v>27</v>
      </c>
      <c r="NQ9">
        <v>96</v>
      </c>
      <c r="NR9">
        <v>77</v>
      </c>
      <c r="NS9">
        <v>33</v>
      </c>
      <c r="NT9">
        <v>3</v>
      </c>
      <c r="NU9">
        <v>1</v>
      </c>
      <c r="NV9">
        <v>0</v>
      </c>
      <c r="NW9">
        <v>1</v>
      </c>
      <c r="NX9">
        <v>0</v>
      </c>
      <c r="NY9">
        <v>12</v>
      </c>
      <c r="NZ9">
        <v>2</v>
      </c>
      <c r="OA9">
        <v>99</v>
      </c>
      <c r="OB9">
        <v>98</v>
      </c>
      <c r="OC9">
        <v>98</v>
      </c>
      <c r="OD9">
        <v>92</v>
      </c>
      <c r="OE9">
        <v>98</v>
      </c>
      <c r="OF9">
        <v>11</v>
      </c>
      <c r="OG9">
        <v>56</v>
      </c>
      <c r="OH9">
        <v>92</v>
      </c>
      <c r="OI9">
        <v>98</v>
      </c>
      <c r="OJ9">
        <v>89</v>
      </c>
      <c r="OK9">
        <v>91</v>
      </c>
      <c r="OL9">
        <v>0</v>
      </c>
      <c r="OM9">
        <v>1</v>
      </c>
      <c r="ON9">
        <v>2782</v>
      </c>
      <c r="OO9">
        <v>3</v>
      </c>
      <c r="OP9">
        <v>0</v>
      </c>
      <c r="OQ9">
        <v>0</v>
      </c>
      <c r="OR9">
        <v>0</v>
      </c>
      <c r="OS9">
        <v>0.10000000149011612</v>
      </c>
      <c r="OT9">
        <v>0.30000001192092896</v>
      </c>
      <c r="OU9">
        <v>0.10000000149011612</v>
      </c>
      <c r="OV9">
        <v>0</v>
      </c>
      <c r="OW9">
        <v>0.10000000149011612</v>
      </c>
      <c r="OX9">
        <v>72</v>
      </c>
      <c r="OY9">
        <v>64</v>
      </c>
      <c r="OZ9">
        <v>41</v>
      </c>
      <c r="PA9" t="s">
        <v>5847</v>
      </c>
      <c r="PB9" t="s">
        <v>5849</v>
      </c>
    </row>
    <row r="10" spans="1:418">
      <c r="A10" t="s">
        <v>5415</v>
      </c>
      <c r="B10" t="s">
        <v>5417</v>
      </c>
      <c r="C10" s="13">
        <v>3</v>
      </c>
      <c r="D10" s="12">
        <v>2022</v>
      </c>
      <c r="E10" s="14">
        <v>11</v>
      </c>
      <c r="F10" s="14" t="s">
        <v>5426</v>
      </c>
      <c r="G10" t="s">
        <v>5436</v>
      </c>
      <c r="H10">
        <v>19</v>
      </c>
      <c r="I10">
        <v>4</v>
      </c>
      <c r="J10">
        <v>8</v>
      </c>
      <c r="K10">
        <v>4</v>
      </c>
      <c r="L10">
        <v>10</v>
      </c>
      <c r="M10">
        <v>8</v>
      </c>
      <c r="N10">
        <v>5</v>
      </c>
      <c r="O10">
        <v>3</v>
      </c>
      <c r="P10">
        <v>4</v>
      </c>
      <c r="Q10">
        <v>14</v>
      </c>
      <c r="R10">
        <v>11</v>
      </c>
      <c r="S10">
        <v>157</v>
      </c>
      <c r="T10">
        <v>0</v>
      </c>
      <c r="U10">
        <v>1306</v>
      </c>
      <c r="V10">
        <v>2</v>
      </c>
      <c r="W10">
        <v>268</v>
      </c>
      <c r="X10">
        <v>0</v>
      </c>
      <c r="Y10">
        <v>294</v>
      </c>
      <c r="Z10">
        <v>1</v>
      </c>
      <c r="AA10">
        <v>2025</v>
      </c>
      <c r="AB10">
        <v>3</v>
      </c>
      <c r="AC10">
        <v>868</v>
      </c>
      <c r="AD10">
        <v>0</v>
      </c>
      <c r="AE10">
        <v>2893</v>
      </c>
      <c r="AF10">
        <v>3</v>
      </c>
      <c r="AG10">
        <v>2525</v>
      </c>
      <c r="AH10">
        <v>2365</v>
      </c>
      <c r="AI10">
        <v>813</v>
      </c>
      <c r="AJ10">
        <v>108</v>
      </c>
      <c r="AK10">
        <v>2</v>
      </c>
      <c r="AL10">
        <v>53</v>
      </c>
      <c r="AM10">
        <v>5</v>
      </c>
      <c r="AN10">
        <v>79</v>
      </c>
      <c r="AO10">
        <v>74</v>
      </c>
      <c r="AP10">
        <v>74</v>
      </c>
      <c r="AQ10">
        <v>74</v>
      </c>
      <c r="AR10">
        <v>74</v>
      </c>
      <c r="AS10">
        <v>68</v>
      </c>
      <c r="AT10">
        <v>63</v>
      </c>
      <c r="AU10">
        <v>32</v>
      </c>
      <c r="AV10">
        <v>58</v>
      </c>
      <c r="AW10">
        <v>42</v>
      </c>
      <c r="AX10">
        <v>21</v>
      </c>
      <c r="AY10">
        <v>60</v>
      </c>
      <c r="AZ10">
        <v>11</v>
      </c>
      <c r="BA10">
        <v>74</v>
      </c>
      <c r="BB10">
        <v>58</v>
      </c>
      <c r="BC10">
        <v>11</v>
      </c>
      <c r="BD10">
        <v>74</v>
      </c>
      <c r="BE10">
        <v>100</v>
      </c>
      <c r="BF10">
        <v>42</v>
      </c>
      <c r="BG10">
        <v>37</v>
      </c>
      <c r="BH10">
        <v>68</v>
      </c>
      <c r="BI10">
        <v>79</v>
      </c>
      <c r="BJ10">
        <v>100</v>
      </c>
      <c r="BK10">
        <v>100</v>
      </c>
      <c r="BL10">
        <v>95</v>
      </c>
      <c r="BM10">
        <v>74</v>
      </c>
      <c r="BN10">
        <v>32</v>
      </c>
      <c r="BO10">
        <v>84</v>
      </c>
      <c r="BP10">
        <v>68</v>
      </c>
      <c r="BQ10">
        <v>32</v>
      </c>
      <c r="BR10">
        <v>95</v>
      </c>
      <c r="BS10">
        <v>53</v>
      </c>
      <c r="BT10">
        <v>37</v>
      </c>
      <c r="BU10">
        <v>53</v>
      </c>
      <c r="BV10">
        <v>56</v>
      </c>
      <c r="BW10">
        <v>11</v>
      </c>
      <c r="BX10">
        <v>68</v>
      </c>
      <c r="BY10">
        <v>89</v>
      </c>
      <c r="BZ10">
        <v>95</v>
      </c>
      <c r="CA10">
        <v>63</v>
      </c>
      <c r="CB10">
        <v>100</v>
      </c>
      <c r="CC10">
        <v>87</v>
      </c>
      <c r="CD10">
        <v>58</v>
      </c>
      <c r="CE10">
        <v>100</v>
      </c>
      <c r="CF10">
        <v>95</v>
      </c>
      <c r="CG10">
        <v>95</v>
      </c>
      <c r="CH10">
        <v>89</v>
      </c>
      <c r="CI10">
        <v>95</v>
      </c>
      <c r="CJ10">
        <v>95</v>
      </c>
      <c r="CK10">
        <v>74</v>
      </c>
      <c r="CL10">
        <v>89</v>
      </c>
      <c r="CM10">
        <v>95</v>
      </c>
      <c r="CN10">
        <v>90</v>
      </c>
      <c r="CO10">
        <v>68</v>
      </c>
      <c r="CP10">
        <v>95</v>
      </c>
      <c r="CQ10">
        <v>32</v>
      </c>
      <c r="CR10">
        <v>1</v>
      </c>
      <c r="CS10">
        <v>68</v>
      </c>
      <c r="CT10">
        <v>1</v>
      </c>
      <c r="CU10">
        <v>58</v>
      </c>
      <c r="CV10">
        <v>1</v>
      </c>
      <c r="CW10">
        <v>21</v>
      </c>
      <c r="CX10">
        <v>0</v>
      </c>
      <c r="CY10">
        <v>0</v>
      </c>
      <c r="CZ10">
        <v>0</v>
      </c>
      <c r="DA10">
        <v>0</v>
      </c>
      <c r="DB10">
        <v>0</v>
      </c>
      <c r="DC10">
        <v>0</v>
      </c>
      <c r="DD10">
        <v>0</v>
      </c>
      <c r="DG10">
        <v>0</v>
      </c>
      <c r="DH10">
        <v>0</v>
      </c>
      <c r="DI10">
        <v>0</v>
      </c>
      <c r="DJ10">
        <v>53</v>
      </c>
      <c r="DK10">
        <v>90</v>
      </c>
      <c r="DL10">
        <v>88</v>
      </c>
      <c r="DM10">
        <v>88</v>
      </c>
      <c r="DN10">
        <v>63</v>
      </c>
      <c r="DO10">
        <v>38</v>
      </c>
      <c r="DP10">
        <v>100</v>
      </c>
      <c r="DQ10">
        <v>33</v>
      </c>
      <c r="DR10">
        <v>0</v>
      </c>
      <c r="DS10">
        <v>100</v>
      </c>
      <c r="DT10">
        <v>100</v>
      </c>
      <c r="DU10">
        <v>67</v>
      </c>
      <c r="DV10">
        <v>0</v>
      </c>
      <c r="DW10">
        <v>100</v>
      </c>
      <c r="DX10">
        <v>0</v>
      </c>
      <c r="DY10">
        <v>100</v>
      </c>
      <c r="DZ10">
        <v>67</v>
      </c>
      <c r="EA10">
        <v>47</v>
      </c>
      <c r="EB10">
        <v>37</v>
      </c>
      <c r="EC10">
        <v>79</v>
      </c>
      <c r="ED10">
        <v>58</v>
      </c>
      <c r="EE10">
        <v>63</v>
      </c>
      <c r="EF10">
        <v>37</v>
      </c>
      <c r="EG10">
        <v>21</v>
      </c>
      <c r="EH10">
        <v>47</v>
      </c>
      <c r="EI10">
        <v>0</v>
      </c>
      <c r="EJ10">
        <v>29</v>
      </c>
      <c r="EK10">
        <v>47</v>
      </c>
      <c r="EL10">
        <v>55</v>
      </c>
      <c r="EM10">
        <v>50</v>
      </c>
      <c r="EN10">
        <v>29</v>
      </c>
      <c r="EO10">
        <v>50</v>
      </c>
      <c r="EP10">
        <v>44</v>
      </c>
      <c r="EQ10">
        <v>5</v>
      </c>
      <c r="ER10">
        <v>32</v>
      </c>
      <c r="ES10">
        <v>32</v>
      </c>
      <c r="ET10">
        <v>0</v>
      </c>
      <c r="EU10">
        <v>0</v>
      </c>
      <c r="EV10">
        <v>0</v>
      </c>
      <c r="EW10">
        <v>0</v>
      </c>
      <c r="EX10">
        <v>0</v>
      </c>
      <c r="EY10">
        <v>0</v>
      </c>
      <c r="EZ10">
        <v>0</v>
      </c>
      <c r="FA10">
        <v>0</v>
      </c>
      <c r="FB10">
        <v>0</v>
      </c>
      <c r="FC10">
        <v>0</v>
      </c>
      <c r="FD10">
        <v>0</v>
      </c>
      <c r="FE10">
        <v>0</v>
      </c>
      <c r="FF10">
        <v>0</v>
      </c>
      <c r="FG10">
        <v>0</v>
      </c>
      <c r="FH10">
        <v>0</v>
      </c>
      <c r="FI10">
        <v>0</v>
      </c>
      <c r="FJ10">
        <v>100</v>
      </c>
      <c r="FK10">
        <v>17</v>
      </c>
      <c r="FL10">
        <v>33</v>
      </c>
      <c r="FM10">
        <v>0</v>
      </c>
      <c r="FN10">
        <v>17</v>
      </c>
      <c r="FO10">
        <v>17</v>
      </c>
      <c r="FP10">
        <v>0</v>
      </c>
      <c r="FQ10">
        <v>17</v>
      </c>
      <c r="FR10">
        <v>17</v>
      </c>
      <c r="FS10">
        <v>0</v>
      </c>
      <c r="FT10">
        <v>0</v>
      </c>
      <c r="FU10">
        <v>0</v>
      </c>
      <c r="FV10">
        <v>0</v>
      </c>
      <c r="FW10">
        <v>0</v>
      </c>
      <c r="FX10">
        <v>0</v>
      </c>
      <c r="FY10">
        <v>33</v>
      </c>
      <c r="FZ10">
        <v>33</v>
      </c>
      <c r="GA10">
        <v>0</v>
      </c>
      <c r="GB10">
        <v>33</v>
      </c>
      <c r="GC10">
        <v>17</v>
      </c>
      <c r="GD10">
        <v>17</v>
      </c>
      <c r="GE10">
        <v>6</v>
      </c>
      <c r="GF10">
        <v>16</v>
      </c>
      <c r="GG10">
        <v>13</v>
      </c>
      <c r="GH10">
        <v>13</v>
      </c>
      <c r="GI10">
        <v>0</v>
      </c>
      <c r="GJ10">
        <v>33</v>
      </c>
      <c r="GK10">
        <v>0</v>
      </c>
      <c r="GL10">
        <v>17</v>
      </c>
      <c r="GM10">
        <v>21</v>
      </c>
      <c r="GN10">
        <v>29</v>
      </c>
      <c r="GO10">
        <v>84</v>
      </c>
      <c r="GP10">
        <v>13</v>
      </c>
      <c r="GQ10">
        <v>6</v>
      </c>
      <c r="GR10">
        <v>6</v>
      </c>
      <c r="GS10">
        <v>0</v>
      </c>
      <c r="GT10">
        <v>13</v>
      </c>
      <c r="GU10">
        <v>25</v>
      </c>
      <c r="GV10">
        <v>88</v>
      </c>
      <c r="GW10">
        <v>13</v>
      </c>
      <c r="GX10">
        <v>13</v>
      </c>
      <c r="GY10">
        <v>13</v>
      </c>
      <c r="GZ10">
        <v>13</v>
      </c>
      <c r="HA10">
        <v>50</v>
      </c>
      <c r="HB10">
        <v>63</v>
      </c>
      <c r="HC10">
        <v>25</v>
      </c>
      <c r="HD10">
        <v>75</v>
      </c>
      <c r="HE10">
        <v>38</v>
      </c>
      <c r="HF10">
        <v>75</v>
      </c>
      <c r="HG10">
        <v>50</v>
      </c>
      <c r="HH10">
        <v>25</v>
      </c>
      <c r="HI10">
        <v>13</v>
      </c>
      <c r="HJ10">
        <v>0</v>
      </c>
      <c r="HK10">
        <v>13</v>
      </c>
      <c r="HL10">
        <v>100</v>
      </c>
      <c r="HM10">
        <v>100</v>
      </c>
      <c r="HN10">
        <v>100</v>
      </c>
      <c r="HO10">
        <v>63</v>
      </c>
      <c r="HP10">
        <v>100</v>
      </c>
      <c r="HQ10">
        <v>88</v>
      </c>
      <c r="HR10">
        <v>63</v>
      </c>
      <c r="HS10">
        <v>75</v>
      </c>
      <c r="HT10">
        <v>38</v>
      </c>
      <c r="HU10">
        <v>63</v>
      </c>
      <c r="HV10">
        <v>100</v>
      </c>
      <c r="HW10">
        <v>88</v>
      </c>
      <c r="HX10">
        <v>89</v>
      </c>
      <c r="HY10">
        <v>63</v>
      </c>
      <c r="HZ10">
        <v>47</v>
      </c>
      <c r="IA10">
        <v>47</v>
      </c>
      <c r="IB10">
        <v>84</v>
      </c>
      <c r="IC10">
        <v>58</v>
      </c>
      <c r="ID10">
        <v>89</v>
      </c>
      <c r="IE10">
        <v>47</v>
      </c>
      <c r="IF10">
        <v>47</v>
      </c>
      <c r="IG10">
        <v>100</v>
      </c>
      <c r="IH10">
        <v>75</v>
      </c>
      <c r="II10">
        <v>88</v>
      </c>
      <c r="IJ10">
        <v>35</v>
      </c>
      <c r="IK10">
        <v>0</v>
      </c>
      <c r="IL10">
        <v>38</v>
      </c>
      <c r="IM10">
        <v>81</v>
      </c>
      <c r="IN10">
        <v>38</v>
      </c>
      <c r="IO10">
        <v>88</v>
      </c>
      <c r="IP10">
        <v>64</v>
      </c>
      <c r="IQ10">
        <v>32</v>
      </c>
      <c r="IR10">
        <v>68</v>
      </c>
      <c r="IS10">
        <v>88</v>
      </c>
      <c r="IT10">
        <v>75</v>
      </c>
      <c r="IU10">
        <v>88</v>
      </c>
      <c r="IV10">
        <v>88</v>
      </c>
      <c r="IW10">
        <v>13</v>
      </c>
      <c r="IX10">
        <v>13</v>
      </c>
      <c r="IY10">
        <v>13</v>
      </c>
      <c r="IZ10">
        <v>13</v>
      </c>
      <c r="JA10">
        <v>50</v>
      </c>
      <c r="JB10">
        <v>63</v>
      </c>
      <c r="JC10">
        <v>25</v>
      </c>
      <c r="JD10">
        <v>75</v>
      </c>
      <c r="JE10">
        <v>38</v>
      </c>
      <c r="JF10">
        <v>75</v>
      </c>
      <c r="JG10">
        <v>50</v>
      </c>
      <c r="JH10">
        <v>25</v>
      </c>
      <c r="JI10">
        <v>13</v>
      </c>
      <c r="JJ10">
        <v>0</v>
      </c>
      <c r="JK10">
        <v>13</v>
      </c>
      <c r="JL10">
        <v>100</v>
      </c>
      <c r="JM10">
        <v>100</v>
      </c>
      <c r="JN10">
        <v>100</v>
      </c>
      <c r="JO10">
        <v>63</v>
      </c>
      <c r="JP10">
        <v>100</v>
      </c>
      <c r="JQ10">
        <v>88</v>
      </c>
      <c r="JR10">
        <v>63</v>
      </c>
      <c r="JS10">
        <v>75</v>
      </c>
      <c r="JT10">
        <v>38</v>
      </c>
      <c r="JU10">
        <v>63</v>
      </c>
      <c r="JV10">
        <v>100</v>
      </c>
      <c r="JW10">
        <v>88</v>
      </c>
      <c r="JX10">
        <v>89</v>
      </c>
      <c r="JY10">
        <v>63</v>
      </c>
      <c r="JZ10">
        <v>47</v>
      </c>
      <c r="KA10">
        <v>47</v>
      </c>
      <c r="KB10">
        <v>84</v>
      </c>
      <c r="KC10">
        <v>58</v>
      </c>
      <c r="KD10">
        <v>89</v>
      </c>
      <c r="KE10">
        <v>47</v>
      </c>
      <c r="KF10">
        <v>47</v>
      </c>
      <c r="KG10">
        <v>100</v>
      </c>
      <c r="KH10">
        <v>75</v>
      </c>
      <c r="KI10">
        <v>88</v>
      </c>
      <c r="KJ10">
        <v>50</v>
      </c>
      <c r="KK10">
        <v>100</v>
      </c>
      <c r="KL10">
        <v>38</v>
      </c>
      <c r="KM10">
        <v>38</v>
      </c>
      <c r="KN10">
        <v>56</v>
      </c>
      <c r="KO10">
        <v>25</v>
      </c>
      <c r="KP10">
        <v>75</v>
      </c>
      <c r="KQ10">
        <v>38</v>
      </c>
      <c r="KR10">
        <v>50</v>
      </c>
      <c r="KS10">
        <v>88</v>
      </c>
      <c r="KT10">
        <v>38</v>
      </c>
      <c r="KU10">
        <v>88</v>
      </c>
      <c r="KV10">
        <v>50</v>
      </c>
      <c r="KW10">
        <v>88</v>
      </c>
      <c r="KX10">
        <v>50</v>
      </c>
      <c r="KY10">
        <v>25</v>
      </c>
      <c r="KZ10">
        <v>13</v>
      </c>
      <c r="LA10">
        <v>13</v>
      </c>
      <c r="LB10">
        <v>50</v>
      </c>
      <c r="LC10">
        <v>79</v>
      </c>
      <c r="LD10">
        <v>50</v>
      </c>
      <c r="LE10">
        <v>71</v>
      </c>
      <c r="LF10">
        <v>25</v>
      </c>
      <c r="LG10">
        <v>42</v>
      </c>
      <c r="LH10">
        <v>42</v>
      </c>
      <c r="LI10">
        <v>21</v>
      </c>
      <c r="LJ10">
        <v>42</v>
      </c>
      <c r="LK10">
        <v>100</v>
      </c>
      <c r="LL10">
        <v>100</v>
      </c>
      <c r="LM10">
        <v>42</v>
      </c>
      <c r="LN10">
        <v>21</v>
      </c>
      <c r="LO10">
        <v>95</v>
      </c>
      <c r="LP10">
        <v>89</v>
      </c>
      <c r="LQ10">
        <v>89</v>
      </c>
      <c r="LR10">
        <v>100</v>
      </c>
      <c r="LS10">
        <v>95</v>
      </c>
      <c r="LT10">
        <v>100</v>
      </c>
      <c r="LU10">
        <v>95</v>
      </c>
      <c r="LV10">
        <v>89</v>
      </c>
      <c r="LW10">
        <v>89</v>
      </c>
      <c r="LX10">
        <v>100</v>
      </c>
      <c r="LY10">
        <v>95</v>
      </c>
      <c r="LZ10">
        <v>100</v>
      </c>
      <c r="MA10">
        <v>100</v>
      </c>
      <c r="MB10">
        <v>75</v>
      </c>
      <c r="MC10">
        <v>100</v>
      </c>
      <c r="MD10">
        <v>88</v>
      </c>
      <c r="ME10">
        <v>100</v>
      </c>
      <c r="MF10">
        <v>63</v>
      </c>
      <c r="MG10">
        <v>100</v>
      </c>
      <c r="MH10">
        <v>75</v>
      </c>
      <c r="MI10">
        <v>95</v>
      </c>
      <c r="MJ10">
        <v>89</v>
      </c>
      <c r="MK10">
        <v>95</v>
      </c>
      <c r="ML10">
        <v>92</v>
      </c>
      <c r="MM10">
        <v>74</v>
      </c>
      <c r="MN10">
        <v>95</v>
      </c>
      <c r="MO10">
        <v>0</v>
      </c>
      <c r="MP10">
        <v>0</v>
      </c>
      <c r="MQ10">
        <v>50</v>
      </c>
      <c r="MR10">
        <v>50</v>
      </c>
      <c r="MS10">
        <v>42</v>
      </c>
      <c r="MT10">
        <v>74</v>
      </c>
      <c r="MU10">
        <v>74</v>
      </c>
      <c r="MV10">
        <v>93</v>
      </c>
      <c r="MW10">
        <v>93</v>
      </c>
      <c r="MX10">
        <v>93</v>
      </c>
      <c r="MY10">
        <v>93</v>
      </c>
      <c r="MZ10">
        <v>100</v>
      </c>
      <c r="NA10">
        <v>93</v>
      </c>
      <c r="NB10">
        <v>93</v>
      </c>
      <c r="NC10">
        <v>100</v>
      </c>
      <c r="ND10">
        <v>93</v>
      </c>
      <c r="NE10">
        <v>29</v>
      </c>
      <c r="NF10">
        <v>86</v>
      </c>
      <c r="NG10">
        <v>29</v>
      </c>
      <c r="NH10">
        <v>93</v>
      </c>
      <c r="NI10">
        <v>29</v>
      </c>
      <c r="NJ10">
        <v>58</v>
      </c>
      <c r="NK10">
        <v>36</v>
      </c>
      <c r="NL10">
        <v>36</v>
      </c>
      <c r="NM10">
        <v>82</v>
      </c>
      <c r="NN10">
        <v>9</v>
      </c>
      <c r="NO10">
        <v>91</v>
      </c>
      <c r="NP10">
        <v>9</v>
      </c>
      <c r="NQ10">
        <v>82</v>
      </c>
      <c r="NR10">
        <v>73</v>
      </c>
      <c r="NS10">
        <v>36</v>
      </c>
      <c r="NT10">
        <v>0</v>
      </c>
      <c r="NU10">
        <v>0</v>
      </c>
      <c r="NV10">
        <v>0</v>
      </c>
      <c r="NW10">
        <v>0</v>
      </c>
      <c r="NX10">
        <v>0</v>
      </c>
      <c r="NY10">
        <v>0</v>
      </c>
      <c r="NZ10">
        <v>0</v>
      </c>
      <c r="OA10">
        <v>100</v>
      </c>
      <c r="OB10">
        <v>91</v>
      </c>
      <c r="OC10">
        <v>91</v>
      </c>
      <c r="OD10">
        <v>91</v>
      </c>
      <c r="OE10">
        <v>100</v>
      </c>
      <c r="OF10">
        <v>0</v>
      </c>
      <c r="OG10">
        <v>43</v>
      </c>
      <c r="OH10">
        <v>86</v>
      </c>
      <c r="OI10">
        <v>91</v>
      </c>
      <c r="OJ10">
        <v>82</v>
      </c>
      <c r="OK10">
        <v>90</v>
      </c>
      <c r="OL10">
        <v>0</v>
      </c>
      <c r="OM10">
        <v>0</v>
      </c>
      <c r="ON10">
        <v>269</v>
      </c>
      <c r="OO10">
        <v>1</v>
      </c>
      <c r="OP10">
        <v>1</v>
      </c>
      <c r="OQ10">
        <v>0</v>
      </c>
      <c r="OR10">
        <v>0</v>
      </c>
      <c r="OS10">
        <v>0.20000000298023224</v>
      </c>
      <c r="OT10">
        <v>0.30000001192092896</v>
      </c>
      <c r="OU10">
        <v>0.10000000149011612</v>
      </c>
      <c r="OV10">
        <v>0</v>
      </c>
      <c r="OW10">
        <v>0.10000000149011612</v>
      </c>
      <c r="OX10">
        <v>87</v>
      </c>
      <c r="OY10">
        <v>82</v>
      </c>
      <c r="OZ10">
        <v>28</v>
      </c>
      <c r="PA10" t="s">
        <v>5847</v>
      </c>
      <c r="PB10" t="s">
        <v>5849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7030A0"/>
  </sheetPr>
  <dimension ref="A1:PB25"/>
  <sheetViews>
    <sheetView workbookViewId="0">
      <pane xSplit="8" ySplit="1" topLeftCell="OP2" activePane="bottomRight" state="frozen"/>
      <selection pane="topRight" activeCell="I1" sqref="I1"/>
      <selection pane="bottomLeft" activeCell="A2" sqref="A2"/>
      <selection pane="bottomRight" activeCell="OT15" sqref="OT15"/>
    </sheetView>
  </sheetViews>
  <sheetFormatPr defaultColWidth="11.44140625" defaultRowHeight="14.4"/>
  <sheetData>
    <row r="1" spans="1:418">
      <c r="A1" t="s">
        <v>5850</v>
      </c>
      <c r="B1" t="s">
        <v>5852</v>
      </c>
      <c r="C1" t="s">
        <v>5854</v>
      </c>
      <c r="D1" t="s">
        <v>5855</v>
      </c>
      <c r="E1" t="s">
        <v>5856</v>
      </c>
      <c r="F1" t="s">
        <v>5857</v>
      </c>
      <c r="G1" t="s">
        <v>5872</v>
      </c>
      <c r="H1" t="s">
        <v>5897</v>
      </c>
      <c r="I1" t="s">
        <v>5898</v>
      </c>
      <c r="J1" t="s">
        <v>5899</v>
      </c>
      <c r="K1" t="s">
        <v>5900</v>
      </c>
      <c r="L1" t="s">
        <v>5901</v>
      </c>
      <c r="M1" t="s">
        <v>5902</v>
      </c>
      <c r="N1" t="s">
        <v>5903</v>
      </c>
      <c r="O1" t="s">
        <v>5904</v>
      </c>
      <c r="P1" t="s">
        <v>5905</v>
      </c>
      <c r="Q1" t="s">
        <v>5906</v>
      </c>
      <c r="R1" t="s">
        <v>5907</v>
      </c>
      <c r="S1" t="s">
        <v>5908</v>
      </c>
      <c r="T1" t="s">
        <v>5909</v>
      </c>
      <c r="U1" t="s">
        <v>5910</v>
      </c>
      <c r="V1" t="s">
        <v>5911</v>
      </c>
      <c r="W1" t="s">
        <v>5912</v>
      </c>
      <c r="X1" t="s">
        <v>5913</v>
      </c>
      <c r="Y1" t="s">
        <v>5914</v>
      </c>
      <c r="Z1" t="s">
        <v>5915</v>
      </c>
      <c r="AA1" t="s">
        <v>5916</v>
      </c>
      <c r="AB1" t="s">
        <v>5917</v>
      </c>
      <c r="AC1" t="s">
        <v>5918</v>
      </c>
      <c r="AD1" t="s">
        <v>5919</v>
      </c>
      <c r="AE1" t="s">
        <v>5920</v>
      </c>
      <c r="AF1" t="s">
        <v>5921</v>
      </c>
      <c r="AG1" t="s">
        <v>5922</v>
      </c>
      <c r="AH1" t="s">
        <v>5923</v>
      </c>
      <c r="AI1" t="s">
        <v>5924</v>
      </c>
      <c r="AJ1" t="s">
        <v>5925</v>
      </c>
      <c r="AK1" t="s">
        <v>5926</v>
      </c>
      <c r="AL1" t="s">
        <v>5927</v>
      </c>
      <c r="AM1" t="s">
        <v>5928</v>
      </c>
      <c r="AN1" t="s">
        <v>5929</v>
      </c>
      <c r="AO1" t="s">
        <v>5930</v>
      </c>
      <c r="AP1" t="s">
        <v>5931</v>
      </c>
      <c r="AQ1" t="s">
        <v>5932</v>
      </c>
      <c r="AR1" t="s">
        <v>5933</v>
      </c>
      <c r="AS1" t="s">
        <v>5934</v>
      </c>
      <c r="AT1" t="s">
        <v>5935</v>
      </c>
      <c r="AU1" t="s">
        <v>5936</v>
      </c>
      <c r="AV1" t="s">
        <v>5937</v>
      </c>
      <c r="AW1" t="s">
        <v>5938</v>
      </c>
      <c r="AX1" t="s">
        <v>5939</v>
      </c>
      <c r="AY1" t="s">
        <v>5940</v>
      </c>
      <c r="AZ1" t="s">
        <v>5941</v>
      </c>
      <c r="BA1" t="s">
        <v>5942</v>
      </c>
      <c r="BB1" t="s">
        <v>5943</v>
      </c>
      <c r="BC1" t="s">
        <v>5944</v>
      </c>
      <c r="BD1" t="s">
        <v>5945</v>
      </c>
      <c r="BE1" t="s">
        <v>5946</v>
      </c>
      <c r="BF1" t="s">
        <v>5947</v>
      </c>
      <c r="BG1" t="s">
        <v>5948</v>
      </c>
      <c r="BH1" t="s">
        <v>5949</v>
      </c>
      <c r="BI1" t="s">
        <v>5950</v>
      </c>
      <c r="BJ1" t="s">
        <v>5951</v>
      </c>
      <c r="BK1" t="s">
        <v>5952</v>
      </c>
      <c r="BL1" t="s">
        <v>5953</v>
      </c>
      <c r="BM1" t="s">
        <v>5954</v>
      </c>
      <c r="BN1" t="s">
        <v>5955</v>
      </c>
      <c r="BO1" t="s">
        <v>5956</v>
      </c>
      <c r="BP1" t="s">
        <v>5957</v>
      </c>
      <c r="BQ1" t="s">
        <v>5958</v>
      </c>
      <c r="BR1" t="s">
        <v>5959</v>
      </c>
      <c r="BS1" t="s">
        <v>5960</v>
      </c>
      <c r="BT1" t="s">
        <v>5961</v>
      </c>
      <c r="BU1" t="s">
        <v>5962</v>
      </c>
      <c r="BV1" t="s">
        <v>5963</v>
      </c>
      <c r="BW1" t="s">
        <v>5964</v>
      </c>
      <c r="BX1" t="s">
        <v>5965</v>
      </c>
      <c r="BY1" t="s">
        <v>5966</v>
      </c>
      <c r="BZ1" t="s">
        <v>5967</v>
      </c>
      <c r="CA1" t="s">
        <v>5968</v>
      </c>
      <c r="CB1" t="s">
        <v>5969</v>
      </c>
      <c r="CC1" t="s">
        <v>5970</v>
      </c>
      <c r="CD1" t="s">
        <v>5971</v>
      </c>
      <c r="CE1" t="s">
        <v>5972</v>
      </c>
      <c r="CF1" t="s">
        <v>5973</v>
      </c>
      <c r="CG1" t="s">
        <v>5974</v>
      </c>
      <c r="CH1" t="s">
        <v>5975</v>
      </c>
      <c r="CI1" t="s">
        <v>5976</v>
      </c>
      <c r="CJ1" t="s">
        <v>5977</v>
      </c>
      <c r="CK1" t="s">
        <v>5978</v>
      </c>
      <c r="CL1" t="s">
        <v>5979</v>
      </c>
      <c r="CM1" t="s">
        <v>5980</v>
      </c>
      <c r="CN1" t="s">
        <v>5981</v>
      </c>
      <c r="CO1" t="s">
        <v>5982</v>
      </c>
      <c r="CP1" t="s">
        <v>5983</v>
      </c>
      <c r="CQ1" t="s">
        <v>5984</v>
      </c>
      <c r="CR1" t="s">
        <v>5985</v>
      </c>
      <c r="CS1" t="s">
        <v>5986</v>
      </c>
      <c r="CT1" t="s">
        <v>5987</v>
      </c>
      <c r="CU1" t="s">
        <v>5988</v>
      </c>
      <c r="CV1" t="s">
        <v>5989</v>
      </c>
      <c r="CW1" t="s">
        <v>5990</v>
      </c>
      <c r="CX1" t="s">
        <v>5991</v>
      </c>
      <c r="CY1" t="s">
        <v>5992</v>
      </c>
      <c r="CZ1" t="s">
        <v>5993</v>
      </c>
      <c r="DA1" t="s">
        <v>5994</v>
      </c>
      <c r="DB1" t="s">
        <v>5995</v>
      </c>
      <c r="DC1" t="s">
        <v>5996</v>
      </c>
      <c r="DD1" t="s">
        <v>5997</v>
      </c>
      <c r="DE1" t="s">
        <v>5998</v>
      </c>
      <c r="DF1" t="s">
        <v>5999</v>
      </c>
      <c r="DG1" t="s">
        <v>6000</v>
      </c>
      <c r="DH1" t="s">
        <v>6001</v>
      </c>
      <c r="DI1" t="s">
        <v>6002</v>
      </c>
      <c r="DJ1" t="s">
        <v>6003</v>
      </c>
      <c r="DK1" t="s">
        <v>6004</v>
      </c>
      <c r="DL1" t="s">
        <v>6005</v>
      </c>
      <c r="DM1" t="s">
        <v>6006</v>
      </c>
      <c r="DN1" t="s">
        <v>6007</v>
      </c>
      <c r="DO1" t="s">
        <v>6008</v>
      </c>
      <c r="DP1" t="s">
        <v>6009</v>
      </c>
      <c r="DQ1" t="s">
        <v>6010</v>
      </c>
      <c r="DR1" t="s">
        <v>6011</v>
      </c>
      <c r="DS1" t="s">
        <v>6012</v>
      </c>
      <c r="DT1" t="s">
        <v>6013</v>
      </c>
      <c r="DU1" t="s">
        <v>6014</v>
      </c>
      <c r="DV1" t="s">
        <v>6015</v>
      </c>
      <c r="DW1" t="s">
        <v>6016</v>
      </c>
      <c r="DX1" t="s">
        <v>6017</v>
      </c>
      <c r="DY1" t="s">
        <v>6018</v>
      </c>
      <c r="DZ1" t="s">
        <v>6019</v>
      </c>
      <c r="EA1" t="s">
        <v>6020</v>
      </c>
      <c r="EB1" t="s">
        <v>6021</v>
      </c>
      <c r="EC1" t="s">
        <v>6022</v>
      </c>
      <c r="ED1" t="s">
        <v>6023</v>
      </c>
      <c r="EE1" t="s">
        <v>6024</v>
      </c>
      <c r="EF1" t="s">
        <v>6025</v>
      </c>
      <c r="EG1" t="s">
        <v>6026</v>
      </c>
      <c r="EH1" t="s">
        <v>6027</v>
      </c>
      <c r="EI1" t="s">
        <v>6028</v>
      </c>
      <c r="EJ1" t="s">
        <v>6029</v>
      </c>
      <c r="EK1" t="s">
        <v>6030</v>
      </c>
      <c r="EL1" t="s">
        <v>6031</v>
      </c>
      <c r="EM1" t="s">
        <v>6032</v>
      </c>
      <c r="EN1" t="s">
        <v>6033</v>
      </c>
      <c r="EO1" t="s">
        <v>6034</v>
      </c>
      <c r="EP1" t="s">
        <v>6035</v>
      </c>
      <c r="EQ1" t="s">
        <v>6036</v>
      </c>
      <c r="ER1" t="s">
        <v>6037</v>
      </c>
      <c r="ES1" t="s">
        <v>6038</v>
      </c>
      <c r="ET1" t="s">
        <v>6039</v>
      </c>
      <c r="EU1" t="s">
        <v>6040</v>
      </c>
      <c r="EV1" t="s">
        <v>6041</v>
      </c>
      <c r="EW1" t="s">
        <v>6042</v>
      </c>
      <c r="EX1" t="s">
        <v>6043</v>
      </c>
      <c r="EY1" t="s">
        <v>6044</v>
      </c>
      <c r="EZ1" t="s">
        <v>6045</v>
      </c>
      <c r="FA1" t="s">
        <v>6046</v>
      </c>
      <c r="FB1" t="s">
        <v>6047</v>
      </c>
      <c r="FC1" t="s">
        <v>6048</v>
      </c>
      <c r="FD1" t="s">
        <v>6049</v>
      </c>
      <c r="FE1" t="s">
        <v>6050</v>
      </c>
      <c r="FF1" t="s">
        <v>6051</v>
      </c>
      <c r="FG1" t="s">
        <v>6052</v>
      </c>
      <c r="FH1" t="s">
        <v>6053</v>
      </c>
      <c r="FI1" t="s">
        <v>6054</v>
      </c>
      <c r="FJ1" t="s">
        <v>6055</v>
      </c>
      <c r="FK1" t="s">
        <v>6056</v>
      </c>
      <c r="FL1" t="s">
        <v>6057</v>
      </c>
      <c r="FM1" t="s">
        <v>6058</v>
      </c>
      <c r="FN1" t="s">
        <v>6059</v>
      </c>
      <c r="FO1" t="s">
        <v>6060</v>
      </c>
      <c r="FP1" t="s">
        <v>6061</v>
      </c>
      <c r="FQ1" t="s">
        <v>6062</v>
      </c>
      <c r="FR1" t="s">
        <v>6063</v>
      </c>
      <c r="FS1" t="s">
        <v>6064</v>
      </c>
      <c r="FT1" t="s">
        <v>6065</v>
      </c>
      <c r="FU1" t="s">
        <v>6066</v>
      </c>
      <c r="FV1" t="s">
        <v>6067</v>
      </c>
      <c r="FW1" t="s">
        <v>6068</v>
      </c>
      <c r="FX1" t="s">
        <v>6069</v>
      </c>
      <c r="FY1" t="s">
        <v>6070</v>
      </c>
      <c r="FZ1" t="s">
        <v>6071</v>
      </c>
      <c r="GA1" t="s">
        <v>6072</v>
      </c>
      <c r="GB1" t="s">
        <v>6073</v>
      </c>
      <c r="GC1" t="s">
        <v>6074</v>
      </c>
      <c r="GD1" t="s">
        <v>6075</v>
      </c>
      <c r="GE1" t="s">
        <v>6076</v>
      </c>
      <c r="GF1" t="s">
        <v>6077</v>
      </c>
      <c r="GG1" t="s">
        <v>6078</v>
      </c>
      <c r="GH1" t="s">
        <v>6079</v>
      </c>
      <c r="GI1" t="s">
        <v>6080</v>
      </c>
      <c r="GJ1" t="s">
        <v>6081</v>
      </c>
      <c r="GK1" t="s">
        <v>6082</v>
      </c>
      <c r="GL1" t="s">
        <v>6083</v>
      </c>
      <c r="GM1" t="s">
        <v>6084</v>
      </c>
      <c r="GN1" t="s">
        <v>6085</v>
      </c>
      <c r="GO1" t="s">
        <v>6086</v>
      </c>
      <c r="GP1" t="s">
        <v>6087</v>
      </c>
      <c r="GQ1" t="s">
        <v>6088</v>
      </c>
      <c r="GR1" t="s">
        <v>6089</v>
      </c>
      <c r="GS1" t="s">
        <v>6090</v>
      </c>
      <c r="GT1" t="s">
        <v>6091</v>
      </c>
      <c r="GU1" t="s">
        <v>6092</v>
      </c>
      <c r="GV1" t="s">
        <v>6093</v>
      </c>
      <c r="GW1" t="s">
        <v>6094</v>
      </c>
      <c r="GX1" t="s">
        <v>6095</v>
      </c>
      <c r="GY1" t="s">
        <v>6096</v>
      </c>
      <c r="GZ1" t="s">
        <v>6097</v>
      </c>
      <c r="HA1" t="s">
        <v>6098</v>
      </c>
      <c r="HB1" t="s">
        <v>6099</v>
      </c>
      <c r="HC1" t="s">
        <v>6100</v>
      </c>
      <c r="HD1" t="s">
        <v>6101</v>
      </c>
      <c r="HE1" t="s">
        <v>6102</v>
      </c>
      <c r="HF1" t="s">
        <v>6103</v>
      </c>
      <c r="HG1" t="s">
        <v>6104</v>
      </c>
      <c r="HH1" t="s">
        <v>6105</v>
      </c>
      <c r="HI1" t="s">
        <v>6106</v>
      </c>
      <c r="HJ1" t="s">
        <v>6107</v>
      </c>
      <c r="HK1" t="s">
        <v>6108</v>
      </c>
      <c r="HL1" t="s">
        <v>6109</v>
      </c>
      <c r="HM1" t="s">
        <v>6110</v>
      </c>
      <c r="HN1" t="s">
        <v>6111</v>
      </c>
      <c r="HO1" t="s">
        <v>6112</v>
      </c>
      <c r="HP1" t="s">
        <v>6113</v>
      </c>
      <c r="HQ1" t="s">
        <v>6114</v>
      </c>
      <c r="HR1" t="s">
        <v>6115</v>
      </c>
      <c r="HS1" t="s">
        <v>6116</v>
      </c>
      <c r="HT1" t="s">
        <v>6117</v>
      </c>
      <c r="HU1" t="s">
        <v>6118</v>
      </c>
      <c r="HV1" t="s">
        <v>6119</v>
      </c>
      <c r="HW1" t="s">
        <v>6120</v>
      </c>
      <c r="HX1" t="s">
        <v>6121</v>
      </c>
      <c r="HY1" t="s">
        <v>6122</v>
      </c>
      <c r="HZ1" t="s">
        <v>6123</v>
      </c>
      <c r="IA1" t="s">
        <v>6124</v>
      </c>
      <c r="IB1" t="s">
        <v>6125</v>
      </c>
      <c r="IC1" t="s">
        <v>6126</v>
      </c>
      <c r="ID1" t="s">
        <v>6127</v>
      </c>
      <c r="IE1" t="s">
        <v>6128</v>
      </c>
      <c r="IF1" t="s">
        <v>6129</v>
      </c>
      <c r="IG1" t="s">
        <v>6130</v>
      </c>
      <c r="IH1" t="s">
        <v>6131</v>
      </c>
      <c r="II1" t="s">
        <v>6132</v>
      </c>
      <c r="IJ1" t="s">
        <v>6133</v>
      </c>
      <c r="IK1" t="s">
        <v>6134</v>
      </c>
      <c r="IL1" t="s">
        <v>6135</v>
      </c>
      <c r="IM1" t="s">
        <v>6136</v>
      </c>
      <c r="IN1" t="s">
        <v>6137</v>
      </c>
      <c r="IO1" t="s">
        <v>6138</v>
      </c>
      <c r="IP1" t="s">
        <v>6139</v>
      </c>
      <c r="IQ1" t="s">
        <v>6140</v>
      </c>
      <c r="IR1" t="s">
        <v>6141</v>
      </c>
      <c r="IS1" t="s">
        <v>6142</v>
      </c>
      <c r="IT1" t="s">
        <v>6143</v>
      </c>
      <c r="IU1" t="s">
        <v>6144</v>
      </c>
      <c r="IV1" t="s">
        <v>6145</v>
      </c>
      <c r="IW1" t="s">
        <v>6146</v>
      </c>
      <c r="IX1" t="s">
        <v>6147</v>
      </c>
      <c r="IY1" t="s">
        <v>6148</v>
      </c>
      <c r="IZ1" t="s">
        <v>6149</v>
      </c>
      <c r="JA1" t="s">
        <v>6150</v>
      </c>
      <c r="JB1" t="s">
        <v>6151</v>
      </c>
      <c r="JC1" t="s">
        <v>6152</v>
      </c>
      <c r="JD1" t="s">
        <v>6153</v>
      </c>
      <c r="JE1" t="s">
        <v>6154</v>
      </c>
      <c r="JF1" t="s">
        <v>6155</v>
      </c>
      <c r="JG1" t="s">
        <v>6156</v>
      </c>
      <c r="JH1" t="s">
        <v>6157</v>
      </c>
      <c r="JI1" t="s">
        <v>6158</v>
      </c>
      <c r="JJ1" t="s">
        <v>6159</v>
      </c>
      <c r="JK1" t="s">
        <v>6160</v>
      </c>
      <c r="JL1" t="s">
        <v>6161</v>
      </c>
      <c r="JM1" t="s">
        <v>6162</v>
      </c>
      <c r="JN1" t="s">
        <v>6163</v>
      </c>
      <c r="JO1" t="s">
        <v>6164</v>
      </c>
      <c r="JP1" t="s">
        <v>6165</v>
      </c>
      <c r="JQ1" t="s">
        <v>6166</v>
      </c>
      <c r="JR1" t="s">
        <v>6167</v>
      </c>
      <c r="JS1" t="s">
        <v>6168</v>
      </c>
      <c r="JT1" t="s">
        <v>6169</v>
      </c>
      <c r="JU1" t="s">
        <v>6170</v>
      </c>
      <c r="JV1" t="s">
        <v>6171</v>
      </c>
      <c r="JW1" t="s">
        <v>6172</v>
      </c>
      <c r="JX1" t="s">
        <v>6173</v>
      </c>
      <c r="JY1" t="s">
        <v>6174</v>
      </c>
      <c r="JZ1" t="s">
        <v>6175</v>
      </c>
      <c r="KA1" t="s">
        <v>6176</v>
      </c>
      <c r="KB1" t="s">
        <v>6177</v>
      </c>
      <c r="KC1" t="s">
        <v>6178</v>
      </c>
      <c r="KD1" t="s">
        <v>6179</v>
      </c>
      <c r="KE1" t="s">
        <v>6180</v>
      </c>
      <c r="KF1" t="s">
        <v>6181</v>
      </c>
      <c r="KG1" t="s">
        <v>6182</v>
      </c>
      <c r="KH1" t="s">
        <v>6183</v>
      </c>
      <c r="KI1" t="s">
        <v>6184</v>
      </c>
      <c r="KJ1" t="s">
        <v>6185</v>
      </c>
      <c r="KK1" t="s">
        <v>6186</v>
      </c>
      <c r="KL1" t="s">
        <v>6187</v>
      </c>
      <c r="KM1" t="s">
        <v>6188</v>
      </c>
      <c r="KN1" t="s">
        <v>6189</v>
      </c>
      <c r="KO1" t="s">
        <v>6190</v>
      </c>
      <c r="KP1" t="s">
        <v>6191</v>
      </c>
      <c r="KQ1" t="s">
        <v>6192</v>
      </c>
      <c r="KR1" t="s">
        <v>6193</v>
      </c>
      <c r="KS1" t="s">
        <v>6194</v>
      </c>
      <c r="KT1" t="s">
        <v>6195</v>
      </c>
      <c r="KU1" t="s">
        <v>6196</v>
      </c>
      <c r="KV1" t="s">
        <v>6197</v>
      </c>
      <c r="KW1" t="s">
        <v>6198</v>
      </c>
      <c r="KX1" t="s">
        <v>6199</v>
      </c>
      <c r="KY1" t="s">
        <v>6200</v>
      </c>
      <c r="KZ1" t="s">
        <v>6201</v>
      </c>
      <c r="LA1" t="s">
        <v>6202</v>
      </c>
      <c r="LB1" t="s">
        <v>6203</v>
      </c>
      <c r="LC1" t="s">
        <v>6204</v>
      </c>
      <c r="LD1" t="s">
        <v>6205</v>
      </c>
      <c r="LE1" t="s">
        <v>6206</v>
      </c>
      <c r="LF1" t="s">
        <v>6207</v>
      </c>
      <c r="LG1" t="s">
        <v>6208</v>
      </c>
      <c r="LH1" t="s">
        <v>6209</v>
      </c>
      <c r="LI1" t="s">
        <v>6210</v>
      </c>
      <c r="LJ1" t="s">
        <v>6211</v>
      </c>
      <c r="LK1" t="s">
        <v>6212</v>
      </c>
      <c r="LL1" t="s">
        <v>6213</v>
      </c>
      <c r="LM1" t="s">
        <v>6214</v>
      </c>
      <c r="LN1" t="s">
        <v>6215</v>
      </c>
      <c r="LO1" t="s">
        <v>6216</v>
      </c>
      <c r="LP1" t="s">
        <v>6217</v>
      </c>
      <c r="LQ1" t="s">
        <v>6218</v>
      </c>
      <c r="LR1" t="s">
        <v>6219</v>
      </c>
      <c r="LS1" t="s">
        <v>6220</v>
      </c>
      <c r="LT1" t="s">
        <v>6221</v>
      </c>
      <c r="LU1" t="s">
        <v>6222</v>
      </c>
      <c r="LV1" t="s">
        <v>6223</v>
      </c>
      <c r="LW1" t="s">
        <v>6224</v>
      </c>
      <c r="LX1" t="s">
        <v>6225</v>
      </c>
      <c r="LY1" t="s">
        <v>6226</v>
      </c>
      <c r="LZ1" t="s">
        <v>6227</v>
      </c>
      <c r="MA1" t="s">
        <v>6228</v>
      </c>
      <c r="MB1" t="s">
        <v>6229</v>
      </c>
      <c r="MC1" t="s">
        <v>6230</v>
      </c>
      <c r="MD1" t="s">
        <v>6231</v>
      </c>
      <c r="ME1" t="s">
        <v>6232</v>
      </c>
      <c r="MF1" t="s">
        <v>6233</v>
      </c>
      <c r="MG1" t="s">
        <v>6234</v>
      </c>
      <c r="MH1" t="s">
        <v>6235</v>
      </c>
      <c r="MI1" t="s">
        <v>6236</v>
      </c>
      <c r="MJ1" t="s">
        <v>6237</v>
      </c>
      <c r="MK1" t="s">
        <v>6238</v>
      </c>
      <c r="ML1" t="s">
        <v>6239</v>
      </c>
      <c r="MM1" t="s">
        <v>6240</v>
      </c>
      <c r="MN1" t="s">
        <v>6241</v>
      </c>
      <c r="MO1" t="s">
        <v>6242</v>
      </c>
      <c r="MP1" t="s">
        <v>6243</v>
      </c>
      <c r="MQ1" t="s">
        <v>6244</v>
      </c>
      <c r="MR1" t="s">
        <v>6245</v>
      </c>
      <c r="MS1" t="s">
        <v>6246</v>
      </c>
      <c r="MT1" t="s">
        <v>6247</v>
      </c>
      <c r="MU1" t="s">
        <v>6248</v>
      </c>
      <c r="MV1" t="s">
        <v>6249</v>
      </c>
      <c r="MW1" t="s">
        <v>6250</v>
      </c>
      <c r="MX1" t="s">
        <v>6251</v>
      </c>
      <c r="MY1" t="s">
        <v>6252</v>
      </c>
      <c r="MZ1" t="s">
        <v>6253</v>
      </c>
      <c r="NA1" t="s">
        <v>6254</v>
      </c>
      <c r="NB1" t="s">
        <v>6255</v>
      </c>
      <c r="NC1" t="s">
        <v>6256</v>
      </c>
      <c r="ND1" t="s">
        <v>6257</v>
      </c>
      <c r="NE1" t="s">
        <v>6258</v>
      </c>
      <c r="NF1" t="s">
        <v>6259</v>
      </c>
      <c r="NG1" t="s">
        <v>6260</v>
      </c>
      <c r="NH1" t="s">
        <v>6261</v>
      </c>
      <c r="NI1" t="s">
        <v>6262</v>
      </c>
      <c r="NJ1" t="s">
        <v>6263</v>
      </c>
      <c r="NK1" t="s">
        <v>6264</v>
      </c>
      <c r="NL1" t="s">
        <v>6265</v>
      </c>
      <c r="NM1" t="s">
        <v>6266</v>
      </c>
      <c r="NN1" t="s">
        <v>6267</v>
      </c>
      <c r="NO1" t="s">
        <v>6268</v>
      </c>
      <c r="NP1" t="s">
        <v>6269</v>
      </c>
      <c r="NQ1" t="s">
        <v>6270</v>
      </c>
      <c r="NR1" t="s">
        <v>6271</v>
      </c>
      <c r="NS1" t="s">
        <v>6272</v>
      </c>
      <c r="NT1" t="s">
        <v>6273</v>
      </c>
      <c r="NU1" t="s">
        <v>6274</v>
      </c>
      <c r="NV1" t="s">
        <v>6275</v>
      </c>
      <c r="NW1" t="s">
        <v>6276</v>
      </c>
      <c r="NX1" t="s">
        <v>6277</v>
      </c>
      <c r="NY1" t="s">
        <v>6278</v>
      </c>
      <c r="NZ1" t="s">
        <v>6279</v>
      </c>
      <c r="OA1" t="s">
        <v>6280</v>
      </c>
      <c r="OB1" t="s">
        <v>6281</v>
      </c>
      <c r="OC1" t="s">
        <v>6282</v>
      </c>
      <c r="OD1" t="s">
        <v>6283</v>
      </c>
      <c r="OE1" t="s">
        <v>6284</v>
      </c>
      <c r="OF1" t="s">
        <v>6285</v>
      </c>
      <c r="OG1" t="s">
        <v>6286</v>
      </c>
      <c r="OH1" t="s">
        <v>6287</v>
      </c>
      <c r="OI1" t="s">
        <v>6288</v>
      </c>
      <c r="OJ1" t="s">
        <v>6289</v>
      </c>
      <c r="OK1" t="s">
        <v>6290</v>
      </c>
      <c r="OL1" t="s">
        <v>6291</v>
      </c>
      <c r="OM1" t="s">
        <v>6292</v>
      </c>
      <c r="ON1" t="s">
        <v>6293</v>
      </c>
      <c r="OO1" t="s">
        <v>6294</v>
      </c>
      <c r="OP1" t="s">
        <v>6295</v>
      </c>
      <c r="OQ1" t="s">
        <v>6296</v>
      </c>
      <c r="OR1" t="s">
        <v>6297</v>
      </c>
      <c r="OS1" t="s">
        <v>6298</v>
      </c>
      <c r="OT1" t="s">
        <v>6299</v>
      </c>
      <c r="OU1" t="s">
        <v>6300</v>
      </c>
      <c r="OV1" t="s">
        <v>6301</v>
      </c>
      <c r="OW1" t="s">
        <v>6302</v>
      </c>
      <c r="OX1" t="s">
        <v>6303</v>
      </c>
      <c r="OY1" t="s">
        <v>6304</v>
      </c>
      <c r="OZ1" t="s">
        <v>6305</v>
      </c>
      <c r="PA1" t="s">
        <v>6306</v>
      </c>
      <c r="PB1" t="s">
        <v>6323</v>
      </c>
    </row>
    <row r="2" spans="1:418">
      <c r="A2" t="s">
        <v>5851</v>
      </c>
      <c r="B2" t="s">
        <v>5853</v>
      </c>
      <c r="C2">
        <v>3</v>
      </c>
      <c r="D2">
        <v>2022</v>
      </c>
      <c r="E2">
        <v>11</v>
      </c>
      <c r="F2" t="s">
        <v>5858</v>
      </c>
      <c r="G2" t="s">
        <v>5873</v>
      </c>
      <c r="H2">
        <v>147</v>
      </c>
      <c r="I2">
        <v>23</v>
      </c>
      <c r="J2">
        <v>45</v>
      </c>
      <c r="K2">
        <v>23</v>
      </c>
      <c r="L2">
        <v>47</v>
      </c>
      <c r="M2">
        <v>40</v>
      </c>
      <c r="N2">
        <v>33</v>
      </c>
      <c r="O2">
        <v>23</v>
      </c>
      <c r="P2">
        <v>25</v>
      </c>
      <c r="Q2">
        <v>142</v>
      </c>
      <c r="R2">
        <v>135</v>
      </c>
      <c r="S2">
        <v>1618</v>
      </c>
      <c r="T2">
        <v>0</v>
      </c>
      <c r="U2">
        <v>13014</v>
      </c>
      <c r="V2">
        <v>9</v>
      </c>
      <c r="W2">
        <v>3539</v>
      </c>
      <c r="X2">
        <v>1</v>
      </c>
      <c r="Y2">
        <v>2189</v>
      </c>
      <c r="Z2">
        <v>7</v>
      </c>
      <c r="AA2">
        <v>20360</v>
      </c>
      <c r="AB2">
        <v>17</v>
      </c>
      <c r="AC2">
        <v>5696</v>
      </c>
      <c r="AD2">
        <v>0</v>
      </c>
      <c r="AE2">
        <v>26056</v>
      </c>
      <c r="AF2">
        <v>17</v>
      </c>
      <c r="AG2">
        <v>19159</v>
      </c>
      <c r="AH2">
        <v>17171</v>
      </c>
      <c r="AI2">
        <v>10205</v>
      </c>
      <c r="AJ2">
        <v>788</v>
      </c>
      <c r="AK2">
        <v>2</v>
      </c>
      <c r="AL2">
        <v>69</v>
      </c>
      <c r="AM2">
        <v>1</v>
      </c>
      <c r="AN2">
        <v>88</v>
      </c>
      <c r="AO2">
        <v>78</v>
      </c>
      <c r="AP2">
        <v>76</v>
      </c>
      <c r="AQ2">
        <v>77</v>
      </c>
      <c r="AR2">
        <v>78</v>
      </c>
      <c r="AS2">
        <v>69</v>
      </c>
      <c r="AT2">
        <v>58</v>
      </c>
      <c r="AU2">
        <v>26</v>
      </c>
      <c r="AV2">
        <v>70</v>
      </c>
      <c r="AW2">
        <v>48</v>
      </c>
      <c r="AX2">
        <v>24</v>
      </c>
      <c r="AY2">
        <v>61</v>
      </c>
      <c r="AZ2">
        <v>8</v>
      </c>
      <c r="BA2">
        <v>76</v>
      </c>
      <c r="BB2">
        <v>60</v>
      </c>
      <c r="BC2">
        <v>7</v>
      </c>
      <c r="BD2">
        <v>74</v>
      </c>
      <c r="BE2">
        <v>97</v>
      </c>
      <c r="BF2">
        <v>37</v>
      </c>
      <c r="BG2">
        <v>45</v>
      </c>
      <c r="BH2">
        <v>54</v>
      </c>
      <c r="BI2">
        <v>78</v>
      </c>
      <c r="BJ2">
        <v>91</v>
      </c>
      <c r="BK2">
        <v>93</v>
      </c>
      <c r="BL2">
        <v>89</v>
      </c>
      <c r="BM2">
        <v>70</v>
      </c>
      <c r="BN2">
        <v>24</v>
      </c>
      <c r="BO2">
        <v>84</v>
      </c>
      <c r="BP2">
        <v>76</v>
      </c>
      <c r="BQ2">
        <v>32</v>
      </c>
      <c r="BR2">
        <v>78</v>
      </c>
      <c r="BS2">
        <v>37</v>
      </c>
      <c r="BT2">
        <v>33</v>
      </c>
      <c r="BU2">
        <v>57</v>
      </c>
      <c r="BV2">
        <v>52</v>
      </c>
      <c r="BW2">
        <v>12</v>
      </c>
      <c r="BX2">
        <v>63</v>
      </c>
      <c r="BY2">
        <v>90</v>
      </c>
      <c r="BZ2">
        <v>97</v>
      </c>
      <c r="CA2">
        <v>38</v>
      </c>
      <c r="CB2">
        <v>95</v>
      </c>
      <c r="CC2">
        <v>80</v>
      </c>
      <c r="CD2">
        <v>36</v>
      </c>
      <c r="CE2">
        <v>97</v>
      </c>
      <c r="CF2">
        <v>93</v>
      </c>
      <c r="CG2">
        <v>90</v>
      </c>
      <c r="CH2">
        <v>65</v>
      </c>
      <c r="CI2">
        <v>88</v>
      </c>
      <c r="CJ2">
        <v>80</v>
      </c>
      <c r="CK2">
        <v>71</v>
      </c>
      <c r="CL2">
        <v>82</v>
      </c>
      <c r="CM2">
        <v>81</v>
      </c>
      <c r="CN2">
        <v>80</v>
      </c>
      <c r="CO2">
        <v>52</v>
      </c>
      <c r="CP2">
        <v>86</v>
      </c>
      <c r="CQ2">
        <v>28</v>
      </c>
      <c r="CR2">
        <v>1</v>
      </c>
      <c r="CS2">
        <v>65</v>
      </c>
      <c r="CT2">
        <v>1</v>
      </c>
      <c r="CU2">
        <v>36</v>
      </c>
      <c r="CV2">
        <v>1</v>
      </c>
      <c r="CW2">
        <v>16</v>
      </c>
      <c r="CX2">
        <v>4</v>
      </c>
      <c r="CY2">
        <v>4</v>
      </c>
      <c r="CZ2">
        <v>4</v>
      </c>
      <c r="DA2">
        <v>4</v>
      </c>
      <c r="DB2">
        <v>9</v>
      </c>
      <c r="DC2">
        <v>9</v>
      </c>
      <c r="DD2">
        <v>0</v>
      </c>
      <c r="DE2">
        <v>100</v>
      </c>
      <c r="DF2">
        <v>0</v>
      </c>
      <c r="DG2">
        <v>5</v>
      </c>
      <c r="DH2">
        <v>0</v>
      </c>
      <c r="DI2">
        <v>4</v>
      </c>
      <c r="DJ2">
        <v>32</v>
      </c>
      <c r="DK2">
        <v>96</v>
      </c>
      <c r="DL2">
        <v>87</v>
      </c>
      <c r="DM2">
        <v>78</v>
      </c>
      <c r="DN2">
        <v>73</v>
      </c>
      <c r="DO2">
        <v>51</v>
      </c>
      <c r="DP2">
        <v>70</v>
      </c>
      <c r="DQ2">
        <v>43</v>
      </c>
      <c r="DR2">
        <v>43</v>
      </c>
      <c r="DS2">
        <v>74</v>
      </c>
      <c r="DT2">
        <v>78</v>
      </c>
      <c r="DU2">
        <v>62</v>
      </c>
      <c r="DV2">
        <v>39</v>
      </c>
      <c r="DW2">
        <v>74</v>
      </c>
      <c r="DX2">
        <v>4</v>
      </c>
      <c r="DY2">
        <v>91</v>
      </c>
      <c r="DZ2">
        <v>87</v>
      </c>
      <c r="EA2">
        <v>45</v>
      </c>
      <c r="EB2">
        <v>37</v>
      </c>
      <c r="EC2">
        <v>66</v>
      </c>
      <c r="ED2">
        <v>54</v>
      </c>
      <c r="EE2">
        <v>63</v>
      </c>
      <c r="EF2">
        <v>47</v>
      </c>
      <c r="EG2">
        <v>21</v>
      </c>
      <c r="EH2">
        <v>39</v>
      </c>
      <c r="EI2">
        <v>3</v>
      </c>
      <c r="EJ2">
        <v>25</v>
      </c>
      <c r="EK2">
        <v>59</v>
      </c>
      <c r="EL2">
        <v>65</v>
      </c>
      <c r="EM2">
        <v>56</v>
      </c>
      <c r="EN2">
        <v>64</v>
      </c>
      <c r="EO2">
        <v>32</v>
      </c>
      <c r="EP2">
        <v>47</v>
      </c>
      <c r="EQ2">
        <v>3</v>
      </c>
      <c r="ER2">
        <v>37</v>
      </c>
      <c r="ES2">
        <v>47</v>
      </c>
      <c r="ET2">
        <v>0</v>
      </c>
      <c r="EU2">
        <v>25</v>
      </c>
      <c r="EV2">
        <v>0</v>
      </c>
      <c r="EW2">
        <v>0</v>
      </c>
      <c r="EX2">
        <v>0</v>
      </c>
      <c r="EY2">
        <v>0</v>
      </c>
      <c r="EZ2">
        <v>25</v>
      </c>
      <c r="FA2">
        <v>0</v>
      </c>
      <c r="FB2">
        <v>0</v>
      </c>
      <c r="FC2">
        <v>0</v>
      </c>
      <c r="FD2">
        <v>0</v>
      </c>
      <c r="FE2">
        <v>0</v>
      </c>
      <c r="FF2">
        <v>0</v>
      </c>
      <c r="FG2">
        <v>25</v>
      </c>
      <c r="FH2">
        <v>0</v>
      </c>
      <c r="FI2">
        <v>25</v>
      </c>
      <c r="FJ2">
        <v>25</v>
      </c>
      <c r="FK2">
        <v>10</v>
      </c>
      <c r="FL2">
        <v>54</v>
      </c>
      <c r="FM2">
        <v>0</v>
      </c>
      <c r="FN2">
        <v>7</v>
      </c>
      <c r="FO2">
        <v>4</v>
      </c>
      <c r="FP2">
        <v>6</v>
      </c>
      <c r="FQ2">
        <v>35</v>
      </c>
      <c r="FR2">
        <v>9</v>
      </c>
      <c r="FS2">
        <v>25</v>
      </c>
      <c r="FT2">
        <v>0</v>
      </c>
      <c r="FU2">
        <v>25</v>
      </c>
      <c r="FV2">
        <v>0</v>
      </c>
      <c r="FW2">
        <v>25</v>
      </c>
      <c r="FX2">
        <v>25</v>
      </c>
      <c r="FY2">
        <v>17</v>
      </c>
      <c r="FZ2">
        <v>54</v>
      </c>
      <c r="GA2">
        <v>0</v>
      </c>
      <c r="GB2">
        <v>43</v>
      </c>
      <c r="GC2">
        <v>10</v>
      </c>
      <c r="GD2">
        <v>35</v>
      </c>
      <c r="GE2">
        <v>18</v>
      </c>
      <c r="GF2">
        <v>13</v>
      </c>
      <c r="GG2">
        <v>11</v>
      </c>
      <c r="GH2">
        <v>15</v>
      </c>
      <c r="GI2">
        <v>11</v>
      </c>
      <c r="GJ2">
        <v>9</v>
      </c>
      <c r="GK2">
        <v>4</v>
      </c>
      <c r="GL2">
        <v>4</v>
      </c>
      <c r="GM2">
        <v>24</v>
      </c>
      <c r="GN2">
        <v>8</v>
      </c>
      <c r="GO2">
        <v>93</v>
      </c>
      <c r="GP2">
        <v>5</v>
      </c>
      <c r="GQ2">
        <v>8</v>
      </c>
      <c r="GR2">
        <v>8</v>
      </c>
      <c r="GS2">
        <v>4</v>
      </c>
      <c r="GT2">
        <v>6</v>
      </c>
      <c r="GU2">
        <v>21</v>
      </c>
      <c r="GV2">
        <v>89</v>
      </c>
      <c r="GW2">
        <v>20</v>
      </c>
      <c r="GX2">
        <v>24</v>
      </c>
      <c r="GY2">
        <v>20</v>
      </c>
      <c r="GZ2">
        <v>16</v>
      </c>
      <c r="HA2">
        <v>56</v>
      </c>
      <c r="HB2">
        <v>53</v>
      </c>
      <c r="HC2">
        <v>51</v>
      </c>
      <c r="HD2">
        <v>76</v>
      </c>
      <c r="HE2">
        <v>44</v>
      </c>
      <c r="HF2">
        <v>73</v>
      </c>
      <c r="HG2">
        <v>64</v>
      </c>
      <c r="HH2">
        <v>42</v>
      </c>
      <c r="HI2">
        <v>36</v>
      </c>
      <c r="HJ2">
        <v>18</v>
      </c>
      <c r="HK2">
        <v>20</v>
      </c>
      <c r="HL2">
        <v>89</v>
      </c>
      <c r="HM2">
        <v>76</v>
      </c>
      <c r="HN2">
        <v>93</v>
      </c>
      <c r="HO2">
        <v>78</v>
      </c>
      <c r="HP2">
        <v>84</v>
      </c>
      <c r="HQ2">
        <v>82</v>
      </c>
      <c r="HR2">
        <v>69</v>
      </c>
      <c r="HS2">
        <v>73</v>
      </c>
      <c r="HT2">
        <v>58</v>
      </c>
      <c r="HU2">
        <v>69</v>
      </c>
      <c r="HV2">
        <v>93</v>
      </c>
      <c r="HW2">
        <v>91</v>
      </c>
      <c r="HX2">
        <v>54</v>
      </c>
      <c r="HY2">
        <v>47</v>
      </c>
      <c r="HZ2">
        <v>26</v>
      </c>
      <c r="IA2">
        <v>35</v>
      </c>
      <c r="IB2">
        <v>73</v>
      </c>
      <c r="IC2">
        <v>58</v>
      </c>
      <c r="ID2">
        <v>85</v>
      </c>
      <c r="IE2">
        <v>32</v>
      </c>
      <c r="IF2">
        <v>33</v>
      </c>
      <c r="IG2">
        <v>96</v>
      </c>
      <c r="IH2">
        <v>84</v>
      </c>
      <c r="II2">
        <v>82</v>
      </c>
      <c r="IJ2">
        <v>44</v>
      </c>
      <c r="IK2">
        <v>9</v>
      </c>
      <c r="IL2">
        <v>47</v>
      </c>
      <c r="IM2">
        <v>80</v>
      </c>
      <c r="IN2">
        <v>33</v>
      </c>
      <c r="IO2">
        <v>89</v>
      </c>
      <c r="IP2">
        <v>49</v>
      </c>
      <c r="IQ2">
        <v>16</v>
      </c>
      <c r="IR2">
        <v>47</v>
      </c>
      <c r="IS2">
        <v>87</v>
      </c>
      <c r="IT2">
        <v>80</v>
      </c>
      <c r="IU2">
        <v>87</v>
      </c>
      <c r="IV2">
        <v>89</v>
      </c>
      <c r="IW2">
        <v>20</v>
      </c>
      <c r="IX2">
        <v>24</v>
      </c>
      <c r="IY2">
        <v>20</v>
      </c>
      <c r="IZ2">
        <v>16</v>
      </c>
      <c r="JA2">
        <v>56</v>
      </c>
      <c r="JB2">
        <v>53</v>
      </c>
      <c r="JC2">
        <v>51</v>
      </c>
      <c r="JD2">
        <v>76</v>
      </c>
      <c r="JE2">
        <v>44</v>
      </c>
      <c r="JF2">
        <v>73</v>
      </c>
      <c r="JG2">
        <v>64</v>
      </c>
      <c r="JH2">
        <v>42</v>
      </c>
      <c r="JI2">
        <v>36</v>
      </c>
      <c r="JJ2">
        <v>18</v>
      </c>
      <c r="JK2">
        <v>20</v>
      </c>
      <c r="JL2">
        <v>89</v>
      </c>
      <c r="JM2">
        <v>76</v>
      </c>
      <c r="JN2">
        <v>93</v>
      </c>
      <c r="JO2">
        <v>78</v>
      </c>
      <c r="JP2">
        <v>84</v>
      </c>
      <c r="JQ2">
        <v>82</v>
      </c>
      <c r="JR2">
        <v>69</v>
      </c>
      <c r="JS2">
        <v>73</v>
      </c>
      <c r="JT2">
        <v>58</v>
      </c>
      <c r="JU2">
        <v>69</v>
      </c>
      <c r="JV2">
        <v>93</v>
      </c>
      <c r="JW2">
        <v>91</v>
      </c>
      <c r="JX2">
        <v>54</v>
      </c>
      <c r="JY2">
        <v>47</v>
      </c>
      <c r="JZ2">
        <v>26</v>
      </c>
      <c r="KA2">
        <v>35</v>
      </c>
      <c r="KB2">
        <v>73</v>
      </c>
      <c r="KC2">
        <v>58</v>
      </c>
      <c r="KD2">
        <v>85</v>
      </c>
      <c r="KE2">
        <v>32</v>
      </c>
      <c r="KF2">
        <v>33</v>
      </c>
      <c r="KG2">
        <v>96</v>
      </c>
      <c r="KH2">
        <v>84</v>
      </c>
      <c r="KI2">
        <v>82</v>
      </c>
      <c r="KJ2">
        <v>64</v>
      </c>
      <c r="KK2">
        <v>87</v>
      </c>
      <c r="KL2">
        <v>53</v>
      </c>
      <c r="KM2">
        <v>56</v>
      </c>
      <c r="KN2">
        <v>65</v>
      </c>
      <c r="KO2">
        <v>44</v>
      </c>
      <c r="KP2">
        <v>73</v>
      </c>
      <c r="KQ2">
        <v>73</v>
      </c>
      <c r="KR2">
        <v>27</v>
      </c>
      <c r="KS2">
        <v>87</v>
      </c>
      <c r="KT2">
        <v>47</v>
      </c>
      <c r="KU2">
        <v>91</v>
      </c>
      <c r="KV2">
        <v>40</v>
      </c>
      <c r="KW2">
        <v>87</v>
      </c>
      <c r="KX2">
        <v>38</v>
      </c>
      <c r="KY2">
        <v>47</v>
      </c>
      <c r="KZ2">
        <v>7</v>
      </c>
      <c r="LA2">
        <v>9</v>
      </c>
      <c r="LB2">
        <v>62</v>
      </c>
      <c r="LC2">
        <v>80</v>
      </c>
      <c r="LD2">
        <v>60</v>
      </c>
      <c r="LE2">
        <v>75</v>
      </c>
      <c r="LF2">
        <v>44</v>
      </c>
      <c r="LG2">
        <v>39</v>
      </c>
      <c r="LH2">
        <v>31</v>
      </c>
      <c r="LI2">
        <v>17</v>
      </c>
      <c r="LJ2">
        <v>33</v>
      </c>
      <c r="LK2">
        <v>96</v>
      </c>
      <c r="LL2">
        <v>72</v>
      </c>
      <c r="LM2">
        <v>31</v>
      </c>
      <c r="LN2">
        <v>17</v>
      </c>
      <c r="LO2">
        <v>79</v>
      </c>
      <c r="LP2">
        <v>78</v>
      </c>
      <c r="LQ2">
        <v>78</v>
      </c>
      <c r="LR2">
        <v>91</v>
      </c>
      <c r="LS2">
        <v>80</v>
      </c>
      <c r="LT2">
        <v>89</v>
      </c>
      <c r="LU2">
        <v>79</v>
      </c>
      <c r="LV2">
        <v>76</v>
      </c>
      <c r="LW2">
        <v>76</v>
      </c>
      <c r="LX2">
        <v>88</v>
      </c>
      <c r="LY2">
        <v>73</v>
      </c>
      <c r="LZ2">
        <v>86</v>
      </c>
      <c r="MA2">
        <v>100</v>
      </c>
      <c r="MB2">
        <v>92</v>
      </c>
      <c r="MC2">
        <v>100</v>
      </c>
      <c r="MD2">
        <v>92</v>
      </c>
      <c r="ME2">
        <v>100</v>
      </c>
      <c r="MF2">
        <v>90</v>
      </c>
      <c r="MG2">
        <v>100</v>
      </c>
      <c r="MH2">
        <v>82</v>
      </c>
      <c r="MI2">
        <v>80</v>
      </c>
      <c r="MJ2">
        <v>64</v>
      </c>
      <c r="MK2">
        <v>82</v>
      </c>
      <c r="ML2">
        <v>79</v>
      </c>
      <c r="MM2">
        <v>59</v>
      </c>
      <c r="MN2">
        <v>82</v>
      </c>
      <c r="MO2">
        <v>16</v>
      </c>
      <c r="MP2">
        <v>4</v>
      </c>
      <c r="MQ2">
        <v>40</v>
      </c>
      <c r="MR2">
        <v>40</v>
      </c>
      <c r="MS2">
        <v>33</v>
      </c>
      <c r="MT2">
        <v>97</v>
      </c>
      <c r="MU2">
        <v>97</v>
      </c>
      <c r="MV2">
        <v>84</v>
      </c>
      <c r="MW2">
        <v>80</v>
      </c>
      <c r="MX2">
        <v>79</v>
      </c>
      <c r="MY2">
        <v>94</v>
      </c>
      <c r="MZ2">
        <v>97</v>
      </c>
      <c r="NA2">
        <v>92</v>
      </c>
      <c r="NB2">
        <v>95</v>
      </c>
      <c r="NC2">
        <v>96</v>
      </c>
      <c r="ND2">
        <v>95</v>
      </c>
      <c r="NE2">
        <v>29</v>
      </c>
      <c r="NF2">
        <v>86</v>
      </c>
      <c r="NG2">
        <v>27</v>
      </c>
      <c r="NH2">
        <v>96</v>
      </c>
      <c r="NI2">
        <v>18</v>
      </c>
      <c r="NJ2">
        <v>92</v>
      </c>
      <c r="NK2">
        <v>53</v>
      </c>
      <c r="NL2">
        <v>53</v>
      </c>
      <c r="NM2">
        <v>82</v>
      </c>
      <c r="NN2">
        <v>12</v>
      </c>
      <c r="NO2">
        <v>91</v>
      </c>
      <c r="NP2">
        <v>25</v>
      </c>
      <c r="NQ2">
        <v>95</v>
      </c>
      <c r="NR2">
        <v>77</v>
      </c>
      <c r="NS2">
        <v>33</v>
      </c>
      <c r="NT2">
        <v>3</v>
      </c>
      <c r="NU2">
        <v>1</v>
      </c>
      <c r="NV2">
        <v>0</v>
      </c>
      <c r="NW2">
        <v>1</v>
      </c>
      <c r="NX2">
        <v>0</v>
      </c>
      <c r="NY2">
        <v>11</v>
      </c>
      <c r="NZ2">
        <v>1</v>
      </c>
      <c r="OA2">
        <v>99</v>
      </c>
      <c r="OB2">
        <v>97</v>
      </c>
      <c r="OC2">
        <v>98</v>
      </c>
      <c r="OD2">
        <v>92</v>
      </c>
      <c r="OE2">
        <v>98</v>
      </c>
      <c r="OF2">
        <v>10</v>
      </c>
      <c r="OG2">
        <v>55</v>
      </c>
      <c r="OH2">
        <v>92</v>
      </c>
      <c r="OI2">
        <v>97</v>
      </c>
      <c r="OJ2">
        <v>88</v>
      </c>
      <c r="OK2">
        <v>91</v>
      </c>
      <c r="OL2">
        <v>0</v>
      </c>
      <c r="OM2">
        <v>1</v>
      </c>
      <c r="ON2">
        <v>3051</v>
      </c>
      <c r="OO2">
        <v>4</v>
      </c>
      <c r="OP2">
        <v>1</v>
      </c>
      <c r="OQ2">
        <v>0</v>
      </c>
      <c r="OR2">
        <v>0</v>
      </c>
      <c r="OS2">
        <v>0.10000000149011612</v>
      </c>
      <c r="OT2">
        <v>0.30000001192092896</v>
      </c>
      <c r="OU2">
        <v>0.10000000149011612</v>
      </c>
      <c r="OV2">
        <v>0</v>
      </c>
      <c r="OW2">
        <v>0.10000000149011612</v>
      </c>
      <c r="OX2">
        <v>74</v>
      </c>
      <c r="OY2">
        <v>66</v>
      </c>
      <c r="OZ2">
        <v>39</v>
      </c>
      <c r="PA2" t="s">
        <v>6307</v>
      </c>
      <c r="PB2" t="s">
        <v>6324</v>
      </c>
    </row>
    <row r="3" spans="1:418">
      <c r="A3" t="s">
        <v>5851</v>
      </c>
      <c r="B3" t="s">
        <v>5853</v>
      </c>
      <c r="C3">
        <v>3</v>
      </c>
      <c r="D3">
        <v>2022</v>
      </c>
      <c r="E3">
        <v>11</v>
      </c>
      <c r="F3" t="s">
        <v>5859</v>
      </c>
      <c r="G3" t="s">
        <v>5874</v>
      </c>
      <c r="H3">
        <v>45</v>
      </c>
      <c r="I3">
        <v>22</v>
      </c>
      <c r="J3">
        <v>45</v>
      </c>
      <c r="K3">
        <v>22</v>
      </c>
      <c r="L3">
        <v>39</v>
      </c>
      <c r="M3">
        <v>39</v>
      </c>
      <c r="N3">
        <v>33</v>
      </c>
      <c r="O3">
        <v>23</v>
      </c>
      <c r="P3">
        <v>25</v>
      </c>
      <c r="Q3">
        <v>44</v>
      </c>
      <c r="R3">
        <v>39</v>
      </c>
      <c r="S3">
        <v>1602</v>
      </c>
      <c r="T3">
        <v>0</v>
      </c>
      <c r="U3">
        <v>11706</v>
      </c>
      <c r="V3">
        <v>8</v>
      </c>
      <c r="W3">
        <v>3238</v>
      </c>
      <c r="X3">
        <v>1</v>
      </c>
      <c r="Y3">
        <v>2039</v>
      </c>
      <c r="Z3">
        <v>6</v>
      </c>
      <c r="AA3">
        <v>18585</v>
      </c>
      <c r="AB3">
        <v>15</v>
      </c>
      <c r="AC3">
        <v>5347</v>
      </c>
      <c r="AD3">
        <v>0</v>
      </c>
      <c r="AE3">
        <v>23932</v>
      </c>
      <c r="AF3">
        <v>15</v>
      </c>
      <c r="AG3">
        <v>17136</v>
      </c>
      <c r="AH3">
        <v>15277</v>
      </c>
      <c r="AI3">
        <v>8937</v>
      </c>
      <c r="AJ3">
        <v>598</v>
      </c>
      <c r="AK3">
        <v>2</v>
      </c>
      <c r="AL3">
        <v>73</v>
      </c>
      <c r="AM3">
        <v>2</v>
      </c>
      <c r="AN3">
        <v>82</v>
      </c>
      <c r="AO3">
        <v>82</v>
      </c>
      <c r="AP3">
        <v>82</v>
      </c>
      <c r="AQ3">
        <v>80</v>
      </c>
      <c r="AR3">
        <v>82</v>
      </c>
      <c r="AS3">
        <v>71</v>
      </c>
      <c r="AT3">
        <v>73</v>
      </c>
      <c r="AU3">
        <v>31</v>
      </c>
      <c r="AV3">
        <v>69</v>
      </c>
      <c r="AW3">
        <v>60</v>
      </c>
      <c r="AX3">
        <v>49</v>
      </c>
      <c r="AY3">
        <v>69</v>
      </c>
      <c r="AZ3">
        <v>16</v>
      </c>
      <c r="BA3">
        <v>82</v>
      </c>
      <c r="BB3">
        <v>68</v>
      </c>
      <c r="BC3">
        <v>13</v>
      </c>
      <c r="BD3">
        <v>82</v>
      </c>
      <c r="BE3">
        <v>96</v>
      </c>
      <c r="BF3">
        <v>29</v>
      </c>
      <c r="BG3">
        <v>40</v>
      </c>
      <c r="BH3">
        <v>73</v>
      </c>
      <c r="BI3">
        <v>67</v>
      </c>
      <c r="BJ3">
        <v>89</v>
      </c>
      <c r="BK3">
        <v>93</v>
      </c>
      <c r="BL3">
        <v>91</v>
      </c>
      <c r="BM3">
        <v>69</v>
      </c>
      <c r="BN3">
        <v>24</v>
      </c>
      <c r="BO3">
        <v>80</v>
      </c>
      <c r="BP3">
        <v>71</v>
      </c>
      <c r="BQ3">
        <v>33</v>
      </c>
      <c r="BR3">
        <v>78</v>
      </c>
      <c r="BS3">
        <v>47</v>
      </c>
      <c r="BT3">
        <v>38</v>
      </c>
      <c r="BU3">
        <v>42</v>
      </c>
      <c r="BV3">
        <v>51</v>
      </c>
      <c r="BW3">
        <v>7</v>
      </c>
      <c r="BX3">
        <v>53</v>
      </c>
      <c r="BY3">
        <v>91</v>
      </c>
      <c r="BZ3">
        <v>96</v>
      </c>
      <c r="CA3">
        <v>60</v>
      </c>
      <c r="CB3">
        <v>89</v>
      </c>
      <c r="CC3">
        <v>84</v>
      </c>
      <c r="CD3">
        <v>58</v>
      </c>
      <c r="CE3">
        <v>98</v>
      </c>
      <c r="CF3">
        <v>98</v>
      </c>
      <c r="CG3">
        <v>98</v>
      </c>
      <c r="CH3">
        <v>98</v>
      </c>
      <c r="CI3">
        <v>96</v>
      </c>
      <c r="CJ3">
        <v>96</v>
      </c>
      <c r="CK3">
        <v>87</v>
      </c>
      <c r="CL3">
        <v>98</v>
      </c>
      <c r="CM3">
        <v>98</v>
      </c>
      <c r="CN3">
        <v>96</v>
      </c>
      <c r="CO3">
        <v>84</v>
      </c>
      <c r="CP3">
        <v>98</v>
      </c>
      <c r="CQ3">
        <v>33</v>
      </c>
      <c r="CR3">
        <v>1</v>
      </c>
      <c r="CS3">
        <v>62</v>
      </c>
      <c r="CT3">
        <v>1</v>
      </c>
      <c r="CU3">
        <v>58</v>
      </c>
      <c r="CV3">
        <v>1</v>
      </c>
      <c r="CW3">
        <v>49</v>
      </c>
      <c r="CX3">
        <v>0</v>
      </c>
      <c r="CY3">
        <v>0</v>
      </c>
      <c r="CZ3">
        <v>0</v>
      </c>
      <c r="DA3">
        <v>0</v>
      </c>
      <c r="DB3">
        <v>5</v>
      </c>
      <c r="DC3">
        <v>5</v>
      </c>
      <c r="DD3">
        <v>0</v>
      </c>
      <c r="DG3">
        <v>1</v>
      </c>
      <c r="DH3">
        <v>0</v>
      </c>
      <c r="DI3">
        <v>0</v>
      </c>
      <c r="DJ3">
        <v>87</v>
      </c>
      <c r="DK3">
        <v>100</v>
      </c>
      <c r="DL3">
        <v>87</v>
      </c>
      <c r="DM3">
        <v>78</v>
      </c>
      <c r="DN3">
        <v>73</v>
      </c>
      <c r="DO3">
        <v>51</v>
      </c>
      <c r="DP3">
        <v>70</v>
      </c>
      <c r="DQ3">
        <v>43</v>
      </c>
      <c r="DR3">
        <v>43</v>
      </c>
      <c r="DS3">
        <v>74</v>
      </c>
      <c r="DT3">
        <v>78</v>
      </c>
      <c r="DU3">
        <v>62</v>
      </c>
      <c r="DV3">
        <v>39</v>
      </c>
      <c r="DW3">
        <v>74</v>
      </c>
      <c r="DX3">
        <v>4</v>
      </c>
      <c r="DY3">
        <v>91</v>
      </c>
      <c r="DZ3">
        <v>87</v>
      </c>
      <c r="EA3">
        <v>51</v>
      </c>
      <c r="EB3">
        <v>29</v>
      </c>
      <c r="EC3">
        <v>78</v>
      </c>
      <c r="ED3">
        <v>60</v>
      </c>
      <c r="EE3">
        <v>67</v>
      </c>
      <c r="EF3">
        <v>47</v>
      </c>
      <c r="EG3">
        <v>36</v>
      </c>
      <c r="EH3">
        <v>69</v>
      </c>
      <c r="EI3">
        <v>4</v>
      </c>
      <c r="EJ3">
        <v>23</v>
      </c>
      <c r="EK3">
        <v>63</v>
      </c>
      <c r="EL3">
        <v>63</v>
      </c>
      <c r="EM3">
        <v>53</v>
      </c>
      <c r="EN3">
        <v>57</v>
      </c>
      <c r="EO3">
        <v>25</v>
      </c>
      <c r="EP3">
        <v>42</v>
      </c>
      <c r="EQ3">
        <v>4</v>
      </c>
      <c r="ER3">
        <v>40</v>
      </c>
      <c r="ES3">
        <v>40</v>
      </c>
      <c r="ET3">
        <v>0</v>
      </c>
      <c r="EU3">
        <v>50</v>
      </c>
      <c r="EV3">
        <v>0</v>
      </c>
      <c r="EW3">
        <v>0</v>
      </c>
      <c r="EX3">
        <v>0</v>
      </c>
      <c r="EY3">
        <v>0</v>
      </c>
      <c r="EZ3">
        <v>0</v>
      </c>
      <c r="FA3">
        <v>0</v>
      </c>
      <c r="FB3">
        <v>0</v>
      </c>
      <c r="FC3">
        <v>0</v>
      </c>
      <c r="FD3">
        <v>0</v>
      </c>
      <c r="FE3">
        <v>0</v>
      </c>
      <c r="FF3">
        <v>0</v>
      </c>
      <c r="FG3">
        <v>0</v>
      </c>
      <c r="FH3">
        <v>0</v>
      </c>
      <c r="FI3">
        <v>0</v>
      </c>
      <c r="FJ3">
        <v>50</v>
      </c>
      <c r="FK3">
        <v>17</v>
      </c>
      <c r="FL3">
        <v>50</v>
      </c>
      <c r="FM3">
        <v>0</v>
      </c>
      <c r="FN3">
        <v>17</v>
      </c>
      <c r="FO3">
        <v>6</v>
      </c>
      <c r="FP3">
        <v>0</v>
      </c>
      <c r="FQ3">
        <v>22</v>
      </c>
      <c r="FR3">
        <v>22</v>
      </c>
      <c r="FS3">
        <v>50</v>
      </c>
      <c r="FT3">
        <v>0</v>
      </c>
      <c r="FU3">
        <v>0</v>
      </c>
      <c r="FV3">
        <v>0</v>
      </c>
      <c r="FW3">
        <v>0</v>
      </c>
      <c r="FX3">
        <v>0</v>
      </c>
      <c r="FY3">
        <v>33</v>
      </c>
      <c r="FZ3">
        <v>50</v>
      </c>
      <c r="GA3">
        <v>0</v>
      </c>
      <c r="GB3">
        <v>28</v>
      </c>
      <c r="GC3">
        <v>6</v>
      </c>
      <c r="GD3">
        <v>22</v>
      </c>
      <c r="GE3">
        <v>13</v>
      </c>
      <c r="GF3">
        <v>18</v>
      </c>
      <c r="GG3">
        <v>16</v>
      </c>
      <c r="GH3">
        <v>26</v>
      </c>
      <c r="GI3">
        <v>0</v>
      </c>
      <c r="GJ3">
        <v>11</v>
      </c>
      <c r="GK3">
        <v>0</v>
      </c>
      <c r="GL3">
        <v>25</v>
      </c>
      <c r="GM3">
        <v>33</v>
      </c>
      <c r="GN3">
        <v>25</v>
      </c>
      <c r="GO3">
        <v>82</v>
      </c>
      <c r="GP3">
        <v>8</v>
      </c>
      <c r="GQ3">
        <v>5</v>
      </c>
      <c r="GR3">
        <v>5</v>
      </c>
      <c r="GS3">
        <v>5</v>
      </c>
      <c r="GT3">
        <v>11</v>
      </c>
      <c r="GU3">
        <v>19</v>
      </c>
      <c r="GV3">
        <v>89</v>
      </c>
      <c r="GW3">
        <v>20</v>
      </c>
      <c r="GX3">
        <v>24</v>
      </c>
      <c r="GY3">
        <v>20</v>
      </c>
      <c r="GZ3">
        <v>16</v>
      </c>
      <c r="HA3">
        <v>56</v>
      </c>
      <c r="HB3">
        <v>53</v>
      </c>
      <c r="HC3">
        <v>51</v>
      </c>
      <c r="HD3">
        <v>76</v>
      </c>
      <c r="HE3">
        <v>44</v>
      </c>
      <c r="HF3">
        <v>73</v>
      </c>
      <c r="HG3">
        <v>64</v>
      </c>
      <c r="HH3">
        <v>42</v>
      </c>
      <c r="HI3">
        <v>36</v>
      </c>
      <c r="HJ3">
        <v>18</v>
      </c>
      <c r="HK3">
        <v>20</v>
      </c>
      <c r="HL3">
        <v>89</v>
      </c>
      <c r="HM3">
        <v>76</v>
      </c>
      <c r="HN3">
        <v>93</v>
      </c>
      <c r="HO3">
        <v>78</v>
      </c>
      <c r="HP3">
        <v>84</v>
      </c>
      <c r="HQ3">
        <v>82</v>
      </c>
      <c r="HR3">
        <v>69</v>
      </c>
      <c r="HS3">
        <v>73</v>
      </c>
      <c r="HT3">
        <v>58</v>
      </c>
      <c r="HU3">
        <v>69</v>
      </c>
      <c r="HV3">
        <v>93</v>
      </c>
      <c r="HW3">
        <v>91</v>
      </c>
      <c r="HX3">
        <v>91</v>
      </c>
      <c r="HY3">
        <v>82</v>
      </c>
      <c r="HZ3">
        <v>60</v>
      </c>
      <c r="IA3">
        <v>82</v>
      </c>
      <c r="IB3">
        <v>93</v>
      </c>
      <c r="IC3">
        <v>87</v>
      </c>
      <c r="ID3">
        <v>98</v>
      </c>
      <c r="IE3">
        <v>69</v>
      </c>
      <c r="IF3">
        <v>84</v>
      </c>
      <c r="IG3">
        <v>96</v>
      </c>
      <c r="IH3">
        <v>84</v>
      </c>
      <c r="II3">
        <v>82</v>
      </c>
      <c r="IJ3">
        <v>44</v>
      </c>
      <c r="IK3">
        <v>9</v>
      </c>
      <c r="IL3">
        <v>47</v>
      </c>
      <c r="IM3">
        <v>80</v>
      </c>
      <c r="IN3">
        <v>33</v>
      </c>
      <c r="IO3">
        <v>89</v>
      </c>
      <c r="IP3">
        <v>83</v>
      </c>
      <c r="IQ3">
        <v>49</v>
      </c>
      <c r="IR3">
        <v>89</v>
      </c>
      <c r="IS3">
        <v>87</v>
      </c>
      <c r="IT3">
        <v>80</v>
      </c>
      <c r="IU3">
        <v>87</v>
      </c>
      <c r="IV3">
        <v>89</v>
      </c>
      <c r="IW3">
        <v>20</v>
      </c>
      <c r="IX3">
        <v>24</v>
      </c>
      <c r="IY3">
        <v>20</v>
      </c>
      <c r="IZ3">
        <v>16</v>
      </c>
      <c r="JA3">
        <v>56</v>
      </c>
      <c r="JB3">
        <v>53</v>
      </c>
      <c r="JC3">
        <v>51</v>
      </c>
      <c r="JD3">
        <v>76</v>
      </c>
      <c r="JE3">
        <v>44</v>
      </c>
      <c r="JF3">
        <v>73</v>
      </c>
      <c r="JG3">
        <v>64</v>
      </c>
      <c r="JH3">
        <v>42</v>
      </c>
      <c r="JI3">
        <v>36</v>
      </c>
      <c r="JJ3">
        <v>18</v>
      </c>
      <c r="JK3">
        <v>20</v>
      </c>
      <c r="JL3">
        <v>89</v>
      </c>
      <c r="JM3">
        <v>76</v>
      </c>
      <c r="JN3">
        <v>93</v>
      </c>
      <c r="JO3">
        <v>78</v>
      </c>
      <c r="JP3">
        <v>84</v>
      </c>
      <c r="JQ3">
        <v>82</v>
      </c>
      <c r="JR3">
        <v>69</v>
      </c>
      <c r="JS3">
        <v>73</v>
      </c>
      <c r="JT3">
        <v>58</v>
      </c>
      <c r="JU3">
        <v>69</v>
      </c>
      <c r="JV3">
        <v>93</v>
      </c>
      <c r="JW3">
        <v>91</v>
      </c>
      <c r="JX3">
        <v>91</v>
      </c>
      <c r="JY3">
        <v>82</v>
      </c>
      <c r="JZ3">
        <v>60</v>
      </c>
      <c r="KA3">
        <v>82</v>
      </c>
      <c r="KB3">
        <v>93</v>
      </c>
      <c r="KC3">
        <v>87</v>
      </c>
      <c r="KD3">
        <v>98</v>
      </c>
      <c r="KE3">
        <v>69</v>
      </c>
      <c r="KF3">
        <v>84</v>
      </c>
      <c r="KG3">
        <v>96</v>
      </c>
      <c r="KH3">
        <v>84</v>
      </c>
      <c r="KI3">
        <v>82</v>
      </c>
      <c r="KJ3">
        <v>64</v>
      </c>
      <c r="KK3">
        <v>87</v>
      </c>
      <c r="KL3">
        <v>53</v>
      </c>
      <c r="KM3">
        <v>56</v>
      </c>
      <c r="KN3">
        <v>65</v>
      </c>
      <c r="KO3">
        <v>44</v>
      </c>
      <c r="KP3">
        <v>73</v>
      </c>
      <c r="KQ3">
        <v>73</v>
      </c>
      <c r="KR3">
        <v>27</v>
      </c>
      <c r="KS3">
        <v>87</v>
      </c>
      <c r="KT3">
        <v>47</v>
      </c>
      <c r="KU3">
        <v>91</v>
      </c>
      <c r="KV3">
        <v>40</v>
      </c>
      <c r="KW3">
        <v>87</v>
      </c>
      <c r="KX3">
        <v>38</v>
      </c>
      <c r="KY3">
        <v>47</v>
      </c>
      <c r="KZ3">
        <v>7</v>
      </c>
      <c r="LA3">
        <v>9</v>
      </c>
      <c r="LB3">
        <v>62</v>
      </c>
      <c r="LC3">
        <v>80</v>
      </c>
      <c r="LD3">
        <v>60</v>
      </c>
      <c r="LE3">
        <v>75</v>
      </c>
      <c r="LF3">
        <v>44</v>
      </c>
      <c r="LG3">
        <v>89</v>
      </c>
      <c r="LH3">
        <v>73</v>
      </c>
      <c r="LI3">
        <v>56</v>
      </c>
      <c r="LJ3">
        <v>78</v>
      </c>
      <c r="LK3">
        <v>96</v>
      </c>
      <c r="LL3">
        <v>72</v>
      </c>
      <c r="LM3">
        <v>73</v>
      </c>
      <c r="LN3">
        <v>56</v>
      </c>
      <c r="LO3">
        <v>98</v>
      </c>
      <c r="LP3">
        <v>93</v>
      </c>
      <c r="LQ3">
        <v>93</v>
      </c>
      <c r="LR3">
        <v>100</v>
      </c>
      <c r="LS3">
        <v>98</v>
      </c>
      <c r="LT3">
        <v>98</v>
      </c>
      <c r="LU3">
        <v>98</v>
      </c>
      <c r="LV3">
        <v>93</v>
      </c>
      <c r="LW3">
        <v>93</v>
      </c>
      <c r="LX3">
        <v>100</v>
      </c>
      <c r="LY3">
        <v>98</v>
      </c>
      <c r="LZ3">
        <v>98</v>
      </c>
      <c r="MA3">
        <v>100</v>
      </c>
      <c r="MB3">
        <v>95</v>
      </c>
      <c r="MC3">
        <v>100</v>
      </c>
      <c r="MD3">
        <v>95</v>
      </c>
      <c r="ME3">
        <v>100</v>
      </c>
      <c r="MF3">
        <v>92</v>
      </c>
      <c r="MG3">
        <v>100</v>
      </c>
      <c r="MH3">
        <v>84</v>
      </c>
      <c r="MI3">
        <v>97</v>
      </c>
      <c r="MJ3">
        <v>93</v>
      </c>
      <c r="MK3">
        <v>98</v>
      </c>
      <c r="ML3">
        <v>95</v>
      </c>
      <c r="MM3">
        <v>80</v>
      </c>
      <c r="MN3">
        <v>98</v>
      </c>
      <c r="MO3">
        <v>13</v>
      </c>
      <c r="MP3">
        <v>5</v>
      </c>
      <c r="MQ3">
        <v>25</v>
      </c>
      <c r="MR3">
        <v>57</v>
      </c>
      <c r="MS3">
        <v>78</v>
      </c>
      <c r="MT3">
        <v>98</v>
      </c>
      <c r="MU3">
        <v>98</v>
      </c>
      <c r="MV3">
        <v>98</v>
      </c>
      <c r="MW3">
        <v>95</v>
      </c>
      <c r="MX3">
        <v>95</v>
      </c>
      <c r="MY3">
        <v>98</v>
      </c>
      <c r="MZ3">
        <v>100</v>
      </c>
      <c r="NA3">
        <v>91</v>
      </c>
      <c r="NB3">
        <v>98</v>
      </c>
      <c r="NC3">
        <v>98</v>
      </c>
      <c r="ND3">
        <v>98</v>
      </c>
      <c r="NE3">
        <v>41</v>
      </c>
      <c r="NF3">
        <v>89</v>
      </c>
      <c r="NG3">
        <v>39</v>
      </c>
      <c r="NH3">
        <v>100</v>
      </c>
      <c r="NI3">
        <v>18</v>
      </c>
      <c r="NJ3">
        <v>87</v>
      </c>
      <c r="NK3">
        <v>54</v>
      </c>
      <c r="NL3">
        <v>54</v>
      </c>
      <c r="NM3">
        <v>85</v>
      </c>
      <c r="NN3">
        <v>10</v>
      </c>
      <c r="NO3">
        <v>92</v>
      </c>
      <c r="NP3">
        <v>26</v>
      </c>
      <c r="NQ3">
        <v>90</v>
      </c>
      <c r="NR3">
        <v>74</v>
      </c>
      <c r="NS3">
        <v>44</v>
      </c>
      <c r="NT3">
        <v>5</v>
      </c>
      <c r="NU3">
        <v>3</v>
      </c>
      <c r="NV3">
        <v>0</v>
      </c>
      <c r="NW3">
        <v>3</v>
      </c>
      <c r="NX3">
        <v>0</v>
      </c>
      <c r="NY3">
        <v>18</v>
      </c>
      <c r="NZ3">
        <v>5</v>
      </c>
      <c r="OA3">
        <v>97</v>
      </c>
      <c r="OB3">
        <v>95</v>
      </c>
      <c r="OC3">
        <v>97</v>
      </c>
      <c r="OD3">
        <v>95</v>
      </c>
      <c r="OE3">
        <v>100</v>
      </c>
      <c r="OF3">
        <v>10</v>
      </c>
      <c r="OG3">
        <v>70</v>
      </c>
      <c r="OH3">
        <v>95</v>
      </c>
      <c r="OI3">
        <v>97</v>
      </c>
      <c r="OJ3">
        <v>90</v>
      </c>
      <c r="OK3">
        <v>92</v>
      </c>
      <c r="OL3">
        <v>0</v>
      </c>
      <c r="OM3">
        <v>1</v>
      </c>
      <c r="ON3">
        <v>3051</v>
      </c>
      <c r="OO3">
        <v>4</v>
      </c>
      <c r="OP3">
        <v>1</v>
      </c>
      <c r="OQ3">
        <v>0</v>
      </c>
      <c r="OR3">
        <v>0</v>
      </c>
      <c r="OS3">
        <v>0.10000000149011612</v>
      </c>
      <c r="OT3">
        <v>0.30000001192092896</v>
      </c>
      <c r="OU3">
        <v>0.10000000149011612</v>
      </c>
      <c r="OV3">
        <v>0</v>
      </c>
      <c r="OW3">
        <v>0.10000000149011612</v>
      </c>
      <c r="OX3">
        <v>72</v>
      </c>
      <c r="OY3">
        <v>64</v>
      </c>
      <c r="OZ3">
        <v>37</v>
      </c>
      <c r="PA3" t="s">
        <v>6307</v>
      </c>
      <c r="PB3" t="s">
        <v>6324</v>
      </c>
    </row>
    <row r="4" spans="1:418">
      <c r="A4" t="s">
        <v>5851</v>
      </c>
      <c r="B4" t="s">
        <v>5853</v>
      </c>
      <c r="C4">
        <v>3</v>
      </c>
      <c r="D4">
        <v>2022</v>
      </c>
      <c r="E4">
        <v>11</v>
      </c>
      <c r="F4" t="s">
        <v>5859</v>
      </c>
      <c r="G4" t="s">
        <v>5875</v>
      </c>
      <c r="H4">
        <v>102</v>
      </c>
      <c r="I4">
        <v>1</v>
      </c>
      <c r="J4">
        <v>0</v>
      </c>
      <c r="K4">
        <v>1</v>
      </c>
      <c r="L4">
        <v>8</v>
      </c>
      <c r="M4">
        <v>1</v>
      </c>
      <c r="N4">
        <v>0</v>
      </c>
      <c r="O4">
        <v>0</v>
      </c>
      <c r="P4">
        <v>0</v>
      </c>
      <c r="Q4">
        <v>98</v>
      </c>
      <c r="R4">
        <v>96</v>
      </c>
      <c r="S4">
        <v>16</v>
      </c>
      <c r="T4">
        <v>0</v>
      </c>
      <c r="U4">
        <v>1308</v>
      </c>
      <c r="V4">
        <v>1</v>
      </c>
      <c r="W4">
        <v>301</v>
      </c>
      <c r="X4">
        <v>0</v>
      </c>
      <c r="Y4">
        <v>150</v>
      </c>
      <c r="Z4">
        <v>1</v>
      </c>
      <c r="AA4">
        <v>1775</v>
      </c>
      <c r="AB4">
        <v>2</v>
      </c>
      <c r="AC4">
        <v>349</v>
      </c>
      <c r="AD4">
        <v>0</v>
      </c>
      <c r="AE4">
        <v>2124</v>
      </c>
      <c r="AF4">
        <v>2</v>
      </c>
      <c r="AG4">
        <v>2023</v>
      </c>
      <c r="AH4">
        <v>1894</v>
      </c>
      <c r="AI4">
        <v>1268</v>
      </c>
      <c r="AJ4">
        <v>190</v>
      </c>
      <c r="AK4">
        <v>0</v>
      </c>
      <c r="AL4">
        <v>67</v>
      </c>
      <c r="AM4">
        <v>0</v>
      </c>
      <c r="AN4">
        <v>90</v>
      </c>
      <c r="AO4">
        <v>75</v>
      </c>
      <c r="AP4">
        <v>73</v>
      </c>
      <c r="AQ4">
        <v>75</v>
      </c>
      <c r="AR4">
        <v>75</v>
      </c>
      <c r="AS4">
        <v>68</v>
      </c>
      <c r="AT4">
        <v>51</v>
      </c>
      <c r="AU4">
        <v>24</v>
      </c>
      <c r="AV4">
        <v>71</v>
      </c>
      <c r="AW4">
        <v>43</v>
      </c>
      <c r="AX4">
        <v>14</v>
      </c>
      <c r="AY4">
        <v>57</v>
      </c>
      <c r="AZ4">
        <v>5</v>
      </c>
      <c r="BA4">
        <v>74</v>
      </c>
      <c r="BB4">
        <v>57</v>
      </c>
      <c r="BC4">
        <v>4</v>
      </c>
      <c r="BD4">
        <v>71</v>
      </c>
      <c r="BE4">
        <v>97</v>
      </c>
      <c r="BF4">
        <v>40</v>
      </c>
      <c r="BG4">
        <v>47</v>
      </c>
      <c r="BH4">
        <v>46</v>
      </c>
      <c r="BI4">
        <v>82</v>
      </c>
      <c r="BJ4">
        <v>92</v>
      </c>
      <c r="BK4">
        <v>93</v>
      </c>
      <c r="BL4">
        <v>88</v>
      </c>
      <c r="BM4">
        <v>70</v>
      </c>
      <c r="BN4">
        <v>24</v>
      </c>
      <c r="BO4">
        <v>85</v>
      </c>
      <c r="BP4">
        <v>78</v>
      </c>
      <c r="BQ4">
        <v>31</v>
      </c>
      <c r="BR4">
        <v>77</v>
      </c>
      <c r="BS4">
        <v>32</v>
      </c>
      <c r="BT4">
        <v>31</v>
      </c>
      <c r="BU4">
        <v>64</v>
      </c>
      <c r="BV4">
        <v>52</v>
      </c>
      <c r="BW4">
        <v>14</v>
      </c>
      <c r="BX4">
        <v>67</v>
      </c>
      <c r="BY4">
        <v>89</v>
      </c>
      <c r="BZ4">
        <v>97</v>
      </c>
      <c r="CA4">
        <v>28</v>
      </c>
      <c r="CB4">
        <v>97</v>
      </c>
      <c r="CC4">
        <v>78</v>
      </c>
      <c r="CD4">
        <v>26</v>
      </c>
      <c r="CE4">
        <v>96</v>
      </c>
      <c r="CF4">
        <v>90</v>
      </c>
      <c r="CG4">
        <v>86</v>
      </c>
      <c r="CH4">
        <v>51</v>
      </c>
      <c r="CI4">
        <v>85</v>
      </c>
      <c r="CJ4">
        <v>73</v>
      </c>
      <c r="CK4">
        <v>64</v>
      </c>
      <c r="CL4">
        <v>75</v>
      </c>
      <c r="CM4">
        <v>74</v>
      </c>
      <c r="CN4">
        <v>73</v>
      </c>
      <c r="CO4">
        <v>38</v>
      </c>
      <c r="CP4">
        <v>81</v>
      </c>
      <c r="CQ4">
        <v>25</v>
      </c>
      <c r="CR4">
        <v>1</v>
      </c>
      <c r="CS4">
        <v>67</v>
      </c>
      <c r="CT4">
        <v>1</v>
      </c>
      <c r="CU4">
        <v>26</v>
      </c>
      <c r="CV4">
        <v>1</v>
      </c>
      <c r="CW4">
        <v>1</v>
      </c>
      <c r="CX4">
        <v>100</v>
      </c>
      <c r="CY4">
        <v>100</v>
      </c>
      <c r="CZ4">
        <v>100</v>
      </c>
      <c r="DA4">
        <v>100</v>
      </c>
      <c r="DB4">
        <v>100</v>
      </c>
      <c r="DC4">
        <v>100</v>
      </c>
      <c r="DD4">
        <v>0</v>
      </c>
      <c r="DE4">
        <v>100</v>
      </c>
      <c r="DF4">
        <v>0</v>
      </c>
      <c r="DG4">
        <v>78</v>
      </c>
      <c r="DH4">
        <v>0</v>
      </c>
      <c r="DI4">
        <v>100</v>
      </c>
      <c r="DJ4">
        <v>8</v>
      </c>
      <c r="DK4">
        <v>75</v>
      </c>
      <c r="EA4">
        <v>42</v>
      </c>
      <c r="EB4">
        <v>41</v>
      </c>
      <c r="EC4">
        <v>61</v>
      </c>
      <c r="ED4">
        <v>51</v>
      </c>
      <c r="EE4">
        <v>62</v>
      </c>
      <c r="EF4">
        <v>47</v>
      </c>
      <c r="EG4">
        <v>15</v>
      </c>
      <c r="EH4">
        <v>26</v>
      </c>
      <c r="EI4">
        <v>2</v>
      </c>
      <c r="EJ4">
        <v>26</v>
      </c>
      <c r="EK4">
        <v>56</v>
      </c>
      <c r="EL4">
        <v>65</v>
      </c>
      <c r="EM4">
        <v>57</v>
      </c>
      <c r="EN4">
        <v>67</v>
      </c>
      <c r="EO4">
        <v>40</v>
      </c>
      <c r="EP4">
        <v>52</v>
      </c>
      <c r="EQ4">
        <v>2</v>
      </c>
      <c r="ER4">
        <v>36</v>
      </c>
      <c r="ES4">
        <v>50</v>
      </c>
      <c r="ET4">
        <v>0</v>
      </c>
      <c r="EU4">
        <v>0</v>
      </c>
      <c r="EV4">
        <v>0</v>
      </c>
      <c r="EW4">
        <v>0</v>
      </c>
      <c r="EX4">
        <v>0</v>
      </c>
      <c r="EY4">
        <v>0</v>
      </c>
      <c r="EZ4">
        <v>50</v>
      </c>
      <c r="FA4">
        <v>0</v>
      </c>
      <c r="FB4">
        <v>0</v>
      </c>
      <c r="FC4">
        <v>0</v>
      </c>
      <c r="FD4">
        <v>0</v>
      </c>
      <c r="FE4">
        <v>0</v>
      </c>
      <c r="FF4">
        <v>0</v>
      </c>
      <c r="FG4">
        <v>50</v>
      </c>
      <c r="FH4">
        <v>0</v>
      </c>
      <c r="FI4">
        <v>50</v>
      </c>
      <c r="FJ4">
        <v>0</v>
      </c>
      <c r="FK4">
        <v>8</v>
      </c>
      <c r="FL4">
        <v>55</v>
      </c>
      <c r="FM4">
        <v>0</v>
      </c>
      <c r="FN4">
        <v>4</v>
      </c>
      <c r="FO4">
        <v>4</v>
      </c>
      <c r="FP4">
        <v>8</v>
      </c>
      <c r="FQ4">
        <v>39</v>
      </c>
      <c r="FR4">
        <v>4</v>
      </c>
      <c r="FS4">
        <v>0</v>
      </c>
      <c r="FT4">
        <v>0</v>
      </c>
      <c r="FU4">
        <v>50</v>
      </c>
      <c r="FV4">
        <v>0</v>
      </c>
      <c r="FW4">
        <v>50</v>
      </c>
      <c r="FX4">
        <v>50</v>
      </c>
      <c r="FY4">
        <v>12</v>
      </c>
      <c r="FZ4">
        <v>55</v>
      </c>
      <c r="GA4">
        <v>0</v>
      </c>
      <c r="GB4">
        <v>49</v>
      </c>
      <c r="GC4">
        <v>12</v>
      </c>
      <c r="GD4">
        <v>39</v>
      </c>
      <c r="GE4">
        <v>20</v>
      </c>
      <c r="GF4">
        <v>10</v>
      </c>
      <c r="GG4">
        <v>8</v>
      </c>
      <c r="GH4">
        <v>0</v>
      </c>
      <c r="GI4">
        <v>14</v>
      </c>
      <c r="GJ4">
        <v>8</v>
      </c>
      <c r="GK4">
        <v>5</v>
      </c>
      <c r="GL4">
        <v>0</v>
      </c>
      <c r="GM4">
        <v>21</v>
      </c>
      <c r="GN4">
        <v>4</v>
      </c>
      <c r="GO4">
        <v>97</v>
      </c>
      <c r="GP4">
        <v>4</v>
      </c>
      <c r="GQ4">
        <v>9</v>
      </c>
      <c r="GR4">
        <v>9</v>
      </c>
      <c r="GS4">
        <v>4</v>
      </c>
      <c r="GT4">
        <v>4</v>
      </c>
      <c r="GU4">
        <v>22</v>
      </c>
      <c r="HX4">
        <v>37</v>
      </c>
      <c r="HY4">
        <v>31</v>
      </c>
      <c r="HZ4">
        <v>11</v>
      </c>
      <c r="IA4">
        <v>14</v>
      </c>
      <c r="IB4">
        <v>64</v>
      </c>
      <c r="IC4">
        <v>45</v>
      </c>
      <c r="ID4">
        <v>79</v>
      </c>
      <c r="IE4">
        <v>16</v>
      </c>
      <c r="IF4">
        <v>10</v>
      </c>
      <c r="IP4">
        <v>34</v>
      </c>
      <c r="IQ4">
        <v>2</v>
      </c>
      <c r="IR4">
        <v>28</v>
      </c>
      <c r="JX4">
        <v>37</v>
      </c>
      <c r="JY4">
        <v>31</v>
      </c>
      <c r="JZ4">
        <v>11</v>
      </c>
      <c r="KA4">
        <v>14</v>
      </c>
      <c r="KB4">
        <v>64</v>
      </c>
      <c r="KC4">
        <v>45</v>
      </c>
      <c r="KD4">
        <v>79</v>
      </c>
      <c r="KE4">
        <v>16</v>
      </c>
      <c r="KF4">
        <v>10</v>
      </c>
      <c r="LG4">
        <v>17</v>
      </c>
      <c r="LH4">
        <v>13</v>
      </c>
      <c r="LI4">
        <v>0</v>
      </c>
      <c r="LJ4">
        <v>13</v>
      </c>
      <c r="LM4">
        <v>13</v>
      </c>
      <c r="LN4">
        <v>0</v>
      </c>
      <c r="LO4">
        <v>71</v>
      </c>
      <c r="LP4">
        <v>72</v>
      </c>
      <c r="LQ4">
        <v>72</v>
      </c>
      <c r="LR4">
        <v>87</v>
      </c>
      <c r="LS4">
        <v>73</v>
      </c>
      <c r="LT4">
        <v>85</v>
      </c>
      <c r="LU4">
        <v>71</v>
      </c>
      <c r="LV4">
        <v>68</v>
      </c>
      <c r="LW4">
        <v>68</v>
      </c>
      <c r="LX4">
        <v>83</v>
      </c>
      <c r="LY4">
        <v>63</v>
      </c>
      <c r="LZ4">
        <v>81</v>
      </c>
      <c r="MA4">
        <v>100</v>
      </c>
      <c r="MB4">
        <v>0</v>
      </c>
      <c r="MC4">
        <v>100</v>
      </c>
      <c r="MD4">
        <v>0</v>
      </c>
      <c r="ME4">
        <v>100</v>
      </c>
      <c r="MF4">
        <v>0</v>
      </c>
      <c r="MG4">
        <v>100</v>
      </c>
      <c r="MH4">
        <v>0</v>
      </c>
      <c r="MI4">
        <v>72</v>
      </c>
      <c r="MJ4">
        <v>51</v>
      </c>
      <c r="MK4">
        <v>75</v>
      </c>
      <c r="ML4">
        <v>72</v>
      </c>
      <c r="MM4">
        <v>50</v>
      </c>
      <c r="MN4">
        <v>75</v>
      </c>
      <c r="MO4">
        <v>24</v>
      </c>
      <c r="MP4">
        <v>0</v>
      </c>
      <c r="MQ4">
        <v>76</v>
      </c>
      <c r="MR4">
        <v>0</v>
      </c>
      <c r="MS4">
        <v>13</v>
      </c>
      <c r="MT4">
        <v>96</v>
      </c>
      <c r="MU4">
        <v>96</v>
      </c>
      <c r="MV4">
        <v>78</v>
      </c>
      <c r="MW4">
        <v>72</v>
      </c>
      <c r="MX4">
        <v>71</v>
      </c>
      <c r="MY4">
        <v>93</v>
      </c>
      <c r="MZ4">
        <v>96</v>
      </c>
      <c r="NA4">
        <v>93</v>
      </c>
      <c r="NB4">
        <v>94</v>
      </c>
      <c r="NC4">
        <v>96</v>
      </c>
      <c r="ND4">
        <v>94</v>
      </c>
      <c r="NE4">
        <v>23</v>
      </c>
      <c r="NF4">
        <v>84</v>
      </c>
      <c r="NG4">
        <v>22</v>
      </c>
      <c r="NH4">
        <v>95</v>
      </c>
      <c r="NI4">
        <v>18</v>
      </c>
      <c r="NJ4">
        <v>94</v>
      </c>
      <c r="NK4">
        <v>52</v>
      </c>
      <c r="NL4">
        <v>52</v>
      </c>
      <c r="NM4">
        <v>81</v>
      </c>
      <c r="NN4">
        <v>13</v>
      </c>
      <c r="NO4">
        <v>91</v>
      </c>
      <c r="NP4">
        <v>25</v>
      </c>
      <c r="NQ4">
        <v>97</v>
      </c>
      <c r="NR4">
        <v>78</v>
      </c>
      <c r="NS4">
        <v>29</v>
      </c>
      <c r="NT4">
        <v>2</v>
      </c>
      <c r="NU4">
        <v>0</v>
      </c>
      <c r="NV4">
        <v>0</v>
      </c>
      <c r="NW4">
        <v>0</v>
      </c>
      <c r="NX4">
        <v>0</v>
      </c>
      <c r="NY4">
        <v>8</v>
      </c>
      <c r="NZ4">
        <v>0</v>
      </c>
      <c r="OA4">
        <v>100</v>
      </c>
      <c r="OB4">
        <v>98</v>
      </c>
      <c r="OC4">
        <v>98</v>
      </c>
      <c r="OD4">
        <v>91</v>
      </c>
      <c r="OE4">
        <v>97</v>
      </c>
      <c r="OF4">
        <v>10</v>
      </c>
      <c r="OG4">
        <v>48</v>
      </c>
      <c r="OH4">
        <v>90</v>
      </c>
      <c r="OI4">
        <v>97</v>
      </c>
      <c r="OJ4">
        <v>88</v>
      </c>
      <c r="OK4">
        <v>90</v>
      </c>
      <c r="OL4">
        <v>0</v>
      </c>
      <c r="OM4">
        <v>0</v>
      </c>
      <c r="ON4">
        <v>0</v>
      </c>
      <c r="OO4">
        <v>0</v>
      </c>
      <c r="OP4">
        <v>0</v>
      </c>
      <c r="OQ4">
        <v>0</v>
      </c>
      <c r="OR4">
        <v>0</v>
      </c>
      <c r="OS4">
        <v>0.10000000149011612</v>
      </c>
      <c r="OT4">
        <v>0.69999998807907104</v>
      </c>
      <c r="OU4">
        <v>0.10000000149011612</v>
      </c>
      <c r="OV4">
        <v>0</v>
      </c>
      <c r="OW4">
        <v>0.10000000149011612</v>
      </c>
      <c r="OX4">
        <v>95</v>
      </c>
      <c r="OY4">
        <v>89</v>
      </c>
      <c r="OZ4">
        <v>60</v>
      </c>
      <c r="PA4" t="s">
        <v>6307</v>
      </c>
      <c r="PB4" t="s">
        <v>6324</v>
      </c>
    </row>
    <row r="5" spans="1:418">
      <c r="A5" t="s">
        <v>5851</v>
      </c>
      <c r="B5" t="s">
        <v>5853</v>
      </c>
      <c r="C5">
        <v>3</v>
      </c>
      <c r="D5">
        <v>2022</v>
      </c>
      <c r="E5">
        <v>11</v>
      </c>
      <c r="F5" t="s">
        <v>5860</v>
      </c>
      <c r="G5" t="s">
        <v>5876</v>
      </c>
      <c r="H5">
        <v>108</v>
      </c>
      <c r="I5">
        <v>2</v>
      </c>
      <c r="J5">
        <v>7</v>
      </c>
      <c r="K5">
        <v>2</v>
      </c>
      <c r="L5">
        <v>8</v>
      </c>
      <c r="M5">
        <v>1</v>
      </c>
      <c r="N5">
        <v>0</v>
      </c>
      <c r="O5">
        <v>0</v>
      </c>
      <c r="P5">
        <v>0</v>
      </c>
      <c r="Q5">
        <v>104</v>
      </c>
      <c r="R5">
        <v>101</v>
      </c>
      <c r="S5">
        <v>12</v>
      </c>
      <c r="T5">
        <v>0</v>
      </c>
      <c r="U5">
        <v>1258</v>
      </c>
      <c r="V5">
        <v>1</v>
      </c>
      <c r="W5">
        <v>288</v>
      </c>
      <c r="X5">
        <v>0</v>
      </c>
      <c r="Y5">
        <v>132</v>
      </c>
      <c r="Z5">
        <v>1</v>
      </c>
      <c r="AA5">
        <v>1690</v>
      </c>
      <c r="AB5">
        <v>2</v>
      </c>
      <c r="AC5">
        <v>274</v>
      </c>
      <c r="AD5">
        <v>0</v>
      </c>
      <c r="AE5">
        <v>1964</v>
      </c>
      <c r="AF5">
        <v>2</v>
      </c>
      <c r="AG5">
        <v>1925</v>
      </c>
      <c r="AH5">
        <v>1874</v>
      </c>
      <c r="AI5">
        <v>1322</v>
      </c>
      <c r="AJ5">
        <v>182</v>
      </c>
      <c r="AK5">
        <v>0</v>
      </c>
      <c r="AL5">
        <v>68</v>
      </c>
      <c r="AM5">
        <v>0</v>
      </c>
      <c r="AN5">
        <v>88</v>
      </c>
      <c r="AO5">
        <v>74</v>
      </c>
      <c r="AP5">
        <v>71</v>
      </c>
      <c r="AQ5">
        <v>74</v>
      </c>
      <c r="AR5">
        <v>74</v>
      </c>
      <c r="AS5">
        <v>67</v>
      </c>
      <c r="AT5">
        <v>51</v>
      </c>
      <c r="AU5">
        <v>25</v>
      </c>
      <c r="AV5">
        <v>70</v>
      </c>
      <c r="AW5">
        <v>44</v>
      </c>
      <c r="AX5">
        <v>14</v>
      </c>
      <c r="AY5">
        <v>56</v>
      </c>
      <c r="AZ5">
        <v>6</v>
      </c>
      <c r="BA5">
        <v>72</v>
      </c>
      <c r="BB5">
        <v>56</v>
      </c>
      <c r="BC5">
        <v>5</v>
      </c>
      <c r="BD5">
        <v>69</v>
      </c>
      <c r="BE5">
        <v>97</v>
      </c>
      <c r="BF5">
        <v>41</v>
      </c>
      <c r="BG5">
        <v>48</v>
      </c>
      <c r="BH5">
        <v>48</v>
      </c>
      <c r="BI5">
        <v>83</v>
      </c>
      <c r="BJ5">
        <v>92</v>
      </c>
      <c r="BK5">
        <v>93</v>
      </c>
      <c r="BL5">
        <v>88</v>
      </c>
      <c r="BM5">
        <v>70</v>
      </c>
      <c r="BN5">
        <v>24</v>
      </c>
      <c r="BO5">
        <v>85</v>
      </c>
      <c r="BP5">
        <v>79</v>
      </c>
      <c r="BQ5">
        <v>31</v>
      </c>
      <c r="BR5">
        <v>79</v>
      </c>
      <c r="BS5">
        <v>34</v>
      </c>
      <c r="BT5">
        <v>31</v>
      </c>
      <c r="BU5">
        <v>64</v>
      </c>
      <c r="BV5">
        <v>53</v>
      </c>
      <c r="BW5">
        <v>13</v>
      </c>
      <c r="BX5">
        <v>69</v>
      </c>
      <c r="BY5">
        <v>89</v>
      </c>
      <c r="BZ5">
        <v>97</v>
      </c>
      <c r="CA5">
        <v>30</v>
      </c>
      <c r="CB5">
        <v>97</v>
      </c>
      <c r="CC5">
        <v>78</v>
      </c>
      <c r="CD5">
        <v>28</v>
      </c>
      <c r="CE5">
        <v>96</v>
      </c>
      <c r="CF5">
        <v>90</v>
      </c>
      <c r="CG5">
        <v>86</v>
      </c>
      <c r="CH5">
        <v>53</v>
      </c>
      <c r="CI5">
        <v>84</v>
      </c>
      <c r="CJ5">
        <v>72</v>
      </c>
      <c r="CK5">
        <v>63</v>
      </c>
      <c r="CL5">
        <v>76</v>
      </c>
      <c r="CM5">
        <v>74</v>
      </c>
      <c r="CN5">
        <v>73</v>
      </c>
      <c r="CO5">
        <v>38</v>
      </c>
      <c r="CP5">
        <v>81</v>
      </c>
      <c r="CQ5">
        <v>26</v>
      </c>
      <c r="CR5">
        <v>1</v>
      </c>
      <c r="CS5">
        <v>68</v>
      </c>
      <c r="CT5">
        <v>1</v>
      </c>
      <c r="CU5">
        <v>28</v>
      </c>
      <c r="CV5">
        <v>1</v>
      </c>
      <c r="CW5">
        <v>2</v>
      </c>
      <c r="CX5">
        <v>50</v>
      </c>
      <c r="CY5">
        <v>50</v>
      </c>
      <c r="CZ5">
        <v>50</v>
      </c>
      <c r="DA5">
        <v>50</v>
      </c>
      <c r="DB5">
        <v>100</v>
      </c>
      <c r="DC5">
        <v>100</v>
      </c>
      <c r="DD5">
        <v>0</v>
      </c>
      <c r="DE5">
        <v>100</v>
      </c>
      <c r="DF5">
        <v>0</v>
      </c>
      <c r="DG5">
        <v>53</v>
      </c>
      <c r="DH5">
        <v>0</v>
      </c>
      <c r="DI5">
        <v>50</v>
      </c>
      <c r="DJ5">
        <v>7</v>
      </c>
      <c r="DK5">
        <v>75</v>
      </c>
      <c r="DL5">
        <v>14</v>
      </c>
      <c r="DM5">
        <v>0</v>
      </c>
      <c r="DN5">
        <v>0</v>
      </c>
      <c r="DO5">
        <v>0</v>
      </c>
      <c r="EA5">
        <v>42</v>
      </c>
      <c r="EB5">
        <v>40</v>
      </c>
      <c r="EC5">
        <v>60</v>
      </c>
      <c r="ED5">
        <v>51</v>
      </c>
      <c r="EE5">
        <v>61</v>
      </c>
      <c r="EF5">
        <v>48</v>
      </c>
      <c r="EG5">
        <v>15</v>
      </c>
      <c r="EH5">
        <v>26</v>
      </c>
      <c r="EI5">
        <v>2</v>
      </c>
      <c r="EJ5">
        <v>26</v>
      </c>
      <c r="EK5">
        <v>58</v>
      </c>
      <c r="EL5">
        <v>67</v>
      </c>
      <c r="EM5">
        <v>58</v>
      </c>
      <c r="EN5">
        <v>69</v>
      </c>
      <c r="EO5">
        <v>38</v>
      </c>
      <c r="EP5">
        <v>54</v>
      </c>
      <c r="EQ5">
        <v>2</v>
      </c>
      <c r="ER5">
        <v>38</v>
      </c>
      <c r="ES5">
        <v>47</v>
      </c>
      <c r="ET5">
        <v>0</v>
      </c>
      <c r="EU5">
        <v>0</v>
      </c>
      <c r="EV5">
        <v>0</v>
      </c>
      <c r="EW5">
        <v>0</v>
      </c>
      <c r="EX5">
        <v>0</v>
      </c>
      <c r="EY5">
        <v>0</v>
      </c>
      <c r="EZ5">
        <v>50</v>
      </c>
      <c r="FA5">
        <v>0</v>
      </c>
      <c r="FB5">
        <v>0</v>
      </c>
      <c r="FC5">
        <v>0</v>
      </c>
      <c r="FD5">
        <v>0</v>
      </c>
      <c r="FE5">
        <v>0</v>
      </c>
      <c r="FF5">
        <v>0</v>
      </c>
      <c r="FG5">
        <v>50</v>
      </c>
      <c r="FH5">
        <v>0</v>
      </c>
      <c r="FI5">
        <v>50</v>
      </c>
      <c r="FJ5">
        <v>0</v>
      </c>
      <c r="FK5">
        <v>8</v>
      </c>
      <c r="FL5">
        <v>57</v>
      </c>
      <c r="FM5">
        <v>0</v>
      </c>
      <c r="FN5">
        <v>4</v>
      </c>
      <c r="FO5">
        <v>4</v>
      </c>
      <c r="FP5">
        <v>8</v>
      </c>
      <c r="FQ5">
        <v>39</v>
      </c>
      <c r="FR5">
        <v>4</v>
      </c>
      <c r="FS5">
        <v>0</v>
      </c>
      <c r="FT5">
        <v>0</v>
      </c>
      <c r="FU5">
        <v>50</v>
      </c>
      <c r="FV5">
        <v>0</v>
      </c>
      <c r="FW5">
        <v>50</v>
      </c>
      <c r="FX5">
        <v>50</v>
      </c>
      <c r="FY5">
        <v>12</v>
      </c>
      <c r="FZ5">
        <v>57</v>
      </c>
      <c r="GA5">
        <v>0</v>
      </c>
      <c r="GB5">
        <v>49</v>
      </c>
      <c r="GC5">
        <v>12</v>
      </c>
      <c r="GD5">
        <v>39</v>
      </c>
      <c r="GE5">
        <v>20</v>
      </c>
      <c r="GF5">
        <v>10</v>
      </c>
      <c r="GG5">
        <v>9</v>
      </c>
      <c r="GH5">
        <v>0</v>
      </c>
      <c r="GI5">
        <v>14</v>
      </c>
      <c r="GJ5">
        <v>8</v>
      </c>
      <c r="GK5">
        <v>5</v>
      </c>
      <c r="GL5">
        <v>0</v>
      </c>
      <c r="GM5">
        <v>20</v>
      </c>
      <c r="GN5">
        <v>4</v>
      </c>
      <c r="GO5">
        <v>97</v>
      </c>
      <c r="GP5">
        <v>5</v>
      </c>
      <c r="GQ5">
        <v>9</v>
      </c>
      <c r="GR5">
        <v>8</v>
      </c>
      <c r="GS5">
        <v>5</v>
      </c>
      <c r="GT5">
        <v>3</v>
      </c>
      <c r="GU5">
        <v>22</v>
      </c>
      <c r="GV5">
        <v>43</v>
      </c>
      <c r="GW5">
        <v>0</v>
      </c>
      <c r="GX5">
        <v>0</v>
      </c>
      <c r="GY5">
        <v>0</v>
      </c>
      <c r="GZ5">
        <v>0</v>
      </c>
      <c r="HA5">
        <v>0</v>
      </c>
      <c r="HB5">
        <v>0</v>
      </c>
      <c r="HC5">
        <v>14</v>
      </c>
      <c r="HD5">
        <v>29</v>
      </c>
      <c r="HE5">
        <v>14</v>
      </c>
      <c r="HF5">
        <v>14</v>
      </c>
      <c r="HG5">
        <v>0</v>
      </c>
      <c r="HH5">
        <v>0</v>
      </c>
      <c r="HI5">
        <v>0</v>
      </c>
      <c r="HJ5">
        <v>0</v>
      </c>
      <c r="HK5">
        <v>0</v>
      </c>
      <c r="HL5">
        <v>71</v>
      </c>
      <c r="HM5">
        <v>57</v>
      </c>
      <c r="HN5">
        <v>71</v>
      </c>
      <c r="HO5">
        <v>14</v>
      </c>
      <c r="HP5">
        <v>29</v>
      </c>
      <c r="HQ5">
        <v>14</v>
      </c>
      <c r="HR5">
        <v>0</v>
      </c>
      <c r="HS5">
        <v>0</v>
      </c>
      <c r="HT5">
        <v>0</v>
      </c>
      <c r="HU5">
        <v>14</v>
      </c>
      <c r="HV5">
        <v>57</v>
      </c>
      <c r="HW5">
        <v>43</v>
      </c>
      <c r="HX5">
        <v>37</v>
      </c>
      <c r="HY5">
        <v>31</v>
      </c>
      <c r="HZ5">
        <v>10</v>
      </c>
      <c r="IA5">
        <v>16</v>
      </c>
      <c r="IB5">
        <v>65</v>
      </c>
      <c r="IC5">
        <v>45</v>
      </c>
      <c r="ID5">
        <v>80</v>
      </c>
      <c r="IE5">
        <v>15</v>
      </c>
      <c r="IF5">
        <v>10</v>
      </c>
      <c r="IG5">
        <v>86</v>
      </c>
      <c r="IH5">
        <v>43</v>
      </c>
      <c r="II5">
        <v>29</v>
      </c>
      <c r="IJ5">
        <v>7</v>
      </c>
      <c r="IK5">
        <v>0</v>
      </c>
      <c r="IL5">
        <v>0</v>
      </c>
      <c r="IM5">
        <v>31</v>
      </c>
      <c r="IN5">
        <v>0</v>
      </c>
      <c r="IO5">
        <v>29</v>
      </c>
      <c r="IP5">
        <v>34</v>
      </c>
      <c r="IQ5">
        <v>2</v>
      </c>
      <c r="IR5">
        <v>29</v>
      </c>
      <c r="IS5">
        <v>52</v>
      </c>
      <c r="IT5">
        <v>29</v>
      </c>
      <c r="IU5">
        <v>43</v>
      </c>
      <c r="IV5">
        <v>43</v>
      </c>
      <c r="IW5">
        <v>0</v>
      </c>
      <c r="IX5">
        <v>0</v>
      </c>
      <c r="IY5">
        <v>0</v>
      </c>
      <c r="IZ5">
        <v>0</v>
      </c>
      <c r="JA5">
        <v>0</v>
      </c>
      <c r="JB5">
        <v>0</v>
      </c>
      <c r="JC5">
        <v>14</v>
      </c>
      <c r="JD5">
        <v>29</v>
      </c>
      <c r="JE5">
        <v>14</v>
      </c>
      <c r="JF5">
        <v>14</v>
      </c>
      <c r="JG5">
        <v>0</v>
      </c>
      <c r="JH5">
        <v>0</v>
      </c>
      <c r="JI5">
        <v>0</v>
      </c>
      <c r="JJ5">
        <v>0</v>
      </c>
      <c r="JK5">
        <v>0</v>
      </c>
      <c r="JL5">
        <v>71</v>
      </c>
      <c r="JM5">
        <v>57</v>
      </c>
      <c r="JN5">
        <v>71</v>
      </c>
      <c r="JO5">
        <v>14</v>
      </c>
      <c r="JP5">
        <v>29</v>
      </c>
      <c r="JQ5">
        <v>14</v>
      </c>
      <c r="JR5">
        <v>0</v>
      </c>
      <c r="JS5">
        <v>0</v>
      </c>
      <c r="JT5">
        <v>0</v>
      </c>
      <c r="JU5">
        <v>14</v>
      </c>
      <c r="JV5">
        <v>57</v>
      </c>
      <c r="JW5">
        <v>43</v>
      </c>
      <c r="JX5">
        <v>37</v>
      </c>
      <c r="JY5">
        <v>31</v>
      </c>
      <c r="JZ5">
        <v>10</v>
      </c>
      <c r="KA5">
        <v>16</v>
      </c>
      <c r="KB5">
        <v>65</v>
      </c>
      <c r="KC5">
        <v>45</v>
      </c>
      <c r="KD5">
        <v>80</v>
      </c>
      <c r="KE5">
        <v>15</v>
      </c>
      <c r="KF5">
        <v>10</v>
      </c>
      <c r="KG5">
        <v>86</v>
      </c>
      <c r="KH5">
        <v>43</v>
      </c>
      <c r="KI5">
        <v>29</v>
      </c>
      <c r="KJ5">
        <v>0</v>
      </c>
      <c r="KK5">
        <v>29</v>
      </c>
      <c r="KL5">
        <v>0</v>
      </c>
      <c r="KM5">
        <v>0</v>
      </c>
      <c r="KN5">
        <v>7</v>
      </c>
      <c r="KO5">
        <v>0</v>
      </c>
      <c r="KP5">
        <v>0</v>
      </c>
      <c r="KQ5">
        <v>29</v>
      </c>
      <c r="KR5">
        <v>0</v>
      </c>
      <c r="KS5">
        <v>29</v>
      </c>
      <c r="KT5">
        <v>0</v>
      </c>
      <c r="KU5">
        <v>43</v>
      </c>
      <c r="KV5">
        <v>0</v>
      </c>
      <c r="KW5">
        <v>29</v>
      </c>
      <c r="KX5">
        <v>100</v>
      </c>
      <c r="KY5">
        <v>0</v>
      </c>
      <c r="KZ5">
        <v>0</v>
      </c>
      <c r="LA5">
        <v>0</v>
      </c>
      <c r="LB5">
        <v>0</v>
      </c>
      <c r="LC5">
        <v>24</v>
      </c>
      <c r="LD5">
        <v>0</v>
      </c>
      <c r="LE5">
        <v>24</v>
      </c>
      <c r="LF5">
        <v>0</v>
      </c>
      <c r="LG5">
        <v>19</v>
      </c>
      <c r="LH5">
        <v>13</v>
      </c>
      <c r="LI5">
        <v>0</v>
      </c>
      <c r="LJ5">
        <v>13</v>
      </c>
      <c r="LM5">
        <v>13</v>
      </c>
      <c r="LN5">
        <v>0</v>
      </c>
      <c r="LO5">
        <v>71</v>
      </c>
      <c r="LP5">
        <v>71</v>
      </c>
      <c r="LQ5">
        <v>71</v>
      </c>
      <c r="LR5">
        <v>88</v>
      </c>
      <c r="LS5">
        <v>73</v>
      </c>
      <c r="LT5">
        <v>85</v>
      </c>
      <c r="LU5">
        <v>71</v>
      </c>
      <c r="LV5">
        <v>68</v>
      </c>
      <c r="LW5">
        <v>68</v>
      </c>
      <c r="LX5">
        <v>84</v>
      </c>
      <c r="LY5">
        <v>64</v>
      </c>
      <c r="LZ5">
        <v>81</v>
      </c>
      <c r="MI5">
        <v>73</v>
      </c>
      <c r="MJ5">
        <v>52</v>
      </c>
      <c r="MK5">
        <v>75</v>
      </c>
      <c r="ML5">
        <v>73</v>
      </c>
      <c r="MM5">
        <v>52</v>
      </c>
      <c r="MN5">
        <v>75</v>
      </c>
      <c r="MO5">
        <v>30</v>
      </c>
      <c r="MP5">
        <v>0</v>
      </c>
      <c r="MQ5">
        <v>70</v>
      </c>
      <c r="MR5">
        <v>0</v>
      </c>
      <c r="MS5">
        <v>13</v>
      </c>
      <c r="MT5">
        <v>96</v>
      </c>
      <c r="MU5">
        <v>96</v>
      </c>
      <c r="MV5">
        <v>78</v>
      </c>
      <c r="MW5">
        <v>73</v>
      </c>
      <c r="MX5">
        <v>72</v>
      </c>
      <c r="MY5">
        <v>93</v>
      </c>
      <c r="MZ5">
        <v>96</v>
      </c>
      <c r="NA5">
        <v>92</v>
      </c>
      <c r="NB5">
        <v>94</v>
      </c>
      <c r="NC5">
        <v>95</v>
      </c>
      <c r="ND5">
        <v>94</v>
      </c>
      <c r="NE5">
        <v>25</v>
      </c>
      <c r="NF5">
        <v>84</v>
      </c>
      <c r="NG5">
        <v>24</v>
      </c>
      <c r="NH5">
        <v>95</v>
      </c>
      <c r="NI5">
        <v>20</v>
      </c>
      <c r="NJ5">
        <v>94</v>
      </c>
      <c r="NK5">
        <v>52</v>
      </c>
      <c r="NL5">
        <v>52</v>
      </c>
      <c r="NM5">
        <v>82</v>
      </c>
      <c r="NN5">
        <v>13</v>
      </c>
      <c r="NO5">
        <v>91</v>
      </c>
      <c r="NP5">
        <v>25</v>
      </c>
      <c r="NQ5">
        <v>97</v>
      </c>
      <c r="NR5">
        <v>77</v>
      </c>
      <c r="NS5">
        <v>31</v>
      </c>
      <c r="NT5">
        <v>2</v>
      </c>
      <c r="NU5">
        <v>1</v>
      </c>
      <c r="NV5">
        <v>0</v>
      </c>
      <c r="NW5">
        <v>1</v>
      </c>
      <c r="NX5">
        <v>0</v>
      </c>
      <c r="NY5">
        <v>9</v>
      </c>
      <c r="NZ5">
        <v>0</v>
      </c>
      <c r="OA5">
        <v>100</v>
      </c>
      <c r="OB5">
        <v>98</v>
      </c>
      <c r="OC5">
        <v>98</v>
      </c>
      <c r="OD5">
        <v>91</v>
      </c>
      <c r="OE5">
        <v>97</v>
      </c>
      <c r="OF5">
        <v>11</v>
      </c>
      <c r="OG5">
        <v>47</v>
      </c>
      <c r="OH5">
        <v>90</v>
      </c>
      <c r="OI5">
        <v>97</v>
      </c>
      <c r="OJ5">
        <v>88</v>
      </c>
      <c r="OK5">
        <v>91</v>
      </c>
      <c r="OL5">
        <v>0</v>
      </c>
      <c r="OM5">
        <v>1</v>
      </c>
      <c r="ON5">
        <v>0</v>
      </c>
      <c r="OO5">
        <v>0</v>
      </c>
      <c r="OP5">
        <v>0</v>
      </c>
      <c r="OQ5">
        <v>0</v>
      </c>
      <c r="OR5">
        <v>0</v>
      </c>
      <c r="OS5">
        <v>0.10000000149011612</v>
      </c>
      <c r="OT5">
        <v>0.80000001192092896</v>
      </c>
      <c r="OU5">
        <v>0.10000000149011612</v>
      </c>
      <c r="OV5">
        <v>0</v>
      </c>
      <c r="OW5">
        <v>0.10000000149011612</v>
      </c>
      <c r="OX5">
        <v>98</v>
      </c>
      <c r="OY5">
        <v>95</v>
      </c>
      <c r="OZ5">
        <v>67</v>
      </c>
      <c r="PA5" t="s">
        <v>6307</v>
      </c>
      <c r="PB5" t="s">
        <v>6324</v>
      </c>
    </row>
    <row r="6" spans="1:418">
      <c r="A6" t="s">
        <v>5851</v>
      </c>
      <c r="B6" t="s">
        <v>5853</v>
      </c>
      <c r="C6">
        <v>3</v>
      </c>
      <c r="D6">
        <v>2022</v>
      </c>
      <c r="E6">
        <v>11</v>
      </c>
      <c r="F6" t="s">
        <v>5860</v>
      </c>
      <c r="G6" t="s">
        <v>5877</v>
      </c>
      <c r="H6">
        <v>39</v>
      </c>
      <c r="I6">
        <v>21</v>
      </c>
      <c r="J6">
        <v>38</v>
      </c>
      <c r="K6">
        <v>21</v>
      </c>
      <c r="L6">
        <v>39</v>
      </c>
      <c r="M6">
        <v>39</v>
      </c>
      <c r="N6">
        <v>33</v>
      </c>
      <c r="O6">
        <v>23</v>
      </c>
      <c r="P6">
        <v>25</v>
      </c>
      <c r="Q6">
        <v>38</v>
      </c>
      <c r="R6">
        <v>34</v>
      </c>
      <c r="S6">
        <v>1606</v>
      </c>
      <c r="T6">
        <v>0</v>
      </c>
      <c r="U6">
        <v>11756</v>
      </c>
      <c r="V6">
        <v>8</v>
      </c>
      <c r="W6">
        <v>3251</v>
      </c>
      <c r="X6">
        <v>1</v>
      </c>
      <c r="Y6">
        <v>2057</v>
      </c>
      <c r="Z6">
        <v>6</v>
      </c>
      <c r="AA6">
        <v>18670</v>
      </c>
      <c r="AB6">
        <v>15</v>
      </c>
      <c r="AC6">
        <v>5422</v>
      </c>
      <c r="AD6">
        <v>0</v>
      </c>
      <c r="AE6">
        <v>24092</v>
      </c>
      <c r="AF6">
        <v>15</v>
      </c>
      <c r="AG6">
        <v>17234</v>
      </c>
      <c r="AH6">
        <v>15297</v>
      </c>
      <c r="AI6">
        <v>8883</v>
      </c>
      <c r="AJ6">
        <v>606</v>
      </c>
      <c r="AK6">
        <v>2</v>
      </c>
      <c r="AL6">
        <v>72</v>
      </c>
      <c r="AM6">
        <v>3</v>
      </c>
      <c r="AN6">
        <v>87</v>
      </c>
      <c r="AO6">
        <v>87</v>
      </c>
      <c r="AP6">
        <v>87</v>
      </c>
      <c r="AQ6">
        <v>85</v>
      </c>
      <c r="AR6">
        <v>87</v>
      </c>
      <c r="AS6">
        <v>74</v>
      </c>
      <c r="AT6">
        <v>77</v>
      </c>
      <c r="AU6">
        <v>28</v>
      </c>
      <c r="AV6">
        <v>69</v>
      </c>
      <c r="AW6">
        <v>62</v>
      </c>
      <c r="AX6">
        <v>54</v>
      </c>
      <c r="AY6">
        <v>72</v>
      </c>
      <c r="AZ6">
        <v>15</v>
      </c>
      <c r="BA6">
        <v>87</v>
      </c>
      <c r="BB6">
        <v>71</v>
      </c>
      <c r="BC6">
        <v>13</v>
      </c>
      <c r="BD6">
        <v>87</v>
      </c>
      <c r="BE6">
        <v>95</v>
      </c>
      <c r="BF6">
        <v>26</v>
      </c>
      <c r="BG6">
        <v>36</v>
      </c>
      <c r="BH6">
        <v>72</v>
      </c>
      <c r="BI6">
        <v>62</v>
      </c>
      <c r="BJ6">
        <v>90</v>
      </c>
      <c r="BK6">
        <v>95</v>
      </c>
      <c r="BL6">
        <v>92</v>
      </c>
      <c r="BM6">
        <v>67</v>
      </c>
      <c r="BN6">
        <v>23</v>
      </c>
      <c r="BO6">
        <v>79</v>
      </c>
      <c r="BP6">
        <v>69</v>
      </c>
      <c r="BQ6">
        <v>33</v>
      </c>
      <c r="BR6">
        <v>74</v>
      </c>
      <c r="BS6">
        <v>44</v>
      </c>
      <c r="BT6">
        <v>38</v>
      </c>
      <c r="BU6">
        <v>38</v>
      </c>
      <c r="BV6">
        <v>50</v>
      </c>
      <c r="BW6">
        <v>8</v>
      </c>
      <c r="BX6">
        <v>46</v>
      </c>
      <c r="BY6">
        <v>92</v>
      </c>
      <c r="BZ6">
        <v>95</v>
      </c>
      <c r="CA6">
        <v>62</v>
      </c>
      <c r="CB6">
        <v>87</v>
      </c>
      <c r="CC6">
        <v>84</v>
      </c>
      <c r="CD6">
        <v>59</v>
      </c>
      <c r="CE6">
        <v>97</v>
      </c>
      <c r="CF6">
        <v>100</v>
      </c>
      <c r="CG6">
        <v>100</v>
      </c>
      <c r="CH6">
        <v>100</v>
      </c>
      <c r="CI6">
        <v>100</v>
      </c>
      <c r="CJ6">
        <v>100</v>
      </c>
      <c r="CK6">
        <v>92</v>
      </c>
      <c r="CL6">
        <v>100</v>
      </c>
      <c r="CM6">
        <v>100</v>
      </c>
      <c r="CN6">
        <v>99</v>
      </c>
      <c r="CO6">
        <v>92</v>
      </c>
      <c r="CP6">
        <v>100</v>
      </c>
      <c r="CQ6">
        <v>33</v>
      </c>
      <c r="CR6">
        <v>1</v>
      </c>
      <c r="CS6">
        <v>59</v>
      </c>
      <c r="CT6">
        <v>1</v>
      </c>
      <c r="CU6">
        <v>59</v>
      </c>
      <c r="CV6">
        <v>1</v>
      </c>
      <c r="CW6">
        <v>54</v>
      </c>
      <c r="CX6">
        <v>0</v>
      </c>
      <c r="CY6">
        <v>0</v>
      </c>
      <c r="CZ6">
        <v>0</v>
      </c>
      <c r="DA6">
        <v>0</v>
      </c>
      <c r="DB6">
        <v>0</v>
      </c>
      <c r="DC6">
        <v>0</v>
      </c>
      <c r="DD6">
        <v>0</v>
      </c>
      <c r="DG6">
        <v>0</v>
      </c>
      <c r="DH6">
        <v>0</v>
      </c>
      <c r="DI6">
        <v>0</v>
      </c>
      <c r="DJ6">
        <v>100</v>
      </c>
      <c r="DK6">
        <v>100</v>
      </c>
      <c r="DL6">
        <v>100</v>
      </c>
      <c r="DM6">
        <v>92</v>
      </c>
      <c r="DN6">
        <v>87</v>
      </c>
      <c r="DO6">
        <v>61</v>
      </c>
      <c r="DP6">
        <v>70</v>
      </c>
      <c r="DQ6">
        <v>43</v>
      </c>
      <c r="DR6">
        <v>43</v>
      </c>
      <c r="DS6">
        <v>74</v>
      </c>
      <c r="DT6">
        <v>78</v>
      </c>
      <c r="DU6">
        <v>62</v>
      </c>
      <c r="DV6">
        <v>39</v>
      </c>
      <c r="DW6">
        <v>74</v>
      </c>
      <c r="DX6">
        <v>4</v>
      </c>
      <c r="DY6">
        <v>91</v>
      </c>
      <c r="DZ6">
        <v>87</v>
      </c>
      <c r="EA6">
        <v>54</v>
      </c>
      <c r="EB6">
        <v>31</v>
      </c>
      <c r="EC6">
        <v>82</v>
      </c>
      <c r="ED6">
        <v>62</v>
      </c>
      <c r="EE6">
        <v>69</v>
      </c>
      <c r="EF6">
        <v>44</v>
      </c>
      <c r="EG6">
        <v>38</v>
      </c>
      <c r="EH6">
        <v>77</v>
      </c>
      <c r="EI6">
        <v>5</v>
      </c>
      <c r="EJ6">
        <v>25</v>
      </c>
      <c r="EK6">
        <v>59</v>
      </c>
      <c r="EL6">
        <v>58</v>
      </c>
      <c r="EM6">
        <v>52</v>
      </c>
      <c r="EN6">
        <v>47</v>
      </c>
      <c r="EO6">
        <v>27</v>
      </c>
      <c r="EP6">
        <v>40</v>
      </c>
      <c r="EQ6">
        <v>5</v>
      </c>
      <c r="ER6">
        <v>36</v>
      </c>
      <c r="ES6">
        <v>46</v>
      </c>
      <c r="ET6">
        <v>0</v>
      </c>
      <c r="EU6">
        <v>50</v>
      </c>
      <c r="EV6">
        <v>0</v>
      </c>
      <c r="EW6">
        <v>0</v>
      </c>
      <c r="EX6">
        <v>0</v>
      </c>
      <c r="EY6">
        <v>0</v>
      </c>
      <c r="EZ6">
        <v>0</v>
      </c>
      <c r="FA6">
        <v>0</v>
      </c>
      <c r="FB6">
        <v>0</v>
      </c>
      <c r="FC6">
        <v>0</v>
      </c>
      <c r="FD6">
        <v>0</v>
      </c>
      <c r="FE6">
        <v>0</v>
      </c>
      <c r="FF6">
        <v>0</v>
      </c>
      <c r="FG6">
        <v>0</v>
      </c>
      <c r="FH6">
        <v>0</v>
      </c>
      <c r="FI6">
        <v>0</v>
      </c>
      <c r="FJ6">
        <v>50</v>
      </c>
      <c r="FK6">
        <v>17</v>
      </c>
      <c r="FL6">
        <v>44</v>
      </c>
      <c r="FM6">
        <v>0</v>
      </c>
      <c r="FN6">
        <v>17</v>
      </c>
      <c r="FO6">
        <v>6</v>
      </c>
      <c r="FP6">
        <v>0</v>
      </c>
      <c r="FQ6">
        <v>22</v>
      </c>
      <c r="FR6">
        <v>22</v>
      </c>
      <c r="FS6">
        <v>50</v>
      </c>
      <c r="FT6">
        <v>0</v>
      </c>
      <c r="FU6">
        <v>0</v>
      </c>
      <c r="FV6">
        <v>0</v>
      </c>
      <c r="FW6">
        <v>0</v>
      </c>
      <c r="FX6">
        <v>0</v>
      </c>
      <c r="FY6">
        <v>33</v>
      </c>
      <c r="FZ6">
        <v>44</v>
      </c>
      <c r="GA6">
        <v>0</v>
      </c>
      <c r="GB6">
        <v>28</v>
      </c>
      <c r="GC6">
        <v>6</v>
      </c>
      <c r="GD6">
        <v>22</v>
      </c>
      <c r="GE6">
        <v>13</v>
      </c>
      <c r="GF6">
        <v>21</v>
      </c>
      <c r="GG6">
        <v>15</v>
      </c>
      <c r="GH6">
        <v>26</v>
      </c>
      <c r="GI6">
        <v>0</v>
      </c>
      <c r="GJ6">
        <v>13</v>
      </c>
      <c r="GK6">
        <v>0</v>
      </c>
      <c r="GL6">
        <v>40</v>
      </c>
      <c r="GM6">
        <v>36</v>
      </c>
      <c r="GN6">
        <v>36</v>
      </c>
      <c r="GO6">
        <v>79</v>
      </c>
      <c r="GP6">
        <v>6</v>
      </c>
      <c r="GQ6">
        <v>6</v>
      </c>
      <c r="GR6">
        <v>10</v>
      </c>
      <c r="GS6">
        <v>3</v>
      </c>
      <c r="GT6">
        <v>16</v>
      </c>
      <c r="GU6">
        <v>19</v>
      </c>
      <c r="GV6">
        <v>97</v>
      </c>
      <c r="GW6">
        <v>24</v>
      </c>
      <c r="GX6">
        <v>29</v>
      </c>
      <c r="GY6">
        <v>24</v>
      </c>
      <c r="GZ6">
        <v>18</v>
      </c>
      <c r="HA6">
        <v>66</v>
      </c>
      <c r="HB6">
        <v>63</v>
      </c>
      <c r="HC6">
        <v>58</v>
      </c>
      <c r="HD6">
        <v>84</v>
      </c>
      <c r="HE6">
        <v>50</v>
      </c>
      <c r="HF6">
        <v>84</v>
      </c>
      <c r="HG6">
        <v>76</v>
      </c>
      <c r="HH6">
        <v>50</v>
      </c>
      <c r="HI6">
        <v>42</v>
      </c>
      <c r="HJ6">
        <v>21</v>
      </c>
      <c r="HK6">
        <v>24</v>
      </c>
      <c r="HL6">
        <v>92</v>
      </c>
      <c r="HM6">
        <v>79</v>
      </c>
      <c r="HN6">
        <v>97</v>
      </c>
      <c r="HO6">
        <v>89</v>
      </c>
      <c r="HP6">
        <v>95</v>
      </c>
      <c r="HQ6">
        <v>95</v>
      </c>
      <c r="HR6">
        <v>82</v>
      </c>
      <c r="HS6">
        <v>87</v>
      </c>
      <c r="HT6">
        <v>68</v>
      </c>
      <c r="HU6">
        <v>79</v>
      </c>
      <c r="HV6">
        <v>100</v>
      </c>
      <c r="HW6">
        <v>100</v>
      </c>
      <c r="HX6">
        <v>100</v>
      </c>
      <c r="HY6">
        <v>92</v>
      </c>
      <c r="HZ6">
        <v>69</v>
      </c>
      <c r="IA6">
        <v>87</v>
      </c>
      <c r="IB6">
        <v>95</v>
      </c>
      <c r="IC6">
        <v>92</v>
      </c>
      <c r="ID6">
        <v>100</v>
      </c>
      <c r="IE6">
        <v>79</v>
      </c>
      <c r="IF6">
        <v>95</v>
      </c>
      <c r="IG6">
        <v>97</v>
      </c>
      <c r="IH6">
        <v>92</v>
      </c>
      <c r="II6">
        <v>92</v>
      </c>
      <c r="IJ6">
        <v>51</v>
      </c>
      <c r="IK6">
        <v>11</v>
      </c>
      <c r="IL6">
        <v>55</v>
      </c>
      <c r="IM6">
        <v>89</v>
      </c>
      <c r="IN6">
        <v>39</v>
      </c>
      <c r="IO6">
        <v>100</v>
      </c>
      <c r="IP6">
        <v>90</v>
      </c>
      <c r="IQ6">
        <v>56</v>
      </c>
      <c r="IR6">
        <v>97</v>
      </c>
      <c r="IS6">
        <v>94</v>
      </c>
      <c r="IT6">
        <v>89</v>
      </c>
      <c r="IU6">
        <v>95</v>
      </c>
      <c r="IV6">
        <v>97</v>
      </c>
      <c r="IW6">
        <v>24</v>
      </c>
      <c r="IX6">
        <v>29</v>
      </c>
      <c r="IY6">
        <v>24</v>
      </c>
      <c r="IZ6">
        <v>18</v>
      </c>
      <c r="JA6">
        <v>66</v>
      </c>
      <c r="JB6">
        <v>63</v>
      </c>
      <c r="JC6">
        <v>58</v>
      </c>
      <c r="JD6">
        <v>84</v>
      </c>
      <c r="JE6">
        <v>50</v>
      </c>
      <c r="JF6">
        <v>84</v>
      </c>
      <c r="JG6">
        <v>76</v>
      </c>
      <c r="JH6">
        <v>50</v>
      </c>
      <c r="JI6">
        <v>42</v>
      </c>
      <c r="JJ6">
        <v>21</v>
      </c>
      <c r="JK6">
        <v>24</v>
      </c>
      <c r="JL6">
        <v>92</v>
      </c>
      <c r="JM6">
        <v>79</v>
      </c>
      <c r="JN6">
        <v>97</v>
      </c>
      <c r="JO6">
        <v>89</v>
      </c>
      <c r="JP6">
        <v>95</v>
      </c>
      <c r="JQ6">
        <v>95</v>
      </c>
      <c r="JR6">
        <v>82</v>
      </c>
      <c r="JS6">
        <v>87</v>
      </c>
      <c r="JT6">
        <v>68</v>
      </c>
      <c r="JU6">
        <v>79</v>
      </c>
      <c r="JV6">
        <v>100</v>
      </c>
      <c r="JW6">
        <v>100</v>
      </c>
      <c r="JX6">
        <v>100</v>
      </c>
      <c r="JY6">
        <v>92</v>
      </c>
      <c r="JZ6">
        <v>69</v>
      </c>
      <c r="KA6">
        <v>87</v>
      </c>
      <c r="KB6">
        <v>95</v>
      </c>
      <c r="KC6">
        <v>92</v>
      </c>
      <c r="KD6">
        <v>100</v>
      </c>
      <c r="KE6">
        <v>79</v>
      </c>
      <c r="KF6">
        <v>95</v>
      </c>
      <c r="KG6">
        <v>97</v>
      </c>
      <c r="KH6">
        <v>92</v>
      </c>
      <c r="KI6">
        <v>92</v>
      </c>
      <c r="KJ6">
        <v>76</v>
      </c>
      <c r="KK6">
        <v>97</v>
      </c>
      <c r="KL6">
        <v>63</v>
      </c>
      <c r="KM6">
        <v>66</v>
      </c>
      <c r="KN6">
        <v>76</v>
      </c>
      <c r="KO6">
        <v>53</v>
      </c>
      <c r="KP6">
        <v>87</v>
      </c>
      <c r="KQ6">
        <v>82</v>
      </c>
      <c r="KR6">
        <v>32</v>
      </c>
      <c r="KS6">
        <v>97</v>
      </c>
      <c r="KT6">
        <v>55</v>
      </c>
      <c r="KU6">
        <v>100</v>
      </c>
      <c r="KV6">
        <v>47</v>
      </c>
      <c r="KW6">
        <v>97</v>
      </c>
      <c r="KX6">
        <v>26</v>
      </c>
      <c r="KY6">
        <v>55</v>
      </c>
      <c r="KZ6">
        <v>8</v>
      </c>
      <c r="LA6">
        <v>11</v>
      </c>
      <c r="LB6">
        <v>74</v>
      </c>
      <c r="LC6">
        <v>90</v>
      </c>
      <c r="LD6">
        <v>71</v>
      </c>
      <c r="LE6">
        <v>84</v>
      </c>
      <c r="LF6">
        <v>53</v>
      </c>
      <c r="LG6">
        <v>95</v>
      </c>
      <c r="LH6">
        <v>82</v>
      </c>
      <c r="LI6">
        <v>64</v>
      </c>
      <c r="LJ6">
        <v>87</v>
      </c>
      <c r="LK6">
        <v>96</v>
      </c>
      <c r="LL6">
        <v>72</v>
      </c>
      <c r="LM6">
        <v>82</v>
      </c>
      <c r="LN6">
        <v>64</v>
      </c>
      <c r="LO6">
        <v>100</v>
      </c>
      <c r="LP6">
        <v>97</v>
      </c>
      <c r="LQ6">
        <v>97</v>
      </c>
      <c r="LR6">
        <v>100</v>
      </c>
      <c r="LS6">
        <v>100</v>
      </c>
      <c r="LT6">
        <v>100</v>
      </c>
      <c r="LU6">
        <v>100</v>
      </c>
      <c r="LV6">
        <v>97</v>
      </c>
      <c r="LW6">
        <v>97</v>
      </c>
      <c r="LX6">
        <v>100</v>
      </c>
      <c r="LY6">
        <v>100</v>
      </c>
      <c r="LZ6">
        <v>100</v>
      </c>
      <c r="MA6">
        <v>100</v>
      </c>
      <c r="MB6">
        <v>92</v>
      </c>
      <c r="MC6">
        <v>100</v>
      </c>
      <c r="MD6">
        <v>92</v>
      </c>
      <c r="ME6">
        <v>100</v>
      </c>
      <c r="MF6">
        <v>90</v>
      </c>
      <c r="MG6">
        <v>100</v>
      </c>
      <c r="MH6">
        <v>82</v>
      </c>
      <c r="MI6">
        <v>99</v>
      </c>
      <c r="MJ6">
        <v>97</v>
      </c>
      <c r="MK6">
        <v>100</v>
      </c>
      <c r="ML6">
        <v>97</v>
      </c>
      <c r="MM6">
        <v>79</v>
      </c>
      <c r="MN6">
        <v>100</v>
      </c>
      <c r="MO6">
        <v>8</v>
      </c>
      <c r="MP6">
        <v>5</v>
      </c>
      <c r="MQ6">
        <v>24</v>
      </c>
      <c r="MR6">
        <v>62</v>
      </c>
      <c r="MS6">
        <v>87</v>
      </c>
      <c r="MT6">
        <v>97</v>
      </c>
      <c r="MU6">
        <v>97</v>
      </c>
      <c r="MV6">
        <v>100</v>
      </c>
      <c r="MW6">
        <v>97</v>
      </c>
      <c r="MX6">
        <v>97</v>
      </c>
      <c r="MY6">
        <v>97</v>
      </c>
      <c r="MZ6">
        <v>100</v>
      </c>
      <c r="NA6">
        <v>92</v>
      </c>
      <c r="NB6">
        <v>97</v>
      </c>
      <c r="NC6">
        <v>100</v>
      </c>
      <c r="ND6">
        <v>97</v>
      </c>
      <c r="NE6">
        <v>39</v>
      </c>
      <c r="NF6">
        <v>89</v>
      </c>
      <c r="NG6">
        <v>37</v>
      </c>
      <c r="NH6">
        <v>100</v>
      </c>
      <c r="NI6">
        <v>13</v>
      </c>
      <c r="NJ6">
        <v>87</v>
      </c>
      <c r="NK6">
        <v>53</v>
      </c>
      <c r="NL6">
        <v>53</v>
      </c>
      <c r="NM6">
        <v>82</v>
      </c>
      <c r="NN6">
        <v>9</v>
      </c>
      <c r="NO6">
        <v>91</v>
      </c>
      <c r="NP6">
        <v>26</v>
      </c>
      <c r="NQ6">
        <v>88</v>
      </c>
      <c r="NR6">
        <v>76</v>
      </c>
      <c r="NS6">
        <v>41</v>
      </c>
      <c r="NT6">
        <v>6</v>
      </c>
      <c r="NU6">
        <v>0</v>
      </c>
      <c r="NV6">
        <v>0</v>
      </c>
      <c r="NW6">
        <v>0</v>
      </c>
      <c r="NX6">
        <v>0</v>
      </c>
      <c r="NY6">
        <v>18</v>
      </c>
      <c r="NZ6">
        <v>6</v>
      </c>
      <c r="OA6">
        <v>97</v>
      </c>
      <c r="OB6">
        <v>94</v>
      </c>
      <c r="OC6">
        <v>97</v>
      </c>
      <c r="OD6">
        <v>94</v>
      </c>
      <c r="OE6">
        <v>100</v>
      </c>
      <c r="OF6">
        <v>9</v>
      </c>
      <c r="OG6">
        <v>76</v>
      </c>
      <c r="OH6">
        <v>95</v>
      </c>
      <c r="OI6">
        <v>97</v>
      </c>
      <c r="OJ6">
        <v>88</v>
      </c>
      <c r="OK6">
        <v>91</v>
      </c>
      <c r="OL6">
        <v>0</v>
      </c>
      <c r="OM6">
        <v>0</v>
      </c>
      <c r="ON6">
        <v>3051</v>
      </c>
      <c r="OO6">
        <v>4</v>
      </c>
      <c r="OP6">
        <v>1</v>
      </c>
      <c r="OQ6">
        <v>0</v>
      </c>
      <c r="OR6">
        <v>0</v>
      </c>
      <c r="OS6">
        <v>0.10000000149011612</v>
      </c>
      <c r="OT6">
        <v>0.30000001192092896</v>
      </c>
      <c r="OU6">
        <v>0.10000000149011612</v>
      </c>
      <c r="OV6">
        <v>0</v>
      </c>
      <c r="OW6">
        <v>0.10000000149011612</v>
      </c>
      <c r="OX6">
        <v>72</v>
      </c>
      <c r="OY6">
        <v>63</v>
      </c>
      <c r="OZ6">
        <v>37</v>
      </c>
      <c r="PA6" t="s">
        <v>6307</v>
      </c>
      <c r="PB6" t="s">
        <v>6324</v>
      </c>
    </row>
    <row r="7" spans="1:418">
      <c r="A7" t="s">
        <v>5851</v>
      </c>
      <c r="B7" t="s">
        <v>5853</v>
      </c>
      <c r="C7">
        <v>3</v>
      </c>
      <c r="D7">
        <v>2022</v>
      </c>
      <c r="E7">
        <v>11</v>
      </c>
      <c r="F7" t="s">
        <v>5861</v>
      </c>
      <c r="G7" t="s">
        <v>5878</v>
      </c>
      <c r="H7">
        <v>73</v>
      </c>
      <c r="I7">
        <v>0</v>
      </c>
      <c r="J7">
        <v>6</v>
      </c>
      <c r="K7">
        <v>0</v>
      </c>
      <c r="L7">
        <v>4</v>
      </c>
      <c r="M7">
        <v>2</v>
      </c>
      <c r="N7">
        <v>0</v>
      </c>
      <c r="O7">
        <v>0</v>
      </c>
      <c r="P7">
        <v>0</v>
      </c>
      <c r="Q7">
        <v>71</v>
      </c>
      <c r="R7">
        <v>68</v>
      </c>
      <c r="S7">
        <v>8</v>
      </c>
      <c r="T7">
        <v>0</v>
      </c>
      <c r="U7">
        <v>728</v>
      </c>
      <c r="V7">
        <v>0</v>
      </c>
      <c r="W7">
        <v>168</v>
      </c>
      <c r="X7">
        <v>0</v>
      </c>
      <c r="Y7">
        <v>79</v>
      </c>
      <c r="Z7">
        <v>0</v>
      </c>
      <c r="AA7">
        <v>983</v>
      </c>
      <c r="AB7">
        <v>0</v>
      </c>
      <c r="AC7">
        <v>202</v>
      </c>
      <c r="AD7">
        <v>0</v>
      </c>
      <c r="AE7">
        <v>1185</v>
      </c>
      <c r="AF7">
        <v>0</v>
      </c>
      <c r="AG7">
        <v>1102</v>
      </c>
      <c r="AH7">
        <v>1076</v>
      </c>
      <c r="AI7">
        <v>642</v>
      </c>
      <c r="AJ7">
        <v>120</v>
      </c>
      <c r="AK7">
        <v>0</v>
      </c>
      <c r="AL7">
        <v>66</v>
      </c>
      <c r="AM7">
        <v>0</v>
      </c>
      <c r="AN7">
        <v>85</v>
      </c>
      <c r="AO7">
        <v>71</v>
      </c>
      <c r="AP7">
        <v>67</v>
      </c>
      <c r="AQ7">
        <v>71</v>
      </c>
      <c r="AR7">
        <v>71</v>
      </c>
      <c r="AS7">
        <v>64</v>
      </c>
      <c r="AT7">
        <v>49</v>
      </c>
      <c r="AU7">
        <v>25</v>
      </c>
      <c r="AV7">
        <v>70</v>
      </c>
      <c r="AW7">
        <v>44</v>
      </c>
      <c r="AX7">
        <v>14</v>
      </c>
      <c r="AY7">
        <v>54</v>
      </c>
      <c r="AZ7">
        <v>5</v>
      </c>
      <c r="BA7">
        <v>68</v>
      </c>
      <c r="BB7">
        <v>55</v>
      </c>
      <c r="BC7">
        <v>4</v>
      </c>
      <c r="BD7">
        <v>66</v>
      </c>
      <c r="BE7">
        <v>96</v>
      </c>
      <c r="BF7">
        <v>38</v>
      </c>
      <c r="BG7">
        <v>48</v>
      </c>
      <c r="BH7">
        <v>48</v>
      </c>
      <c r="BI7">
        <v>84</v>
      </c>
      <c r="BJ7">
        <v>90</v>
      </c>
      <c r="BK7">
        <v>90</v>
      </c>
      <c r="BL7">
        <v>88</v>
      </c>
      <c r="BM7">
        <v>69</v>
      </c>
      <c r="BN7">
        <v>23</v>
      </c>
      <c r="BO7">
        <v>86</v>
      </c>
      <c r="BP7">
        <v>79</v>
      </c>
      <c r="BQ7">
        <v>32</v>
      </c>
      <c r="BR7">
        <v>85</v>
      </c>
      <c r="BS7">
        <v>34</v>
      </c>
      <c r="BT7">
        <v>34</v>
      </c>
      <c r="BU7">
        <v>64</v>
      </c>
      <c r="BV7">
        <v>55</v>
      </c>
      <c r="BW7">
        <v>14</v>
      </c>
      <c r="BX7">
        <v>74</v>
      </c>
      <c r="BY7">
        <v>88</v>
      </c>
      <c r="BZ7">
        <v>96</v>
      </c>
      <c r="CA7">
        <v>23</v>
      </c>
      <c r="CB7">
        <v>95</v>
      </c>
      <c r="CC7">
        <v>75</v>
      </c>
      <c r="CD7">
        <v>22</v>
      </c>
      <c r="CE7">
        <v>95</v>
      </c>
      <c r="CF7">
        <v>89</v>
      </c>
      <c r="CG7">
        <v>88</v>
      </c>
      <c r="CH7">
        <v>55</v>
      </c>
      <c r="CI7">
        <v>84</v>
      </c>
      <c r="CJ7">
        <v>68</v>
      </c>
      <c r="CK7">
        <v>60</v>
      </c>
      <c r="CL7">
        <v>75</v>
      </c>
      <c r="CM7">
        <v>74</v>
      </c>
      <c r="CN7">
        <v>72</v>
      </c>
      <c r="CO7">
        <v>36</v>
      </c>
      <c r="CP7">
        <v>82</v>
      </c>
      <c r="CQ7">
        <v>26</v>
      </c>
      <c r="CR7">
        <v>1</v>
      </c>
      <c r="CS7">
        <v>71</v>
      </c>
      <c r="CT7">
        <v>1</v>
      </c>
      <c r="CU7">
        <v>22</v>
      </c>
      <c r="CV7">
        <v>1</v>
      </c>
      <c r="CW7">
        <v>0</v>
      </c>
      <c r="DJ7">
        <v>5</v>
      </c>
      <c r="DK7">
        <v>50</v>
      </c>
      <c r="DL7">
        <v>33</v>
      </c>
      <c r="DM7">
        <v>17</v>
      </c>
      <c r="DN7">
        <v>0</v>
      </c>
      <c r="DO7">
        <v>0</v>
      </c>
      <c r="EA7">
        <v>37</v>
      </c>
      <c r="EB7">
        <v>41</v>
      </c>
      <c r="EC7">
        <v>60</v>
      </c>
      <c r="ED7">
        <v>56</v>
      </c>
      <c r="EE7">
        <v>60</v>
      </c>
      <c r="EF7">
        <v>48</v>
      </c>
      <c r="EG7">
        <v>15</v>
      </c>
      <c r="EH7">
        <v>22</v>
      </c>
      <c r="EI7">
        <v>0</v>
      </c>
      <c r="EJ7">
        <v>27</v>
      </c>
      <c r="EK7">
        <v>64</v>
      </c>
      <c r="EL7">
        <v>68</v>
      </c>
      <c r="EM7">
        <v>59</v>
      </c>
      <c r="EN7">
        <v>74</v>
      </c>
      <c r="EO7">
        <v>36</v>
      </c>
      <c r="EP7">
        <v>56</v>
      </c>
      <c r="EQ7">
        <v>1</v>
      </c>
      <c r="ER7">
        <v>30</v>
      </c>
      <c r="ES7">
        <v>52</v>
      </c>
      <c r="ET7">
        <v>0</v>
      </c>
      <c r="EU7">
        <v>0</v>
      </c>
      <c r="EV7">
        <v>0</v>
      </c>
      <c r="EW7">
        <v>0</v>
      </c>
      <c r="EX7">
        <v>0</v>
      </c>
      <c r="EY7">
        <v>0</v>
      </c>
      <c r="EZ7">
        <v>0</v>
      </c>
      <c r="FA7">
        <v>0</v>
      </c>
      <c r="FB7">
        <v>0</v>
      </c>
      <c r="FC7">
        <v>0</v>
      </c>
      <c r="FD7">
        <v>0</v>
      </c>
      <c r="FE7">
        <v>0</v>
      </c>
      <c r="FF7">
        <v>0</v>
      </c>
      <c r="FG7">
        <v>100</v>
      </c>
      <c r="FH7">
        <v>0</v>
      </c>
      <c r="FI7">
        <v>0</v>
      </c>
      <c r="FJ7">
        <v>0</v>
      </c>
      <c r="FK7">
        <v>11</v>
      </c>
      <c r="FL7">
        <v>68</v>
      </c>
      <c r="FM7">
        <v>0</v>
      </c>
      <c r="FN7">
        <v>0</v>
      </c>
      <c r="FO7">
        <v>3</v>
      </c>
      <c r="FP7">
        <v>11</v>
      </c>
      <c r="FQ7">
        <v>24</v>
      </c>
      <c r="FR7">
        <v>3</v>
      </c>
      <c r="FS7">
        <v>0</v>
      </c>
      <c r="FT7">
        <v>0</v>
      </c>
      <c r="FU7">
        <v>0</v>
      </c>
      <c r="FV7">
        <v>0</v>
      </c>
      <c r="FW7">
        <v>0</v>
      </c>
      <c r="FX7">
        <v>100</v>
      </c>
      <c r="FY7">
        <v>11</v>
      </c>
      <c r="FZ7">
        <v>68</v>
      </c>
      <c r="GA7">
        <v>0</v>
      </c>
      <c r="GB7">
        <v>34</v>
      </c>
      <c r="GC7">
        <v>13</v>
      </c>
      <c r="GD7">
        <v>24</v>
      </c>
      <c r="GE7">
        <v>18</v>
      </c>
      <c r="GF7">
        <v>6</v>
      </c>
      <c r="GG7">
        <v>6</v>
      </c>
      <c r="GH7">
        <v>0</v>
      </c>
      <c r="GI7">
        <v>7</v>
      </c>
      <c r="GJ7">
        <v>0</v>
      </c>
      <c r="GK7">
        <v>0</v>
      </c>
      <c r="GL7">
        <v>0</v>
      </c>
      <c r="GM7">
        <v>18</v>
      </c>
      <c r="GN7">
        <v>2</v>
      </c>
      <c r="GO7">
        <v>97</v>
      </c>
      <c r="GP7">
        <v>1</v>
      </c>
      <c r="GQ7">
        <v>10</v>
      </c>
      <c r="GR7">
        <v>7</v>
      </c>
      <c r="GS7">
        <v>4</v>
      </c>
      <c r="GT7">
        <v>0</v>
      </c>
      <c r="GU7">
        <v>21</v>
      </c>
      <c r="GV7">
        <v>50</v>
      </c>
      <c r="GW7">
        <v>17</v>
      </c>
      <c r="GX7">
        <v>0</v>
      </c>
      <c r="GY7">
        <v>0</v>
      </c>
      <c r="GZ7">
        <v>0</v>
      </c>
      <c r="HA7">
        <v>17</v>
      </c>
      <c r="HB7">
        <v>17</v>
      </c>
      <c r="HC7">
        <v>17</v>
      </c>
      <c r="HD7">
        <v>33</v>
      </c>
      <c r="HE7">
        <v>33</v>
      </c>
      <c r="HF7">
        <v>33</v>
      </c>
      <c r="HG7">
        <v>17</v>
      </c>
      <c r="HH7">
        <v>0</v>
      </c>
      <c r="HI7">
        <v>0</v>
      </c>
      <c r="HJ7">
        <v>0</v>
      </c>
      <c r="HK7">
        <v>0</v>
      </c>
      <c r="HL7">
        <v>83</v>
      </c>
      <c r="HM7">
        <v>67</v>
      </c>
      <c r="HN7">
        <v>83</v>
      </c>
      <c r="HO7">
        <v>33</v>
      </c>
      <c r="HP7">
        <v>50</v>
      </c>
      <c r="HQ7">
        <v>33</v>
      </c>
      <c r="HR7">
        <v>0</v>
      </c>
      <c r="HS7">
        <v>0</v>
      </c>
      <c r="HT7">
        <v>17</v>
      </c>
      <c r="HU7">
        <v>33</v>
      </c>
      <c r="HV7">
        <v>83</v>
      </c>
      <c r="HW7">
        <v>50</v>
      </c>
      <c r="HX7">
        <v>29</v>
      </c>
      <c r="HY7">
        <v>22</v>
      </c>
      <c r="HZ7">
        <v>5</v>
      </c>
      <c r="IA7">
        <v>16</v>
      </c>
      <c r="IB7">
        <v>70</v>
      </c>
      <c r="IC7">
        <v>44</v>
      </c>
      <c r="ID7">
        <v>82</v>
      </c>
      <c r="IE7">
        <v>12</v>
      </c>
      <c r="IF7">
        <v>10</v>
      </c>
      <c r="IG7">
        <v>100</v>
      </c>
      <c r="IH7">
        <v>50</v>
      </c>
      <c r="II7">
        <v>17</v>
      </c>
      <c r="IJ7">
        <v>15</v>
      </c>
      <c r="IK7">
        <v>0</v>
      </c>
      <c r="IL7">
        <v>17</v>
      </c>
      <c r="IM7">
        <v>44</v>
      </c>
      <c r="IN7">
        <v>0</v>
      </c>
      <c r="IO7">
        <v>50</v>
      </c>
      <c r="IP7">
        <v>32</v>
      </c>
      <c r="IQ7">
        <v>1</v>
      </c>
      <c r="IR7">
        <v>23</v>
      </c>
      <c r="IS7">
        <v>56</v>
      </c>
      <c r="IT7">
        <v>17</v>
      </c>
      <c r="IU7">
        <v>50</v>
      </c>
      <c r="IV7">
        <v>50</v>
      </c>
      <c r="IW7">
        <v>17</v>
      </c>
      <c r="IX7">
        <v>0</v>
      </c>
      <c r="IY7">
        <v>0</v>
      </c>
      <c r="IZ7">
        <v>0</v>
      </c>
      <c r="JA7">
        <v>17</v>
      </c>
      <c r="JB7">
        <v>17</v>
      </c>
      <c r="JC7">
        <v>17</v>
      </c>
      <c r="JD7">
        <v>33</v>
      </c>
      <c r="JE7">
        <v>33</v>
      </c>
      <c r="JF7">
        <v>33</v>
      </c>
      <c r="JG7">
        <v>17</v>
      </c>
      <c r="JH7">
        <v>0</v>
      </c>
      <c r="JI7">
        <v>0</v>
      </c>
      <c r="JJ7">
        <v>0</v>
      </c>
      <c r="JK7">
        <v>0</v>
      </c>
      <c r="JL7">
        <v>83</v>
      </c>
      <c r="JM7">
        <v>67</v>
      </c>
      <c r="JN7">
        <v>83</v>
      </c>
      <c r="JO7">
        <v>33</v>
      </c>
      <c r="JP7">
        <v>50</v>
      </c>
      <c r="JQ7">
        <v>33</v>
      </c>
      <c r="JR7">
        <v>0</v>
      </c>
      <c r="JS7">
        <v>0</v>
      </c>
      <c r="JT7">
        <v>17</v>
      </c>
      <c r="JU7">
        <v>33</v>
      </c>
      <c r="JV7">
        <v>83</v>
      </c>
      <c r="JW7">
        <v>50</v>
      </c>
      <c r="JX7">
        <v>29</v>
      </c>
      <c r="JY7">
        <v>22</v>
      </c>
      <c r="JZ7">
        <v>5</v>
      </c>
      <c r="KA7">
        <v>16</v>
      </c>
      <c r="KB7">
        <v>70</v>
      </c>
      <c r="KC7">
        <v>44</v>
      </c>
      <c r="KD7">
        <v>82</v>
      </c>
      <c r="KE7">
        <v>12</v>
      </c>
      <c r="KF7">
        <v>10</v>
      </c>
      <c r="KG7">
        <v>100</v>
      </c>
      <c r="KH7">
        <v>50</v>
      </c>
      <c r="KI7">
        <v>17</v>
      </c>
      <c r="KJ7">
        <v>0</v>
      </c>
      <c r="KK7">
        <v>33</v>
      </c>
      <c r="KL7">
        <v>0</v>
      </c>
      <c r="KM7">
        <v>0</v>
      </c>
      <c r="KN7">
        <v>8</v>
      </c>
      <c r="KO7">
        <v>0</v>
      </c>
      <c r="KP7">
        <v>0</v>
      </c>
      <c r="KQ7">
        <v>50</v>
      </c>
      <c r="KR7">
        <v>0</v>
      </c>
      <c r="KS7">
        <v>17</v>
      </c>
      <c r="KT7">
        <v>0</v>
      </c>
      <c r="KU7">
        <v>50</v>
      </c>
      <c r="KV7">
        <v>0</v>
      </c>
      <c r="KW7">
        <v>33</v>
      </c>
      <c r="KX7">
        <v>100</v>
      </c>
      <c r="KY7">
        <v>0</v>
      </c>
      <c r="KZ7">
        <v>0</v>
      </c>
      <c r="LA7">
        <v>0</v>
      </c>
      <c r="LB7">
        <v>0</v>
      </c>
      <c r="LC7">
        <v>28</v>
      </c>
      <c r="LD7">
        <v>0</v>
      </c>
      <c r="LE7">
        <v>28</v>
      </c>
      <c r="LF7">
        <v>0</v>
      </c>
      <c r="LG7">
        <v>15</v>
      </c>
      <c r="LH7">
        <v>8</v>
      </c>
      <c r="LI7">
        <v>0</v>
      </c>
      <c r="LJ7">
        <v>8</v>
      </c>
      <c r="LM7">
        <v>8</v>
      </c>
      <c r="LN7">
        <v>0</v>
      </c>
      <c r="LO7">
        <v>66</v>
      </c>
      <c r="LP7">
        <v>68</v>
      </c>
      <c r="LQ7">
        <v>67</v>
      </c>
      <c r="LR7">
        <v>85</v>
      </c>
      <c r="LS7">
        <v>70</v>
      </c>
      <c r="LT7">
        <v>85</v>
      </c>
      <c r="LU7">
        <v>66</v>
      </c>
      <c r="LV7">
        <v>64</v>
      </c>
      <c r="LW7">
        <v>63</v>
      </c>
      <c r="LX7">
        <v>84</v>
      </c>
      <c r="LY7">
        <v>62</v>
      </c>
      <c r="LZ7">
        <v>82</v>
      </c>
      <c r="MA7">
        <v>100</v>
      </c>
      <c r="MB7">
        <v>100</v>
      </c>
      <c r="MC7">
        <v>100</v>
      </c>
      <c r="MD7">
        <v>100</v>
      </c>
      <c r="ME7">
        <v>100</v>
      </c>
      <c r="MF7">
        <v>100</v>
      </c>
      <c r="MG7">
        <v>100</v>
      </c>
      <c r="MH7">
        <v>100</v>
      </c>
      <c r="MI7">
        <v>70</v>
      </c>
      <c r="MJ7">
        <v>44</v>
      </c>
      <c r="MK7">
        <v>75</v>
      </c>
      <c r="ML7">
        <v>70</v>
      </c>
      <c r="MM7">
        <v>44</v>
      </c>
      <c r="MN7">
        <v>75</v>
      </c>
      <c r="MO7">
        <v>45</v>
      </c>
      <c r="MP7">
        <v>0</v>
      </c>
      <c r="MQ7">
        <v>55</v>
      </c>
      <c r="MR7">
        <v>0</v>
      </c>
      <c r="MS7">
        <v>8</v>
      </c>
      <c r="MT7">
        <v>97</v>
      </c>
      <c r="MU7">
        <v>97</v>
      </c>
      <c r="MV7">
        <v>76</v>
      </c>
      <c r="MW7">
        <v>72</v>
      </c>
      <c r="MX7">
        <v>70</v>
      </c>
      <c r="MY7">
        <v>92</v>
      </c>
      <c r="MZ7">
        <v>94</v>
      </c>
      <c r="NA7">
        <v>92</v>
      </c>
      <c r="NB7">
        <v>92</v>
      </c>
      <c r="NC7">
        <v>94</v>
      </c>
      <c r="ND7">
        <v>92</v>
      </c>
      <c r="NE7">
        <v>23</v>
      </c>
      <c r="NF7">
        <v>82</v>
      </c>
      <c r="NG7">
        <v>21</v>
      </c>
      <c r="NH7">
        <v>93</v>
      </c>
      <c r="NI7">
        <v>20</v>
      </c>
      <c r="NJ7">
        <v>93</v>
      </c>
      <c r="NK7">
        <v>57</v>
      </c>
      <c r="NL7">
        <v>57</v>
      </c>
      <c r="NM7">
        <v>81</v>
      </c>
      <c r="NN7">
        <v>13</v>
      </c>
      <c r="NO7">
        <v>91</v>
      </c>
      <c r="NP7">
        <v>26</v>
      </c>
      <c r="NQ7">
        <v>94</v>
      </c>
      <c r="NR7">
        <v>74</v>
      </c>
      <c r="NS7">
        <v>25</v>
      </c>
      <c r="NT7">
        <v>1</v>
      </c>
      <c r="NU7">
        <v>1</v>
      </c>
      <c r="NV7">
        <v>0</v>
      </c>
      <c r="NW7">
        <v>1</v>
      </c>
      <c r="NX7">
        <v>0</v>
      </c>
      <c r="NY7">
        <v>6</v>
      </c>
      <c r="NZ7">
        <v>0</v>
      </c>
      <c r="OA7">
        <v>100</v>
      </c>
      <c r="OB7">
        <v>99</v>
      </c>
      <c r="OC7">
        <v>99</v>
      </c>
      <c r="OD7">
        <v>91</v>
      </c>
      <c r="OE7">
        <v>97</v>
      </c>
      <c r="OF7">
        <v>9</v>
      </c>
      <c r="OG7">
        <v>42</v>
      </c>
      <c r="OH7">
        <v>89</v>
      </c>
      <c r="OI7">
        <v>96</v>
      </c>
      <c r="OJ7">
        <v>84</v>
      </c>
      <c r="OK7">
        <v>88</v>
      </c>
      <c r="OL7">
        <v>0</v>
      </c>
      <c r="OM7">
        <v>1</v>
      </c>
      <c r="ON7">
        <v>12</v>
      </c>
      <c r="OO7">
        <v>0</v>
      </c>
      <c r="OP7">
        <v>0</v>
      </c>
      <c r="OQ7">
        <v>0</v>
      </c>
      <c r="OR7">
        <v>0</v>
      </c>
      <c r="OS7">
        <v>0</v>
      </c>
      <c r="OT7">
        <v>0</v>
      </c>
      <c r="OU7">
        <v>0</v>
      </c>
      <c r="OV7">
        <v>0</v>
      </c>
      <c r="OW7">
        <v>0</v>
      </c>
      <c r="OX7">
        <v>93</v>
      </c>
      <c r="OY7">
        <v>91</v>
      </c>
      <c r="OZ7">
        <v>54</v>
      </c>
      <c r="PA7" t="s">
        <v>6307</v>
      </c>
      <c r="PB7" t="s">
        <v>6324</v>
      </c>
    </row>
    <row r="8" spans="1:418">
      <c r="A8" t="s">
        <v>5851</v>
      </c>
      <c r="B8" t="s">
        <v>5853</v>
      </c>
      <c r="C8">
        <v>3</v>
      </c>
      <c r="D8">
        <v>2022</v>
      </c>
      <c r="E8">
        <v>11</v>
      </c>
      <c r="F8" t="s">
        <v>5861</v>
      </c>
      <c r="G8" t="s">
        <v>5879</v>
      </c>
      <c r="H8">
        <v>74</v>
      </c>
      <c r="I8">
        <v>23</v>
      </c>
      <c r="J8">
        <v>39</v>
      </c>
      <c r="K8">
        <v>23</v>
      </c>
      <c r="L8">
        <v>43</v>
      </c>
      <c r="M8">
        <v>38</v>
      </c>
      <c r="N8">
        <v>33</v>
      </c>
      <c r="O8">
        <v>23</v>
      </c>
      <c r="P8">
        <v>25</v>
      </c>
      <c r="Q8">
        <v>71</v>
      </c>
      <c r="R8">
        <v>67</v>
      </c>
      <c r="S8">
        <v>1610</v>
      </c>
      <c r="T8">
        <v>0</v>
      </c>
      <c r="U8">
        <v>12286</v>
      </c>
      <c r="V8">
        <v>9</v>
      </c>
      <c r="W8">
        <v>3371</v>
      </c>
      <c r="X8">
        <v>1</v>
      </c>
      <c r="Y8">
        <v>2110</v>
      </c>
      <c r="Z8">
        <v>7</v>
      </c>
      <c r="AA8">
        <v>19377</v>
      </c>
      <c r="AB8">
        <v>17</v>
      </c>
      <c r="AC8">
        <v>5494</v>
      </c>
      <c r="AD8">
        <v>0</v>
      </c>
      <c r="AE8">
        <v>24871</v>
      </c>
      <c r="AF8">
        <v>17</v>
      </c>
      <c r="AG8">
        <v>18057</v>
      </c>
      <c r="AH8">
        <v>16095</v>
      </c>
      <c r="AI8">
        <v>9563</v>
      </c>
      <c r="AJ8">
        <v>668</v>
      </c>
      <c r="AK8">
        <v>2</v>
      </c>
      <c r="AL8">
        <v>72</v>
      </c>
      <c r="AM8">
        <v>1</v>
      </c>
      <c r="AN8">
        <v>91</v>
      </c>
      <c r="AO8">
        <v>84</v>
      </c>
      <c r="AP8">
        <v>84</v>
      </c>
      <c r="AQ8">
        <v>82</v>
      </c>
      <c r="AR8">
        <v>84</v>
      </c>
      <c r="AS8">
        <v>73</v>
      </c>
      <c r="AT8">
        <v>66</v>
      </c>
      <c r="AU8">
        <v>27</v>
      </c>
      <c r="AV8">
        <v>70</v>
      </c>
      <c r="AW8">
        <v>53</v>
      </c>
      <c r="AX8">
        <v>35</v>
      </c>
      <c r="AY8">
        <v>67</v>
      </c>
      <c r="AZ8">
        <v>11</v>
      </c>
      <c r="BA8">
        <v>84</v>
      </c>
      <c r="BB8">
        <v>66</v>
      </c>
      <c r="BC8">
        <v>9</v>
      </c>
      <c r="BD8">
        <v>82</v>
      </c>
      <c r="BE8">
        <v>97</v>
      </c>
      <c r="BF8">
        <v>35</v>
      </c>
      <c r="BG8">
        <v>42</v>
      </c>
      <c r="BH8">
        <v>61</v>
      </c>
      <c r="BI8">
        <v>72</v>
      </c>
      <c r="BJ8">
        <v>92</v>
      </c>
      <c r="BK8">
        <v>96</v>
      </c>
      <c r="BL8">
        <v>91</v>
      </c>
      <c r="BM8">
        <v>70</v>
      </c>
      <c r="BN8">
        <v>24</v>
      </c>
      <c r="BO8">
        <v>81</v>
      </c>
      <c r="BP8">
        <v>73</v>
      </c>
      <c r="BQ8">
        <v>32</v>
      </c>
      <c r="BR8">
        <v>70</v>
      </c>
      <c r="BS8">
        <v>39</v>
      </c>
      <c r="BT8">
        <v>32</v>
      </c>
      <c r="BU8">
        <v>50</v>
      </c>
      <c r="BV8">
        <v>50</v>
      </c>
      <c r="BW8">
        <v>9</v>
      </c>
      <c r="BX8">
        <v>51</v>
      </c>
      <c r="BY8">
        <v>92</v>
      </c>
      <c r="BZ8">
        <v>97</v>
      </c>
      <c r="CA8">
        <v>53</v>
      </c>
      <c r="CB8">
        <v>95</v>
      </c>
      <c r="CC8">
        <v>84</v>
      </c>
      <c r="CD8">
        <v>50</v>
      </c>
      <c r="CE8">
        <v>99</v>
      </c>
      <c r="CF8">
        <v>96</v>
      </c>
      <c r="CG8">
        <v>92</v>
      </c>
      <c r="CH8">
        <v>76</v>
      </c>
      <c r="CI8">
        <v>93</v>
      </c>
      <c r="CJ8">
        <v>91</v>
      </c>
      <c r="CK8">
        <v>81</v>
      </c>
      <c r="CL8">
        <v>89</v>
      </c>
      <c r="CM8">
        <v>88</v>
      </c>
      <c r="CN8">
        <v>87</v>
      </c>
      <c r="CO8">
        <v>69</v>
      </c>
      <c r="CP8">
        <v>91</v>
      </c>
      <c r="CQ8">
        <v>30</v>
      </c>
      <c r="CR8">
        <v>1</v>
      </c>
      <c r="CS8">
        <v>59</v>
      </c>
      <c r="CT8">
        <v>1</v>
      </c>
      <c r="CU8">
        <v>50</v>
      </c>
      <c r="CV8">
        <v>1</v>
      </c>
      <c r="CW8">
        <v>31</v>
      </c>
      <c r="CX8">
        <v>4</v>
      </c>
      <c r="CY8">
        <v>4</v>
      </c>
      <c r="CZ8">
        <v>4</v>
      </c>
      <c r="DA8">
        <v>4</v>
      </c>
      <c r="DB8">
        <v>9</v>
      </c>
      <c r="DC8">
        <v>9</v>
      </c>
      <c r="DD8">
        <v>0</v>
      </c>
      <c r="DE8">
        <v>100</v>
      </c>
      <c r="DF8">
        <v>0</v>
      </c>
      <c r="DG8">
        <v>5</v>
      </c>
      <c r="DH8">
        <v>0</v>
      </c>
      <c r="DI8">
        <v>4</v>
      </c>
      <c r="DJ8">
        <v>58</v>
      </c>
      <c r="DK8">
        <v>100</v>
      </c>
      <c r="DL8">
        <v>95</v>
      </c>
      <c r="DM8">
        <v>87</v>
      </c>
      <c r="DN8">
        <v>85</v>
      </c>
      <c r="DO8">
        <v>59</v>
      </c>
      <c r="DP8">
        <v>70</v>
      </c>
      <c r="DQ8">
        <v>43</v>
      </c>
      <c r="DR8">
        <v>43</v>
      </c>
      <c r="DS8">
        <v>74</v>
      </c>
      <c r="DT8">
        <v>78</v>
      </c>
      <c r="DU8">
        <v>62</v>
      </c>
      <c r="DV8">
        <v>39</v>
      </c>
      <c r="DW8">
        <v>74</v>
      </c>
      <c r="DX8">
        <v>4</v>
      </c>
      <c r="DY8">
        <v>91</v>
      </c>
      <c r="DZ8">
        <v>87</v>
      </c>
      <c r="EA8">
        <v>53</v>
      </c>
      <c r="EB8">
        <v>34</v>
      </c>
      <c r="EC8">
        <v>72</v>
      </c>
      <c r="ED8">
        <v>51</v>
      </c>
      <c r="EE8">
        <v>66</v>
      </c>
      <c r="EF8">
        <v>46</v>
      </c>
      <c r="EG8">
        <v>27</v>
      </c>
      <c r="EH8">
        <v>57</v>
      </c>
      <c r="EI8">
        <v>5</v>
      </c>
      <c r="EJ8">
        <v>24</v>
      </c>
      <c r="EK8">
        <v>55</v>
      </c>
      <c r="EL8">
        <v>61</v>
      </c>
      <c r="EM8">
        <v>53</v>
      </c>
      <c r="EN8">
        <v>53</v>
      </c>
      <c r="EO8">
        <v>30</v>
      </c>
      <c r="EP8">
        <v>43</v>
      </c>
      <c r="EQ8">
        <v>4</v>
      </c>
      <c r="ER8">
        <v>45</v>
      </c>
      <c r="ES8">
        <v>42</v>
      </c>
      <c r="ET8">
        <v>0</v>
      </c>
      <c r="EU8">
        <v>33</v>
      </c>
      <c r="EV8">
        <v>0</v>
      </c>
      <c r="EW8">
        <v>0</v>
      </c>
      <c r="EX8">
        <v>0</v>
      </c>
      <c r="EY8">
        <v>0</v>
      </c>
      <c r="EZ8">
        <v>33</v>
      </c>
      <c r="FA8">
        <v>0</v>
      </c>
      <c r="FB8">
        <v>0</v>
      </c>
      <c r="FC8">
        <v>0</v>
      </c>
      <c r="FD8">
        <v>0</v>
      </c>
      <c r="FE8">
        <v>0</v>
      </c>
      <c r="FF8">
        <v>0</v>
      </c>
      <c r="FG8">
        <v>0</v>
      </c>
      <c r="FH8">
        <v>0</v>
      </c>
      <c r="FI8">
        <v>33</v>
      </c>
      <c r="FJ8">
        <v>33</v>
      </c>
      <c r="FK8">
        <v>10</v>
      </c>
      <c r="FL8">
        <v>35</v>
      </c>
      <c r="FM8">
        <v>0</v>
      </c>
      <c r="FN8">
        <v>16</v>
      </c>
      <c r="FO8">
        <v>6</v>
      </c>
      <c r="FP8">
        <v>0</v>
      </c>
      <c r="FQ8">
        <v>48</v>
      </c>
      <c r="FR8">
        <v>16</v>
      </c>
      <c r="FS8">
        <v>33</v>
      </c>
      <c r="FT8">
        <v>0</v>
      </c>
      <c r="FU8">
        <v>33</v>
      </c>
      <c r="FV8">
        <v>0</v>
      </c>
      <c r="FW8">
        <v>33</v>
      </c>
      <c r="FX8">
        <v>0</v>
      </c>
      <c r="FY8">
        <v>26</v>
      </c>
      <c r="FZ8">
        <v>35</v>
      </c>
      <c r="GA8">
        <v>0</v>
      </c>
      <c r="GB8">
        <v>55</v>
      </c>
      <c r="GC8">
        <v>6</v>
      </c>
      <c r="GD8">
        <v>48</v>
      </c>
      <c r="GE8">
        <v>18</v>
      </c>
      <c r="GF8">
        <v>19</v>
      </c>
      <c r="GG8">
        <v>16</v>
      </c>
      <c r="GH8">
        <v>20</v>
      </c>
      <c r="GI8">
        <v>15</v>
      </c>
      <c r="GJ8">
        <v>15</v>
      </c>
      <c r="GK8">
        <v>10</v>
      </c>
      <c r="GL8">
        <v>11</v>
      </c>
      <c r="GM8">
        <v>31</v>
      </c>
      <c r="GN8">
        <v>17</v>
      </c>
      <c r="GO8">
        <v>88</v>
      </c>
      <c r="GP8">
        <v>9</v>
      </c>
      <c r="GQ8">
        <v>6</v>
      </c>
      <c r="GR8">
        <v>9</v>
      </c>
      <c r="GS8">
        <v>5</v>
      </c>
      <c r="GT8">
        <v>12</v>
      </c>
      <c r="GU8">
        <v>22</v>
      </c>
      <c r="GV8">
        <v>95</v>
      </c>
      <c r="GW8">
        <v>21</v>
      </c>
      <c r="GX8">
        <v>28</v>
      </c>
      <c r="GY8">
        <v>23</v>
      </c>
      <c r="GZ8">
        <v>18</v>
      </c>
      <c r="HA8">
        <v>62</v>
      </c>
      <c r="HB8">
        <v>59</v>
      </c>
      <c r="HC8">
        <v>56</v>
      </c>
      <c r="HD8">
        <v>82</v>
      </c>
      <c r="HE8">
        <v>46</v>
      </c>
      <c r="HF8">
        <v>79</v>
      </c>
      <c r="HG8">
        <v>72</v>
      </c>
      <c r="HH8">
        <v>49</v>
      </c>
      <c r="HI8">
        <v>41</v>
      </c>
      <c r="HJ8">
        <v>21</v>
      </c>
      <c r="HK8">
        <v>23</v>
      </c>
      <c r="HL8">
        <v>90</v>
      </c>
      <c r="HM8">
        <v>77</v>
      </c>
      <c r="HN8">
        <v>95</v>
      </c>
      <c r="HO8">
        <v>85</v>
      </c>
      <c r="HP8">
        <v>90</v>
      </c>
      <c r="HQ8">
        <v>90</v>
      </c>
      <c r="HR8">
        <v>79</v>
      </c>
      <c r="HS8">
        <v>85</v>
      </c>
      <c r="HT8">
        <v>64</v>
      </c>
      <c r="HU8">
        <v>74</v>
      </c>
      <c r="HV8">
        <v>95</v>
      </c>
      <c r="HW8">
        <v>97</v>
      </c>
      <c r="HX8">
        <v>78</v>
      </c>
      <c r="HY8">
        <v>72</v>
      </c>
      <c r="HZ8">
        <v>46</v>
      </c>
      <c r="IA8">
        <v>53</v>
      </c>
      <c r="IB8">
        <v>76</v>
      </c>
      <c r="IC8">
        <v>72</v>
      </c>
      <c r="ID8">
        <v>88</v>
      </c>
      <c r="IE8">
        <v>51</v>
      </c>
      <c r="IF8">
        <v>55</v>
      </c>
      <c r="IG8">
        <v>95</v>
      </c>
      <c r="IH8">
        <v>90</v>
      </c>
      <c r="II8">
        <v>92</v>
      </c>
      <c r="IJ8">
        <v>48</v>
      </c>
      <c r="IK8">
        <v>10</v>
      </c>
      <c r="IL8">
        <v>51</v>
      </c>
      <c r="IM8">
        <v>85</v>
      </c>
      <c r="IN8">
        <v>38</v>
      </c>
      <c r="IO8">
        <v>95</v>
      </c>
      <c r="IP8">
        <v>66</v>
      </c>
      <c r="IQ8">
        <v>31</v>
      </c>
      <c r="IR8">
        <v>70</v>
      </c>
      <c r="IS8">
        <v>92</v>
      </c>
      <c r="IT8">
        <v>90</v>
      </c>
      <c r="IU8">
        <v>92</v>
      </c>
      <c r="IV8">
        <v>95</v>
      </c>
      <c r="IW8">
        <v>21</v>
      </c>
      <c r="IX8">
        <v>28</v>
      </c>
      <c r="IY8">
        <v>23</v>
      </c>
      <c r="IZ8">
        <v>18</v>
      </c>
      <c r="JA8">
        <v>62</v>
      </c>
      <c r="JB8">
        <v>59</v>
      </c>
      <c r="JC8">
        <v>56</v>
      </c>
      <c r="JD8">
        <v>82</v>
      </c>
      <c r="JE8">
        <v>46</v>
      </c>
      <c r="JF8">
        <v>79</v>
      </c>
      <c r="JG8">
        <v>72</v>
      </c>
      <c r="JH8">
        <v>49</v>
      </c>
      <c r="JI8">
        <v>41</v>
      </c>
      <c r="JJ8">
        <v>21</v>
      </c>
      <c r="JK8">
        <v>23</v>
      </c>
      <c r="JL8">
        <v>90</v>
      </c>
      <c r="JM8">
        <v>77</v>
      </c>
      <c r="JN8">
        <v>95</v>
      </c>
      <c r="JO8">
        <v>85</v>
      </c>
      <c r="JP8">
        <v>90</v>
      </c>
      <c r="JQ8">
        <v>90</v>
      </c>
      <c r="JR8">
        <v>79</v>
      </c>
      <c r="JS8">
        <v>85</v>
      </c>
      <c r="JT8">
        <v>64</v>
      </c>
      <c r="JU8">
        <v>74</v>
      </c>
      <c r="JV8">
        <v>95</v>
      </c>
      <c r="JW8">
        <v>97</v>
      </c>
      <c r="JX8">
        <v>78</v>
      </c>
      <c r="JY8">
        <v>72</v>
      </c>
      <c r="JZ8">
        <v>46</v>
      </c>
      <c r="KA8">
        <v>53</v>
      </c>
      <c r="KB8">
        <v>76</v>
      </c>
      <c r="KC8">
        <v>72</v>
      </c>
      <c r="KD8">
        <v>88</v>
      </c>
      <c r="KE8">
        <v>51</v>
      </c>
      <c r="KF8">
        <v>55</v>
      </c>
      <c r="KG8">
        <v>95</v>
      </c>
      <c r="KH8">
        <v>90</v>
      </c>
      <c r="KI8">
        <v>92</v>
      </c>
      <c r="KJ8">
        <v>74</v>
      </c>
      <c r="KK8">
        <v>95</v>
      </c>
      <c r="KL8">
        <v>62</v>
      </c>
      <c r="KM8">
        <v>64</v>
      </c>
      <c r="KN8">
        <v>74</v>
      </c>
      <c r="KO8">
        <v>51</v>
      </c>
      <c r="KP8">
        <v>85</v>
      </c>
      <c r="KQ8">
        <v>77</v>
      </c>
      <c r="KR8">
        <v>31</v>
      </c>
      <c r="KS8">
        <v>97</v>
      </c>
      <c r="KT8">
        <v>54</v>
      </c>
      <c r="KU8">
        <v>97</v>
      </c>
      <c r="KV8">
        <v>46</v>
      </c>
      <c r="KW8">
        <v>95</v>
      </c>
      <c r="KX8">
        <v>28</v>
      </c>
      <c r="KY8">
        <v>54</v>
      </c>
      <c r="KZ8">
        <v>8</v>
      </c>
      <c r="LA8">
        <v>10</v>
      </c>
      <c r="LB8">
        <v>72</v>
      </c>
      <c r="LC8">
        <v>88</v>
      </c>
      <c r="LD8">
        <v>69</v>
      </c>
      <c r="LE8">
        <v>82</v>
      </c>
      <c r="LF8">
        <v>51</v>
      </c>
      <c r="LG8">
        <v>62</v>
      </c>
      <c r="LH8">
        <v>54</v>
      </c>
      <c r="LI8">
        <v>34</v>
      </c>
      <c r="LJ8">
        <v>57</v>
      </c>
      <c r="LK8">
        <v>96</v>
      </c>
      <c r="LL8">
        <v>72</v>
      </c>
      <c r="LM8">
        <v>54</v>
      </c>
      <c r="LN8">
        <v>34</v>
      </c>
      <c r="LO8">
        <v>92</v>
      </c>
      <c r="LP8">
        <v>88</v>
      </c>
      <c r="LQ8">
        <v>89</v>
      </c>
      <c r="LR8">
        <v>97</v>
      </c>
      <c r="LS8">
        <v>91</v>
      </c>
      <c r="LT8">
        <v>93</v>
      </c>
      <c r="LU8">
        <v>92</v>
      </c>
      <c r="LV8">
        <v>86</v>
      </c>
      <c r="LW8">
        <v>88</v>
      </c>
      <c r="LX8">
        <v>93</v>
      </c>
      <c r="LY8">
        <v>85</v>
      </c>
      <c r="LZ8">
        <v>91</v>
      </c>
      <c r="MA8">
        <v>100</v>
      </c>
      <c r="MB8">
        <v>92</v>
      </c>
      <c r="MC8">
        <v>100</v>
      </c>
      <c r="MD8">
        <v>92</v>
      </c>
      <c r="ME8">
        <v>100</v>
      </c>
      <c r="MF8">
        <v>89</v>
      </c>
      <c r="MG8">
        <v>100</v>
      </c>
      <c r="MH8">
        <v>82</v>
      </c>
      <c r="MI8">
        <v>89</v>
      </c>
      <c r="MJ8">
        <v>84</v>
      </c>
      <c r="MK8">
        <v>88</v>
      </c>
      <c r="ML8">
        <v>88</v>
      </c>
      <c r="MM8">
        <v>74</v>
      </c>
      <c r="MN8">
        <v>88</v>
      </c>
      <c r="MO8">
        <v>9</v>
      </c>
      <c r="MP8">
        <v>4</v>
      </c>
      <c r="MQ8">
        <v>37</v>
      </c>
      <c r="MR8">
        <v>50</v>
      </c>
      <c r="MS8">
        <v>57</v>
      </c>
      <c r="MT8">
        <v>96</v>
      </c>
      <c r="MU8">
        <v>96</v>
      </c>
      <c r="MV8">
        <v>92</v>
      </c>
      <c r="MW8">
        <v>87</v>
      </c>
      <c r="MX8">
        <v>87</v>
      </c>
      <c r="MY8">
        <v>97</v>
      </c>
      <c r="MZ8">
        <v>100</v>
      </c>
      <c r="NA8">
        <v>93</v>
      </c>
      <c r="NB8">
        <v>99</v>
      </c>
      <c r="NC8">
        <v>99</v>
      </c>
      <c r="ND8">
        <v>99</v>
      </c>
      <c r="NE8">
        <v>35</v>
      </c>
      <c r="NF8">
        <v>89</v>
      </c>
      <c r="NG8">
        <v>34</v>
      </c>
      <c r="NH8">
        <v>100</v>
      </c>
      <c r="NI8">
        <v>17</v>
      </c>
      <c r="NJ8">
        <v>91</v>
      </c>
      <c r="NK8">
        <v>48</v>
      </c>
      <c r="NL8">
        <v>48</v>
      </c>
      <c r="NM8">
        <v>84</v>
      </c>
      <c r="NN8">
        <v>10</v>
      </c>
      <c r="NO8">
        <v>91</v>
      </c>
      <c r="NP8">
        <v>24</v>
      </c>
      <c r="NQ8">
        <v>96</v>
      </c>
      <c r="NR8">
        <v>81</v>
      </c>
      <c r="NS8">
        <v>42</v>
      </c>
      <c r="NT8">
        <v>4</v>
      </c>
      <c r="NU8">
        <v>0</v>
      </c>
      <c r="NV8">
        <v>0</v>
      </c>
      <c r="NW8">
        <v>0</v>
      </c>
      <c r="NX8">
        <v>0</v>
      </c>
      <c r="NY8">
        <v>16</v>
      </c>
      <c r="NZ8">
        <v>3</v>
      </c>
      <c r="OA8">
        <v>99</v>
      </c>
      <c r="OB8">
        <v>96</v>
      </c>
      <c r="OC8">
        <v>97</v>
      </c>
      <c r="OD8">
        <v>93</v>
      </c>
      <c r="OE8">
        <v>99</v>
      </c>
      <c r="OF8">
        <v>12</v>
      </c>
      <c r="OG8">
        <v>68</v>
      </c>
      <c r="OH8">
        <v>94</v>
      </c>
      <c r="OI8">
        <v>99</v>
      </c>
      <c r="OJ8">
        <v>93</v>
      </c>
      <c r="OK8">
        <v>94</v>
      </c>
      <c r="OL8">
        <v>0</v>
      </c>
      <c r="OM8">
        <v>0</v>
      </c>
      <c r="ON8">
        <v>3039</v>
      </c>
      <c r="OO8">
        <v>4</v>
      </c>
      <c r="OP8">
        <v>1</v>
      </c>
      <c r="OQ8">
        <v>0</v>
      </c>
      <c r="OR8">
        <v>0</v>
      </c>
      <c r="OS8">
        <v>0.10000000149011612</v>
      </c>
      <c r="OT8">
        <v>0.30000001192092896</v>
      </c>
      <c r="OU8">
        <v>0.10000000149011612</v>
      </c>
      <c r="OV8">
        <v>0</v>
      </c>
      <c r="OW8">
        <v>0.10000000149011612</v>
      </c>
      <c r="OX8">
        <v>73</v>
      </c>
      <c r="OY8">
        <v>65</v>
      </c>
      <c r="OZ8">
        <v>38</v>
      </c>
      <c r="PA8" t="s">
        <v>6307</v>
      </c>
      <c r="PB8" t="s">
        <v>6324</v>
      </c>
    </row>
    <row r="9" spans="1:418">
      <c r="A9" t="s">
        <v>5851</v>
      </c>
      <c r="B9" t="s">
        <v>5853</v>
      </c>
      <c r="C9">
        <v>3</v>
      </c>
      <c r="D9">
        <v>2022</v>
      </c>
      <c r="E9">
        <v>11</v>
      </c>
      <c r="F9" t="s">
        <v>5862</v>
      </c>
      <c r="G9" t="s">
        <v>5880</v>
      </c>
      <c r="H9">
        <v>128</v>
      </c>
      <c r="I9">
        <v>19</v>
      </c>
      <c r="J9">
        <v>37</v>
      </c>
      <c r="K9">
        <v>19</v>
      </c>
      <c r="L9">
        <v>37</v>
      </c>
      <c r="M9">
        <v>32</v>
      </c>
      <c r="N9">
        <v>28</v>
      </c>
      <c r="O9">
        <v>20</v>
      </c>
      <c r="P9">
        <v>21</v>
      </c>
      <c r="Q9">
        <v>128</v>
      </c>
      <c r="R9">
        <v>124</v>
      </c>
      <c r="S9">
        <v>1461</v>
      </c>
      <c r="T9">
        <v>0</v>
      </c>
      <c r="U9">
        <v>11708</v>
      </c>
      <c r="V9">
        <v>7</v>
      </c>
      <c r="W9">
        <v>3271</v>
      </c>
      <c r="X9">
        <v>1</v>
      </c>
      <c r="Y9">
        <v>1895</v>
      </c>
      <c r="Z9">
        <v>6</v>
      </c>
      <c r="AA9">
        <v>18335</v>
      </c>
      <c r="AB9">
        <v>14</v>
      </c>
      <c r="AC9">
        <v>4828</v>
      </c>
      <c r="AD9">
        <v>0</v>
      </c>
      <c r="AE9">
        <v>23163</v>
      </c>
      <c r="AF9">
        <v>14</v>
      </c>
      <c r="AG9">
        <v>16634</v>
      </c>
      <c r="AH9">
        <v>14806</v>
      </c>
      <c r="AI9">
        <v>9392</v>
      </c>
      <c r="AJ9">
        <v>680</v>
      </c>
      <c r="AK9">
        <v>0</v>
      </c>
      <c r="AL9">
        <v>71</v>
      </c>
      <c r="AM9">
        <v>0</v>
      </c>
      <c r="AN9">
        <v>89</v>
      </c>
      <c r="AO9">
        <v>78</v>
      </c>
      <c r="AP9">
        <v>76</v>
      </c>
      <c r="AQ9">
        <v>77</v>
      </c>
      <c r="AR9">
        <v>78</v>
      </c>
      <c r="AS9">
        <v>69</v>
      </c>
      <c r="AT9">
        <v>57</v>
      </c>
      <c r="AU9">
        <v>25</v>
      </c>
      <c r="AV9">
        <v>72</v>
      </c>
      <c r="AW9">
        <v>49</v>
      </c>
      <c r="AX9">
        <v>25</v>
      </c>
      <c r="AY9">
        <v>61</v>
      </c>
      <c r="AZ9">
        <v>8</v>
      </c>
      <c r="BA9">
        <v>77</v>
      </c>
      <c r="BB9">
        <v>61</v>
      </c>
      <c r="BC9">
        <v>6</v>
      </c>
      <c r="BD9">
        <v>74</v>
      </c>
      <c r="BE9">
        <v>96</v>
      </c>
      <c r="BF9">
        <v>36</v>
      </c>
      <c r="BG9">
        <v>46</v>
      </c>
      <c r="BH9">
        <v>52</v>
      </c>
      <c r="BI9">
        <v>77</v>
      </c>
      <c r="BJ9">
        <v>90</v>
      </c>
      <c r="BK9">
        <v>92</v>
      </c>
      <c r="BL9">
        <v>88</v>
      </c>
      <c r="BM9">
        <v>69</v>
      </c>
      <c r="BN9">
        <v>23</v>
      </c>
      <c r="BO9">
        <v>84</v>
      </c>
      <c r="BP9">
        <v>77</v>
      </c>
      <c r="BQ9">
        <v>32</v>
      </c>
      <c r="BR9">
        <v>75</v>
      </c>
      <c r="BS9">
        <v>34</v>
      </c>
      <c r="BT9">
        <v>33</v>
      </c>
      <c r="BU9">
        <v>58</v>
      </c>
      <c r="BV9">
        <v>52</v>
      </c>
      <c r="BW9">
        <v>12</v>
      </c>
      <c r="BX9">
        <v>62</v>
      </c>
      <c r="BY9">
        <v>90</v>
      </c>
      <c r="BZ9">
        <v>97</v>
      </c>
      <c r="CA9">
        <v>34</v>
      </c>
      <c r="CB9">
        <v>94</v>
      </c>
      <c r="CC9">
        <v>79</v>
      </c>
      <c r="CD9">
        <v>33</v>
      </c>
      <c r="CE9">
        <v>96</v>
      </c>
      <c r="CF9">
        <v>92</v>
      </c>
      <c r="CG9">
        <v>89</v>
      </c>
      <c r="CH9">
        <v>62</v>
      </c>
      <c r="CI9">
        <v>88</v>
      </c>
      <c r="CJ9">
        <v>77</v>
      </c>
      <c r="CK9">
        <v>70</v>
      </c>
      <c r="CL9">
        <v>81</v>
      </c>
      <c r="CM9">
        <v>79</v>
      </c>
      <c r="CN9">
        <v>78</v>
      </c>
      <c r="CO9">
        <v>50</v>
      </c>
      <c r="CP9">
        <v>85</v>
      </c>
      <c r="CQ9">
        <v>27</v>
      </c>
      <c r="CR9">
        <v>1</v>
      </c>
      <c r="CS9">
        <v>65</v>
      </c>
      <c r="CT9">
        <v>1</v>
      </c>
      <c r="CU9">
        <v>33</v>
      </c>
      <c r="CV9">
        <v>1</v>
      </c>
      <c r="CW9">
        <v>15</v>
      </c>
      <c r="CX9">
        <v>5</v>
      </c>
      <c r="CY9">
        <v>5</v>
      </c>
      <c r="CZ9">
        <v>5</v>
      </c>
      <c r="DA9">
        <v>5</v>
      </c>
      <c r="DB9">
        <v>11</v>
      </c>
      <c r="DC9">
        <v>11</v>
      </c>
      <c r="DD9">
        <v>0</v>
      </c>
      <c r="DE9">
        <v>100</v>
      </c>
      <c r="DF9">
        <v>0</v>
      </c>
      <c r="DG9">
        <v>6</v>
      </c>
      <c r="DH9">
        <v>0</v>
      </c>
      <c r="DI9">
        <v>5</v>
      </c>
      <c r="DJ9">
        <v>29</v>
      </c>
      <c r="DK9">
        <v>97</v>
      </c>
      <c r="DL9">
        <v>86</v>
      </c>
      <c r="DM9">
        <v>76</v>
      </c>
      <c r="DN9">
        <v>76</v>
      </c>
      <c r="DO9">
        <v>54</v>
      </c>
      <c r="DP9">
        <v>65</v>
      </c>
      <c r="DQ9">
        <v>45</v>
      </c>
      <c r="DR9">
        <v>50</v>
      </c>
      <c r="DS9">
        <v>70</v>
      </c>
      <c r="DT9">
        <v>75</v>
      </c>
      <c r="DU9">
        <v>61</v>
      </c>
      <c r="DV9">
        <v>45</v>
      </c>
      <c r="DW9">
        <v>70</v>
      </c>
      <c r="DX9">
        <v>5</v>
      </c>
      <c r="DY9">
        <v>90</v>
      </c>
      <c r="DZ9">
        <v>90</v>
      </c>
      <c r="EA9">
        <v>45</v>
      </c>
      <c r="EB9">
        <v>38</v>
      </c>
      <c r="EC9">
        <v>64</v>
      </c>
      <c r="ED9">
        <v>53</v>
      </c>
      <c r="EE9">
        <v>63</v>
      </c>
      <c r="EF9">
        <v>48</v>
      </c>
      <c r="EG9">
        <v>21</v>
      </c>
      <c r="EH9">
        <v>38</v>
      </c>
      <c r="EI9">
        <v>4</v>
      </c>
      <c r="EJ9">
        <v>25</v>
      </c>
      <c r="EK9">
        <v>61</v>
      </c>
      <c r="EL9">
        <v>66</v>
      </c>
      <c r="EM9">
        <v>57</v>
      </c>
      <c r="EN9">
        <v>68</v>
      </c>
      <c r="EO9">
        <v>30</v>
      </c>
      <c r="EP9">
        <v>47</v>
      </c>
      <c r="EQ9">
        <v>2</v>
      </c>
      <c r="ER9">
        <v>38</v>
      </c>
      <c r="ES9">
        <v>49</v>
      </c>
      <c r="ET9">
        <v>0</v>
      </c>
      <c r="EU9">
        <v>33</v>
      </c>
      <c r="EV9">
        <v>0</v>
      </c>
      <c r="EW9">
        <v>0</v>
      </c>
      <c r="EX9">
        <v>0</v>
      </c>
      <c r="EY9">
        <v>0</v>
      </c>
      <c r="EZ9">
        <v>33</v>
      </c>
      <c r="FA9">
        <v>0</v>
      </c>
      <c r="FB9">
        <v>0</v>
      </c>
      <c r="FC9">
        <v>0</v>
      </c>
      <c r="FD9">
        <v>0</v>
      </c>
      <c r="FE9">
        <v>0</v>
      </c>
      <c r="FF9">
        <v>0</v>
      </c>
      <c r="FG9">
        <v>33</v>
      </c>
      <c r="FH9">
        <v>0</v>
      </c>
      <c r="FI9">
        <v>33</v>
      </c>
      <c r="FJ9">
        <v>0</v>
      </c>
      <c r="FK9">
        <v>10</v>
      </c>
      <c r="FL9">
        <v>56</v>
      </c>
      <c r="FM9">
        <v>0</v>
      </c>
      <c r="FN9">
        <v>6</v>
      </c>
      <c r="FO9">
        <v>3</v>
      </c>
      <c r="FP9">
        <v>6</v>
      </c>
      <c r="FQ9">
        <v>37</v>
      </c>
      <c r="FR9">
        <v>8</v>
      </c>
      <c r="FS9">
        <v>33</v>
      </c>
      <c r="FT9">
        <v>0</v>
      </c>
      <c r="FU9">
        <v>33</v>
      </c>
      <c r="FV9">
        <v>0</v>
      </c>
      <c r="FW9">
        <v>33</v>
      </c>
      <c r="FX9">
        <v>33</v>
      </c>
      <c r="FY9">
        <v>16</v>
      </c>
      <c r="FZ9">
        <v>56</v>
      </c>
      <c r="GA9">
        <v>0</v>
      </c>
      <c r="GB9">
        <v>44</v>
      </c>
      <c r="GC9">
        <v>10</v>
      </c>
      <c r="GD9">
        <v>37</v>
      </c>
      <c r="GE9">
        <v>20</v>
      </c>
      <c r="GF9">
        <v>13</v>
      </c>
      <c r="GG9">
        <v>11</v>
      </c>
      <c r="GH9">
        <v>15</v>
      </c>
      <c r="GI9">
        <v>12</v>
      </c>
      <c r="GJ9">
        <v>7</v>
      </c>
      <c r="GK9">
        <v>5</v>
      </c>
      <c r="GL9">
        <v>4</v>
      </c>
      <c r="GM9">
        <v>25</v>
      </c>
      <c r="GN9">
        <v>7</v>
      </c>
      <c r="GO9">
        <v>94</v>
      </c>
      <c r="GP9">
        <v>4</v>
      </c>
      <c r="GQ9">
        <v>8</v>
      </c>
      <c r="GR9">
        <v>8</v>
      </c>
      <c r="GS9">
        <v>5</v>
      </c>
      <c r="GT9">
        <v>5</v>
      </c>
      <c r="GU9">
        <v>21</v>
      </c>
      <c r="GV9">
        <v>89</v>
      </c>
      <c r="GW9">
        <v>22</v>
      </c>
      <c r="GX9">
        <v>27</v>
      </c>
      <c r="GY9">
        <v>22</v>
      </c>
      <c r="GZ9">
        <v>16</v>
      </c>
      <c r="HA9">
        <v>57</v>
      </c>
      <c r="HB9">
        <v>51</v>
      </c>
      <c r="HC9">
        <v>57</v>
      </c>
      <c r="HD9">
        <v>76</v>
      </c>
      <c r="HE9">
        <v>46</v>
      </c>
      <c r="HF9">
        <v>73</v>
      </c>
      <c r="HG9">
        <v>68</v>
      </c>
      <c r="HH9">
        <v>46</v>
      </c>
      <c r="HI9">
        <v>41</v>
      </c>
      <c r="HJ9">
        <v>22</v>
      </c>
      <c r="HK9">
        <v>22</v>
      </c>
      <c r="HL9">
        <v>86</v>
      </c>
      <c r="HM9">
        <v>70</v>
      </c>
      <c r="HN9">
        <v>92</v>
      </c>
      <c r="HO9">
        <v>81</v>
      </c>
      <c r="HP9">
        <v>81</v>
      </c>
      <c r="HQ9">
        <v>81</v>
      </c>
      <c r="HR9">
        <v>70</v>
      </c>
      <c r="HS9">
        <v>73</v>
      </c>
      <c r="HT9">
        <v>62</v>
      </c>
      <c r="HU9">
        <v>70</v>
      </c>
      <c r="HV9">
        <v>92</v>
      </c>
      <c r="HW9">
        <v>92</v>
      </c>
      <c r="HX9">
        <v>48</v>
      </c>
      <c r="HY9">
        <v>45</v>
      </c>
      <c r="HZ9">
        <v>23</v>
      </c>
      <c r="IA9">
        <v>33</v>
      </c>
      <c r="IB9">
        <v>71</v>
      </c>
      <c r="IC9">
        <v>58</v>
      </c>
      <c r="ID9">
        <v>84</v>
      </c>
      <c r="IE9">
        <v>30</v>
      </c>
      <c r="IF9">
        <v>30</v>
      </c>
      <c r="IG9">
        <v>95</v>
      </c>
      <c r="IH9">
        <v>86</v>
      </c>
      <c r="II9">
        <v>81</v>
      </c>
      <c r="IJ9">
        <v>46</v>
      </c>
      <c r="IK9">
        <v>11</v>
      </c>
      <c r="IL9">
        <v>49</v>
      </c>
      <c r="IM9">
        <v>79</v>
      </c>
      <c r="IN9">
        <v>32</v>
      </c>
      <c r="IO9">
        <v>89</v>
      </c>
      <c r="IP9">
        <v>47</v>
      </c>
      <c r="IQ9">
        <v>14</v>
      </c>
      <c r="IR9">
        <v>44</v>
      </c>
      <c r="IS9">
        <v>87</v>
      </c>
      <c r="IT9">
        <v>81</v>
      </c>
      <c r="IU9">
        <v>86</v>
      </c>
      <c r="IV9">
        <v>89</v>
      </c>
      <c r="IW9">
        <v>22</v>
      </c>
      <c r="IX9">
        <v>27</v>
      </c>
      <c r="IY9">
        <v>22</v>
      </c>
      <c r="IZ9">
        <v>16</v>
      </c>
      <c r="JA9">
        <v>57</v>
      </c>
      <c r="JB9">
        <v>51</v>
      </c>
      <c r="JC9">
        <v>57</v>
      </c>
      <c r="JD9">
        <v>76</v>
      </c>
      <c r="JE9">
        <v>46</v>
      </c>
      <c r="JF9">
        <v>73</v>
      </c>
      <c r="JG9">
        <v>68</v>
      </c>
      <c r="JH9">
        <v>46</v>
      </c>
      <c r="JI9">
        <v>41</v>
      </c>
      <c r="JJ9">
        <v>22</v>
      </c>
      <c r="JK9">
        <v>22</v>
      </c>
      <c r="JL9">
        <v>86</v>
      </c>
      <c r="JM9">
        <v>70</v>
      </c>
      <c r="JN9">
        <v>92</v>
      </c>
      <c r="JO9">
        <v>81</v>
      </c>
      <c r="JP9">
        <v>81</v>
      </c>
      <c r="JQ9">
        <v>81</v>
      </c>
      <c r="JR9">
        <v>70</v>
      </c>
      <c r="JS9">
        <v>73</v>
      </c>
      <c r="JT9">
        <v>62</v>
      </c>
      <c r="JU9">
        <v>70</v>
      </c>
      <c r="JV9">
        <v>92</v>
      </c>
      <c r="JW9">
        <v>92</v>
      </c>
      <c r="JX9">
        <v>48</v>
      </c>
      <c r="JY9">
        <v>45</v>
      </c>
      <c r="JZ9">
        <v>23</v>
      </c>
      <c r="KA9">
        <v>33</v>
      </c>
      <c r="KB9">
        <v>71</v>
      </c>
      <c r="KC9">
        <v>58</v>
      </c>
      <c r="KD9">
        <v>84</v>
      </c>
      <c r="KE9">
        <v>30</v>
      </c>
      <c r="KF9">
        <v>30</v>
      </c>
      <c r="KG9">
        <v>95</v>
      </c>
      <c r="KH9">
        <v>86</v>
      </c>
      <c r="KI9">
        <v>81</v>
      </c>
      <c r="KJ9">
        <v>68</v>
      </c>
      <c r="KK9">
        <v>84</v>
      </c>
      <c r="KL9">
        <v>57</v>
      </c>
      <c r="KM9">
        <v>59</v>
      </c>
      <c r="KN9">
        <v>67</v>
      </c>
      <c r="KO9">
        <v>49</v>
      </c>
      <c r="KP9">
        <v>73</v>
      </c>
      <c r="KQ9">
        <v>81</v>
      </c>
      <c r="KR9">
        <v>22</v>
      </c>
      <c r="KS9">
        <v>86</v>
      </c>
      <c r="KT9">
        <v>49</v>
      </c>
      <c r="KU9">
        <v>92</v>
      </c>
      <c r="KV9">
        <v>38</v>
      </c>
      <c r="KW9">
        <v>86</v>
      </c>
      <c r="KX9">
        <v>35</v>
      </c>
      <c r="KY9">
        <v>51</v>
      </c>
      <c r="KZ9">
        <v>5</v>
      </c>
      <c r="LA9">
        <v>8</v>
      </c>
      <c r="LB9">
        <v>65</v>
      </c>
      <c r="LC9">
        <v>80</v>
      </c>
      <c r="LD9">
        <v>62</v>
      </c>
      <c r="LE9">
        <v>76</v>
      </c>
      <c r="LF9">
        <v>49</v>
      </c>
      <c r="LG9">
        <v>38</v>
      </c>
      <c r="LH9">
        <v>30</v>
      </c>
      <c r="LI9">
        <v>16</v>
      </c>
      <c r="LJ9">
        <v>31</v>
      </c>
      <c r="LK9">
        <v>95</v>
      </c>
      <c r="LL9">
        <v>67</v>
      </c>
      <c r="LM9">
        <v>30</v>
      </c>
      <c r="LN9">
        <v>16</v>
      </c>
      <c r="LO9">
        <v>77</v>
      </c>
      <c r="LP9">
        <v>77</v>
      </c>
      <c r="LQ9">
        <v>77</v>
      </c>
      <c r="LR9">
        <v>90</v>
      </c>
      <c r="LS9">
        <v>78</v>
      </c>
      <c r="LT9">
        <v>88</v>
      </c>
      <c r="LU9">
        <v>77</v>
      </c>
      <c r="LV9">
        <v>73</v>
      </c>
      <c r="LW9">
        <v>73</v>
      </c>
      <c r="LX9">
        <v>87</v>
      </c>
      <c r="LY9">
        <v>70</v>
      </c>
      <c r="LZ9">
        <v>84</v>
      </c>
      <c r="MA9">
        <v>100</v>
      </c>
      <c r="MB9">
        <v>97</v>
      </c>
      <c r="MC9">
        <v>100</v>
      </c>
      <c r="MD9">
        <v>94</v>
      </c>
      <c r="ME9">
        <v>100</v>
      </c>
      <c r="MF9">
        <v>97</v>
      </c>
      <c r="MG9">
        <v>100</v>
      </c>
      <c r="MH9">
        <v>84</v>
      </c>
      <c r="MI9">
        <v>77</v>
      </c>
      <c r="MJ9">
        <v>60</v>
      </c>
      <c r="MK9">
        <v>80</v>
      </c>
      <c r="ML9">
        <v>77</v>
      </c>
      <c r="MM9">
        <v>57</v>
      </c>
      <c r="MN9">
        <v>80</v>
      </c>
      <c r="MO9">
        <v>18</v>
      </c>
      <c r="MP9">
        <v>4</v>
      </c>
      <c r="MQ9">
        <v>39</v>
      </c>
      <c r="MR9">
        <v>39</v>
      </c>
      <c r="MS9">
        <v>31</v>
      </c>
      <c r="MT9">
        <v>100</v>
      </c>
      <c r="MU9">
        <v>100</v>
      </c>
      <c r="MV9">
        <v>83</v>
      </c>
      <c r="MW9">
        <v>78</v>
      </c>
      <c r="MX9">
        <v>77</v>
      </c>
      <c r="MY9">
        <v>95</v>
      </c>
      <c r="MZ9">
        <v>97</v>
      </c>
      <c r="NA9">
        <v>92</v>
      </c>
      <c r="NB9">
        <v>95</v>
      </c>
      <c r="NC9">
        <v>96</v>
      </c>
      <c r="ND9">
        <v>95</v>
      </c>
      <c r="NE9">
        <v>29</v>
      </c>
      <c r="NF9">
        <v>86</v>
      </c>
      <c r="NG9">
        <v>27</v>
      </c>
      <c r="NH9">
        <v>97</v>
      </c>
      <c r="NI9">
        <v>17</v>
      </c>
      <c r="NJ9">
        <v>97</v>
      </c>
      <c r="NK9">
        <v>54</v>
      </c>
      <c r="NL9">
        <v>54</v>
      </c>
      <c r="NM9">
        <v>82</v>
      </c>
      <c r="NN9">
        <v>12</v>
      </c>
      <c r="NO9">
        <v>91</v>
      </c>
      <c r="NP9">
        <v>27</v>
      </c>
      <c r="NQ9">
        <v>96</v>
      </c>
      <c r="NR9">
        <v>77</v>
      </c>
      <c r="NS9">
        <v>33</v>
      </c>
      <c r="NT9">
        <v>3</v>
      </c>
      <c r="NU9">
        <v>1</v>
      </c>
      <c r="NV9">
        <v>0</v>
      </c>
      <c r="NW9">
        <v>1</v>
      </c>
      <c r="NX9">
        <v>0</v>
      </c>
      <c r="NY9">
        <v>12</v>
      </c>
      <c r="NZ9">
        <v>2</v>
      </c>
      <c r="OA9">
        <v>99</v>
      </c>
      <c r="OB9">
        <v>98</v>
      </c>
      <c r="OC9">
        <v>98</v>
      </c>
      <c r="OD9">
        <v>92</v>
      </c>
      <c r="OE9">
        <v>98</v>
      </c>
      <c r="OF9">
        <v>11</v>
      </c>
      <c r="OG9">
        <v>56</v>
      </c>
      <c r="OH9">
        <v>92</v>
      </c>
      <c r="OI9">
        <v>98</v>
      </c>
      <c r="OJ9">
        <v>89</v>
      </c>
      <c r="OK9">
        <v>91</v>
      </c>
      <c r="OL9">
        <v>0</v>
      </c>
      <c r="OM9">
        <v>1</v>
      </c>
      <c r="ON9">
        <v>2782</v>
      </c>
      <c r="OO9">
        <v>3</v>
      </c>
      <c r="OP9">
        <v>0</v>
      </c>
      <c r="OQ9">
        <v>0</v>
      </c>
      <c r="OR9">
        <v>0</v>
      </c>
      <c r="OS9">
        <v>0.10000000149011612</v>
      </c>
      <c r="OT9">
        <v>0.30000001192092896</v>
      </c>
      <c r="OU9">
        <v>0.10000000149011612</v>
      </c>
      <c r="OV9">
        <v>0</v>
      </c>
      <c r="OW9">
        <v>0.10000000149011612</v>
      </c>
      <c r="OX9">
        <v>72</v>
      </c>
      <c r="OY9">
        <v>64</v>
      </c>
      <c r="OZ9">
        <v>41</v>
      </c>
      <c r="PA9" t="s">
        <v>6307</v>
      </c>
      <c r="PB9" t="s">
        <v>6324</v>
      </c>
    </row>
    <row r="10" spans="1:418">
      <c r="A10" t="s">
        <v>5851</v>
      </c>
      <c r="B10" t="s">
        <v>5853</v>
      </c>
      <c r="C10">
        <v>3</v>
      </c>
      <c r="D10">
        <v>2022</v>
      </c>
      <c r="E10">
        <v>11</v>
      </c>
      <c r="F10" t="s">
        <v>5862</v>
      </c>
      <c r="G10" t="s">
        <v>5881</v>
      </c>
      <c r="H10">
        <v>19</v>
      </c>
      <c r="I10">
        <v>4</v>
      </c>
      <c r="J10">
        <v>8</v>
      </c>
      <c r="K10">
        <v>4</v>
      </c>
      <c r="L10">
        <v>10</v>
      </c>
      <c r="M10">
        <v>8</v>
      </c>
      <c r="N10">
        <v>5</v>
      </c>
      <c r="O10">
        <v>3</v>
      </c>
      <c r="P10">
        <v>4</v>
      </c>
      <c r="Q10">
        <v>14</v>
      </c>
      <c r="R10">
        <v>11</v>
      </c>
      <c r="S10">
        <v>157</v>
      </c>
      <c r="T10">
        <v>0</v>
      </c>
      <c r="U10">
        <v>1306</v>
      </c>
      <c r="V10">
        <v>2</v>
      </c>
      <c r="W10">
        <v>268</v>
      </c>
      <c r="X10">
        <v>0</v>
      </c>
      <c r="Y10">
        <v>294</v>
      </c>
      <c r="Z10">
        <v>1</v>
      </c>
      <c r="AA10">
        <v>2025</v>
      </c>
      <c r="AB10">
        <v>3</v>
      </c>
      <c r="AC10">
        <v>868</v>
      </c>
      <c r="AD10">
        <v>0</v>
      </c>
      <c r="AE10">
        <v>2893</v>
      </c>
      <c r="AF10">
        <v>3</v>
      </c>
      <c r="AG10">
        <v>2525</v>
      </c>
      <c r="AH10">
        <v>2365</v>
      </c>
      <c r="AI10">
        <v>813</v>
      </c>
      <c r="AJ10">
        <v>108</v>
      </c>
      <c r="AK10">
        <v>2</v>
      </c>
      <c r="AL10">
        <v>53</v>
      </c>
      <c r="AM10">
        <v>5</v>
      </c>
      <c r="AN10">
        <v>79</v>
      </c>
      <c r="AO10">
        <v>74</v>
      </c>
      <c r="AP10">
        <v>74</v>
      </c>
      <c r="AQ10">
        <v>74</v>
      </c>
      <c r="AR10">
        <v>74</v>
      </c>
      <c r="AS10">
        <v>68</v>
      </c>
      <c r="AT10">
        <v>63</v>
      </c>
      <c r="AU10">
        <v>32</v>
      </c>
      <c r="AV10">
        <v>58</v>
      </c>
      <c r="AW10">
        <v>42</v>
      </c>
      <c r="AX10">
        <v>21</v>
      </c>
      <c r="AY10">
        <v>60</v>
      </c>
      <c r="AZ10">
        <v>11</v>
      </c>
      <c r="BA10">
        <v>74</v>
      </c>
      <c r="BB10">
        <v>58</v>
      </c>
      <c r="BC10">
        <v>11</v>
      </c>
      <c r="BD10">
        <v>74</v>
      </c>
      <c r="BE10">
        <v>100</v>
      </c>
      <c r="BF10">
        <v>42</v>
      </c>
      <c r="BG10">
        <v>37</v>
      </c>
      <c r="BH10">
        <v>68</v>
      </c>
      <c r="BI10">
        <v>79</v>
      </c>
      <c r="BJ10">
        <v>100</v>
      </c>
      <c r="BK10">
        <v>100</v>
      </c>
      <c r="BL10">
        <v>95</v>
      </c>
      <c r="BM10">
        <v>74</v>
      </c>
      <c r="BN10">
        <v>32</v>
      </c>
      <c r="BO10">
        <v>84</v>
      </c>
      <c r="BP10">
        <v>68</v>
      </c>
      <c r="BQ10">
        <v>32</v>
      </c>
      <c r="BR10">
        <v>95</v>
      </c>
      <c r="BS10">
        <v>53</v>
      </c>
      <c r="BT10">
        <v>37</v>
      </c>
      <c r="BU10">
        <v>53</v>
      </c>
      <c r="BV10">
        <v>56</v>
      </c>
      <c r="BW10">
        <v>11</v>
      </c>
      <c r="BX10">
        <v>68</v>
      </c>
      <c r="BY10">
        <v>89</v>
      </c>
      <c r="BZ10">
        <v>95</v>
      </c>
      <c r="CA10">
        <v>63</v>
      </c>
      <c r="CB10">
        <v>100</v>
      </c>
      <c r="CC10">
        <v>87</v>
      </c>
      <c r="CD10">
        <v>58</v>
      </c>
      <c r="CE10">
        <v>100</v>
      </c>
      <c r="CF10">
        <v>95</v>
      </c>
      <c r="CG10">
        <v>95</v>
      </c>
      <c r="CH10">
        <v>89</v>
      </c>
      <c r="CI10">
        <v>95</v>
      </c>
      <c r="CJ10">
        <v>95</v>
      </c>
      <c r="CK10">
        <v>74</v>
      </c>
      <c r="CL10">
        <v>89</v>
      </c>
      <c r="CM10">
        <v>95</v>
      </c>
      <c r="CN10">
        <v>90</v>
      </c>
      <c r="CO10">
        <v>68</v>
      </c>
      <c r="CP10">
        <v>95</v>
      </c>
      <c r="CQ10">
        <v>32</v>
      </c>
      <c r="CR10">
        <v>1</v>
      </c>
      <c r="CS10">
        <v>68</v>
      </c>
      <c r="CT10">
        <v>1</v>
      </c>
      <c r="CU10">
        <v>58</v>
      </c>
      <c r="CV10">
        <v>1</v>
      </c>
      <c r="CW10">
        <v>21</v>
      </c>
      <c r="CX10">
        <v>0</v>
      </c>
      <c r="CY10">
        <v>0</v>
      </c>
      <c r="CZ10">
        <v>0</v>
      </c>
      <c r="DA10">
        <v>0</v>
      </c>
      <c r="DB10">
        <v>0</v>
      </c>
      <c r="DC10">
        <v>0</v>
      </c>
      <c r="DD10">
        <v>0</v>
      </c>
      <c r="DG10">
        <v>0</v>
      </c>
      <c r="DH10">
        <v>0</v>
      </c>
      <c r="DI10">
        <v>0</v>
      </c>
      <c r="DJ10">
        <v>53</v>
      </c>
      <c r="DK10">
        <v>90</v>
      </c>
      <c r="DL10">
        <v>88</v>
      </c>
      <c r="DM10">
        <v>88</v>
      </c>
      <c r="DN10">
        <v>63</v>
      </c>
      <c r="DO10">
        <v>38</v>
      </c>
      <c r="DP10">
        <v>100</v>
      </c>
      <c r="DQ10">
        <v>33</v>
      </c>
      <c r="DR10">
        <v>0</v>
      </c>
      <c r="DS10">
        <v>100</v>
      </c>
      <c r="DT10">
        <v>100</v>
      </c>
      <c r="DU10">
        <v>67</v>
      </c>
      <c r="DV10">
        <v>0</v>
      </c>
      <c r="DW10">
        <v>100</v>
      </c>
      <c r="DX10">
        <v>0</v>
      </c>
      <c r="DY10">
        <v>100</v>
      </c>
      <c r="DZ10">
        <v>67</v>
      </c>
      <c r="EA10">
        <v>47</v>
      </c>
      <c r="EB10">
        <v>37</v>
      </c>
      <c r="EC10">
        <v>79</v>
      </c>
      <c r="ED10">
        <v>58</v>
      </c>
      <c r="EE10">
        <v>63</v>
      </c>
      <c r="EF10">
        <v>37</v>
      </c>
      <c r="EG10">
        <v>21</v>
      </c>
      <c r="EH10">
        <v>47</v>
      </c>
      <c r="EI10">
        <v>0</v>
      </c>
      <c r="EJ10">
        <v>29</v>
      </c>
      <c r="EK10">
        <v>47</v>
      </c>
      <c r="EL10">
        <v>55</v>
      </c>
      <c r="EM10">
        <v>50</v>
      </c>
      <c r="EN10">
        <v>29</v>
      </c>
      <c r="EO10">
        <v>50</v>
      </c>
      <c r="EP10">
        <v>44</v>
      </c>
      <c r="EQ10">
        <v>5</v>
      </c>
      <c r="ER10">
        <v>32</v>
      </c>
      <c r="ES10">
        <v>32</v>
      </c>
      <c r="ET10">
        <v>0</v>
      </c>
      <c r="EU10">
        <v>0</v>
      </c>
      <c r="EV10">
        <v>0</v>
      </c>
      <c r="EW10">
        <v>0</v>
      </c>
      <c r="EX10">
        <v>0</v>
      </c>
      <c r="EY10">
        <v>0</v>
      </c>
      <c r="EZ10">
        <v>0</v>
      </c>
      <c r="FA10">
        <v>0</v>
      </c>
      <c r="FB10">
        <v>0</v>
      </c>
      <c r="FC10">
        <v>0</v>
      </c>
      <c r="FD10">
        <v>0</v>
      </c>
      <c r="FE10">
        <v>0</v>
      </c>
      <c r="FF10">
        <v>0</v>
      </c>
      <c r="FG10">
        <v>0</v>
      </c>
      <c r="FH10">
        <v>0</v>
      </c>
      <c r="FI10">
        <v>0</v>
      </c>
      <c r="FJ10">
        <v>100</v>
      </c>
      <c r="FK10">
        <v>17</v>
      </c>
      <c r="FL10">
        <v>33</v>
      </c>
      <c r="FM10">
        <v>0</v>
      </c>
      <c r="FN10">
        <v>17</v>
      </c>
      <c r="FO10">
        <v>17</v>
      </c>
      <c r="FP10">
        <v>0</v>
      </c>
      <c r="FQ10">
        <v>17</v>
      </c>
      <c r="FR10">
        <v>17</v>
      </c>
      <c r="FS10">
        <v>0</v>
      </c>
      <c r="FT10">
        <v>0</v>
      </c>
      <c r="FU10">
        <v>0</v>
      </c>
      <c r="FV10">
        <v>0</v>
      </c>
      <c r="FW10">
        <v>0</v>
      </c>
      <c r="FX10">
        <v>0</v>
      </c>
      <c r="FY10">
        <v>33</v>
      </c>
      <c r="FZ10">
        <v>33</v>
      </c>
      <c r="GA10">
        <v>0</v>
      </c>
      <c r="GB10">
        <v>33</v>
      </c>
      <c r="GC10">
        <v>17</v>
      </c>
      <c r="GD10">
        <v>17</v>
      </c>
      <c r="GE10">
        <v>6</v>
      </c>
      <c r="GF10">
        <v>16</v>
      </c>
      <c r="GG10">
        <v>13</v>
      </c>
      <c r="GH10">
        <v>13</v>
      </c>
      <c r="GI10">
        <v>0</v>
      </c>
      <c r="GJ10">
        <v>33</v>
      </c>
      <c r="GK10">
        <v>0</v>
      </c>
      <c r="GL10">
        <v>17</v>
      </c>
      <c r="GM10">
        <v>21</v>
      </c>
      <c r="GN10">
        <v>29</v>
      </c>
      <c r="GO10">
        <v>84</v>
      </c>
      <c r="GP10">
        <v>13</v>
      </c>
      <c r="GQ10">
        <v>6</v>
      </c>
      <c r="GR10">
        <v>6</v>
      </c>
      <c r="GS10">
        <v>0</v>
      </c>
      <c r="GT10">
        <v>13</v>
      </c>
      <c r="GU10">
        <v>25</v>
      </c>
      <c r="GV10">
        <v>88</v>
      </c>
      <c r="GW10">
        <v>13</v>
      </c>
      <c r="GX10">
        <v>13</v>
      </c>
      <c r="GY10">
        <v>13</v>
      </c>
      <c r="GZ10">
        <v>13</v>
      </c>
      <c r="HA10">
        <v>50</v>
      </c>
      <c r="HB10">
        <v>63</v>
      </c>
      <c r="HC10">
        <v>25</v>
      </c>
      <c r="HD10">
        <v>75</v>
      </c>
      <c r="HE10">
        <v>38</v>
      </c>
      <c r="HF10">
        <v>75</v>
      </c>
      <c r="HG10">
        <v>50</v>
      </c>
      <c r="HH10">
        <v>25</v>
      </c>
      <c r="HI10">
        <v>13</v>
      </c>
      <c r="HJ10">
        <v>0</v>
      </c>
      <c r="HK10">
        <v>13</v>
      </c>
      <c r="HL10">
        <v>100</v>
      </c>
      <c r="HM10">
        <v>100</v>
      </c>
      <c r="HN10">
        <v>100</v>
      </c>
      <c r="HO10">
        <v>63</v>
      </c>
      <c r="HP10">
        <v>100</v>
      </c>
      <c r="HQ10">
        <v>88</v>
      </c>
      <c r="HR10">
        <v>63</v>
      </c>
      <c r="HS10">
        <v>75</v>
      </c>
      <c r="HT10">
        <v>38</v>
      </c>
      <c r="HU10">
        <v>63</v>
      </c>
      <c r="HV10">
        <v>100</v>
      </c>
      <c r="HW10">
        <v>88</v>
      </c>
      <c r="HX10">
        <v>89</v>
      </c>
      <c r="HY10">
        <v>63</v>
      </c>
      <c r="HZ10">
        <v>47</v>
      </c>
      <c r="IA10">
        <v>47</v>
      </c>
      <c r="IB10">
        <v>84</v>
      </c>
      <c r="IC10">
        <v>58</v>
      </c>
      <c r="ID10">
        <v>89</v>
      </c>
      <c r="IE10">
        <v>47</v>
      </c>
      <c r="IF10">
        <v>47</v>
      </c>
      <c r="IG10">
        <v>100</v>
      </c>
      <c r="IH10">
        <v>75</v>
      </c>
      <c r="II10">
        <v>88</v>
      </c>
      <c r="IJ10">
        <v>35</v>
      </c>
      <c r="IK10">
        <v>0</v>
      </c>
      <c r="IL10">
        <v>38</v>
      </c>
      <c r="IM10">
        <v>81</v>
      </c>
      <c r="IN10">
        <v>38</v>
      </c>
      <c r="IO10">
        <v>88</v>
      </c>
      <c r="IP10">
        <v>64</v>
      </c>
      <c r="IQ10">
        <v>32</v>
      </c>
      <c r="IR10">
        <v>68</v>
      </c>
      <c r="IS10">
        <v>88</v>
      </c>
      <c r="IT10">
        <v>75</v>
      </c>
      <c r="IU10">
        <v>88</v>
      </c>
      <c r="IV10">
        <v>88</v>
      </c>
      <c r="IW10">
        <v>13</v>
      </c>
      <c r="IX10">
        <v>13</v>
      </c>
      <c r="IY10">
        <v>13</v>
      </c>
      <c r="IZ10">
        <v>13</v>
      </c>
      <c r="JA10">
        <v>50</v>
      </c>
      <c r="JB10">
        <v>63</v>
      </c>
      <c r="JC10">
        <v>25</v>
      </c>
      <c r="JD10">
        <v>75</v>
      </c>
      <c r="JE10">
        <v>38</v>
      </c>
      <c r="JF10">
        <v>75</v>
      </c>
      <c r="JG10">
        <v>50</v>
      </c>
      <c r="JH10">
        <v>25</v>
      </c>
      <c r="JI10">
        <v>13</v>
      </c>
      <c r="JJ10">
        <v>0</v>
      </c>
      <c r="JK10">
        <v>13</v>
      </c>
      <c r="JL10">
        <v>100</v>
      </c>
      <c r="JM10">
        <v>100</v>
      </c>
      <c r="JN10">
        <v>100</v>
      </c>
      <c r="JO10">
        <v>63</v>
      </c>
      <c r="JP10">
        <v>100</v>
      </c>
      <c r="JQ10">
        <v>88</v>
      </c>
      <c r="JR10">
        <v>63</v>
      </c>
      <c r="JS10">
        <v>75</v>
      </c>
      <c r="JT10">
        <v>38</v>
      </c>
      <c r="JU10">
        <v>63</v>
      </c>
      <c r="JV10">
        <v>100</v>
      </c>
      <c r="JW10">
        <v>88</v>
      </c>
      <c r="JX10">
        <v>89</v>
      </c>
      <c r="JY10">
        <v>63</v>
      </c>
      <c r="JZ10">
        <v>47</v>
      </c>
      <c r="KA10">
        <v>47</v>
      </c>
      <c r="KB10">
        <v>84</v>
      </c>
      <c r="KC10">
        <v>58</v>
      </c>
      <c r="KD10">
        <v>89</v>
      </c>
      <c r="KE10">
        <v>47</v>
      </c>
      <c r="KF10">
        <v>47</v>
      </c>
      <c r="KG10">
        <v>100</v>
      </c>
      <c r="KH10">
        <v>75</v>
      </c>
      <c r="KI10">
        <v>88</v>
      </c>
      <c r="KJ10">
        <v>50</v>
      </c>
      <c r="KK10">
        <v>100</v>
      </c>
      <c r="KL10">
        <v>38</v>
      </c>
      <c r="KM10">
        <v>38</v>
      </c>
      <c r="KN10">
        <v>56</v>
      </c>
      <c r="KO10">
        <v>25</v>
      </c>
      <c r="KP10">
        <v>75</v>
      </c>
      <c r="KQ10">
        <v>38</v>
      </c>
      <c r="KR10">
        <v>50</v>
      </c>
      <c r="KS10">
        <v>88</v>
      </c>
      <c r="KT10">
        <v>38</v>
      </c>
      <c r="KU10">
        <v>88</v>
      </c>
      <c r="KV10">
        <v>50</v>
      </c>
      <c r="KW10">
        <v>88</v>
      </c>
      <c r="KX10">
        <v>50</v>
      </c>
      <c r="KY10">
        <v>25</v>
      </c>
      <c r="KZ10">
        <v>13</v>
      </c>
      <c r="LA10">
        <v>13</v>
      </c>
      <c r="LB10">
        <v>50</v>
      </c>
      <c r="LC10">
        <v>79</v>
      </c>
      <c r="LD10">
        <v>50</v>
      </c>
      <c r="LE10">
        <v>71</v>
      </c>
      <c r="LF10">
        <v>25</v>
      </c>
      <c r="LG10">
        <v>42</v>
      </c>
      <c r="LH10">
        <v>42</v>
      </c>
      <c r="LI10">
        <v>21</v>
      </c>
      <c r="LJ10">
        <v>42</v>
      </c>
      <c r="LK10">
        <v>100</v>
      </c>
      <c r="LL10">
        <v>100</v>
      </c>
      <c r="LM10">
        <v>42</v>
      </c>
      <c r="LN10">
        <v>21</v>
      </c>
      <c r="LO10">
        <v>95</v>
      </c>
      <c r="LP10">
        <v>89</v>
      </c>
      <c r="LQ10">
        <v>89</v>
      </c>
      <c r="LR10">
        <v>100</v>
      </c>
      <c r="LS10">
        <v>95</v>
      </c>
      <c r="LT10">
        <v>100</v>
      </c>
      <c r="LU10">
        <v>95</v>
      </c>
      <c r="LV10">
        <v>89</v>
      </c>
      <c r="LW10">
        <v>89</v>
      </c>
      <c r="LX10">
        <v>100</v>
      </c>
      <c r="LY10">
        <v>95</v>
      </c>
      <c r="LZ10">
        <v>100</v>
      </c>
      <c r="MA10">
        <v>100</v>
      </c>
      <c r="MB10">
        <v>75</v>
      </c>
      <c r="MC10">
        <v>100</v>
      </c>
      <c r="MD10">
        <v>88</v>
      </c>
      <c r="ME10">
        <v>100</v>
      </c>
      <c r="MF10">
        <v>63</v>
      </c>
      <c r="MG10">
        <v>100</v>
      </c>
      <c r="MH10">
        <v>75</v>
      </c>
      <c r="MI10">
        <v>95</v>
      </c>
      <c r="MJ10">
        <v>89</v>
      </c>
      <c r="MK10">
        <v>95</v>
      </c>
      <c r="ML10">
        <v>92</v>
      </c>
      <c r="MM10">
        <v>74</v>
      </c>
      <c r="MN10">
        <v>95</v>
      </c>
      <c r="MO10">
        <v>0</v>
      </c>
      <c r="MP10">
        <v>0</v>
      </c>
      <c r="MQ10">
        <v>50</v>
      </c>
      <c r="MR10">
        <v>50</v>
      </c>
      <c r="MS10">
        <v>42</v>
      </c>
      <c r="MT10">
        <v>74</v>
      </c>
      <c r="MU10">
        <v>74</v>
      </c>
      <c r="MV10">
        <v>93</v>
      </c>
      <c r="MW10">
        <v>93</v>
      </c>
      <c r="MX10">
        <v>93</v>
      </c>
      <c r="MY10">
        <v>93</v>
      </c>
      <c r="MZ10">
        <v>100</v>
      </c>
      <c r="NA10">
        <v>93</v>
      </c>
      <c r="NB10">
        <v>93</v>
      </c>
      <c r="NC10">
        <v>100</v>
      </c>
      <c r="ND10">
        <v>93</v>
      </c>
      <c r="NE10">
        <v>29</v>
      </c>
      <c r="NF10">
        <v>86</v>
      </c>
      <c r="NG10">
        <v>29</v>
      </c>
      <c r="NH10">
        <v>93</v>
      </c>
      <c r="NI10">
        <v>29</v>
      </c>
      <c r="NJ10">
        <v>58</v>
      </c>
      <c r="NK10">
        <v>36</v>
      </c>
      <c r="NL10">
        <v>36</v>
      </c>
      <c r="NM10">
        <v>82</v>
      </c>
      <c r="NN10">
        <v>9</v>
      </c>
      <c r="NO10">
        <v>91</v>
      </c>
      <c r="NP10">
        <v>9</v>
      </c>
      <c r="NQ10">
        <v>82</v>
      </c>
      <c r="NR10">
        <v>73</v>
      </c>
      <c r="NS10">
        <v>36</v>
      </c>
      <c r="NT10">
        <v>0</v>
      </c>
      <c r="NU10">
        <v>0</v>
      </c>
      <c r="NV10">
        <v>0</v>
      </c>
      <c r="NW10">
        <v>0</v>
      </c>
      <c r="NX10">
        <v>0</v>
      </c>
      <c r="NY10">
        <v>0</v>
      </c>
      <c r="NZ10">
        <v>0</v>
      </c>
      <c r="OA10">
        <v>100</v>
      </c>
      <c r="OB10">
        <v>91</v>
      </c>
      <c r="OC10">
        <v>91</v>
      </c>
      <c r="OD10">
        <v>91</v>
      </c>
      <c r="OE10">
        <v>100</v>
      </c>
      <c r="OF10">
        <v>0</v>
      </c>
      <c r="OG10">
        <v>43</v>
      </c>
      <c r="OH10">
        <v>86</v>
      </c>
      <c r="OI10">
        <v>91</v>
      </c>
      <c r="OJ10">
        <v>82</v>
      </c>
      <c r="OK10">
        <v>90</v>
      </c>
      <c r="OL10">
        <v>0</v>
      </c>
      <c r="OM10">
        <v>0</v>
      </c>
      <c r="ON10">
        <v>269</v>
      </c>
      <c r="OO10">
        <v>1</v>
      </c>
      <c r="OP10">
        <v>1</v>
      </c>
      <c r="OQ10">
        <v>0</v>
      </c>
      <c r="OR10">
        <v>0</v>
      </c>
      <c r="OS10">
        <v>0.20000000298023224</v>
      </c>
      <c r="OT10">
        <v>0.30000001192092896</v>
      </c>
      <c r="OU10">
        <v>0.10000000149011612</v>
      </c>
      <c r="OV10">
        <v>0</v>
      </c>
      <c r="OW10">
        <v>0.10000000149011612</v>
      </c>
      <c r="OX10">
        <v>87</v>
      </c>
      <c r="OY10">
        <v>82</v>
      </c>
      <c r="OZ10">
        <v>28</v>
      </c>
      <c r="PA10" t="s">
        <v>6307</v>
      </c>
      <c r="PB10" t="s">
        <v>6324</v>
      </c>
    </row>
    <row r="11" spans="1:418">
      <c r="A11" t="s">
        <v>5851</v>
      </c>
      <c r="B11" t="s">
        <v>5853</v>
      </c>
      <c r="C11">
        <v>1</v>
      </c>
      <c r="D11">
        <v>2020</v>
      </c>
      <c r="E11">
        <v>6</v>
      </c>
      <c r="F11" t="s">
        <v>5863</v>
      </c>
      <c r="G11" t="s">
        <v>5882</v>
      </c>
      <c r="PA11" t="s">
        <v>6308</v>
      </c>
      <c r="PB11" t="s">
        <v>6325</v>
      </c>
    </row>
    <row r="12" spans="1:418">
      <c r="A12" t="s">
        <v>5851</v>
      </c>
      <c r="B12" t="s">
        <v>5853</v>
      </c>
      <c r="C12">
        <v>1</v>
      </c>
      <c r="D12">
        <v>2020</v>
      </c>
      <c r="E12">
        <v>6</v>
      </c>
      <c r="F12" t="s">
        <v>5864</v>
      </c>
      <c r="G12" t="s">
        <v>5883</v>
      </c>
      <c r="PA12" t="s">
        <v>6309</v>
      </c>
      <c r="PB12" t="s">
        <v>6326</v>
      </c>
    </row>
    <row r="13" spans="1:418">
      <c r="A13" t="s">
        <v>5851</v>
      </c>
      <c r="B13" t="s">
        <v>5853</v>
      </c>
      <c r="C13">
        <v>1</v>
      </c>
      <c r="D13">
        <v>2020</v>
      </c>
      <c r="E13">
        <v>6</v>
      </c>
      <c r="F13" t="s">
        <v>5864</v>
      </c>
      <c r="G13" t="s">
        <v>5884</v>
      </c>
      <c r="PA13" t="s">
        <v>6310</v>
      </c>
      <c r="PB13" t="s">
        <v>6327</v>
      </c>
    </row>
    <row r="14" spans="1:418">
      <c r="A14" t="s">
        <v>5851</v>
      </c>
      <c r="B14" t="s">
        <v>5853</v>
      </c>
      <c r="C14">
        <v>1</v>
      </c>
      <c r="D14">
        <v>2020</v>
      </c>
      <c r="E14">
        <v>6</v>
      </c>
      <c r="F14" t="s">
        <v>5865</v>
      </c>
      <c r="G14" t="s">
        <v>5885</v>
      </c>
      <c r="PA14" t="s">
        <v>6311</v>
      </c>
      <c r="PB14" t="s">
        <v>6328</v>
      </c>
    </row>
    <row r="15" spans="1:418">
      <c r="A15" t="s">
        <v>5851</v>
      </c>
      <c r="B15" t="s">
        <v>5853</v>
      </c>
      <c r="C15">
        <v>1</v>
      </c>
      <c r="D15">
        <v>2020</v>
      </c>
      <c r="E15">
        <v>6</v>
      </c>
      <c r="F15" t="s">
        <v>5865</v>
      </c>
      <c r="G15" t="s">
        <v>5886</v>
      </c>
      <c r="PA15" t="s">
        <v>6312</v>
      </c>
      <c r="PB15" t="s">
        <v>6329</v>
      </c>
    </row>
    <row r="16" spans="1:418">
      <c r="A16" t="s">
        <v>5851</v>
      </c>
      <c r="B16" t="s">
        <v>5853</v>
      </c>
      <c r="C16">
        <v>2</v>
      </c>
      <c r="D16">
        <v>2021</v>
      </c>
      <c r="E16">
        <v>6</v>
      </c>
      <c r="F16" t="s">
        <v>5866</v>
      </c>
      <c r="G16" t="s">
        <v>5887</v>
      </c>
      <c r="PA16" t="s">
        <v>6313</v>
      </c>
      <c r="PB16" t="s">
        <v>6330</v>
      </c>
    </row>
    <row r="17" spans="1:418">
      <c r="A17" t="s">
        <v>5851</v>
      </c>
      <c r="B17" t="s">
        <v>5853</v>
      </c>
      <c r="C17">
        <v>2</v>
      </c>
      <c r="D17">
        <v>2021</v>
      </c>
      <c r="E17">
        <v>6</v>
      </c>
      <c r="F17" t="s">
        <v>5867</v>
      </c>
      <c r="G17" t="s">
        <v>5888</v>
      </c>
      <c r="PA17" t="s">
        <v>6314</v>
      </c>
      <c r="PB17" t="s">
        <v>6331</v>
      </c>
    </row>
    <row r="18" spans="1:418">
      <c r="A18" t="s">
        <v>5851</v>
      </c>
      <c r="B18" t="s">
        <v>5853</v>
      </c>
      <c r="C18">
        <v>2</v>
      </c>
      <c r="D18">
        <v>2021</v>
      </c>
      <c r="E18">
        <v>6</v>
      </c>
      <c r="F18" t="s">
        <v>5867</v>
      </c>
      <c r="G18" t="s">
        <v>5889</v>
      </c>
      <c r="PA18" t="s">
        <v>6315</v>
      </c>
      <c r="PB18" t="s">
        <v>6332</v>
      </c>
    </row>
    <row r="19" spans="1:418">
      <c r="A19" t="s">
        <v>5851</v>
      </c>
      <c r="B19" t="s">
        <v>5853</v>
      </c>
      <c r="C19">
        <v>2</v>
      </c>
      <c r="D19">
        <v>2021</v>
      </c>
      <c r="E19">
        <v>6</v>
      </c>
      <c r="F19" t="s">
        <v>5868</v>
      </c>
      <c r="G19" t="s">
        <v>5890</v>
      </c>
      <c r="PA19" t="s">
        <v>6316</v>
      </c>
      <c r="PB19" t="s">
        <v>6333</v>
      </c>
    </row>
    <row r="20" spans="1:418">
      <c r="A20" t="s">
        <v>5851</v>
      </c>
      <c r="B20" t="s">
        <v>5853</v>
      </c>
      <c r="C20">
        <v>2</v>
      </c>
      <c r="D20">
        <v>2021</v>
      </c>
      <c r="E20">
        <v>6</v>
      </c>
      <c r="F20" t="s">
        <v>5868</v>
      </c>
      <c r="G20" t="s">
        <v>5891</v>
      </c>
      <c r="PA20" t="s">
        <v>6317</v>
      </c>
      <c r="PB20" t="s">
        <v>6334</v>
      </c>
    </row>
    <row r="21" spans="1:418">
      <c r="A21" t="s">
        <v>5851</v>
      </c>
      <c r="B21" t="s">
        <v>5853</v>
      </c>
      <c r="C21">
        <v>3</v>
      </c>
      <c r="D21">
        <v>2022</v>
      </c>
      <c r="E21">
        <v>6</v>
      </c>
      <c r="F21" t="s">
        <v>5869</v>
      </c>
      <c r="G21" t="s">
        <v>5892</v>
      </c>
      <c r="H21">
        <v>147</v>
      </c>
      <c r="CQ21">
        <v>28</v>
      </c>
      <c r="CR21">
        <v>1</v>
      </c>
      <c r="CS21">
        <v>65</v>
      </c>
      <c r="CT21">
        <v>1</v>
      </c>
      <c r="CU21">
        <v>36</v>
      </c>
      <c r="CV21">
        <v>1</v>
      </c>
      <c r="KX21">
        <v>38</v>
      </c>
      <c r="KY21">
        <v>47</v>
      </c>
      <c r="KZ21">
        <v>7</v>
      </c>
      <c r="LA21">
        <v>9</v>
      </c>
      <c r="LB21">
        <v>62</v>
      </c>
      <c r="LC21">
        <v>80</v>
      </c>
      <c r="LD21">
        <v>60</v>
      </c>
      <c r="LE21">
        <v>75</v>
      </c>
      <c r="LF21">
        <v>44</v>
      </c>
      <c r="MO21">
        <v>16</v>
      </c>
      <c r="MP21">
        <v>4</v>
      </c>
      <c r="MQ21">
        <v>40</v>
      </c>
      <c r="MR21">
        <v>40</v>
      </c>
      <c r="MS21">
        <v>33</v>
      </c>
      <c r="OI21">
        <v>53</v>
      </c>
      <c r="OJ21">
        <v>88</v>
      </c>
      <c r="OK21">
        <v>91</v>
      </c>
      <c r="PA21" t="s">
        <v>6318</v>
      </c>
      <c r="PB21" t="s">
        <v>6335</v>
      </c>
    </row>
    <row r="22" spans="1:418">
      <c r="A22" t="s">
        <v>5851</v>
      </c>
      <c r="B22" t="s">
        <v>5853</v>
      </c>
      <c r="C22">
        <v>3</v>
      </c>
      <c r="D22">
        <v>2022</v>
      </c>
      <c r="E22">
        <v>6</v>
      </c>
      <c r="F22" t="s">
        <v>5870</v>
      </c>
      <c r="G22" t="s">
        <v>5893</v>
      </c>
      <c r="H22">
        <v>73</v>
      </c>
      <c r="CQ22">
        <v>26</v>
      </c>
      <c r="CR22">
        <v>1</v>
      </c>
      <c r="CS22">
        <v>59</v>
      </c>
      <c r="CT22">
        <v>1</v>
      </c>
      <c r="CU22">
        <v>22</v>
      </c>
      <c r="CV22">
        <v>1</v>
      </c>
      <c r="KX22">
        <v>100</v>
      </c>
      <c r="KY22">
        <v>0</v>
      </c>
      <c r="KZ22">
        <v>0</v>
      </c>
      <c r="LA22">
        <v>0</v>
      </c>
      <c r="LB22">
        <v>0</v>
      </c>
      <c r="LC22">
        <v>28</v>
      </c>
      <c r="LD22">
        <v>0</v>
      </c>
      <c r="LE22">
        <v>28</v>
      </c>
      <c r="LF22">
        <v>0</v>
      </c>
      <c r="MO22">
        <v>45</v>
      </c>
      <c r="MP22">
        <v>0</v>
      </c>
      <c r="MQ22">
        <v>55</v>
      </c>
      <c r="MR22">
        <v>0</v>
      </c>
      <c r="MS22">
        <v>8</v>
      </c>
      <c r="OI22">
        <v>57</v>
      </c>
      <c r="OJ22">
        <v>84</v>
      </c>
      <c r="OK22">
        <v>88</v>
      </c>
      <c r="PA22" t="s">
        <v>6319</v>
      </c>
      <c r="PB22" t="s">
        <v>6336</v>
      </c>
    </row>
    <row r="23" spans="1:418">
      <c r="A23" t="s">
        <v>5851</v>
      </c>
      <c r="B23" t="s">
        <v>5853</v>
      </c>
      <c r="C23">
        <v>3</v>
      </c>
      <c r="D23">
        <v>2022</v>
      </c>
      <c r="E23">
        <v>6</v>
      </c>
      <c r="F23" t="s">
        <v>5870</v>
      </c>
      <c r="G23" t="s">
        <v>5894</v>
      </c>
      <c r="H23">
        <v>74</v>
      </c>
      <c r="CQ23">
        <v>30</v>
      </c>
      <c r="CR23">
        <v>1</v>
      </c>
      <c r="CS23">
        <v>65</v>
      </c>
      <c r="CT23">
        <v>1</v>
      </c>
      <c r="CU23">
        <v>50</v>
      </c>
      <c r="CV23">
        <v>1</v>
      </c>
      <c r="KX23">
        <v>28</v>
      </c>
      <c r="KY23">
        <v>54</v>
      </c>
      <c r="KZ23">
        <v>8</v>
      </c>
      <c r="LA23">
        <v>10</v>
      </c>
      <c r="LB23">
        <v>72</v>
      </c>
      <c r="LC23">
        <v>88</v>
      </c>
      <c r="LD23">
        <v>69</v>
      </c>
      <c r="LE23">
        <v>82</v>
      </c>
      <c r="LF23">
        <v>51</v>
      </c>
      <c r="MO23">
        <v>9</v>
      </c>
      <c r="MP23">
        <v>4</v>
      </c>
      <c r="MQ23">
        <v>37</v>
      </c>
      <c r="MR23">
        <v>50</v>
      </c>
      <c r="MS23">
        <v>57</v>
      </c>
      <c r="OI23">
        <v>48</v>
      </c>
      <c r="OJ23">
        <v>93</v>
      </c>
      <c r="OK23">
        <v>94</v>
      </c>
      <c r="PA23" t="s">
        <v>6320</v>
      </c>
      <c r="PB23" t="s">
        <v>6337</v>
      </c>
    </row>
    <row r="24" spans="1:418">
      <c r="A24" t="s">
        <v>5851</v>
      </c>
      <c r="B24" t="s">
        <v>5853</v>
      </c>
      <c r="C24">
        <v>3</v>
      </c>
      <c r="D24">
        <v>2022</v>
      </c>
      <c r="E24">
        <v>6</v>
      </c>
      <c r="F24" t="s">
        <v>5871</v>
      </c>
      <c r="G24" t="s">
        <v>5895</v>
      </c>
      <c r="H24">
        <v>128</v>
      </c>
      <c r="CQ24">
        <v>27</v>
      </c>
      <c r="CR24">
        <v>1</v>
      </c>
      <c r="CS24">
        <v>68</v>
      </c>
      <c r="CT24">
        <v>1</v>
      </c>
      <c r="CU24">
        <v>33</v>
      </c>
      <c r="CV24">
        <v>1</v>
      </c>
      <c r="KX24">
        <v>35</v>
      </c>
      <c r="KY24">
        <v>51</v>
      </c>
      <c r="KZ24">
        <v>5</v>
      </c>
      <c r="LA24">
        <v>8</v>
      </c>
      <c r="LB24">
        <v>65</v>
      </c>
      <c r="LC24">
        <v>80</v>
      </c>
      <c r="LD24">
        <v>62</v>
      </c>
      <c r="LE24">
        <v>76</v>
      </c>
      <c r="LF24">
        <v>49</v>
      </c>
      <c r="MO24">
        <v>18</v>
      </c>
      <c r="MP24">
        <v>4</v>
      </c>
      <c r="MQ24">
        <v>39</v>
      </c>
      <c r="MR24">
        <v>39</v>
      </c>
      <c r="MS24">
        <v>31</v>
      </c>
      <c r="OI24">
        <v>54</v>
      </c>
      <c r="OJ24">
        <v>89</v>
      </c>
      <c r="OK24">
        <v>91</v>
      </c>
      <c r="PA24" t="s">
        <v>6321</v>
      </c>
      <c r="PB24" t="s">
        <v>6338</v>
      </c>
    </row>
    <row r="25" spans="1:418">
      <c r="A25" t="s">
        <v>5851</v>
      </c>
      <c r="B25" t="s">
        <v>5853</v>
      </c>
      <c r="C25">
        <v>3</v>
      </c>
      <c r="D25">
        <v>2022</v>
      </c>
      <c r="E25">
        <v>6</v>
      </c>
      <c r="F25" t="s">
        <v>5871</v>
      </c>
      <c r="G25" t="s">
        <v>5896</v>
      </c>
      <c r="H25">
        <v>19</v>
      </c>
      <c r="CQ25">
        <v>32</v>
      </c>
      <c r="CR25">
        <v>1</v>
      </c>
      <c r="CS25">
        <v>75</v>
      </c>
      <c r="CT25">
        <v>1</v>
      </c>
      <c r="CU25">
        <v>58</v>
      </c>
      <c r="CV25">
        <v>1</v>
      </c>
      <c r="KX25">
        <v>50</v>
      </c>
      <c r="KY25">
        <v>25</v>
      </c>
      <c r="KZ25">
        <v>13</v>
      </c>
      <c r="LA25">
        <v>13</v>
      </c>
      <c r="LB25">
        <v>50</v>
      </c>
      <c r="LC25">
        <v>79</v>
      </c>
      <c r="LD25">
        <v>50</v>
      </c>
      <c r="LE25">
        <v>71</v>
      </c>
      <c r="LF25">
        <v>25</v>
      </c>
      <c r="MO25">
        <v>0</v>
      </c>
      <c r="MP25">
        <v>0</v>
      </c>
      <c r="MQ25">
        <v>50</v>
      </c>
      <c r="MR25">
        <v>50</v>
      </c>
      <c r="MS25">
        <v>42</v>
      </c>
      <c r="OI25">
        <v>36</v>
      </c>
      <c r="OJ25">
        <v>82</v>
      </c>
      <c r="OK25">
        <v>90</v>
      </c>
      <c r="PA25" t="s">
        <v>6322</v>
      </c>
      <c r="PB25" t="s">
        <v>6339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tint="0.24994659260841701"/>
  </sheetPr>
  <dimension ref="A1:K49"/>
  <sheetViews>
    <sheetView topLeftCell="A15" zoomScale="85" zoomScaleNormal="85" workbookViewId="0"/>
  </sheetViews>
  <sheetFormatPr defaultColWidth="9.109375" defaultRowHeight="14.4"/>
  <cols>
    <col min="1" max="1" width="4.44140625" style="4" customWidth="1"/>
    <col min="2" max="2" width="9.109375" style="4" customWidth="1"/>
    <col min="3" max="7" width="9.109375" style="4"/>
    <col min="8" max="8" width="7.44140625" style="4" customWidth="1"/>
    <col min="9" max="10" width="9.109375" style="4"/>
    <col min="11" max="11" width="15" style="4" customWidth="1"/>
    <col min="12" max="16384" width="9.109375" style="4"/>
  </cols>
  <sheetData>
    <row r="1" spans="2:9">
      <c r="I1" s="3"/>
    </row>
    <row r="2" spans="2:9">
      <c r="I2" s="3"/>
    </row>
    <row r="3" spans="2:9">
      <c r="I3" s="3"/>
    </row>
    <row r="4" spans="2:9">
      <c r="I4" s="3"/>
    </row>
    <row r="5" spans="2:9">
      <c r="I5" s="3"/>
    </row>
    <row r="6" spans="2:9">
      <c r="I6" s="3"/>
    </row>
    <row r="7" spans="2:9">
      <c r="I7" s="3"/>
    </row>
    <row r="8" spans="2:9">
      <c r="I8" s="3"/>
    </row>
    <row r="9" spans="2:9" ht="32.4">
      <c r="B9" s="35" t="str">
        <f>INSTRUCTIONS!E46&amp;""</f>
        <v/>
      </c>
      <c r="C9" s="36"/>
      <c r="I9" s="3"/>
    </row>
    <row r="10" spans="2:9" ht="32.4">
      <c r="B10" s="35" t="s">
        <v>1939</v>
      </c>
      <c r="C10" s="36"/>
      <c r="I10" s="3"/>
    </row>
    <row r="11" spans="2:9" ht="32.4">
      <c r="B11" s="35" t="s">
        <v>1940</v>
      </c>
      <c r="C11" s="36"/>
      <c r="I11" s="3"/>
    </row>
    <row r="12" spans="2:9" ht="32.4">
      <c r="B12" s="35" t="s">
        <v>1941</v>
      </c>
      <c r="C12" s="36"/>
      <c r="I12" s="3"/>
    </row>
    <row r="13" spans="2:9" ht="32.4">
      <c r="B13" s="35" t="s">
        <v>1942</v>
      </c>
      <c r="C13" s="36"/>
      <c r="I13" s="3"/>
    </row>
    <row r="14" spans="2:9">
      <c r="I14" s="3"/>
    </row>
    <row r="15" spans="2:9" ht="31.2">
      <c r="B15" s="35" t="str">
        <f>INSTRUCTIONS!E47&amp;""</f>
        <v/>
      </c>
      <c r="C15" s="35" t="str">
        <f>INSTRUCTIONS!E48&amp;""</f>
        <v/>
      </c>
      <c r="I15" s="3"/>
    </row>
    <row r="16" spans="2:9">
      <c r="I16" s="3"/>
    </row>
    <row r="17" spans="1:11" ht="31.2">
      <c r="B17" s="35" t="s">
        <v>1943</v>
      </c>
      <c r="I17" s="3"/>
    </row>
    <row r="18" spans="1:11">
      <c r="I18" s="3"/>
    </row>
    <row r="19" spans="1:11">
      <c r="I19" s="3"/>
    </row>
    <row r="20" spans="1:11">
      <c r="I20" s="3"/>
    </row>
    <row r="21" spans="1:11">
      <c r="I21" s="3"/>
    </row>
    <row r="22" spans="1:11">
      <c r="I22" s="3"/>
    </row>
    <row r="23" spans="1:11">
      <c r="I23" s="3"/>
    </row>
    <row r="24" spans="1:11">
      <c r="I24" s="3"/>
    </row>
    <row r="25" spans="1:11" ht="15" thickBot="1">
      <c r="I25" s="3"/>
    </row>
    <row r="26" spans="1:11" ht="15" thickTop="1">
      <c r="A26" s="2"/>
      <c r="B26" s="2"/>
      <c r="C26" s="2"/>
      <c r="D26" s="2"/>
      <c r="E26" s="2"/>
      <c r="F26" s="2"/>
      <c r="G26" s="2"/>
      <c r="H26" s="2"/>
      <c r="I26" s="1"/>
      <c r="J26" s="2"/>
      <c r="K26" s="2"/>
    </row>
    <row r="27" spans="1:11">
      <c r="I27" s="3"/>
    </row>
    <row r="28" spans="1:11">
      <c r="I28" s="3"/>
    </row>
    <row r="29" spans="1:11">
      <c r="I29" s="3"/>
    </row>
    <row r="30" spans="1:11">
      <c r="C30" s="6"/>
      <c r="I30" s="5"/>
      <c r="J30" s="6"/>
    </row>
    <row r="31" spans="1:11">
      <c r="I31" s="3"/>
    </row>
    <row r="32" spans="1:11">
      <c r="I32" s="3"/>
    </row>
    <row r="33" spans="1:11" ht="15" thickBot="1">
      <c r="A33" s="8"/>
      <c r="B33" s="8"/>
      <c r="C33" s="8"/>
      <c r="D33" s="8"/>
      <c r="E33" s="8"/>
      <c r="F33" s="8"/>
      <c r="G33" s="8"/>
      <c r="H33" s="8"/>
      <c r="I33" s="7"/>
      <c r="J33" s="8"/>
      <c r="K33" s="8"/>
    </row>
    <row r="34" spans="1:11" ht="15" thickTop="1">
      <c r="I34" s="3"/>
    </row>
    <row r="35" spans="1:11">
      <c r="I35" s="3"/>
    </row>
    <row r="36" spans="1:11">
      <c r="I36" s="3"/>
    </row>
    <row r="37" spans="1:11">
      <c r="I37" s="3"/>
    </row>
    <row r="38" spans="1:11">
      <c r="I38" s="3"/>
    </row>
    <row r="39" spans="1:11">
      <c r="I39" s="3"/>
    </row>
    <row r="40" spans="1:11">
      <c r="I40" s="3"/>
    </row>
    <row r="41" spans="1:11">
      <c r="I41" s="3"/>
    </row>
    <row r="42" spans="1:11">
      <c r="I42" s="3"/>
    </row>
    <row r="43" spans="1:11">
      <c r="I43" s="3"/>
    </row>
    <row r="44" spans="1:11">
      <c r="I44" s="3"/>
    </row>
    <row r="45" spans="1:11">
      <c r="I45" s="3"/>
    </row>
    <row r="46" spans="1:11">
      <c r="I46" s="3"/>
    </row>
    <row r="47" spans="1:11">
      <c r="I47" s="3"/>
    </row>
    <row r="48" spans="1:11">
      <c r="I48" s="3"/>
    </row>
    <row r="49" spans="9:9" ht="56.25" hidden="1" customHeight="1">
      <c r="I49" s="3"/>
    </row>
  </sheetData>
  <printOptions horizontalCentered="1" verticalCentered="1"/>
  <pageMargins left="0" right="0" top="0" bottom="0" header="0" footer="0"/>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9">
    <tabColor theme="1" tint="0.24994659260841701"/>
  </sheetPr>
  <dimension ref="A1:J1"/>
  <sheetViews>
    <sheetView topLeftCell="S6" workbookViewId="0">
      <selection sqref="A1:J1"/>
    </sheetView>
  </sheetViews>
  <sheetFormatPr defaultColWidth="8.77734375" defaultRowHeight="14.4"/>
  <sheetData>
    <row r="1" spans="1:10" ht="23.4">
      <c r="A1" s="227" t="s">
        <v>1944</v>
      </c>
      <c r="B1" s="228"/>
      <c r="C1" s="228"/>
      <c r="D1" s="228"/>
      <c r="E1" s="228"/>
      <c r="F1" s="229"/>
      <c r="G1" s="229"/>
      <c r="H1" s="229"/>
      <c r="I1" s="229"/>
      <c r="J1" s="229"/>
    </row>
  </sheetData>
  <mergeCells count="1">
    <mergeCell ref="A1:J1"/>
  </mergeCells>
  <pageMargins left="0.39370078740157" right="0.39370078740157" top="0.19685039370078999" bottom="0.39370078740157" header="0.31496062992126" footer="0.31496062992126"/>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B2:K42"/>
  <sheetViews>
    <sheetView workbookViewId="0"/>
  </sheetViews>
  <sheetFormatPr defaultColWidth="8.77734375" defaultRowHeight="14.4"/>
  <cols>
    <col min="4" max="4" width="28.6640625" customWidth="1"/>
    <col min="5" max="5" width="27.44140625" customWidth="1"/>
    <col min="6" max="6" width="30.109375" customWidth="1"/>
    <col min="7" max="7" width="21.44140625" bestFit="1" customWidth="1"/>
    <col min="8" max="8" width="75.77734375" bestFit="1" customWidth="1"/>
    <col min="9" max="9" width="10.109375" bestFit="1" customWidth="1"/>
    <col min="10" max="10" width="36.44140625" bestFit="1" customWidth="1"/>
  </cols>
  <sheetData>
    <row r="2" spans="2:11">
      <c r="G2" s="208" t="s">
        <v>1946</v>
      </c>
      <c r="I2" t="s">
        <v>1927</v>
      </c>
      <c r="J2" t="s">
        <v>1928</v>
      </c>
      <c r="K2" t="s">
        <v>1929</v>
      </c>
    </row>
    <row r="3" spans="2:11">
      <c r="G3" s="208"/>
      <c r="I3" t="s">
        <v>1947</v>
      </c>
      <c r="J3" t="s">
        <v>1948</v>
      </c>
      <c r="K3" t="s">
        <v>1949</v>
      </c>
    </row>
    <row r="4" spans="2:11">
      <c r="F4" t="s">
        <v>1180</v>
      </c>
      <c r="G4" t="s">
        <v>1950</v>
      </c>
      <c r="H4" t="s">
        <v>1951</v>
      </c>
      <c r="I4">
        <f>VLOOKUP(I$2,'Latest indicator estimate data'!$G$1:$ZZ$10,(MATCH($F4,'Latest indicator estimate data'!$A$1:$ZZ$1,0)-6),FALSE)</f>
        <v>91</v>
      </c>
      <c r="J4">
        <f>VLOOKUP(J$2,'Latest indicator estimate data'!$G$1:$ZZ$10,(MATCH($F4,'Latest indicator estimate data'!$A$1:$ZZ$1,0)-6),FALSE)</f>
        <v>92</v>
      </c>
      <c r="K4">
        <f>VLOOKUP(K$2,'Latest indicator estimate data'!$G$1:$ZZ$10,(MATCH($F4,'Latest indicator estimate data'!$A$1:$ZZ$1,0)-6),FALSE)</f>
        <v>90</v>
      </c>
    </row>
    <row r="5" spans="2:11">
      <c r="D5" s="205" t="s">
        <v>1952</v>
      </c>
      <c r="E5" s="206"/>
      <c r="F5" t="s">
        <v>1139</v>
      </c>
      <c r="G5" t="s">
        <v>1953</v>
      </c>
      <c r="H5" t="s">
        <v>1954</v>
      </c>
      <c r="I5">
        <f>VLOOKUP(I$2,'Latest indicator estimate data'!$G$1:$ZZ$10,(MATCH($F5,'Latest indicator estimate data'!$A$1:$ZZ$1,0)-6),FALSE)</f>
        <v>33</v>
      </c>
      <c r="J5">
        <f>VLOOKUP(J$2,'Latest indicator estimate data'!$G$1:$ZZ$10,(MATCH($F5,'Latest indicator estimate data'!$A$1:$ZZ$1,0)-6),FALSE)</f>
        <v>78</v>
      </c>
      <c r="K5">
        <f>VLOOKUP(K$2,'Latest indicator estimate data'!$G$1:$ZZ$10,(MATCH($F5,'Latest indicator estimate data'!$A$1:$ZZ$1,0)-6),FALSE)</f>
        <v>13</v>
      </c>
    </row>
    <row r="6" spans="2:11">
      <c r="B6">
        <v>1</v>
      </c>
      <c r="C6" t="s">
        <v>1198</v>
      </c>
      <c r="D6" s="205" t="s">
        <v>1955</v>
      </c>
      <c r="F6" t="s">
        <v>1096</v>
      </c>
      <c r="G6" t="s">
        <v>1956</v>
      </c>
      <c r="H6" t="s">
        <v>1957</v>
      </c>
      <c r="I6">
        <f>VLOOKUP(I$2,'Latest indicator estimate data'!$G$1:$ZZ$10,(MATCH($F6,'Latest indicator estimate data'!$A$1:$ZZ$1,0)-6),FALSE)</f>
        <v>62</v>
      </c>
      <c r="J6">
        <f>VLOOKUP(J$2,'Latest indicator estimate data'!$G$1:$ZZ$10,(MATCH($F6,'Latest indicator estimate data'!$A$1:$ZZ$1,0)-6),FALSE)</f>
        <v>62</v>
      </c>
      <c r="K6" t="s">
        <v>1188</v>
      </c>
    </row>
    <row r="7" spans="2:11">
      <c r="B7">
        <v>1</v>
      </c>
      <c r="C7" t="s">
        <v>1198</v>
      </c>
      <c r="D7" s="205" t="s">
        <v>1958</v>
      </c>
      <c r="F7" t="s">
        <v>1037</v>
      </c>
      <c r="G7" t="s">
        <v>1959</v>
      </c>
      <c r="H7" t="s">
        <v>1960</v>
      </c>
      <c r="I7">
        <f>VLOOKUP(I$2,'Latest indicator estimate data'!$G$1:$ZZ$10,(MATCH($F7,'Latest indicator estimate data'!$A$1:$ZZ$1,0)-6),FALSE)</f>
        <v>9</v>
      </c>
      <c r="J7">
        <f>VLOOKUP(J$2,'Latest indicator estimate data'!$G$1:$ZZ$10,(MATCH($F7,'Latest indicator estimate data'!$A$1:$ZZ$1,0)-6),FALSE)</f>
        <v>9</v>
      </c>
      <c r="K7">
        <f>VLOOKUP(K$2,'Latest indicator estimate data'!$G$1:$ZZ$10,(MATCH($F7,'Latest indicator estimate data'!$A$1:$ZZ$1,0)-6),FALSE)</f>
        <v>0</v>
      </c>
    </row>
    <row r="8" spans="2:11">
      <c r="B8">
        <v>1</v>
      </c>
      <c r="C8" t="s">
        <v>1198</v>
      </c>
      <c r="D8" s="205" t="s">
        <v>1961</v>
      </c>
    </row>
    <row r="9" spans="2:11">
      <c r="B9">
        <v>1</v>
      </c>
      <c r="C9" t="s">
        <v>804</v>
      </c>
      <c r="D9" s="205" t="s">
        <v>1962</v>
      </c>
    </row>
    <row r="10" spans="2:11">
      <c r="B10">
        <v>1</v>
      </c>
      <c r="C10" t="s">
        <v>805</v>
      </c>
      <c r="D10" s="205" t="s">
        <v>1963</v>
      </c>
    </row>
    <row r="11" spans="2:11" ht="28.8">
      <c r="B11">
        <v>1</v>
      </c>
      <c r="C11" t="s">
        <v>1964</v>
      </c>
      <c r="D11" s="207" t="s">
        <v>1965</v>
      </c>
    </row>
    <row r="12" spans="2:11" ht="28.8">
      <c r="B12">
        <v>1</v>
      </c>
      <c r="C12" t="s">
        <v>1966</v>
      </c>
      <c r="D12" s="207" t="s">
        <v>1967</v>
      </c>
    </row>
    <row r="13" spans="2:11" ht="43.2">
      <c r="B13">
        <v>1</v>
      </c>
      <c r="C13" t="s">
        <v>1968</v>
      </c>
      <c r="D13" s="207" t="s">
        <v>1969</v>
      </c>
    </row>
    <row r="14" spans="2:11" ht="43.2">
      <c r="B14">
        <v>1</v>
      </c>
      <c r="C14" t="s">
        <v>1096</v>
      </c>
      <c r="D14" s="207" t="s">
        <v>1970</v>
      </c>
    </row>
    <row r="15" spans="2:11" ht="28.8">
      <c r="B15">
        <v>1</v>
      </c>
      <c r="C15" s="206" t="s">
        <v>1065</v>
      </c>
      <c r="D15" s="207" t="s">
        <v>1971</v>
      </c>
    </row>
    <row r="16" spans="2:11" ht="28.8">
      <c r="B16">
        <v>1</v>
      </c>
      <c r="C16" t="s">
        <v>1048</v>
      </c>
      <c r="D16" s="207" t="s">
        <v>1972</v>
      </c>
    </row>
    <row r="17" spans="2:4" ht="28.8">
      <c r="B17">
        <v>1</v>
      </c>
      <c r="C17" t="s">
        <v>859</v>
      </c>
      <c r="D17" s="207" t="s">
        <v>1973</v>
      </c>
    </row>
    <row r="18" spans="2:4" ht="28.8">
      <c r="B18">
        <v>1</v>
      </c>
      <c r="C18" s="206" t="s">
        <v>858</v>
      </c>
      <c r="D18" s="207" t="s">
        <v>1974</v>
      </c>
    </row>
    <row r="19" spans="2:4" ht="28.8">
      <c r="B19">
        <v>1</v>
      </c>
      <c r="C19" s="206" t="s">
        <v>866</v>
      </c>
      <c r="D19" s="207" t="s">
        <v>1975</v>
      </c>
    </row>
    <row r="20" spans="2:4" ht="28.8">
      <c r="B20">
        <v>1</v>
      </c>
      <c r="C20" s="206" t="s">
        <v>877</v>
      </c>
      <c r="D20" s="207" t="s">
        <v>1976</v>
      </c>
    </row>
    <row r="21" spans="2:4" ht="43.2">
      <c r="B21">
        <v>1</v>
      </c>
      <c r="C21" s="206" t="s">
        <v>851</v>
      </c>
      <c r="D21" s="207" t="s">
        <v>1977</v>
      </c>
    </row>
    <row r="22" spans="2:4" ht="43.2">
      <c r="B22">
        <v>1</v>
      </c>
      <c r="C22" s="206" t="s">
        <v>852</v>
      </c>
      <c r="D22" s="207" t="s">
        <v>1978</v>
      </c>
    </row>
    <row r="23" spans="2:4">
      <c r="B23">
        <v>1</v>
      </c>
      <c r="C23" t="s">
        <v>1979</v>
      </c>
      <c r="D23" s="207" t="s">
        <v>1980</v>
      </c>
    </row>
    <row r="24" spans="2:4" ht="28.8">
      <c r="B24">
        <v>1</v>
      </c>
      <c r="C24" t="s">
        <v>1979</v>
      </c>
      <c r="D24" s="207" t="s">
        <v>1981</v>
      </c>
    </row>
    <row r="25" spans="2:4" ht="57.6">
      <c r="B25">
        <v>1</v>
      </c>
      <c r="C25" t="s">
        <v>1982</v>
      </c>
      <c r="D25" s="207" t="s">
        <v>1983</v>
      </c>
    </row>
    <row r="26" spans="2:4" ht="28.8">
      <c r="B26">
        <v>1</v>
      </c>
      <c r="C26" s="206" t="s">
        <v>1984</v>
      </c>
      <c r="D26" s="207" t="s">
        <v>1985</v>
      </c>
    </row>
    <row r="27" spans="2:4" ht="28.8">
      <c r="B27">
        <v>1</v>
      </c>
      <c r="C27" s="206" t="s">
        <v>1986</v>
      </c>
      <c r="D27" s="207" t="s">
        <v>1987</v>
      </c>
    </row>
    <row r="28" spans="2:4" ht="28.8">
      <c r="B28">
        <v>1</v>
      </c>
      <c r="C28" s="206" t="s">
        <v>1988</v>
      </c>
      <c r="D28" s="207" t="s">
        <v>1989</v>
      </c>
    </row>
    <row r="29" spans="2:4" ht="28.8">
      <c r="B29">
        <v>1</v>
      </c>
      <c r="C29" s="206" t="s">
        <v>1133</v>
      </c>
      <c r="D29" s="207" t="s">
        <v>1990</v>
      </c>
    </row>
    <row r="30" spans="2:4" ht="28.8">
      <c r="B30">
        <v>1</v>
      </c>
      <c r="C30" s="206" t="s">
        <v>1134</v>
      </c>
      <c r="D30" s="207" t="s">
        <v>1991</v>
      </c>
    </row>
    <row r="31" spans="2:4" ht="28.8">
      <c r="B31">
        <v>1</v>
      </c>
      <c r="C31" s="206" t="s">
        <v>1132</v>
      </c>
      <c r="D31" s="207" t="s">
        <v>1992</v>
      </c>
    </row>
    <row r="32" spans="2:4" ht="28.8">
      <c r="B32">
        <v>1</v>
      </c>
      <c r="C32" s="206" t="s">
        <v>1993</v>
      </c>
      <c r="D32" s="207" t="s">
        <v>1994</v>
      </c>
    </row>
    <row r="33" spans="2:4" ht="28.8">
      <c r="B33">
        <v>1</v>
      </c>
      <c r="C33" s="206" t="s">
        <v>1995</v>
      </c>
      <c r="D33" s="207" t="s">
        <v>1996</v>
      </c>
    </row>
    <row r="34" spans="2:4" ht="28.8">
      <c r="B34">
        <v>1</v>
      </c>
      <c r="C34" s="206" t="s">
        <v>1997</v>
      </c>
      <c r="D34" s="207" t="s">
        <v>1998</v>
      </c>
    </row>
    <row r="35" spans="2:4" ht="43.2">
      <c r="B35">
        <v>1</v>
      </c>
      <c r="C35" s="206" t="s">
        <v>1999</v>
      </c>
      <c r="D35" s="207" t="s">
        <v>2000</v>
      </c>
    </row>
    <row r="36" spans="2:4" ht="43.2">
      <c r="B36">
        <v>1</v>
      </c>
      <c r="D36" s="207" t="s">
        <v>2001</v>
      </c>
    </row>
    <row r="37" spans="2:4" ht="43.2">
      <c r="B37">
        <v>1</v>
      </c>
      <c r="C37" t="s">
        <v>2002</v>
      </c>
      <c r="D37" s="207" t="s">
        <v>2003</v>
      </c>
    </row>
    <row r="38" spans="2:4" ht="28.8">
      <c r="B38">
        <v>1</v>
      </c>
      <c r="C38" t="s">
        <v>2004</v>
      </c>
      <c r="D38" s="207" t="s">
        <v>2005</v>
      </c>
    </row>
    <row r="39" spans="2:4" ht="43.2">
      <c r="B39">
        <v>1</v>
      </c>
      <c r="C39" t="s">
        <v>2006</v>
      </c>
      <c r="D39" s="207" t="s">
        <v>2007</v>
      </c>
    </row>
    <row r="40" spans="2:4">
      <c r="B40">
        <v>1</v>
      </c>
      <c r="C40" t="s">
        <v>2008</v>
      </c>
      <c r="D40" s="207"/>
    </row>
    <row r="41" spans="2:4" ht="43.2">
      <c r="B41">
        <v>1</v>
      </c>
      <c r="C41" t="s">
        <v>1964</v>
      </c>
      <c r="D41" s="207" t="s">
        <v>2009</v>
      </c>
    </row>
    <row r="42" spans="2:4" ht="43.2">
      <c r="B42">
        <v>1</v>
      </c>
      <c r="C42" t="s">
        <v>1964</v>
      </c>
      <c r="D42" s="207" t="s">
        <v>2010</v>
      </c>
    </row>
  </sheetData>
  <conditionalFormatting sqref="I4:K7">
    <cfRule type="cellIs" dxfId="1" priority="1" operator="greaterThan">
      <formula>90</formula>
    </cfRule>
    <cfRule type="cellIs" dxfId="0" priority="2" operator="lessThan">
      <formula>50</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0">
    <tabColor theme="1" tint="0.24994659260841701"/>
  </sheetPr>
  <dimension ref="A1:J1"/>
  <sheetViews>
    <sheetView topLeftCell="CM1" workbookViewId="0">
      <selection sqref="A1:J1"/>
    </sheetView>
  </sheetViews>
  <sheetFormatPr defaultColWidth="8.77734375" defaultRowHeight="14.4"/>
  <sheetData>
    <row r="1" spans="1:10" ht="23.4">
      <c r="A1" s="227" t="s">
        <v>1945</v>
      </c>
      <c r="B1" s="228"/>
      <c r="C1" s="228"/>
      <c r="D1" s="228"/>
      <c r="E1" s="228"/>
      <c r="F1" s="229"/>
      <c r="G1" s="229"/>
      <c r="H1" s="229"/>
      <c r="I1" s="229"/>
      <c r="J1" s="229"/>
    </row>
  </sheetData>
  <mergeCells count="1">
    <mergeCell ref="A1:J1"/>
  </mergeCells>
  <printOptions horizontalCentered="1" verticalCentered="1"/>
  <pageMargins left="0.39370078740157" right="0.39370078740157" top="0.19685039370078999" bottom="0.39370078740157" header="0.31496062992126" footer="0.31496062992126"/>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AA265"/>
  <sheetViews>
    <sheetView topLeftCell="D47" zoomScaleNormal="100" workbookViewId="0">
      <selection activeCell="F112" sqref="F112"/>
    </sheetView>
  </sheetViews>
  <sheetFormatPr defaultColWidth="8.77734375" defaultRowHeight="13.8"/>
  <cols>
    <col min="1" max="1" width="3" style="115" customWidth="1"/>
    <col min="2" max="3" width="1.6640625" style="115" customWidth="1"/>
    <col min="4" max="4" width="23.109375" style="115" customWidth="1"/>
    <col min="5" max="5" width="10.6640625" style="22" customWidth="1"/>
    <col min="6" max="6" width="18.5546875" style="22" customWidth="1"/>
    <col min="7" max="14" width="10.6640625" style="22" customWidth="1"/>
    <col min="15" max="15" width="10.6640625" style="23" customWidth="1"/>
    <col min="16" max="16" width="10.6640625" style="115" customWidth="1"/>
    <col min="17" max="17" width="8.77734375" style="115"/>
    <col min="18" max="20" width="8.77734375" style="19"/>
    <col min="21" max="21" width="24.109375" style="19" customWidth="1"/>
    <col min="22" max="23" width="8.77734375" style="19" customWidth="1"/>
    <col min="24" max="26" width="0" style="19" hidden="1" customWidth="1"/>
    <col min="27"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2012</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6"/>
      <c r="F19" s="239" t="str">
        <f>C117</f>
        <v>Number of facilities surveyed by different services offered</v>
      </c>
      <c r="G19" s="239"/>
      <c r="H19" s="239"/>
      <c r="I19" s="239"/>
      <c r="J19" s="239"/>
      <c r="K19" s="239"/>
      <c r="L19" s="239"/>
      <c r="M19" s="26"/>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5"/>
      <c r="F40" s="239" t="str">
        <f>C133</f>
        <v>Total number of staff</v>
      </c>
      <c r="G40" s="239"/>
      <c r="H40" s="239"/>
      <c r="I40" s="239"/>
      <c r="J40" s="239"/>
      <c r="K40" s="239"/>
      <c r="L40" s="239"/>
      <c r="M40" s="26"/>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hidden="1" customHeight="1">
      <c r="A60" s="25"/>
      <c r="B60" s="25"/>
      <c r="C60" s="25"/>
      <c r="D60" s="25"/>
      <c r="E60" s="26"/>
      <c r="F60" s="241"/>
      <c r="G60" s="241"/>
      <c r="H60" s="241"/>
      <c r="I60" s="241"/>
      <c r="J60" s="241"/>
      <c r="K60" s="241"/>
      <c r="L60" s="241"/>
      <c r="M60" s="38"/>
      <c r="N60" s="38"/>
      <c r="O60" s="26"/>
      <c r="P60" s="25"/>
      <c r="Q60" s="25"/>
    </row>
    <row r="61" spans="1:17" ht="12.75" hidden="1" customHeight="1">
      <c r="A61" s="25"/>
      <c r="B61" s="25"/>
      <c r="C61" s="25"/>
      <c r="D61" s="25"/>
      <c r="E61" s="26"/>
      <c r="F61" s="239">
        <f>C150</f>
        <v>0</v>
      </c>
      <c r="G61" s="239"/>
      <c r="H61" s="239"/>
      <c r="I61" s="239"/>
      <c r="J61" s="239"/>
      <c r="K61" s="239"/>
      <c r="L61" s="239"/>
      <c r="M61" s="25"/>
      <c r="N61" s="26"/>
      <c r="O61" s="26"/>
      <c r="P61" s="25"/>
      <c r="Q61" s="25"/>
    </row>
    <row r="62" spans="1:17" ht="12.75" hidden="1" customHeight="1">
      <c r="A62" s="25"/>
      <c r="B62" s="25"/>
      <c r="C62" s="25"/>
      <c r="D62" s="25"/>
      <c r="E62" s="26"/>
      <c r="F62" s="25"/>
      <c r="G62" s="25"/>
      <c r="H62" s="25"/>
      <c r="I62" s="25"/>
      <c r="J62" s="25"/>
      <c r="K62" s="25"/>
      <c r="L62" s="25"/>
      <c r="M62" s="25"/>
      <c r="N62" s="26"/>
      <c r="O62" s="26"/>
      <c r="P62" s="25"/>
      <c r="Q62" s="25"/>
    </row>
    <row r="63" spans="1:17" ht="12.75" hidden="1" customHeight="1">
      <c r="A63" s="25"/>
      <c r="B63" s="25"/>
      <c r="C63" s="25"/>
      <c r="D63" s="25"/>
      <c r="E63" s="26"/>
      <c r="F63" s="25"/>
      <c r="G63" s="25"/>
      <c r="H63" s="25"/>
      <c r="I63" s="25"/>
      <c r="J63" s="25"/>
      <c r="K63" s="25"/>
      <c r="L63" s="25"/>
      <c r="M63" s="25"/>
      <c r="N63" s="26"/>
      <c r="O63" s="26"/>
      <c r="P63" s="25"/>
      <c r="Q63" s="25"/>
    </row>
    <row r="64" spans="1:17" ht="12.75" hidden="1" customHeight="1">
      <c r="A64" s="25"/>
      <c r="B64" s="25"/>
      <c r="C64" s="25"/>
      <c r="D64" s="25"/>
      <c r="E64" s="26"/>
      <c r="F64" s="25"/>
      <c r="G64" s="25"/>
      <c r="H64" s="25"/>
      <c r="I64" s="25"/>
      <c r="J64" s="25"/>
      <c r="K64" s="25"/>
      <c r="L64" s="25"/>
      <c r="M64" s="25"/>
      <c r="N64" s="26"/>
      <c r="O64" s="26"/>
      <c r="P64" s="25"/>
      <c r="Q64" s="25"/>
    </row>
    <row r="65" spans="1:17" ht="12.75" hidden="1" customHeight="1">
      <c r="A65" s="25"/>
      <c r="B65" s="25"/>
      <c r="C65" s="25"/>
      <c r="D65" s="25"/>
      <c r="E65" s="26"/>
      <c r="F65" s="25"/>
      <c r="G65" s="25"/>
      <c r="H65" s="25"/>
      <c r="I65" s="25"/>
      <c r="J65" s="25"/>
      <c r="K65" s="25"/>
      <c r="L65" s="25"/>
      <c r="M65" s="25"/>
      <c r="N65" s="26"/>
      <c r="O65" s="26"/>
      <c r="P65" s="25"/>
      <c r="Q65" s="25"/>
    </row>
    <row r="66" spans="1:17" ht="12.75" hidden="1" customHeight="1">
      <c r="A66" s="25"/>
      <c r="B66" s="25"/>
      <c r="C66" s="25"/>
      <c r="D66" s="25"/>
      <c r="E66" s="26"/>
      <c r="F66" s="25"/>
      <c r="G66" s="25"/>
      <c r="H66" s="25"/>
      <c r="I66" s="25"/>
      <c r="J66" s="25"/>
      <c r="K66" s="25"/>
      <c r="L66" s="25"/>
      <c r="M66" s="25"/>
      <c r="N66" s="26"/>
      <c r="O66" s="26"/>
      <c r="P66" s="25"/>
      <c r="Q66" s="25"/>
    </row>
    <row r="67" spans="1:17" ht="12.75" hidden="1" customHeight="1">
      <c r="A67" s="25"/>
      <c r="B67" s="25"/>
      <c r="C67" s="25"/>
      <c r="D67" s="25"/>
      <c r="E67" s="26"/>
      <c r="F67" s="25"/>
      <c r="G67" s="25"/>
      <c r="H67" s="25"/>
      <c r="I67" s="25"/>
      <c r="J67" s="25"/>
      <c r="K67" s="25"/>
      <c r="L67" s="25"/>
      <c r="M67" s="25"/>
      <c r="N67" s="26"/>
      <c r="O67" s="26"/>
      <c r="P67" s="25"/>
      <c r="Q67" s="25"/>
    </row>
    <row r="68" spans="1:17" ht="12.75" hidden="1" customHeight="1">
      <c r="A68" s="25"/>
      <c r="B68" s="25"/>
      <c r="C68" s="25"/>
      <c r="D68" s="25"/>
      <c r="E68" s="26"/>
      <c r="F68" s="25"/>
      <c r="G68" s="25"/>
      <c r="H68" s="25"/>
      <c r="I68" s="25"/>
      <c r="J68" s="25"/>
      <c r="K68" s="25"/>
      <c r="L68" s="25"/>
      <c r="M68" s="25"/>
      <c r="N68" s="26"/>
      <c r="O68" s="26"/>
      <c r="P68" s="25"/>
      <c r="Q68" s="25"/>
    </row>
    <row r="69" spans="1:17" ht="12.75" hidden="1" customHeight="1">
      <c r="A69" s="25"/>
      <c r="B69" s="25"/>
      <c r="C69" s="25"/>
      <c r="D69" s="25"/>
      <c r="E69" s="26"/>
      <c r="F69" s="25"/>
      <c r="G69" s="25"/>
      <c r="H69" s="25"/>
      <c r="I69" s="25"/>
      <c r="J69" s="25"/>
      <c r="K69" s="25"/>
      <c r="L69" s="25"/>
      <c r="M69" s="25"/>
      <c r="N69" s="26"/>
      <c r="O69" s="26"/>
      <c r="P69" s="25"/>
      <c r="Q69" s="25"/>
    </row>
    <row r="70" spans="1:17" ht="12.75" hidden="1" customHeight="1">
      <c r="A70" s="25"/>
      <c r="B70" s="25"/>
      <c r="C70" s="25"/>
      <c r="D70" s="25"/>
      <c r="E70" s="26"/>
      <c r="F70" s="25"/>
      <c r="G70" s="25"/>
      <c r="H70" s="25"/>
      <c r="I70" s="25"/>
      <c r="J70" s="25"/>
      <c r="K70" s="25"/>
      <c r="L70" s="25"/>
      <c r="M70" s="25"/>
      <c r="N70" s="26"/>
      <c r="O70" s="26"/>
      <c r="P70" s="25"/>
      <c r="Q70" s="25"/>
    </row>
    <row r="71" spans="1:17" ht="12.75" hidden="1" customHeight="1">
      <c r="A71" s="25"/>
      <c r="B71" s="25"/>
      <c r="C71" s="25"/>
      <c r="D71" s="25"/>
      <c r="E71" s="26"/>
      <c r="F71" s="25"/>
      <c r="G71" s="25"/>
      <c r="H71" s="25"/>
      <c r="I71" s="25"/>
      <c r="J71" s="25"/>
      <c r="K71" s="25"/>
      <c r="L71" s="25"/>
      <c r="M71" s="25"/>
      <c r="N71" s="26"/>
      <c r="O71" s="26"/>
      <c r="P71" s="25"/>
      <c r="Q71" s="25"/>
    </row>
    <row r="72" spans="1:17" ht="12.75" hidden="1" customHeight="1">
      <c r="A72" s="25"/>
      <c r="B72" s="25"/>
      <c r="C72" s="25"/>
      <c r="D72" s="25"/>
      <c r="E72" s="26"/>
      <c r="F72" s="25"/>
      <c r="G72" s="25"/>
      <c r="H72" s="25"/>
      <c r="I72" s="25"/>
      <c r="J72" s="25"/>
      <c r="K72" s="25"/>
      <c r="L72" s="25"/>
      <c r="M72" s="25"/>
      <c r="N72" s="26"/>
      <c r="O72" s="26"/>
      <c r="P72" s="25"/>
      <c r="Q72" s="25"/>
    </row>
    <row r="73" spans="1:17" ht="12.75" hidden="1" customHeight="1">
      <c r="A73" s="25"/>
      <c r="B73" s="25"/>
      <c r="C73" s="25"/>
      <c r="D73" s="25"/>
      <c r="E73" s="26"/>
      <c r="F73" s="25"/>
      <c r="G73" s="25"/>
      <c r="H73" s="25"/>
      <c r="I73" s="25"/>
      <c r="J73" s="25"/>
      <c r="K73" s="25"/>
      <c r="L73" s="25"/>
      <c r="M73" s="25"/>
      <c r="N73" s="26"/>
      <c r="O73" s="26"/>
      <c r="P73" s="25"/>
      <c r="Q73" s="25"/>
    </row>
    <row r="74" spans="1:17" ht="12.75" hidden="1" customHeight="1">
      <c r="A74" s="25"/>
      <c r="B74" s="25"/>
      <c r="C74" s="25"/>
      <c r="D74" s="25"/>
      <c r="E74" s="26"/>
      <c r="F74" s="25"/>
      <c r="G74" s="25"/>
      <c r="H74" s="25"/>
      <c r="I74" s="25"/>
      <c r="J74" s="25"/>
      <c r="K74" s="25"/>
      <c r="L74" s="25"/>
      <c r="M74" s="25"/>
      <c r="N74" s="26"/>
      <c r="O74" s="26"/>
      <c r="P74" s="25"/>
      <c r="Q74" s="25"/>
    </row>
    <row r="75" spans="1:17" ht="12.75" hidden="1" customHeight="1">
      <c r="A75" s="25"/>
      <c r="B75" s="25"/>
      <c r="C75" s="25"/>
      <c r="D75" s="25"/>
      <c r="E75" s="26"/>
      <c r="F75" s="25"/>
      <c r="G75" s="25"/>
      <c r="H75" s="25"/>
      <c r="I75" s="25"/>
      <c r="J75" s="25"/>
      <c r="K75" s="25"/>
      <c r="L75" s="25"/>
      <c r="M75" s="25"/>
      <c r="N75" s="26"/>
      <c r="O75" s="26"/>
      <c r="P75" s="25"/>
      <c r="Q75" s="25"/>
    </row>
    <row r="76" spans="1:17" ht="12.75" hidden="1" customHeight="1">
      <c r="A76" s="25"/>
      <c r="B76" s="25"/>
      <c r="C76" s="25"/>
      <c r="D76" s="25"/>
      <c r="E76" s="26"/>
      <c r="F76" s="25"/>
      <c r="G76" s="25"/>
      <c r="H76" s="25"/>
      <c r="I76" s="25"/>
      <c r="J76" s="25"/>
      <c r="K76" s="25"/>
      <c r="L76" s="25"/>
      <c r="M76" s="25"/>
      <c r="N76" s="26"/>
      <c r="O76" s="26"/>
      <c r="P76" s="25"/>
      <c r="Q76" s="25"/>
    </row>
    <row r="77" spans="1:17" ht="12.75" hidden="1" customHeight="1">
      <c r="A77" s="25"/>
      <c r="B77" s="25"/>
      <c r="C77" s="25"/>
      <c r="D77" s="25"/>
      <c r="E77" s="26"/>
      <c r="F77" s="25"/>
      <c r="G77" s="25"/>
      <c r="H77" s="25"/>
      <c r="I77" s="25"/>
      <c r="J77" s="25"/>
      <c r="K77" s="25"/>
      <c r="L77" s="25"/>
      <c r="M77" s="25"/>
      <c r="N77" s="26"/>
      <c r="O77" s="26"/>
      <c r="P77" s="25"/>
      <c r="Q77" s="25"/>
    </row>
    <row r="78" spans="1:17" ht="12.75" hidden="1" customHeight="1">
      <c r="A78" s="25"/>
      <c r="B78" s="25"/>
      <c r="C78" s="25"/>
      <c r="D78" s="25"/>
      <c r="E78" s="26"/>
      <c r="F78" s="26"/>
      <c r="G78" s="34"/>
      <c r="H78" s="34"/>
      <c r="I78" s="34"/>
      <c r="J78" s="34"/>
      <c r="K78" s="25"/>
      <c r="L78" s="25"/>
      <c r="M78" s="25"/>
      <c r="N78" s="25"/>
      <c r="O78" s="26"/>
      <c r="P78" s="25"/>
      <c r="Q78" s="25"/>
    </row>
    <row r="79" spans="1:17" ht="12.75" hidden="1" customHeight="1">
      <c r="A79" s="25"/>
      <c r="B79" s="25"/>
      <c r="C79" s="25"/>
      <c r="D79" s="25"/>
      <c r="E79" s="26"/>
      <c r="F79" s="26"/>
      <c r="G79" s="34"/>
      <c r="H79" s="34"/>
      <c r="I79" s="34"/>
      <c r="J79" s="34"/>
      <c r="K79" s="25"/>
      <c r="L79" s="25"/>
      <c r="M79" s="25"/>
      <c r="N79" s="25"/>
      <c r="O79" s="26"/>
      <c r="P79" s="25"/>
      <c r="Q79" s="25"/>
    </row>
    <row r="80" spans="1:17" ht="12.75" hidden="1" customHeight="1">
      <c r="A80" s="25"/>
      <c r="B80" s="25"/>
      <c r="C80" s="25"/>
      <c r="D80" s="25"/>
      <c r="E80" s="26"/>
      <c r="F80" s="26"/>
      <c r="G80" s="34"/>
      <c r="H80" s="34"/>
      <c r="I80" s="34"/>
      <c r="J80" s="34"/>
      <c r="K80" s="25"/>
      <c r="L80" s="25"/>
      <c r="M80" s="25"/>
      <c r="N80" s="25"/>
      <c r="O80" s="26"/>
      <c r="P80" s="25"/>
      <c r="Q80" s="25"/>
    </row>
    <row r="81" spans="1:17" ht="12.75" hidden="1" customHeight="1">
      <c r="A81" s="25"/>
      <c r="B81" s="25"/>
      <c r="C81" s="25"/>
      <c r="D81" s="25"/>
      <c r="E81" s="26"/>
      <c r="F81" s="26"/>
      <c r="G81" s="34"/>
      <c r="H81" s="34"/>
      <c r="I81" s="34"/>
      <c r="J81" s="34"/>
      <c r="K81" s="25"/>
      <c r="L81" s="25"/>
      <c r="M81" s="25"/>
      <c r="N81" s="25"/>
      <c r="O81" s="26"/>
      <c r="P81" s="25"/>
      <c r="Q81" s="25"/>
    </row>
    <row r="82" spans="1:17" ht="12.75" hidden="1" customHeight="1">
      <c r="A82" s="25"/>
      <c r="B82" s="25"/>
      <c r="C82" s="25"/>
      <c r="D82" s="25"/>
      <c r="E82" s="26"/>
      <c r="F82" s="239">
        <f>C166</f>
        <v>0</v>
      </c>
      <c r="G82" s="239"/>
      <c r="H82" s="239"/>
      <c r="I82" s="239"/>
      <c r="J82" s="239"/>
      <c r="K82" s="239"/>
      <c r="L82" s="239"/>
      <c r="M82" s="25"/>
      <c r="N82" s="25"/>
      <c r="O82" s="26"/>
      <c r="P82" s="25"/>
      <c r="Q82" s="25"/>
    </row>
    <row r="83" spans="1:17" ht="12.75" hidden="1" customHeight="1">
      <c r="A83" s="25"/>
      <c r="B83" s="25"/>
      <c r="C83" s="25"/>
      <c r="D83" s="25"/>
      <c r="E83" s="26"/>
      <c r="F83" s="26"/>
      <c r="G83" s="26"/>
      <c r="H83" s="26"/>
      <c r="I83" s="26"/>
      <c r="J83" s="26"/>
      <c r="K83" s="26"/>
      <c r="L83" s="26"/>
      <c r="M83" s="26"/>
      <c r="N83" s="26"/>
      <c r="O83" s="34"/>
      <c r="P83" s="25"/>
      <c r="Q83" s="25"/>
    </row>
    <row r="84" spans="1:17" ht="12.75" hidden="1" customHeight="1">
      <c r="A84" s="25"/>
      <c r="B84" s="25"/>
      <c r="C84" s="25"/>
      <c r="D84" s="25"/>
      <c r="E84" s="26"/>
      <c r="F84" s="26"/>
      <c r="G84" s="26"/>
      <c r="H84" s="26"/>
      <c r="I84" s="26"/>
      <c r="J84" s="26"/>
      <c r="K84" s="26"/>
      <c r="L84" s="26"/>
      <c r="M84" s="26"/>
      <c r="N84" s="26"/>
      <c r="O84" s="34"/>
      <c r="P84" s="25"/>
      <c r="Q84" s="25"/>
    </row>
    <row r="85" spans="1:17" ht="12.75" hidden="1" customHeight="1">
      <c r="A85" s="25"/>
      <c r="B85" s="25"/>
      <c r="C85" s="25"/>
      <c r="D85" s="25"/>
      <c r="E85" s="26"/>
      <c r="F85" s="26"/>
      <c r="G85" s="26"/>
      <c r="H85" s="26"/>
      <c r="I85" s="26"/>
      <c r="J85" s="26"/>
      <c r="K85" s="26"/>
      <c r="L85" s="26"/>
      <c r="M85" s="26"/>
      <c r="N85" s="26"/>
      <c r="O85" s="34"/>
      <c r="P85" s="25"/>
      <c r="Q85" s="25"/>
    </row>
    <row r="86" spans="1:17" ht="12.75" hidden="1" customHeight="1">
      <c r="A86" s="25"/>
      <c r="B86" s="25"/>
      <c r="C86" s="25"/>
      <c r="D86" s="25"/>
      <c r="E86" s="26"/>
      <c r="F86" s="26"/>
      <c r="G86" s="26"/>
      <c r="H86" s="26"/>
      <c r="I86" s="26"/>
      <c r="J86" s="26"/>
      <c r="K86" s="26"/>
      <c r="L86" s="26"/>
      <c r="M86" s="26"/>
      <c r="N86" s="26"/>
      <c r="O86" s="34"/>
      <c r="P86" s="25"/>
      <c r="Q86" s="25"/>
    </row>
    <row r="87" spans="1:17" ht="12.75" hidden="1" customHeight="1">
      <c r="A87" s="25"/>
      <c r="B87" s="25"/>
      <c r="C87" s="25"/>
      <c r="D87" s="25"/>
      <c r="E87" s="26"/>
      <c r="F87" s="26"/>
      <c r="G87" s="26"/>
      <c r="H87" s="26"/>
      <c r="I87" s="26"/>
      <c r="J87" s="26"/>
      <c r="K87" s="26"/>
      <c r="L87" s="26"/>
      <c r="M87" s="26"/>
      <c r="N87" s="26"/>
      <c r="O87" s="34"/>
      <c r="P87" s="25"/>
      <c r="Q87" s="25"/>
    </row>
    <row r="88" spans="1:17" ht="12.75" hidden="1" customHeight="1">
      <c r="A88" s="25"/>
      <c r="B88" s="25"/>
      <c r="C88" s="25"/>
      <c r="D88" s="25"/>
      <c r="E88" s="26"/>
      <c r="F88" s="26"/>
      <c r="G88" s="26"/>
      <c r="H88" s="26"/>
      <c r="I88" s="26"/>
      <c r="J88" s="26"/>
      <c r="K88" s="26"/>
      <c r="L88" s="26"/>
      <c r="M88" s="26"/>
      <c r="N88" s="26"/>
      <c r="O88" s="34"/>
      <c r="P88" s="25"/>
      <c r="Q88" s="25"/>
    </row>
    <row r="89" spans="1:17" ht="12.75" hidden="1" customHeight="1">
      <c r="A89" s="25"/>
      <c r="B89" s="25"/>
      <c r="C89" s="25"/>
      <c r="D89" s="25"/>
      <c r="E89" s="26"/>
      <c r="F89" s="26"/>
      <c r="G89" s="26"/>
      <c r="H89" s="26"/>
      <c r="I89" s="26"/>
      <c r="J89" s="26"/>
      <c r="K89" s="26"/>
      <c r="L89" s="26"/>
      <c r="M89" s="26"/>
      <c r="N89" s="26"/>
      <c r="O89" s="34"/>
      <c r="P89" s="25"/>
      <c r="Q89" s="25"/>
    </row>
    <row r="90" spans="1:17" ht="12.75" hidden="1" customHeight="1">
      <c r="A90" s="25"/>
      <c r="B90" s="25"/>
      <c r="C90" s="25"/>
      <c r="D90" s="25"/>
      <c r="E90" s="26"/>
      <c r="F90" s="26"/>
      <c r="G90" s="26"/>
      <c r="H90" s="26"/>
      <c r="I90" s="26"/>
      <c r="J90" s="26"/>
      <c r="K90" s="26"/>
      <c r="L90" s="26"/>
      <c r="M90" s="26"/>
      <c r="N90" s="26"/>
      <c r="O90" s="34"/>
      <c r="P90" s="25"/>
      <c r="Q90" s="25"/>
    </row>
    <row r="91" spans="1:17" ht="12.75" hidden="1" customHeight="1">
      <c r="A91" s="25"/>
      <c r="B91" s="25"/>
      <c r="C91" s="25"/>
      <c r="D91" s="25"/>
      <c r="E91" s="26"/>
      <c r="F91" s="26"/>
      <c r="G91" s="26"/>
      <c r="H91" s="26"/>
      <c r="I91" s="26"/>
      <c r="J91" s="26"/>
      <c r="K91" s="26"/>
      <c r="L91" s="26"/>
      <c r="M91" s="26"/>
      <c r="N91" s="26"/>
      <c r="O91" s="34"/>
      <c r="P91" s="25"/>
      <c r="Q91" s="25"/>
    </row>
    <row r="92" spans="1:17" ht="12.75" hidden="1" customHeight="1">
      <c r="A92" s="25"/>
      <c r="B92" s="25"/>
      <c r="C92" s="25"/>
      <c r="D92" s="25"/>
      <c r="E92" s="26"/>
      <c r="F92" s="26"/>
      <c r="G92" s="26"/>
      <c r="H92" s="26"/>
      <c r="I92" s="26"/>
      <c r="J92" s="26"/>
      <c r="K92" s="26"/>
      <c r="L92" s="26"/>
      <c r="M92" s="26"/>
      <c r="N92" s="26"/>
      <c r="O92" s="34"/>
      <c r="P92" s="25"/>
      <c r="Q92" s="25"/>
    </row>
    <row r="93" spans="1:17" ht="12.75" hidden="1" customHeight="1">
      <c r="A93" s="25"/>
      <c r="B93" s="25"/>
      <c r="C93" s="25"/>
      <c r="D93" s="25"/>
      <c r="E93" s="26"/>
      <c r="F93" s="26"/>
      <c r="G93" s="26"/>
      <c r="H93" s="26"/>
      <c r="I93" s="26"/>
      <c r="J93" s="26"/>
      <c r="K93" s="26"/>
      <c r="L93" s="26"/>
      <c r="M93" s="26"/>
      <c r="N93" s="26"/>
      <c r="O93" s="34"/>
      <c r="P93" s="25"/>
      <c r="Q93" s="25"/>
    </row>
    <row r="94" spans="1:17" ht="12.75" hidden="1" customHeight="1">
      <c r="A94" s="25"/>
      <c r="B94" s="25"/>
      <c r="C94" s="25"/>
      <c r="D94" s="25"/>
      <c r="E94" s="25"/>
      <c r="F94" s="25"/>
      <c r="G94" s="25"/>
      <c r="H94" s="25"/>
      <c r="I94" s="25"/>
      <c r="J94" s="26"/>
      <c r="K94" s="26"/>
      <c r="L94" s="26"/>
      <c r="M94" s="26"/>
      <c r="N94" s="26"/>
      <c r="O94" s="34"/>
      <c r="P94" s="25"/>
      <c r="Q94" s="25"/>
    </row>
    <row r="95" spans="1:17" ht="12.75" hidden="1" customHeight="1">
      <c r="A95" s="25"/>
      <c r="B95" s="25"/>
      <c r="C95" s="25"/>
      <c r="D95" s="25"/>
      <c r="E95" s="25"/>
      <c r="F95" s="25"/>
      <c r="G95" s="25"/>
      <c r="H95" s="25"/>
      <c r="I95" s="25"/>
      <c r="J95" s="26"/>
      <c r="K95" s="26"/>
      <c r="L95" s="26"/>
      <c r="M95" s="26"/>
      <c r="N95" s="26"/>
      <c r="O95" s="34"/>
      <c r="P95" s="25"/>
      <c r="Q95" s="25"/>
    </row>
    <row r="96" spans="1:17" ht="12.75" hidden="1" customHeight="1">
      <c r="A96" s="25"/>
      <c r="B96" s="25"/>
      <c r="C96" s="25"/>
      <c r="D96" s="25"/>
      <c r="E96" s="25"/>
      <c r="F96" s="25"/>
      <c r="G96" s="25"/>
      <c r="H96" s="25"/>
      <c r="I96" s="25"/>
      <c r="J96" s="26"/>
      <c r="K96" s="26"/>
      <c r="L96" s="26"/>
      <c r="M96" s="26"/>
      <c r="N96" s="26"/>
      <c r="O96" s="34"/>
      <c r="P96" s="25"/>
      <c r="Q96" s="25"/>
    </row>
    <row r="97" spans="1:17" ht="12.75" hidden="1" customHeight="1">
      <c r="A97" s="25"/>
      <c r="B97" s="25"/>
      <c r="C97" s="25"/>
      <c r="D97" s="25"/>
      <c r="E97" s="25"/>
      <c r="F97" s="25"/>
      <c r="G97" s="25"/>
      <c r="H97" s="25"/>
      <c r="I97" s="25"/>
      <c r="J97" s="26"/>
      <c r="K97" s="26"/>
      <c r="L97" s="26"/>
      <c r="M97" s="26"/>
      <c r="N97" s="26"/>
      <c r="O97" s="34"/>
      <c r="P97" s="25"/>
      <c r="Q97" s="25"/>
    </row>
    <row r="98" spans="1:17" ht="12.75" hidden="1" customHeight="1">
      <c r="A98" s="25"/>
      <c r="B98" s="25"/>
      <c r="C98" s="25"/>
      <c r="D98" s="25"/>
      <c r="E98" s="25"/>
      <c r="F98" s="25"/>
      <c r="G98" s="25"/>
      <c r="H98" s="25"/>
      <c r="I98" s="25"/>
      <c r="J98" s="26"/>
      <c r="K98" s="26"/>
      <c r="L98" s="26"/>
      <c r="M98" s="26"/>
      <c r="N98" s="26"/>
      <c r="O98" s="34"/>
      <c r="P98" s="25"/>
      <c r="Q98" s="25"/>
    </row>
    <row r="99" spans="1:17" ht="12.75" hidden="1" customHeight="1">
      <c r="A99" s="25"/>
      <c r="B99" s="25"/>
      <c r="C99" s="25"/>
      <c r="D99" s="25"/>
      <c r="E99" s="25"/>
      <c r="F99" s="25"/>
      <c r="G99" s="25"/>
      <c r="H99" s="25"/>
      <c r="I99" s="25"/>
      <c r="J99" s="26"/>
      <c r="K99" s="26"/>
      <c r="L99" s="26"/>
      <c r="M99" s="26"/>
      <c r="N99" s="26"/>
      <c r="O99" s="34"/>
      <c r="P99" s="25"/>
      <c r="Q99" s="25"/>
    </row>
    <row r="100" spans="1:17" ht="12.75" hidden="1"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5"/>
      <c r="F103" s="25"/>
      <c r="G103" s="25"/>
      <c r="H103" s="25"/>
      <c r="I103" s="25"/>
      <c r="J103" s="26"/>
      <c r="K103" s="26"/>
      <c r="L103" s="26"/>
      <c r="M103" s="26"/>
      <c r="N103" s="26"/>
      <c r="O103" s="34"/>
      <c r="P103" s="25"/>
      <c r="Q103" s="25"/>
    </row>
    <row r="104" spans="1:17" ht="12.75" customHeight="1">
      <c r="A104" s="25"/>
      <c r="B104" s="25"/>
      <c r="C104" s="25"/>
      <c r="D104" s="25"/>
      <c r="E104" s="25"/>
      <c r="F104" s="25"/>
      <c r="G104" s="25"/>
      <c r="H104" s="25"/>
      <c r="I104" s="25"/>
      <c r="J104" s="26"/>
      <c r="K104" s="26"/>
      <c r="L104" s="26"/>
      <c r="M104" s="26"/>
      <c r="N104" s="26"/>
      <c r="O104" s="34"/>
      <c r="P104" s="25"/>
      <c r="Q104" s="25"/>
    </row>
    <row r="105" spans="1:17" ht="12.75" customHeight="1">
      <c r="A105" s="25"/>
      <c r="B105" s="25"/>
      <c r="C105" s="25"/>
      <c r="D105" s="25"/>
      <c r="E105" s="25"/>
      <c r="F105" s="25"/>
      <c r="G105" s="25"/>
      <c r="H105" s="25"/>
      <c r="I105" s="25"/>
      <c r="J105" s="26"/>
      <c r="K105" s="26"/>
      <c r="L105" s="26"/>
      <c r="M105" s="26"/>
      <c r="N105" s="26"/>
      <c r="O105" s="34"/>
      <c r="P105" s="25"/>
      <c r="Q105" s="25"/>
    </row>
    <row r="106" spans="1:17" ht="12.75" customHeight="1">
      <c r="A106" s="25"/>
      <c r="B106" s="25"/>
      <c r="C106" s="25"/>
      <c r="D106" s="25"/>
      <c r="E106" s="25"/>
      <c r="F106" s="25"/>
      <c r="G106" s="25"/>
      <c r="H106" s="25"/>
      <c r="I106" s="25"/>
      <c r="J106" s="26"/>
      <c r="K106" s="26"/>
      <c r="L106" s="26"/>
      <c r="M106" s="26"/>
      <c r="N106" s="26"/>
      <c r="O106" s="34"/>
      <c r="P106" s="25"/>
      <c r="Q106" s="25"/>
    </row>
    <row r="107" spans="1:17" ht="12.75" customHeight="1">
      <c r="A107" s="25"/>
      <c r="B107" s="25"/>
      <c r="C107" s="25"/>
      <c r="D107" s="25"/>
      <c r="E107" s="25"/>
      <c r="F107" s="25"/>
      <c r="G107" s="25"/>
      <c r="H107" s="25"/>
      <c r="I107" s="25"/>
      <c r="J107" s="26"/>
      <c r="K107" s="26"/>
      <c r="L107" s="26"/>
      <c r="M107" s="26"/>
      <c r="N107" s="26"/>
      <c r="O107" s="34"/>
      <c r="P107" s="25"/>
      <c r="Q107" s="25"/>
    </row>
    <row r="108" spans="1:17" ht="12.75" customHeight="1">
      <c r="A108" s="25"/>
      <c r="B108" s="25"/>
      <c r="C108" s="25"/>
      <c r="D108" s="25"/>
      <c r="E108" s="25"/>
      <c r="F108" s="25"/>
      <c r="G108" s="25"/>
      <c r="H108" s="25"/>
      <c r="I108" s="25"/>
      <c r="J108" s="26"/>
      <c r="K108" s="26"/>
      <c r="L108" s="26"/>
      <c r="M108" s="26"/>
      <c r="N108" s="26"/>
      <c r="O108" s="34"/>
      <c r="P108" s="25"/>
      <c r="Q108" s="25"/>
    </row>
    <row r="109" spans="1:17" ht="12.75" customHeight="1">
      <c r="A109" s="25"/>
      <c r="B109" s="25"/>
      <c r="C109" s="25"/>
      <c r="D109" s="25"/>
      <c r="E109" s="25"/>
      <c r="F109" s="25"/>
      <c r="G109" s="25"/>
      <c r="H109" s="25"/>
      <c r="I109" s="25"/>
      <c r="J109" s="26"/>
      <c r="K109" s="26"/>
      <c r="L109" s="26"/>
      <c r="M109" s="26"/>
      <c r="N109" s="26"/>
      <c r="O109" s="34"/>
      <c r="P109" s="25"/>
      <c r="Q109" s="25"/>
    </row>
    <row r="110" spans="1:17" ht="12.75" customHeight="1">
      <c r="A110" s="25"/>
      <c r="B110" s="25"/>
      <c r="C110" s="25"/>
      <c r="D110" s="25"/>
      <c r="E110" s="25"/>
      <c r="F110" s="25"/>
      <c r="G110" s="25"/>
      <c r="H110" s="25"/>
      <c r="I110" s="25"/>
      <c r="J110" s="26"/>
      <c r="K110" s="26"/>
      <c r="L110" s="26"/>
      <c r="M110" s="26"/>
      <c r="N110" s="26"/>
      <c r="O110" s="34"/>
      <c r="P110" s="25"/>
      <c r="Q110" s="25"/>
    </row>
    <row r="111" spans="1:17" ht="12.75" customHeight="1">
      <c r="A111" s="25"/>
      <c r="B111" s="25"/>
      <c r="C111" s="25"/>
      <c r="D111" s="25"/>
      <c r="E111" s="25"/>
      <c r="F111" s="25"/>
      <c r="G111" s="25"/>
      <c r="H111" s="25"/>
      <c r="I111" s="25"/>
      <c r="J111" s="26"/>
      <c r="K111" s="26"/>
      <c r="L111" s="26"/>
      <c r="M111" s="26"/>
      <c r="N111" s="26"/>
      <c r="O111" s="34"/>
      <c r="P111" s="25"/>
      <c r="Q111" s="25"/>
    </row>
    <row r="112" spans="1:17" ht="12.75" customHeight="1">
      <c r="A112" s="25"/>
      <c r="B112" s="25"/>
      <c r="C112" s="25"/>
      <c r="D112" s="25"/>
      <c r="E112" s="25"/>
      <c r="F112" s="25"/>
      <c r="G112" s="25"/>
      <c r="H112" s="25"/>
      <c r="I112" s="25"/>
      <c r="J112" s="26"/>
      <c r="K112" s="26"/>
      <c r="L112" s="26"/>
      <c r="M112" s="26"/>
      <c r="N112" s="26"/>
      <c r="O112" s="34"/>
      <c r="P112" s="25"/>
      <c r="Q112" s="25"/>
    </row>
    <row r="113" spans="1:17" ht="12.75" customHeight="1">
      <c r="A113" s="25"/>
      <c r="B113" s="25"/>
      <c r="C113" s="25"/>
      <c r="D113" s="25"/>
      <c r="E113" s="25"/>
      <c r="F113" s="25"/>
      <c r="G113" s="25"/>
      <c r="H113" s="25"/>
      <c r="I113" s="25"/>
      <c r="J113" s="26"/>
      <c r="K113" s="26"/>
      <c r="L113" s="26"/>
      <c r="M113" s="26"/>
      <c r="N113" s="26"/>
      <c r="O113" s="34"/>
      <c r="P113" s="25"/>
      <c r="Q113" s="25"/>
    </row>
    <row r="114" spans="1:17" ht="12.75" customHeight="1">
      <c r="A114" s="25"/>
      <c r="B114" s="25"/>
      <c r="C114" s="25"/>
      <c r="D114" s="25"/>
      <c r="E114" s="25"/>
      <c r="F114" s="25"/>
      <c r="G114" s="25"/>
      <c r="H114" s="25"/>
      <c r="I114" s="25"/>
      <c r="J114" s="26"/>
      <c r="K114" s="26"/>
      <c r="L114" s="26"/>
      <c r="M114" s="26"/>
      <c r="N114" s="26"/>
      <c r="O114" s="34"/>
      <c r="P114" s="25"/>
      <c r="Q114" s="25"/>
    </row>
    <row r="115" spans="1:17" ht="15" customHeight="1">
      <c r="A115" s="243" t="s">
        <v>2013</v>
      </c>
      <c r="B115" s="243"/>
      <c r="C115" s="243"/>
      <c r="D115" s="243"/>
      <c r="E115" s="243"/>
      <c r="F115" s="243"/>
      <c r="G115" s="243"/>
      <c r="H115" s="243"/>
      <c r="I115" s="243"/>
      <c r="J115" s="243"/>
      <c r="K115" s="243"/>
      <c r="L115" s="243"/>
      <c r="M115" s="243"/>
      <c r="N115" s="243"/>
      <c r="O115" s="243"/>
      <c r="P115" s="243"/>
      <c r="Q115" s="243"/>
    </row>
    <row r="116" spans="1:17" ht="15" customHeight="1">
      <c r="A116" s="25"/>
      <c r="B116" s="128" t="s">
        <v>2014</v>
      </c>
      <c r="C116" s="128"/>
      <c r="D116" s="128"/>
      <c r="E116" s="128"/>
      <c r="F116" s="128"/>
      <c r="G116" s="128"/>
      <c r="H116" s="128"/>
      <c r="I116" s="128"/>
      <c r="J116" s="128"/>
      <c r="K116" s="128"/>
      <c r="L116" s="128"/>
      <c r="M116" s="26"/>
      <c r="N116" s="26"/>
      <c r="O116" s="34"/>
      <c r="P116" s="25"/>
      <c r="Q116" s="25"/>
    </row>
    <row r="117" spans="1:17" ht="14.4">
      <c r="A117" s="25"/>
      <c r="B117" s="25"/>
      <c r="C117" s="38" t="str">
        <f>B186</f>
        <v>Number of facilities surveyed by different services offered</v>
      </c>
      <c r="D117" s="25"/>
      <c r="E117" s="29"/>
      <c r="F117" s="29"/>
      <c r="G117" s="29"/>
      <c r="H117" s="29"/>
      <c r="I117" s="29"/>
      <c r="J117" s="26"/>
      <c r="K117" s="26"/>
      <c r="L117" s="26"/>
      <c r="M117" s="26"/>
      <c r="N117" s="26"/>
      <c r="O117" s="34"/>
      <c r="P117" s="25"/>
      <c r="Q117" s="25"/>
    </row>
    <row r="118" spans="1:17">
      <c r="A118" s="25"/>
      <c r="B118" s="25"/>
      <c r="C118" s="25"/>
      <c r="D118" s="30"/>
      <c r="E118" s="30"/>
      <c r="F118" s="30"/>
      <c r="G118" s="95"/>
      <c r="H118" s="30" t="s">
        <v>2015</v>
      </c>
      <c r="I118" s="25"/>
      <c r="J118" s="26"/>
      <c r="K118" s="26"/>
      <c r="L118" s="26"/>
      <c r="M118" s="26"/>
      <c r="N118" s="26"/>
      <c r="O118" s="34"/>
      <c r="P118" s="25"/>
      <c r="Q118" s="25"/>
    </row>
    <row r="119" spans="1:17" ht="15" customHeight="1">
      <c r="A119" s="25"/>
      <c r="B119" s="25"/>
      <c r="C119" s="25"/>
      <c r="D119" s="236" t="str">
        <f>E188</f>
        <v>Number of Facilities</v>
      </c>
      <c r="E119" s="236"/>
      <c r="F119" s="236"/>
      <c r="G119" s="96"/>
      <c r="H119" s="97">
        <f>E190</f>
        <v>147</v>
      </c>
      <c r="I119" s="26"/>
      <c r="J119" s="26"/>
      <c r="K119" s="26"/>
      <c r="L119" s="26"/>
      <c r="M119" s="26"/>
      <c r="N119" s="26"/>
      <c r="O119" s="34"/>
      <c r="P119" s="25"/>
      <c r="Q119" s="25"/>
    </row>
    <row r="120" spans="1:17" ht="15" customHeight="1">
      <c r="A120" s="25"/>
      <c r="B120" s="25"/>
      <c r="C120" s="25"/>
      <c r="D120" s="234" t="str">
        <f>F188</f>
        <v>Eligible for COVID-19 case management questions</v>
      </c>
      <c r="E120" s="234"/>
      <c r="F120" s="234"/>
      <c r="G120" s="98"/>
      <c r="H120" s="72">
        <f>F190</f>
        <v>45</v>
      </c>
      <c r="I120" s="25"/>
      <c r="J120" s="26"/>
      <c r="K120" s="26"/>
      <c r="L120" s="26"/>
      <c r="M120" s="26"/>
      <c r="N120" s="26"/>
      <c r="O120" s="34"/>
      <c r="P120" s="25"/>
      <c r="Q120" s="25"/>
    </row>
    <row r="121" spans="1:17">
      <c r="A121" s="25"/>
      <c r="B121" s="25"/>
      <c r="C121" s="25"/>
      <c r="D121" s="234" t="str">
        <f>G188</f>
        <v>PC facilities that have seen patients with suspected COVID-19 - past month</v>
      </c>
      <c r="E121" s="234"/>
      <c r="F121" s="234"/>
      <c r="G121" s="98"/>
      <c r="H121" s="72">
        <f>G190</f>
        <v>23</v>
      </c>
      <c r="I121" s="25"/>
      <c r="J121" s="26"/>
      <c r="K121" s="26"/>
      <c r="L121" s="26"/>
      <c r="M121" s="26"/>
      <c r="N121" s="26"/>
      <c r="O121" s="34"/>
      <c r="P121" s="25"/>
      <c r="Q121" s="25"/>
    </row>
    <row r="122" spans="1:17">
      <c r="A122" s="25"/>
      <c r="B122" s="25"/>
      <c r="C122" s="25"/>
      <c r="D122" s="234" t="str">
        <f>H188</f>
        <v>Provide OPT services for patients with suspected or confirmed C19</v>
      </c>
      <c r="E122" s="234"/>
      <c r="F122" s="234"/>
      <c r="G122" s="98"/>
      <c r="H122" s="72">
        <f>H190</f>
        <v>23</v>
      </c>
      <c r="I122" s="25"/>
      <c r="J122" s="26"/>
      <c r="K122" s="26"/>
      <c r="L122" s="26"/>
      <c r="M122" s="26"/>
      <c r="N122" s="26"/>
      <c r="O122" s="34"/>
      <c r="P122" s="25"/>
      <c r="Q122" s="25"/>
    </row>
    <row r="123" spans="1:17">
      <c r="A123" s="25"/>
      <c r="B123" s="25"/>
      <c r="C123" s="25"/>
      <c r="D123" s="234" t="str">
        <f>I188</f>
        <v>Providing 24-hour staffed ER services</v>
      </c>
      <c r="E123" s="234"/>
      <c r="F123" s="234"/>
      <c r="G123" s="98"/>
      <c r="H123" s="72">
        <f>I190</f>
        <v>47</v>
      </c>
      <c r="I123" s="25"/>
      <c r="J123" s="26"/>
      <c r="K123" s="26"/>
      <c r="L123" s="26"/>
      <c r="M123" s="26"/>
      <c r="N123" s="26"/>
      <c r="O123" s="34"/>
      <c r="P123" s="25"/>
      <c r="Q123" s="25"/>
    </row>
    <row r="124" spans="1:17">
      <c r="A124" s="25"/>
      <c r="B124" s="25"/>
      <c r="C124" s="25"/>
      <c r="D124" s="234" t="str">
        <f>J188</f>
        <v>Providing inpatient services</v>
      </c>
      <c r="E124" s="234"/>
      <c r="F124" s="234"/>
      <c r="G124" s="98"/>
      <c r="H124" s="72">
        <f>J190</f>
        <v>40</v>
      </c>
      <c r="I124" s="25"/>
      <c r="J124" s="26"/>
      <c r="K124" s="26"/>
      <c r="L124" s="26"/>
      <c r="M124" s="26"/>
      <c r="N124" s="26"/>
      <c r="O124" s="34"/>
      <c r="P124" s="25"/>
      <c r="Q124" s="25"/>
    </row>
    <row r="125" spans="1:17">
      <c r="A125" s="25"/>
      <c r="B125" s="25"/>
      <c r="C125" s="25"/>
      <c r="D125" s="234" t="str">
        <f>K188</f>
        <v>Provide IPT services for patients with COVID-19</v>
      </c>
      <c r="E125" s="234"/>
      <c r="F125" s="234"/>
      <c r="G125" s="98"/>
      <c r="H125" s="72">
        <f>K190</f>
        <v>33</v>
      </c>
      <c r="I125" s="25"/>
      <c r="J125" s="26"/>
      <c r="K125" s="26"/>
      <c r="L125" s="26"/>
      <c r="M125" s="26"/>
      <c r="N125" s="26"/>
      <c r="O125" s="34"/>
      <c r="P125" s="25"/>
      <c r="Q125" s="25"/>
    </row>
    <row r="126" spans="1:17">
      <c r="A126" s="25"/>
      <c r="B126" s="25"/>
      <c r="C126" s="25"/>
      <c r="D126" s="234" t="str">
        <f>L188</f>
        <v>Provide services for patients with severe or critical COVID-19</v>
      </c>
      <c r="E126" s="234"/>
      <c r="F126" s="234"/>
      <c r="G126" s="98"/>
      <c r="H126" s="72">
        <f>L190</f>
        <v>23</v>
      </c>
      <c r="I126" s="25"/>
      <c r="J126" s="26"/>
      <c r="K126" s="26"/>
      <c r="L126" s="26"/>
      <c r="M126" s="26"/>
      <c r="N126" s="26"/>
      <c r="O126" s="34"/>
      <c r="P126" s="25"/>
      <c r="Q126" s="25"/>
    </row>
    <row r="127" spans="1:17">
      <c r="A127" s="25"/>
      <c r="B127" s="25"/>
      <c r="C127" s="25"/>
      <c r="D127" s="234" t="str">
        <f>M188</f>
        <v>Conduct PCR on site</v>
      </c>
      <c r="E127" s="234"/>
      <c r="F127" s="234"/>
      <c r="G127" s="98"/>
      <c r="H127" s="72">
        <f>M190</f>
        <v>25</v>
      </c>
      <c r="I127" s="25"/>
      <c r="J127" s="26"/>
      <c r="K127" s="26"/>
      <c r="L127" s="26"/>
      <c r="M127" s="26"/>
      <c r="N127" s="26"/>
      <c r="O127" s="34"/>
      <c r="P127" s="25"/>
      <c r="Q127" s="25"/>
    </row>
    <row r="128" spans="1:17">
      <c r="A128" s="25"/>
      <c r="B128" s="25"/>
      <c r="C128" s="25"/>
      <c r="D128" s="234" t="str">
        <f>N188</f>
        <v xml:space="preserve">Providing vaccine services </v>
      </c>
      <c r="E128" s="234"/>
      <c r="F128" s="234"/>
      <c r="G128" s="98"/>
      <c r="H128" s="72">
        <f>N190</f>
        <v>142</v>
      </c>
      <c r="I128" s="25"/>
      <c r="J128" s="26"/>
      <c r="K128" s="26"/>
      <c r="L128" s="26"/>
      <c r="M128" s="26"/>
      <c r="N128" s="26"/>
      <c r="O128" s="34"/>
      <c r="P128" s="25"/>
      <c r="Q128" s="25"/>
    </row>
    <row r="129" spans="1:17">
      <c r="A129" s="25"/>
      <c r="B129" s="25"/>
      <c r="C129" s="25"/>
      <c r="D129" s="234" t="str">
        <f>O188</f>
        <v xml:space="preserve">Providing COVID vaccine services </v>
      </c>
      <c r="E129" s="234"/>
      <c r="F129" s="234"/>
      <c r="G129" s="98"/>
      <c r="H129" s="72">
        <f>O190</f>
        <v>135</v>
      </c>
      <c r="I129" s="25"/>
      <c r="J129" s="26"/>
      <c r="K129" s="26"/>
      <c r="L129" s="26"/>
      <c r="M129" s="26"/>
      <c r="N129" s="26"/>
      <c r="O129" s="34"/>
      <c r="P129" s="25"/>
      <c r="Q129" s="25"/>
    </row>
    <row r="130" spans="1:17" ht="15" customHeight="1">
      <c r="A130" s="25"/>
      <c r="B130" s="25"/>
      <c r="C130" s="25"/>
      <c r="D130" s="230"/>
      <c r="E130" s="231"/>
      <c r="F130" s="231"/>
      <c r="G130" s="99"/>
      <c r="H130" s="100"/>
      <c r="I130" s="25"/>
      <c r="J130" s="26"/>
      <c r="K130" s="26"/>
      <c r="L130" s="26"/>
      <c r="M130" s="26"/>
      <c r="N130" s="26"/>
      <c r="O130" s="34"/>
      <c r="P130" s="25"/>
      <c r="Q130" s="25"/>
    </row>
    <row r="131" spans="1:17">
      <c r="A131" s="25"/>
      <c r="B131" s="25"/>
      <c r="C131" s="25"/>
      <c r="D131" s="32"/>
      <c r="E131" s="25"/>
      <c r="F131" s="25"/>
      <c r="G131" s="101"/>
      <c r="H131" s="102"/>
      <c r="I131" s="25"/>
      <c r="J131" s="26"/>
      <c r="K131" s="26"/>
      <c r="L131" s="26"/>
      <c r="M131" s="26"/>
      <c r="N131" s="26"/>
      <c r="O131" s="34"/>
      <c r="P131" s="25"/>
      <c r="Q131" s="25"/>
    </row>
    <row r="132" spans="1:17">
      <c r="A132" s="25"/>
      <c r="B132" s="25"/>
      <c r="C132" s="25"/>
      <c r="D132" s="32"/>
      <c r="E132" s="25"/>
      <c r="F132" s="25"/>
      <c r="G132" s="101"/>
      <c r="H132" s="102"/>
      <c r="I132" s="25"/>
      <c r="J132" s="26"/>
      <c r="K132" s="26"/>
      <c r="L132" s="26"/>
      <c r="M132" s="26"/>
      <c r="N132" s="26"/>
      <c r="O132" s="34"/>
      <c r="P132" s="25"/>
      <c r="Q132" s="25"/>
    </row>
    <row r="133" spans="1:17" ht="14.4">
      <c r="A133" s="25"/>
      <c r="B133" s="25"/>
      <c r="C133" s="38" t="str">
        <f>B207</f>
        <v>Total number of staff</v>
      </c>
      <c r="D133" s="25"/>
      <c r="E133" s="29"/>
      <c r="F133" s="29"/>
      <c r="G133" s="29"/>
      <c r="H133" s="29"/>
      <c r="I133" s="25"/>
      <c r="J133" s="26"/>
      <c r="K133" s="26"/>
      <c r="L133" s="26"/>
      <c r="M133" s="26"/>
      <c r="N133" s="26"/>
      <c r="O133" s="34"/>
      <c r="P133" s="25"/>
      <c r="Q133" s="25"/>
    </row>
    <row r="134" spans="1:17">
      <c r="A134" s="25"/>
      <c r="B134" s="25"/>
      <c r="C134" s="25"/>
      <c r="D134" s="30"/>
      <c r="E134" s="30"/>
      <c r="F134" s="30"/>
      <c r="G134" s="95" t="s">
        <v>2016</v>
      </c>
      <c r="H134" s="30" t="s">
        <v>2017</v>
      </c>
      <c r="I134" s="25"/>
      <c r="J134" s="26"/>
      <c r="K134" s="26"/>
      <c r="L134" s="26"/>
      <c r="M134" s="26"/>
      <c r="N134" s="26"/>
      <c r="O134" s="34"/>
      <c r="P134" s="25"/>
      <c r="Q134" s="25"/>
    </row>
    <row r="135" spans="1:17">
      <c r="A135" s="25"/>
      <c r="B135" s="25"/>
      <c r="C135" s="25"/>
      <c r="D135" s="235" t="str">
        <f>E209</f>
        <v>Medical doctors</v>
      </c>
      <c r="E135" s="236"/>
      <c r="F135" s="236"/>
      <c r="G135" s="157">
        <f t="shared" ref="G135:G140" si="0">H135/$H$140</f>
        <v>6.2097021799201721E-2</v>
      </c>
      <c r="H135" s="97">
        <f>E211</f>
        <v>1618</v>
      </c>
      <c r="I135" s="25"/>
      <c r="J135" s="26"/>
      <c r="K135" s="26"/>
      <c r="L135" s="26"/>
      <c r="M135" s="26"/>
      <c r="N135" s="26"/>
      <c r="O135" s="34"/>
      <c r="P135" s="25"/>
      <c r="Q135" s="25"/>
    </row>
    <row r="136" spans="1:17">
      <c r="A136" s="25"/>
      <c r="B136" s="25"/>
      <c r="C136" s="25"/>
      <c r="D136" s="233" t="str">
        <f>F209</f>
        <v>Nursing personnel</v>
      </c>
      <c r="E136" s="234"/>
      <c r="F136" s="234"/>
      <c r="G136" s="158">
        <f t="shared" si="0"/>
        <v>0.49946269573226898</v>
      </c>
      <c r="H136" s="72">
        <f>F211</f>
        <v>13014</v>
      </c>
      <c r="I136" s="25"/>
      <c r="J136" s="26"/>
      <c r="K136" s="26"/>
      <c r="L136" s="26"/>
      <c r="M136" s="26"/>
      <c r="N136" s="26"/>
      <c r="O136" s="34"/>
      <c r="P136" s="25"/>
      <c r="Q136" s="25"/>
    </row>
    <row r="137" spans="1:17">
      <c r="A137" s="25"/>
      <c r="B137" s="25"/>
      <c r="C137" s="25"/>
      <c r="D137" s="182" t="s">
        <v>2572</v>
      </c>
      <c r="E137" s="210"/>
      <c r="F137" s="210"/>
      <c r="G137" s="158">
        <f t="shared" si="0"/>
        <v>0.13582284310715381</v>
      </c>
      <c r="H137" s="72">
        <f>G211</f>
        <v>3539</v>
      </c>
      <c r="I137" s="25"/>
      <c r="J137" s="26"/>
      <c r="K137" s="26"/>
      <c r="L137" s="26"/>
      <c r="M137" s="26"/>
      <c r="N137" s="26"/>
      <c r="O137" s="34"/>
      <c r="P137" s="25"/>
      <c r="Q137" s="25"/>
    </row>
    <row r="138" spans="1:17">
      <c r="A138" s="25"/>
      <c r="B138" s="25"/>
      <c r="C138" s="25"/>
      <c r="D138" s="233" t="str">
        <f>H209</f>
        <v>Other clinical staff</v>
      </c>
      <c r="E138" s="234"/>
      <c r="F138" s="234"/>
      <c r="G138" s="158">
        <f t="shared" si="0"/>
        <v>8.4011360147374883E-2</v>
      </c>
      <c r="H138" s="72">
        <f>H211</f>
        <v>2189</v>
      </c>
      <c r="I138" s="25"/>
      <c r="J138" s="26"/>
      <c r="K138" s="26"/>
      <c r="L138" s="26"/>
      <c r="M138" s="26"/>
      <c r="N138" s="26"/>
      <c r="O138" s="34"/>
      <c r="P138" s="25"/>
      <c r="Q138" s="25"/>
    </row>
    <row r="139" spans="1:17">
      <c r="A139" s="25"/>
      <c r="B139" s="25"/>
      <c r="C139" s="25"/>
      <c r="D139" s="233" t="str">
        <f>I209</f>
        <v>Non-clinical staff</v>
      </c>
      <c r="E139" s="234"/>
      <c r="F139" s="234"/>
      <c r="G139" s="158">
        <f t="shared" si="0"/>
        <v>0.2186060792140006</v>
      </c>
      <c r="H139" s="72">
        <f>I211</f>
        <v>5696</v>
      </c>
      <c r="I139" s="25"/>
      <c r="J139" s="26"/>
      <c r="K139" s="26"/>
      <c r="L139" s="26"/>
      <c r="M139" s="26"/>
      <c r="N139" s="26"/>
      <c r="O139" s="34"/>
      <c r="P139" s="25"/>
      <c r="Q139" s="25"/>
    </row>
    <row r="140" spans="1:17">
      <c r="A140" s="25"/>
      <c r="B140" s="25"/>
      <c r="C140" s="25"/>
      <c r="D140" s="233" t="str">
        <f>J209</f>
        <v>All staff</v>
      </c>
      <c r="E140" s="234"/>
      <c r="F140" s="234"/>
      <c r="G140" s="158">
        <f t="shared" si="0"/>
        <v>1</v>
      </c>
      <c r="H140" s="72">
        <f>J211</f>
        <v>26056</v>
      </c>
      <c r="I140" s="25"/>
      <c r="J140" s="26"/>
      <c r="K140" s="26"/>
      <c r="L140" s="26"/>
      <c r="M140" s="26"/>
      <c r="N140" s="26"/>
      <c r="O140" s="34"/>
      <c r="P140" s="25"/>
      <c r="Q140" s="25"/>
    </row>
    <row r="141" spans="1:17" hidden="1">
      <c r="A141" s="25"/>
      <c r="B141" s="25"/>
      <c r="C141" s="25"/>
      <c r="D141" s="233">
        <f>K209</f>
        <v>0</v>
      </c>
      <c r="E141" s="234"/>
      <c r="F141" s="234"/>
      <c r="G141" s="98"/>
      <c r="H141" s="72" t="e">
        <f>K211</f>
        <v>#N/A</v>
      </c>
      <c r="I141" s="25"/>
      <c r="J141" s="26"/>
      <c r="K141" s="26"/>
      <c r="L141" s="26"/>
      <c r="M141" s="26"/>
      <c r="N141" s="26"/>
      <c r="O141" s="34"/>
      <c r="P141" s="25"/>
      <c r="Q141" s="25"/>
    </row>
    <row r="142" spans="1:17" hidden="1">
      <c r="A142" s="25"/>
      <c r="B142" s="25"/>
      <c r="C142" s="25"/>
      <c r="D142" s="233">
        <f>L209</f>
        <v>0</v>
      </c>
      <c r="E142" s="234"/>
      <c r="F142" s="234"/>
      <c r="G142" s="98"/>
      <c r="H142" s="72" t="e">
        <f>L211</f>
        <v>#N/A</v>
      </c>
      <c r="I142" s="25"/>
      <c r="J142" s="26"/>
      <c r="K142" s="26"/>
      <c r="L142" s="26"/>
      <c r="M142" s="26"/>
      <c r="N142" s="26"/>
      <c r="O142" s="34"/>
      <c r="P142" s="25"/>
      <c r="Q142" s="25"/>
    </row>
    <row r="143" spans="1:17" hidden="1">
      <c r="A143" s="25"/>
      <c r="B143" s="25"/>
      <c r="C143" s="25"/>
      <c r="D143" s="233">
        <f>M209</f>
        <v>0</v>
      </c>
      <c r="E143" s="234"/>
      <c r="F143" s="234"/>
      <c r="G143" s="98"/>
      <c r="H143" s="72" t="e">
        <f>M211</f>
        <v>#N/A</v>
      </c>
      <c r="I143" s="25"/>
      <c r="J143" s="26"/>
      <c r="K143" s="26"/>
      <c r="L143" s="26"/>
      <c r="M143" s="26"/>
      <c r="N143" s="26"/>
      <c r="O143" s="34"/>
      <c r="P143" s="25"/>
      <c r="Q143" s="25"/>
    </row>
    <row r="144" spans="1:17" hidden="1">
      <c r="A144" s="25"/>
      <c r="B144" s="25"/>
      <c r="C144" s="25"/>
      <c r="D144" s="233">
        <f>N209</f>
        <v>0</v>
      </c>
      <c r="E144" s="234"/>
      <c r="F144" s="234"/>
      <c r="G144" s="98"/>
      <c r="H144" s="72" t="e">
        <f>N211</f>
        <v>#N/A</v>
      </c>
      <c r="I144" s="25"/>
      <c r="J144" s="26"/>
      <c r="K144" s="26"/>
      <c r="L144" s="26"/>
      <c r="M144" s="26"/>
      <c r="N144" s="26"/>
      <c r="O144" s="34"/>
      <c r="P144" s="25"/>
      <c r="Q144" s="25"/>
    </row>
    <row r="145" spans="1:17" hidden="1">
      <c r="A145" s="25"/>
      <c r="B145" s="25"/>
      <c r="C145" s="25"/>
      <c r="D145" s="233">
        <f>O209</f>
        <v>0</v>
      </c>
      <c r="E145" s="234"/>
      <c r="F145" s="234"/>
      <c r="G145" s="98"/>
      <c r="H145" s="72" t="e">
        <f>O211</f>
        <v>#N/A</v>
      </c>
      <c r="I145" s="25"/>
      <c r="J145" s="26"/>
      <c r="K145" s="26"/>
      <c r="L145" s="26"/>
      <c r="M145" s="26"/>
      <c r="N145" s="26"/>
      <c r="O145" s="34"/>
      <c r="P145" s="25"/>
      <c r="Q145" s="25"/>
    </row>
    <row r="146" spans="1:17" hidden="1">
      <c r="A146" s="25"/>
      <c r="B146" s="25"/>
      <c r="C146" s="25"/>
      <c r="D146" s="233">
        <f>P209</f>
        <v>0</v>
      </c>
      <c r="E146" s="234"/>
      <c r="F146" s="234"/>
      <c r="G146" s="98"/>
      <c r="H146" s="72" t="e">
        <f>P211</f>
        <v>#N/A</v>
      </c>
      <c r="I146" s="25"/>
      <c r="J146" s="26"/>
      <c r="K146" s="26"/>
      <c r="L146" s="26"/>
      <c r="M146" s="26"/>
      <c r="N146" s="26"/>
      <c r="O146" s="34"/>
      <c r="P146" s="25"/>
      <c r="Q146" s="25"/>
    </row>
    <row r="147" spans="1:17" hidden="1">
      <c r="A147" s="25"/>
      <c r="B147" s="25"/>
      <c r="C147" s="25"/>
      <c r="D147" s="230">
        <f>Q209</f>
        <v>0</v>
      </c>
      <c r="E147" s="231"/>
      <c r="F147" s="231"/>
      <c r="G147" s="99"/>
      <c r="H147" s="100" t="e">
        <f>Q211</f>
        <v>#N/A</v>
      </c>
      <c r="I147" s="25"/>
      <c r="J147" s="26"/>
      <c r="K147" s="26"/>
      <c r="L147" s="26"/>
      <c r="M147" s="26"/>
      <c r="N147" s="26"/>
      <c r="O147" s="34"/>
      <c r="P147" s="25"/>
      <c r="Q147" s="25"/>
    </row>
    <row r="148" spans="1:17">
      <c r="A148" s="25"/>
      <c r="B148" s="25"/>
      <c r="C148" s="25"/>
      <c r="D148" s="32"/>
      <c r="E148" s="25"/>
      <c r="F148" s="25"/>
      <c r="G148" s="101"/>
      <c r="H148" s="102"/>
      <c r="I148" s="25"/>
      <c r="J148" s="26"/>
      <c r="K148" s="26"/>
      <c r="L148" s="26"/>
      <c r="M148" s="26"/>
      <c r="N148" s="26"/>
      <c r="O148" s="34"/>
      <c r="P148" s="25"/>
      <c r="Q148" s="25"/>
    </row>
    <row r="149" spans="1:17" hidden="1">
      <c r="A149" s="25"/>
      <c r="B149" s="25"/>
      <c r="C149" s="25"/>
      <c r="D149" s="32"/>
      <c r="E149" s="25"/>
      <c r="F149" s="25"/>
      <c r="G149" s="101"/>
      <c r="H149" s="102"/>
      <c r="I149" s="25"/>
      <c r="J149" s="26"/>
      <c r="K149" s="26"/>
      <c r="L149" s="26"/>
      <c r="M149" s="26"/>
      <c r="N149" s="26"/>
      <c r="O149" s="34"/>
      <c r="P149" s="25"/>
      <c r="Q149" s="25"/>
    </row>
    <row r="150" spans="1:17" ht="14.4" hidden="1">
      <c r="A150" s="25"/>
      <c r="B150" s="25"/>
      <c r="C150" s="38">
        <f>B228</f>
        <v>0</v>
      </c>
      <c r="D150" s="25"/>
      <c r="E150" s="25"/>
      <c r="F150" s="25"/>
      <c r="G150" s="103"/>
      <c r="H150" s="25"/>
      <c r="I150" s="25"/>
      <c r="J150" s="26"/>
      <c r="K150" s="26"/>
      <c r="L150" s="26"/>
      <c r="M150" s="26"/>
      <c r="N150" s="26"/>
      <c r="O150" s="34"/>
      <c r="P150" s="25"/>
      <c r="Q150" s="25"/>
    </row>
    <row r="151" spans="1:17" ht="14.4" hidden="1">
      <c r="A151" s="25"/>
      <c r="B151" s="25"/>
      <c r="C151" s="38"/>
      <c r="D151" s="30"/>
      <c r="E151" s="30"/>
      <c r="F151" s="30"/>
      <c r="G151" s="30"/>
      <c r="H151" s="31" t="s">
        <v>2018</v>
      </c>
      <c r="I151" s="25"/>
      <c r="J151" s="26"/>
      <c r="K151" s="26"/>
      <c r="L151" s="26"/>
      <c r="M151" s="26"/>
      <c r="N151" s="26"/>
      <c r="O151" s="34"/>
      <c r="P151" s="25"/>
      <c r="Q151" s="25"/>
    </row>
    <row r="152" spans="1:17" ht="14.4" hidden="1">
      <c r="A152" s="25"/>
      <c r="B152" s="25"/>
      <c r="C152" s="38"/>
      <c r="D152" s="235">
        <f>E218</f>
        <v>0</v>
      </c>
      <c r="E152" s="236"/>
      <c r="F152" s="236"/>
      <c r="G152" s="96"/>
      <c r="H152" s="97" t="e">
        <f>E232</f>
        <v>#N/A</v>
      </c>
      <c r="I152" s="26"/>
      <c r="J152" s="26"/>
      <c r="K152" s="26"/>
      <c r="L152" s="26"/>
      <c r="M152" s="26"/>
      <c r="N152" s="26"/>
      <c r="O152" s="34"/>
      <c r="P152" s="25"/>
      <c r="Q152" s="25"/>
    </row>
    <row r="153" spans="1:17" ht="14.4" hidden="1">
      <c r="A153" s="25"/>
      <c r="B153" s="25"/>
      <c r="C153" s="38"/>
      <c r="D153" s="233">
        <f>F218</f>
        <v>0</v>
      </c>
      <c r="E153" s="234"/>
      <c r="F153" s="234"/>
      <c r="G153" s="98"/>
      <c r="H153" s="72" t="e">
        <f>F232</f>
        <v>#N/A</v>
      </c>
      <c r="I153" s="26"/>
      <c r="J153" s="26"/>
      <c r="K153" s="26"/>
      <c r="L153" s="26"/>
      <c r="M153" s="26"/>
      <c r="N153" s="26"/>
      <c r="O153" s="34"/>
      <c r="P153" s="25"/>
      <c r="Q153" s="25"/>
    </row>
    <row r="154" spans="1:17" ht="14.4" hidden="1">
      <c r="A154" s="25"/>
      <c r="B154" s="25"/>
      <c r="C154" s="38"/>
      <c r="D154" s="233">
        <f>H218</f>
        <v>0</v>
      </c>
      <c r="E154" s="234"/>
      <c r="F154" s="234"/>
      <c r="G154" s="98"/>
      <c r="H154" s="72" t="e">
        <f>G232</f>
        <v>#N/A</v>
      </c>
      <c r="I154" s="26"/>
      <c r="J154" s="26"/>
      <c r="K154" s="26"/>
      <c r="L154" s="26"/>
      <c r="M154" s="26"/>
      <c r="N154" s="26"/>
      <c r="O154" s="34"/>
      <c r="P154" s="25"/>
      <c r="Q154" s="25"/>
    </row>
    <row r="155" spans="1:17" ht="14.4" hidden="1">
      <c r="A155" s="25"/>
      <c r="B155" s="25"/>
      <c r="C155" s="38"/>
      <c r="D155" s="233">
        <f>I218</f>
        <v>0</v>
      </c>
      <c r="E155" s="234"/>
      <c r="F155" s="234"/>
      <c r="G155" s="98"/>
      <c r="H155" s="72" t="e">
        <f>H232</f>
        <v>#N/A</v>
      </c>
      <c r="I155" s="26"/>
      <c r="J155" s="26"/>
      <c r="K155" s="26"/>
      <c r="L155" s="26"/>
      <c r="M155" s="26"/>
      <c r="N155" s="26"/>
      <c r="O155" s="34"/>
      <c r="P155" s="25"/>
      <c r="Q155" s="25"/>
    </row>
    <row r="156" spans="1:17" ht="14.4" hidden="1">
      <c r="A156" s="25"/>
      <c r="B156" s="25"/>
      <c r="C156" s="38"/>
      <c r="D156" s="233">
        <f>J218</f>
        <v>0</v>
      </c>
      <c r="E156" s="234"/>
      <c r="F156" s="234"/>
      <c r="G156" s="98"/>
      <c r="H156" s="72" t="e">
        <f>I232</f>
        <v>#N/A</v>
      </c>
      <c r="I156" s="26"/>
      <c r="J156" s="26"/>
      <c r="K156" s="26"/>
      <c r="L156" s="26"/>
      <c r="M156" s="26"/>
      <c r="N156" s="26"/>
      <c r="O156" s="34"/>
      <c r="P156" s="25"/>
      <c r="Q156" s="25"/>
    </row>
    <row r="157" spans="1:17" ht="14.4" hidden="1">
      <c r="A157" s="25"/>
      <c r="B157" s="25"/>
      <c r="C157" s="38"/>
      <c r="D157" s="233">
        <f>K218</f>
        <v>0</v>
      </c>
      <c r="E157" s="234"/>
      <c r="F157" s="234"/>
      <c r="G157" s="98"/>
      <c r="H157" s="72" t="e">
        <f>J232</f>
        <v>#N/A</v>
      </c>
      <c r="I157" s="26"/>
      <c r="J157" s="26"/>
      <c r="K157" s="26"/>
      <c r="L157" s="26"/>
      <c r="M157" s="26"/>
      <c r="N157" s="26"/>
      <c r="O157" s="34"/>
      <c r="P157" s="25"/>
      <c r="Q157" s="25"/>
    </row>
    <row r="158" spans="1:17" ht="14.4" hidden="1">
      <c r="A158" s="25"/>
      <c r="B158" s="25"/>
      <c r="C158" s="38"/>
      <c r="D158" s="233">
        <f>L218</f>
        <v>0</v>
      </c>
      <c r="E158" s="234"/>
      <c r="F158" s="234"/>
      <c r="G158" s="98"/>
      <c r="H158" s="72" t="e">
        <f>K232</f>
        <v>#N/A</v>
      </c>
      <c r="I158" s="26"/>
      <c r="J158" s="26"/>
      <c r="K158" s="26"/>
      <c r="L158" s="26"/>
      <c r="M158" s="26"/>
      <c r="N158" s="26"/>
      <c r="O158" s="34"/>
      <c r="P158" s="25"/>
      <c r="Q158" s="25"/>
    </row>
    <row r="159" spans="1:17" ht="14.4" hidden="1">
      <c r="A159" s="25"/>
      <c r="B159" s="25"/>
      <c r="C159" s="38"/>
      <c r="D159" s="233">
        <f>M218</f>
        <v>0</v>
      </c>
      <c r="E159" s="234"/>
      <c r="F159" s="234"/>
      <c r="G159" s="98"/>
      <c r="H159" s="72" t="e">
        <f>L232</f>
        <v>#N/A</v>
      </c>
      <c r="I159" s="26"/>
      <c r="J159" s="26"/>
      <c r="K159" s="26"/>
      <c r="L159" s="26"/>
      <c r="M159" s="26"/>
      <c r="N159" s="26"/>
      <c r="O159" s="34"/>
      <c r="P159" s="25"/>
      <c r="Q159" s="25"/>
    </row>
    <row r="160" spans="1:17" ht="14.4" hidden="1">
      <c r="A160" s="25"/>
      <c r="B160" s="25"/>
      <c r="C160" s="38"/>
      <c r="D160" s="233">
        <f>N218</f>
        <v>0</v>
      </c>
      <c r="E160" s="234"/>
      <c r="F160" s="234"/>
      <c r="G160" s="98"/>
      <c r="H160" s="72" t="e">
        <f>M232</f>
        <v>#N/A</v>
      </c>
      <c r="I160" s="26"/>
      <c r="J160" s="26"/>
      <c r="K160" s="26"/>
      <c r="L160" s="26"/>
      <c r="M160" s="26"/>
      <c r="N160" s="26"/>
      <c r="O160" s="34"/>
      <c r="P160" s="25"/>
      <c r="Q160" s="25"/>
    </row>
    <row r="161" spans="1:17" ht="14.4" hidden="1">
      <c r="A161" s="25"/>
      <c r="B161" s="25"/>
      <c r="C161" s="38"/>
      <c r="D161" s="233">
        <f>O218</f>
        <v>0</v>
      </c>
      <c r="E161" s="234"/>
      <c r="F161" s="234"/>
      <c r="G161" s="98"/>
      <c r="H161" s="72" t="e">
        <f>N232</f>
        <v>#N/A</v>
      </c>
      <c r="I161" s="25"/>
      <c r="J161" s="26"/>
      <c r="K161" s="26"/>
      <c r="L161" s="26"/>
      <c r="M161" s="26"/>
      <c r="N161" s="26"/>
      <c r="O161" s="34"/>
      <c r="P161" s="25"/>
      <c r="Q161" s="25"/>
    </row>
    <row r="162" spans="1:17" ht="14.4" hidden="1">
      <c r="A162" s="25"/>
      <c r="B162" s="25"/>
      <c r="C162" s="38"/>
      <c r="D162" s="233">
        <f>P218</f>
        <v>0</v>
      </c>
      <c r="E162" s="234"/>
      <c r="F162" s="234"/>
      <c r="G162" s="98"/>
      <c r="H162" s="72" t="e">
        <f>O232</f>
        <v>#N/A</v>
      </c>
      <c r="I162" s="25"/>
      <c r="J162" s="26"/>
      <c r="K162" s="26"/>
      <c r="L162" s="26"/>
      <c r="M162" s="26"/>
      <c r="N162" s="26"/>
      <c r="O162" s="34"/>
      <c r="P162" s="25"/>
      <c r="Q162" s="25"/>
    </row>
    <row r="163" spans="1:17" hidden="1">
      <c r="A163" s="25"/>
      <c r="B163" s="25"/>
      <c r="C163" s="25"/>
      <c r="D163" s="230">
        <f>Q218</f>
        <v>0</v>
      </c>
      <c r="E163" s="231"/>
      <c r="F163" s="231"/>
      <c r="G163" s="99"/>
      <c r="H163" s="100" t="e">
        <f>P232</f>
        <v>#N/A</v>
      </c>
      <c r="I163" s="25"/>
      <c r="J163" s="26"/>
      <c r="K163" s="26"/>
      <c r="L163" s="26"/>
      <c r="M163" s="26"/>
      <c r="N163" s="26"/>
      <c r="O163" s="34"/>
      <c r="P163" s="25"/>
      <c r="Q163" s="25"/>
    </row>
    <row r="164" spans="1:17" hidden="1">
      <c r="A164" s="25"/>
      <c r="B164" s="25"/>
      <c r="C164" s="25"/>
      <c r="D164" s="104"/>
      <c r="E164" s="25"/>
      <c r="F164" s="25"/>
      <c r="G164" s="25"/>
      <c r="H164" s="103"/>
      <c r="I164" s="25"/>
      <c r="J164" s="26"/>
      <c r="K164" s="26"/>
      <c r="L164" s="26"/>
      <c r="M164" s="26"/>
      <c r="N164" s="26"/>
      <c r="O164" s="34"/>
      <c r="P164" s="25"/>
      <c r="Q164" s="25"/>
    </row>
    <row r="165" spans="1:17" hidden="1">
      <c r="A165" s="25"/>
      <c r="B165" s="25"/>
      <c r="C165" s="25"/>
      <c r="D165" s="104"/>
      <c r="E165" s="25"/>
      <c r="F165" s="25"/>
      <c r="G165" s="25"/>
      <c r="H165" s="103"/>
      <c r="I165" s="25"/>
      <c r="J165" s="26"/>
      <c r="K165" s="26"/>
      <c r="L165" s="26"/>
      <c r="M165" s="26"/>
      <c r="N165" s="26"/>
      <c r="O165" s="34"/>
      <c r="P165" s="25"/>
      <c r="Q165" s="25"/>
    </row>
    <row r="166" spans="1:17" ht="14.4" hidden="1">
      <c r="A166" s="25"/>
      <c r="B166" s="25"/>
      <c r="C166" s="38">
        <f>B249</f>
        <v>0</v>
      </c>
      <c r="D166" s="25"/>
      <c r="E166" s="25"/>
      <c r="F166" s="25"/>
      <c r="G166" s="103"/>
      <c r="H166" s="25"/>
      <c r="I166" s="25"/>
      <c r="J166" s="26"/>
      <c r="K166" s="26"/>
      <c r="L166" s="26"/>
      <c r="M166" s="34"/>
      <c r="N166" s="34"/>
      <c r="O166" s="34"/>
      <c r="P166" s="25"/>
      <c r="Q166" s="25"/>
    </row>
    <row r="167" spans="1:17" ht="14.4" hidden="1">
      <c r="A167" s="25"/>
      <c r="B167" s="25"/>
      <c r="C167" s="38"/>
      <c r="D167" s="30"/>
      <c r="E167" s="30"/>
      <c r="F167" s="30"/>
      <c r="G167" s="30"/>
      <c r="H167" s="30" t="s">
        <v>2018</v>
      </c>
      <c r="I167" s="26"/>
      <c r="J167" s="26"/>
      <c r="K167" s="26"/>
      <c r="L167" s="26"/>
      <c r="M167" s="34"/>
      <c r="N167" s="34"/>
      <c r="O167" s="34"/>
      <c r="P167" s="25"/>
      <c r="Q167" s="25"/>
    </row>
    <row r="168" spans="1:17" ht="14.4" hidden="1">
      <c r="A168" s="25"/>
      <c r="B168" s="25"/>
      <c r="C168" s="38"/>
      <c r="D168" s="235">
        <f>E251</f>
        <v>0</v>
      </c>
      <c r="E168" s="236"/>
      <c r="F168" s="236"/>
      <c r="G168" s="96"/>
      <c r="H168" s="97" t="e">
        <f>E253</f>
        <v>#N/A</v>
      </c>
      <c r="I168" s="26"/>
      <c r="J168" s="26"/>
      <c r="K168" s="26"/>
      <c r="L168" s="26"/>
      <c r="M168" s="34"/>
      <c r="N168" s="34"/>
      <c r="O168" s="34"/>
      <c r="P168" s="25"/>
      <c r="Q168" s="25"/>
    </row>
    <row r="169" spans="1:17" ht="14.4" hidden="1">
      <c r="A169" s="25"/>
      <c r="B169" s="25"/>
      <c r="C169" s="38"/>
      <c r="D169" s="233">
        <f>F251</f>
        <v>0</v>
      </c>
      <c r="E169" s="234"/>
      <c r="F169" s="234"/>
      <c r="G169" s="98"/>
      <c r="H169" s="72" t="e">
        <f>F253</f>
        <v>#N/A</v>
      </c>
      <c r="I169" s="26"/>
      <c r="J169" s="26"/>
      <c r="K169" s="26"/>
      <c r="L169" s="26"/>
      <c r="M169" s="34"/>
      <c r="N169" s="34"/>
      <c r="O169" s="34"/>
      <c r="P169" s="25"/>
      <c r="Q169" s="25"/>
    </row>
    <row r="170" spans="1:17" ht="14.4" hidden="1">
      <c r="A170" s="25"/>
      <c r="B170" s="25"/>
      <c r="C170" s="38"/>
      <c r="D170" s="233">
        <f>G251</f>
        <v>0</v>
      </c>
      <c r="E170" s="234"/>
      <c r="F170" s="234"/>
      <c r="G170" s="98"/>
      <c r="H170" s="72" t="e">
        <f>G253</f>
        <v>#N/A</v>
      </c>
      <c r="I170" s="26"/>
      <c r="J170" s="26"/>
      <c r="K170" s="26"/>
      <c r="L170" s="26"/>
      <c r="M170" s="34"/>
      <c r="N170" s="34"/>
      <c r="O170" s="34"/>
      <c r="P170" s="25"/>
      <c r="Q170" s="25"/>
    </row>
    <row r="171" spans="1:17" ht="14.4" hidden="1">
      <c r="A171" s="25"/>
      <c r="B171" s="25"/>
      <c r="C171" s="38"/>
      <c r="D171" s="233">
        <f>H251</f>
        <v>0</v>
      </c>
      <c r="E171" s="234"/>
      <c r="F171" s="234"/>
      <c r="G171" s="98"/>
      <c r="H171" s="72" t="e">
        <f>H253</f>
        <v>#N/A</v>
      </c>
      <c r="I171" s="26"/>
      <c r="J171" s="26"/>
      <c r="K171" s="26"/>
      <c r="L171" s="26"/>
      <c r="M171" s="34"/>
      <c r="N171" s="34"/>
      <c r="O171" s="34"/>
      <c r="P171" s="25"/>
      <c r="Q171" s="25"/>
    </row>
    <row r="172" spans="1:17" ht="14.4" hidden="1">
      <c r="A172" s="25"/>
      <c r="B172" s="25"/>
      <c r="C172" s="38"/>
      <c r="D172" s="233">
        <f>I251</f>
        <v>0</v>
      </c>
      <c r="E172" s="234"/>
      <c r="F172" s="234"/>
      <c r="G172" s="98"/>
      <c r="H172" s="72" t="e">
        <f>I253</f>
        <v>#N/A</v>
      </c>
      <c r="I172" s="26"/>
      <c r="J172" s="26"/>
      <c r="K172" s="26"/>
      <c r="L172" s="26"/>
      <c r="M172" s="34"/>
      <c r="N172" s="34"/>
      <c r="O172" s="34"/>
      <c r="P172" s="25"/>
      <c r="Q172" s="25"/>
    </row>
    <row r="173" spans="1:17" ht="14.4" hidden="1">
      <c r="A173" s="25"/>
      <c r="B173" s="25"/>
      <c r="C173" s="38"/>
      <c r="D173" s="233">
        <f>J251</f>
        <v>0</v>
      </c>
      <c r="E173" s="234"/>
      <c r="F173" s="234"/>
      <c r="G173" s="98"/>
      <c r="H173" s="72" t="e">
        <f>J253</f>
        <v>#N/A</v>
      </c>
      <c r="I173" s="26"/>
      <c r="J173" s="26"/>
      <c r="K173" s="26"/>
      <c r="L173" s="26"/>
      <c r="M173" s="34"/>
      <c r="N173" s="34"/>
      <c r="O173" s="34"/>
      <c r="P173" s="25"/>
      <c r="Q173" s="25"/>
    </row>
    <row r="174" spans="1:17" ht="14.4" hidden="1">
      <c r="A174" s="25"/>
      <c r="B174" s="25"/>
      <c r="C174" s="38"/>
      <c r="D174" s="233">
        <f>K251</f>
        <v>0</v>
      </c>
      <c r="E174" s="234"/>
      <c r="F174" s="234"/>
      <c r="G174" s="98"/>
      <c r="H174" s="72" t="e">
        <f>K253</f>
        <v>#N/A</v>
      </c>
      <c r="I174" s="26"/>
      <c r="J174" s="26"/>
      <c r="K174" s="26"/>
      <c r="L174" s="26"/>
      <c r="M174" s="34"/>
      <c r="N174" s="34"/>
      <c r="O174" s="34"/>
      <c r="P174" s="25"/>
      <c r="Q174" s="25"/>
    </row>
    <row r="175" spans="1:17" ht="14.4" hidden="1">
      <c r="A175" s="25"/>
      <c r="B175" s="25"/>
      <c r="C175" s="38"/>
      <c r="D175" s="233">
        <f>L251</f>
        <v>0</v>
      </c>
      <c r="E175" s="234"/>
      <c r="F175" s="234"/>
      <c r="G175" s="98"/>
      <c r="H175" s="72" t="e">
        <f>L253</f>
        <v>#N/A</v>
      </c>
      <c r="I175" s="26"/>
      <c r="J175" s="26"/>
      <c r="K175" s="26"/>
      <c r="L175" s="26"/>
      <c r="M175" s="34"/>
      <c r="N175" s="34"/>
      <c r="O175" s="34"/>
      <c r="P175" s="25"/>
      <c r="Q175" s="25"/>
    </row>
    <row r="176" spans="1:17" ht="14.4" hidden="1">
      <c r="A176" s="25"/>
      <c r="B176" s="25"/>
      <c r="C176" s="38"/>
      <c r="D176" s="233">
        <f>M251</f>
        <v>0</v>
      </c>
      <c r="E176" s="234"/>
      <c r="F176" s="234"/>
      <c r="G176" s="98"/>
      <c r="H176" s="72" t="e">
        <f>M253</f>
        <v>#N/A</v>
      </c>
      <c r="I176" s="26"/>
      <c r="J176" s="26"/>
      <c r="K176" s="26"/>
      <c r="L176" s="26"/>
      <c r="M176" s="34"/>
      <c r="N176" s="34"/>
      <c r="O176" s="34"/>
      <c r="P176" s="25"/>
      <c r="Q176" s="25"/>
    </row>
    <row r="177" spans="1:26" ht="14.4" hidden="1">
      <c r="A177" s="25"/>
      <c r="B177" s="25"/>
      <c r="C177" s="38"/>
      <c r="D177" s="233">
        <f>N251</f>
        <v>0</v>
      </c>
      <c r="E177" s="234"/>
      <c r="F177" s="234"/>
      <c r="G177" s="98"/>
      <c r="H177" s="72" t="e">
        <f>N253</f>
        <v>#N/A</v>
      </c>
      <c r="I177" s="26"/>
      <c r="J177" s="26"/>
      <c r="K177" s="26"/>
      <c r="L177" s="26"/>
      <c r="M177" s="34"/>
      <c r="N177" s="34"/>
      <c r="O177" s="34"/>
      <c r="P177" s="25"/>
      <c r="Q177" s="25"/>
    </row>
    <row r="178" spans="1:26" ht="14.4" hidden="1">
      <c r="A178" s="25"/>
      <c r="B178" s="25"/>
      <c r="C178" s="38"/>
      <c r="D178" s="233">
        <f>O251</f>
        <v>0</v>
      </c>
      <c r="E178" s="234"/>
      <c r="F178" s="234"/>
      <c r="G178" s="98"/>
      <c r="H178" s="72" t="e">
        <f>O253</f>
        <v>#N/A</v>
      </c>
      <c r="I178" s="26"/>
      <c r="J178" s="26"/>
      <c r="K178" s="26"/>
      <c r="L178" s="26"/>
      <c r="M178" s="34"/>
      <c r="N178" s="34"/>
      <c r="O178" s="34"/>
      <c r="P178" s="25"/>
      <c r="Q178" s="25"/>
    </row>
    <row r="179" spans="1:26" ht="14.4" hidden="1">
      <c r="A179" s="25"/>
      <c r="B179" s="25"/>
      <c r="C179" s="38"/>
      <c r="D179" s="230">
        <f>P251</f>
        <v>0</v>
      </c>
      <c r="E179" s="231"/>
      <c r="F179" s="231"/>
      <c r="G179" s="99"/>
      <c r="H179" s="100" t="e">
        <f>P253</f>
        <v>#N/A</v>
      </c>
      <c r="I179" s="26"/>
      <c r="J179" s="26"/>
      <c r="K179" s="26"/>
      <c r="L179" s="26"/>
      <c r="M179" s="26"/>
      <c r="N179" s="26"/>
      <c r="O179" s="34"/>
      <c r="P179" s="25"/>
      <c r="Q179" s="25"/>
    </row>
    <row r="180" spans="1:26" ht="14.4" hidden="1">
      <c r="A180" s="25"/>
      <c r="B180" s="25"/>
      <c r="C180" s="38"/>
      <c r="D180" s="102"/>
      <c r="E180" s="102"/>
      <c r="F180" s="102"/>
      <c r="G180" s="102"/>
      <c r="H180" s="102"/>
      <c r="I180" s="26"/>
      <c r="J180" s="26"/>
      <c r="K180" s="26"/>
      <c r="L180" s="26"/>
      <c r="M180" s="26"/>
      <c r="N180" s="26"/>
      <c r="O180" s="34"/>
      <c r="P180" s="25"/>
      <c r="Q180" s="25"/>
    </row>
    <row r="181" spans="1:26" ht="14.4">
      <c r="A181" s="25"/>
      <c r="B181" s="25"/>
      <c r="C181" s="38"/>
      <c r="D181" s="102"/>
      <c r="E181" s="102"/>
      <c r="F181" s="102"/>
      <c r="G181" s="102"/>
      <c r="H181" s="102"/>
      <c r="I181" s="26"/>
      <c r="J181" s="26"/>
      <c r="K181" s="26"/>
      <c r="L181" s="26"/>
      <c r="M181" s="26"/>
      <c r="N181" s="26"/>
      <c r="O181" s="34"/>
      <c r="P181" s="25"/>
      <c r="Q181" s="25"/>
    </row>
    <row r="182" spans="1:26" ht="15" customHeight="1">
      <c r="A182" s="25"/>
      <c r="B182" s="25"/>
      <c r="C182" s="25"/>
      <c r="D182" s="25"/>
      <c r="E182" s="25"/>
      <c r="F182" s="25"/>
      <c r="G182" s="25"/>
      <c r="H182" s="25"/>
      <c r="I182" s="25"/>
      <c r="J182" s="26"/>
      <c r="K182" s="26"/>
      <c r="L182" s="26"/>
      <c r="M182" s="26"/>
      <c r="N182" s="26"/>
      <c r="O182" s="34"/>
      <c r="P182" s="25"/>
      <c r="Q182" s="25"/>
    </row>
    <row r="183" spans="1:26" ht="18" customHeight="1">
      <c r="A183" s="232" t="s">
        <v>2019</v>
      </c>
      <c r="B183" s="232"/>
      <c r="C183" s="232"/>
      <c r="D183" s="232"/>
      <c r="E183" s="232"/>
      <c r="F183" s="232"/>
      <c r="G183" s="232"/>
      <c r="H183" s="232"/>
      <c r="I183" s="232"/>
      <c r="J183" s="232"/>
      <c r="K183" s="232"/>
      <c r="L183" s="232"/>
      <c r="M183" s="232"/>
      <c r="N183" s="232"/>
      <c r="O183" s="232"/>
      <c r="P183" s="232"/>
      <c r="Q183" s="232"/>
    </row>
    <row r="184" spans="1:26" s="20" customFormat="1" ht="23.4">
      <c r="A184" s="115"/>
      <c r="B184" s="116" t="s">
        <v>2020</v>
      </c>
      <c r="C184" s="117"/>
      <c r="D184" s="116"/>
      <c r="E184" s="24"/>
      <c r="F184" s="24"/>
      <c r="G184" s="24"/>
      <c r="H184" s="24"/>
      <c r="I184" s="24"/>
      <c r="J184" s="24"/>
      <c r="K184" s="24"/>
      <c r="L184" s="24"/>
      <c r="M184" s="24"/>
      <c r="N184" s="24"/>
      <c r="O184" s="23"/>
      <c r="P184" s="115"/>
      <c r="Q184" s="115"/>
    </row>
    <row r="185" spans="1:26" s="20" customFormat="1" ht="12.75" customHeight="1">
      <c r="A185" s="115"/>
      <c r="B185" s="147" t="s">
        <v>2021</v>
      </c>
      <c r="C185" s="117"/>
      <c r="D185" s="116"/>
      <c r="E185" s="24"/>
      <c r="F185" s="24"/>
      <c r="G185" s="24"/>
      <c r="H185" s="24"/>
      <c r="I185" s="24"/>
      <c r="J185" s="24"/>
      <c r="K185" s="24"/>
      <c r="L185" s="24"/>
      <c r="M185" s="24"/>
      <c r="N185" s="24"/>
      <c r="O185" s="23"/>
      <c r="P185" s="115"/>
      <c r="Q185" s="115"/>
    </row>
    <row r="186" spans="1:26" s="20" customFormat="1">
      <c r="A186" s="118"/>
      <c r="B186" s="105" t="s">
        <v>2022</v>
      </c>
      <c r="C186" s="105"/>
      <c r="D186" s="148"/>
      <c r="E186" s="147"/>
      <c r="F186" s="107"/>
      <c r="G186" s="107"/>
      <c r="H186" s="107"/>
      <c r="I186" s="107"/>
      <c r="J186" s="107"/>
      <c r="K186" s="107"/>
      <c r="L186" s="107"/>
      <c r="M186" s="107"/>
      <c r="N186" s="107"/>
      <c r="O186" s="108"/>
      <c r="P186" s="118"/>
      <c r="Q186" s="118"/>
    </row>
    <row r="187" spans="1:26" s="18" customFormat="1">
      <c r="A187" s="118"/>
      <c r="B187" s="115"/>
      <c r="C187" s="109"/>
      <c r="D187" s="109"/>
      <c r="E187" s="110"/>
      <c r="F187" s="110"/>
      <c r="G187" s="110"/>
      <c r="H187" s="110"/>
      <c r="I187" s="110"/>
      <c r="J187" s="110"/>
      <c r="K187" s="110"/>
      <c r="L187" s="110"/>
      <c r="M187" s="110"/>
      <c r="N187" s="110"/>
      <c r="O187" s="110"/>
      <c r="P187" s="110"/>
      <c r="Q187" s="118"/>
    </row>
    <row r="188" spans="1:26" s="18" customFormat="1" ht="113.25" customHeight="1">
      <c r="A188" s="119"/>
      <c r="B188" s="115"/>
      <c r="C188" s="120"/>
      <c r="D188" s="120"/>
      <c r="E188" s="118" t="str">
        <f>X190</f>
        <v>Number of Facilities</v>
      </c>
      <c r="F188" s="118" t="str">
        <f>X191</f>
        <v>Eligible for COVID-19 case management questions</v>
      </c>
      <c r="G188" s="118" t="str">
        <f>X192</f>
        <v>PC facilities that have seen patients with suspected COVID-19 - past month</v>
      </c>
      <c r="H188" s="118" t="str">
        <f>X193</f>
        <v>Provide OPT services for patients with suspected or confirmed C19</v>
      </c>
      <c r="I188" s="118" t="str">
        <f>X194</f>
        <v>Providing 24-hour staffed ER services</v>
      </c>
      <c r="J188" s="118" t="str">
        <f>X195</f>
        <v>Providing inpatient services</v>
      </c>
      <c r="K188" s="118" t="str">
        <f>X196</f>
        <v>Provide IPT services for patients with COVID-19</v>
      </c>
      <c r="L188" s="118" t="str">
        <f>X197</f>
        <v>Provide services for patients with severe or critical COVID-19</v>
      </c>
      <c r="M188" s="118" t="str">
        <f>X198</f>
        <v>Conduct PCR on site</v>
      </c>
      <c r="N188" s="118" t="str">
        <f>X199</f>
        <v xml:space="preserve">Providing vaccine services </v>
      </c>
      <c r="O188" s="118" t="str">
        <f>X200</f>
        <v xml:space="preserve">Providing COVID vaccine services </v>
      </c>
      <c r="P188" s="111"/>
      <c r="Q188" s="119"/>
    </row>
    <row r="189" spans="1:26" s="20" customFormat="1" ht="41.4">
      <c r="A189" s="119"/>
      <c r="B189" s="115"/>
      <c r="C189" s="121"/>
      <c r="D189" s="121"/>
      <c r="E189" s="127" t="s">
        <v>1198</v>
      </c>
      <c r="F189" s="127" t="s">
        <v>1200</v>
      </c>
      <c r="G189" s="127" t="s">
        <v>1202</v>
      </c>
      <c r="H189" s="127" t="s">
        <v>1204</v>
      </c>
      <c r="I189" s="127" t="s">
        <v>1206</v>
      </c>
      <c r="J189" s="127" t="s">
        <v>1208</v>
      </c>
      <c r="K189" s="127" t="s">
        <v>1210</v>
      </c>
      <c r="L189" s="127" t="s">
        <v>1212</v>
      </c>
      <c r="M189" s="127" t="s">
        <v>1214</v>
      </c>
      <c r="N189" s="127" t="s">
        <v>1216</v>
      </c>
      <c r="O189" s="127" t="s">
        <v>1218</v>
      </c>
      <c r="P189" s="127"/>
      <c r="Q189" s="119"/>
      <c r="X189" s="150" t="s">
        <v>2023</v>
      </c>
      <c r="Y189" s="150" t="s">
        <v>2024</v>
      </c>
      <c r="Z189" s="150" t="s">
        <v>2025</v>
      </c>
    </row>
    <row r="190" spans="1:26" s="20" customFormat="1" ht="12.75" customHeight="1">
      <c r="A190" s="118"/>
      <c r="B190" s="115"/>
      <c r="C190" s="123" t="s">
        <v>1927</v>
      </c>
      <c r="D190" s="124"/>
      <c r="E190" s="112">
        <f>HLOOKUP(E189,'Latest indicator estimate data'!$A$1:$ZZ$500,MATCH($C190,'Latest indicator estimate data'!$G$1:$G$500,0),FALSE)</f>
        <v>147</v>
      </c>
      <c r="F190" s="112">
        <f>HLOOKUP(F189,'Latest indicator estimate data'!$A$1:$ZZ$500,MATCH($C190,'Latest indicator estimate data'!$G$1:$G$500,0),FALSE)</f>
        <v>45</v>
      </c>
      <c r="G190" s="112">
        <f>HLOOKUP(G189,'Latest indicator estimate data'!$A$1:$ZZ$500,MATCH($C190,'Latest indicator estimate data'!$G$1:$G$500,0),FALSE)</f>
        <v>23</v>
      </c>
      <c r="H190" s="112">
        <f>HLOOKUP(H189,'Latest indicator estimate data'!$A$1:$ZZ$500,MATCH($C190,'Latest indicator estimate data'!$G$1:$G$500,0),FALSE)</f>
        <v>23</v>
      </c>
      <c r="I190" s="112">
        <f>HLOOKUP(I189,'Latest indicator estimate data'!$A$1:$ZZ$500,MATCH($C190,'Latest indicator estimate data'!$G$1:$G$500,0),FALSE)</f>
        <v>47</v>
      </c>
      <c r="J190" s="112">
        <f>HLOOKUP(J189,'Latest indicator estimate data'!$A$1:$ZZ$500,MATCH($C190,'Latest indicator estimate data'!$G$1:$G$500,0),FALSE)</f>
        <v>40</v>
      </c>
      <c r="K190" s="112">
        <f>HLOOKUP(K189,'Latest indicator estimate data'!$A$1:$ZZ$500,MATCH($C190,'Latest indicator estimate data'!$G$1:$G$500,0),FALSE)</f>
        <v>33</v>
      </c>
      <c r="L190" s="112">
        <f>HLOOKUP(L189,'Latest indicator estimate data'!$A$1:$ZZ$500,MATCH($C190,'Latest indicator estimate data'!$G$1:$G$500,0),FALSE)</f>
        <v>23</v>
      </c>
      <c r="M190" s="112">
        <f>HLOOKUP(M189,'Latest indicator estimate data'!$A$1:$ZZ$500,MATCH($C190,'Latest indicator estimate data'!$G$1:$G$500,0),FALSE)</f>
        <v>25</v>
      </c>
      <c r="N190" s="112">
        <f>HLOOKUP(N189,'Latest indicator estimate data'!$A$1:$ZZ$500,MATCH($C190,'Latest indicator estimate data'!$G$1:$G$500,0),FALSE)</f>
        <v>142</v>
      </c>
      <c r="O190" s="112">
        <f>HLOOKUP(O189,'Latest indicator estimate data'!$A$1:$ZZ$500,MATCH($C190,'Latest indicator estimate data'!$G$1:$G$500,0),FALSE)</f>
        <v>135</v>
      </c>
      <c r="P190" s="112" t="e">
        <f>HLOOKUP(P189,'Latest indicator estimate data'!$A$1:$ZZ$500,MATCH($C190,'Latest indicator estimate data'!$G$1:$G$500,0),FALSE)</f>
        <v>#N/A</v>
      </c>
      <c r="Q190" s="118"/>
      <c r="X190" s="20" t="s">
        <v>2026</v>
      </c>
      <c r="Y190" s="152" t="s">
        <v>1198</v>
      </c>
      <c r="Z190" s="115" t="s">
        <v>1199</v>
      </c>
    </row>
    <row r="191" spans="1:26" s="20" customFormat="1" ht="12.75" customHeight="1">
      <c r="A191" s="118"/>
      <c r="B191" s="115"/>
      <c r="C191" s="133" t="s">
        <v>2027</v>
      </c>
      <c r="D191" s="134"/>
      <c r="E191" s="132"/>
      <c r="F191" s="132"/>
      <c r="G191" s="132"/>
      <c r="H191" s="132"/>
      <c r="I191" s="132"/>
      <c r="J191" s="132"/>
      <c r="K191" s="132"/>
      <c r="L191" s="132"/>
      <c r="M191" s="132"/>
      <c r="N191" s="132"/>
      <c r="O191" s="132"/>
      <c r="P191" s="132"/>
      <c r="Q191" s="118"/>
      <c r="X191" s="20" t="s">
        <v>2028</v>
      </c>
      <c r="Y191" s="152" t="s">
        <v>1200</v>
      </c>
      <c r="Z191" s="115" t="s">
        <v>1201</v>
      </c>
    </row>
    <row r="192" spans="1:26" s="20" customFormat="1" ht="12.75" customHeight="1">
      <c r="A192" s="118"/>
      <c r="B192" s="115"/>
      <c r="C192" s="125"/>
      <c r="D192" s="20" t="s">
        <v>1928</v>
      </c>
      <c r="E192" s="108">
        <f>IFERROR(HLOOKUP(E189,'Latest indicator estimate data'!$A$1:$ZZ$500,MATCH($D192,'Latest indicator estimate data'!$G$1:$G$500,0),FALSE),"")</f>
        <v>45</v>
      </c>
      <c r="F192" s="108">
        <f>IFERROR(HLOOKUP(F189,'Latest indicator estimate data'!$A$1:$ZZ$500,MATCH($D192,'Latest indicator estimate data'!$G$1:$G$500,0),FALSE),"")</f>
        <v>45</v>
      </c>
      <c r="G192" s="108">
        <f>IFERROR(HLOOKUP(G189,'Latest indicator estimate data'!$A$1:$ZZ$500,MATCH($D192,'Latest indicator estimate data'!$G$1:$G$500,0),FALSE),"")</f>
        <v>22</v>
      </c>
      <c r="H192" s="108">
        <f>IFERROR(HLOOKUP(H189,'Latest indicator estimate data'!$A$1:$ZZ$500,MATCH($D192,'Latest indicator estimate data'!$G$1:$G$500,0),FALSE),"")</f>
        <v>22</v>
      </c>
      <c r="I192" s="108">
        <f>IFERROR(HLOOKUP(I189,'Latest indicator estimate data'!$A$1:$ZZ$500,MATCH($D192,'Latest indicator estimate data'!$G$1:$G$500,0),FALSE),"")</f>
        <v>39</v>
      </c>
      <c r="J192" s="108">
        <f>IFERROR(HLOOKUP(J189,'Latest indicator estimate data'!$A$1:$ZZ$500,MATCH($D192,'Latest indicator estimate data'!$G$1:$G$500,0),FALSE),"")</f>
        <v>39</v>
      </c>
      <c r="K192" s="108">
        <f>IFERROR(HLOOKUP(K189,'Latest indicator estimate data'!$A$1:$ZZ$500,MATCH($D192,'Latest indicator estimate data'!$G$1:$G$500,0),FALSE),"")</f>
        <v>33</v>
      </c>
      <c r="L192" s="108">
        <f>IFERROR(HLOOKUP(L189,'Latest indicator estimate data'!$A$1:$ZZ$500,MATCH($D192,'Latest indicator estimate data'!$G$1:$G$500,0),FALSE),"")</f>
        <v>23</v>
      </c>
      <c r="M192" s="108">
        <f>IFERROR(HLOOKUP(M189,'Latest indicator estimate data'!$A$1:$ZZ$500,MATCH($D192,'Latest indicator estimate data'!$G$1:$G$500,0),FALSE),"")</f>
        <v>25</v>
      </c>
      <c r="N192" s="108">
        <f>IFERROR(HLOOKUP(N189,'Latest indicator estimate data'!$A$1:$ZZ$500,MATCH($D192,'Latest indicator estimate data'!$G$1:$G$500,0),FALSE),"")</f>
        <v>44</v>
      </c>
      <c r="O192" s="108">
        <f>IFERROR(HLOOKUP(O189,'Latest indicator estimate data'!$A$1:$ZZ$500,MATCH($D192,'Latest indicator estimate data'!$G$1:$G$500,0),FALSE),"")</f>
        <v>39</v>
      </c>
      <c r="P192" s="108"/>
      <c r="Q192" s="118"/>
      <c r="X192" s="20" t="s">
        <v>2029</v>
      </c>
      <c r="Y192" s="152" t="s">
        <v>1202</v>
      </c>
      <c r="Z192" s="115" t="s">
        <v>1203</v>
      </c>
    </row>
    <row r="193" spans="1:26" s="20" customFormat="1" ht="12.75" customHeight="1">
      <c r="A193" s="118"/>
      <c r="B193" s="115"/>
      <c r="C193" s="125"/>
      <c r="D193" s="20" t="s">
        <v>1929</v>
      </c>
      <c r="E193" s="108">
        <f>IFERROR(HLOOKUP(E189,'Latest indicator estimate data'!$A$1:$ZZ$500,MATCH($D193,'Latest indicator estimate data'!$G$1:$G$500,0),FALSE),"")</f>
        <v>102</v>
      </c>
      <c r="F193" s="108">
        <f>IFERROR(HLOOKUP(F189,'Latest indicator estimate data'!$A$1:$ZZ$500,MATCH($D193,'Latest indicator estimate data'!$G$1:$G$500,0),FALSE),"")</f>
        <v>0</v>
      </c>
      <c r="G193" s="108">
        <f>IFERROR(HLOOKUP(G189,'Latest indicator estimate data'!$A$1:$ZZ$500,MATCH($D193,'Latest indicator estimate data'!$G$1:$G$500,0),FALSE),"")</f>
        <v>1</v>
      </c>
      <c r="H193" s="108">
        <f>IFERROR(HLOOKUP(H189,'Latest indicator estimate data'!$A$1:$ZZ$500,MATCH($D193,'Latest indicator estimate data'!$G$1:$G$500,0),FALSE),"")</f>
        <v>1</v>
      </c>
      <c r="I193" s="108">
        <f>IFERROR(HLOOKUP(I189,'Latest indicator estimate data'!$A$1:$ZZ$500,MATCH($D193,'Latest indicator estimate data'!$G$1:$G$500,0),FALSE),"")</f>
        <v>8</v>
      </c>
      <c r="J193" s="108">
        <f>IFERROR(HLOOKUP(J189,'Latest indicator estimate data'!$A$1:$ZZ$500,MATCH($D193,'Latest indicator estimate data'!$G$1:$G$500,0),FALSE),"")</f>
        <v>1</v>
      </c>
      <c r="K193" s="108">
        <f>IFERROR(HLOOKUP(K189,'Latest indicator estimate data'!$A$1:$ZZ$500,MATCH($D193,'Latest indicator estimate data'!$G$1:$G$500,0),FALSE),"")</f>
        <v>0</v>
      </c>
      <c r="L193" s="108">
        <f>IFERROR(HLOOKUP(L189,'Latest indicator estimate data'!$A$1:$ZZ$500,MATCH($D193,'Latest indicator estimate data'!$G$1:$G$500,0),FALSE),"")</f>
        <v>0</v>
      </c>
      <c r="M193" s="108">
        <f>IFERROR(HLOOKUP(M189,'Latest indicator estimate data'!$A$1:$ZZ$500,MATCH($D193,'Latest indicator estimate data'!$G$1:$G$500,0),FALSE),"")</f>
        <v>0</v>
      </c>
      <c r="N193" s="108">
        <f>IFERROR(HLOOKUP(N189,'Latest indicator estimate data'!$A$1:$ZZ$500,MATCH($D193,'Latest indicator estimate data'!$G$1:$G$500,0),FALSE),"")</f>
        <v>98</v>
      </c>
      <c r="O193" s="108">
        <f>IFERROR(HLOOKUP(O189,'Latest indicator estimate data'!$A$1:$ZZ$500,MATCH($D193,'Latest indicator estimate data'!$G$1:$G$500,0),FALSE),"")</f>
        <v>96</v>
      </c>
      <c r="P193" s="108"/>
      <c r="Q193" s="118"/>
      <c r="X193" s="20" t="s">
        <v>2030</v>
      </c>
      <c r="Y193" s="152" t="s">
        <v>1204</v>
      </c>
      <c r="Z193" s="115" t="s">
        <v>1205</v>
      </c>
    </row>
    <row r="194" spans="1:26" s="20" customFormat="1" ht="12.75" customHeight="1">
      <c r="A194" s="118"/>
      <c r="B194" s="115"/>
      <c r="C194" s="130" t="s">
        <v>2031</v>
      </c>
      <c r="D194" s="131"/>
      <c r="E194" s="132"/>
      <c r="F194" s="132"/>
      <c r="G194" s="132"/>
      <c r="H194" s="132"/>
      <c r="I194" s="132"/>
      <c r="J194" s="132"/>
      <c r="K194" s="132"/>
      <c r="L194" s="132"/>
      <c r="M194" s="132"/>
      <c r="N194" s="132"/>
      <c r="O194" s="132"/>
      <c r="P194" s="132"/>
      <c r="Q194" s="118"/>
      <c r="X194" s="20" t="s">
        <v>2032</v>
      </c>
      <c r="Y194" s="152" t="s">
        <v>1206</v>
      </c>
      <c r="Z194" s="115" t="s">
        <v>1207</v>
      </c>
    </row>
    <row r="195" spans="1:26" s="20" customFormat="1" ht="12.75" customHeight="1">
      <c r="A195" s="118"/>
      <c r="B195" s="115"/>
      <c r="C195" s="125"/>
      <c r="D195" s="20" t="s">
        <v>2558</v>
      </c>
      <c r="E195" s="108">
        <f>IFERROR(HLOOKUP(E189,'Latest indicator estimate data'!$A$1:$ZZ$500,MATCH($D195,'Latest indicator estimate data'!$G$1:$G$500,0),FALSE),"")</f>
        <v>108</v>
      </c>
      <c r="F195" s="108">
        <f>IFERROR(HLOOKUP(F189,'Latest indicator estimate data'!$A$1:$ZZ$500,MATCH($D195,'Latest indicator estimate data'!$G$1:$G$500,0),FALSE),"")</f>
        <v>7</v>
      </c>
      <c r="G195" s="108">
        <f>IFERROR(HLOOKUP(G189,'Latest indicator estimate data'!$A$1:$ZZ$500,MATCH($D195,'Latest indicator estimate data'!$G$1:$G$500,0),FALSE),"")</f>
        <v>2</v>
      </c>
      <c r="H195" s="108">
        <f>IFERROR(HLOOKUP(H189,'Latest indicator estimate data'!$A$1:$ZZ$500,MATCH($D195,'Latest indicator estimate data'!$G$1:$G$500,0),FALSE),"")</f>
        <v>2</v>
      </c>
      <c r="I195" s="108">
        <f>IFERROR(HLOOKUP(I189,'Latest indicator estimate data'!$A$1:$ZZ$500,MATCH($D195,'Latest indicator estimate data'!$G$1:$G$500,0),FALSE),"")</f>
        <v>8</v>
      </c>
      <c r="J195" s="108">
        <f>IFERROR(HLOOKUP(J189,'Latest indicator estimate data'!$A$1:$ZZ$500,MATCH($D195,'Latest indicator estimate data'!$G$1:$G$500,0),FALSE),"")</f>
        <v>1</v>
      </c>
      <c r="K195" s="108">
        <f>IFERROR(HLOOKUP(K189,'Latest indicator estimate data'!$A$1:$ZZ$500,MATCH($D195,'Latest indicator estimate data'!$G$1:$G$500,0),FALSE),"")</f>
        <v>0</v>
      </c>
      <c r="L195" s="108">
        <f>IFERROR(HLOOKUP(L189,'Latest indicator estimate data'!$A$1:$ZZ$500,MATCH($D195,'Latest indicator estimate data'!$G$1:$G$500,0),FALSE),"")</f>
        <v>0</v>
      </c>
      <c r="M195" s="108">
        <f>IFERROR(HLOOKUP(M189,'Latest indicator estimate data'!$A$1:$ZZ$500,MATCH($D195,'Latest indicator estimate data'!$G$1:$G$500,0),FALSE),"")</f>
        <v>0</v>
      </c>
      <c r="N195" s="108">
        <f>IFERROR(HLOOKUP(N189,'Latest indicator estimate data'!$A$1:$ZZ$500,MATCH($D195,'Latest indicator estimate data'!$G$1:$G$500,0),FALSE),"")</f>
        <v>104</v>
      </c>
      <c r="O195" s="108">
        <f>IFERROR(HLOOKUP(O189,'Latest indicator estimate data'!$A$1:$ZZ$500,MATCH($D195,'Latest indicator estimate data'!$G$1:$G$500,0),FALSE),"")</f>
        <v>101</v>
      </c>
      <c r="P195" s="108"/>
      <c r="Q195" s="118"/>
      <c r="X195" s="20" t="s">
        <v>2033</v>
      </c>
      <c r="Y195" s="152" t="s">
        <v>1208</v>
      </c>
      <c r="Z195" s="115" t="s">
        <v>1209</v>
      </c>
    </row>
    <row r="196" spans="1:26" s="20" customFormat="1" ht="12.75" customHeight="1">
      <c r="A196" s="118"/>
      <c r="B196" s="115"/>
      <c r="C196" s="125"/>
      <c r="D196" s="20" t="s">
        <v>2559</v>
      </c>
      <c r="E196" s="108">
        <f>IFERROR(HLOOKUP(E189,'Latest indicator estimate data'!$A$1:$ZZ$500,MATCH($D196,'Latest indicator estimate data'!$G$1:$G$500,0),FALSE),"")</f>
        <v>39</v>
      </c>
      <c r="F196" s="108">
        <f>IFERROR(HLOOKUP(F189,'Latest indicator estimate data'!$A$1:$ZZ$500,MATCH($D196,'Latest indicator estimate data'!$G$1:$G$500,0),FALSE),"")</f>
        <v>38</v>
      </c>
      <c r="G196" s="108">
        <f>IFERROR(HLOOKUP(G189,'Latest indicator estimate data'!$A$1:$ZZ$500,MATCH($D196,'Latest indicator estimate data'!$G$1:$G$500,0),FALSE),"")</f>
        <v>21</v>
      </c>
      <c r="H196" s="108">
        <f>IFERROR(HLOOKUP(H189,'Latest indicator estimate data'!$A$1:$ZZ$500,MATCH($D196,'Latest indicator estimate data'!$G$1:$G$500,0),FALSE),"")</f>
        <v>21</v>
      </c>
      <c r="I196" s="108">
        <f>IFERROR(HLOOKUP(I189,'Latest indicator estimate data'!$A$1:$ZZ$500,MATCH($D196,'Latest indicator estimate data'!$G$1:$G$500,0),FALSE),"")</f>
        <v>39</v>
      </c>
      <c r="J196" s="108">
        <f>IFERROR(HLOOKUP(J189,'Latest indicator estimate data'!$A$1:$ZZ$500,MATCH($D196,'Latest indicator estimate data'!$G$1:$G$500,0),FALSE),"")</f>
        <v>39</v>
      </c>
      <c r="K196" s="108">
        <f>IFERROR(HLOOKUP(K189,'Latest indicator estimate data'!$A$1:$ZZ$500,MATCH($D196,'Latest indicator estimate data'!$G$1:$G$500,0),FALSE),"")</f>
        <v>33</v>
      </c>
      <c r="L196" s="108">
        <f>IFERROR(HLOOKUP(L189,'Latest indicator estimate data'!$A$1:$ZZ$500,MATCH($D196,'Latest indicator estimate data'!$G$1:$G$500,0),FALSE),"")</f>
        <v>23</v>
      </c>
      <c r="M196" s="108">
        <f>IFERROR(HLOOKUP(M189,'Latest indicator estimate data'!$A$1:$ZZ$500,MATCH($D196,'Latest indicator estimate data'!$G$1:$G$500,0),FALSE),"")</f>
        <v>25</v>
      </c>
      <c r="N196" s="108">
        <f>IFERROR(HLOOKUP(N189,'Latest indicator estimate data'!$A$1:$ZZ$500,MATCH($D196,'Latest indicator estimate data'!$G$1:$G$500,0),FALSE),"")</f>
        <v>38</v>
      </c>
      <c r="O196" s="108">
        <f>IFERROR(HLOOKUP(O189,'Latest indicator estimate data'!$A$1:$ZZ$500,MATCH($D196,'Latest indicator estimate data'!$G$1:$G$500,0),FALSE),"")</f>
        <v>34</v>
      </c>
      <c r="P196" s="108"/>
      <c r="Q196" s="118"/>
      <c r="X196" s="20" t="s">
        <v>2034</v>
      </c>
      <c r="Y196" s="152" t="s">
        <v>1210</v>
      </c>
      <c r="Z196" s="115" t="s">
        <v>1211</v>
      </c>
    </row>
    <row r="197" spans="1:26" s="20" customFormat="1" ht="12.75" customHeight="1">
      <c r="A197" s="118"/>
      <c r="B197" s="115"/>
      <c r="C197" s="130" t="s">
        <v>2035</v>
      </c>
      <c r="D197" s="131"/>
      <c r="E197" s="132"/>
      <c r="F197" s="132"/>
      <c r="G197" s="132"/>
      <c r="H197" s="132"/>
      <c r="I197" s="132"/>
      <c r="J197" s="132"/>
      <c r="K197" s="132"/>
      <c r="L197" s="132"/>
      <c r="M197" s="132"/>
      <c r="N197" s="132"/>
      <c r="O197" s="132"/>
      <c r="P197" s="132"/>
      <c r="Q197" s="118"/>
      <c r="X197" s="20" t="s">
        <v>2036</v>
      </c>
      <c r="Y197" s="152" t="s">
        <v>1212</v>
      </c>
      <c r="Z197" s="115" t="s">
        <v>1213</v>
      </c>
    </row>
    <row r="198" spans="1:26" s="20" customFormat="1" ht="12.75" customHeight="1">
      <c r="A198" s="118"/>
      <c r="B198" s="115"/>
      <c r="C198" s="125"/>
      <c r="D198" s="20" t="s">
        <v>1933</v>
      </c>
      <c r="E198" s="108">
        <f>IFERROR(HLOOKUP(E189,'Latest indicator estimate data'!$A$1:$ZZ$500,MATCH($D198,'Latest indicator estimate data'!$G$1:$G$500,0),FALSE),"")</f>
        <v>73</v>
      </c>
      <c r="F198" s="108">
        <f>IFERROR(HLOOKUP(F189,'Latest indicator estimate data'!$A$1:$ZZ$500,MATCH($D198,'Latest indicator estimate data'!$G$1:$G$500,0),FALSE),"")</f>
        <v>6</v>
      </c>
      <c r="G198" s="108">
        <f>IFERROR(HLOOKUP(G189,'Latest indicator estimate data'!$A$1:$ZZ$500,MATCH($D198,'Latest indicator estimate data'!$G$1:$G$500,0),FALSE),"")</f>
        <v>0</v>
      </c>
      <c r="H198" s="108">
        <f>IFERROR(HLOOKUP(H189,'Latest indicator estimate data'!$A$1:$ZZ$500,MATCH($D198,'Latest indicator estimate data'!$G$1:$G$500,0),FALSE),"")</f>
        <v>0</v>
      </c>
      <c r="I198" s="108">
        <f>IFERROR(HLOOKUP(I189,'Latest indicator estimate data'!$A$1:$ZZ$500,MATCH($D198,'Latest indicator estimate data'!$G$1:$G$500,0),FALSE),"")</f>
        <v>4</v>
      </c>
      <c r="J198" s="108">
        <f>IFERROR(HLOOKUP(J189,'Latest indicator estimate data'!$A$1:$ZZ$500,MATCH($D198,'Latest indicator estimate data'!$G$1:$G$500,0),FALSE),"")</f>
        <v>2</v>
      </c>
      <c r="K198" s="108">
        <f>IFERROR(HLOOKUP(K189,'Latest indicator estimate data'!$A$1:$ZZ$500,MATCH($D198,'Latest indicator estimate data'!$G$1:$G$500,0),FALSE),"")</f>
        <v>0</v>
      </c>
      <c r="L198" s="108">
        <f>IFERROR(HLOOKUP(L189,'Latest indicator estimate data'!$A$1:$ZZ$500,MATCH($D198,'Latest indicator estimate data'!$G$1:$G$500,0),FALSE),"")</f>
        <v>0</v>
      </c>
      <c r="M198" s="108">
        <f>IFERROR(HLOOKUP(M189,'Latest indicator estimate data'!$A$1:$ZZ$500,MATCH($D198,'Latest indicator estimate data'!$G$1:$G$500,0),FALSE),"")</f>
        <v>0</v>
      </c>
      <c r="N198" s="108">
        <f>IFERROR(HLOOKUP(N189,'Latest indicator estimate data'!$A$1:$ZZ$500,MATCH($D198,'Latest indicator estimate data'!$G$1:$G$500,0),FALSE),"")</f>
        <v>71</v>
      </c>
      <c r="O198" s="108">
        <f>IFERROR(HLOOKUP(O189,'Latest indicator estimate data'!$A$1:$ZZ$500,MATCH($D198,'Latest indicator estimate data'!$G$1:$G$500,0),FALSE),"")</f>
        <v>68</v>
      </c>
      <c r="P198" s="108"/>
      <c r="Q198" s="118"/>
      <c r="X198" s="20" t="s">
        <v>2037</v>
      </c>
      <c r="Y198" s="152" t="s">
        <v>1214</v>
      </c>
      <c r="Z198" s="115" t="s">
        <v>1215</v>
      </c>
    </row>
    <row r="199" spans="1:26" s="20" customFormat="1" ht="12.75" customHeight="1">
      <c r="A199" s="118"/>
      <c r="B199" s="115"/>
      <c r="C199" s="125"/>
      <c r="D199" s="20" t="s">
        <v>1934</v>
      </c>
      <c r="E199" s="108">
        <f>IFERROR(HLOOKUP(E189,'Latest indicator estimate data'!$A$1:$ZZ$500,MATCH($D199,'Latest indicator estimate data'!$G$1:$G$500,0),FALSE),"")</f>
        <v>74</v>
      </c>
      <c r="F199" s="108">
        <f>IFERROR(HLOOKUP(F189,'Latest indicator estimate data'!$A$1:$ZZ$500,MATCH($D199,'Latest indicator estimate data'!$G$1:$G$500,0),FALSE),"")</f>
        <v>39</v>
      </c>
      <c r="G199" s="108">
        <f>IFERROR(HLOOKUP(G189,'Latest indicator estimate data'!$A$1:$ZZ$500,MATCH($D199,'Latest indicator estimate data'!$G$1:$G$500,0),FALSE),"")</f>
        <v>23</v>
      </c>
      <c r="H199" s="108">
        <f>IFERROR(HLOOKUP(H189,'Latest indicator estimate data'!$A$1:$ZZ$500,MATCH($D199,'Latest indicator estimate data'!$G$1:$G$500,0),FALSE),"")</f>
        <v>23</v>
      </c>
      <c r="I199" s="108">
        <f>IFERROR(HLOOKUP(I189,'Latest indicator estimate data'!$A$1:$ZZ$500,MATCH($D199,'Latest indicator estimate data'!$G$1:$G$500,0),FALSE),"")</f>
        <v>43</v>
      </c>
      <c r="J199" s="108">
        <f>IFERROR(HLOOKUP(J189,'Latest indicator estimate data'!$A$1:$ZZ$500,MATCH($D199,'Latest indicator estimate data'!$G$1:$G$500,0),FALSE),"")</f>
        <v>38</v>
      </c>
      <c r="K199" s="108">
        <f>IFERROR(HLOOKUP(K189,'Latest indicator estimate data'!$A$1:$ZZ$500,MATCH($D199,'Latest indicator estimate data'!$G$1:$G$500,0),FALSE),"")</f>
        <v>33</v>
      </c>
      <c r="L199" s="108">
        <f>IFERROR(HLOOKUP(L189,'Latest indicator estimate data'!$A$1:$ZZ$500,MATCH($D199,'Latest indicator estimate data'!$G$1:$G$500,0),FALSE),"")</f>
        <v>23</v>
      </c>
      <c r="M199" s="108">
        <f>IFERROR(HLOOKUP(M189,'Latest indicator estimate data'!$A$1:$ZZ$500,MATCH($D199,'Latest indicator estimate data'!$G$1:$G$500,0),FALSE),"")</f>
        <v>25</v>
      </c>
      <c r="N199" s="108">
        <f>IFERROR(HLOOKUP(N189,'Latest indicator estimate data'!$A$1:$ZZ$500,MATCH($D199,'Latest indicator estimate data'!$G$1:$G$500,0),FALSE),"")</f>
        <v>71</v>
      </c>
      <c r="O199" s="108">
        <f>IFERROR(HLOOKUP(O189,'Latest indicator estimate data'!$A$1:$ZZ$500,MATCH($D199,'Latest indicator estimate data'!$G$1:$G$500,0),FALSE),"")</f>
        <v>67</v>
      </c>
      <c r="P199" s="108"/>
      <c r="Q199" s="118"/>
      <c r="X199" s="20" t="s">
        <v>2038</v>
      </c>
      <c r="Y199" s="152" t="s">
        <v>1216</v>
      </c>
      <c r="Z199" s="115" t="s">
        <v>1217</v>
      </c>
    </row>
    <row r="200" spans="1:26" s="20" customFormat="1" ht="12.75" customHeight="1">
      <c r="A200" s="118"/>
      <c r="B200" s="115"/>
      <c r="C200" s="130" t="s">
        <v>2039</v>
      </c>
      <c r="D200" s="131"/>
      <c r="E200" s="132"/>
      <c r="F200" s="132"/>
      <c r="G200" s="132"/>
      <c r="H200" s="132"/>
      <c r="I200" s="132"/>
      <c r="J200" s="132"/>
      <c r="K200" s="132"/>
      <c r="L200" s="132"/>
      <c r="M200" s="132"/>
      <c r="N200" s="132"/>
      <c r="O200" s="132"/>
      <c r="P200" s="132"/>
      <c r="Q200" s="118"/>
      <c r="X200" s="20" t="s">
        <v>2040</v>
      </c>
      <c r="Y200" s="152" t="s">
        <v>1218</v>
      </c>
      <c r="Z200" s="115" t="s">
        <v>1219</v>
      </c>
    </row>
    <row r="201" spans="1:26" s="20" customFormat="1" ht="12.75" customHeight="1">
      <c r="A201" s="118"/>
      <c r="B201" s="115"/>
      <c r="C201" s="125"/>
      <c r="D201" s="20" t="s">
        <v>2561</v>
      </c>
      <c r="E201" s="108">
        <f>IFERROR(HLOOKUP(E189,'Latest indicator estimate data'!$A$1:$ZZ$500,MATCH($D201,'Latest indicator estimate data'!$G$1:$G$500,0),FALSE),"")</f>
        <v>19</v>
      </c>
      <c r="F201" s="108">
        <f>IFERROR(HLOOKUP(F189,'Latest indicator estimate data'!$A$1:$ZZ$500,MATCH($D201,'Latest indicator estimate data'!$G$1:$G$500,0),FALSE),"")</f>
        <v>8</v>
      </c>
      <c r="G201" s="108">
        <f>IFERROR(HLOOKUP(G189,'Latest indicator estimate data'!$A$1:$ZZ$500,MATCH($D201,'Latest indicator estimate data'!$G$1:$G$500,0),FALSE),"")</f>
        <v>4</v>
      </c>
      <c r="H201" s="108">
        <f>IFERROR(HLOOKUP(H189,'Latest indicator estimate data'!$A$1:$ZZ$500,MATCH($D201,'Latest indicator estimate data'!$G$1:$G$500,0),FALSE),"")</f>
        <v>4</v>
      </c>
      <c r="I201" s="108">
        <f>IFERROR(HLOOKUP(I189,'Latest indicator estimate data'!$A$1:$ZZ$500,MATCH($D201,'Latest indicator estimate data'!$G$1:$G$500,0),FALSE),"")</f>
        <v>10</v>
      </c>
      <c r="J201" s="108">
        <f>IFERROR(HLOOKUP(J189,'Latest indicator estimate data'!$A$1:$ZZ$500,MATCH($D201,'Latest indicator estimate data'!$G$1:$G$500,0),FALSE),"")</f>
        <v>8</v>
      </c>
      <c r="K201" s="108">
        <f>IFERROR(HLOOKUP(K189,'Latest indicator estimate data'!$A$1:$ZZ$500,MATCH($D201,'Latest indicator estimate data'!$G$1:$G$500,0),FALSE),"")</f>
        <v>5</v>
      </c>
      <c r="L201" s="108">
        <f>IFERROR(HLOOKUP(L189,'Latest indicator estimate data'!$A$1:$ZZ$500,MATCH($D201,'Latest indicator estimate data'!$G$1:$G$500,0),FALSE),"")</f>
        <v>3</v>
      </c>
      <c r="M201" s="108">
        <f>IFERROR(HLOOKUP(M189,'Latest indicator estimate data'!$A$1:$ZZ$500,MATCH($D201,'Latest indicator estimate data'!$G$1:$G$500,0),FALSE),"")</f>
        <v>4</v>
      </c>
      <c r="N201" s="108">
        <f>IFERROR(HLOOKUP(N189,'Latest indicator estimate data'!$A$1:$ZZ$500,MATCH($D201,'Latest indicator estimate data'!$G$1:$G$500,0),FALSE),"")</f>
        <v>14</v>
      </c>
      <c r="O201" s="108">
        <f>IFERROR(HLOOKUP(O189,'Latest indicator estimate data'!$A$1:$ZZ$500,MATCH($D201,'Latest indicator estimate data'!$G$1:$G$500,0),FALSE),"")</f>
        <v>11</v>
      </c>
      <c r="P201" s="108"/>
      <c r="Q201" s="118"/>
    </row>
    <row r="202" spans="1:26" s="20" customFormat="1" ht="12.75" customHeight="1">
      <c r="A202" s="118"/>
      <c r="B202" s="115"/>
      <c r="C202" s="126"/>
      <c r="D202" s="129" t="s">
        <v>2560</v>
      </c>
      <c r="E202" s="113">
        <f>IFERROR(HLOOKUP(E189,'Latest indicator estimate data'!$A$1:$ZZ$500,MATCH($D202,'Latest indicator estimate data'!$G$1:$G$500,0),FALSE),"")</f>
        <v>128</v>
      </c>
      <c r="F202" s="113">
        <f>IFERROR(HLOOKUP(F189,'Latest indicator estimate data'!$A$1:$ZZ$500,MATCH($D202,'Latest indicator estimate data'!$G$1:$G$500,0),FALSE),"")</f>
        <v>37</v>
      </c>
      <c r="G202" s="113">
        <f>IFERROR(HLOOKUP(G189,'Latest indicator estimate data'!$A$1:$ZZ$500,MATCH($D202,'Latest indicator estimate data'!$G$1:$G$500,0),FALSE),"")</f>
        <v>19</v>
      </c>
      <c r="H202" s="113">
        <f>IFERROR(HLOOKUP(H189,'Latest indicator estimate data'!$A$1:$ZZ$500,MATCH($D202,'Latest indicator estimate data'!$G$1:$G$500,0),FALSE),"")</f>
        <v>19</v>
      </c>
      <c r="I202" s="113">
        <f>IFERROR(HLOOKUP(I189,'Latest indicator estimate data'!$A$1:$ZZ$500,MATCH($D202,'Latest indicator estimate data'!$G$1:$G$500,0),FALSE),"")</f>
        <v>37</v>
      </c>
      <c r="J202" s="113">
        <f>IFERROR(HLOOKUP(J189,'Latest indicator estimate data'!$A$1:$ZZ$500,MATCH($D202,'Latest indicator estimate data'!$G$1:$G$500,0),FALSE),"")</f>
        <v>32</v>
      </c>
      <c r="K202" s="113">
        <f>IFERROR(HLOOKUP(K189,'Latest indicator estimate data'!$A$1:$ZZ$500,MATCH($D202,'Latest indicator estimate data'!$G$1:$G$500,0),FALSE),"")</f>
        <v>28</v>
      </c>
      <c r="L202" s="113">
        <f>IFERROR(HLOOKUP(L189,'Latest indicator estimate data'!$A$1:$ZZ$500,MATCH($D202,'Latest indicator estimate data'!$G$1:$G$500,0),FALSE),"")</f>
        <v>20</v>
      </c>
      <c r="M202" s="113">
        <f>IFERROR(HLOOKUP(M189,'Latest indicator estimate data'!$A$1:$ZZ$500,MATCH($D202,'Latest indicator estimate data'!$G$1:$G$500,0),FALSE),"")</f>
        <v>21</v>
      </c>
      <c r="N202" s="113">
        <f>IFERROR(HLOOKUP(N189,'Latest indicator estimate data'!$A$1:$ZZ$500,MATCH($D202,'Latest indicator estimate data'!$G$1:$G$500,0),FALSE),"")</f>
        <v>128</v>
      </c>
      <c r="O202" s="113">
        <f>IFERROR(HLOOKUP(O189,'Latest indicator estimate data'!$A$1:$ZZ$500,MATCH($D202,'Latest indicator estimate data'!$G$1:$G$500,0),FALSE),"")</f>
        <v>124</v>
      </c>
      <c r="P202" s="113"/>
      <c r="Q202" s="118"/>
    </row>
    <row r="203" spans="1:26">
      <c r="A203" s="118"/>
      <c r="D203" s="118"/>
      <c r="E203" s="114"/>
      <c r="F203" s="114"/>
      <c r="G203" s="114"/>
      <c r="H203" s="114"/>
      <c r="I203" s="114"/>
      <c r="J203" s="114"/>
      <c r="K203" s="114"/>
      <c r="L203" s="114"/>
      <c r="M203" s="114"/>
      <c r="N203" s="114"/>
      <c r="O203" s="108"/>
      <c r="P203" s="118"/>
      <c r="Q203" s="118"/>
    </row>
    <row r="206" spans="1:26">
      <c r="B206" s="115" t="s">
        <v>2041</v>
      </c>
    </row>
    <row r="207" spans="1:26">
      <c r="B207" s="105" t="s">
        <v>2042</v>
      </c>
      <c r="C207" s="105"/>
      <c r="D207" s="106"/>
      <c r="E207" s="107"/>
      <c r="F207" s="107"/>
      <c r="G207" s="107"/>
      <c r="H207" s="107"/>
      <c r="I207" s="107"/>
      <c r="J207" s="107"/>
      <c r="K207" s="107"/>
      <c r="L207" s="107"/>
      <c r="M207" s="107"/>
      <c r="N207" s="107"/>
      <c r="O207" s="108"/>
      <c r="P207" s="118"/>
    </row>
    <row r="208" spans="1:26">
      <c r="C208" s="109"/>
      <c r="D208" s="109"/>
      <c r="E208" s="156" t="s">
        <v>2043</v>
      </c>
      <c r="F208" s="122"/>
      <c r="G208" s="122"/>
      <c r="H208" s="122"/>
      <c r="I208" s="122"/>
      <c r="J208" s="110"/>
      <c r="K208" s="110"/>
      <c r="L208" s="110"/>
      <c r="M208" s="110"/>
      <c r="N208" s="110"/>
      <c r="O208" s="110"/>
      <c r="P208" s="110"/>
    </row>
    <row r="209" spans="3:27" ht="27.6">
      <c r="C209" s="120"/>
      <c r="D209" s="120"/>
      <c r="E209" s="118" t="str">
        <f>Y211</f>
        <v>Medical doctors</v>
      </c>
      <c r="F209" s="118" t="str">
        <f>Y212</f>
        <v>Nursing personnel</v>
      </c>
      <c r="G209" s="118" t="s">
        <v>2572</v>
      </c>
      <c r="H209" s="118" t="str">
        <f>Y213</f>
        <v>Other clinical staff</v>
      </c>
      <c r="I209" s="118" t="str">
        <f>Y214</f>
        <v>Non-clinical staff</v>
      </c>
      <c r="J209" s="118" t="str">
        <f>Y215</f>
        <v>All staff</v>
      </c>
      <c r="K209" s="118">
        <f>V216</f>
        <v>0</v>
      </c>
      <c r="L209" s="118">
        <f>V217</f>
        <v>0</v>
      </c>
      <c r="M209" s="118">
        <f>V218</f>
        <v>0</v>
      </c>
      <c r="N209" s="118">
        <f>V219</f>
        <v>0</v>
      </c>
      <c r="O209" s="118">
        <f>V220</f>
        <v>0</v>
      </c>
      <c r="P209" s="118">
        <f>V221</f>
        <v>0</v>
      </c>
      <c r="Q209" s="111"/>
      <c r="R209" s="115"/>
    </row>
    <row r="210" spans="3:27" ht="27.6">
      <c r="C210" s="121"/>
      <c r="D210" s="121"/>
      <c r="E210" s="127" t="s">
        <v>806</v>
      </c>
      <c r="F210" s="127" t="s">
        <v>808</v>
      </c>
      <c r="G210" s="127" t="s">
        <v>2571</v>
      </c>
      <c r="H210" s="127" t="s">
        <v>810</v>
      </c>
      <c r="I210" s="127" t="s">
        <v>814</v>
      </c>
      <c r="J210" s="127" t="s">
        <v>816</v>
      </c>
      <c r="K210" s="127"/>
      <c r="L210" s="127"/>
      <c r="M210" s="127"/>
      <c r="N210" s="127"/>
      <c r="O210" s="127"/>
      <c r="P210" s="127"/>
      <c r="Q210" s="127"/>
      <c r="R210" s="115"/>
    </row>
    <row r="211" spans="3:27" ht="27.6">
      <c r="C211" s="123" t="s">
        <v>1927</v>
      </c>
      <c r="D211" s="124"/>
      <c r="E211" s="112">
        <f>HLOOKUP(E210,'Latest indicator estimate data'!$A$1:$ZZ$500,MATCH($C211,'Latest indicator estimate data'!$G$1:$G$500,0),FALSE)</f>
        <v>1618</v>
      </c>
      <c r="F211" s="112">
        <f>HLOOKUP(F210,'Latest indicator estimate data'!$A$1:$ZZ$500,MATCH($C211,'Latest indicator estimate data'!$G$1:$G$500,0),FALSE)</f>
        <v>13014</v>
      </c>
      <c r="G211" s="112">
        <f>HLOOKUP(G210,'Latest indicator estimate data'!$A$1:$ZZ$500,MATCH($C211,'Latest indicator estimate data'!$G$1:$G$500,0),FALSE)</f>
        <v>3539</v>
      </c>
      <c r="H211" s="112">
        <f>HLOOKUP(H210,'Latest indicator estimate data'!$A$1:$ZZ$500,MATCH($C211,'Latest indicator estimate data'!$G$1:$G$500,0),FALSE)</f>
        <v>2189</v>
      </c>
      <c r="I211" s="112">
        <f>HLOOKUP(I210,'Latest indicator estimate data'!$A$1:$ZZ$500,MATCH($C211,'Latest indicator estimate data'!$G$1:$G$500,0),FALSE)</f>
        <v>5696</v>
      </c>
      <c r="J211" s="112">
        <f>HLOOKUP(J210,'Latest indicator estimate data'!$A$1:$ZZ$500,MATCH($C211,'Latest indicator estimate data'!$G$1:$G$500,0),FALSE)</f>
        <v>26056</v>
      </c>
      <c r="K211" s="112" t="e">
        <f>HLOOKUP(K210,'Latest indicator estimate data'!$A$1:$ZZ$500,MATCH($C211,'Latest indicator estimate data'!$G$1:$G$500,0),FALSE)</f>
        <v>#N/A</v>
      </c>
      <c r="L211" s="112" t="e">
        <f>HLOOKUP(L210,'Latest indicator estimate data'!$A$1:$ZZ$500,MATCH($C211,'Latest indicator estimate data'!$G$1:$G$500,0),FALSE)</f>
        <v>#N/A</v>
      </c>
      <c r="M211" s="112" t="e">
        <f>HLOOKUP(M210,'Latest indicator estimate data'!$A$1:$ZZ$500,MATCH($C211,'Latest indicator estimate data'!$G$1:$G$500,0),FALSE)</f>
        <v>#N/A</v>
      </c>
      <c r="N211" s="112" t="e">
        <f>HLOOKUP(N210,'Latest indicator estimate data'!$A$1:$ZZ$500,MATCH($C211,'Latest indicator estimate data'!$G$1:$G$500,0),FALSE)</f>
        <v>#N/A</v>
      </c>
      <c r="O211" s="112" t="e">
        <f>HLOOKUP(O210,'Latest indicator estimate data'!$A$1:$ZZ$500,MATCH($C211,'Latest indicator estimate data'!$G$1:$G$500,0),FALSE)</f>
        <v>#N/A</v>
      </c>
      <c r="P211" s="112" t="e">
        <f>HLOOKUP(P210,'Latest indicator estimate data'!$A$1:$ZZ$500,MATCH($C211,'Latest indicator estimate data'!$G$1:$G$500,0),FALSE)</f>
        <v>#N/A</v>
      </c>
      <c r="Q211" s="112" t="e">
        <f>HLOOKUP(Q210,'Latest indicator estimate data'!A21:ZZ520,MATCH(C211,'Latest indicator estimate data'!E21:E520,0),FALSE)</f>
        <v>#N/A</v>
      </c>
      <c r="R211" s="115"/>
      <c r="Y211" s="20" t="s">
        <v>2044</v>
      </c>
      <c r="Z211" s="19" t="s">
        <v>806</v>
      </c>
      <c r="AA211" s="19" t="s">
        <v>1221</v>
      </c>
    </row>
    <row r="212" spans="3:27" ht="27.6">
      <c r="C212" s="133" t="s">
        <v>2027</v>
      </c>
      <c r="D212" s="134"/>
      <c r="E212" s="132"/>
      <c r="F212" s="132"/>
      <c r="G212" s="132"/>
      <c r="H212" s="132"/>
      <c r="I212" s="132"/>
      <c r="J212" s="132"/>
      <c r="K212" s="132"/>
      <c r="L212" s="132"/>
      <c r="M212" s="132"/>
      <c r="N212" s="132"/>
      <c r="O212" s="132"/>
      <c r="P212" s="132"/>
      <c r="Q212" s="132"/>
      <c r="R212" s="115"/>
      <c r="Y212" s="20" t="s">
        <v>2045</v>
      </c>
      <c r="Z212" s="19" t="s">
        <v>808</v>
      </c>
      <c r="AA212" s="19" t="s">
        <v>1223</v>
      </c>
    </row>
    <row r="213" spans="3:27" ht="27.6">
      <c r="C213" s="125"/>
      <c r="D213" s="20" t="s">
        <v>1928</v>
      </c>
      <c r="E213" s="108">
        <f>IFERROR(HLOOKUP(E210,'Latest indicator estimate data'!$A$1:$ZZ$500,MATCH($D213,'Latest indicator estimate data'!$G$1:$G$500,0),FALSE),"")</f>
        <v>1602</v>
      </c>
      <c r="F213" s="108">
        <f>IFERROR(HLOOKUP(F210,'Latest indicator estimate data'!$A$1:$ZZ$500,MATCH($D213,'Latest indicator estimate data'!$G$1:$G$500,0),FALSE),"")</f>
        <v>11706</v>
      </c>
      <c r="G213" s="108">
        <f>IFERROR(HLOOKUP(G210,'Latest indicator estimate data'!$A$1:$ZZ$500,MATCH($D213,'Latest indicator estimate data'!$G$1:$G$500,0),FALSE),"")</f>
        <v>3238</v>
      </c>
      <c r="H213" s="108">
        <f>IFERROR(HLOOKUP(H210,'Latest indicator estimate data'!$A$1:$ZZ$500,MATCH($D213,'Latest indicator estimate data'!$G$1:$G$500,0),FALSE),"")</f>
        <v>2039</v>
      </c>
      <c r="I213" s="108">
        <f>IFERROR(HLOOKUP(I210,'Latest indicator estimate data'!$A$1:$ZZ$500,MATCH($D213,'Latest indicator estimate data'!$G$1:$G$500,0),FALSE),"")</f>
        <v>5347</v>
      </c>
      <c r="J213" s="108">
        <f>IFERROR(HLOOKUP(J210,'Latest indicator estimate data'!$A$1:$ZZ$500,MATCH($D213,'Latest indicator estimate data'!$G$1:$G$500,0),FALSE),"")</f>
        <v>23932</v>
      </c>
      <c r="K213" s="108" t="str">
        <f>IFERROR(HLOOKUP(K210,'Latest indicator estimate data'!$A$1:$ZZ$500,MATCH($D213,'Latest indicator estimate data'!$G$1:$G$500,0),FALSE),"")</f>
        <v/>
      </c>
      <c r="L213" s="108" t="str">
        <f>IFERROR(HLOOKUP(L210,'Latest indicator estimate data'!$A$1:$ZZ$500,MATCH($D213,'Latest indicator estimate data'!$G$1:$G$500,0),FALSE),"")</f>
        <v/>
      </c>
      <c r="M213" s="108" t="str">
        <f>IFERROR(HLOOKUP(M210,'Latest indicator estimate data'!$A$1:$ZZ$500,MATCH($D213,'Latest indicator estimate data'!$G$1:$G$500,0),FALSE),"")</f>
        <v/>
      </c>
      <c r="N213" s="108" t="str">
        <f>IFERROR(HLOOKUP(N210,'Latest indicator estimate data'!$A$1:$ZZ$500,MATCH($D213,'Latest indicator estimate data'!$G$1:$G$500,0),FALSE),"")</f>
        <v/>
      </c>
      <c r="O213" s="108" t="str">
        <f>IFERROR(HLOOKUP(O210,'Latest indicator estimate data'!$A$1:$ZZ$500,MATCH($D213,'Latest indicator estimate data'!$G$1:$G$500,0),FALSE),"")</f>
        <v/>
      </c>
      <c r="P213" s="108" t="str">
        <f>IFERROR(HLOOKUP(P210,'Latest indicator estimate data'!$A$1:$ZZ$500,MATCH($D213,'Latest indicator estimate data'!$G$1:$G$500,0),FALSE),"")</f>
        <v/>
      </c>
      <c r="Q213" s="108" t="str">
        <f>IFERROR(HLOOKUP(Q210,'Latest indicator estimate data'!A21:ZZ520,MATCH(D213,'Latest indicator estimate data'!F21:F520,0),FALSE),"")</f>
        <v/>
      </c>
      <c r="R213" s="115"/>
      <c r="Y213" s="20" t="s">
        <v>2046</v>
      </c>
      <c r="Z213" s="19" t="s">
        <v>810</v>
      </c>
      <c r="AA213" s="19" t="s">
        <v>1225</v>
      </c>
    </row>
    <row r="214" spans="3:27" ht="12.75" customHeight="1">
      <c r="C214" s="125"/>
      <c r="D214" s="20" t="s">
        <v>1929</v>
      </c>
      <c r="E214" s="108">
        <f>IFERROR(HLOOKUP(E210,'Latest indicator estimate data'!$A$1:$ZZ$500,MATCH($D214,'Latest indicator estimate data'!$G$1:$G$500,0),FALSE),"")</f>
        <v>16</v>
      </c>
      <c r="F214" s="108">
        <f>IFERROR(HLOOKUP(F210,'Latest indicator estimate data'!$A$1:$ZZ$500,MATCH($D214,'Latest indicator estimate data'!$G$1:$G$500,0),FALSE),"")</f>
        <v>1308</v>
      </c>
      <c r="G214" s="108">
        <f>IFERROR(HLOOKUP(G210,'Latest indicator estimate data'!$A$1:$ZZ$500,MATCH($D214,'Latest indicator estimate data'!$G$1:$G$500,0),FALSE),"")</f>
        <v>301</v>
      </c>
      <c r="H214" s="108">
        <f>IFERROR(HLOOKUP(H210,'Latest indicator estimate data'!$A$1:$ZZ$500,MATCH($D214,'Latest indicator estimate data'!$G$1:$G$500,0),FALSE),"")</f>
        <v>150</v>
      </c>
      <c r="I214" s="108">
        <f>IFERROR(HLOOKUP(I210,'Latest indicator estimate data'!$A$1:$ZZ$500,MATCH($D214,'Latest indicator estimate data'!$G$1:$G$500,0),FALSE),"")</f>
        <v>349</v>
      </c>
      <c r="J214" s="108">
        <f>IFERROR(HLOOKUP(J210,'Latest indicator estimate data'!$A$1:$ZZ$500,MATCH($D214,'Latest indicator estimate data'!$G$1:$G$500,0),FALSE),"")</f>
        <v>2124</v>
      </c>
      <c r="K214" s="108" t="str">
        <f>IFERROR(HLOOKUP(K210,'Latest indicator estimate data'!$A$1:$ZZ$500,MATCH($D214,'Latest indicator estimate data'!$G$1:$G$500,0),FALSE),"")</f>
        <v/>
      </c>
      <c r="L214" s="108" t="str">
        <f>IFERROR(HLOOKUP(L210,'Latest indicator estimate data'!$A$1:$ZZ$500,MATCH($D214,'Latest indicator estimate data'!$G$1:$G$500,0),FALSE),"")</f>
        <v/>
      </c>
      <c r="M214" s="108" t="str">
        <f>IFERROR(HLOOKUP(M210,'Latest indicator estimate data'!$A$1:$ZZ$500,MATCH($D214,'Latest indicator estimate data'!$G$1:$G$500,0),FALSE),"")</f>
        <v/>
      </c>
      <c r="N214" s="108" t="str">
        <f>IFERROR(HLOOKUP(N210,'Latest indicator estimate data'!$A$1:$ZZ$500,MATCH($D214,'Latest indicator estimate data'!$G$1:$G$500,0),FALSE),"")</f>
        <v/>
      </c>
      <c r="O214" s="108" t="str">
        <f>IFERROR(HLOOKUP(O210,'Latest indicator estimate data'!$A$1:$ZZ$500,MATCH($D214,'Latest indicator estimate data'!$G$1:$G$500,0),FALSE),"")</f>
        <v/>
      </c>
      <c r="P214" s="108" t="str">
        <f>IFERROR(HLOOKUP(P210,'Latest indicator estimate data'!$A$1:$ZZ$500,MATCH($D214,'Latest indicator estimate data'!$G$1:$G$500,0),FALSE),"")</f>
        <v/>
      </c>
      <c r="Q214" s="108" t="str">
        <f>IFERROR(HLOOKUP(Q210,'Latest indicator estimate data'!A21:ZZ520,MATCH(D214,'Latest indicator estimate data'!F21:F520,0),FALSE),"")</f>
        <v/>
      </c>
      <c r="R214" s="115"/>
      <c r="Y214" s="20" t="s">
        <v>2047</v>
      </c>
      <c r="Z214" s="19" t="s">
        <v>814</v>
      </c>
      <c r="AA214" s="19" t="s">
        <v>1229</v>
      </c>
    </row>
    <row r="215" spans="3:27">
      <c r="C215" s="130" t="s">
        <v>2031</v>
      </c>
      <c r="D215" s="131"/>
      <c r="E215" s="132"/>
      <c r="F215" s="132"/>
      <c r="G215" s="132"/>
      <c r="H215" s="132"/>
      <c r="I215" s="132"/>
      <c r="J215" s="132"/>
      <c r="K215" s="132"/>
      <c r="L215" s="132"/>
      <c r="M215" s="132"/>
      <c r="N215" s="132"/>
      <c r="O215" s="132"/>
      <c r="P215" s="132"/>
      <c r="Q215" s="132"/>
      <c r="R215" s="115"/>
      <c r="Y215" s="20" t="s">
        <v>2048</v>
      </c>
      <c r="Z215" s="19" t="s">
        <v>816</v>
      </c>
      <c r="AA215" s="19" t="s">
        <v>1231</v>
      </c>
    </row>
    <row r="216" spans="3:27">
      <c r="C216" s="125"/>
      <c r="D216" s="20" t="s">
        <v>2558</v>
      </c>
      <c r="E216" s="108">
        <f>IFERROR(HLOOKUP(E210,'Latest indicator estimate data'!$A$1:$ZZ$500,MATCH($D216,'Latest indicator estimate data'!$G$1:$G$500,0),FALSE),"")</f>
        <v>12</v>
      </c>
      <c r="F216" s="108">
        <f>IFERROR(HLOOKUP(F210,'Latest indicator estimate data'!$A$1:$ZZ$500,MATCH($D216,'Latest indicator estimate data'!$G$1:$G$500,0),FALSE),"")</f>
        <v>1258</v>
      </c>
      <c r="G216" s="108">
        <f>IFERROR(HLOOKUP(G210,'Latest indicator estimate data'!$A$1:$ZZ$500,MATCH($D216,'Latest indicator estimate data'!$G$1:$G$500,0),FALSE),"")</f>
        <v>288</v>
      </c>
      <c r="H216" s="108">
        <f>IFERROR(HLOOKUP(H210,'Latest indicator estimate data'!$A$1:$ZZ$500,MATCH($D216,'Latest indicator estimate data'!$G$1:$G$500,0),FALSE),"")</f>
        <v>132</v>
      </c>
      <c r="I216" s="108">
        <f>IFERROR(HLOOKUP(I210,'Latest indicator estimate data'!$A$1:$ZZ$500,MATCH($D216,'Latest indicator estimate data'!$G$1:$G$500,0),FALSE),"")</f>
        <v>274</v>
      </c>
      <c r="J216" s="108">
        <f>IFERROR(HLOOKUP(J210,'Latest indicator estimate data'!$A$1:$ZZ$500,MATCH($D216,'Latest indicator estimate data'!$G$1:$G$500,0),FALSE),"")</f>
        <v>1964</v>
      </c>
      <c r="K216" s="108" t="str">
        <f>IFERROR(HLOOKUP(K210,'Latest indicator estimate data'!$A$1:$ZZ$500,MATCH($D216,'Latest indicator estimate data'!$G$1:$G$500,0),FALSE),"")</f>
        <v/>
      </c>
      <c r="L216" s="108" t="str">
        <f>IFERROR(HLOOKUP(L210,'Latest indicator estimate data'!$A$1:$ZZ$500,MATCH($D216,'Latest indicator estimate data'!$G$1:$G$500,0),FALSE),"")</f>
        <v/>
      </c>
      <c r="M216" s="108" t="str">
        <f>IFERROR(HLOOKUP(M210,'Latest indicator estimate data'!$A$1:$ZZ$500,MATCH($D216,'Latest indicator estimate data'!$G$1:$G$500,0),FALSE),"")</f>
        <v/>
      </c>
      <c r="N216" s="108" t="str">
        <f>IFERROR(HLOOKUP(N210,'Latest indicator estimate data'!$A$1:$ZZ$500,MATCH($D216,'Latest indicator estimate data'!$G$1:$G$500,0),FALSE),"")</f>
        <v/>
      </c>
      <c r="O216" s="108" t="str">
        <f>IFERROR(HLOOKUP(O210,'Latest indicator estimate data'!$A$1:$ZZ$500,MATCH($D216,'Latest indicator estimate data'!$G$1:$G$500,0),FALSE),"")</f>
        <v/>
      </c>
      <c r="P216" s="108" t="str">
        <f>IFERROR(HLOOKUP(P210,'Latest indicator estimate data'!$A$1:$ZZ$500,MATCH($D216,'Latest indicator estimate data'!$G$1:$G$500,0),FALSE),"")</f>
        <v/>
      </c>
      <c r="Q216" s="108" t="str">
        <f>IFERROR(HLOOKUP(Q210,'Latest indicator estimate data'!L21:AAK520,MATCH(D216,'Latest indicator estimate data'!Q21:Q520,0),FALSE),"")</f>
        <v/>
      </c>
      <c r="R216" s="115"/>
    </row>
    <row r="217" spans="3:27">
      <c r="C217" s="125"/>
      <c r="D217" s="20" t="s">
        <v>2559</v>
      </c>
      <c r="E217" s="108">
        <f>IFERROR(HLOOKUP(E210,'Latest indicator estimate data'!$A$1:$ZZ$500,MATCH($D217,'Latest indicator estimate data'!$G$1:$G$500,0),FALSE),"")</f>
        <v>1606</v>
      </c>
      <c r="F217" s="108">
        <f>IFERROR(HLOOKUP(F210,'Latest indicator estimate data'!$A$1:$ZZ$500,MATCH($D217,'Latest indicator estimate data'!$G$1:$G$500,0),FALSE),"")</f>
        <v>11756</v>
      </c>
      <c r="G217" s="108">
        <f>IFERROR(HLOOKUP(G210,'Latest indicator estimate data'!$A$1:$ZZ$500,MATCH($D217,'Latest indicator estimate data'!$G$1:$G$500,0),FALSE),"")</f>
        <v>3251</v>
      </c>
      <c r="H217" s="108">
        <f>IFERROR(HLOOKUP(H210,'Latest indicator estimate data'!$A$1:$ZZ$500,MATCH($D217,'Latest indicator estimate data'!$G$1:$G$500,0),FALSE),"")</f>
        <v>2057</v>
      </c>
      <c r="I217" s="108">
        <f>IFERROR(HLOOKUP(I210,'Latest indicator estimate data'!$A$1:$ZZ$500,MATCH($D217,'Latest indicator estimate data'!$G$1:$G$500,0),FALSE),"")</f>
        <v>5422</v>
      </c>
      <c r="J217" s="108">
        <f>IFERROR(HLOOKUP(J210,'Latest indicator estimate data'!$A$1:$ZZ$500,MATCH($D217,'Latest indicator estimate data'!$G$1:$G$500,0),FALSE),"")</f>
        <v>24092</v>
      </c>
      <c r="K217" s="108" t="str">
        <f>IFERROR(HLOOKUP(K210,'Latest indicator estimate data'!$A$1:$ZZ$500,MATCH($D217,'Latest indicator estimate data'!$G$1:$G$500,0),FALSE),"")</f>
        <v/>
      </c>
      <c r="L217" s="108" t="str">
        <f>IFERROR(HLOOKUP(L210,'Latest indicator estimate data'!$A$1:$ZZ$500,MATCH($D217,'Latest indicator estimate data'!$G$1:$G$500,0),FALSE),"")</f>
        <v/>
      </c>
      <c r="M217" s="108" t="str">
        <f>IFERROR(HLOOKUP(M210,'Latest indicator estimate data'!$A$1:$ZZ$500,MATCH($D217,'Latest indicator estimate data'!$G$1:$G$500,0),FALSE),"")</f>
        <v/>
      </c>
      <c r="N217" s="108" t="str">
        <f>IFERROR(HLOOKUP(N210,'Latest indicator estimate data'!$A$1:$ZZ$500,MATCH($D217,'Latest indicator estimate data'!$G$1:$G$500,0),FALSE),"")</f>
        <v/>
      </c>
      <c r="O217" s="108" t="str">
        <f>IFERROR(HLOOKUP(O210,'Latest indicator estimate data'!$A$1:$ZZ$500,MATCH($D217,'Latest indicator estimate data'!$G$1:$G$500,0),FALSE),"")</f>
        <v/>
      </c>
      <c r="P217" s="108" t="str">
        <f>IFERROR(HLOOKUP(P210,'Latest indicator estimate data'!$A$1:$ZZ$500,MATCH($D217,'Latest indicator estimate data'!$G$1:$G$500,0),FALSE),"")</f>
        <v/>
      </c>
      <c r="Q217" s="108" t="str">
        <f>IFERROR(HLOOKUP(Q210,'Latest indicator estimate data'!L22:AAK521,MATCH(D217,'Latest indicator estimate data'!Q22:Q521,0),FALSE),"")</f>
        <v/>
      </c>
      <c r="R217" s="115"/>
    </row>
    <row r="218" spans="3:27">
      <c r="C218" s="130" t="s">
        <v>2035</v>
      </c>
      <c r="D218" s="131"/>
      <c r="E218" s="132"/>
      <c r="F218" s="132"/>
      <c r="G218" s="132"/>
      <c r="H218" s="132"/>
      <c r="I218" s="132"/>
      <c r="J218" s="132"/>
      <c r="K218" s="132"/>
      <c r="L218" s="132"/>
      <c r="M218" s="132"/>
      <c r="N218" s="132"/>
      <c r="O218" s="132"/>
      <c r="P218" s="132"/>
      <c r="Q218" s="132"/>
      <c r="R218" s="115"/>
    </row>
    <row r="219" spans="3:27">
      <c r="C219" s="125"/>
      <c r="D219" s="20" t="s">
        <v>1933</v>
      </c>
      <c r="E219" s="108">
        <f>IFERROR(HLOOKUP(E210,'Latest indicator estimate data'!$A$1:$ZZ$500,MATCH($D219,'Latest indicator estimate data'!$G$1:$G$500,0),FALSE),"")</f>
        <v>8</v>
      </c>
      <c r="F219" s="108">
        <f>IFERROR(HLOOKUP(F210,'Latest indicator estimate data'!$A$1:$ZZ$500,MATCH($D219,'Latest indicator estimate data'!$G$1:$G$500,0),FALSE),"")</f>
        <v>728</v>
      </c>
      <c r="G219" s="108">
        <f>IFERROR(HLOOKUP(G210,'Latest indicator estimate data'!$A$1:$ZZ$500,MATCH($D219,'Latest indicator estimate data'!$G$1:$G$500,0),FALSE),"")</f>
        <v>168</v>
      </c>
      <c r="H219" s="108">
        <f>IFERROR(HLOOKUP(H210,'Latest indicator estimate data'!$A$1:$ZZ$500,MATCH($D219,'Latest indicator estimate data'!$G$1:$G$500,0),FALSE),"")</f>
        <v>79</v>
      </c>
      <c r="I219" s="108">
        <f>IFERROR(HLOOKUP(I210,'Latest indicator estimate data'!$A$1:$ZZ$500,MATCH($D219,'Latest indicator estimate data'!$G$1:$G$500,0),FALSE),"")</f>
        <v>202</v>
      </c>
      <c r="J219" s="108">
        <f>IFERROR(HLOOKUP(J210,'Latest indicator estimate data'!$A$1:$ZZ$500,MATCH($D219,'Latest indicator estimate data'!$G$1:$G$500,0),FALSE),"")</f>
        <v>1185</v>
      </c>
      <c r="K219" s="108" t="str">
        <f>IFERROR(HLOOKUP(K210,'Latest indicator estimate data'!$A$1:$ZZ$500,MATCH($D219,'Latest indicator estimate data'!$G$1:$G$500,0),FALSE),"")</f>
        <v/>
      </c>
      <c r="L219" s="108" t="str">
        <f>IFERROR(HLOOKUP(L210,'Latest indicator estimate data'!$A$1:$ZZ$500,MATCH($D219,'Latest indicator estimate data'!$G$1:$G$500,0),FALSE),"")</f>
        <v/>
      </c>
      <c r="M219" s="108" t="str">
        <f>IFERROR(HLOOKUP(M210,'Latest indicator estimate data'!$A$1:$ZZ$500,MATCH($D219,'Latest indicator estimate data'!$G$1:$G$500,0),FALSE),"")</f>
        <v/>
      </c>
      <c r="N219" s="108" t="str">
        <f>IFERROR(HLOOKUP(N210,'Latest indicator estimate data'!$A$1:$ZZ$500,MATCH($D219,'Latest indicator estimate data'!$G$1:$G$500,0),FALSE),"")</f>
        <v/>
      </c>
      <c r="O219" s="108" t="str">
        <f>IFERROR(HLOOKUP(O210,'Latest indicator estimate data'!$A$1:$ZZ$500,MATCH($D219,'Latest indicator estimate data'!$G$1:$G$500,0),FALSE),"")</f>
        <v/>
      </c>
      <c r="P219" s="108" t="str">
        <f>IFERROR(HLOOKUP(P210,'Latest indicator estimate data'!$A$1:$ZZ$500,MATCH($D219,'Latest indicator estimate data'!$G$1:$G$500,0),FALSE),"")</f>
        <v/>
      </c>
      <c r="Q219" s="108" t="str">
        <f>IFERROR(HLOOKUP(Q210,'Latest indicator estimate data'!L24:AAK523,MATCH(D219,'Latest indicator estimate data'!Q24:Q523,0),FALSE),"")</f>
        <v/>
      </c>
      <c r="R219" s="115"/>
    </row>
    <row r="220" spans="3:27">
      <c r="C220" s="125"/>
      <c r="D220" s="20" t="s">
        <v>1934</v>
      </c>
      <c r="E220" s="108">
        <f>IFERROR(HLOOKUP(E210,'Latest indicator estimate data'!$A$1:$ZZ$500,MATCH($D220,'Latest indicator estimate data'!$G$1:$G$500,0),FALSE),"")</f>
        <v>1610</v>
      </c>
      <c r="F220" s="108">
        <f>IFERROR(HLOOKUP(F210,'Latest indicator estimate data'!$A$1:$ZZ$500,MATCH($D220,'Latest indicator estimate data'!$G$1:$G$500,0),FALSE),"")</f>
        <v>12286</v>
      </c>
      <c r="G220" s="108">
        <f>IFERROR(HLOOKUP(G210,'Latest indicator estimate data'!$A$1:$ZZ$500,MATCH($D220,'Latest indicator estimate data'!$G$1:$G$500,0),FALSE),"")</f>
        <v>3371</v>
      </c>
      <c r="H220" s="108">
        <f>IFERROR(HLOOKUP(H210,'Latest indicator estimate data'!$A$1:$ZZ$500,MATCH($D220,'Latest indicator estimate data'!$G$1:$G$500,0),FALSE),"")</f>
        <v>2110</v>
      </c>
      <c r="I220" s="108">
        <f>IFERROR(HLOOKUP(I210,'Latest indicator estimate data'!$A$1:$ZZ$500,MATCH($D220,'Latest indicator estimate data'!$G$1:$G$500,0),FALSE),"")</f>
        <v>5494</v>
      </c>
      <c r="J220" s="108">
        <f>IFERROR(HLOOKUP(J210,'Latest indicator estimate data'!$A$1:$ZZ$500,MATCH($D220,'Latest indicator estimate data'!$G$1:$G$500,0),FALSE),"")</f>
        <v>24871</v>
      </c>
      <c r="K220" s="108" t="str">
        <f>IFERROR(HLOOKUP(K210,'Latest indicator estimate data'!$A$1:$ZZ$500,MATCH($D220,'Latest indicator estimate data'!$G$1:$G$500,0),FALSE),"")</f>
        <v/>
      </c>
      <c r="L220" s="108" t="str">
        <f>IFERROR(HLOOKUP(L210,'Latest indicator estimate data'!$A$1:$ZZ$500,MATCH($D220,'Latest indicator estimate data'!$G$1:$G$500,0),FALSE),"")</f>
        <v/>
      </c>
      <c r="M220" s="108" t="str">
        <f>IFERROR(HLOOKUP(M210,'Latest indicator estimate data'!$A$1:$ZZ$500,MATCH($D220,'Latest indicator estimate data'!$G$1:$G$500,0),FALSE),"")</f>
        <v/>
      </c>
      <c r="N220" s="108" t="str">
        <f>IFERROR(HLOOKUP(N210,'Latest indicator estimate data'!$A$1:$ZZ$500,MATCH($D220,'Latest indicator estimate data'!$G$1:$G$500,0),FALSE),"")</f>
        <v/>
      </c>
      <c r="O220" s="108" t="str">
        <f>IFERROR(HLOOKUP(O210,'Latest indicator estimate data'!$A$1:$ZZ$500,MATCH($D220,'Latest indicator estimate data'!$G$1:$G$500,0),FALSE),"")</f>
        <v/>
      </c>
      <c r="P220" s="108" t="str">
        <f>IFERROR(HLOOKUP(P210,'Latest indicator estimate data'!$A$1:$ZZ$500,MATCH($D220,'Latest indicator estimate data'!$G$1:$G$500,0),FALSE),"")</f>
        <v/>
      </c>
      <c r="Q220" s="108" t="str">
        <f>IFERROR(HLOOKUP(Q210,'Latest indicator estimate data'!L25:AAK524,MATCH(D220,'Latest indicator estimate data'!Q25:Q524,0),FALSE),"")</f>
        <v/>
      </c>
      <c r="R220" s="115"/>
    </row>
    <row r="221" spans="3:27">
      <c r="C221" s="130" t="s">
        <v>2039</v>
      </c>
      <c r="D221" s="131"/>
      <c r="E221" s="132"/>
      <c r="F221" s="132"/>
      <c r="G221" s="132"/>
      <c r="H221" s="132"/>
      <c r="I221" s="132"/>
      <c r="J221" s="132"/>
      <c r="K221" s="132"/>
      <c r="L221" s="132"/>
      <c r="M221" s="132"/>
      <c r="N221" s="132"/>
      <c r="O221" s="132"/>
      <c r="P221" s="132"/>
      <c r="Q221" s="132"/>
      <c r="R221" s="115"/>
    </row>
    <row r="222" spans="3:27">
      <c r="C222" s="125"/>
      <c r="D222" s="20" t="s">
        <v>2561</v>
      </c>
      <c r="E222" s="108">
        <f>IFERROR(HLOOKUP(E210,'Latest indicator estimate data'!$A$1:$ZZ$500,MATCH($D222,'Latest indicator estimate data'!$G$1:$G$500,0),FALSE),"")</f>
        <v>157</v>
      </c>
      <c r="F222" s="108">
        <f>IFERROR(HLOOKUP(F210,'Latest indicator estimate data'!$A$1:$ZZ$500,MATCH($D222,'Latest indicator estimate data'!$G$1:$G$500,0),FALSE),"")</f>
        <v>1306</v>
      </c>
      <c r="G222" s="108">
        <f>IFERROR(HLOOKUP(G210,'Latest indicator estimate data'!$A$1:$ZZ$500,MATCH($D222,'Latest indicator estimate data'!$G$1:$G$500,0),FALSE),"")</f>
        <v>268</v>
      </c>
      <c r="H222" s="108">
        <f>IFERROR(HLOOKUP(H210,'Latest indicator estimate data'!$A$1:$ZZ$500,MATCH($D222,'Latest indicator estimate data'!$G$1:$G$500,0),FALSE),"")</f>
        <v>294</v>
      </c>
      <c r="I222" s="108">
        <f>IFERROR(HLOOKUP(I210,'Latest indicator estimate data'!$A$1:$ZZ$500,MATCH($D222,'Latest indicator estimate data'!$G$1:$G$500,0),FALSE),"")</f>
        <v>868</v>
      </c>
      <c r="J222" s="108">
        <f>IFERROR(HLOOKUP(J210,'Latest indicator estimate data'!$A$1:$ZZ$500,MATCH($D222,'Latest indicator estimate data'!$G$1:$G$500,0),FALSE),"")</f>
        <v>2893</v>
      </c>
      <c r="K222" s="108" t="str">
        <f>IFERROR(HLOOKUP(K210,'Latest indicator estimate data'!$A$1:$ZZ$500,MATCH($D222,'Latest indicator estimate data'!$G$1:$G$500,0),FALSE),"")</f>
        <v/>
      </c>
      <c r="L222" s="108" t="str">
        <f>IFERROR(HLOOKUP(L210,'Latest indicator estimate data'!$A$1:$ZZ$500,MATCH($D222,'Latest indicator estimate data'!$G$1:$G$500,0),FALSE),"")</f>
        <v/>
      </c>
      <c r="M222" s="108" t="str">
        <f>IFERROR(HLOOKUP(M210,'Latest indicator estimate data'!$A$1:$ZZ$500,MATCH($D222,'Latest indicator estimate data'!$G$1:$G$500,0),FALSE),"")</f>
        <v/>
      </c>
      <c r="N222" s="108" t="str">
        <f>IFERROR(HLOOKUP(N210,'Latest indicator estimate data'!$A$1:$ZZ$500,MATCH($D222,'Latest indicator estimate data'!$G$1:$G$500,0),FALSE),"")</f>
        <v/>
      </c>
      <c r="O222" s="108" t="str">
        <f>IFERROR(HLOOKUP(O210,'Latest indicator estimate data'!$A$1:$ZZ$500,MATCH($D222,'Latest indicator estimate data'!$G$1:$G$500,0),FALSE),"")</f>
        <v/>
      </c>
      <c r="P222" s="108" t="str">
        <f>IFERROR(HLOOKUP(P210,'Latest indicator estimate data'!$A$1:$ZZ$500,MATCH($D222,'Latest indicator estimate data'!$G$1:$G$500,0),FALSE),"")</f>
        <v/>
      </c>
      <c r="Q222" s="108" t="str">
        <f>IFERROR(HLOOKUP(Q210,'Latest indicator estimate data'!L27:AAK526,MATCH(D222,'Latest indicator estimate data'!Q27:Q526,0),FALSE),"")</f>
        <v/>
      </c>
      <c r="R222" s="115"/>
    </row>
    <row r="223" spans="3:27">
      <c r="C223" s="126"/>
      <c r="D223" s="129" t="s">
        <v>2560</v>
      </c>
      <c r="E223" s="113">
        <f>IFERROR(HLOOKUP(E210,'Latest indicator estimate data'!$A$1:$ZZ$500,MATCH($D223,'Latest indicator estimate data'!$G$1:$G$500,0),FALSE),"")</f>
        <v>1461</v>
      </c>
      <c r="F223" s="113">
        <f>IFERROR(HLOOKUP(F210,'Latest indicator estimate data'!$A$1:$ZZ$500,MATCH($D223,'Latest indicator estimate data'!$G$1:$G$500,0),FALSE),"")</f>
        <v>11708</v>
      </c>
      <c r="G223" s="113">
        <f>IFERROR(HLOOKUP(G210,'Latest indicator estimate data'!$A$1:$ZZ$500,MATCH($D223,'Latest indicator estimate data'!$G$1:$G$500,0),FALSE),"")</f>
        <v>3271</v>
      </c>
      <c r="H223" s="113">
        <f>IFERROR(HLOOKUP(H210,'Latest indicator estimate data'!$A$1:$ZZ$500,MATCH($D223,'Latest indicator estimate data'!$G$1:$G$500,0),FALSE),"")</f>
        <v>1895</v>
      </c>
      <c r="I223" s="113">
        <f>IFERROR(HLOOKUP(I210,'Latest indicator estimate data'!$A$1:$ZZ$500,MATCH($D223,'Latest indicator estimate data'!$G$1:$G$500,0),FALSE),"")</f>
        <v>4828</v>
      </c>
      <c r="J223" s="113">
        <f>IFERROR(HLOOKUP(J210,'Latest indicator estimate data'!$A$1:$ZZ$500,MATCH($D223,'Latest indicator estimate data'!$G$1:$G$500,0),FALSE),"")</f>
        <v>23163</v>
      </c>
      <c r="K223" s="113" t="str">
        <f>IFERROR(HLOOKUP(K210,'Latest indicator estimate data'!$A$1:$ZZ$500,MATCH($D223,'Latest indicator estimate data'!$G$1:$G$500,0),FALSE),"")</f>
        <v/>
      </c>
      <c r="L223" s="113" t="str">
        <f>IFERROR(HLOOKUP(L210,'Latest indicator estimate data'!$A$1:$ZZ$500,MATCH($D223,'Latest indicator estimate data'!$G$1:$G$500,0),FALSE),"")</f>
        <v/>
      </c>
      <c r="M223" s="113" t="str">
        <f>IFERROR(HLOOKUP(M210,'Latest indicator estimate data'!$A$1:$ZZ$500,MATCH($D223,'Latest indicator estimate data'!$G$1:$G$500,0),FALSE),"")</f>
        <v/>
      </c>
      <c r="N223" s="113" t="str">
        <f>IFERROR(HLOOKUP(N210,'Latest indicator estimate data'!$A$1:$ZZ$500,MATCH($D223,'Latest indicator estimate data'!$G$1:$G$500,0),FALSE),"")</f>
        <v/>
      </c>
      <c r="O223" s="113" t="str">
        <f>IFERROR(HLOOKUP(O210,'Latest indicator estimate data'!$A$1:$ZZ$500,MATCH($D223,'Latest indicator estimate data'!$G$1:$G$500,0),FALSE),"")</f>
        <v/>
      </c>
      <c r="P223" s="113" t="str">
        <f>IFERROR(HLOOKUP(P210,'Latest indicator estimate data'!$A$1:$ZZ$500,MATCH($D223,'Latest indicator estimate data'!$G$1:$G$500,0),FALSE),"")</f>
        <v/>
      </c>
      <c r="Q223" s="113" t="str">
        <f>IFERROR(HLOOKUP(Q210,'Latest indicator estimate data'!L28:AAK527,MATCH(D223,'Latest indicator estimate data'!Q28:Q527,0),FALSE),"")</f>
        <v/>
      </c>
      <c r="R223" s="115"/>
    </row>
    <row r="226" spans="2:16" hidden="1"/>
    <row r="227" spans="2:16" hidden="1">
      <c r="B227" s="105" t="s">
        <v>2049</v>
      </c>
    </row>
    <row r="228" spans="2:16" hidden="1">
      <c r="B228" s="105"/>
      <c r="C228" s="105"/>
      <c r="D228" s="106"/>
      <c r="E228" s="107"/>
      <c r="F228" s="107"/>
      <c r="G228" s="107"/>
      <c r="H228" s="107"/>
      <c r="I228" s="107"/>
      <c r="J228" s="107"/>
      <c r="K228" s="107"/>
      <c r="L228" s="107"/>
      <c r="M228" s="107"/>
      <c r="N228" s="107"/>
      <c r="O228" s="108"/>
      <c r="P228" s="118"/>
    </row>
    <row r="229" spans="2:16" hidden="1">
      <c r="C229" s="109"/>
      <c r="D229" s="109"/>
      <c r="E229" s="110"/>
      <c r="F229" s="110"/>
      <c r="G229" s="110"/>
      <c r="H229" s="110"/>
      <c r="I229" s="110"/>
      <c r="J229" s="110"/>
      <c r="K229" s="110"/>
      <c r="L229" s="110"/>
      <c r="M229" s="110"/>
      <c r="N229" s="110"/>
      <c r="O229" s="110"/>
      <c r="P229" s="110"/>
    </row>
    <row r="230" spans="2:16" hidden="1">
      <c r="C230" s="120"/>
      <c r="D230" s="120"/>
      <c r="E230" s="111"/>
      <c r="F230" s="111"/>
      <c r="G230" s="111"/>
      <c r="H230" s="111"/>
      <c r="I230" s="111"/>
      <c r="J230" s="111"/>
      <c r="K230" s="111"/>
      <c r="L230" s="111"/>
      <c r="M230" s="111"/>
      <c r="N230" s="111"/>
      <c r="O230" s="111"/>
      <c r="P230" s="111"/>
    </row>
    <row r="231" spans="2:16" hidden="1">
      <c r="C231" s="121"/>
      <c r="D231" s="121"/>
      <c r="E231" s="127"/>
      <c r="F231" s="127"/>
      <c r="G231" s="127"/>
      <c r="H231" s="127"/>
      <c r="I231" s="127"/>
      <c r="J231" s="127"/>
      <c r="K231" s="127"/>
      <c r="L231" s="127"/>
      <c r="M231" s="127"/>
      <c r="N231" s="127"/>
      <c r="O231" s="127"/>
      <c r="P231" s="127"/>
    </row>
    <row r="232" spans="2:16" hidden="1">
      <c r="C232" s="123" t="s">
        <v>1927</v>
      </c>
      <c r="D232" s="124"/>
      <c r="E232" s="112" t="e">
        <f>HLOOKUP(E231,'Latest indicator estimate data'!$A$1:$ZZ$500,MATCH($C232,'Latest indicator estimate data'!$G$1:$G$500,0),FALSE)</f>
        <v>#N/A</v>
      </c>
      <c r="F232" s="112" t="e">
        <f>HLOOKUP(F231,'Latest indicator estimate data'!$A$1:$ZZ$500,MATCH($C232,'Latest indicator estimate data'!$G$1:$G$500,0),FALSE)</f>
        <v>#N/A</v>
      </c>
      <c r="G232" s="112" t="e">
        <f>HLOOKUP(G231,'Latest indicator estimate data'!$A$1:$ZZ$500,MATCH($C232,'Latest indicator estimate data'!$G$1:$G$500,0),FALSE)</f>
        <v>#N/A</v>
      </c>
      <c r="H232" s="112" t="e">
        <f>HLOOKUP(H231,'Latest indicator estimate data'!$A$1:$ZZ$500,MATCH($C232,'Latest indicator estimate data'!$G$1:$G$500,0),FALSE)</f>
        <v>#N/A</v>
      </c>
      <c r="I232" s="112" t="e">
        <f>HLOOKUP(I231,'Latest indicator estimate data'!$A$1:$ZZ$500,MATCH($C232,'Latest indicator estimate data'!$G$1:$G$500,0),FALSE)</f>
        <v>#N/A</v>
      </c>
      <c r="J232" s="112" t="e">
        <f>HLOOKUP(J231,'Latest indicator estimate data'!$A$1:$ZZ$500,MATCH($C232,'Latest indicator estimate data'!$G$1:$G$500,0),FALSE)</f>
        <v>#N/A</v>
      </c>
      <c r="K232" s="112" t="e">
        <f>HLOOKUP(K231,'Latest indicator estimate data'!$A$1:$ZZ$500,MATCH($C232,'Latest indicator estimate data'!$G$1:$G$500,0),FALSE)</f>
        <v>#N/A</v>
      </c>
      <c r="L232" s="112" t="e">
        <f>HLOOKUP(L231,'Latest indicator estimate data'!$A$1:$ZZ$500,MATCH($C232,'Latest indicator estimate data'!$G$1:$G$500,0),FALSE)</f>
        <v>#N/A</v>
      </c>
      <c r="M232" s="112" t="e">
        <f>HLOOKUP(M231,'Latest indicator estimate data'!$A$1:$ZZ$500,MATCH($C232,'Latest indicator estimate data'!$G$1:$G$500,0),FALSE)</f>
        <v>#N/A</v>
      </c>
      <c r="N232" s="112" t="e">
        <f>HLOOKUP(N231,'Latest indicator estimate data'!$A$1:$ZZ$500,MATCH($C232,'Latest indicator estimate data'!$G$1:$G$500,0),FALSE)</f>
        <v>#N/A</v>
      </c>
      <c r="O232" s="112" t="e">
        <f>HLOOKUP(O231,'Latest indicator estimate data'!$A$1:$ZZ$500,MATCH($C232,'Latest indicator estimate data'!$G$1:$G$500,0),FALSE)</f>
        <v>#N/A</v>
      </c>
      <c r="P232" s="112" t="e">
        <f>HLOOKUP(P231,'Latest indicator estimate data'!A41:ZZ540,MATCH(C232,'Latest indicator estimate data'!E41:E540,0),FALSE)</f>
        <v>#N/A</v>
      </c>
    </row>
    <row r="233" spans="2:16" hidden="1">
      <c r="C233" s="133" t="s">
        <v>2027</v>
      </c>
      <c r="D233" s="134"/>
      <c r="E233" s="132"/>
      <c r="F233" s="132"/>
      <c r="G233" s="132"/>
      <c r="H233" s="132"/>
      <c r="I233" s="132"/>
      <c r="J233" s="132"/>
      <c r="K233" s="132"/>
      <c r="L233" s="132"/>
      <c r="M233" s="132"/>
      <c r="N233" s="132"/>
      <c r="O233" s="132"/>
      <c r="P233" s="132"/>
    </row>
    <row r="234" spans="2:16" hidden="1">
      <c r="C234" s="125"/>
      <c r="D234" s="20" t="s">
        <v>1928</v>
      </c>
      <c r="E234" s="108" t="str">
        <f>IFERROR(HLOOKUP(E231,'Latest indicator estimate data'!$A$1:$ZZ$500,MATCH($D234,'Latest indicator estimate data'!$G$1:$G$500,0),FALSE),"")</f>
        <v/>
      </c>
      <c r="F234" s="108" t="str">
        <f>IFERROR(HLOOKUP(F231,'Latest indicator estimate data'!$A$1:$ZZ$500,MATCH($D234,'Latest indicator estimate data'!$G$1:$G$500,0),FALSE),"")</f>
        <v/>
      </c>
      <c r="G234" s="108" t="str">
        <f>IFERROR(HLOOKUP(G231,'Latest indicator estimate data'!$A$1:$ZZ$500,MATCH($D234,'Latest indicator estimate data'!$G$1:$G$500,0),FALSE),"")</f>
        <v/>
      </c>
      <c r="H234" s="108" t="str">
        <f>IFERROR(HLOOKUP(H231,'Latest indicator estimate data'!$A$1:$ZZ$500,MATCH($D234,'Latest indicator estimate data'!$G$1:$G$500,0),FALSE),"")</f>
        <v/>
      </c>
      <c r="I234" s="108" t="str">
        <f>IFERROR(HLOOKUP(I231,'Latest indicator estimate data'!$A$1:$ZZ$500,MATCH($D234,'Latest indicator estimate data'!$G$1:$G$500,0),FALSE),"")</f>
        <v/>
      </c>
      <c r="J234" s="108" t="str">
        <f>IFERROR(HLOOKUP(J231,'Latest indicator estimate data'!$A$1:$ZZ$500,MATCH($D234,'Latest indicator estimate data'!$G$1:$G$500,0),FALSE),"")</f>
        <v/>
      </c>
      <c r="K234" s="108" t="str">
        <f>IFERROR(HLOOKUP(K231,'Latest indicator estimate data'!$A$1:$ZZ$500,MATCH($D234,'Latest indicator estimate data'!$G$1:$G$500,0),FALSE),"")</f>
        <v/>
      </c>
      <c r="L234" s="108" t="str">
        <f>IFERROR(HLOOKUP(L231,'Latest indicator estimate data'!$A$1:$ZZ$500,MATCH($D234,'Latest indicator estimate data'!$G$1:$G$500,0),FALSE),"")</f>
        <v/>
      </c>
      <c r="M234" s="108" t="str">
        <f>IFERROR(HLOOKUP(M231,'Latest indicator estimate data'!$A$1:$ZZ$500,MATCH($D234,'Latest indicator estimate data'!$G$1:$G$500,0),FALSE),"")</f>
        <v/>
      </c>
      <c r="N234" s="108" t="str">
        <f>IFERROR(HLOOKUP(N231,'Latest indicator estimate data'!$A$1:$ZZ$500,MATCH($D234,'Latest indicator estimate data'!$G$1:$G$500,0),FALSE),"")</f>
        <v/>
      </c>
      <c r="O234" s="108" t="str">
        <f>IFERROR(HLOOKUP(O231,'Latest indicator estimate data'!$A$1:$ZZ$500,MATCH($D234,'Latest indicator estimate data'!$G$1:$G$500,0),FALSE),"")</f>
        <v/>
      </c>
      <c r="P234" s="108" t="str">
        <f>IFERROR(HLOOKUP(P231,'Latest indicator estimate data'!A41:ZZ540,MATCH(D234,'Latest indicator estimate data'!F41:F540,0),FALSE),"")</f>
        <v/>
      </c>
    </row>
    <row r="235" spans="2:16" ht="27.6" hidden="1">
      <c r="C235" s="125"/>
      <c r="D235" s="20" t="s">
        <v>1929</v>
      </c>
      <c r="E235" s="108" t="str">
        <f>IFERROR(HLOOKUP(E231,'Latest indicator estimate data'!$A$1:$ZZ$500,MATCH($D235,'Latest indicator estimate data'!$G$1:$G$500,0),FALSE),"")</f>
        <v/>
      </c>
      <c r="F235" s="108" t="str">
        <f>IFERROR(HLOOKUP(F231,'Latest indicator estimate data'!$A$1:$ZZ$500,MATCH($D235,'Latest indicator estimate data'!$G$1:$G$500,0),FALSE),"")</f>
        <v/>
      </c>
      <c r="G235" s="108" t="str">
        <f>IFERROR(HLOOKUP(G231,'Latest indicator estimate data'!$A$1:$ZZ$500,MATCH($D235,'Latest indicator estimate data'!$G$1:$G$500,0),FALSE),"")</f>
        <v/>
      </c>
      <c r="H235" s="108" t="str">
        <f>IFERROR(HLOOKUP(H231,'Latest indicator estimate data'!$A$1:$ZZ$500,MATCH($D235,'Latest indicator estimate data'!$G$1:$G$500,0),FALSE),"")</f>
        <v/>
      </c>
      <c r="I235" s="108" t="str">
        <f>IFERROR(HLOOKUP(I231,'Latest indicator estimate data'!$A$1:$ZZ$500,MATCH($D235,'Latest indicator estimate data'!$G$1:$G$500,0),FALSE),"")</f>
        <v/>
      </c>
      <c r="J235" s="108" t="str">
        <f>IFERROR(HLOOKUP(J231,'Latest indicator estimate data'!$A$1:$ZZ$500,MATCH($D235,'Latest indicator estimate data'!$G$1:$G$500,0),FALSE),"")</f>
        <v/>
      </c>
      <c r="K235" s="108" t="str">
        <f>IFERROR(HLOOKUP(K231,'Latest indicator estimate data'!$A$1:$ZZ$500,MATCH($D235,'Latest indicator estimate data'!$G$1:$G$500,0),FALSE),"")</f>
        <v/>
      </c>
      <c r="L235" s="108" t="str">
        <f>IFERROR(HLOOKUP(L231,'Latest indicator estimate data'!$A$1:$ZZ$500,MATCH($D235,'Latest indicator estimate data'!$G$1:$G$500,0),FALSE),"")</f>
        <v/>
      </c>
      <c r="M235" s="108" t="str">
        <f>IFERROR(HLOOKUP(M231,'Latest indicator estimate data'!$A$1:$ZZ$500,MATCH($D235,'Latest indicator estimate data'!$G$1:$G$500,0),FALSE),"")</f>
        <v/>
      </c>
      <c r="N235" s="108" t="str">
        <f>IFERROR(HLOOKUP(N231,'Latest indicator estimate data'!$A$1:$ZZ$500,MATCH($D235,'Latest indicator estimate data'!$G$1:$G$500,0),FALSE),"")</f>
        <v/>
      </c>
      <c r="O235" s="108" t="str">
        <f>IFERROR(HLOOKUP(O231,'Latest indicator estimate data'!$A$1:$ZZ$500,MATCH($D235,'Latest indicator estimate data'!$G$1:$G$500,0),FALSE),"")</f>
        <v/>
      </c>
      <c r="P235" s="108" t="str">
        <f>IFERROR(HLOOKUP(P231,'Latest indicator estimate data'!A41:ZZ540,MATCH(D235,'Latest indicator estimate data'!F41:F540,0),FALSE),"")</f>
        <v/>
      </c>
    </row>
    <row r="236" spans="2:16" hidden="1">
      <c r="C236" s="130" t="s">
        <v>2031</v>
      </c>
      <c r="D236" s="131"/>
      <c r="E236" s="132"/>
      <c r="F236" s="132"/>
      <c r="G236" s="132"/>
      <c r="H236" s="132"/>
      <c r="I236" s="132"/>
      <c r="J236" s="132"/>
      <c r="K236" s="132"/>
      <c r="L236" s="132"/>
      <c r="M236" s="132"/>
      <c r="N236" s="132"/>
      <c r="O236" s="132"/>
      <c r="P236" s="132"/>
    </row>
    <row r="237" spans="2:16" hidden="1">
      <c r="C237" s="125"/>
      <c r="D237" s="20" t="s">
        <v>1930</v>
      </c>
      <c r="E237" s="108" t="str">
        <f>IFERROR(HLOOKUP(E231,'Latest indicator estimate data'!$A$1:$ZZ$500,MATCH($D237,'Latest indicator estimate data'!$G$1:$G$500,0),FALSE),"")</f>
        <v/>
      </c>
      <c r="F237" s="108" t="str">
        <f>IFERROR(HLOOKUP(F231,'Latest indicator estimate data'!$A$1:$ZZ$500,MATCH($D237,'Latest indicator estimate data'!$G$1:$G$500,0),FALSE),"")</f>
        <v/>
      </c>
      <c r="G237" s="108" t="str">
        <f>IFERROR(HLOOKUP(G231,'Latest indicator estimate data'!$A$1:$ZZ$500,MATCH($D237,'Latest indicator estimate data'!$G$1:$G$500,0),FALSE),"")</f>
        <v/>
      </c>
      <c r="H237" s="108" t="str">
        <f>IFERROR(HLOOKUP(H231,'Latest indicator estimate data'!$A$1:$ZZ$500,MATCH($D237,'Latest indicator estimate data'!$G$1:$G$500,0),FALSE),"")</f>
        <v/>
      </c>
      <c r="I237" s="108" t="str">
        <f>IFERROR(HLOOKUP(I231,'Latest indicator estimate data'!$A$1:$ZZ$500,MATCH($D237,'Latest indicator estimate data'!$G$1:$G$500,0),FALSE),"")</f>
        <v/>
      </c>
      <c r="J237" s="108" t="str">
        <f>IFERROR(HLOOKUP(J231,'Latest indicator estimate data'!$A$1:$ZZ$500,MATCH($D237,'Latest indicator estimate data'!$G$1:$G$500,0),FALSE),"")</f>
        <v/>
      </c>
      <c r="K237" s="108" t="str">
        <f>IFERROR(HLOOKUP(K231,'Latest indicator estimate data'!$A$1:$ZZ$500,MATCH($D237,'Latest indicator estimate data'!$G$1:$G$500,0),FALSE),"")</f>
        <v/>
      </c>
      <c r="L237" s="108" t="str">
        <f>IFERROR(HLOOKUP(L231,'Latest indicator estimate data'!$A$1:$ZZ$500,MATCH($D237,'Latest indicator estimate data'!$G$1:$G$500,0),FALSE),"")</f>
        <v/>
      </c>
      <c r="M237" s="108" t="str">
        <f>IFERROR(HLOOKUP(M231,'Latest indicator estimate data'!$A$1:$ZZ$500,MATCH($D237,'Latest indicator estimate data'!$G$1:$G$500,0),FALSE),"")</f>
        <v/>
      </c>
      <c r="N237" s="108" t="str">
        <f>IFERROR(HLOOKUP(N231,'Latest indicator estimate data'!$A$1:$ZZ$500,MATCH($D237,'Latest indicator estimate data'!$G$1:$G$500,0),FALSE),"")</f>
        <v/>
      </c>
      <c r="O237" s="108" t="str">
        <f>IFERROR(HLOOKUP(O231,'Latest indicator estimate data'!$A$1:$ZZ$500,MATCH($D237,'Latest indicator estimate data'!$G$1:$G$500,0),FALSE),"")</f>
        <v/>
      </c>
      <c r="P237" s="108" t="str">
        <f>IFERROR(HLOOKUP(P231,'Latest indicator estimate data'!L41:AAK540,MATCH(D237,'Latest indicator estimate data'!Q41:Q540,0),FALSE),"")</f>
        <v/>
      </c>
    </row>
    <row r="238" spans="2:16" hidden="1">
      <c r="C238" s="125"/>
      <c r="D238" s="20" t="s">
        <v>1931</v>
      </c>
      <c r="E238" s="108" t="str">
        <f>IFERROR(HLOOKUP(E231,'Latest indicator estimate data'!$A$1:$ZZ$500,MATCH($D238,'Latest indicator estimate data'!$G$1:$G$500,0),FALSE),"")</f>
        <v/>
      </c>
      <c r="F238" s="108" t="str">
        <f>IFERROR(HLOOKUP(F231,'Latest indicator estimate data'!$A$1:$ZZ$500,MATCH($D238,'Latest indicator estimate data'!$G$1:$G$500,0),FALSE),"")</f>
        <v/>
      </c>
      <c r="G238" s="108" t="str">
        <f>IFERROR(HLOOKUP(G231,'Latest indicator estimate data'!$A$1:$ZZ$500,MATCH($D238,'Latest indicator estimate data'!$G$1:$G$500,0),FALSE),"")</f>
        <v/>
      </c>
      <c r="H238" s="108" t="str">
        <f>IFERROR(HLOOKUP(H231,'Latest indicator estimate data'!$A$1:$ZZ$500,MATCH($D238,'Latest indicator estimate data'!$G$1:$G$500,0),FALSE),"")</f>
        <v/>
      </c>
      <c r="I238" s="108" t="str">
        <f>IFERROR(HLOOKUP(I231,'Latest indicator estimate data'!$A$1:$ZZ$500,MATCH($D238,'Latest indicator estimate data'!$G$1:$G$500,0),FALSE),"")</f>
        <v/>
      </c>
      <c r="J238" s="108" t="str">
        <f>IFERROR(HLOOKUP(J231,'Latest indicator estimate data'!$A$1:$ZZ$500,MATCH($D238,'Latest indicator estimate data'!$G$1:$G$500,0),FALSE),"")</f>
        <v/>
      </c>
      <c r="K238" s="108" t="str">
        <f>IFERROR(HLOOKUP(K231,'Latest indicator estimate data'!$A$1:$ZZ$500,MATCH($D238,'Latest indicator estimate data'!$G$1:$G$500,0),FALSE),"")</f>
        <v/>
      </c>
      <c r="L238" s="108" t="str">
        <f>IFERROR(HLOOKUP(L231,'Latest indicator estimate data'!$A$1:$ZZ$500,MATCH($D238,'Latest indicator estimate data'!$G$1:$G$500,0),FALSE),"")</f>
        <v/>
      </c>
      <c r="M238" s="108" t="str">
        <f>IFERROR(HLOOKUP(M231,'Latest indicator estimate data'!$A$1:$ZZ$500,MATCH($D238,'Latest indicator estimate data'!$G$1:$G$500,0),FALSE),"")</f>
        <v/>
      </c>
      <c r="N238" s="108" t="str">
        <f>IFERROR(HLOOKUP(N231,'Latest indicator estimate data'!$A$1:$ZZ$500,MATCH($D238,'Latest indicator estimate data'!$G$1:$G$500,0),FALSE),"")</f>
        <v/>
      </c>
      <c r="O238" s="108" t="str">
        <f>IFERROR(HLOOKUP(O231,'Latest indicator estimate data'!$A$1:$ZZ$500,MATCH($D238,'Latest indicator estimate data'!$G$1:$G$500,0),FALSE),"")</f>
        <v/>
      </c>
      <c r="P238" s="108" t="str">
        <f>IFERROR(HLOOKUP(P231,'Latest indicator estimate data'!L42:AAK541,MATCH(D238,'Latest indicator estimate data'!Q42:Q541,0),FALSE),"")</f>
        <v/>
      </c>
    </row>
    <row r="239" spans="2:16" hidden="1">
      <c r="C239" s="130" t="s">
        <v>2035</v>
      </c>
      <c r="D239" s="131"/>
      <c r="E239" s="132"/>
      <c r="F239" s="132"/>
      <c r="G239" s="132"/>
      <c r="H239" s="132"/>
      <c r="I239" s="132"/>
      <c r="J239" s="132"/>
      <c r="K239" s="132"/>
      <c r="L239" s="132"/>
      <c r="M239" s="132"/>
      <c r="N239" s="132"/>
      <c r="O239" s="132"/>
      <c r="P239" s="132"/>
    </row>
    <row r="240" spans="2:16" hidden="1">
      <c r="C240" s="125"/>
      <c r="D240" s="20" t="s">
        <v>1933</v>
      </c>
      <c r="E240" s="108" t="str">
        <f>IFERROR(HLOOKUP(E231,'Latest indicator estimate data'!$A$1:$ZZ$500,MATCH($D240,'Latest indicator estimate data'!$G$1:$G$500,0),FALSE),"")</f>
        <v/>
      </c>
      <c r="F240" s="108" t="str">
        <f>IFERROR(HLOOKUP(F231,'Latest indicator estimate data'!$A$1:$ZZ$500,MATCH($D240,'Latest indicator estimate data'!$G$1:$G$500,0),FALSE),"")</f>
        <v/>
      </c>
      <c r="G240" s="108" t="str">
        <f>IFERROR(HLOOKUP(G231,'Latest indicator estimate data'!$A$1:$ZZ$500,MATCH($D240,'Latest indicator estimate data'!$G$1:$G$500,0),FALSE),"")</f>
        <v/>
      </c>
      <c r="H240" s="108" t="str">
        <f>IFERROR(HLOOKUP(H231,'Latest indicator estimate data'!$A$1:$ZZ$500,MATCH($D240,'Latest indicator estimate data'!$G$1:$G$500,0),FALSE),"")</f>
        <v/>
      </c>
      <c r="I240" s="108" t="str">
        <f>IFERROR(HLOOKUP(I231,'Latest indicator estimate data'!$A$1:$ZZ$500,MATCH($D240,'Latest indicator estimate data'!$G$1:$G$500,0),FALSE),"")</f>
        <v/>
      </c>
      <c r="J240" s="108" t="str">
        <f>IFERROR(HLOOKUP(J231,'Latest indicator estimate data'!$A$1:$ZZ$500,MATCH($D240,'Latest indicator estimate data'!$G$1:$G$500,0),FALSE),"")</f>
        <v/>
      </c>
      <c r="K240" s="108" t="str">
        <f>IFERROR(HLOOKUP(K231,'Latest indicator estimate data'!$A$1:$ZZ$500,MATCH($D240,'Latest indicator estimate data'!$G$1:$G$500,0),FALSE),"")</f>
        <v/>
      </c>
      <c r="L240" s="108" t="str">
        <f>IFERROR(HLOOKUP(L231,'Latest indicator estimate data'!$A$1:$ZZ$500,MATCH($D240,'Latest indicator estimate data'!$G$1:$G$500,0),FALSE),"")</f>
        <v/>
      </c>
      <c r="M240" s="108" t="str">
        <f>IFERROR(HLOOKUP(M231,'Latest indicator estimate data'!$A$1:$ZZ$500,MATCH($D240,'Latest indicator estimate data'!$G$1:$G$500,0),FALSE),"")</f>
        <v/>
      </c>
      <c r="N240" s="108" t="str">
        <f>IFERROR(HLOOKUP(N231,'Latest indicator estimate data'!$A$1:$ZZ$500,MATCH($D240,'Latest indicator estimate data'!$G$1:$G$500,0),FALSE),"")</f>
        <v/>
      </c>
      <c r="O240" s="108" t="str">
        <f>IFERROR(HLOOKUP(O231,'Latest indicator estimate data'!$A$1:$ZZ$500,MATCH($D240,'Latest indicator estimate data'!$G$1:$G$500,0),FALSE),"")</f>
        <v/>
      </c>
      <c r="P240" s="108" t="str">
        <f>IFERROR(HLOOKUP(P231,'Latest indicator estimate data'!L44:AAK543,MATCH(D240,'Latest indicator estimate data'!Q44:Q543,0),FALSE),"")</f>
        <v/>
      </c>
    </row>
    <row r="241" spans="2:16" hidden="1">
      <c r="C241" s="125"/>
      <c r="D241" s="20" t="s">
        <v>1934</v>
      </c>
      <c r="E241" s="108" t="str">
        <f>IFERROR(HLOOKUP(E231,'Latest indicator estimate data'!$A$1:$ZZ$500,MATCH($D241,'Latest indicator estimate data'!$G$1:$G$500,0),FALSE),"")</f>
        <v/>
      </c>
      <c r="F241" s="108" t="str">
        <f>IFERROR(HLOOKUP(F231,'Latest indicator estimate data'!$A$1:$ZZ$500,MATCH($D241,'Latest indicator estimate data'!$G$1:$G$500,0),FALSE),"")</f>
        <v/>
      </c>
      <c r="G241" s="108" t="str">
        <f>IFERROR(HLOOKUP(G231,'Latest indicator estimate data'!$A$1:$ZZ$500,MATCH($D241,'Latest indicator estimate data'!$G$1:$G$500,0),FALSE),"")</f>
        <v/>
      </c>
      <c r="H241" s="108" t="str">
        <f>IFERROR(HLOOKUP(H231,'Latest indicator estimate data'!$A$1:$ZZ$500,MATCH($D241,'Latest indicator estimate data'!$G$1:$G$500,0),FALSE),"")</f>
        <v/>
      </c>
      <c r="I241" s="108" t="str">
        <f>IFERROR(HLOOKUP(I231,'Latest indicator estimate data'!$A$1:$ZZ$500,MATCH($D241,'Latest indicator estimate data'!$G$1:$G$500,0),FALSE),"")</f>
        <v/>
      </c>
      <c r="J241" s="108" t="str">
        <f>IFERROR(HLOOKUP(J231,'Latest indicator estimate data'!$A$1:$ZZ$500,MATCH($D241,'Latest indicator estimate data'!$G$1:$G$500,0),FALSE),"")</f>
        <v/>
      </c>
      <c r="K241" s="108" t="str">
        <f>IFERROR(HLOOKUP(K231,'Latest indicator estimate data'!$A$1:$ZZ$500,MATCH($D241,'Latest indicator estimate data'!$G$1:$G$500,0),FALSE),"")</f>
        <v/>
      </c>
      <c r="L241" s="108" t="str">
        <f>IFERROR(HLOOKUP(L231,'Latest indicator estimate data'!$A$1:$ZZ$500,MATCH($D241,'Latest indicator estimate data'!$G$1:$G$500,0),FALSE),"")</f>
        <v/>
      </c>
      <c r="M241" s="108" t="str">
        <f>IFERROR(HLOOKUP(M231,'Latest indicator estimate data'!$A$1:$ZZ$500,MATCH($D241,'Latest indicator estimate data'!$G$1:$G$500,0),FALSE),"")</f>
        <v/>
      </c>
      <c r="N241" s="108" t="str">
        <f>IFERROR(HLOOKUP(N231,'Latest indicator estimate data'!$A$1:$ZZ$500,MATCH($D241,'Latest indicator estimate data'!$G$1:$G$500,0),FALSE),"")</f>
        <v/>
      </c>
      <c r="O241" s="108" t="str">
        <f>IFERROR(HLOOKUP(O231,'Latest indicator estimate data'!$A$1:$ZZ$500,MATCH($D241,'Latest indicator estimate data'!$G$1:$G$500,0),FALSE),"")</f>
        <v/>
      </c>
      <c r="P241" s="108" t="str">
        <f>IFERROR(HLOOKUP(P231,'Latest indicator estimate data'!L45:AAK544,MATCH(D241,'Latest indicator estimate data'!Q45:Q544,0),FALSE),"")</f>
        <v/>
      </c>
    </row>
    <row r="242" spans="2:16" hidden="1">
      <c r="C242" s="130" t="s">
        <v>2039</v>
      </c>
      <c r="D242" s="131"/>
      <c r="E242" s="132"/>
      <c r="F242" s="132"/>
      <c r="G242" s="132"/>
      <c r="H242" s="132"/>
      <c r="I242" s="132"/>
      <c r="J242" s="132"/>
      <c r="K242" s="132"/>
      <c r="L242" s="132"/>
      <c r="M242" s="132"/>
      <c r="N242" s="132"/>
      <c r="O242" s="132"/>
      <c r="P242" s="132"/>
    </row>
    <row r="243" spans="2:16" hidden="1">
      <c r="C243" s="125"/>
      <c r="D243" s="20" t="s">
        <v>1936</v>
      </c>
      <c r="E243" s="108" t="str">
        <f>IFERROR(HLOOKUP(E231,'Latest indicator estimate data'!$A$1:$ZZ$500,MATCH($D243,'Latest indicator estimate data'!$G$1:$G$500,0),FALSE),"")</f>
        <v/>
      </c>
      <c r="F243" s="108" t="str">
        <f>IFERROR(HLOOKUP(F231,'Latest indicator estimate data'!$A$1:$ZZ$500,MATCH($D243,'Latest indicator estimate data'!$G$1:$G$500,0),FALSE),"")</f>
        <v/>
      </c>
      <c r="G243" s="108" t="str">
        <f>IFERROR(HLOOKUP(G231,'Latest indicator estimate data'!$A$1:$ZZ$500,MATCH($D243,'Latest indicator estimate data'!$G$1:$G$500,0),FALSE),"")</f>
        <v/>
      </c>
      <c r="H243" s="108" t="str">
        <f>IFERROR(HLOOKUP(H231,'Latest indicator estimate data'!$A$1:$ZZ$500,MATCH($D243,'Latest indicator estimate data'!$G$1:$G$500,0),FALSE),"")</f>
        <v/>
      </c>
      <c r="I243" s="108" t="str">
        <f>IFERROR(HLOOKUP(I231,'Latest indicator estimate data'!$A$1:$ZZ$500,MATCH($D243,'Latest indicator estimate data'!$G$1:$G$500,0),FALSE),"")</f>
        <v/>
      </c>
      <c r="J243" s="108" t="str">
        <f>IFERROR(HLOOKUP(J231,'Latest indicator estimate data'!$A$1:$ZZ$500,MATCH($D243,'Latest indicator estimate data'!$G$1:$G$500,0),FALSE),"")</f>
        <v/>
      </c>
      <c r="K243" s="108" t="str">
        <f>IFERROR(HLOOKUP(K231,'Latest indicator estimate data'!$A$1:$ZZ$500,MATCH($D243,'Latest indicator estimate data'!$G$1:$G$500,0),FALSE),"")</f>
        <v/>
      </c>
      <c r="L243" s="108" t="str">
        <f>IFERROR(HLOOKUP(L231,'Latest indicator estimate data'!$A$1:$ZZ$500,MATCH($D243,'Latest indicator estimate data'!$G$1:$G$500,0),FALSE),"")</f>
        <v/>
      </c>
      <c r="M243" s="108" t="str">
        <f>IFERROR(HLOOKUP(M231,'Latest indicator estimate data'!$A$1:$ZZ$500,MATCH($D243,'Latest indicator estimate data'!$G$1:$G$500,0),FALSE),"")</f>
        <v/>
      </c>
      <c r="N243" s="108" t="str">
        <f>IFERROR(HLOOKUP(N231,'Latest indicator estimate data'!$A$1:$ZZ$500,MATCH($D243,'Latest indicator estimate data'!$G$1:$G$500,0),FALSE),"")</f>
        <v/>
      </c>
      <c r="O243" s="108" t="str">
        <f>IFERROR(HLOOKUP(O231,'Latest indicator estimate data'!$A$1:$ZZ$500,MATCH($D243,'Latest indicator estimate data'!$G$1:$G$500,0),FALSE),"")</f>
        <v/>
      </c>
      <c r="P243" s="108" t="str">
        <f>IFERROR(HLOOKUP(P231,'Latest indicator estimate data'!L47:AAK546,MATCH(D243,'Latest indicator estimate data'!Q47:Q546,0),FALSE),"")</f>
        <v/>
      </c>
    </row>
    <row r="244" spans="2:16" hidden="1">
      <c r="C244" s="126"/>
      <c r="D244" s="129" t="s">
        <v>1937</v>
      </c>
      <c r="E244" s="113" t="str">
        <f>IFERROR(HLOOKUP(E231,'Latest indicator estimate data'!$A$1:$ZZ$500,MATCH($D244,'Latest indicator estimate data'!$G$1:$G$500,0),FALSE),"")</f>
        <v/>
      </c>
      <c r="F244" s="113" t="str">
        <f>IFERROR(HLOOKUP(F231,'Latest indicator estimate data'!$A$1:$ZZ$500,MATCH($D244,'Latest indicator estimate data'!$G$1:$G$500,0),FALSE),"")</f>
        <v/>
      </c>
      <c r="G244" s="113" t="str">
        <f>IFERROR(HLOOKUP(G231,'Latest indicator estimate data'!$A$1:$ZZ$500,MATCH($D244,'Latest indicator estimate data'!$G$1:$G$500,0),FALSE),"")</f>
        <v/>
      </c>
      <c r="H244" s="113" t="str">
        <f>IFERROR(HLOOKUP(H231,'Latest indicator estimate data'!$A$1:$ZZ$500,MATCH($D244,'Latest indicator estimate data'!$G$1:$G$500,0),FALSE),"")</f>
        <v/>
      </c>
      <c r="I244" s="113" t="str">
        <f>IFERROR(HLOOKUP(I231,'Latest indicator estimate data'!$A$1:$ZZ$500,MATCH($D244,'Latest indicator estimate data'!$G$1:$G$500,0),FALSE),"")</f>
        <v/>
      </c>
      <c r="J244" s="113" t="str">
        <f>IFERROR(HLOOKUP(J231,'Latest indicator estimate data'!$A$1:$ZZ$500,MATCH($D244,'Latest indicator estimate data'!$G$1:$G$500,0),FALSE),"")</f>
        <v/>
      </c>
      <c r="K244" s="113" t="str">
        <f>IFERROR(HLOOKUP(K231,'Latest indicator estimate data'!$A$1:$ZZ$500,MATCH($D244,'Latest indicator estimate data'!$G$1:$G$500,0),FALSE),"")</f>
        <v/>
      </c>
      <c r="L244" s="113" t="str">
        <f>IFERROR(HLOOKUP(L231,'Latest indicator estimate data'!$A$1:$ZZ$500,MATCH($D244,'Latest indicator estimate data'!$G$1:$G$500,0),FALSE),"")</f>
        <v/>
      </c>
      <c r="M244" s="113" t="str">
        <f>IFERROR(HLOOKUP(M231,'Latest indicator estimate data'!$A$1:$ZZ$500,MATCH($D244,'Latest indicator estimate data'!$G$1:$G$500,0),FALSE),"")</f>
        <v/>
      </c>
      <c r="N244" s="113" t="str">
        <f>IFERROR(HLOOKUP(N231,'Latest indicator estimate data'!$A$1:$ZZ$500,MATCH($D244,'Latest indicator estimate data'!$G$1:$G$500,0),FALSE),"")</f>
        <v/>
      </c>
      <c r="O244" s="113" t="str">
        <f>IFERROR(HLOOKUP(O231,'Latest indicator estimate data'!$A$1:$ZZ$500,MATCH($D244,'Latest indicator estimate data'!$G$1:$G$500,0),FALSE),"")</f>
        <v/>
      </c>
      <c r="P244" s="113" t="str">
        <f>IFERROR(HLOOKUP(P231,'Latest indicator estimate data'!L48:AAK547,MATCH(D244,'Latest indicator estimate data'!Q48:Q547,0),FALSE),"")</f>
        <v/>
      </c>
    </row>
    <row r="245" spans="2:16" hidden="1"/>
    <row r="246" spans="2:16" hidden="1"/>
    <row r="247" spans="2:16" hidden="1"/>
    <row r="248" spans="2:16" hidden="1">
      <c r="B248" s="105" t="s">
        <v>2050</v>
      </c>
    </row>
    <row r="249" spans="2:16" hidden="1">
      <c r="B249" s="105"/>
      <c r="C249" s="105"/>
      <c r="D249" s="106"/>
      <c r="E249" s="107"/>
      <c r="F249" s="107"/>
      <c r="G249" s="107"/>
      <c r="H249" s="107"/>
      <c r="I249" s="107"/>
      <c r="J249" s="107"/>
      <c r="K249" s="107"/>
      <c r="L249" s="107"/>
      <c r="M249" s="107"/>
      <c r="N249" s="107"/>
      <c r="O249" s="108"/>
      <c r="P249" s="118"/>
    </row>
    <row r="250" spans="2:16" hidden="1">
      <c r="C250" s="109"/>
      <c r="D250" s="109"/>
      <c r="E250" s="110"/>
      <c r="F250" s="110"/>
      <c r="G250" s="110"/>
      <c r="H250" s="110"/>
      <c r="I250" s="110"/>
      <c r="J250" s="110"/>
      <c r="K250" s="110"/>
      <c r="L250" s="110"/>
      <c r="M250" s="110"/>
      <c r="N250" s="110"/>
      <c r="O250" s="110"/>
      <c r="P250" s="110"/>
    </row>
    <row r="251" spans="2:16" hidden="1">
      <c r="C251" s="120"/>
      <c r="D251" s="120"/>
      <c r="E251" s="111"/>
      <c r="F251" s="111"/>
      <c r="G251" s="111"/>
      <c r="H251" s="111"/>
      <c r="I251" s="111"/>
      <c r="J251" s="111"/>
      <c r="K251" s="111"/>
      <c r="L251" s="111"/>
      <c r="M251" s="111"/>
      <c r="N251" s="111"/>
      <c r="O251" s="111"/>
      <c r="P251" s="111"/>
    </row>
    <row r="252" spans="2:16" hidden="1">
      <c r="C252" s="121"/>
      <c r="D252" s="121"/>
      <c r="E252" s="127"/>
      <c r="F252" s="127"/>
      <c r="G252" s="127"/>
      <c r="H252" s="127"/>
      <c r="I252" s="127"/>
      <c r="J252" s="127"/>
      <c r="K252" s="127"/>
      <c r="L252" s="127"/>
      <c r="M252" s="127"/>
      <c r="N252" s="127"/>
      <c r="O252" s="127"/>
      <c r="P252" s="127"/>
    </row>
    <row r="253" spans="2:16" hidden="1">
      <c r="C253" s="123" t="s">
        <v>1927</v>
      </c>
      <c r="D253" s="124"/>
      <c r="E253" s="112" t="e">
        <f>HLOOKUP(E252,'Latest indicator estimate data'!$A$1:$ZZ$500,MATCH($C253,'Latest indicator estimate data'!$G$1:$G$500,0),FALSE)</f>
        <v>#N/A</v>
      </c>
      <c r="F253" s="112" t="e">
        <f>HLOOKUP(F252,'Latest indicator estimate data'!$A$1:$ZZ$500,MATCH($C253,'Latest indicator estimate data'!$G$1:$G$500,0),FALSE)</f>
        <v>#N/A</v>
      </c>
      <c r="G253" s="112" t="e">
        <f>HLOOKUP(G252,'Latest indicator estimate data'!$A$1:$ZZ$500,MATCH($C253,'Latest indicator estimate data'!$G$1:$G$500,0),FALSE)</f>
        <v>#N/A</v>
      </c>
      <c r="H253" s="112" t="e">
        <f>HLOOKUP(H252,'Latest indicator estimate data'!$A$1:$ZZ$500,MATCH($C253,'Latest indicator estimate data'!$G$1:$G$500,0),FALSE)</f>
        <v>#N/A</v>
      </c>
      <c r="I253" s="112" t="e">
        <f>HLOOKUP(I252,'Latest indicator estimate data'!$A$1:$ZZ$500,MATCH($C253,'Latest indicator estimate data'!$G$1:$G$500,0),FALSE)</f>
        <v>#N/A</v>
      </c>
      <c r="J253" s="112" t="e">
        <f>HLOOKUP(J252,'Latest indicator estimate data'!$A$1:$ZZ$500,MATCH($C253,'Latest indicator estimate data'!$G$1:$G$500,0),FALSE)</f>
        <v>#N/A</v>
      </c>
      <c r="K253" s="112" t="e">
        <f>HLOOKUP(K252,'Latest indicator estimate data'!$A$1:$ZZ$500,MATCH($C253,'Latest indicator estimate data'!$G$1:$G$500,0),FALSE)</f>
        <v>#N/A</v>
      </c>
      <c r="L253" s="112" t="e">
        <f>HLOOKUP(L252,'Latest indicator estimate data'!$A$1:$ZZ$500,MATCH($C253,'Latest indicator estimate data'!$G$1:$G$500,0),FALSE)</f>
        <v>#N/A</v>
      </c>
      <c r="M253" s="112" t="e">
        <f>HLOOKUP(M252,'Latest indicator estimate data'!$A$1:$ZZ$500,MATCH($C253,'Latest indicator estimate data'!$G$1:$G$500,0),FALSE)</f>
        <v>#N/A</v>
      </c>
      <c r="N253" s="112" t="e">
        <f>HLOOKUP(N252,'Latest indicator estimate data'!$A$1:$ZZ$500,MATCH($C253,'Latest indicator estimate data'!$G$1:$G$500,0),FALSE)</f>
        <v>#N/A</v>
      </c>
      <c r="O253" s="112" t="e">
        <f>HLOOKUP(O252,'Latest indicator estimate data'!$A$1:$ZZ$500,MATCH($C253,'Latest indicator estimate data'!$G$1:$G$500,0),FALSE)</f>
        <v>#N/A</v>
      </c>
      <c r="P253" s="112" t="e">
        <f>HLOOKUP(P252,'Latest indicator estimate data'!A61:ZZ560,MATCH(C253,'Latest indicator estimate data'!E61:E560,0),FALSE)</f>
        <v>#N/A</v>
      </c>
    </row>
    <row r="254" spans="2:16" hidden="1">
      <c r="C254" s="133" t="s">
        <v>2027</v>
      </c>
      <c r="D254" s="134"/>
      <c r="E254" s="132"/>
      <c r="F254" s="132"/>
      <c r="G254" s="132"/>
      <c r="H254" s="132"/>
      <c r="I254" s="132"/>
      <c r="J254" s="132"/>
      <c r="K254" s="132"/>
      <c r="L254" s="132"/>
      <c r="M254" s="132"/>
      <c r="N254" s="132"/>
      <c r="O254" s="132"/>
      <c r="P254" s="132"/>
    </row>
    <row r="255" spans="2:16" hidden="1">
      <c r="C255" s="125"/>
      <c r="D255" s="20" t="s">
        <v>1928</v>
      </c>
      <c r="E255" s="108" t="str">
        <f>IFERROR(HLOOKUP(E252,'Latest indicator estimate data'!$A$1:$ZZ$500,MATCH($D255,'Latest indicator estimate data'!$G$1:$G$500,0),FALSE),"")</f>
        <v/>
      </c>
      <c r="F255" s="108" t="str">
        <f>IFERROR(HLOOKUP(F252,'Latest indicator estimate data'!$A$1:$ZZ$500,MATCH($D255,'Latest indicator estimate data'!$G$1:$G$500,0),FALSE),"")</f>
        <v/>
      </c>
      <c r="G255" s="108" t="str">
        <f>IFERROR(HLOOKUP(G252,'Latest indicator estimate data'!$A$1:$ZZ$500,MATCH($D255,'Latest indicator estimate data'!$G$1:$G$500,0),FALSE),"")</f>
        <v/>
      </c>
      <c r="H255" s="108" t="str">
        <f>IFERROR(HLOOKUP(H252,'Latest indicator estimate data'!$A$1:$ZZ$500,MATCH($D255,'Latest indicator estimate data'!$G$1:$G$500,0),FALSE),"")</f>
        <v/>
      </c>
      <c r="I255" s="108" t="str">
        <f>IFERROR(HLOOKUP(I252,'Latest indicator estimate data'!$A$1:$ZZ$500,MATCH($D255,'Latest indicator estimate data'!$G$1:$G$500,0),FALSE),"")</f>
        <v/>
      </c>
      <c r="J255" s="108" t="str">
        <f>IFERROR(HLOOKUP(J252,'Latest indicator estimate data'!$A$1:$ZZ$500,MATCH($D255,'Latest indicator estimate data'!$G$1:$G$500,0),FALSE),"")</f>
        <v/>
      </c>
      <c r="K255" s="108" t="str">
        <f>IFERROR(HLOOKUP(K252,'Latest indicator estimate data'!$A$1:$ZZ$500,MATCH($D255,'Latest indicator estimate data'!$G$1:$G$500,0),FALSE),"")</f>
        <v/>
      </c>
      <c r="L255" s="108" t="str">
        <f>IFERROR(HLOOKUP(L252,'Latest indicator estimate data'!$A$1:$ZZ$500,MATCH($D255,'Latest indicator estimate data'!$G$1:$G$500,0),FALSE),"")</f>
        <v/>
      </c>
      <c r="M255" s="108" t="str">
        <f>IFERROR(HLOOKUP(M252,'Latest indicator estimate data'!$A$1:$ZZ$500,MATCH($D255,'Latest indicator estimate data'!$G$1:$G$500,0),FALSE),"")</f>
        <v/>
      </c>
      <c r="N255" s="108" t="str">
        <f>IFERROR(HLOOKUP(N252,'Latest indicator estimate data'!$A$1:$ZZ$500,MATCH($D255,'Latest indicator estimate data'!$G$1:$G$500,0),FALSE),"")</f>
        <v/>
      </c>
      <c r="O255" s="108" t="str">
        <f>IFERROR(HLOOKUP(O252,'Latest indicator estimate data'!$A$1:$ZZ$500,MATCH($D255,'Latest indicator estimate data'!$G$1:$G$500,0),FALSE),"")</f>
        <v/>
      </c>
      <c r="P255" s="108" t="str">
        <f>IFERROR(HLOOKUP(P252,'Latest indicator estimate data'!A61:ZZ560,MATCH(D255,'Latest indicator estimate data'!F61:F560,0),FALSE),"")</f>
        <v/>
      </c>
    </row>
    <row r="256" spans="2:16" ht="27.6" hidden="1">
      <c r="C256" s="125"/>
      <c r="D256" s="20" t="s">
        <v>1929</v>
      </c>
      <c r="E256" s="108" t="str">
        <f>IFERROR(HLOOKUP(E252,'Latest indicator estimate data'!$A$1:$ZZ$500,MATCH($D256,'Latest indicator estimate data'!$G$1:$G$500,0),FALSE),"")</f>
        <v/>
      </c>
      <c r="F256" s="108" t="str">
        <f>IFERROR(HLOOKUP(F252,'Latest indicator estimate data'!$A$1:$ZZ$500,MATCH($D256,'Latest indicator estimate data'!$G$1:$G$500,0),FALSE),"")</f>
        <v/>
      </c>
      <c r="G256" s="108" t="str">
        <f>IFERROR(HLOOKUP(G252,'Latest indicator estimate data'!$A$1:$ZZ$500,MATCH($D256,'Latest indicator estimate data'!$G$1:$G$500,0),FALSE),"")</f>
        <v/>
      </c>
      <c r="H256" s="108" t="str">
        <f>IFERROR(HLOOKUP(H252,'Latest indicator estimate data'!$A$1:$ZZ$500,MATCH($D256,'Latest indicator estimate data'!$G$1:$G$500,0),FALSE),"")</f>
        <v/>
      </c>
      <c r="I256" s="108" t="str">
        <f>IFERROR(HLOOKUP(I252,'Latest indicator estimate data'!$A$1:$ZZ$500,MATCH($D256,'Latest indicator estimate data'!$G$1:$G$500,0),FALSE),"")</f>
        <v/>
      </c>
      <c r="J256" s="108" t="str">
        <f>IFERROR(HLOOKUP(J252,'Latest indicator estimate data'!$A$1:$ZZ$500,MATCH($D256,'Latest indicator estimate data'!$G$1:$G$500,0),FALSE),"")</f>
        <v/>
      </c>
      <c r="K256" s="108" t="str">
        <f>IFERROR(HLOOKUP(K252,'Latest indicator estimate data'!$A$1:$ZZ$500,MATCH($D256,'Latest indicator estimate data'!$G$1:$G$500,0),FALSE),"")</f>
        <v/>
      </c>
      <c r="L256" s="108" t="str">
        <f>IFERROR(HLOOKUP(L252,'Latest indicator estimate data'!$A$1:$ZZ$500,MATCH($D256,'Latest indicator estimate data'!$G$1:$G$500,0),FALSE),"")</f>
        <v/>
      </c>
      <c r="M256" s="108" t="str">
        <f>IFERROR(HLOOKUP(M252,'Latest indicator estimate data'!$A$1:$ZZ$500,MATCH($D256,'Latest indicator estimate data'!$G$1:$G$500,0),FALSE),"")</f>
        <v/>
      </c>
      <c r="N256" s="108" t="str">
        <f>IFERROR(HLOOKUP(N252,'Latest indicator estimate data'!$A$1:$ZZ$500,MATCH($D256,'Latest indicator estimate data'!$G$1:$G$500,0),FALSE),"")</f>
        <v/>
      </c>
      <c r="O256" s="108" t="str">
        <f>IFERROR(HLOOKUP(O252,'Latest indicator estimate data'!$A$1:$ZZ$500,MATCH($D256,'Latest indicator estimate data'!$G$1:$G$500,0),FALSE),"")</f>
        <v/>
      </c>
      <c r="P256" s="108" t="str">
        <f>IFERROR(HLOOKUP(P252,'Latest indicator estimate data'!A61:ZZ560,MATCH(D256,'Latest indicator estimate data'!F61:F560,0),FALSE),"")</f>
        <v/>
      </c>
    </row>
    <row r="257" spans="3:16" hidden="1">
      <c r="C257" s="130" t="s">
        <v>2031</v>
      </c>
      <c r="D257" s="131"/>
      <c r="E257" s="132"/>
      <c r="F257" s="132"/>
      <c r="G257" s="132"/>
      <c r="H257" s="132"/>
      <c r="I257" s="132"/>
      <c r="J257" s="132"/>
      <c r="K257" s="132"/>
      <c r="L257" s="132"/>
      <c r="M257" s="132"/>
      <c r="N257" s="132"/>
      <c r="O257" s="132"/>
      <c r="P257" s="132"/>
    </row>
    <row r="258" spans="3:16" hidden="1">
      <c r="C258" s="125"/>
      <c r="D258" s="20" t="s">
        <v>1930</v>
      </c>
      <c r="E258" s="108" t="str">
        <f>IFERROR(HLOOKUP(E252,'Latest indicator estimate data'!$A$1:$ZZ$500,MATCH($D258,'Latest indicator estimate data'!$G$1:$G$500,0),FALSE),"")</f>
        <v/>
      </c>
      <c r="F258" s="108" t="str">
        <f>IFERROR(HLOOKUP(F252,'Latest indicator estimate data'!$A$1:$ZZ$500,MATCH($D258,'Latest indicator estimate data'!$G$1:$G$500,0),FALSE),"")</f>
        <v/>
      </c>
      <c r="G258" s="108" t="str">
        <f>IFERROR(HLOOKUP(G252,'Latest indicator estimate data'!$A$1:$ZZ$500,MATCH($D258,'Latest indicator estimate data'!$G$1:$G$500,0),FALSE),"")</f>
        <v/>
      </c>
      <c r="H258" s="108" t="str">
        <f>IFERROR(HLOOKUP(H252,'Latest indicator estimate data'!$A$1:$ZZ$500,MATCH($D258,'Latest indicator estimate data'!$G$1:$G$500,0),FALSE),"")</f>
        <v/>
      </c>
      <c r="I258" s="108" t="str">
        <f>IFERROR(HLOOKUP(I252,'Latest indicator estimate data'!$A$1:$ZZ$500,MATCH($D258,'Latest indicator estimate data'!$G$1:$G$500,0),FALSE),"")</f>
        <v/>
      </c>
      <c r="J258" s="108" t="str">
        <f>IFERROR(HLOOKUP(J252,'Latest indicator estimate data'!$A$1:$ZZ$500,MATCH($D258,'Latest indicator estimate data'!$G$1:$G$500,0),FALSE),"")</f>
        <v/>
      </c>
      <c r="K258" s="108" t="str">
        <f>IFERROR(HLOOKUP(K252,'Latest indicator estimate data'!$A$1:$ZZ$500,MATCH($D258,'Latest indicator estimate data'!$G$1:$G$500,0),FALSE),"")</f>
        <v/>
      </c>
      <c r="L258" s="108" t="str">
        <f>IFERROR(HLOOKUP(L252,'Latest indicator estimate data'!$A$1:$ZZ$500,MATCH($D258,'Latest indicator estimate data'!$G$1:$G$500,0),FALSE),"")</f>
        <v/>
      </c>
      <c r="M258" s="108" t="str">
        <f>IFERROR(HLOOKUP(M252,'Latest indicator estimate data'!$A$1:$ZZ$500,MATCH($D258,'Latest indicator estimate data'!$G$1:$G$500,0),FALSE),"")</f>
        <v/>
      </c>
      <c r="N258" s="108" t="str">
        <f>IFERROR(HLOOKUP(N252,'Latest indicator estimate data'!$A$1:$ZZ$500,MATCH($D258,'Latest indicator estimate data'!$G$1:$G$500,0),FALSE),"")</f>
        <v/>
      </c>
      <c r="O258" s="108" t="str">
        <f>IFERROR(HLOOKUP(O252,'Latest indicator estimate data'!$A$1:$ZZ$500,MATCH($D258,'Latest indicator estimate data'!$G$1:$G$500,0),FALSE),"")</f>
        <v/>
      </c>
      <c r="P258" s="108" t="str">
        <f>IFERROR(HLOOKUP(P252,'Latest indicator estimate data'!L61:AAK560,MATCH(D258,'Latest indicator estimate data'!Q61:Q560,0),FALSE),"")</f>
        <v/>
      </c>
    </row>
    <row r="259" spans="3:16" hidden="1">
      <c r="C259" s="125"/>
      <c r="D259" s="20" t="s">
        <v>1931</v>
      </c>
      <c r="E259" s="108" t="str">
        <f>IFERROR(HLOOKUP(E252,'Latest indicator estimate data'!$A$1:$ZZ$500,MATCH($D259,'Latest indicator estimate data'!$G$1:$G$500,0),FALSE),"")</f>
        <v/>
      </c>
      <c r="F259" s="108" t="str">
        <f>IFERROR(HLOOKUP(F252,'Latest indicator estimate data'!$A$1:$ZZ$500,MATCH($D259,'Latest indicator estimate data'!$G$1:$G$500,0),FALSE),"")</f>
        <v/>
      </c>
      <c r="G259" s="108" t="str">
        <f>IFERROR(HLOOKUP(G252,'Latest indicator estimate data'!$A$1:$ZZ$500,MATCH($D259,'Latest indicator estimate data'!$G$1:$G$500,0),FALSE),"")</f>
        <v/>
      </c>
      <c r="H259" s="108" t="str">
        <f>IFERROR(HLOOKUP(H252,'Latest indicator estimate data'!$A$1:$ZZ$500,MATCH($D259,'Latest indicator estimate data'!$G$1:$G$500,0),FALSE),"")</f>
        <v/>
      </c>
      <c r="I259" s="108" t="str">
        <f>IFERROR(HLOOKUP(I252,'Latest indicator estimate data'!$A$1:$ZZ$500,MATCH($D259,'Latest indicator estimate data'!$G$1:$G$500,0),FALSE),"")</f>
        <v/>
      </c>
      <c r="J259" s="108" t="str">
        <f>IFERROR(HLOOKUP(J252,'Latest indicator estimate data'!$A$1:$ZZ$500,MATCH($D259,'Latest indicator estimate data'!$G$1:$G$500,0),FALSE),"")</f>
        <v/>
      </c>
      <c r="K259" s="108" t="str">
        <f>IFERROR(HLOOKUP(K252,'Latest indicator estimate data'!$A$1:$ZZ$500,MATCH($D259,'Latest indicator estimate data'!$G$1:$G$500,0),FALSE),"")</f>
        <v/>
      </c>
      <c r="L259" s="108" t="str">
        <f>IFERROR(HLOOKUP(L252,'Latest indicator estimate data'!$A$1:$ZZ$500,MATCH($D259,'Latest indicator estimate data'!$G$1:$G$500,0),FALSE),"")</f>
        <v/>
      </c>
      <c r="M259" s="108" t="str">
        <f>IFERROR(HLOOKUP(M252,'Latest indicator estimate data'!$A$1:$ZZ$500,MATCH($D259,'Latest indicator estimate data'!$G$1:$G$500,0),FALSE),"")</f>
        <v/>
      </c>
      <c r="N259" s="108" t="str">
        <f>IFERROR(HLOOKUP(N252,'Latest indicator estimate data'!$A$1:$ZZ$500,MATCH($D259,'Latest indicator estimate data'!$G$1:$G$500,0),FALSE),"")</f>
        <v/>
      </c>
      <c r="O259" s="108" t="str">
        <f>IFERROR(HLOOKUP(O252,'Latest indicator estimate data'!$A$1:$ZZ$500,MATCH($D259,'Latest indicator estimate data'!$G$1:$G$500,0),FALSE),"")</f>
        <v/>
      </c>
      <c r="P259" s="108" t="str">
        <f>IFERROR(HLOOKUP(P252,'Latest indicator estimate data'!L62:AAK561,MATCH(D259,'Latest indicator estimate data'!Q62:Q561,0),FALSE),"")</f>
        <v/>
      </c>
    </row>
    <row r="260" spans="3:16" hidden="1">
      <c r="C260" s="130" t="s">
        <v>2035</v>
      </c>
      <c r="D260" s="131"/>
      <c r="E260" s="132"/>
      <c r="F260" s="132"/>
      <c r="G260" s="132"/>
      <c r="H260" s="132"/>
      <c r="I260" s="132"/>
      <c r="J260" s="132"/>
      <c r="K260" s="132"/>
      <c r="L260" s="132"/>
      <c r="M260" s="132"/>
      <c r="N260" s="132"/>
      <c r="O260" s="132"/>
      <c r="P260" s="132"/>
    </row>
    <row r="261" spans="3:16" hidden="1">
      <c r="C261" s="125"/>
      <c r="D261" s="20" t="s">
        <v>1933</v>
      </c>
      <c r="E261" s="108" t="str">
        <f>IFERROR(HLOOKUP(E252,'Latest indicator estimate data'!$A$1:$ZZ$500,MATCH($D261,'Latest indicator estimate data'!$G$1:$G$500,0),FALSE),"")</f>
        <v/>
      </c>
      <c r="F261" s="108" t="str">
        <f>IFERROR(HLOOKUP(F252,'Latest indicator estimate data'!$A$1:$ZZ$500,MATCH($D261,'Latest indicator estimate data'!$G$1:$G$500,0),FALSE),"")</f>
        <v/>
      </c>
      <c r="G261" s="108" t="str">
        <f>IFERROR(HLOOKUP(G252,'Latest indicator estimate data'!$A$1:$ZZ$500,MATCH($D261,'Latest indicator estimate data'!$G$1:$G$500,0),FALSE),"")</f>
        <v/>
      </c>
      <c r="H261" s="108" t="str">
        <f>IFERROR(HLOOKUP(H252,'Latest indicator estimate data'!$A$1:$ZZ$500,MATCH($D261,'Latest indicator estimate data'!$G$1:$G$500,0),FALSE),"")</f>
        <v/>
      </c>
      <c r="I261" s="108" t="str">
        <f>IFERROR(HLOOKUP(I252,'Latest indicator estimate data'!$A$1:$ZZ$500,MATCH($D261,'Latest indicator estimate data'!$G$1:$G$500,0),FALSE),"")</f>
        <v/>
      </c>
      <c r="J261" s="108" t="str">
        <f>IFERROR(HLOOKUP(J252,'Latest indicator estimate data'!$A$1:$ZZ$500,MATCH($D261,'Latest indicator estimate data'!$G$1:$G$500,0),FALSE),"")</f>
        <v/>
      </c>
      <c r="K261" s="108" t="str">
        <f>IFERROR(HLOOKUP(K252,'Latest indicator estimate data'!$A$1:$ZZ$500,MATCH($D261,'Latest indicator estimate data'!$G$1:$G$500,0),FALSE),"")</f>
        <v/>
      </c>
      <c r="L261" s="108" t="str">
        <f>IFERROR(HLOOKUP(L252,'Latest indicator estimate data'!$A$1:$ZZ$500,MATCH($D261,'Latest indicator estimate data'!$G$1:$G$500,0),FALSE),"")</f>
        <v/>
      </c>
      <c r="M261" s="108" t="str">
        <f>IFERROR(HLOOKUP(M252,'Latest indicator estimate data'!$A$1:$ZZ$500,MATCH($D261,'Latest indicator estimate data'!$G$1:$G$500,0),FALSE),"")</f>
        <v/>
      </c>
      <c r="N261" s="108" t="str">
        <f>IFERROR(HLOOKUP(N252,'Latest indicator estimate data'!$A$1:$ZZ$500,MATCH($D261,'Latest indicator estimate data'!$G$1:$G$500,0),FALSE),"")</f>
        <v/>
      </c>
      <c r="O261" s="108" t="str">
        <f>IFERROR(HLOOKUP(O252,'Latest indicator estimate data'!$A$1:$ZZ$500,MATCH($D261,'Latest indicator estimate data'!$G$1:$G$500,0),FALSE),"")</f>
        <v/>
      </c>
      <c r="P261" s="108" t="str">
        <f>IFERROR(HLOOKUP(P252,'Latest indicator estimate data'!L64:AAK563,MATCH(D261,'Latest indicator estimate data'!Q64:Q563,0),FALSE),"")</f>
        <v/>
      </c>
    </row>
    <row r="262" spans="3:16" hidden="1">
      <c r="C262" s="125"/>
      <c r="D262" s="20" t="s">
        <v>1934</v>
      </c>
      <c r="E262" s="108" t="str">
        <f>IFERROR(HLOOKUP(E252,'Latest indicator estimate data'!$A$1:$ZZ$500,MATCH($D262,'Latest indicator estimate data'!$G$1:$G$500,0),FALSE),"")</f>
        <v/>
      </c>
      <c r="F262" s="108" t="str">
        <f>IFERROR(HLOOKUP(F252,'Latest indicator estimate data'!$A$1:$ZZ$500,MATCH($D262,'Latest indicator estimate data'!$G$1:$G$500,0),FALSE),"")</f>
        <v/>
      </c>
      <c r="G262" s="108" t="str">
        <f>IFERROR(HLOOKUP(G252,'Latest indicator estimate data'!$A$1:$ZZ$500,MATCH($D262,'Latest indicator estimate data'!$G$1:$G$500,0),FALSE),"")</f>
        <v/>
      </c>
      <c r="H262" s="108" t="str">
        <f>IFERROR(HLOOKUP(H252,'Latest indicator estimate data'!$A$1:$ZZ$500,MATCH($D262,'Latest indicator estimate data'!$G$1:$G$500,0),FALSE),"")</f>
        <v/>
      </c>
      <c r="I262" s="108" t="str">
        <f>IFERROR(HLOOKUP(I252,'Latest indicator estimate data'!$A$1:$ZZ$500,MATCH($D262,'Latest indicator estimate data'!$G$1:$G$500,0),FALSE),"")</f>
        <v/>
      </c>
      <c r="J262" s="108" t="str">
        <f>IFERROR(HLOOKUP(J252,'Latest indicator estimate data'!$A$1:$ZZ$500,MATCH($D262,'Latest indicator estimate data'!$G$1:$G$500,0),FALSE),"")</f>
        <v/>
      </c>
      <c r="K262" s="108" t="str">
        <f>IFERROR(HLOOKUP(K252,'Latest indicator estimate data'!$A$1:$ZZ$500,MATCH($D262,'Latest indicator estimate data'!$G$1:$G$500,0),FALSE),"")</f>
        <v/>
      </c>
      <c r="L262" s="108" t="str">
        <f>IFERROR(HLOOKUP(L252,'Latest indicator estimate data'!$A$1:$ZZ$500,MATCH($D262,'Latest indicator estimate data'!$G$1:$G$500,0),FALSE),"")</f>
        <v/>
      </c>
      <c r="M262" s="108" t="str">
        <f>IFERROR(HLOOKUP(M252,'Latest indicator estimate data'!$A$1:$ZZ$500,MATCH($D262,'Latest indicator estimate data'!$G$1:$G$500,0),FALSE),"")</f>
        <v/>
      </c>
      <c r="N262" s="108" t="str">
        <f>IFERROR(HLOOKUP(N252,'Latest indicator estimate data'!$A$1:$ZZ$500,MATCH($D262,'Latest indicator estimate data'!$G$1:$G$500,0),FALSE),"")</f>
        <v/>
      </c>
      <c r="O262" s="108" t="str">
        <f>IFERROR(HLOOKUP(O252,'Latest indicator estimate data'!$A$1:$ZZ$500,MATCH($D262,'Latest indicator estimate data'!$G$1:$G$500,0),FALSE),"")</f>
        <v/>
      </c>
      <c r="P262" s="108" t="str">
        <f>IFERROR(HLOOKUP(P252,'Latest indicator estimate data'!L65:AAK564,MATCH(D262,'Latest indicator estimate data'!Q65:Q564,0),FALSE),"")</f>
        <v/>
      </c>
    </row>
    <row r="263" spans="3:16" hidden="1">
      <c r="C263" s="130" t="s">
        <v>2039</v>
      </c>
      <c r="D263" s="131"/>
      <c r="E263" s="132"/>
      <c r="F263" s="132"/>
      <c r="G263" s="132"/>
      <c r="H263" s="132"/>
      <c r="I263" s="132"/>
      <c r="J263" s="132"/>
      <c r="K263" s="132"/>
      <c r="L263" s="132"/>
      <c r="M263" s="132"/>
      <c r="N263" s="132"/>
      <c r="O263" s="132"/>
      <c r="P263" s="132"/>
    </row>
    <row r="264" spans="3:16" hidden="1">
      <c r="C264" s="125"/>
      <c r="D264" s="20" t="s">
        <v>1936</v>
      </c>
      <c r="E264" s="108" t="str">
        <f>IFERROR(HLOOKUP(E252,'Latest indicator estimate data'!$A$1:$ZZ$500,MATCH($D264,'Latest indicator estimate data'!$G$1:$G$500,0),FALSE),"")</f>
        <v/>
      </c>
      <c r="F264" s="108" t="str">
        <f>IFERROR(HLOOKUP(F252,'Latest indicator estimate data'!$A$1:$ZZ$500,MATCH($D264,'Latest indicator estimate data'!$G$1:$G$500,0),FALSE),"")</f>
        <v/>
      </c>
      <c r="G264" s="108" t="str">
        <f>IFERROR(HLOOKUP(G252,'Latest indicator estimate data'!$A$1:$ZZ$500,MATCH($D264,'Latest indicator estimate data'!$G$1:$G$500,0),FALSE),"")</f>
        <v/>
      </c>
      <c r="H264" s="108" t="str">
        <f>IFERROR(HLOOKUP(H252,'Latest indicator estimate data'!$A$1:$ZZ$500,MATCH($D264,'Latest indicator estimate data'!$G$1:$G$500,0),FALSE),"")</f>
        <v/>
      </c>
      <c r="I264" s="108" t="str">
        <f>IFERROR(HLOOKUP(I252,'Latest indicator estimate data'!$A$1:$ZZ$500,MATCH($D264,'Latest indicator estimate data'!$G$1:$G$500,0),FALSE),"")</f>
        <v/>
      </c>
      <c r="J264" s="108" t="str">
        <f>IFERROR(HLOOKUP(J252,'Latest indicator estimate data'!$A$1:$ZZ$500,MATCH($D264,'Latest indicator estimate data'!$G$1:$G$500,0),FALSE),"")</f>
        <v/>
      </c>
      <c r="K264" s="108" t="str">
        <f>IFERROR(HLOOKUP(K252,'Latest indicator estimate data'!$A$1:$ZZ$500,MATCH($D264,'Latest indicator estimate data'!$G$1:$G$500,0),FALSE),"")</f>
        <v/>
      </c>
      <c r="L264" s="108" t="str">
        <f>IFERROR(HLOOKUP(L252,'Latest indicator estimate data'!$A$1:$ZZ$500,MATCH($D264,'Latest indicator estimate data'!$G$1:$G$500,0),FALSE),"")</f>
        <v/>
      </c>
      <c r="M264" s="108" t="str">
        <f>IFERROR(HLOOKUP(M252,'Latest indicator estimate data'!$A$1:$ZZ$500,MATCH($D264,'Latest indicator estimate data'!$G$1:$G$500,0),FALSE),"")</f>
        <v/>
      </c>
      <c r="N264" s="108" t="str">
        <f>IFERROR(HLOOKUP(N252,'Latest indicator estimate data'!$A$1:$ZZ$500,MATCH($D264,'Latest indicator estimate data'!$G$1:$G$500,0),FALSE),"")</f>
        <v/>
      </c>
      <c r="O264" s="108" t="str">
        <f>IFERROR(HLOOKUP(O252,'Latest indicator estimate data'!$A$1:$ZZ$500,MATCH($D264,'Latest indicator estimate data'!$G$1:$G$500,0),FALSE),"")</f>
        <v/>
      </c>
      <c r="P264" s="108" t="str">
        <f>IFERROR(HLOOKUP(P252,'Latest indicator estimate data'!L67:AAK566,MATCH(D264,'Latest indicator estimate data'!Q67:Q566,0),FALSE),"")</f>
        <v/>
      </c>
    </row>
    <row r="265" spans="3:16" hidden="1">
      <c r="C265" s="126"/>
      <c r="D265" s="129" t="s">
        <v>1937</v>
      </c>
      <c r="E265" s="113" t="str">
        <f>IFERROR(HLOOKUP(E252,'Latest indicator estimate data'!$A$1:$ZZ$500,MATCH($D265,'Latest indicator estimate data'!$G$1:$G$500,0),FALSE),"")</f>
        <v/>
      </c>
      <c r="F265" s="113" t="str">
        <f>IFERROR(HLOOKUP(F252,'Latest indicator estimate data'!$A$1:$ZZ$500,MATCH($D265,'Latest indicator estimate data'!$G$1:$G$500,0),FALSE),"")</f>
        <v/>
      </c>
      <c r="G265" s="113" t="str">
        <f>IFERROR(HLOOKUP(G252,'Latest indicator estimate data'!$A$1:$ZZ$500,MATCH($D265,'Latest indicator estimate data'!$G$1:$G$500,0),FALSE),"")</f>
        <v/>
      </c>
      <c r="H265" s="113" t="str">
        <f>IFERROR(HLOOKUP(H252,'Latest indicator estimate data'!$A$1:$ZZ$500,MATCH($D265,'Latest indicator estimate data'!$G$1:$G$500,0),FALSE),"")</f>
        <v/>
      </c>
      <c r="I265" s="113" t="str">
        <f>IFERROR(HLOOKUP(I252,'Latest indicator estimate data'!$A$1:$ZZ$500,MATCH($D265,'Latest indicator estimate data'!$G$1:$G$500,0),FALSE),"")</f>
        <v/>
      </c>
      <c r="J265" s="113" t="str">
        <f>IFERROR(HLOOKUP(J252,'Latest indicator estimate data'!$A$1:$ZZ$500,MATCH($D265,'Latest indicator estimate data'!$G$1:$G$500,0),FALSE),"")</f>
        <v/>
      </c>
      <c r="K265" s="113" t="str">
        <f>IFERROR(HLOOKUP(K252,'Latest indicator estimate data'!$A$1:$ZZ$500,MATCH($D265,'Latest indicator estimate data'!$G$1:$G$500,0),FALSE),"")</f>
        <v/>
      </c>
      <c r="L265" s="113" t="str">
        <f>IFERROR(HLOOKUP(L252,'Latest indicator estimate data'!$A$1:$ZZ$500,MATCH($D265,'Latest indicator estimate data'!$G$1:$G$500,0),FALSE),"")</f>
        <v/>
      </c>
      <c r="M265" s="113" t="str">
        <f>IFERROR(HLOOKUP(M252,'Latest indicator estimate data'!$A$1:$ZZ$500,MATCH($D265,'Latest indicator estimate data'!$G$1:$G$500,0),FALSE),"")</f>
        <v/>
      </c>
      <c r="N265" s="113" t="str">
        <f>IFERROR(HLOOKUP(N252,'Latest indicator estimate data'!$A$1:$ZZ$500,MATCH($D265,'Latest indicator estimate data'!$G$1:$G$500,0),FALSE),"")</f>
        <v/>
      </c>
      <c r="O265" s="113" t="str">
        <f>IFERROR(HLOOKUP(O252,'Latest indicator estimate data'!$A$1:$ZZ$500,MATCH($D265,'Latest indicator estimate data'!$G$1:$G$500,0),FALSE),"")</f>
        <v/>
      </c>
      <c r="P265" s="113" t="str">
        <f>IFERROR(HLOOKUP(P252,'Latest indicator estimate data'!L68:AAK567,MATCH(D265,'Latest indicator estimate data'!Q68:Q567,0),FALSE),"")</f>
        <v/>
      </c>
    </row>
  </sheetData>
  <mergeCells count="59">
    <mergeCell ref="D123:F123"/>
    <mergeCell ref="A1:Q2"/>
    <mergeCell ref="A7:Q7"/>
    <mergeCell ref="F19:L19"/>
    <mergeCell ref="F40:L40"/>
    <mergeCell ref="F51:L51"/>
    <mergeCell ref="F60:L60"/>
    <mergeCell ref="F61:L61"/>
    <mergeCell ref="F82:L82"/>
    <mergeCell ref="A3:Q3"/>
    <mergeCell ref="A115:Q115"/>
    <mergeCell ref="D119:F119"/>
    <mergeCell ref="D120:F120"/>
    <mergeCell ref="D121:F121"/>
    <mergeCell ref="D122:F122"/>
    <mergeCell ref="D140:F140"/>
    <mergeCell ref="D124:F124"/>
    <mergeCell ref="D125:F125"/>
    <mergeCell ref="D126:F126"/>
    <mergeCell ref="D127:F127"/>
    <mergeCell ref="D128:F128"/>
    <mergeCell ref="D129:F129"/>
    <mergeCell ref="D130:F130"/>
    <mergeCell ref="D135:F135"/>
    <mergeCell ref="D136:F136"/>
    <mergeCell ref="D138:F138"/>
    <mergeCell ref="D139:F139"/>
    <mergeCell ref="D156:F156"/>
    <mergeCell ref="D141:F141"/>
    <mergeCell ref="D142:F142"/>
    <mergeCell ref="D143:F143"/>
    <mergeCell ref="D144:F144"/>
    <mergeCell ref="D145:F145"/>
    <mergeCell ref="D146:F146"/>
    <mergeCell ref="D147:F147"/>
    <mergeCell ref="D152:F152"/>
    <mergeCell ref="D153:F153"/>
    <mergeCell ref="D154:F154"/>
    <mergeCell ref="D155:F155"/>
    <mergeCell ref="D172:F172"/>
    <mergeCell ref="D157:F157"/>
    <mergeCell ref="D158:F158"/>
    <mergeCell ref="D159:F159"/>
    <mergeCell ref="D160:F160"/>
    <mergeCell ref="D161:F161"/>
    <mergeCell ref="D162:F162"/>
    <mergeCell ref="D163:F163"/>
    <mergeCell ref="D168:F168"/>
    <mergeCell ref="D169:F169"/>
    <mergeCell ref="D170:F170"/>
    <mergeCell ref="D171:F171"/>
    <mergeCell ref="D179:F179"/>
    <mergeCell ref="A183:Q183"/>
    <mergeCell ref="D173:F173"/>
    <mergeCell ref="D174:F174"/>
    <mergeCell ref="D175:F175"/>
    <mergeCell ref="D176:F176"/>
    <mergeCell ref="D177:F177"/>
    <mergeCell ref="D178:F17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AC374"/>
  <sheetViews>
    <sheetView tabSelected="1" topLeftCell="D84" zoomScaleNormal="100" zoomScaleSheetLayoutView="100" workbookViewId="0">
      <selection activeCell="N119" sqref="N119"/>
    </sheetView>
  </sheetViews>
  <sheetFormatPr defaultColWidth="8.77734375" defaultRowHeight="13.8"/>
  <cols>
    <col min="1" max="1" width="3" style="115" customWidth="1"/>
    <col min="2" max="3" width="1.44140625" style="115" customWidth="1"/>
    <col min="4" max="4" width="23.109375" style="115" customWidth="1"/>
    <col min="5" max="5" width="10.44140625" style="22" customWidth="1"/>
    <col min="6" max="6" width="14" style="22" customWidth="1"/>
    <col min="7" max="14" width="10.44140625" style="22" customWidth="1"/>
    <col min="15" max="15" width="10.44140625" style="23" customWidth="1"/>
    <col min="16" max="16" width="10.44140625" style="115" customWidth="1"/>
    <col min="17" max="17" width="8.77734375" style="115"/>
    <col min="18" max="18" width="22" style="19" customWidth="1"/>
    <col min="19" max="19" width="8.77734375" style="19"/>
    <col min="20" max="23" width="18.109375" style="19" customWidth="1"/>
    <col min="24" max="24" width="18.109375" style="19" hidden="1" customWidth="1"/>
    <col min="25" max="25" width="26.44140625" style="19" hidden="1" customWidth="1"/>
    <col min="26" max="26" width="16" style="19" hidden="1" customWidth="1"/>
    <col min="27" max="27" width="0" style="19" hidden="1" customWidth="1"/>
    <col min="2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2051</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6"/>
      <c r="F19" s="239" t="str">
        <f>C156</f>
        <v>Number of staff diagnosed with COVID-19 in the past week</v>
      </c>
      <c r="G19" s="239"/>
      <c r="H19" s="239"/>
      <c r="I19" s="239"/>
      <c r="J19" s="239"/>
      <c r="K19" s="239"/>
      <c r="L19" s="239"/>
      <c r="M19" s="26"/>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5"/>
      <c r="F40" s="239" t="str">
        <f>C171</f>
        <v>Staff vaccination</v>
      </c>
      <c r="G40" s="239"/>
      <c r="H40" s="239"/>
      <c r="I40" s="239"/>
      <c r="J40" s="239"/>
      <c r="K40" s="239"/>
      <c r="L40" s="239"/>
      <c r="M40" s="26"/>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6"/>
      <c r="F61" s="239" t="str">
        <f>C187</f>
        <v>Staff absences</v>
      </c>
      <c r="G61" s="239"/>
      <c r="H61" s="239"/>
      <c r="I61" s="239"/>
      <c r="J61" s="239"/>
      <c r="K61" s="239"/>
      <c r="L61" s="239"/>
      <c r="M61" s="25"/>
      <c r="N61" s="26"/>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6"/>
      <c r="F82" s="239" t="str">
        <f>C203</f>
        <v>Staff training and supportive supervision</v>
      </c>
      <c r="G82" s="239"/>
      <c r="H82" s="239"/>
      <c r="I82" s="239"/>
      <c r="J82" s="239"/>
      <c r="K82" s="239"/>
      <c r="L82" s="239"/>
      <c r="M82" s="25"/>
      <c r="N82" s="25"/>
      <c r="O82" s="26"/>
      <c r="P82" s="25"/>
      <c r="Q82" s="25"/>
    </row>
    <row r="83" spans="1:17" ht="12.75" customHeight="1">
      <c r="A83" s="25"/>
      <c r="B83" s="25"/>
      <c r="C83" s="25"/>
      <c r="D83" s="25"/>
      <c r="E83" s="26"/>
      <c r="F83" s="26"/>
      <c r="G83" s="26"/>
      <c r="H83" s="26"/>
      <c r="I83" s="26"/>
      <c r="J83" s="26"/>
      <c r="K83" s="26"/>
      <c r="L83" s="26"/>
      <c r="M83" s="26"/>
      <c r="N83" s="26"/>
      <c r="O83" s="34"/>
      <c r="P83" s="25"/>
      <c r="Q83" s="25"/>
    </row>
    <row r="84" spans="1:17" ht="12.75" customHeight="1">
      <c r="A84" s="25"/>
      <c r="B84" s="25"/>
      <c r="C84" s="25"/>
      <c r="D84" s="25"/>
      <c r="E84" s="26"/>
      <c r="F84" s="26"/>
      <c r="G84" s="26"/>
      <c r="H84" s="26"/>
      <c r="I84" s="26"/>
      <c r="J84" s="26"/>
      <c r="K84" s="26"/>
      <c r="L84" s="26"/>
      <c r="M84" s="26"/>
      <c r="N84" s="26"/>
      <c r="O84" s="34"/>
      <c r="P84" s="25"/>
      <c r="Q84" s="25"/>
    </row>
    <row r="85" spans="1:17" ht="12.75" customHeight="1">
      <c r="A85" s="25"/>
      <c r="B85" s="25"/>
      <c r="C85" s="25"/>
      <c r="D85" s="25"/>
      <c r="E85" s="26"/>
      <c r="F85" s="26"/>
      <c r="G85" s="26"/>
      <c r="H85" s="26"/>
      <c r="I85" s="26"/>
      <c r="J85" s="26"/>
      <c r="K85" s="26"/>
      <c r="L85" s="26"/>
      <c r="M85" s="26"/>
      <c r="N85" s="26"/>
      <c r="O85" s="34"/>
      <c r="P85" s="25"/>
      <c r="Q85" s="25"/>
    </row>
    <row r="86" spans="1:17" ht="12.75" customHeight="1">
      <c r="A86" s="25"/>
      <c r="B86" s="25"/>
      <c r="C86" s="25"/>
      <c r="D86" s="25"/>
      <c r="E86" s="26"/>
      <c r="F86" s="26"/>
      <c r="G86" s="26"/>
      <c r="H86" s="26"/>
      <c r="I86" s="26"/>
      <c r="J86" s="26"/>
      <c r="K86" s="26"/>
      <c r="L86" s="26"/>
      <c r="M86" s="26"/>
      <c r="N86" s="26"/>
      <c r="O86" s="34"/>
      <c r="P86" s="25"/>
      <c r="Q86" s="25"/>
    </row>
    <row r="87" spans="1:17" ht="12.75" customHeight="1">
      <c r="A87" s="25"/>
      <c r="B87" s="25"/>
      <c r="C87" s="25"/>
      <c r="D87" s="25"/>
      <c r="E87" s="26"/>
      <c r="F87" s="26"/>
      <c r="G87" s="26"/>
      <c r="H87" s="26"/>
      <c r="I87" s="26"/>
      <c r="J87" s="26"/>
      <c r="K87" s="26"/>
      <c r="L87" s="26"/>
      <c r="M87" s="26"/>
      <c r="N87" s="26"/>
      <c r="O87" s="34"/>
      <c r="P87" s="25"/>
      <c r="Q87" s="25"/>
    </row>
    <row r="88" spans="1:17" ht="12.75" customHeight="1">
      <c r="A88" s="25"/>
      <c r="B88" s="25"/>
      <c r="C88" s="25"/>
      <c r="D88" s="25"/>
      <c r="E88" s="26"/>
      <c r="F88" s="26"/>
      <c r="G88" s="26"/>
      <c r="H88" s="26"/>
      <c r="I88" s="26"/>
      <c r="J88" s="26"/>
      <c r="K88" s="26"/>
      <c r="L88" s="26"/>
      <c r="M88" s="26"/>
      <c r="N88" s="26"/>
      <c r="O88" s="34"/>
      <c r="P88" s="25"/>
      <c r="Q88" s="25"/>
    </row>
    <row r="89" spans="1:17" ht="12.75" customHeight="1">
      <c r="A89" s="25"/>
      <c r="B89" s="25"/>
      <c r="C89" s="25"/>
      <c r="D89" s="25"/>
      <c r="E89" s="26"/>
      <c r="F89" s="26"/>
      <c r="G89" s="26"/>
      <c r="H89" s="26"/>
      <c r="I89" s="26"/>
      <c r="J89" s="26"/>
      <c r="K89" s="26"/>
      <c r="L89" s="26"/>
      <c r="M89" s="26"/>
      <c r="N89" s="26"/>
      <c r="O89" s="34"/>
      <c r="P89" s="25"/>
      <c r="Q89" s="25"/>
    </row>
    <row r="90" spans="1:17" ht="12.75" customHeight="1">
      <c r="A90" s="25"/>
      <c r="B90" s="25"/>
      <c r="C90" s="25"/>
      <c r="D90" s="25"/>
      <c r="E90" s="26"/>
      <c r="F90" s="26"/>
      <c r="G90" s="26"/>
      <c r="H90" s="26"/>
      <c r="I90" s="26"/>
      <c r="J90" s="26"/>
      <c r="K90" s="26"/>
      <c r="L90" s="26"/>
      <c r="M90" s="26"/>
      <c r="N90" s="26"/>
      <c r="O90" s="34"/>
      <c r="P90" s="25"/>
      <c r="Q90" s="25"/>
    </row>
    <row r="91" spans="1:17" ht="12.75" customHeight="1">
      <c r="A91" s="25"/>
      <c r="B91" s="25"/>
      <c r="C91" s="25"/>
      <c r="D91" s="25"/>
      <c r="E91" s="26"/>
      <c r="F91" s="26"/>
      <c r="G91" s="26"/>
      <c r="H91" s="26"/>
      <c r="I91" s="26"/>
      <c r="J91" s="26"/>
      <c r="K91" s="26"/>
      <c r="L91" s="26"/>
      <c r="M91" s="26"/>
      <c r="N91" s="26"/>
      <c r="O91" s="34"/>
      <c r="P91" s="25"/>
      <c r="Q91" s="25"/>
    </row>
    <row r="92" spans="1:17" ht="12.75" customHeight="1">
      <c r="A92" s="25"/>
      <c r="B92" s="25"/>
      <c r="C92" s="25"/>
      <c r="D92" s="25"/>
      <c r="E92" s="26"/>
      <c r="F92" s="26"/>
      <c r="G92" s="26"/>
      <c r="H92" s="26"/>
      <c r="I92" s="26"/>
      <c r="J92" s="26"/>
      <c r="K92" s="26"/>
      <c r="L92" s="26"/>
      <c r="M92" s="26"/>
      <c r="N92" s="26"/>
      <c r="O92" s="34"/>
      <c r="P92" s="25"/>
      <c r="Q92" s="25"/>
    </row>
    <row r="93" spans="1:17" ht="12.75" customHeight="1">
      <c r="A93" s="25"/>
      <c r="B93" s="25"/>
      <c r="C93" s="25"/>
      <c r="D93" s="25"/>
      <c r="E93" s="26"/>
      <c r="F93" s="26"/>
      <c r="G93" s="26"/>
      <c r="H93" s="26"/>
      <c r="I93" s="26"/>
      <c r="J93" s="26"/>
      <c r="K93" s="26"/>
      <c r="L93" s="26"/>
      <c r="M93" s="26"/>
      <c r="N93" s="26"/>
      <c r="O93" s="34"/>
      <c r="P93" s="25"/>
      <c r="Q93" s="25"/>
    </row>
    <row r="94" spans="1:17" ht="12.75" customHeight="1">
      <c r="A94" s="25"/>
      <c r="B94" s="25"/>
      <c r="C94" s="25"/>
      <c r="D94" s="25"/>
      <c r="E94" s="25"/>
      <c r="F94" s="25"/>
      <c r="G94" s="25"/>
      <c r="H94" s="25"/>
      <c r="I94" s="25"/>
      <c r="J94" s="26"/>
      <c r="K94" s="26"/>
      <c r="L94" s="26"/>
      <c r="M94" s="26"/>
      <c r="N94" s="26"/>
      <c r="O94" s="34"/>
      <c r="P94" s="25"/>
      <c r="Q94" s="25"/>
    </row>
    <row r="95" spans="1:17" ht="12.75" customHeight="1">
      <c r="A95" s="25"/>
      <c r="B95" s="25"/>
      <c r="C95" s="25"/>
      <c r="D95" s="25"/>
      <c r="E95" s="25"/>
      <c r="F95" s="25"/>
      <c r="G95" s="25"/>
      <c r="H95" s="25"/>
      <c r="I95" s="25"/>
      <c r="J95" s="26"/>
      <c r="K95" s="26"/>
      <c r="L95" s="26"/>
      <c r="M95" s="26"/>
      <c r="N95" s="26"/>
      <c r="O95" s="34"/>
      <c r="P95" s="25"/>
      <c r="Q95" s="25"/>
    </row>
    <row r="96" spans="1:17" ht="12.75" customHeight="1">
      <c r="A96" s="25"/>
      <c r="B96" s="25"/>
      <c r="C96" s="25"/>
      <c r="D96" s="25"/>
      <c r="E96" s="25"/>
      <c r="F96" s="25"/>
      <c r="G96" s="25"/>
      <c r="H96" s="25"/>
      <c r="I96" s="25"/>
      <c r="J96" s="26"/>
      <c r="K96" s="26"/>
      <c r="L96" s="26"/>
      <c r="M96" s="26"/>
      <c r="N96" s="26"/>
      <c r="O96" s="34"/>
      <c r="P96" s="25"/>
      <c r="Q96" s="25"/>
    </row>
    <row r="97" spans="1:17" ht="12.75" customHeight="1">
      <c r="A97" s="25"/>
      <c r="B97" s="25"/>
      <c r="C97" s="25"/>
      <c r="D97" s="25"/>
      <c r="E97" s="25"/>
      <c r="F97" s="25"/>
      <c r="G97" s="25"/>
      <c r="H97" s="25"/>
      <c r="I97" s="25"/>
      <c r="J97" s="26"/>
      <c r="K97" s="26"/>
      <c r="L97" s="26"/>
      <c r="M97" s="26"/>
      <c r="N97" s="26"/>
      <c r="O97" s="34"/>
      <c r="P97" s="25"/>
      <c r="Q97" s="25"/>
    </row>
    <row r="98" spans="1:17" ht="12.75" customHeight="1">
      <c r="A98" s="25"/>
      <c r="B98" s="25"/>
      <c r="C98" s="25"/>
      <c r="D98" s="25"/>
      <c r="E98" s="25"/>
      <c r="F98" s="25"/>
      <c r="G98" s="25"/>
      <c r="H98" s="25"/>
      <c r="I98" s="25"/>
      <c r="J98" s="26"/>
      <c r="K98" s="26"/>
      <c r="L98" s="26"/>
      <c r="M98" s="26"/>
      <c r="N98" s="26"/>
      <c r="O98" s="34"/>
      <c r="P98" s="25"/>
      <c r="Q98" s="25"/>
    </row>
    <row r="99" spans="1:17" ht="12.75" customHeight="1">
      <c r="A99" s="25"/>
      <c r="B99" s="25"/>
      <c r="C99" s="25"/>
      <c r="D99" s="25"/>
      <c r="E99" s="25"/>
      <c r="F99" s="25"/>
      <c r="G99" s="25"/>
      <c r="H99" s="25"/>
      <c r="I99" s="25"/>
      <c r="J99" s="26"/>
      <c r="K99" s="26"/>
      <c r="L99" s="26"/>
      <c r="M99" s="26"/>
      <c r="N99" s="26"/>
      <c r="O99" s="34"/>
      <c r="P99" s="25"/>
      <c r="Q99" s="25"/>
    </row>
    <row r="100" spans="1:17" ht="12.75"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6"/>
      <c r="F102" s="26"/>
      <c r="G102" s="34"/>
      <c r="H102" s="34"/>
      <c r="I102" s="34"/>
      <c r="J102" s="34"/>
      <c r="K102" s="25"/>
      <c r="L102" s="25"/>
      <c r="M102" s="25"/>
      <c r="N102" s="25"/>
      <c r="O102" s="26"/>
      <c r="P102" s="25"/>
      <c r="Q102" s="25"/>
    </row>
    <row r="103" spans="1:17" ht="12.75" customHeight="1">
      <c r="A103" s="25"/>
      <c r="B103" s="25"/>
      <c r="C103" s="25"/>
      <c r="D103" s="25"/>
      <c r="E103" s="26"/>
      <c r="F103" s="239" t="str">
        <f>C219</f>
        <v>Staff training and supportive supervision scores</v>
      </c>
      <c r="G103" s="239"/>
      <c r="H103" s="239"/>
      <c r="I103" s="239"/>
      <c r="J103" s="239"/>
      <c r="K103" s="239"/>
      <c r="L103" s="239"/>
      <c r="M103" s="25"/>
      <c r="N103" s="25"/>
      <c r="O103" s="26"/>
      <c r="P103" s="25"/>
      <c r="Q103" s="25"/>
    </row>
    <row r="104" spans="1:17" ht="12.75" customHeight="1">
      <c r="A104" s="25"/>
      <c r="B104" s="25"/>
      <c r="C104" s="25"/>
      <c r="D104" s="25"/>
      <c r="E104" s="26"/>
      <c r="F104" s="26"/>
      <c r="G104" s="26"/>
      <c r="H104" s="26"/>
      <c r="I104" s="26"/>
      <c r="J104" s="26"/>
      <c r="K104" s="26"/>
      <c r="L104" s="26"/>
      <c r="M104" s="26"/>
      <c r="N104" s="26"/>
      <c r="O104" s="34"/>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5"/>
      <c r="F115" s="25"/>
      <c r="G115" s="25"/>
      <c r="H115" s="25"/>
      <c r="I115" s="25"/>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6"/>
      <c r="F123" s="239" t="str">
        <f>B358</f>
        <v>Trend in tracer indicators</v>
      </c>
      <c r="G123" s="239"/>
      <c r="H123" s="239"/>
      <c r="I123" s="239"/>
      <c r="J123" s="239"/>
      <c r="K123" s="239"/>
      <c r="L123" s="239"/>
      <c r="M123" s="25"/>
      <c r="N123" s="25"/>
      <c r="O123" s="26"/>
      <c r="P123" s="25"/>
      <c r="Q123" s="25"/>
    </row>
    <row r="124" spans="1:17" ht="12.75" customHeight="1">
      <c r="A124" s="25"/>
      <c r="B124" s="25"/>
      <c r="C124" s="25"/>
      <c r="D124" s="25"/>
      <c r="E124" s="26"/>
      <c r="F124" s="26"/>
      <c r="G124" s="26"/>
      <c r="H124" s="26"/>
      <c r="I124" s="26"/>
      <c r="J124" s="26"/>
      <c r="K124" s="26"/>
      <c r="L124" s="26"/>
      <c r="M124" s="26"/>
      <c r="N124" s="26"/>
      <c r="O124" s="34"/>
      <c r="P124" s="25"/>
      <c r="Q124" s="25"/>
    </row>
    <row r="125" spans="1:17" ht="12.75" customHeight="1">
      <c r="A125" s="25"/>
      <c r="B125" s="25"/>
      <c r="C125" s="25"/>
      <c r="D125" s="25"/>
      <c r="E125" s="26"/>
      <c r="F125" s="26"/>
      <c r="G125" s="26"/>
      <c r="H125" s="26"/>
      <c r="I125" s="26"/>
      <c r="J125" s="26"/>
      <c r="K125" s="26"/>
      <c r="L125" s="26"/>
      <c r="M125" s="26"/>
      <c r="N125" s="26"/>
      <c r="O125" s="34"/>
      <c r="P125" s="25"/>
      <c r="Q125" s="25"/>
    </row>
    <row r="126" spans="1:17" ht="12.75" customHeight="1">
      <c r="A126" s="25"/>
      <c r="B126" s="25"/>
      <c r="C126" s="25"/>
      <c r="D126" s="25"/>
      <c r="E126" s="26"/>
      <c r="F126" s="26"/>
      <c r="G126" s="26"/>
      <c r="H126" s="26"/>
      <c r="I126" s="26"/>
      <c r="J126" s="26"/>
      <c r="K126" s="26"/>
      <c r="L126" s="26"/>
      <c r="M126" s="26"/>
      <c r="N126" s="26"/>
      <c r="O126" s="34"/>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5"/>
      <c r="F135" s="25"/>
      <c r="G135" s="25"/>
      <c r="H135" s="25"/>
      <c r="I135" s="25"/>
      <c r="J135" s="26"/>
      <c r="K135" s="26"/>
      <c r="L135" s="26"/>
      <c r="M135" s="26"/>
      <c r="N135" s="26"/>
      <c r="O135" s="34"/>
      <c r="P135" s="25"/>
      <c r="Q135" s="25"/>
    </row>
    <row r="136" spans="1:17" ht="12.75" customHeight="1">
      <c r="A136" s="25"/>
      <c r="B136" s="25"/>
      <c r="C136" s="25"/>
      <c r="D136" s="25"/>
      <c r="E136" s="25"/>
      <c r="F136" s="25"/>
      <c r="G136" s="25"/>
      <c r="H136" s="25"/>
      <c r="I136" s="25"/>
      <c r="J136" s="26"/>
      <c r="K136" s="26"/>
      <c r="L136" s="26"/>
      <c r="M136" s="26"/>
      <c r="N136" s="26"/>
      <c r="O136" s="34"/>
      <c r="P136" s="25"/>
      <c r="Q136" s="25"/>
    </row>
    <row r="137" spans="1:17" ht="12.75" customHeight="1">
      <c r="A137" s="25"/>
      <c r="B137" s="25"/>
      <c r="C137" s="25"/>
      <c r="D137" s="25"/>
      <c r="E137" s="25"/>
      <c r="F137" s="25"/>
      <c r="G137" s="25"/>
      <c r="H137" s="25"/>
      <c r="I137" s="25"/>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5"/>
      <c r="F143" s="25"/>
      <c r="G143" s="25"/>
      <c r="H143" s="25"/>
      <c r="I143" s="25"/>
      <c r="J143" s="26"/>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5"/>
      <c r="F145" s="25"/>
      <c r="G145" s="25"/>
      <c r="H145" s="25"/>
      <c r="I145" s="25"/>
      <c r="J145" s="26"/>
      <c r="K145" s="26"/>
      <c r="L145" s="26"/>
      <c r="M145" s="26"/>
      <c r="N145" s="26"/>
      <c r="O145" s="34"/>
      <c r="P145" s="25"/>
      <c r="Q145" s="25"/>
    </row>
    <row r="146" spans="1:17" ht="12.75" customHeight="1">
      <c r="A146" s="25"/>
      <c r="B146" s="25"/>
      <c r="C146" s="25"/>
      <c r="D146" s="25"/>
      <c r="E146" s="25"/>
      <c r="F146" s="25"/>
      <c r="G146" s="25"/>
      <c r="H146" s="25"/>
      <c r="I146" s="25"/>
      <c r="J146" s="26"/>
      <c r="K146" s="26"/>
      <c r="L146" s="26"/>
      <c r="M146" s="26"/>
      <c r="N146" s="26"/>
      <c r="O146" s="34"/>
      <c r="P146" s="25"/>
      <c r="Q146" s="25"/>
    </row>
    <row r="147" spans="1:17" ht="12.75" customHeight="1">
      <c r="A147" s="25"/>
      <c r="B147" s="25"/>
      <c r="C147" s="25"/>
      <c r="D147" s="25"/>
      <c r="E147" s="25"/>
      <c r="F147" s="25"/>
      <c r="G147" s="25"/>
      <c r="H147" s="25"/>
      <c r="I147" s="25"/>
      <c r="J147" s="26"/>
      <c r="K147" s="26"/>
      <c r="L147" s="26"/>
      <c r="M147" s="26"/>
      <c r="N147" s="26"/>
      <c r="O147" s="34"/>
      <c r="P147" s="25"/>
      <c r="Q147" s="25"/>
    </row>
    <row r="148" spans="1:17" ht="12.75" customHeight="1">
      <c r="A148" s="25"/>
      <c r="B148" s="25"/>
      <c r="C148" s="25"/>
      <c r="D148" s="25"/>
      <c r="E148" s="25"/>
      <c r="F148" s="25"/>
      <c r="G148" s="25"/>
      <c r="H148" s="25"/>
      <c r="I148" s="25"/>
      <c r="J148" s="26"/>
      <c r="K148" s="26"/>
      <c r="L148" s="26"/>
      <c r="M148" s="26"/>
      <c r="N148" s="26"/>
      <c r="O148" s="34"/>
      <c r="P148" s="25"/>
      <c r="Q148" s="25"/>
    </row>
    <row r="149" spans="1:17" ht="12.75" customHeight="1">
      <c r="A149" s="25"/>
      <c r="B149" s="25"/>
      <c r="C149" s="25"/>
      <c r="D149" s="25"/>
      <c r="E149" s="25"/>
      <c r="F149" s="25"/>
      <c r="G149" s="25"/>
      <c r="H149" s="25"/>
      <c r="I149" s="25"/>
      <c r="J149" s="26"/>
      <c r="K149" s="26"/>
      <c r="L149" s="26"/>
      <c r="M149" s="26"/>
      <c r="N149" s="26"/>
      <c r="O149" s="34"/>
      <c r="P149" s="25"/>
      <c r="Q149" s="25"/>
    </row>
    <row r="150" spans="1:17" ht="12.75" customHeight="1">
      <c r="A150" s="25"/>
      <c r="B150" s="25"/>
      <c r="C150" s="25"/>
      <c r="D150" s="25"/>
      <c r="E150" s="25"/>
      <c r="F150" s="25"/>
      <c r="G150" s="25"/>
      <c r="H150" s="25"/>
      <c r="I150" s="25"/>
      <c r="J150" s="26"/>
      <c r="K150" s="26"/>
      <c r="L150" s="26"/>
      <c r="M150" s="26"/>
      <c r="N150" s="26"/>
      <c r="O150" s="34"/>
      <c r="P150" s="25"/>
      <c r="Q150" s="25"/>
    </row>
    <row r="151" spans="1:17" ht="12.75" customHeight="1">
      <c r="A151" s="25"/>
      <c r="B151" s="25"/>
      <c r="C151" s="25"/>
      <c r="D151" s="25"/>
      <c r="E151" s="25"/>
      <c r="F151" s="25"/>
      <c r="G151" s="25"/>
      <c r="H151" s="25"/>
      <c r="I151" s="25"/>
      <c r="J151" s="26"/>
      <c r="K151" s="26"/>
      <c r="L151" s="26"/>
      <c r="M151" s="26"/>
      <c r="N151" s="26"/>
      <c r="O151" s="34"/>
      <c r="P151" s="25"/>
      <c r="Q151" s="25"/>
    </row>
    <row r="152" spans="1:17" ht="12.75" customHeight="1">
      <c r="A152" s="25"/>
      <c r="B152" s="25"/>
      <c r="C152" s="25"/>
      <c r="D152" s="25"/>
      <c r="E152" s="25"/>
      <c r="F152" s="25"/>
      <c r="G152" s="25"/>
      <c r="H152" s="25"/>
      <c r="I152" s="25"/>
      <c r="J152" s="26"/>
      <c r="K152" s="26"/>
      <c r="L152" s="26"/>
      <c r="M152" s="26"/>
      <c r="N152" s="26"/>
      <c r="O152" s="34"/>
      <c r="P152" s="25"/>
      <c r="Q152" s="25"/>
    </row>
    <row r="153" spans="1:17" ht="12.75" customHeight="1">
      <c r="A153" s="25"/>
      <c r="B153" s="25"/>
      <c r="C153" s="25"/>
      <c r="D153" s="25"/>
      <c r="E153" s="25"/>
      <c r="F153" s="25"/>
      <c r="G153" s="25"/>
      <c r="H153" s="25"/>
      <c r="I153" s="25"/>
      <c r="J153" s="26"/>
      <c r="K153" s="26"/>
      <c r="L153" s="26"/>
      <c r="M153" s="26"/>
      <c r="N153" s="26"/>
      <c r="O153" s="34"/>
      <c r="P153" s="25"/>
      <c r="Q153" s="25"/>
    </row>
    <row r="154" spans="1:17" ht="15" customHeight="1">
      <c r="A154" s="243" t="s">
        <v>2013</v>
      </c>
      <c r="B154" s="243"/>
      <c r="C154" s="243"/>
      <c r="D154" s="243"/>
      <c r="E154" s="243"/>
      <c r="F154" s="243"/>
      <c r="G154" s="243"/>
      <c r="H154" s="243"/>
      <c r="I154" s="243"/>
      <c r="J154" s="243"/>
      <c r="K154" s="243"/>
      <c r="L154" s="243"/>
      <c r="M154" s="243"/>
      <c r="N154" s="243"/>
      <c r="O154" s="243"/>
      <c r="P154" s="243"/>
      <c r="Q154" s="243"/>
    </row>
    <row r="155" spans="1:17" ht="15" customHeight="1">
      <c r="A155" s="25"/>
      <c r="B155" s="128" t="s">
        <v>2014</v>
      </c>
      <c r="C155" s="128"/>
      <c r="D155" s="128"/>
      <c r="E155" s="128"/>
      <c r="F155" s="128"/>
      <c r="G155" s="128"/>
      <c r="H155" s="128"/>
      <c r="I155" s="128"/>
      <c r="J155" s="128"/>
      <c r="K155" s="128"/>
      <c r="L155" s="128"/>
      <c r="M155" s="26"/>
      <c r="N155" s="26"/>
      <c r="O155" s="34"/>
      <c r="P155" s="25"/>
      <c r="Q155" s="25"/>
    </row>
    <row r="156" spans="1:17" ht="14.4">
      <c r="A156" s="25"/>
      <c r="B156" s="25"/>
      <c r="C156" s="38" t="str">
        <f>B253</f>
        <v>Number of staff diagnosed with COVID-19 in the past week</v>
      </c>
      <c r="D156" s="25"/>
      <c r="E156" s="29"/>
      <c r="F156" s="29"/>
      <c r="G156" s="29"/>
      <c r="H156" s="29"/>
      <c r="I156" s="29"/>
      <c r="J156" s="26"/>
      <c r="K156" s="26"/>
      <c r="L156" s="26"/>
      <c r="M156" s="26"/>
      <c r="N156" s="26"/>
      <c r="O156" s="34"/>
      <c r="P156" s="25"/>
      <c r="Q156" s="25"/>
    </row>
    <row r="157" spans="1:17">
      <c r="A157" s="25"/>
      <c r="B157" s="25"/>
      <c r="C157" s="25"/>
      <c r="D157" s="30"/>
      <c r="E157" s="30"/>
      <c r="F157" s="30"/>
      <c r="G157" s="95"/>
      <c r="H157" s="30" t="s">
        <v>2016</v>
      </c>
      <c r="I157" s="25"/>
      <c r="J157" s="26"/>
      <c r="K157" s="26"/>
      <c r="L157" s="26"/>
      <c r="M157" s="26"/>
      <c r="N157" s="26"/>
      <c r="O157" s="34"/>
      <c r="P157" s="25"/>
      <c r="Q157" s="25"/>
    </row>
    <row r="158" spans="1:17" ht="15" customHeight="1">
      <c r="A158" s="25"/>
      <c r="B158" s="25"/>
      <c r="C158" s="25"/>
      <c r="D158" s="234" t="str">
        <f>F255</f>
        <v>Nursing personnel</v>
      </c>
      <c r="E158" s="234"/>
      <c r="F158" s="234"/>
      <c r="G158" s="98"/>
      <c r="H158" s="72">
        <f>F257</f>
        <v>9</v>
      </c>
      <c r="I158" s="25"/>
      <c r="J158" s="26"/>
      <c r="K158" s="26"/>
      <c r="L158" s="26"/>
      <c r="M158" s="26"/>
      <c r="N158" s="26"/>
      <c r="O158" s="34"/>
      <c r="P158" s="25"/>
      <c r="Q158" s="25"/>
    </row>
    <row r="159" spans="1:17" ht="15" customHeight="1">
      <c r="A159" s="25"/>
      <c r="B159" s="25"/>
      <c r="C159" s="25"/>
      <c r="D159" s="210" t="s">
        <v>2572</v>
      </c>
      <c r="E159" s="210"/>
      <c r="F159" s="210"/>
      <c r="G159" s="98"/>
      <c r="H159" s="72">
        <f>G257</f>
        <v>1</v>
      </c>
      <c r="I159" s="25"/>
      <c r="J159" s="26"/>
      <c r="K159" s="26"/>
      <c r="L159" s="26"/>
      <c r="M159" s="26"/>
      <c r="N159" s="26"/>
      <c r="O159" s="34"/>
      <c r="P159" s="25"/>
      <c r="Q159" s="25"/>
    </row>
    <row r="160" spans="1:17">
      <c r="A160" s="25"/>
      <c r="B160" s="25"/>
      <c r="C160" s="25"/>
      <c r="D160" s="234" t="str">
        <f>H255</f>
        <v>Other clinical staff</v>
      </c>
      <c r="E160" s="234"/>
      <c r="F160" s="234"/>
      <c r="G160" s="98"/>
      <c r="H160" s="72">
        <f>H257</f>
        <v>7</v>
      </c>
      <c r="I160" s="25"/>
      <c r="J160" s="26"/>
      <c r="K160" s="26"/>
      <c r="L160" s="26"/>
      <c r="M160" s="26"/>
      <c r="N160" s="26"/>
      <c r="O160" s="34"/>
      <c r="P160" s="25"/>
      <c r="Q160" s="25"/>
    </row>
    <row r="161" spans="1:17">
      <c r="A161" s="25"/>
      <c r="B161" s="25"/>
      <c r="C161" s="25"/>
      <c r="D161" s="234" t="str">
        <f>J255</f>
        <v>All staff</v>
      </c>
      <c r="E161" s="234"/>
      <c r="F161" s="234"/>
      <c r="G161" s="98"/>
      <c r="H161" s="72">
        <f>J257</f>
        <v>17</v>
      </c>
      <c r="I161" s="25"/>
      <c r="J161" s="26"/>
      <c r="K161" s="26"/>
      <c r="L161" s="26"/>
      <c r="M161" s="26"/>
      <c r="N161" s="26"/>
      <c r="O161" s="34"/>
      <c r="P161" s="25"/>
      <c r="Q161" s="25"/>
    </row>
    <row r="162" spans="1:17">
      <c r="A162" s="25"/>
      <c r="B162" s="25"/>
      <c r="C162" s="25"/>
      <c r="D162" s="234" t="str">
        <f>K255</f>
        <v>Medical doctors</v>
      </c>
      <c r="E162" s="234"/>
      <c r="F162" s="234"/>
      <c r="G162" s="98"/>
      <c r="H162" s="72">
        <f>K257</f>
        <v>1618</v>
      </c>
      <c r="I162" s="102"/>
      <c r="J162" s="26"/>
      <c r="K162" s="26"/>
      <c r="L162" s="26"/>
      <c r="M162" s="26"/>
      <c r="N162" s="26"/>
      <c r="O162" s="34"/>
      <c r="P162" s="25"/>
      <c r="Q162" s="25"/>
    </row>
    <row r="163" spans="1:17">
      <c r="A163" s="25"/>
      <c r="B163" s="25"/>
      <c r="C163" s="25"/>
      <c r="D163" s="234" t="str">
        <f>L255</f>
        <v>Nursing personnel</v>
      </c>
      <c r="E163" s="234"/>
      <c r="F163" s="234"/>
      <c r="G163" s="98"/>
      <c r="H163" s="72">
        <f>L257</f>
        <v>13014</v>
      </c>
      <c r="I163" s="25"/>
      <c r="J163" s="26"/>
      <c r="K163" s="26"/>
      <c r="L163" s="26"/>
      <c r="M163" s="26"/>
      <c r="N163" s="26"/>
      <c r="O163" s="34"/>
      <c r="P163" s="25"/>
      <c r="Q163" s="25"/>
    </row>
    <row r="164" spans="1:17">
      <c r="A164" s="25"/>
      <c r="B164" s="25"/>
      <c r="C164" s="25"/>
      <c r="D164" s="234" t="str">
        <f>N255</f>
        <v>Other clinical staff</v>
      </c>
      <c r="E164" s="234"/>
      <c r="F164" s="234"/>
      <c r="G164" s="98"/>
      <c r="H164" s="72">
        <f>N257</f>
        <v>2189</v>
      </c>
      <c r="I164" s="25"/>
      <c r="J164" s="26"/>
      <c r="K164" s="26"/>
      <c r="L164" s="26"/>
      <c r="M164" s="26"/>
      <c r="N164" s="26"/>
      <c r="O164" s="34"/>
      <c r="P164" s="25"/>
      <c r="Q164" s="25"/>
    </row>
    <row r="165" spans="1:17">
      <c r="A165" s="25"/>
      <c r="B165" s="25"/>
      <c r="C165" s="25"/>
      <c r="D165" s="234" t="str">
        <f>O255</f>
        <v>Non-clinical staff</v>
      </c>
      <c r="E165" s="234"/>
      <c r="F165" s="234"/>
      <c r="G165" s="98"/>
      <c r="H165" s="72">
        <f>O257</f>
        <v>5696</v>
      </c>
      <c r="I165" s="25"/>
      <c r="J165" s="26"/>
      <c r="K165" s="26"/>
      <c r="L165" s="26"/>
      <c r="M165" s="26"/>
      <c r="N165" s="26"/>
      <c r="O165" s="34"/>
      <c r="P165" s="25"/>
      <c r="Q165" s="25"/>
    </row>
    <row r="166" spans="1:17">
      <c r="A166" s="25"/>
      <c r="B166" s="25"/>
      <c r="C166" s="25"/>
      <c r="D166" s="234" t="str">
        <f>P255</f>
        <v>All staff</v>
      </c>
      <c r="E166" s="234"/>
      <c r="F166" s="234"/>
      <c r="G166" s="98"/>
      <c r="H166" s="72">
        <f>P257</f>
        <v>26056</v>
      </c>
      <c r="I166" s="25"/>
      <c r="J166" s="26"/>
      <c r="K166" s="26"/>
      <c r="L166" s="26"/>
      <c r="M166" s="26"/>
      <c r="N166" s="26"/>
      <c r="O166" s="34"/>
      <c r="P166" s="25"/>
      <c r="Q166" s="25"/>
    </row>
    <row r="167" spans="1:17" hidden="1">
      <c r="A167" s="25"/>
      <c r="B167" s="25"/>
      <c r="C167" s="25"/>
      <c r="D167" s="234">
        <f>Q255</f>
        <v>0</v>
      </c>
      <c r="E167" s="234"/>
      <c r="F167" s="234"/>
      <c r="G167" s="98"/>
      <c r="H167" s="72">
        <f>Q257</f>
        <v>0</v>
      </c>
      <c r="I167" s="25"/>
      <c r="J167" s="26"/>
      <c r="K167" s="26"/>
      <c r="L167" s="26"/>
      <c r="M167" s="26"/>
      <c r="N167" s="26"/>
      <c r="O167" s="34"/>
      <c r="P167" s="25"/>
      <c r="Q167" s="25"/>
    </row>
    <row r="168" spans="1:17" ht="15" hidden="1" customHeight="1">
      <c r="A168" s="25"/>
      <c r="B168" s="25"/>
      <c r="C168" s="25"/>
      <c r="D168" s="230">
        <f>R255</f>
        <v>0</v>
      </c>
      <c r="E168" s="231"/>
      <c r="F168" s="231"/>
      <c r="G168" s="99"/>
      <c r="H168" s="100">
        <f>R257</f>
        <v>0</v>
      </c>
      <c r="I168" s="25"/>
      <c r="J168" s="26"/>
      <c r="K168" s="26"/>
      <c r="L168" s="26"/>
      <c r="M168" s="26"/>
      <c r="N168" s="26"/>
      <c r="O168" s="34"/>
      <c r="P168" s="25"/>
      <c r="Q168" s="25"/>
    </row>
    <row r="169" spans="1:17">
      <c r="A169" s="25"/>
      <c r="B169" s="25"/>
      <c r="C169" s="25"/>
      <c r="D169" s="32"/>
      <c r="E169" s="25"/>
      <c r="F169" s="25"/>
      <c r="G169" s="101"/>
      <c r="H169" s="102"/>
      <c r="I169" s="25"/>
      <c r="J169" s="26"/>
      <c r="K169" s="26"/>
      <c r="L169" s="26"/>
      <c r="M169" s="26"/>
      <c r="N169" s="26"/>
      <c r="O169" s="34"/>
      <c r="P169" s="25"/>
      <c r="Q169" s="25"/>
    </row>
    <row r="170" spans="1:17">
      <c r="A170" s="25"/>
      <c r="B170" s="25"/>
      <c r="C170" s="25"/>
      <c r="D170" s="32"/>
      <c r="E170" s="25"/>
      <c r="F170" s="25"/>
      <c r="G170" s="101"/>
      <c r="H170" s="102"/>
      <c r="I170" s="25"/>
      <c r="J170" s="26"/>
      <c r="K170" s="26"/>
      <c r="L170" s="26"/>
      <c r="M170" s="26"/>
      <c r="N170" s="26"/>
      <c r="O170" s="34"/>
      <c r="P170" s="25"/>
      <c r="Q170" s="25"/>
    </row>
    <row r="171" spans="1:17" ht="14.4">
      <c r="A171" s="25"/>
      <c r="B171" s="25"/>
      <c r="C171" s="38" t="str">
        <f>B274</f>
        <v>Staff vaccination</v>
      </c>
      <c r="D171" s="25"/>
      <c r="E171" s="29"/>
      <c r="F171" s="29"/>
      <c r="G171" s="29"/>
      <c r="H171" s="29"/>
      <c r="I171" s="25"/>
      <c r="J171" s="26"/>
      <c r="K171" s="26"/>
      <c r="L171" s="26"/>
      <c r="M171" s="26"/>
      <c r="N171" s="26"/>
      <c r="O171" s="34"/>
      <c r="P171" s="25"/>
      <c r="Q171" s="25"/>
    </row>
    <row r="172" spans="1:17">
      <c r="A172" s="25"/>
      <c r="B172" s="25"/>
      <c r="C172" s="25"/>
      <c r="D172" s="30"/>
      <c r="E172" s="30"/>
      <c r="F172" s="30"/>
      <c r="G172" s="95" t="s">
        <v>2016</v>
      </c>
      <c r="H172" s="30" t="s">
        <v>2017</v>
      </c>
      <c r="I172" s="25"/>
      <c r="J172" s="26"/>
      <c r="K172" s="26"/>
      <c r="L172" s="26"/>
      <c r="M172" s="26"/>
      <c r="N172" s="26"/>
      <c r="O172" s="34"/>
      <c r="P172" s="25"/>
      <c r="Q172" s="25"/>
    </row>
    <row r="173" spans="1:17">
      <c r="A173" s="25"/>
      <c r="B173" s="25"/>
      <c r="C173" s="25"/>
      <c r="D173" s="235" t="str">
        <f>E276</f>
        <v>One or more doses of COVID-19 vaccine</v>
      </c>
      <c r="E173" s="236"/>
      <c r="F173" s="236"/>
      <c r="G173" s="96">
        <f>E278</f>
        <v>74</v>
      </c>
      <c r="H173" s="97">
        <f>H278</f>
        <v>19159</v>
      </c>
      <c r="I173" s="25"/>
      <c r="J173" s="26"/>
      <c r="K173" s="26"/>
      <c r="L173" s="26"/>
      <c r="M173" s="26"/>
      <c r="N173" s="26"/>
      <c r="O173" s="34"/>
      <c r="P173" s="25"/>
      <c r="Q173" s="25"/>
    </row>
    <row r="174" spans="1:17">
      <c r="A174" s="25"/>
      <c r="B174" s="25"/>
      <c r="C174" s="25"/>
      <c r="D174" s="233" t="str">
        <f>F276</f>
        <v>Complete dose(s) of COVID-19 vaccine</v>
      </c>
      <c r="E174" s="234"/>
      <c r="F174" s="234"/>
      <c r="G174" s="98">
        <f>F278</f>
        <v>66</v>
      </c>
      <c r="H174" s="72">
        <f>I278</f>
        <v>17171</v>
      </c>
      <c r="I174" s="25"/>
      <c r="J174" s="26"/>
      <c r="K174" s="26"/>
      <c r="L174" s="26"/>
      <c r="M174" s="26"/>
      <c r="N174" s="26"/>
      <c r="O174" s="34"/>
      <c r="P174" s="25"/>
      <c r="Q174" s="25"/>
    </row>
    <row r="175" spans="1:17">
      <c r="A175" s="25"/>
      <c r="B175" s="25"/>
      <c r="C175" s="25"/>
      <c r="D175" s="233" t="str">
        <f>J276</f>
        <v>a booster or additional dose</v>
      </c>
      <c r="E175" s="234"/>
      <c r="F175" s="234"/>
      <c r="G175" s="98">
        <f>G278</f>
        <v>39</v>
      </c>
      <c r="H175" s="72">
        <f>J278</f>
        <v>10205</v>
      </c>
      <c r="I175" s="25"/>
      <c r="J175" s="26"/>
      <c r="K175" s="26"/>
      <c r="L175" s="26"/>
      <c r="M175" s="26"/>
      <c r="N175" s="26"/>
      <c r="O175" s="34"/>
      <c r="P175" s="25"/>
      <c r="Q175" s="25"/>
    </row>
    <row r="176" spans="1:17" hidden="1">
      <c r="A176" s="25"/>
      <c r="B176" s="25"/>
      <c r="C176" s="25"/>
      <c r="D176" s="233"/>
      <c r="E176" s="234"/>
      <c r="F176" s="234"/>
      <c r="G176" s="98"/>
      <c r="H176" s="72"/>
      <c r="I176" s="25"/>
      <c r="J176" s="26"/>
      <c r="K176" s="26"/>
      <c r="L176" s="26"/>
      <c r="M176" s="26"/>
      <c r="N176" s="26"/>
      <c r="O176" s="34"/>
      <c r="P176" s="25"/>
      <c r="Q176" s="25"/>
    </row>
    <row r="177" spans="1:17" hidden="1">
      <c r="A177" s="25"/>
      <c r="B177" s="25"/>
      <c r="C177" s="25"/>
      <c r="D177" s="233"/>
      <c r="E177" s="234"/>
      <c r="F177" s="234"/>
      <c r="G177" s="98"/>
      <c r="H177" s="72"/>
      <c r="I177" s="25"/>
      <c r="J177" s="26"/>
      <c r="K177" s="26"/>
      <c r="L177" s="26"/>
      <c r="M177" s="26"/>
      <c r="N177" s="26"/>
      <c r="O177" s="34"/>
      <c r="P177" s="25"/>
      <c r="Q177" s="25"/>
    </row>
    <row r="178" spans="1:17" hidden="1">
      <c r="A178" s="25"/>
      <c r="B178" s="25"/>
      <c r="C178" s="25"/>
      <c r="D178" s="233">
        <f>K276</f>
        <v>0</v>
      </c>
      <c r="E178" s="234"/>
      <c r="F178" s="234"/>
      <c r="G178" s="98"/>
      <c r="H178" s="72" t="e">
        <f>K278</f>
        <v>#N/A</v>
      </c>
      <c r="I178" s="25"/>
      <c r="J178" s="26"/>
      <c r="K178" s="26"/>
      <c r="L178" s="26"/>
      <c r="M178" s="26"/>
      <c r="N178" s="26"/>
      <c r="O178" s="34"/>
      <c r="P178" s="25"/>
      <c r="Q178" s="25"/>
    </row>
    <row r="179" spans="1:17" hidden="1">
      <c r="A179" s="25"/>
      <c r="B179" s="25"/>
      <c r="C179" s="25"/>
      <c r="D179" s="233">
        <f>L276</f>
        <v>0</v>
      </c>
      <c r="E179" s="234"/>
      <c r="F179" s="234"/>
      <c r="G179" s="98"/>
      <c r="H179" s="72" t="e">
        <f>L278</f>
        <v>#N/A</v>
      </c>
      <c r="I179" s="25"/>
      <c r="J179" s="26"/>
      <c r="K179" s="26"/>
      <c r="L179" s="26"/>
      <c r="M179" s="26"/>
      <c r="N179" s="26"/>
      <c r="O179" s="34"/>
      <c r="P179" s="25"/>
      <c r="Q179" s="25"/>
    </row>
    <row r="180" spans="1:17" hidden="1">
      <c r="A180" s="25"/>
      <c r="B180" s="25"/>
      <c r="C180" s="25"/>
      <c r="D180" s="233">
        <f>M276</f>
        <v>0</v>
      </c>
      <c r="E180" s="234"/>
      <c r="F180" s="234"/>
      <c r="G180" s="98"/>
      <c r="H180" s="72" t="e">
        <f>M278</f>
        <v>#N/A</v>
      </c>
      <c r="I180" s="25"/>
      <c r="J180" s="26"/>
      <c r="K180" s="26"/>
      <c r="L180" s="26"/>
      <c r="M180" s="26"/>
      <c r="N180" s="26"/>
      <c r="O180" s="34"/>
      <c r="P180" s="25"/>
      <c r="Q180" s="25"/>
    </row>
    <row r="181" spans="1:17" hidden="1">
      <c r="A181" s="25"/>
      <c r="B181" s="25"/>
      <c r="C181" s="25"/>
      <c r="D181" s="233">
        <f>N276</f>
        <v>0</v>
      </c>
      <c r="E181" s="234"/>
      <c r="F181" s="234"/>
      <c r="G181" s="98"/>
      <c r="H181" s="72" t="e">
        <f>N278</f>
        <v>#N/A</v>
      </c>
      <c r="I181" s="25"/>
      <c r="J181" s="26"/>
      <c r="K181" s="26"/>
      <c r="L181" s="26"/>
      <c r="M181" s="26"/>
      <c r="N181" s="26"/>
      <c r="O181" s="34"/>
      <c r="P181" s="25"/>
      <c r="Q181" s="25"/>
    </row>
    <row r="182" spans="1:17" hidden="1">
      <c r="A182" s="25"/>
      <c r="B182" s="25"/>
      <c r="C182" s="25"/>
      <c r="D182" s="233">
        <f>O276</f>
        <v>0</v>
      </c>
      <c r="E182" s="234"/>
      <c r="F182" s="234"/>
      <c r="G182" s="98"/>
      <c r="H182" s="72" t="e">
        <f>O278</f>
        <v>#N/A</v>
      </c>
      <c r="I182" s="25"/>
      <c r="J182" s="26"/>
      <c r="K182" s="26"/>
      <c r="L182" s="26"/>
      <c r="M182" s="26"/>
      <c r="N182" s="26"/>
      <c r="O182" s="34"/>
      <c r="P182" s="25"/>
      <c r="Q182" s="25"/>
    </row>
    <row r="183" spans="1:17" hidden="1">
      <c r="A183" s="25"/>
      <c r="B183" s="25"/>
      <c r="C183" s="25"/>
      <c r="D183" s="233">
        <f>P276</f>
        <v>0</v>
      </c>
      <c r="E183" s="234"/>
      <c r="F183" s="234"/>
      <c r="G183" s="98"/>
      <c r="H183" s="72" t="e">
        <f>P278</f>
        <v>#N/A</v>
      </c>
      <c r="I183" s="25"/>
      <c r="J183" s="26"/>
      <c r="K183" s="26"/>
      <c r="L183" s="26"/>
      <c r="M183" s="26"/>
      <c r="N183" s="26"/>
      <c r="O183" s="34"/>
      <c r="P183" s="25"/>
      <c r="Q183" s="25"/>
    </row>
    <row r="184" spans="1:17" hidden="1">
      <c r="A184" s="25"/>
      <c r="B184" s="25"/>
      <c r="C184" s="25"/>
      <c r="D184" s="230">
        <f>Q276</f>
        <v>0</v>
      </c>
      <c r="E184" s="231"/>
      <c r="F184" s="231"/>
      <c r="G184" s="99"/>
      <c r="H184" s="100" t="e">
        <f>Q278</f>
        <v>#N/A</v>
      </c>
      <c r="I184" s="25"/>
      <c r="J184" s="26"/>
      <c r="K184" s="26"/>
      <c r="L184" s="26"/>
      <c r="M184" s="26"/>
      <c r="N184" s="26"/>
      <c r="O184" s="34"/>
      <c r="P184" s="25"/>
      <c r="Q184" s="25"/>
    </row>
    <row r="185" spans="1:17">
      <c r="A185" s="25"/>
      <c r="B185" s="25"/>
      <c r="C185" s="25"/>
      <c r="D185" s="32"/>
      <c r="E185" s="25"/>
      <c r="F185" s="25"/>
      <c r="G185" s="101"/>
      <c r="H185" s="102"/>
      <c r="I185" s="25"/>
      <c r="J185" s="26"/>
      <c r="K185" s="26"/>
      <c r="L185" s="26"/>
      <c r="M185" s="26"/>
      <c r="N185" s="26"/>
      <c r="O185" s="34"/>
      <c r="P185" s="25"/>
      <c r="Q185" s="25"/>
    </row>
    <row r="186" spans="1:17">
      <c r="A186" s="25"/>
      <c r="B186" s="25"/>
      <c r="C186" s="25"/>
      <c r="D186" s="32"/>
      <c r="E186" s="25"/>
      <c r="F186" s="25"/>
      <c r="G186" s="101"/>
      <c r="H186" s="102"/>
      <c r="I186" s="25"/>
      <c r="J186" s="26"/>
      <c r="K186" s="26"/>
      <c r="L186" s="26"/>
      <c r="M186" s="26"/>
      <c r="N186" s="26"/>
      <c r="O186" s="34"/>
      <c r="P186" s="25"/>
      <c r="Q186" s="25"/>
    </row>
    <row r="187" spans="1:17" ht="14.4">
      <c r="A187" s="25"/>
      <c r="B187" s="25"/>
      <c r="C187" s="38" t="str">
        <f>B295</f>
        <v>Staff absences</v>
      </c>
      <c r="D187" s="25"/>
      <c r="E187" s="25"/>
      <c r="F187" s="25"/>
      <c r="G187" s="103"/>
      <c r="H187" s="25"/>
      <c r="I187" s="25"/>
      <c r="J187" s="26"/>
      <c r="K187" s="26"/>
      <c r="L187" s="26"/>
      <c r="M187" s="26"/>
      <c r="N187" s="26"/>
      <c r="O187" s="34"/>
      <c r="P187" s="25"/>
      <c r="Q187" s="25"/>
    </row>
    <row r="188" spans="1:17" ht="14.4">
      <c r="A188" s="25"/>
      <c r="B188" s="25"/>
      <c r="C188" s="38"/>
      <c r="D188" s="30"/>
      <c r="E188" s="30"/>
      <c r="F188" s="30"/>
      <c r="G188" s="30"/>
      <c r="H188" s="31" t="s">
        <v>2018</v>
      </c>
      <c r="I188" s="25"/>
      <c r="J188" s="26"/>
      <c r="K188" s="26"/>
      <c r="L188" s="26"/>
      <c r="M188" s="26"/>
      <c r="N188" s="26"/>
      <c r="O188" s="34"/>
      <c r="P188" s="25"/>
      <c r="Q188" s="25"/>
    </row>
    <row r="189" spans="1:17" ht="14.4">
      <c r="A189" s="25"/>
      <c r="B189" s="25"/>
      <c r="C189" s="38"/>
      <c r="D189" s="235" t="str">
        <f>E297</f>
        <v>Staff leave or absence in the previous one week</v>
      </c>
      <c r="E189" s="236"/>
      <c r="F189" s="236"/>
      <c r="G189" s="96"/>
      <c r="H189" s="97">
        <f>E299</f>
        <v>69</v>
      </c>
      <c r="I189" s="26"/>
      <c r="J189" s="26"/>
      <c r="K189" s="26"/>
      <c r="L189" s="26"/>
      <c r="M189" s="26"/>
      <c r="N189" s="26"/>
      <c r="O189" s="34"/>
      <c r="P189" s="25"/>
      <c r="Q189" s="25"/>
    </row>
    <row r="190" spans="1:17" ht="14.4">
      <c r="A190" s="25"/>
      <c r="B190" s="25"/>
      <c r="C190" s="38"/>
      <c r="D190" s="233" t="str">
        <f>F297</f>
        <v>Staff on leave or absent at any time in the previous one week due to reasons related with COVID-19</v>
      </c>
      <c r="E190" s="234"/>
      <c r="F190" s="234"/>
      <c r="G190" s="98"/>
      <c r="H190" s="72">
        <f>F299</f>
        <v>1</v>
      </c>
      <c r="I190" s="26"/>
      <c r="J190" s="26"/>
      <c r="K190" s="26"/>
      <c r="L190" s="26"/>
      <c r="M190" s="26"/>
      <c r="N190" s="26"/>
      <c r="O190" s="34"/>
      <c r="P190" s="25"/>
      <c r="Q190" s="25"/>
    </row>
    <row r="191" spans="1:17" ht="14.4">
      <c r="A191" s="25"/>
      <c r="B191" s="25"/>
      <c r="C191" s="38"/>
      <c r="D191" s="233" t="str">
        <f>G297</f>
        <v>On leave or absent at any time in the previous one week</v>
      </c>
      <c r="E191" s="234"/>
      <c r="F191" s="234"/>
      <c r="G191" s="98"/>
      <c r="H191" s="72">
        <f>G299</f>
        <v>788</v>
      </c>
      <c r="I191" s="26"/>
      <c r="J191" s="26"/>
      <c r="K191" s="26"/>
      <c r="L191" s="26"/>
      <c r="M191" s="26"/>
      <c r="N191" s="26"/>
      <c r="O191" s="34"/>
      <c r="P191" s="25"/>
      <c r="Q191" s="25"/>
    </row>
    <row r="192" spans="1:17" ht="14.4">
      <c r="A192" s="25"/>
      <c r="B192" s="25"/>
      <c r="C192" s="38"/>
      <c r="D192" s="233" t="str">
        <f>H297</f>
        <v>On leave or absent at any time in the previous one week due to reasons related with COVID-19</v>
      </c>
      <c r="E192" s="234"/>
      <c r="F192" s="234"/>
      <c r="G192" s="98"/>
      <c r="H192" s="72">
        <f>H299</f>
        <v>2</v>
      </c>
      <c r="I192" s="26"/>
      <c r="J192" s="26"/>
      <c r="K192" s="26"/>
      <c r="L192" s="26"/>
      <c r="M192" s="26"/>
      <c r="N192" s="26"/>
      <c r="O192" s="34"/>
      <c r="P192" s="25"/>
      <c r="Q192" s="25"/>
    </row>
    <row r="193" spans="1:17" ht="14.4" hidden="1">
      <c r="A193" s="25"/>
      <c r="B193" s="25"/>
      <c r="C193" s="38"/>
      <c r="D193" s="233">
        <f>J285</f>
        <v>0</v>
      </c>
      <c r="E193" s="234"/>
      <c r="F193" s="234"/>
      <c r="G193" s="98"/>
      <c r="H193" s="72" t="e">
        <f>I299</f>
        <v>#N/A</v>
      </c>
      <c r="I193" s="26"/>
      <c r="J193" s="26"/>
      <c r="K193" s="26"/>
      <c r="L193" s="26"/>
      <c r="M193" s="26"/>
      <c r="N193" s="26"/>
      <c r="O193" s="34"/>
      <c r="P193" s="25"/>
      <c r="Q193" s="25"/>
    </row>
    <row r="194" spans="1:17" ht="14.4" hidden="1">
      <c r="A194" s="25"/>
      <c r="B194" s="25"/>
      <c r="C194" s="38"/>
      <c r="D194" s="233">
        <f>K285</f>
        <v>0</v>
      </c>
      <c r="E194" s="234"/>
      <c r="F194" s="234"/>
      <c r="G194" s="98"/>
      <c r="H194" s="72" t="e">
        <f>J299</f>
        <v>#N/A</v>
      </c>
      <c r="I194" s="26"/>
      <c r="J194" s="26"/>
      <c r="K194" s="26"/>
      <c r="L194" s="26"/>
      <c r="M194" s="26"/>
      <c r="N194" s="26"/>
      <c r="O194" s="34"/>
      <c r="P194" s="25"/>
      <c r="Q194" s="25"/>
    </row>
    <row r="195" spans="1:17" ht="14.4" hidden="1">
      <c r="A195" s="25"/>
      <c r="B195" s="25"/>
      <c r="C195" s="38"/>
      <c r="D195" s="233">
        <f>L285</f>
        <v>0</v>
      </c>
      <c r="E195" s="234"/>
      <c r="F195" s="234"/>
      <c r="G195" s="98"/>
      <c r="H195" s="72" t="e">
        <f>K299</f>
        <v>#N/A</v>
      </c>
      <c r="I195" s="26"/>
      <c r="J195" s="26"/>
      <c r="K195" s="26"/>
      <c r="L195" s="26"/>
      <c r="M195" s="26"/>
      <c r="N195" s="26"/>
      <c r="O195" s="34"/>
      <c r="P195" s="25"/>
      <c r="Q195" s="25"/>
    </row>
    <row r="196" spans="1:17" ht="14.4" hidden="1">
      <c r="A196" s="25"/>
      <c r="B196" s="25"/>
      <c r="C196" s="38"/>
      <c r="D196" s="233">
        <f>M285</f>
        <v>0</v>
      </c>
      <c r="E196" s="234"/>
      <c r="F196" s="234"/>
      <c r="G196" s="98"/>
      <c r="H196" s="72" t="e">
        <f>L299</f>
        <v>#N/A</v>
      </c>
      <c r="I196" s="26"/>
      <c r="J196" s="26"/>
      <c r="K196" s="26"/>
      <c r="L196" s="26"/>
      <c r="M196" s="26"/>
      <c r="N196" s="26"/>
      <c r="O196" s="34"/>
      <c r="P196" s="25"/>
      <c r="Q196" s="25"/>
    </row>
    <row r="197" spans="1:17" ht="14.4" hidden="1">
      <c r="A197" s="25"/>
      <c r="B197" s="25"/>
      <c r="C197" s="38"/>
      <c r="D197" s="233">
        <f>N285</f>
        <v>0</v>
      </c>
      <c r="E197" s="234"/>
      <c r="F197" s="234"/>
      <c r="G197" s="98"/>
      <c r="H197" s="72" t="e">
        <f>M299</f>
        <v>#N/A</v>
      </c>
      <c r="I197" s="26"/>
      <c r="J197" s="26"/>
      <c r="K197" s="26"/>
      <c r="L197" s="26"/>
      <c r="M197" s="26"/>
      <c r="N197" s="26"/>
      <c r="O197" s="34"/>
      <c r="P197" s="25"/>
      <c r="Q197" s="25"/>
    </row>
    <row r="198" spans="1:17" ht="14.4" hidden="1">
      <c r="A198" s="25"/>
      <c r="B198" s="25"/>
      <c r="C198" s="38"/>
      <c r="D198" s="233">
        <f>O285</f>
        <v>0</v>
      </c>
      <c r="E198" s="234"/>
      <c r="F198" s="234"/>
      <c r="G198" s="98"/>
      <c r="H198" s="72" t="e">
        <f>N299</f>
        <v>#N/A</v>
      </c>
      <c r="I198" s="25"/>
      <c r="J198" s="26"/>
      <c r="K198" s="26"/>
      <c r="L198" s="26"/>
      <c r="M198" s="26"/>
      <c r="N198" s="26"/>
      <c r="O198" s="34"/>
      <c r="P198" s="25"/>
      <c r="Q198" s="25"/>
    </row>
    <row r="199" spans="1:17" ht="14.4" hidden="1">
      <c r="A199" s="25"/>
      <c r="B199" s="25"/>
      <c r="C199" s="38"/>
      <c r="D199" s="233">
        <f>P285</f>
        <v>0</v>
      </c>
      <c r="E199" s="234"/>
      <c r="F199" s="234"/>
      <c r="G199" s="98"/>
      <c r="H199" s="72" t="e">
        <f>O299</f>
        <v>#N/A</v>
      </c>
      <c r="I199" s="25"/>
      <c r="J199" s="26"/>
      <c r="K199" s="26"/>
      <c r="L199" s="26"/>
      <c r="M199" s="26"/>
      <c r="N199" s="26"/>
      <c r="O199" s="34"/>
      <c r="P199" s="25"/>
      <c r="Q199" s="25"/>
    </row>
    <row r="200" spans="1:17" hidden="1">
      <c r="A200" s="25"/>
      <c r="B200" s="25"/>
      <c r="C200" s="25"/>
      <c r="D200" s="230">
        <f>Q285</f>
        <v>0</v>
      </c>
      <c r="E200" s="231"/>
      <c r="F200" s="231"/>
      <c r="G200" s="99"/>
      <c r="H200" s="100" t="e">
        <f>P299</f>
        <v>#N/A</v>
      </c>
      <c r="I200" s="25"/>
      <c r="J200" s="26"/>
      <c r="K200" s="26"/>
      <c r="L200" s="26"/>
      <c r="M200" s="26"/>
      <c r="N200" s="26"/>
      <c r="O200" s="34"/>
      <c r="P200" s="25"/>
      <c r="Q200" s="25"/>
    </row>
    <row r="201" spans="1:17">
      <c r="A201" s="25"/>
      <c r="B201" s="25"/>
      <c r="C201" s="25"/>
      <c r="D201" s="104"/>
      <c r="E201" s="25"/>
      <c r="F201" s="25"/>
      <c r="G201" s="25"/>
      <c r="H201" s="103"/>
      <c r="I201" s="25"/>
      <c r="J201" s="26"/>
      <c r="K201" s="26"/>
      <c r="L201" s="26"/>
      <c r="M201" s="26"/>
      <c r="N201" s="26"/>
      <c r="O201" s="34"/>
      <c r="P201" s="25"/>
      <c r="Q201" s="25"/>
    </row>
    <row r="202" spans="1:17">
      <c r="A202" s="25"/>
      <c r="B202" s="25"/>
      <c r="C202" s="25"/>
      <c r="D202" s="104"/>
      <c r="E202" s="25"/>
      <c r="F202" s="25"/>
      <c r="G202" s="25"/>
      <c r="H202" s="103"/>
      <c r="I202" s="25"/>
      <c r="J202" s="26"/>
      <c r="K202" s="26"/>
      <c r="L202" s="26"/>
      <c r="M202" s="26"/>
      <c r="N202" s="26"/>
      <c r="O202" s="34"/>
      <c r="P202" s="25"/>
      <c r="Q202" s="25"/>
    </row>
    <row r="203" spans="1:17" ht="14.4">
      <c r="A203" s="25"/>
      <c r="B203" s="25"/>
      <c r="C203" s="38" t="str">
        <f>B316</f>
        <v>Staff training and supportive supervision</v>
      </c>
      <c r="D203" s="25"/>
      <c r="E203" s="25"/>
      <c r="F203" s="25"/>
      <c r="G203" s="103"/>
      <c r="H203" s="25"/>
      <c r="I203" s="25"/>
      <c r="J203" s="26"/>
      <c r="K203" s="26"/>
      <c r="L203" s="26"/>
      <c r="M203" s="34"/>
      <c r="N203" s="34"/>
      <c r="O203" s="34"/>
      <c r="P203" s="25"/>
      <c r="Q203" s="25"/>
    </row>
    <row r="204" spans="1:17" ht="14.4">
      <c r="A204" s="25"/>
      <c r="B204" s="25"/>
      <c r="C204" s="38"/>
      <c r="D204" s="30"/>
      <c r="E204" s="30"/>
      <c r="F204" s="30"/>
      <c r="G204" s="30"/>
      <c r="H204" s="30" t="s">
        <v>2018</v>
      </c>
      <c r="I204" s="26"/>
      <c r="J204" s="26"/>
      <c r="K204" s="26"/>
      <c r="L204" s="26"/>
      <c r="M204" s="34"/>
      <c r="N204" s="34"/>
      <c r="O204" s="34"/>
      <c r="P204" s="25"/>
      <c r="Q204" s="25"/>
    </row>
    <row r="205" spans="1:17" ht="14.4">
      <c r="A205" s="25"/>
      <c r="B205" s="25"/>
      <c r="C205" s="38"/>
      <c r="D205" s="235" t="str">
        <f>E318</f>
        <v>COVID-19</v>
      </c>
      <c r="E205" s="236"/>
      <c r="F205" s="236"/>
      <c r="G205" s="96"/>
      <c r="H205" s="97">
        <f>E320</f>
        <v>88</v>
      </c>
      <c r="I205" s="26"/>
      <c r="J205" s="26"/>
      <c r="K205" s="26"/>
      <c r="L205" s="26"/>
      <c r="M205" s="34"/>
      <c r="N205" s="34"/>
      <c r="O205" s="34"/>
      <c r="P205" s="25"/>
      <c r="Q205" s="25"/>
    </row>
    <row r="206" spans="1:17" ht="14.4">
      <c r="A206" s="25"/>
      <c r="B206" s="25"/>
      <c r="C206" s="38"/>
      <c r="D206" s="233" t="str">
        <f>F318</f>
        <v>Proper use of PPE</v>
      </c>
      <c r="E206" s="234"/>
      <c r="F206" s="234"/>
      <c r="G206" s="98"/>
      <c r="H206" s="72">
        <f>F320</f>
        <v>78</v>
      </c>
      <c r="I206" s="26"/>
      <c r="J206" s="26"/>
      <c r="K206" s="26"/>
      <c r="L206" s="26"/>
      <c r="M206" s="34"/>
      <c r="N206" s="34"/>
      <c r="O206" s="34"/>
      <c r="P206" s="25"/>
      <c r="Q206" s="25"/>
    </row>
    <row r="207" spans="1:17" ht="14.4">
      <c r="A207" s="25"/>
      <c r="B207" s="25"/>
      <c r="C207" s="38"/>
      <c r="D207" s="233" t="str">
        <f>G318</f>
        <v>Environment cleaning and disinfection</v>
      </c>
      <c r="E207" s="234"/>
      <c r="F207" s="234"/>
      <c r="G207" s="98"/>
      <c r="H207" s="72">
        <f>G320</f>
        <v>76</v>
      </c>
      <c r="I207" s="26"/>
      <c r="J207" s="26"/>
      <c r="K207" s="26"/>
      <c r="L207" s="26"/>
      <c r="M207" s="34"/>
      <c r="N207" s="34"/>
      <c r="O207" s="34"/>
      <c r="P207" s="25"/>
      <c r="Q207" s="25"/>
    </row>
    <row r="208" spans="1:17" ht="14.4">
      <c r="A208" s="25"/>
      <c r="B208" s="25"/>
      <c r="C208" s="38"/>
      <c r="D208" s="233" t="str">
        <f>H318</f>
        <v xml:space="preserve">Screening of COVID-19 signs and symptoms at the point of first presentation </v>
      </c>
      <c r="E208" s="234"/>
      <c r="F208" s="234"/>
      <c r="G208" s="98"/>
      <c r="H208" s="72">
        <f>H320</f>
        <v>77</v>
      </c>
      <c r="I208" s="26"/>
      <c r="J208" s="26"/>
      <c r="K208" s="26"/>
      <c r="L208" s="26"/>
      <c r="M208" s="34"/>
      <c r="N208" s="34"/>
      <c r="O208" s="34"/>
      <c r="P208" s="25"/>
      <c r="Q208" s="25"/>
    </row>
    <row r="209" spans="1:17" ht="14.4">
      <c r="A209" s="25"/>
      <c r="B209" s="25"/>
      <c r="C209" s="38"/>
      <c r="D209" s="233" t="str">
        <f>I318</f>
        <v>Hand hygiene</v>
      </c>
      <c r="E209" s="234"/>
      <c r="F209" s="234"/>
      <c r="G209" s="98"/>
      <c r="H209" s="72">
        <f>I320</f>
        <v>78</v>
      </c>
      <c r="I209" s="26"/>
      <c r="J209" s="26"/>
      <c r="K209" s="26"/>
      <c r="L209" s="26"/>
      <c r="M209" s="34"/>
      <c r="N209" s="34"/>
      <c r="O209" s="34"/>
      <c r="P209" s="25"/>
      <c r="Q209" s="25"/>
    </row>
    <row r="210" spans="1:17" ht="14.4">
      <c r="A210" s="25"/>
      <c r="B210" s="25"/>
      <c r="C210" s="38"/>
      <c r="D210" s="233" t="str">
        <f>J318</f>
        <v>Triage protocols for COVID-19 case management</v>
      </c>
      <c r="E210" s="234"/>
      <c r="F210" s="234"/>
      <c r="G210" s="98"/>
      <c r="H210" s="72">
        <f>J320</f>
        <v>69</v>
      </c>
      <c r="I210" s="26"/>
      <c r="J210" s="26"/>
      <c r="K210" s="26"/>
      <c r="L210" s="26"/>
      <c r="M210" s="34"/>
      <c r="N210" s="34"/>
      <c r="O210" s="34"/>
      <c r="P210" s="25"/>
      <c r="Q210" s="25"/>
    </row>
    <row r="211" spans="1:17" ht="14.4">
      <c r="A211" s="25"/>
      <c r="B211" s="25"/>
      <c r="C211" s="38"/>
      <c r="D211" s="233" t="str">
        <f>K318</f>
        <v>Management of emergency conditions</v>
      </c>
      <c r="E211" s="234"/>
      <c r="F211" s="234"/>
      <c r="G211" s="98"/>
      <c r="H211" s="72">
        <f>K320</f>
        <v>58</v>
      </c>
      <c r="I211" s="26"/>
      <c r="J211" s="26"/>
      <c r="K211" s="26"/>
      <c r="L211" s="26"/>
      <c r="M211" s="34"/>
      <c r="N211" s="34"/>
      <c r="O211" s="34"/>
      <c r="P211" s="25"/>
      <c r="Q211" s="25"/>
    </row>
    <row r="212" spans="1:17" ht="14.4">
      <c r="A212" s="25"/>
      <c r="B212" s="25"/>
      <c r="C212" s="38"/>
      <c r="D212" s="233" t="str">
        <f>L318</f>
        <v>Provision of remote health care</v>
      </c>
      <c r="E212" s="234"/>
      <c r="F212" s="234"/>
      <c r="G212" s="98"/>
      <c r="H212" s="72">
        <f>L320</f>
        <v>26</v>
      </c>
      <c r="I212" s="26"/>
      <c r="J212" s="26"/>
      <c r="K212" s="26"/>
      <c r="L212" s="26"/>
      <c r="M212" s="34"/>
      <c r="N212" s="34"/>
      <c r="O212" s="34"/>
      <c r="P212" s="25"/>
      <c r="Q212" s="25"/>
    </row>
    <row r="213" spans="1:17" ht="14.4">
      <c r="A213" s="25"/>
      <c r="B213" s="25"/>
      <c r="C213" s="38"/>
      <c r="D213" s="233" t="str">
        <f>M318</f>
        <v xml:space="preserve">Infection prevention and control </v>
      </c>
      <c r="E213" s="234"/>
      <c r="F213" s="234"/>
      <c r="G213" s="98"/>
      <c r="H213" s="72">
        <f>M320</f>
        <v>70</v>
      </c>
      <c r="I213" s="26"/>
      <c r="J213" s="26"/>
      <c r="K213" s="26"/>
      <c r="L213" s="26"/>
      <c r="M213" s="34"/>
      <c r="N213" s="34"/>
      <c r="O213" s="34"/>
      <c r="P213" s="25"/>
      <c r="Q213" s="25"/>
    </row>
    <row r="214" spans="1:17" ht="14.4">
      <c r="A214" s="25"/>
      <c r="B214" s="25"/>
      <c r="C214" s="38"/>
      <c r="D214" s="233" t="str">
        <f>N318</f>
        <v>COVID-19 case management</v>
      </c>
      <c r="E214" s="234"/>
      <c r="F214" s="234"/>
      <c r="G214" s="98"/>
      <c r="H214" s="72">
        <f>N320</f>
        <v>48</v>
      </c>
      <c r="I214" s="26"/>
      <c r="J214" s="26"/>
      <c r="K214" s="26"/>
      <c r="L214" s="26"/>
      <c r="M214" s="34"/>
      <c r="N214" s="34"/>
      <c r="O214" s="34"/>
      <c r="P214" s="25"/>
      <c r="Q214" s="25"/>
    </row>
    <row r="215" spans="1:17" ht="14.4">
      <c r="A215" s="25"/>
      <c r="B215" s="25"/>
      <c r="C215" s="38"/>
      <c r="D215" s="233" t="str">
        <f>O318</f>
        <v xml:space="preserve">Mental health and psychosocial support </v>
      </c>
      <c r="E215" s="234"/>
      <c r="F215" s="234"/>
      <c r="G215" s="98"/>
      <c r="H215" s="72">
        <f>O320</f>
        <v>24</v>
      </c>
      <c r="I215" s="26"/>
      <c r="J215" s="26"/>
      <c r="K215" s="26"/>
      <c r="L215" s="26"/>
      <c r="M215" s="34"/>
      <c r="N215" s="34"/>
      <c r="O215" s="34"/>
      <c r="P215" s="25"/>
      <c r="Q215" s="25"/>
    </row>
    <row r="216" spans="1:17" ht="14.4" hidden="1">
      <c r="A216" s="25"/>
      <c r="B216" s="25"/>
      <c r="C216" s="38"/>
      <c r="D216" s="230">
        <f>P318</f>
        <v>0</v>
      </c>
      <c r="E216" s="231"/>
      <c r="F216" s="231"/>
      <c r="G216" s="99"/>
      <c r="H216" s="100" t="e">
        <f>P320</f>
        <v>#N/A</v>
      </c>
      <c r="I216" s="26"/>
      <c r="J216" s="26"/>
      <c r="K216" s="26"/>
      <c r="L216" s="26"/>
      <c r="M216" s="26"/>
      <c r="N216" s="26"/>
      <c r="O216" s="34"/>
      <c r="P216" s="25"/>
      <c r="Q216" s="25"/>
    </row>
    <row r="217" spans="1:17" ht="14.4">
      <c r="A217" s="25"/>
      <c r="B217" s="25"/>
      <c r="C217" s="38"/>
      <c r="D217" s="102"/>
      <c r="E217" s="102"/>
      <c r="F217" s="102"/>
      <c r="G217" s="102"/>
      <c r="H217" s="102"/>
      <c r="I217" s="26"/>
      <c r="J217" s="26"/>
      <c r="K217" s="26"/>
      <c r="L217" s="26"/>
      <c r="M217" s="26"/>
      <c r="N217" s="26"/>
      <c r="O217" s="34"/>
      <c r="P217" s="25"/>
      <c r="Q217" s="25"/>
    </row>
    <row r="218" spans="1:17" ht="14.4">
      <c r="A218" s="25"/>
      <c r="B218" s="25"/>
      <c r="C218" s="38"/>
      <c r="D218" s="102"/>
      <c r="E218" s="102"/>
      <c r="F218" s="102"/>
      <c r="G218" s="102"/>
      <c r="H218" s="102"/>
      <c r="I218" s="26"/>
      <c r="J218" s="26"/>
      <c r="K218" s="26"/>
      <c r="L218" s="26"/>
      <c r="M218" s="26"/>
      <c r="N218" s="26"/>
      <c r="O218" s="34"/>
      <c r="P218" s="25"/>
      <c r="Q218" s="25"/>
    </row>
    <row r="219" spans="1:17" ht="14.4">
      <c r="A219" s="25"/>
      <c r="B219" s="25"/>
      <c r="C219" s="38" t="str">
        <f>B337</f>
        <v>Staff training and supportive supervision scores</v>
      </c>
      <c r="D219" s="25"/>
      <c r="E219" s="25"/>
      <c r="F219" s="25"/>
      <c r="G219" s="103"/>
      <c r="H219" s="25"/>
      <c r="I219" s="25"/>
      <c r="J219" s="26"/>
      <c r="K219" s="26"/>
      <c r="L219" s="26"/>
      <c r="M219" s="34"/>
      <c r="N219" s="34"/>
      <c r="O219" s="34"/>
      <c r="P219" s="25"/>
      <c r="Q219" s="25"/>
    </row>
    <row r="220" spans="1:17" ht="14.4">
      <c r="A220" s="25"/>
      <c r="B220" s="25"/>
      <c r="C220" s="38"/>
      <c r="D220" s="30"/>
      <c r="E220" s="30"/>
      <c r="F220" s="30"/>
      <c r="G220" s="30"/>
      <c r="H220" s="30" t="s">
        <v>2018</v>
      </c>
      <c r="I220" s="26"/>
      <c r="J220" s="26"/>
      <c r="K220" s="26"/>
      <c r="L220" s="26"/>
      <c r="M220" s="34"/>
      <c r="N220" s="34"/>
      <c r="O220" s="34"/>
      <c r="P220" s="25"/>
      <c r="Q220" s="25"/>
    </row>
    <row r="221" spans="1:17" ht="14.4">
      <c r="A221" s="25"/>
      <c r="B221" s="25"/>
      <c r="C221" s="38"/>
      <c r="D221" s="235" t="str">
        <f>E339</f>
        <v xml:space="preserve">Average score for training related to COVID-19 </v>
      </c>
      <c r="E221" s="236"/>
      <c r="F221" s="236"/>
      <c r="G221" s="96"/>
      <c r="H221" s="97">
        <f>E341</f>
        <v>61</v>
      </c>
      <c r="I221" s="26"/>
      <c r="J221" s="26"/>
      <c r="K221" s="26"/>
      <c r="L221" s="26"/>
      <c r="M221" s="34"/>
      <c r="N221" s="34"/>
      <c r="O221" s="34"/>
      <c r="P221" s="25"/>
      <c r="Q221" s="25"/>
    </row>
    <row r="222" spans="1:17" ht="14.4">
      <c r="A222" s="25"/>
      <c r="B222" s="25"/>
      <c r="C222" s="38"/>
      <c r="D222" s="233" t="str">
        <f>F339</f>
        <v>Any staff who received training on all SEVEN select COVID-19 topics in the previous one year</v>
      </c>
      <c r="E222" s="234"/>
      <c r="F222" s="234"/>
      <c r="G222" s="98"/>
      <c r="H222" s="72">
        <f>F341</f>
        <v>8</v>
      </c>
      <c r="I222" s="26"/>
      <c r="J222" s="26"/>
      <c r="K222" s="26"/>
      <c r="L222" s="26"/>
      <c r="M222" s="34"/>
      <c r="N222" s="34"/>
      <c r="O222" s="34"/>
      <c r="P222" s="25"/>
      <c r="Q222" s="25"/>
    </row>
    <row r="223" spans="1:17" ht="14.4">
      <c r="A223" s="25"/>
      <c r="B223" s="25"/>
      <c r="C223" s="38"/>
      <c r="D223" s="233" t="str">
        <f>G339</f>
        <v>Received 50% or more of the COVID-19 related training</v>
      </c>
      <c r="E223" s="234"/>
      <c r="F223" s="234"/>
      <c r="G223" s="98"/>
      <c r="H223" s="72">
        <f>G341</f>
        <v>76</v>
      </c>
      <c r="I223" s="26"/>
      <c r="J223" s="26"/>
      <c r="K223" s="26"/>
      <c r="L223" s="26"/>
      <c r="M223" s="34"/>
      <c r="N223" s="34"/>
      <c r="O223" s="34"/>
      <c r="P223" s="25"/>
      <c r="Q223" s="25"/>
    </row>
    <row r="224" spans="1:17" ht="14.4">
      <c r="A224" s="25"/>
      <c r="B224" s="25"/>
      <c r="C224" s="38"/>
      <c r="D224" s="233" t="str">
        <f>H339</f>
        <v>Average score for training and supportive supervision related to COVID-19</v>
      </c>
      <c r="E224" s="234"/>
      <c r="F224" s="234"/>
      <c r="G224" s="98"/>
      <c r="H224" s="72">
        <f>H341</f>
        <v>60</v>
      </c>
      <c r="I224" s="26"/>
      <c r="J224" s="26"/>
      <c r="K224" s="26"/>
      <c r="L224" s="26"/>
      <c r="M224" s="34"/>
      <c r="N224" s="34"/>
      <c r="O224" s="34"/>
      <c r="P224" s="25"/>
      <c r="Q224" s="25"/>
    </row>
    <row r="225" spans="1:17" ht="14.4">
      <c r="A225" s="25"/>
      <c r="B225" s="25"/>
      <c r="C225" s="38"/>
      <c r="D225" s="233" t="str">
        <f>I339</f>
        <v>Any staff who received all select NINE training and supportive supervisions in the previous one year</v>
      </c>
      <c r="E225" s="234"/>
      <c r="F225" s="234"/>
      <c r="G225" s="98"/>
      <c r="H225" s="72">
        <f>I341</f>
        <v>7</v>
      </c>
      <c r="I225" s="26"/>
      <c r="J225" s="26"/>
      <c r="K225" s="26"/>
      <c r="L225" s="26"/>
      <c r="M225" s="34"/>
      <c r="N225" s="34"/>
      <c r="O225" s="34"/>
      <c r="P225" s="25"/>
      <c r="Q225" s="25"/>
    </row>
    <row r="226" spans="1:17" ht="14.4">
      <c r="A226" s="25"/>
      <c r="B226" s="25"/>
      <c r="C226" s="38"/>
      <c r="D226" s="233" t="str">
        <f>J339</f>
        <v>Received 50% or more of the training and supportive supervisions in the previous one year</v>
      </c>
      <c r="E226" s="234"/>
      <c r="F226" s="234"/>
      <c r="G226" s="98"/>
      <c r="H226" s="72">
        <f>J341</f>
        <v>74</v>
      </c>
      <c r="I226" s="26"/>
      <c r="J226" s="26"/>
      <c r="K226" s="26"/>
      <c r="L226" s="26"/>
      <c r="M226" s="34"/>
      <c r="N226" s="34"/>
      <c r="O226" s="34"/>
      <c r="P226" s="25"/>
      <c r="Q226" s="25"/>
    </row>
    <row r="227" spans="1:17" ht="14.4" hidden="1">
      <c r="A227" s="25"/>
      <c r="B227" s="25"/>
      <c r="C227" s="38"/>
      <c r="D227" s="233">
        <f>K339</f>
        <v>0</v>
      </c>
      <c r="E227" s="234"/>
      <c r="F227" s="234"/>
      <c r="G227" s="98"/>
      <c r="H227" s="72" t="e">
        <f>K341</f>
        <v>#N/A</v>
      </c>
      <c r="I227" s="26"/>
      <c r="J227" s="26"/>
      <c r="K227" s="26"/>
      <c r="L227" s="26"/>
      <c r="M227" s="34"/>
      <c r="N227" s="34"/>
      <c r="O227" s="34"/>
      <c r="P227" s="25"/>
      <c r="Q227" s="25"/>
    </row>
    <row r="228" spans="1:17" ht="14.4" hidden="1">
      <c r="A228" s="25"/>
      <c r="B228" s="25"/>
      <c r="C228" s="38"/>
      <c r="D228" s="233">
        <f>L339</f>
        <v>0</v>
      </c>
      <c r="E228" s="234"/>
      <c r="F228" s="234"/>
      <c r="G228" s="98"/>
      <c r="H228" s="72" t="e">
        <f>L341</f>
        <v>#N/A</v>
      </c>
      <c r="I228" s="26"/>
      <c r="J228" s="26"/>
      <c r="K228" s="26"/>
      <c r="L228" s="26"/>
      <c r="M228" s="34"/>
      <c r="N228" s="34"/>
      <c r="O228" s="34"/>
      <c r="P228" s="25"/>
      <c r="Q228" s="25"/>
    </row>
    <row r="229" spans="1:17" ht="14.4" hidden="1">
      <c r="A229" s="25"/>
      <c r="B229" s="25"/>
      <c r="C229" s="38"/>
      <c r="D229" s="233">
        <f>M339</f>
        <v>0</v>
      </c>
      <c r="E229" s="234"/>
      <c r="F229" s="234"/>
      <c r="G229" s="98"/>
      <c r="H229" s="72" t="e">
        <f>M341</f>
        <v>#N/A</v>
      </c>
      <c r="I229" s="26"/>
      <c r="J229" s="26"/>
      <c r="K229" s="26"/>
      <c r="L229" s="26"/>
      <c r="M229" s="34"/>
      <c r="N229" s="34"/>
      <c r="O229" s="34"/>
      <c r="P229" s="25"/>
      <c r="Q229" s="25"/>
    </row>
    <row r="230" spans="1:17" ht="14.4" hidden="1">
      <c r="A230" s="25"/>
      <c r="B230" s="25"/>
      <c r="C230" s="38"/>
      <c r="D230" s="233">
        <f>N339</f>
        <v>0</v>
      </c>
      <c r="E230" s="234"/>
      <c r="F230" s="234"/>
      <c r="G230" s="98"/>
      <c r="H230" s="72" t="e">
        <f>N341</f>
        <v>#N/A</v>
      </c>
      <c r="I230" s="26"/>
      <c r="J230" s="26"/>
      <c r="K230" s="26"/>
      <c r="L230" s="26"/>
      <c r="M230" s="34"/>
      <c r="N230" s="34"/>
      <c r="O230" s="34"/>
      <c r="P230" s="25"/>
      <c r="Q230" s="25"/>
    </row>
    <row r="231" spans="1:17" ht="14.4" hidden="1">
      <c r="A231" s="25"/>
      <c r="B231" s="25"/>
      <c r="C231" s="38"/>
      <c r="D231" s="233">
        <f>O339</f>
        <v>0</v>
      </c>
      <c r="E231" s="234"/>
      <c r="F231" s="234"/>
      <c r="G231" s="98"/>
      <c r="H231" s="72" t="e">
        <f>O341</f>
        <v>#N/A</v>
      </c>
      <c r="I231" s="26"/>
      <c r="J231" s="26"/>
      <c r="K231" s="26"/>
      <c r="L231" s="26"/>
      <c r="M231" s="34"/>
      <c r="N231" s="34"/>
      <c r="O231" s="34"/>
      <c r="P231" s="25"/>
      <c r="Q231" s="25"/>
    </row>
    <row r="232" spans="1:17" ht="14.4">
      <c r="A232" s="25"/>
      <c r="B232" s="25"/>
      <c r="C232" s="38"/>
      <c r="D232" s="102"/>
      <c r="E232" s="102"/>
      <c r="F232" s="102"/>
      <c r="G232" s="102"/>
      <c r="H232" s="102"/>
      <c r="I232" s="26"/>
      <c r="J232" s="26"/>
      <c r="K232" s="26"/>
      <c r="L232" s="26"/>
      <c r="M232" s="26"/>
      <c r="N232" s="26"/>
      <c r="O232" s="34"/>
      <c r="P232" s="25"/>
      <c r="Q232" s="25"/>
    </row>
    <row r="233" spans="1:17" ht="14.4">
      <c r="A233" s="25"/>
      <c r="B233" s="25"/>
      <c r="C233" s="38"/>
      <c r="D233" s="102"/>
      <c r="E233" s="102"/>
      <c r="F233" s="102"/>
      <c r="G233" s="102"/>
      <c r="H233" s="102"/>
      <c r="I233" s="26"/>
      <c r="J233" s="26"/>
      <c r="K233" s="26"/>
      <c r="L233" s="26"/>
      <c r="M233" s="26"/>
      <c r="N233" s="26"/>
      <c r="O233" s="34"/>
      <c r="P233" s="25"/>
      <c r="Q233" s="25"/>
    </row>
    <row r="234" spans="1:17" ht="14.4">
      <c r="A234" s="25"/>
      <c r="B234" s="25"/>
      <c r="C234" s="38" t="str">
        <f>B358</f>
        <v>Trend in tracer indicators</v>
      </c>
      <c r="D234" s="25"/>
      <c r="E234" s="25"/>
      <c r="F234" s="25"/>
      <c r="G234" s="103"/>
      <c r="H234" s="25"/>
      <c r="I234" s="25"/>
      <c r="J234" s="26"/>
      <c r="K234" s="26"/>
      <c r="L234" s="26"/>
      <c r="M234" s="34"/>
      <c r="N234" s="34"/>
      <c r="O234" s="34"/>
      <c r="P234" s="25"/>
      <c r="Q234" s="25"/>
    </row>
    <row r="235" spans="1:17" ht="14.4">
      <c r="A235" s="25"/>
      <c r="B235" s="25"/>
      <c r="C235" s="38"/>
      <c r="D235" s="30"/>
      <c r="E235" s="30"/>
      <c r="F235" s="246" t="s">
        <v>2018</v>
      </c>
      <c r="G235" s="246"/>
      <c r="H235" s="246"/>
      <c r="I235" s="26"/>
      <c r="J235" s="26"/>
      <c r="K235" s="26"/>
      <c r="L235" s="26"/>
      <c r="M235" s="34"/>
      <c r="N235" s="34"/>
      <c r="O235" s="34"/>
      <c r="P235" s="25"/>
      <c r="Q235" s="25"/>
    </row>
    <row r="236" spans="1:17" ht="14.4">
      <c r="A236" s="25"/>
      <c r="B236" s="25"/>
      <c r="C236" s="38"/>
      <c r="D236" s="202" t="s">
        <v>1952</v>
      </c>
      <c r="E236" s="203" t="s">
        <v>2052</v>
      </c>
      <c r="F236" s="203" t="s">
        <v>2053</v>
      </c>
      <c r="G236" s="203" t="s">
        <v>2054</v>
      </c>
      <c r="H236" s="203" t="s">
        <v>2055</v>
      </c>
      <c r="I236" s="26"/>
      <c r="J236" s="26"/>
      <c r="K236" s="26"/>
      <c r="L236" s="26"/>
      <c r="M236" s="34"/>
      <c r="N236" s="34"/>
      <c r="O236" s="34"/>
      <c r="P236" s="25"/>
      <c r="Q236" s="25"/>
    </row>
    <row r="237" spans="1:17" ht="14.4">
      <c r="A237" s="25"/>
      <c r="B237" s="25"/>
      <c r="C237" s="38"/>
      <c r="D237" s="183">
        <f>E360</f>
        <v>0</v>
      </c>
      <c r="E237" s="189"/>
      <c r="F237" s="189"/>
      <c r="G237" s="96"/>
      <c r="H237" s="97" t="e">
        <f>E362</f>
        <v>#N/A</v>
      </c>
      <c r="I237" s="26"/>
      <c r="J237" s="26"/>
      <c r="K237" s="26"/>
      <c r="L237" s="26"/>
      <c r="M237" s="34"/>
      <c r="N237" s="34"/>
      <c r="O237" s="34"/>
      <c r="P237" s="25"/>
      <c r="Q237" s="25"/>
    </row>
    <row r="238" spans="1:17" ht="14.4">
      <c r="A238" s="25"/>
      <c r="B238" s="25"/>
      <c r="C238" s="38"/>
      <c r="D238" s="182">
        <f>F360</f>
        <v>0</v>
      </c>
      <c r="E238" s="191"/>
      <c r="F238" s="191"/>
      <c r="G238" s="98"/>
      <c r="H238" s="72" t="e">
        <f>F362</f>
        <v>#N/A</v>
      </c>
      <c r="I238" s="26"/>
      <c r="J238" s="26"/>
      <c r="K238" s="26"/>
      <c r="L238" s="26"/>
      <c r="M238" s="34"/>
      <c r="N238" s="34"/>
      <c r="O238" s="34"/>
      <c r="P238" s="25"/>
      <c r="Q238" s="25"/>
    </row>
    <row r="239" spans="1:17" ht="14.4">
      <c r="A239" s="25"/>
      <c r="B239" s="25"/>
      <c r="C239" s="38"/>
      <c r="D239" s="182">
        <f>G360</f>
        <v>0</v>
      </c>
      <c r="E239" s="191"/>
      <c r="F239" s="191"/>
      <c r="G239" s="98"/>
      <c r="H239" s="72" t="e">
        <f>G362</f>
        <v>#N/A</v>
      </c>
      <c r="I239" s="26"/>
      <c r="J239" s="26"/>
      <c r="K239" s="26"/>
      <c r="L239" s="26"/>
      <c r="M239" s="34"/>
      <c r="N239" s="34"/>
      <c r="O239" s="34"/>
      <c r="P239" s="25"/>
      <c r="Q239" s="25"/>
    </row>
    <row r="240" spans="1:17" ht="14.4">
      <c r="A240" s="25"/>
      <c r="B240" s="25"/>
      <c r="C240" s="38"/>
      <c r="D240" s="182">
        <f>H360</f>
        <v>0</v>
      </c>
      <c r="E240" s="191"/>
      <c r="F240" s="191"/>
      <c r="G240" s="98"/>
      <c r="H240" s="72" t="e">
        <f>H362</f>
        <v>#N/A</v>
      </c>
      <c r="I240" s="26"/>
      <c r="J240" s="26"/>
      <c r="K240" s="26"/>
      <c r="L240" s="26"/>
      <c r="M240" s="34"/>
      <c r="N240" s="34"/>
      <c r="O240" s="34"/>
      <c r="P240" s="25"/>
      <c r="Q240" s="25"/>
    </row>
    <row r="241" spans="1:29" ht="14.4" hidden="1">
      <c r="A241" s="25"/>
      <c r="B241" s="25"/>
      <c r="C241" s="38"/>
      <c r="D241" s="182"/>
      <c r="E241" s="191"/>
      <c r="F241" s="191"/>
      <c r="G241" s="98"/>
      <c r="H241" s="72"/>
      <c r="I241" s="26"/>
      <c r="J241" s="26"/>
      <c r="K241" s="26"/>
      <c r="L241" s="26"/>
      <c r="M241" s="34"/>
      <c r="N241" s="34"/>
      <c r="O241" s="34"/>
      <c r="P241" s="25"/>
      <c r="Q241" s="25"/>
    </row>
    <row r="242" spans="1:29" ht="14.4" hidden="1">
      <c r="A242" s="25"/>
      <c r="B242" s="25"/>
      <c r="C242" s="38"/>
      <c r="D242" s="182"/>
      <c r="E242" s="191"/>
      <c r="F242" s="191"/>
      <c r="G242" s="98"/>
      <c r="H242" s="72"/>
      <c r="I242" s="26"/>
      <c r="J242" s="26"/>
      <c r="K242" s="26"/>
      <c r="L242" s="26"/>
      <c r="M242" s="34"/>
      <c r="N242" s="34"/>
      <c r="O242" s="34"/>
      <c r="P242" s="25"/>
      <c r="Q242" s="25"/>
    </row>
    <row r="243" spans="1:29" ht="14.4" hidden="1">
      <c r="A243" s="25"/>
      <c r="B243" s="25"/>
      <c r="C243" s="38"/>
      <c r="D243" s="182"/>
      <c r="E243" s="191"/>
      <c r="F243" s="191"/>
      <c r="G243" s="98"/>
      <c r="H243" s="72"/>
      <c r="I243" s="26"/>
      <c r="J243" s="26"/>
      <c r="K243" s="26"/>
      <c r="L243" s="26"/>
      <c r="M243" s="34"/>
      <c r="N243" s="34"/>
      <c r="O243" s="34"/>
      <c r="P243" s="25"/>
      <c r="Q243" s="25"/>
    </row>
    <row r="244" spans="1:29" ht="14.4" hidden="1">
      <c r="A244" s="25"/>
      <c r="B244" s="25"/>
      <c r="C244" s="38"/>
      <c r="D244" s="182"/>
      <c r="E244" s="191"/>
      <c r="F244" s="191"/>
      <c r="G244" s="98"/>
      <c r="H244" s="72"/>
      <c r="I244" s="26"/>
      <c r="J244" s="26"/>
      <c r="K244" s="26"/>
      <c r="L244" s="26"/>
      <c r="M244" s="34"/>
      <c r="N244" s="34"/>
      <c r="O244" s="34"/>
      <c r="P244" s="25"/>
      <c r="Q244" s="25"/>
    </row>
    <row r="245" spans="1:29" ht="14.4" hidden="1">
      <c r="A245" s="25"/>
      <c r="B245" s="25"/>
      <c r="C245" s="38"/>
      <c r="D245" s="182"/>
      <c r="E245" s="191"/>
      <c r="F245" s="191"/>
      <c r="G245" s="98"/>
      <c r="H245" s="72"/>
      <c r="I245" s="26"/>
      <c r="J245" s="26"/>
      <c r="K245" s="26"/>
      <c r="L245" s="26"/>
      <c r="M245" s="34"/>
      <c r="N245" s="34"/>
      <c r="O245" s="34"/>
      <c r="P245" s="25"/>
      <c r="Q245" s="25"/>
    </row>
    <row r="246" spans="1:29" ht="14.4" hidden="1">
      <c r="A246" s="25"/>
      <c r="B246" s="25"/>
      <c r="C246" s="38"/>
      <c r="D246" s="182"/>
      <c r="E246" s="191"/>
      <c r="F246" s="191"/>
      <c r="G246" s="98"/>
      <c r="H246" s="72"/>
      <c r="I246" s="26"/>
      <c r="J246" s="26"/>
      <c r="K246" s="26"/>
      <c r="L246" s="26"/>
      <c r="M246" s="34"/>
      <c r="N246" s="34"/>
      <c r="O246" s="34"/>
      <c r="P246" s="25"/>
      <c r="Q246" s="25"/>
    </row>
    <row r="247" spans="1:29" ht="14.4" hidden="1">
      <c r="A247" s="25"/>
      <c r="B247" s="25"/>
      <c r="C247" s="38"/>
      <c r="D247" s="182"/>
      <c r="E247" s="191"/>
      <c r="F247" s="191"/>
      <c r="G247" s="98"/>
      <c r="H247" s="72"/>
      <c r="I247" s="26"/>
      <c r="J247" s="26"/>
      <c r="K247" s="26"/>
      <c r="L247" s="26"/>
      <c r="M247" s="34"/>
      <c r="N247" s="34"/>
      <c r="O247" s="34"/>
      <c r="P247" s="25"/>
      <c r="Q247" s="25"/>
    </row>
    <row r="248" spans="1:29" ht="14.4">
      <c r="A248" s="25"/>
      <c r="B248" s="25"/>
      <c r="C248" s="38"/>
      <c r="D248" s="102"/>
      <c r="E248" s="102"/>
      <c r="F248" s="102"/>
      <c r="G248" s="102"/>
      <c r="H248" s="102"/>
      <c r="I248" s="26"/>
      <c r="J248" s="26"/>
      <c r="K248" s="26"/>
      <c r="L248" s="26"/>
      <c r="M248" s="26"/>
      <c r="N248" s="26"/>
      <c r="O248" s="34"/>
      <c r="P248" s="25"/>
      <c r="Q248" s="25"/>
    </row>
    <row r="249" spans="1:29" ht="15" customHeight="1">
      <c r="A249" s="25"/>
      <c r="B249" s="25"/>
      <c r="C249" s="25"/>
      <c r="D249" s="25"/>
      <c r="E249" s="25"/>
      <c r="F249" s="25"/>
      <c r="G249" s="25"/>
      <c r="H249" s="25"/>
      <c r="I249" s="25"/>
      <c r="J249" s="26"/>
      <c r="K249" s="26"/>
      <c r="L249" s="26"/>
      <c r="M249" s="26"/>
      <c r="N249" s="26"/>
      <c r="O249" s="34"/>
      <c r="P249" s="25"/>
      <c r="Q249" s="25"/>
    </row>
    <row r="250" spans="1:29" ht="18" customHeight="1">
      <c r="A250" s="232" t="s">
        <v>2019</v>
      </c>
      <c r="B250" s="232"/>
      <c r="C250" s="232"/>
      <c r="D250" s="232"/>
      <c r="E250" s="232"/>
      <c r="F250" s="232"/>
      <c r="G250" s="232"/>
      <c r="H250" s="232"/>
      <c r="I250" s="232"/>
      <c r="J250" s="232"/>
      <c r="K250" s="232"/>
      <c r="L250" s="232"/>
      <c r="M250" s="232"/>
      <c r="N250" s="232"/>
      <c r="O250" s="232"/>
      <c r="P250" s="232"/>
      <c r="Q250" s="232"/>
    </row>
    <row r="251" spans="1:29" s="20" customFormat="1" ht="23.4">
      <c r="A251" s="115"/>
      <c r="B251" s="116" t="s">
        <v>2056</v>
      </c>
      <c r="C251" s="117"/>
      <c r="D251" s="116"/>
      <c r="E251" s="24"/>
      <c r="F251" s="24"/>
      <c r="G251" s="24"/>
      <c r="H251" s="24"/>
      <c r="I251" s="24"/>
      <c r="J251" s="24"/>
      <c r="K251" s="24"/>
      <c r="L251" s="24"/>
      <c r="M251" s="24"/>
      <c r="N251" s="24"/>
      <c r="O251" s="23"/>
      <c r="P251" s="115"/>
      <c r="Q251" s="115"/>
    </row>
    <row r="252" spans="1:29" s="20" customFormat="1" ht="12.75" customHeight="1">
      <c r="A252" s="115"/>
      <c r="B252" s="147" t="s">
        <v>2057</v>
      </c>
      <c r="C252" s="117"/>
      <c r="D252" s="116"/>
      <c r="E252" s="24"/>
      <c r="F252" s="24"/>
      <c r="G252" s="24"/>
      <c r="H252" s="24"/>
      <c r="I252" s="24"/>
      <c r="J252" s="24"/>
      <c r="K252" s="24"/>
      <c r="L252" s="24"/>
      <c r="M252" s="24"/>
      <c r="N252" s="24"/>
      <c r="O252" s="23"/>
      <c r="P252" s="115"/>
      <c r="Q252" s="115"/>
    </row>
    <row r="253" spans="1:29" s="20" customFormat="1">
      <c r="A253" s="118"/>
      <c r="B253" s="105" t="s">
        <v>2574</v>
      </c>
      <c r="C253" s="105"/>
      <c r="D253" s="148"/>
      <c r="E253" s="147"/>
      <c r="F253" s="107"/>
      <c r="G253" s="107"/>
      <c r="H253" s="107"/>
      <c r="I253" s="107"/>
      <c r="J253" s="107"/>
      <c r="K253" s="107"/>
      <c r="L253" s="107"/>
      <c r="M253" s="107"/>
      <c r="N253" s="107"/>
      <c r="O253" s="108"/>
      <c r="P253" s="118"/>
      <c r="Q253" s="118"/>
    </row>
    <row r="254" spans="1:29" s="18" customFormat="1" ht="27" customHeight="1">
      <c r="A254" s="118"/>
      <c r="B254" s="115"/>
      <c r="C254" s="109"/>
      <c r="D254" s="153"/>
      <c r="E254" s="155" t="str">
        <f>B253</f>
        <v>Number of staff diagnosed with COVID-19 in the past week</v>
      </c>
      <c r="F254" s="122"/>
      <c r="G254" s="122"/>
      <c r="H254" s="122"/>
      <c r="I254" s="122"/>
      <c r="J254" s="155" t="s">
        <v>2042</v>
      </c>
      <c r="K254" s="122"/>
      <c r="L254" s="122"/>
      <c r="M254" s="122"/>
      <c r="N254" s="122"/>
      <c r="O254" s="110"/>
      <c r="P254" s="110"/>
      <c r="Q254" s="118"/>
    </row>
    <row r="255" spans="1:29" s="18" customFormat="1" ht="36" customHeight="1">
      <c r="A255" s="119"/>
      <c r="B255" s="115"/>
      <c r="C255" s="120"/>
      <c r="D255" s="120"/>
      <c r="E255" s="154" t="str">
        <f>Z257</f>
        <v>Medical doctors</v>
      </c>
      <c r="F255" s="154" t="str">
        <f>Z258</f>
        <v>Nursing personnel</v>
      </c>
      <c r="G255" s="154" t="s">
        <v>2572</v>
      </c>
      <c r="H255" s="154" t="str">
        <f>Z259</f>
        <v>Other clinical staff</v>
      </c>
      <c r="I255" s="154" t="str">
        <f>Z260</f>
        <v>Non-clinical staff</v>
      </c>
      <c r="J255" s="154" t="str">
        <f>Z261</f>
        <v>All staff</v>
      </c>
      <c r="K255" s="118" t="str">
        <f>Z262</f>
        <v>Medical doctors</v>
      </c>
      <c r="L255" s="118" t="str">
        <f>Z263</f>
        <v>Nursing personnel</v>
      </c>
      <c r="M255" s="118" t="s">
        <v>2572</v>
      </c>
      <c r="N255" s="118" t="str">
        <f>Z264</f>
        <v>Other clinical staff</v>
      </c>
      <c r="O255" s="118" t="str">
        <f>Z265</f>
        <v>Non-clinical staff</v>
      </c>
      <c r="P255" s="118" t="str">
        <f>Z266</f>
        <v>All staff</v>
      </c>
      <c r="Q255" s="118"/>
      <c r="R255" s="111"/>
      <c r="S255" s="119"/>
    </row>
    <row r="256" spans="1:29" s="20" customFormat="1" ht="41.4">
      <c r="A256" s="119"/>
      <c r="B256" s="115"/>
      <c r="C256" s="121"/>
      <c r="D256" s="121"/>
      <c r="E256" s="127" t="s">
        <v>807</v>
      </c>
      <c r="F256" s="127" t="s">
        <v>809</v>
      </c>
      <c r="G256" s="127" t="s">
        <v>2573</v>
      </c>
      <c r="H256" s="127" t="s">
        <v>811</v>
      </c>
      <c r="I256" s="127" t="s">
        <v>815</v>
      </c>
      <c r="J256" s="127" t="s">
        <v>817</v>
      </c>
      <c r="K256" s="127" t="s">
        <v>806</v>
      </c>
      <c r="L256" s="127" t="s">
        <v>808</v>
      </c>
      <c r="M256" s="127" t="s">
        <v>2571</v>
      </c>
      <c r="N256" s="127" t="s">
        <v>810</v>
      </c>
      <c r="O256" s="127" t="s">
        <v>814</v>
      </c>
      <c r="P256" s="127" t="s">
        <v>816</v>
      </c>
      <c r="Q256" s="127"/>
      <c r="R256" s="127"/>
      <c r="S256" s="119"/>
      <c r="Z256" s="150" t="s">
        <v>2023</v>
      </c>
      <c r="AA256" s="150" t="s">
        <v>2024</v>
      </c>
      <c r="AB256" s="150" t="s">
        <v>2025</v>
      </c>
      <c r="AC256" s="150" t="s">
        <v>1185</v>
      </c>
    </row>
    <row r="257" spans="1:29" s="20" customFormat="1" ht="12.75" customHeight="1">
      <c r="A257" s="118"/>
      <c r="B257" s="115"/>
      <c r="C257" s="123" t="s">
        <v>1927</v>
      </c>
      <c r="D257" s="124"/>
      <c r="E257" s="112">
        <f>HLOOKUP(E256,'Latest indicator estimate data'!$A$1:$ZZ$500,MATCH($C257,'Latest indicator estimate data'!$G$1:$G$500,0),FALSE)</f>
        <v>0</v>
      </c>
      <c r="F257" s="112">
        <f>HLOOKUP(F256,'Latest indicator estimate data'!$A$1:$ZZ$500,MATCH($C257,'Latest indicator estimate data'!$G$1:$G$500,0),FALSE)</f>
        <v>9</v>
      </c>
      <c r="G257" s="112">
        <f>HLOOKUP(G256,'Latest indicator estimate data'!$A$1:$ZZ$500,MATCH($C257,'Latest indicator estimate data'!$G$1:$G$500,0),FALSE)</f>
        <v>1</v>
      </c>
      <c r="H257" s="112">
        <f>HLOOKUP(H256,'Latest indicator estimate data'!$A$1:$ZZ$500,MATCH($C257,'Latest indicator estimate data'!$G$1:$G$500,0),FALSE)</f>
        <v>7</v>
      </c>
      <c r="I257" s="112">
        <f>HLOOKUP(I256,'Latest indicator estimate data'!$A$1:$ZZ$500,MATCH($C257,'Latest indicator estimate data'!$G$1:$G$500,0),FALSE)</f>
        <v>0</v>
      </c>
      <c r="J257" s="112">
        <f>HLOOKUP(J256,'Latest indicator estimate data'!$A$1:$ZZ$500,MATCH($C257,'Latest indicator estimate data'!$G$1:$G$500,0),FALSE)</f>
        <v>17</v>
      </c>
      <c r="K257" s="112">
        <f>HLOOKUP(K256,'Latest indicator estimate data'!$A$1:$ZZ$500,MATCH($C257,'Latest indicator estimate data'!$G$1:$G$500,0),FALSE)</f>
        <v>1618</v>
      </c>
      <c r="L257" s="112">
        <f>HLOOKUP(L256,'Latest indicator estimate data'!$A$1:$ZZ$500,MATCH($C257,'Latest indicator estimate data'!$G$1:$G$500,0),FALSE)</f>
        <v>13014</v>
      </c>
      <c r="M257" s="112">
        <f>HLOOKUP(M256,'Latest indicator estimate data'!$A$1:$ZZ$500,MATCH($C257,'Latest indicator estimate data'!$G$1:$G$500,0),FALSE)</f>
        <v>3539</v>
      </c>
      <c r="N257" s="112">
        <f>HLOOKUP(N256,'Latest indicator estimate data'!$A$1:$ZZ$500,MATCH($C257,'Latest indicator estimate data'!$G$1:$G$500,0),FALSE)</f>
        <v>2189</v>
      </c>
      <c r="O257" s="112">
        <f>HLOOKUP(O256,'Latest indicator estimate data'!$A$1:$ZZ$500,MATCH($C257,'Latest indicator estimate data'!$G$1:$G$500,0),FALSE)</f>
        <v>5696</v>
      </c>
      <c r="P257" s="112">
        <f>HLOOKUP(P256,'Latest indicator estimate data'!$A$1:$ZZ$500,MATCH($C257,'Latest indicator estimate data'!$G$1:$G$500,0),FALSE)</f>
        <v>26056</v>
      </c>
      <c r="Q257" s="112"/>
      <c r="R257" s="112"/>
      <c r="S257" s="118"/>
      <c r="Z257" s="20" t="s">
        <v>2044</v>
      </c>
      <c r="AA257" s="19" t="s">
        <v>1238</v>
      </c>
      <c r="AB257" s="19" t="s">
        <v>1239</v>
      </c>
      <c r="AC257" s="19" t="s">
        <v>1240</v>
      </c>
    </row>
    <row r="258" spans="1:29" s="20" customFormat="1" ht="12.75" customHeight="1">
      <c r="A258" s="118"/>
      <c r="B258" s="115"/>
      <c r="C258" s="133" t="s">
        <v>2027</v>
      </c>
      <c r="D258" s="134"/>
      <c r="E258" s="132"/>
      <c r="F258" s="132"/>
      <c r="G258" s="132"/>
      <c r="H258" s="132"/>
      <c r="I258" s="132"/>
      <c r="J258" s="132"/>
      <c r="K258" s="132"/>
      <c r="L258" s="132"/>
      <c r="M258" s="132"/>
      <c r="N258" s="132"/>
      <c r="O258" s="132"/>
      <c r="P258" s="132"/>
      <c r="Q258" s="132"/>
      <c r="R258" s="132"/>
      <c r="S258" s="118"/>
      <c r="Z258" s="20" t="s">
        <v>2045</v>
      </c>
      <c r="AA258" s="19" t="s">
        <v>1242</v>
      </c>
      <c r="AB258" s="19" t="s">
        <v>1243</v>
      </c>
      <c r="AC258" s="19" t="s">
        <v>1244</v>
      </c>
    </row>
    <row r="259" spans="1:29" s="20" customFormat="1" ht="12.75" customHeight="1">
      <c r="A259" s="118"/>
      <c r="B259" s="115"/>
      <c r="C259" s="125"/>
      <c r="D259" s="20" t="s">
        <v>1928</v>
      </c>
      <c r="E259" s="108">
        <f>HLOOKUP(E256,'Latest indicator estimate data'!$A$1:$ZZ$500,MATCH($D259,'Latest indicator estimate data'!$G$1:$G$500,0),FALSE)</f>
        <v>0</v>
      </c>
      <c r="F259" s="108">
        <f>HLOOKUP(F256,'Latest indicator estimate data'!$A$1:$ZZ$500,MATCH($D259,'Latest indicator estimate data'!$G$1:$G$500,0),FALSE)</f>
        <v>8</v>
      </c>
      <c r="G259" s="108">
        <f>HLOOKUP(G256,'Latest indicator estimate data'!$A$1:$ZZ$500,MATCH($D259,'Latest indicator estimate data'!$G$1:$G$500,0),FALSE)</f>
        <v>1</v>
      </c>
      <c r="H259" s="108">
        <f>HLOOKUP(H256,'Latest indicator estimate data'!$A$1:$ZZ$500,MATCH($D259,'Latest indicator estimate data'!$G$1:$G$500,0),FALSE)</f>
        <v>6</v>
      </c>
      <c r="I259" s="108">
        <f>HLOOKUP(I256,'Latest indicator estimate data'!$A$1:$ZZ$500,MATCH($D259,'Latest indicator estimate data'!$G$1:$G$500,0),FALSE)</f>
        <v>0</v>
      </c>
      <c r="J259" s="108">
        <f>HLOOKUP(J256,'Latest indicator estimate data'!$A$1:$ZZ$500,MATCH($D259,'Latest indicator estimate data'!$G$1:$G$500,0),FALSE)</f>
        <v>15</v>
      </c>
      <c r="K259" s="108">
        <f>HLOOKUP(K256,'Latest indicator estimate data'!$A$1:$ZZ$500,MATCH($D259,'Latest indicator estimate data'!$G$1:$G$500,0),FALSE)</f>
        <v>1602</v>
      </c>
      <c r="L259" s="108">
        <f>HLOOKUP(L256,'Latest indicator estimate data'!$A$1:$ZZ$500,MATCH($D259,'Latest indicator estimate data'!$G$1:$G$500,0),FALSE)</f>
        <v>11706</v>
      </c>
      <c r="M259" s="108">
        <f>HLOOKUP(M256,'Latest indicator estimate data'!$A$1:$ZZ$500,MATCH($D259,'Latest indicator estimate data'!$G$1:$G$500,0),FALSE)</f>
        <v>3238</v>
      </c>
      <c r="N259" s="108">
        <f>HLOOKUP(N256,'Latest indicator estimate data'!$A$1:$ZZ$500,MATCH($D259,'Latest indicator estimate data'!$G$1:$G$500,0),FALSE)</f>
        <v>2039</v>
      </c>
      <c r="O259" s="108">
        <f>HLOOKUP(O256,'Latest indicator estimate data'!$A$1:$ZZ$500,MATCH($D259,'Latest indicator estimate data'!$G$1:$G$500,0),FALSE)</f>
        <v>5347</v>
      </c>
      <c r="P259" s="108">
        <f>HLOOKUP(P256,'Latest indicator estimate data'!$A$1:$ZZ$500,MATCH($D259,'Latest indicator estimate data'!$G$1:$G$500,0),FALSE)</f>
        <v>23932</v>
      </c>
      <c r="Q259" s="108"/>
      <c r="R259" s="108"/>
      <c r="S259" s="118"/>
      <c r="Z259" s="20" t="s">
        <v>2046</v>
      </c>
      <c r="AA259" s="19" t="s">
        <v>1246</v>
      </c>
      <c r="AB259" s="19" t="s">
        <v>1247</v>
      </c>
      <c r="AC259" s="19" t="s">
        <v>1248</v>
      </c>
    </row>
    <row r="260" spans="1:29" s="20" customFormat="1" ht="12.75" customHeight="1">
      <c r="A260" s="118"/>
      <c r="B260" s="115"/>
      <c r="C260" s="125"/>
      <c r="D260" s="20" t="s">
        <v>1929</v>
      </c>
      <c r="E260" s="108">
        <f>HLOOKUP(E256,'Latest indicator estimate data'!$A$1:$ZZ$500,MATCH($D260,'Latest indicator estimate data'!$G$1:$G$500,0),FALSE)</f>
        <v>0</v>
      </c>
      <c r="F260" s="108">
        <f>HLOOKUP(F256,'Latest indicator estimate data'!$A$1:$ZZ$500,MATCH($D260,'Latest indicator estimate data'!$G$1:$G$500,0),FALSE)</f>
        <v>1</v>
      </c>
      <c r="G260" s="108">
        <f>HLOOKUP(G256,'Latest indicator estimate data'!$A$1:$ZZ$500,MATCH($D260,'Latest indicator estimate data'!$G$1:$G$500,0),FALSE)</f>
        <v>0</v>
      </c>
      <c r="H260" s="108">
        <f>HLOOKUP(H256,'Latest indicator estimate data'!$A$1:$ZZ$500,MATCH($D260,'Latest indicator estimate data'!$G$1:$G$500,0),FALSE)</f>
        <v>1</v>
      </c>
      <c r="I260" s="108">
        <f>HLOOKUP(I256,'Latest indicator estimate data'!$A$1:$ZZ$500,MATCH($D260,'Latest indicator estimate data'!$G$1:$G$500,0),FALSE)</f>
        <v>0</v>
      </c>
      <c r="J260" s="108">
        <f>HLOOKUP(J256,'Latest indicator estimate data'!$A$1:$ZZ$500,MATCH($D260,'Latest indicator estimate data'!$G$1:$G$500,0),FALSE)</f>
        <v>2</v>
      </c>
      <c r="K260" s="108">
        <f>HLOOKUP(K256,'Latest indicator estimate data'!$A$1:$ZZ$500,MATCH($D260,'Latest indicator estimate data'!$G$1:$G$500,0),FALSE)</f>
        <v>16</v>
      </c>
      <c r="L260" s="108">
        <f>HLOOKUP(L256,'Latest indicator estimate data'!$A$1:$ZZ$500,MATCH($D260,'Latest indicator estimate data'!$G$1:$G$500,0),FALSE)</f>
        <v>1308</v>
      </c>
      <c r="M260" s="108">
        <f>HLOOKUP(M256,'Latest indicator estimate data'!$A$1:$ZZ$500,MATCH($D260,'Latest indicator estimate data'!$G$1:$G$500,0),FALSE)</f>
        <v>301</v>
      </c>
      <c r="N260" s="108">
        <f>HLOOKUP(N256,'Latest indicator estimate data'!$A$1:$ZZ$500,MATCH($D260,'Latest indicator estimate data'!$G$1:$G$500,0),FALSE)</f>
        <v>150</v>
      </c>
      <c r="O260" s="108">
        <f>HLOOKUP(O256,'Latest indicator estimate data'!$A$1:$ZZ$500,MATCH($D260,'Latest indicator estimate data'!$G$1:$G$500,0),FALSE)</f>
        <v>349</v>
      </c>
      <c r="P260" s="108">
        <f>HLOOKUP(P256,'Latest indicator estimate data'!$A$1:$ZZ$500,MATCH($D260,'Latest indicator estimate data'!$G$1:$G$500,0),FALSE)</f>
        <v>2124</v>
      </c>
      <c r="Q260" s="108"/>
      <c r="R260" s="108"/>
      <c r="S260" s="118"/>
      <c r="Z260" s="20" t="s">
        <v>2047</v>
      </c>
      <c r="AA260" s="19" t="s">
        <v>1254</v>
      </c>
      <c r="AB260" s="19" t="s">
        <v>1255</v>
      </c>
      <c r="AC260" s="19" t="s">
        <v>1256</v>
      </c>
    </row>
    <row r="261" spans="1:29" s="20" customFormat="1" ht="12.75" customHeight="1">
      <c r="A261" s="118"/>
      <c r="B261" s="115"/>
      <c r="C261" s="130" t="s">
        <v>2031</v>
      </c>
      <c r="D261" s="131"/>
      <c r="E261" s="132"/>
      <c r="F261" s="132"/>
      <c r="G261" s="132"/>
      <c r="H261" s="132"/>
      <c r="I261" s="132"/>
      <c r="J261" s="132"/>
      <c r="K261" s="132"/>
      <c r="L261" s="132"/>
      <c r="M261" s="132"/>
      <c r="N261" s="132"/>
      <c r="O261" s="132"/>
      <c r="P261" s="132"/>
      <c r="Q261" s="132"/>
      <c r="R261" s="132"/>
      <c r="S261" s="118"/>
      <c r="Z261" s="20" t="s">
        <v>2048</v>
      </c>
      <c r="AA261" s="19" t="s">
        <v>1258</v>
      </c>
      <c r="AB261" s="19" t="s">
        <v>1259</v>
      </c>
      <c r="AC261" s="19" t="s">
        <v>1260</v>
      </c>
    </row>
    <row r="262" spans="1:29" s="20" customFormat="1" ht="12.75" customHeight="1">
      <c r="A262" s="118"/>
      <c r="B262" s="115"/>
      <c r="C262" s="125"/>
      <c r="D262" s="20" t="s">
        <v>2558</v>
      </c>
      <c r="E262" s="108">
        <f>HLOOKUP(E256,'Latest indicator estimate data'!$A$1:$ZZ$500,MATCH($D262,'Latest indicator estimate data'!$G$1:$G$500,0),FALSE)</f>
        <v>0</v>
      </c>
      <c r="F262" s="108">
        <f>HLOOKUP(F256,'Latest indicator estimate data'!$A$1:$ZZ$500,MATCH($D262,'Latest indicator estimate data'!$G$1:$G$500,0),FALSE)</f>
        <v>1</v>
      </c>
      <c r="G262" s="108">
        <f>HLOOKUP(G256,'Latest indicator estimate data'!$A$1:$ZZ$500,MATCH($D262,'Latest indicator estimate data'!$G$1:$G$500,0),FALSE)</f>
        <v>0</v>
      </c>
      <c r="H262" s="108">
        <f>HLOOKUP(H256,'Latest indicator estimate data'!$A$1:$ZZ$500,MATCH($D262,'Latest indicator estimate data'!$G$1:$G$500,0),FALSE)</f>
        <v>1</v>
      </c>
      <c r="I262" s="108">
        <f>HLOOKUP(I256,'Latest indicator estimate data'!$A$1:$ZZ$500,MATCH($D262,'Latest indicator estimate data'!$G$1:$G$500,0),FALSE)</f>
        <v>0</v>
      </c>
      <c r="J262" s="108">
        <f>HLOOKUP(J256,'Latest indicator estimate data'!$A$1:$ZZ$500,MATCH($D262,'Latest indicator estimate data'!$G$1:$G$500,0),FALSE)</f>
        <v>2</v>
      </c>
      <c r="K262" s="108">
        <f>HLOOKUP(K256,'Latest indicator estimate data'!$A$1:$ZZ$500,MATCH($D262,'Latest indicator estimate data'!$G$1:$G$500,0),FALSE)</f>
        <v>12</v>
      </c>
      <c r="L262" s="108">
        <f>HLOOKUP(L256,'Latest indicator estimate data'!$A$1:$ZZ$500,MATCH($D262,'Latest indicator estimate data'!$G$1:$G$500,0),FALSE)</f>
        <v>1258</v>
      </c>
      <c r="M262" s="108">
        <f>HLOOKUP(M256,'Latest indicator estimate data'!$A$1:$ZZ$500,MATCH($D262,'Latest indicator estimate data'!$G$1:$G$500,0),FALSE)</f>
        <v>288</v>
      </c>
      <c r="N262" s="108">
        <f>HLOOKUP(N256,'Latest indicator estimate data'!$A$1:$ZZ$500,MATCH($D262,'Latest indicator estimate data'!$G$1:$G$500,0),FALSE)</f>
        <v>132</v>
      </c>
      <c r="O262" s="108">
        <f>HLOOKUP(O256,'Latest indicator estimate data'!$A$1:$ZZ$500,MATCH($D262,'Latest indicator estimate data'!$G$1:$G$500,0),FALSE)</f>
        <v>274</v>
      </c>
      <c r="P262" s="108">
        <f>HLOOKUP(P256,'Latest indicator estimate data'!$A$1:$ZZ$500,MATCH($D262,'Latest indicator estimate data'!$G$1:$G$500,0),FALSE)</f>
        <v>1964</v>
      </c>
      <c r="Q262" s="108"/>
      <c r="R262" s="108"/>
      <c r="S262" s="118"/>
      <c r="Z262" s="20" t="s">
        <v>2044</v>
      </c>
      <c r="AA262" s="19" t="s">
        <v>806</v>
      </c>
      <c r="AB262" s="19" t="s">
        <v>1221</v>
      </c>
      <c r="AC262" s="19"/>
    </row>
    <row r="263" spans="1:29" s="20" customFormat="1" ht="12.75" customHeight="1">
      <c r="A263" s="118"/>
      <c r="B263" s="115"/>
      <c r="C263" s="125"/>
      <c r="D263" s="20" t="s">
        <v>2559</v>
      </c>
      <c r="E263" s="108">
        <f>HLOOKUP(E256,'Latest indicator estimate data'!$A$1:$ZZ$500,MATCH($D263,'Latest indicator estimate data'!$G$1:$G$500,0),FALSE)</f>
        <v>0</v>
      </c>
      <c r="F263" s="108">
        <f>HLOOKUP(F256,'Latest indicator estimate data'!$A$1:$ZZ$500,MATCH($D263,'Latest indicator estimate data'!$G$1:$G$500,0),FALSE)</f>
        <v>8</v>
      </c>
      <c r="G263" s="108">
        <f>HLOOKUP(G256,'Latest indicator estimate data'!$A$1:$ZZ$500,MATCH($D263,'Latest indicator estimate data'!$G$1:$G$500,0),FALSE)</f>
        <v>1</v>
      </c>
      <c r="H263" s="108">
        <f>HLOOKUP(H256,'Latest indicator estimate data'!$A$1:$ZZ$500,MATCH($D263,'Latest indicator estimate data'!$G$1:$G$500,0),FALSE)</f>
        <v>6</v>
      </c>
      <c r="I263" s="108">
        <f>HLOOKUP(I256,'Latest indicator estimate data'!$A$1:$ZZ$500,MATCH($D263,'Latest indicator estimate data'!$G$1:$G$500,0),FALSE)</f>
        <v>0</v>
      </c>
      <c r="J263" s="108">
        <f>HLOOKUP(J256,'Latest indicator estimate data'!$A$1:$ZZ$500,MATCH($D263,'Latest indicator estimate data'!$G$1:$G$500,0),FALSE)</f>
        <v>15</v>
      </c>
      <c r="K263" s="108">
        <f>HLOOKUP(K256,'Latest indicator estimate data'!$A$1:$ZZ$500,MATCH($D263,'Latest indicator estimate data'!$G$1:$G$500,0),FALSE)</f>
        <v>1606</v>
      </c>
      <c r="L263" s="108">
        <f>HLOOKUP(L256,'Latest indicator estimate data'!$A$1:$ZZ$500,MATCH($D263,'Latest indicator estimate data'!$G$1:$G$500,0),FALSE)</f>
        <v>11756</v>
      </c>
      <c r="M263" s="108">
        <f>HLOOKUP(M256,'Latest indicator estimate data'!$A$1:$ZZ$500,MATCH($D263,'Latest indicator estimate data'!$G$1:$G$500,0),FALSE)</f>
        <v>3251</v>
      </c>
      <c r="N263" s="108">
        <f>HLOOKUP(N256,'Latest indicator estimate data'!$A$1:$ZZ$500,MATCH($D263,'Latest indicator estimate data'!$G$1:$G$500,0),FALSE)</f>
        <v>2057</v>
      </c>
      <c r="O263" s="108">
        <f>HLOOKUP(O256,'Latest indicator estimate data'!$A$1:$ZZ$500,MATCH($D263,'Latest indicator estimate data'!$G$1:$G$500,0),FALSE)</f>
        <v>5422</v>
      </c>
      <c r="P263" s="108">
        <f>HLOOKUP(P256,'Latest indicator estimate data'!$A$1:$ZZ$500,MATCH($D263,'Latest indicator estimate data'!$G$1:$G$500,0),FALSE)</f>
        <v>24092</v>
      </c>
      <c r="Q263" s="108"/>
      <c r="R263" s="108"/>
      <c r="S263" s="118"/>
      <c r="Z263" s="20" t="s">
        <v>2045</v>
      </c>
      <c r="AA263" s="19" t="s">
        <v>808</v>
      </c>
      <c r="AB263" s="19" t="s">
        <v>1223</v>
      </c>
      <c r="AC263" s="19"/>
    </row>
    <row r="264" spans="1:29" s="20" customFormat="1" ht="12.75" customHeight="1">
      <c r="A264" s="118"/>
      <c r="B264" s="115"/>
      <c r="C264" s="130" t="s">
        <v>2035</v>
      </c>
      <c r="D264" s="131"/>
      <c r="E264" s="132"/>
      <c r="F264" s="132"/>
      <c r="G264" s="132"/>
      <c r="H264" s="132"/>
      <c r="I264" s="132"/>
      <c r="J264" s="132"/>
      <c r="K264" s="132"/>
      <c r="L264" s="132"/>
      <c r="M264" s="132"/>
      <c r="N264" s="132"/>
      <c r="O264" s="132"/>
      <c r="P264" s="132"/>
      <c r="Q264" s="132"/>
      <c r="R264" s="132"/>
      <c r="S264" s="118"/>
      <c r="Z264" s="20" t="s">
        <v>2046</v>
      </c>
      <c r="AA264" s="19" t="s">
        <v>810</v>
      </c>
      <c r="AB264" s="19" t="s">
        <v>1225</v>
      </c>
      <c r="AC264" s="19"/>
    </row>
    <row r="265" spans="1:29" s="20" customFormat="1" ht="12.75" customHeight="1">
      <c r="A265" s="118"/>
      <c r="B265" s="115"/>
      <c r="C265" s="125"/>
      <c r="D265" s="20" t="s">
        <v>1933</v>
      </c>
      <c r="E265" s="108">
        <f>HLOOKUP(E256,'Latest indicator estimate data'!$A$1:$ZZ$500,MATCH($D265,'Latest indicator estimate data'!$G$1:$G$500,0),FALSE)</f>
        <v>0</v>
      </c>
      <c r="F265" s="108">
        <f>HLOOKUP(F256,'Latest indicator estimate data'!$A$1:$ZZ$500,MATCH($D265,'Latest indicator estimate data'!$G$1:$G$500,0),FALSE)</f>
        <v>0</v>
      </c>
      <c r="G265" s="108">
        <f>HLOOKUP(G256,'Latest indicator estimate data'!$A$1:$ZZ$500,MATCH($D265,'Latest indicator estimate data'!$G$1:$G$500,0),FALSE)</f>
        <v>0</v>
      </c>
      <c r="H265" s="108">
        <f>HLOOKUP(H256,'Latest indicator estimate data'!$A$1:$ZZ$500,MATCH($D265,'Latest indicator estimate data'!$G$1:$G$500,0),FALSE)</f>
        <v>0</v>
      </c>
      <c r="I265" s="108">
        <f>HLOOKUP(I256,'Latest indicator estimate data'!$A$1:$ZZ$500,MATCH($D265,'Latest indicator estimate data'!$G$1:$G$500,0),FALSE)</f>
        <v>0</v>
      </c>
      <c r="J265" s="108">
        <f>HLOOKUP(J256,'Latest indicator estimate data'!$A$1:$ZZ$500,MATCH($D265,'Latest indicator estimate data'!$G$1:$G$500,0),FALSE)</f>
        <v>0</v>
      </c>
      <c r="K265" s="108">
        <f>HLOOKUP(K256,'Latest indicator estimate data'!$A$1:$ZZ$500,MATCH($D265,'Latest indicator estimate data'!$G$1:$G$500,0),FALSE)</f>
        <v>8</v>
      </c>
      <c r="L265" s="108">
        <f>HLOOKUP(L256,'Latest indicator estimate data'!$A$1:$ZZ$500,MATCH($D265,'Latest indicator estimate data'!$G$1:$G$500,0),FALSE)</f>
        <v>728</v>
      </c>
      <c r="M265" s="108">
        <f>HLOOKUP(M256,'Latest indicator estimate data'!$A$1:$ZZ$500,MATCH($D265,'Latest indicator estimate data'!$G$1:$G$500,0),FALSE)</f>
        <v>168</v>
      </c>
      <c r="N265" s="108">
        <f>HLOOKUP(N256,'Latest indicator estimate data'!$A$1:$ZZ$500,MATCH($D265,'Latest indicator estimate data'!$G$1:$G$500,0),FALSE)</f>
        <v>79</v>
      </c>
      <c r="O265" s="108">
        <f>HLOOKUP(O256,'Latest indicator estimate data'!$A$1:$ZZ$500,MATCH($D265,'Latest indicator estimate data'!$G$1:$G$500,0),FALSE)</f>
        <v>202</v>
      </c>
      <c r="P265" s="108">
        <f>HLOOKUP(P256,'Latest indicator estimate data'!$A$1:$ZZ$500,MATCH($D265,'Latest indicator estimate data'!$G$1:$G$500,0),FALSE)</f>
        <v>1185</v>
      </c>
      <c r="Q265" s="108"/>
      <c r="R265" s="108"/>
      <c r="S265" s="118"/>
      <c r="Z265" s="20" t="s">
        <v>2047</v>
      </c>
      <c r="AA265" s="19" t="s">
        <v>814</v>
      </c>
      <c r="AB265" s="19" t="s">
        <v>1229</v>
      </c>
      <c r="AC265" s="19"/>
    </row>
    <row r="266" spans="1:29" s="20" customFormat="1" ht="12.75" customHeight="1">
      <c r="A266" s="118"/>
      <c r="B266" s="115"/>
      <c r="C266" s="125"/>
      <c r="D266" s="20" t="s">
        <v>1934</v>
      </c>
      <c r="E266" s="108">
        <f>HLOOKUP(E256,'Latest indicator estimate data'!$A$1:$ZZ$500,MATCH($D266,'Latest indicator estimate data'!$G$1:$G$500,0),FALSE)</f>
        <v>0</v>
      </c>
      <c r="F266" s="108">
        <f>HLOOKUP(F256,'Latest indicator estimate data'!$A$1:$ZZ$500,MATCH($D266,'Latest indicator estimate data'!$G$1:$G$500,0),FALSE)</f>
        <v>9</v>
      </c>
      <c r="G266" s="108">
        <f>HLOOKUP(G256,'Latest indicator estimate data'!$A$1:$ZZ$500,MATCH($D266,'Latest indicator estimate data'!$G$1:$G$500,0),FALSE)</f>
        <v>1</v>
      </c>
      <c r="H266" s="108">
        <f>HLOOKUP(H256,'Latest indicator estimate data'!$A$1:$ZZ$500,MATCH($D266,'Latest indicator estimate data'!$G$1:$G$500,0),FALSE)</f>
        <v>7</v>
      </c>
      <c r="I266" s="108">
        <f>HLOOKUP(I256,'Latest indicator estimate data'!$A$1:$ZZ$500,MATCH($D266,'Latest indicator estimate data'!$G$1:$G$500,0),FALSE)</f>
        <v>0</v>
      </c>
      <c r="J266" s="108">
        <f>HLOOKUP(J256,'Latest indicator estimate data'!$A$1:$ZZ$500,MATCH($D266,'Latest indicator estimate data'!$G$1:$G$500,0),FALSE)</f>
        <v>17</v>
      </c>
      <c r="K266" s="108">
        <f>HLOOKUP(K256,'Latest indicator estimate data'!$A$1:$ZZ$500,MATCH($D266,'Latest indicator estimate data'!$G$1:$G$500,0),FALSE)</f>
        <v>1610</v>
      </c>
      <c r="L266" s="108">
        <f>HLOOKUP(L256,'Latest indicator estimate data'!$A$1:$ZZ$500,MATCH($D266,'Latest indicator estimate data'!$G$1:$G$500,0),FALSE)</f>
        <v>12286</v>
      </c>
      <c r="M266" s="108">
        <f>HLOOKUP(M256,'Latest indicator estimate data'!$A$1:$ZZ$500,MATCH($D266,'Latest indicator estimate data'!$G$1:$G$500,0),FALSE)</f>
        <v>3371</v>
      </c>
      <c r="N266" s="108">
        <f>HLOOKUP(N256,'Latest indicator estimate data'!$A$1:$ZZ$500,MATCH($D266,'Latest indicator estimate data'!$G$1:$G$500,0),FALSE)</f>
        <v>2110</v>
      </c>
      <c r="O266" s="108">
        <f>HLOOKUP(O256,'Latest indicator estimate data'!$A$1:$ZZ$500,MATCH($D266,'Latest indicator estimate data'!$G$1:$G$500,0),FALSE)</f>
        <v>5494</v>
      </c>
      <c r="P266" s="108">
        <f>HLOOKUP(P256,'Latest indicator estimate data'!$A$1:$ZZ$500,MATCH($D266,'Latest indicator estimate data'!$G$1:$G$500,0),FALSE)</f>
        <v>24871</v>
      </c>
      <c r="Q266" s="108"/>
      <c r="R266" s="108"/>
      <c r="S266" s="118"/>
      <c r="Z266" s="20" t="s">
        <v>2048</v>
      </c>
      <c r="AA266" s="19" t="s">
        <v>816</v>
      </c>
      <c r="AB266" s="19" t="s">
        <v>1231</v>
      </c>
      <c r="AC266" s="19"/>
    </row>
    <row r="267" spans="1:29" s="20" customFormat="1" ht="12.75" customHeight="1">
      <c r="A267" s="118"/>
      <c r="B267" s="115"/>
      <c r="C267" s="130" t="s">
        <v>2039</v>
      </c>
      <c r="D267" s="131"/>
      <c r="E267" s="132"/>
      <c r="F267" s="132"/>
      <c r="G267" s="132"/>
      <c r="H267" s="132"/>
      <c r="I267" s="132"/>
      <c r="J267" s="132"/>
      <c r="K267" s="132"/>
      <c r="L267" s="132"/>
      <c r="M267" s="132"/>
      <c r="N267" s="132"/>
      <c r="O267" s="132"/>
      <c r="P267" s="132"/>
      <c r="Q267" s="132"/>
      <c r="R267" s="132"/>
      <c r="S267" s="118"/>
      <c r="AA267" s="152"/>
      <c r="AB267" s="115"/>
      <c r="AC267" s="19"/>
    </row>
    <row r="268" spans="1:29" s="20" customFormat="1" ht="12.75" customHeight="1">
      <c r="A268" s="118"/>
      <c r="B268" s="115"/>
      <c r="C268" s="125"/>
      <c r="D268" s="20" t="s">
        <v>2561</v>
      </c>
      <c r="E268" s="108">
        <f>HLOOKUP(E256,'Latest indicator estimate data'!$A$1:$ZZ$500,MATCH($D268,'Latest indicator estimate data'!$G$1:$G$500,0),FALSE)</f>
        <v>0</v>
      </c>
      <c r="F268" s="108">
        <f>HLOOKUP(F256,'Latest indicator estimate data'!$A$1:$ZZ$500,MATCH($D268,'Latest indicator estimate data'!$G$1:$G$500,0),FALSE)</f>
        <v>2</v>
      </c>
      <c r="G268" s="108">
        <f>HLOOKUP(G256,'Latest indicator estimate data'!$A$1:$ZZ$500,MATCH($D268,'Latest indicator estimate data'!$G$1:$G$500,0),FALSE)</f>
        <v>0</v>
      </c>
      <c r="H268" s="108">
        <f>HLOOKUP(H256,'Latest indicator estimate data'!$A$1:$ZZ$500,MATCH($D268,'Latest indicator estimate data'!$G$1:$G$500,0),FALSE)</f>
        <v>1</v>
      </c>
      <c r="I268" s="108">
        <f>HLOOKUP(I256,'Latest indicator estimate data'!$A$1:$ZZ$500,MATCH($D268,'Latest indicator estimate data'!$G$1:$G$500,0),FALSE)</f>
        <v>0</v>
      </c>
      <c r="J268" s="108">
        <f>HLOOKUP(J256,'Latest indicator estimate data'!$A$1:$ZZ$500,MATCH($D268,'Latest indicator estimate data'!$G$1:$G$500,0),FALSE)</f>
        <v>3</v>
      </c>
      <c r="K268" s="108">
        <f>HLOOKUP(K256,'Latest indicator estimate data'!$A$1:$ZZ$500,MATCH($D268,'Latest indicator estimate data'!$G$1:$G$500,0),FALSE)</f>
        <v>157</v>
      </c>
      <c r="L268" s="108">
        <f>HLOOKUP(L256,'Latest indicator estimate data'!$A$1:$ZZ$500,MATCH($D268,'Latest indicator estimate data'!$G$1:$G$500,0),FALSE)</f>
        <v>1306</v>
      </c>
      <c r="M268" s="108">
        <f>HLOOKUP(M256,'Latest indicator estimate data'!$A$1:$ZZ$500,MATCH($D268,'Latest indicator estimate data'!$G$1:$G$500,0),FALSE)</f>
        <v>268</v>
      </c>
      <c r="N268" s="108">
        <f>HLOOKUP(N256,'Latest indicator estimate data'!$A$1:$ZZ$500,MATCH($D268,'Latest indicator estimate data'!$G$1:$G$500,0),FALSE)</f>
        <v>294</v>
      </c>
      <c r="O268" s="108">
        <f>HLOOKUP(O256,'Latest indicator estimate data'!$A$1:$ZZ$500,MATCH($D268,'Latest indicator estimate data'!$G$1:$G$500,0),FALSE)</f>
        <v>868</v>
      </c>
      <c r="P268" s="108">
        <f>HLOOKUP(P256,'Latest indicator estimate data'!$A$1:$ZZ$500,MATCH($D268,'Latest indicator estimate data'!$G$1:$G$500,0),FALSE)</f>
        <v>2893</v>
      </c>
      <c r="Q268" s="108"/>
      <c r="R268" s="108"/>
      <c r="S268" s="118"/>
      <c r="T268" s="19"/>
      <c r="U268" s="19"/>
      <c r="V268" s="19"/>
      <c r="AC268" s="19"/>
    </row>
    <row r="269" spans="1:29" s="20" customFormat="1" ht="12.75" customHeight="1">
      <c r="A269" s="118"/>
      <c r="B269" s="115"/>
      <c r="C269" s="126"/>
      <c r="D269" s="129" t="s">
        <v>2560</v>
      </c>
      <c r="E269" s="113">
        <f>HLOOKUP(E256,'Latest indicator estimate data'!$A$1:$ZZ$500,MATCH($D269,'Latest indicator estimate data'!$G$1:$G$500,0),FALSE)</f>
        <v>0</v>
      </c>
      <c r="F269" s="113">
        <f>HLOOKUP(F256,'Latest indicator estimate data'!$A$1:$ZZ$500,MATCH($D269,'Latest indicator estimate data'!$G$1:$G$500,0),FALSE)</f>
        <v>7</v>
      </c>
      <c r="G269" s="113">
        <f>HLOOKUP(G256,'Latest indicator estimate data'!$A$1:$ZZ$500,MATCH($D269,'Latest indicator estimate data'!$G$1:$G$500,0),FALSE)</f>
        <v>1</v>
      </c>
      <c r="H269" s="113">
        <f>HLOOKUP(H256,'Latest indicator estimate data'!$A$1:$ZZ$500,MATCH($D269,'Latest indicator estimate data'!$G$1:$G$500,0),FALSE)</f>
        <v>6</v>
      </c>
      <c r="I269" s="113">
        <f>HLOOKUP(I256,'Latest indicator estimate data'!$A$1:$ZZ$500,MATCH($D269,'Latest indicator estimate data'!$G$1:$G$500,0),FALSE)</f>
        <v>0</v>
      </c>
      <c r="J269" s="113">
        <f>HLOOKUP(J256,'Latest indicator estimate data'!$A$1:$ZZ$500,MATCH($D269,'Latest indicator estimate data'!$G$1:$G$500,0),FALSE)</f>
        <v>14</v>
      </c>
      <c r="K269" s="113">
        <f>HLOOKUP(K256,'Latest indicator estimate data'!$A$1:$ZZ$500,MATCH($D269,'Latest indicator estimate data'!$G$1:$G$500,0),FALSE)</f>
        <v>1461</v>
      </c>
      <c r="L269" s="113">
        <f>HLOOKUP(L256,'Latest indicator estimate data'!$A$1:$ZZ$500,MATCH($D269,'Latest indicator estimate data'!$G$1:$G$500,0),FALSE)</f>
        <v>11708</v>
      </c>
      <c r="M269" s="113">
        <f>HLOOKUP(M256,'Latest indicator estimate data'!$A$1:$ZZ$500,MATCH($D269,'Latest indicator estimate data'!$G$1:$G$500,0),FALSE)</f>
        <v>3271</v>
      </c>
      <c r="N269" s="113">
        <f>HLOOKUP(N256,'Latest indicator estimate data'!$A$1:$ZZ$500,MATCH($D269,'Latest indicator estimate data'!$G$1:$G$500,0),FALSE)</f>
        <v>1895</v>
      </c>
      <c r="O269" s="113">
        <f>HLOOKUP(O256,'Latest indicator estimate data'!$A$1:$ZZ$500,MATCH($D269,'Latest indicator estimate data'!$G$1:$G$500,0),FALSE)</f>
        <v>4828</v>
      </c>
      <c r="P269" s="113">
        <f>HLOOKUP(P256,'Latest indicator estimate data'!$A$1:$ZZ$500,MATCH($D269,'Latest indicator estimate data'!$G$1:$G$500,0),FALSE)</f>
        <v>23163</v>
      </c>
      <c r="Q269" s="113"/>
      <c r="R269" s="113"/>
      <c r="S269" s="118"/>
      <c r="T269" s="19"/>
      <c r="U269" s="19"/>
      <c r="V269" s="19"/>
      <c r="Z269" s="19"/>
      <c r="AA269" s="19"/>
      <c r="AC269" s="19"/>
    </row>
    <row r="270" spans="1:29">
      <c r="A270" s="118"/>
      <c r="D270" s="118"/>
      <c r="E270" s="114"/>
      <c r="F270" s="114"/>
      <c r="G270" s="114"/>
      <c r="H270" s="114"/>
      <c r="I270" s="114"/>
      <c r="J270" s="114"/>
      <c r="K270" s="114"/>
      <c r="L270" s="114"/>
      <c r="M270" s="114"/>
      <c r="N270" s="114"/>
      <c r="O270" s="108"/>
      <c r="P270" s="118"/>
      <c r="Q270" s="118"/>
    </row>
    <row r="273" spans="2:28">
      <c r="B273" s="115" t="s">
        <v>2059</v>
      </c>
    </row>
    <row r="274" spans="2:28">
      <c r="B274" s="105" t="s">
        <v>2060</v>
      </c>
      <c r="C274" s="105"/>
      <c r="D274" s="106"/>
      <c r="E274" s="107"/>
      <c r="F274" s="107"/>
      <c r="G274" s="107"/>
      <c r="H274" s="107"/>
      <c r="I274" s="107"/>
      <c r="J274" s="107"/>
      <c r="K274" s="107"/>
      <c r="L274" s="107"/>
      <c r="M274" s="107"/>
      <c r="N274" s="107"/>
      <c r="O274" s="108"/>
      <c r="P274" s="118"/>
    </row>
    <row r="275" spans="2:28" ht="25.5" customHeight="1">
      <c r="C275" s="109"/>
      <c r="D275" s="109"/>
      <c r="E275" s="244" t="s">
        <v>2061</v>
      </c>
      <c r="F275" s="244"/>
      <c r="G275" s="245" t="s">
        <v>2062</v>
      </c>
      <c r="H275" s="245"/>
      <c r="I275" s="245"/>
      <c r="J275" s="110"/>
      <c r="K275" s="110"/>
      <c r="L275" s="110"/>
      <c r="M275" s="110"/>
      <c r="N275" s="110"/>
      <c r="O275" s="110"/>
      <c r="P275" s="110"/>
    </row>
    <row r="276" spans="2:28" ht="55.2">
      <c r="C276" s="120"/>
      <c r="D276" s="120"/>
      <c r="E276" s="154" t="str">
        <f>Y278</f>
        <v>One or more doses of COVID-19 vaccine</v>
      </c>
      <c r="F276" s="154" t="str">
        <f>Y279</f>
        <v>Complete dose(s) of COVID-19 vaccine</v>
      </c>
      <c r="G276" s="154" t="str">
        <f>Y282</f>
        <v>a booster or additional dose</v>
      </c>
      <c r="H276" s="154" t="str">
        <f>Y280</f>
        <v>One or more doses of COVID-19 vaccine</v>
      </c>
      <c r="I276" s="154" t="str">
        <f>Y281</f>
        <v>Complete dose(s) of COVID-19 vaccine</v>
      </c>
      <c r="J276" s="154" t="str">
        <f>Y282</f>
        <v>a booster or additional dose</v>
      </c>
      <c r="K276" s="118">
        <f>Y283</f>
        <v>0</v>
      </c>
      <c r="L276" s="118">
        <f>Y284</f>
        <v>0</v>
      </c>
      <c r="M276" s="118">
        <f>Y285</f>
        <v>0</v>
      </c>
      <c r="N276" s="118">
        <f>Y286</f>
        <v>0</v>
      </c>
      <c r="O276" s="118">
        <f>Y287</f>
        <v>0</v>
      </c>
      <c r="P276" s="111"/>
      <c r="Q276" s="111"/>
      <c r="R276" s="115"/>
    </row>
    <row r="277" spans="2:28" ht="27.6">
      <c r="C277" s="121"/>
      <c r="D277" s="121"/>
      <c r="E277" s="127" t="s">
        <v>2578</v>
      </c>
      <c r="F277" s="127" t="s">
        <v>2579</v>
      </c>
      <c r="G277" s="127" t="s">
        <v>2580</v>
      </c>
      <c r="H277" s="127" t="s">
        <v>818</v>
      </c>
      <c r="I277" s="127" t="s">
        <v>819</v>
      </c>
      <c r="J277" s="127" t="s">
        <v>820</v>
      </c>
      <c r="K277" s="127"/>
      <c r="L277" s="127"/>
      <c r="M277" s="127"/>
      <c r="N277" s="127"/>
      <c r="O277" s="127"/>
      <c r="P277" s="127"/>
      <c r="Q277" s="127"/>
      <c r="R277" s="115"/>
    </row>
    <row r="278" spans="2:28">
      <c r="C278" s="123" t="s">
        <v>1927</v>
      </c>
      <c r="D278" s="124"/>
      <c r="E278" s="112">
        <f>HLOOKUP(E277,'Latest indicator estimate data'!$A$1:$ZZ$500,MATCH($C278,'Latest indicator estimate data'!$G$1:$G$500,0),FALSE)</f>
        <v>74</v>
      </c>
      <c r="F278" s="112">
        <f>HLOOKUP(F277,'Latest indicator estimate data'!$A$1:$ZZ$500,MATCH($C278,'Latest indicator estimate data'!$G$1:$G$500,0),FALSE)</f>
        <v>66</v>
      </c>
      <c r="G278" s="112">
        <f>HLOOKUP(G277,'Latest indicator estimate data'!$A$1:$ZZ$500,MATCH($C278,'Latest indicator estimate data'!$G$1:$G$500,0),FALSE)</f>
        <v>39</v>
      </c>
      <c r="H278" s="112">
        <f>HLOOKUP(H277,'Latest indicator estimate data'!$A$1:$ZZ$500,MATCH($C278,'Latest indicator estimate data'!$G$1:$G$500,0),FALSE)</f>
        <v>19159</v>
      </c>
      <c r="I278" s="112">
        <f>HLOOKUP(I277,'Latest indicator estimate data'!$A$1:$ZZ$500,MATCH($C278,'Latest indicator estimate data'!$G$1:$G$500,0),FALSE)</f>
        <v>17171</v>
      </c>
      <c r="J278" s="112">
        <f>HLOOKUP(J277,'Latest indicator estimate data'!$A$1:$ZZ$500,MATCH($C278,'Latest indicator estimate data'!$G$1:$G$500,0),FALSE)</f>
        <v>10205</v>
      </c>
      <c r="K278" s="112" t="e">
        <f>HLOOKUP(K277,'[1]Latest indicator estimate data'!$A$1:$ZZ$500,MATCH($C278,'[1]Latest indicator estimate data'!$G$1:$G$500,0),FALSE)</f>
        <v>#N/A</v>
      </c>
      <c r="L278" s="112" t="e">
        <f>HLOOKUP(L277,'[1]Latest indicator estimate data'!$A$1:$ZZ$500,MATCH($C278,'[1]Latest indicator estimate data'!$G$1:$G$500,0),FALSE)</f>
        <v>#N/A</v>
      </c>
      <c r="M278" s="112" t="e">
        <f>HLOOKUP(M277,'[1]Latest indicator estimate data'!$A$1:$ZZ$500,MATCH($C278,'[1]Latest indicator estimate data'!$G$1:$G$500,0),FALSE)</f>
        <v>#N/A</v>
      </c>
      <c r="N278" s="112" t="e">
        <f>HLOOKUP(N277,'[1]Latest indicator estimate data'!$A$1:$ZZ$500,MATCH($C278,'[1]Latest indicator estimate data'!$G$1:$G$500,0),FALSE)</f>
        <v>#N/A</v>
      </c>
      <c r="O278" s="112" t="e">
        <f>HLOOKUP(O277,'[1]Latest indicator estimate data'!$A$1:$ZZ$500,MATCH($C278,'[1]Latest indicator estimate data'!$G$1:$G$500,0),FALSE)</f>
        <v>#N/A</v>
      </c>
      <c r="P278" s="112" t="e">
        <f>HLOOKUP(P277,'[1]Latest indicator estimate data'!$A$1:$ZZ$500,MATCH($C278,'[1]Latest indicator estimate data'!$G$1:$G$500,0),FALSE)</f>
        <v>#N/A</v>
      </c>
      <c r="Q278" s="112" t="e">
        <f>HLOOKUP(Q277,'[1]Latest indicator estimate data'!A21:ZZ520,MATCH(C278,'[1]Latest indicator estimate data'!E21:E520,0),FALSE)</f>
        <v>#N/A</v>
      </c>
      <c r="R278" s="115"/>
      <c r="Y278" s="19" t="s">
        <v>2063</v>
      </c>
      <c r="Z278" s="19" t="s">
        <v>1262</v>
      </c>
      <c r="AA278" s="19" t="s">
        <v>1263</v>
      </c>
      <c r="AB278" s="19" t="s">
        <v>1260</v>
      </c>
    </row>
    <row r="279" spans="2:28">
      <c r="C279" s="133" t="s">
        <v>2027</v>
      </c>
      <c r="D279" s="134"/>
      <c r="E279" s="132"/>
      <c r="F279" s="132"/>
      <c r="G279" s="132"/>
      <c r="H279" s="132"/>
      <c r="I279" s="132"/>
      <c r="J279" s="132"/>
      <c r="K279" s="132"/>
      <c r="L279" s="132"/>
      <c r="M279" s="132"/>
      <c r="N279" s="132"/>
      <c r="O279" s="132"/>
      <c r="P279" s="132"/>
      <c r="Q279" s="132"/>
      <c r="R279" s="115"/>
      <c r="Y279" s="19" t="s">
        <v>2064</v>
      </c>
      <c r="Z279" s="19" t="s">
        <v>1265</v>
      </c>
      <c r="AA279" s="19" t="s">
        <v>1266</v>
      </c>
      <c r="AB279" s="19" t="s">
        <v>1260</v>
      </c>
    </row>
    <row r="280" spans="2:28">
      <c r="C280" s="125"/>
      <c r="D280" s="20" t="s">
        <v>1928</v>
      </c>
      <c r="E280" s="108">
        <f>HLOOKUP(E277,'Latest indicator estimate data'!$A$1:$ZZ$500,MATCH($D280,'Latest indicator estimate data'!$G$1:$G$500,0),FALSE)</f>
        <v>72</v>
      </c>
      <c r="F280" s="108">
        <f>IFERROR(HLOOKUP(F277,'Latest indicator estimate data'!$A$1:$ZZ$500,MATCH($D280,'Latest indicator estimate data'!$G$1:$G$500,0),FALSE),"")</f>
        <v>64</v>
      </c>
      <c r="G280" s="108">
        <f>IFERROR(HLOOKUP(G277,'Latest indicator estimate data'!$A$1:$ZZ$500,MATCH($D280,'Latest indicator estimate data'!$G$1:$G$500,0),FALSE),"")</f>
        <v>37</v>
      </c>
      <c r="H280" s="108">
        <f>IFERROR(HLOOKUP(H277,'Latest indicator estimate data'!$A$1:$ZZ$500,MATCH($D280,'Latest indicator estimate data'!$G$1:$G$500,0),FALSE),"")</f>
        <v>17136</v>
      </c>
      <c r="I280" s="108">
        <f>IFERROR(HLOOKUP(I277,'Latest indicator estimate data'!$A$1:$ZZ$500,MATCH($D280,'Latest indicator estimate data'!$G$1:$G$500,0),FALSE),"")</f>
        <v>15277</v>
      </c>
      <c r="J280" s="108">
        <f>IFERROR(HLOOKUP(J277,'Latest indicator estimate data'!$A$1:$ZZ$500,MATCH($D280,'Latest indicator estimate data'!$G$1:$G$500,0),FALSE),"")</f>
        <v>8937</v>
      </c>
      <c r="K280" s="108" t="str">
        <f>IFERROR(HLOOKUP(K277,'[1]Latest indicator estimate data'!$A$1:$ZZ$500,MATCH($D280,'[1]Latest indicator estimate data'!$G$1:$G$500,0),FALSE),"")</f>
        <v/>
      </c>
      <c r="L280" s="108" t="str">
        <f>IFERROR(HLOOKUP(L277,'[1]Latest indicator estimate data'!$A$1:$ZZ$500,MATCH($D280,'[1]Latest indicator estimate data'!$G$1:$G$500,0),FALSE),"")</f>
        <v/>
      </c>
      <c r="M280" s="108" t="str">
        <f>IFERROR(HLOOKUP(M277,'[1]Latest indicator estimate data'!$A$1:$ZZ$500,MATCH($D280,'[1]Latest indicator estimate data'!$G$1:$G$500,0),FALSE),"")</f>
        <v/>
      </c>
      <c r="N280" s="108" t="str">
        <f>IFERROR(HLOOKUP(N277,'[1]Latest indicator estimate data'!$A$1:$ZZ$500,MATCH($D280,'[1]Latest indicator estimate data'!$G$1:$G$500,0),FALSE),"")</f>
        <v/>
      </c>
      <c r="O280" s="108" t="str">
        <f>IFERROR(HLOOKUP(O277,'[1]Latest indicator estimate data'!$A$1:$ZZ$500,MATCH($D280,'[1]Latest indicator estimate data'!$G$1:$G$500,0),FALSE),"")</f>
        <v/>
      </c>
      <c r="P280" s="108" t="str">
        <f>IFERROR(HLOOKUP(P277,'[1]Latest indicator estimate data'!$A$1:$ZZ$500,MATCH($D280,'[1]Latest indicator estimate data'!$G$1:$G$500,0),FALSE),"")</f>
        <v/>
      </c>
      <c r="Q280" s="108" t="str">
        <f>IFERROR(HLOOKUP(Q277,'[1]Latest indicator estimate data'!A21:ZZ520,MATCH(D280,'[1]Latest indicator estimate data'!F21:F520,0),FALSE),"")</f>
        <v/>
      </c>
      <c r="R280" s="115"/>
      <c r="Y280" s="19" t="s">
        <v>2063</v>
      </c>
      <c r="Z280" s="19" t="s">
        <v>818</v>
      </c>
      <c r="AA280" s="19" t="s">
        <v>1233</v>
      </c>
    </row>
    <row r="281" spans="2:28" ht="12.75" customHeight="1">
      <c r="C281" s="125"/>
      <c r="D281" s="20" t="s">
        <v>1929</v>
      </c>
      <c r="E281" s="108">
        <f>HLOOKUP(E277,'Latest indicator estimate data'!$A$1:$ZZ$500,MATCH($D281,'Latest indicator estimate data'!$G$1:$G$500,0),FALSE)</f>
        <v>95</v>
      </c>
      <c r="F281" s="108">
        <f>IFERROR(HLOOKUP(F277,'Latest indicator estimate data'!$A$1:$ZZ$500,MATCH($D281,'Latest indicator estimate data'!$G$1:$G$500,0),FALSE),"")</f>
        <v>89</v>
      </c>
      <c r="G281" s="108">
        <f>IFERROR(HLOOKUP(G277,'Latest indicator estimate data'!$A$1:$ZZ$500,MATCH($D281,'Latest indicator estimate data'!$G$1:$G$500,0),FALSE),"")</f>
        <v>60</v>
      </c>
      <c r="H281" s="108">
        <f>IFERROR(HLOOKUP(H277,'Latest indicator estimate data'!$A$1:$ZZ$500,MATCH($D281,'Latest indicator estimate data'!$G$1:$G$500,0),FALSE),"")</f>
        <v>2023</v>
      </c>
      <c r="I281" s="108">
        <f>IFERROR(HLOOKUP(I277,'Latest indicator estimate data'!$A$1:$ZZ$500,MATCH($D281,'Latest indicator estimate data'!$G$1:$G$500,0),FALSE),"")</f>
        <v>1894</v>
      </c>
      <c r="J281" s="108">
        <f>IFERROR(HLOOKUP(J277,'Latest indicator estimate data'!$A$1:$ZZ$500,MATCH($D281,'Latest indicator estimate data'!$G$1:$G$500,0),FALSE),"")</f>
        <v>1268</v>
      </c>
      <c r="K281" s="108" t="str">
        <f>IFERROR(HLOOKUP(K277,'[1]Latest indicator estimate data'!$A$1:$ZZ$500,MATCH($D281,'[1]Latest indicator estimate data'!$G$1:$G$500,0),FALSE),"")</f>
        <v/>
      </c>
      <c r="L281" s="108" t="str">
        <f>IFERROR(HLOOKUP(L277,'[1]Latest indicator estimate data'!$A$1:$ZZ$500,MATCH($D281,'[1]Latest indicator estimate data'!$G$1:$G$500,0),FALSE),"")</f>
        <v/>
      </c>
      <c r="M281" s="108" t="str">
        <f>IFERROR(HLOOKUP(M277,'[1]Latest indicator estimate data'!$A$1:$ZZ$500,MATCH($D281,'[1]Latest indicator estimate data'!$G$1:$G$500,0),FALSE),"")</f>
        <v/>
      </c>
      <c r="N281" s="108" t="str">
        <f>IFERROR(HLOOKUP(N277,'[1]Latest indicator estimate data'!$A$1:$ZZ$500,MATCH($D281,'[1]Latest indicator estimate data'!$G$1:$G$500,0),FALSE),"")</f>
        <v/>
      </c>
      <c r="O281" s="108" t="str">
        <f>IFERROR(HLOOKUP(O277,'[1]Latest indicator estimate data'!$A$1:$ZZ$500,MATCH($D281,'[1]Latest indicator estimate data'!$G$1:$G$500,0),FALSE),"")</f>
        <v/>
      </c>
      <c r="P281" s="108" t="str">
        <f>IFERROR(HLOOKUP(P277,'[1]Latest indicator estimate data'!$A$1:$ZZ$500,MATCH($D281,'[1]Latest indicator estimate data'!$G$1:$G$500,0),FALSE),"")</f>
        <v/>
      </c>
      <c r="Q281" s="108" t="str">
        <f>IFERROR(HLOOKUP(Q277,'[1]Latest indicator estimate data'!A21:ZZ520,MATCH(D281,'[1]Latest indicator estimate data'!F21:F520,0),FALSE),"")</f>
        <v/>
      </c>
      <c r="R281" s="115"/>
      <c r="Y281" s="19" t="s">
        <v>2064</v>
      </c>
      <c r="Z281" s="19" t="s">
        <v>819</v>
      </c>
      <c r="AA281" s="19" t="s">
        <v>1234</v>
      </c>
    </row>
    <row r="282" spans="2:28">
      <c r="C282" s="130" t="s">
        <v>2031</v>
      </c>
      <c r="D282" s="131"/>
      <c r="E282" s="132"/>
      <c r="F282" s="132"/>
      <c r="G282" s="132"/>
      <c r="H282" s="132"/>
      <c r="I282" s="132"/>
      <c r="J282" s="132"/>
      <c r="K282" s="132"/>
      <c r="L282" s="132"/>
      <c r="M282" s="132"/>
      <c r="N282" s="132"/>
      <c r="O282" s="132"/>
      <c r="P282" s="132"/>
      <c r="Q282" s="132"/>
      <c r="R282" s="115"/>
      <c r="Y282" s="19" t="s">
        <v>2065</v>
      </c>
      <c r="Z282" s="19" t="s">
        <v>820</v>
      </c>
      <c r="AA282" s="19" t="s">
        <v>1235</v>
      </c>
    </row>
    <row r="283" spans="2:28">
      <c r="C283" s="125"/>
      <c r="D283" s="20" t="s">
        <v>2558</v>
      </c>
      <c r="E283" s="108">
        <f>IFERROR(HLOOKUP(E277,'Latest indicator estimate data'!$A$1:$ZZ$500,MATCH($D283,'Latest indicator estimate data'!$G$1:$G$500,0),FALSE),"")</f>
        <v>98</v>
      </c>
      <c r="F283" s="108">
        <f>IFERROR(HLOOKUP(F277,'Latest indicator estimate data'!$A$1:$ZZ$500,MATCH($D283,'Latest indicator estimate data'!$G$1:$G$500,0),FALSE),"")</f>
        <v>95</v>
      </c>
      <c r="G283" s="108">
        <f>IFERROR(HLOOKUP(G277,'Latest indicator estimate data'!$A$1:$ZZ$500,MATCH($D283,'Latest indicator estimate data'!$G$1:$G$500,0),FALSE),"")</f>
        <v>67</v>
      </c>
      <c r="H283" s="108">
        <f>IFERROR(HLOOKUP(H277,'Latest indicator estimate data'!$A$1:$ZZ$500,MATCH($D283,'Latest indicator estimate data'!$G$1:$G$500,0),FALSE),"")</f>
        <v>1925</v>
      </c>
      <c r="I283" s="108">
        <f>IFERROR(HLOOKUP(I277,'Latest indicator estimate data'!$A$1:$ZZ$500,MATCH($D283,'Latest indicator estimate data'!$G$1:$G$500,0),FALSE),"")</f>
        <v>1874</v>
      </c>
      <c r="J283" s="108">
        <f>IFERROR(HLOOKUP(J277,'Latest indicator estimate data'!$A$1:$ZZ$500,MATCH($D283,'Latest indicator estimate data'!$G$1:$G$500,0),FALSE),"")</f>
        <v>1322</v>
      </c>
      <c r="K283" s="108" t="str">
        <f>IFERROR(HLOOKUP(K277,'[1]Latest indicator estimate data'!$A$1:$ZZ$500,MATCH($D283,'[1]Latest indicator estimate data'!$G$1:$G$500,0),FALSE),"")</f>
        <v/>
      </c>
      <c r="L283" s="108" t="str">
        <f>IFERROR(HLOOKUP(L277,'[1]Latest indicator estimate data'!$A$1:$ZZ$500,MATCH($D283,'[1]Latest indicator estimate data'!$G$1:$G$500,0),FALSE),"")</f>
        <v/>
      </c>
      <c r="M283" s="108" t="str">
        <f>IFERROR(HLOOKUP(M277,'[1]Latest indicator estimate data'!$A$1:$ZZ$500,MATCH($D283,'[1]Latest indicator estimate data'!$G$1:$G$500,0),FALSE),"")</f>
        <v/>
      </c>
      <c r="N283" s="108" t="str">
        <f>IFERROR(HLOOKUP(N277,'[1]Latest indicator estimate data'!$A$1:$ZZ$500,MATCH($D283,'[1]Latest indicator estimate data'!$G$1:$G$500,0),FALSE),"")</f>
        <v/>
      </c>
      <c r="O283" s="108" t="str">
        <f>IFERROR(HLOOKUP(O277,'[1]Latest indicator estimate data'!$A$1:$ZZ$500,MATCH($D283,'[1]Latest indicator estimate data'!$G$1:$G$500,0),FALSE),"")</f>
        <v/>
      </c>
      <c r="P283" s="108" t="str">
        <f>IFERROR(HLOOKUP(P277,'[1]Latest indicator estimate data'!$A$1:$ZZ$500,MATCH($D283,'[1]Latest indicator estimate data'!$G$1:$G$500,0),FALSE),"")</f>
        <v/>
      </c>
      <c r="Q283" s="108" t="str">
        <f>IFERROR(HLOOKUP(Q277,'[1]Latest indicator estimate data'!L21:AAK520,MATCH(D283,'[1]Latest indicator estimate data'!Q21:Q520,0),FALSE),"")</f>
        <v/>
      </c>
      <c r="R283" s="115"/>
    </row>
    <row r="284" spans="2:28">
      <c r="C284" s="125"/>
      <c r="D284" s="20" t="s">
        <v>2559</v>
      </c>
      <c r="E284" s="108">
        <f>IFERROR(HLOOKUP(E277,'Latest indicator estimate data'!$A$1:$ZZ$500,MATCH($D284,'Latest indicator estimate data'!$G$1:$G$500,0),FALSE),"")</f>
        <v>72</v>
      </c>
      <c r="F284" s="108">
        <f>IFERROR(HLOOKUP(F277,'Latest indicator estimate data'!$A$1:$ZZ$500,MATCH($D284,'Latest indicator estimate data'!$G$1:$G$500,0),FALSE),"")</f>
        <v>63</v>
      </c>
      <c r="G284" s="108">
        <f>IFERROR(HLOOKUP(G277,'Latest indicator estimate data'!$A$1:$ZZ$500,MATCH($D284,'Latest indicator estimate data'!$G$1:$G$500,0),FALSE),"")</f>
        <v>37</v>
      </c>
      <c r="H284" s="108">
        <f>IFERROR(HLOOKUP(H277,'Latest indicator estimate data'!$A$1:$ZZ$500,MATCH($D284,'Latest indicator estimate data'!$G$1:$G$500,0),FALSE),"")</f>
        <v>17234</v>
      </c>
      <c r="I284" s="108">
        <f>IFERROR(HLOOKUP(I277,'Latest indicator estimate data'!$A$1:$ZZ$500,MATCH($D284,'Latest indicator estimate data'!$G$1:$G$500,0),FALSE),"")</f>
        <v>15297</v>
      </c>
      <c r="J284" s="108">
        <f>IFERROR(HLOOKUP(J277,'Latest indicator estimate data'!$A$1:$ZZ$500,MATCH($D284,'Latest indicator estimate data'!$G$1:$G$500,0),FALSE),"")</f>
        <v>8883</v>
      </c>
      <c r="K284" s="108" t="str">
        <f>IFERROR(HLOOKUP(K277,'[1]Latest indicator estimate data'!$A$1:$ZZ$500,MATCH($D284,'[1]Latest indicator estimate data'!$G$1:$G$500,0),FALSE),"")</f>
        <v/>
      </c>
      <c r="L284" s="108" t="str">
        <f>IFERROR(HLOOKUP(L277,'[1]Latest indicator estimate data'!$A$1:$ZZ$500,MATCH($D284,'[1]Latest indicator estimate data'!$G$1:$G$500,0),FALSE),"")</f>
        <v/>
      </c>
      <c r="M284" s="108" t="str">
        <f>IFERROR(HLOOKUP(M277,'[1]Latest indicator estimate data'!$A$1:$ZZ$500,MATCH($D284,'[1]Latest indicator estimate data'!$G$1:$G$500,0),FALSE),"")</f>
        <v/>
      </c>
      <c r="N284" s="108" t="str">
        <f>IFERROR(HLOOKUP(N277,'[1]Latest indicator estimate data'!$A$1:$ZZ$500,MATCH($D284,'[1]Latest indicator estimate data'!$G$1:$G$500,0),FALSE),"")</f>
        <v/>
      </c>
      <c r="O284" s="108" t="str">
        <f>IFERROR(HLOOKUP(O277,'[1]Latest indicator estimate data'!$A$1:$ZZ$500,MATCH($D284,'[1]Latest indicator estimate data'!$G$1:$G$500,0),FALSE),"")</f>
        <v/>
      </c>
      <c r="P284" s="108" t="str">
        <f>IFERROR(HLOOKUP(P277,'[1]Latest indicator estimate data'!$A$1:$ZZ$500,MATCH($D284,'[1]Latest indicator estimate data'!$G$1:$G$500,0),FALSE),"")</f>
        <v/>
      </c>
      <c r="Q284" s="108" t="str">
        <f>IFERROR(HLOOKUP(Q277,'[1]Latest indicator estimate data'!L22:AAK521,MATCH(D284,'[1]Latest indicator estimate data'!Q22:Q521,0),FALSE),"")</f>
        <v/>
      </c>
      <c r="R284" s="115"/>
    </row>
    <row r="285" spans="2:28">
      <c r="C285" s="130" t="s">
        <v>2035</v>
      </c>
      <c r="D285" s="131"/>
      <c r="E285" s="132"/>
      <c r="F285" s="132"/>
      <c r="G285" s="132"/>
      <c r="H285" s="132"/>
      <c r="I285" s="132"/>
      <c r="J285" s="132"/>
      <c r="K285" s="132"/>
      <c r="L285" s="132"/>
      <c r="M285" s="132"/>
      <c r="N285" s="132"/>
      <c r="O285" s="132"/>
      <c r="P285" s="132"/>
      <c r="Q285" s="132"/>
      <c r="R285" s="115"/>
    </row>
    <row r="286" spans="2:28">
      <c r="C286" s="125"/>
      <c r="D286" s="20" t="s">
        <v>1933</v>
      </c>
      <c r="E286" s="108">
        <f>IFERROR(HLOOKUP(E277,'Latest indicator estimate data'!$A$1:$ZZ$500,MATCH($D286,'Latest indicator estimate data'!$G$1:$G$500,0),FALSE),"")</f>
        <v>93</v>
      </c>
      <c r="F286" s="108">
        <f>IFERROR(HLOOKUP(F277,'Latest indicator estimate data'!$A$1:$ZZ$500,MATCH($D286,'Latest indicator estimate data'!$G$1:$G$500,0),FALSE),"")</f>
        <v>91</v>
      </c>
      <c r="G286" s="108">
        <f>IFERROR(HLOOKUP(G277,'Latest indicator estimate data'!$A$1:$ZZ$500,MATCH($D286,'Latest indicator estimate data'!$G$1:$G$500,0),FALSE),"")</f>
        <v>54</v>
      </c>
      <c r="H286" s="108">
        <f>IFERROR(HLOOKUP(H277,'Latest indicator estimate data'!$A$1:$ZZ$500,MATCH($D286,'Latest indicator estimate data'!$G$1:$G$500,0),FALSE),"")</f>
        <v>1102</v>
      </c>
      <c r="I286" s="108">
        <f>IFERROR(HLOOKUP(I277,'Latest indicator estimate data'!$A$1:$ZZ$500,MATCH($D286,'Latest indicator estimate data'!$G$1:$G$500,0),FALSE),"")</f>
        <v>1076</v>
      </c>
      <c r="J286" s="108">
        <f>IFERROR(HLOOKUP(J277,'Latest indicator estimate data'!$A$1:$ZZ$500,MATCH($D286,'Latest indicator estimate data'!$G$1:$G$500,0),FALSE),"")</f>
        <v>642</v>
      </c>
      <c r="K286" s="108" t="str">
        <f>IFERROR(HLOOKUP(K277,'[1]Latest indicator estimate data'!$A$1:$ZZ$500,MATCH($D286,'[1]Latest indicator estimate data'!$G$1:$G$500,0),FALSE),"")</f>
        <v/>
      </c>
      <c r="L286" s="108" t="str">
        <f>IFERROR(HLOOKUP(L277,'[1]Latest indicator estimate data'!$A$1:$ZZ$500,MATCH($D286,'[1]Latest indicator estimate data'!$G$1:$G$500,0),FALSE),"")</f>
        <v/>
      </c>
      <c r="M286" s="108" t="str">
        <f>IFERROR(HLOOKUP(M277,'[1]Latest indicator estimate data'!$A$1:$ZZ$500,MATCH($D286,'[1]Latest indicator estimate data'!$G$1:$G$500,0),FALSE),"")</f>
        <v/>
      </c>
      <c r="N286" s="108" t="str">
        <f>IFERROR(HLOOKUP(N277,'[1]Latest indicator estimate data'!$A$1:$ZZ$500,MATCH($D286,'[1]Latest indicator estimate data'!$G$1:$G$500,0),FALSE),"")</f>
        <v/>
      </c>
      <c r="O286" s="108" t="str">
        <f>IFERROR(HLOOKUP(O277,'[1]Latest indicator estimate data'!$A$1:$ZZ$500,MATCH($D286,'[1]Latest indicator estimate data'!$G$1:$G$500,0),FALSE),"")</f>
        <v/>
      </c>
      <c r="P286" s="108" t="str">
        <f>IFERROR(HLOOKUP(P277,'[1]Latest indicator estimate data'!$A$1:$ZZ$500,MATCH($D286,'[1]Latest indicator estimate data'!$G$1:$G$500,0),FALSE),"")</f>
        <v/>
      </c>
      <c r="Q286" s="108" t="str">
        <f>IFERROR(HLOOKUP(Q277,'[1]Latest indicator estimate data'!L24:AAK523,MATCH(D286,'[1]Latest indicator estimate data'!Q24:Q523,0),FALSE),"")</f>
        <v/>
      </c>
      <c r="R286" s="115"/>
    </row>
    <row r="287" spans="2:28">
      <c r="C287" s="125"/>
      <c r="D287" s="20" t="s">
        <v>1934</v>
      </c>
      <c r="E287" s="108">
        <f>IFERROR(HLOOKUP(E277,'Latest indicator estimate data'!$A$1:$ZZ$500,MATCH($D287,'Latest indicator estimate data'!$G$1:$G$500,0),FALSE),"")</f>
        <v>73</v>
      </c>
      <c r="F287" s="108">
        <f>IFERROR(HLOOKUP(F277,'Latest indicator estimate data'!$A$1:$ZZ$500,MATCH($D287,'Latest indicator estimate data'!$G$1:$G$500,0),FALSE),"")</f>
        <v>65</v>
      </c>
      <c r="G287" s="108">
        <f>IFERROR(HLOOKUP(G277,'Latest indicator estimate data'!$A$1:$ZZ$500,MATCH($D287,'Latest indicator estimate data'!$G$1:$G$500,0),FALSE),"")</f>
        <v>38</v>
      </c>
      <c r="H287" s="108">
        <f>IFERROR(HLOOKUP(H277,'Latest indicator estimate data'!$A$1:$ZZ$500,MATCH($D287,'Latest indicator estimate data'!$G$1:$G$500,0),FALSE),"")</f>
        <v>18057</v>
      </c>
      <c r="I287" s="108">
        <f>IFERROR(HLOOKUP(I277,'Latest indicator estimate data'!$A$1:$ZZ$500,MATCH($D287,'Latest indicator estimate data'!$G$1:$G$500,0),FALSE),"")</f>
        <v>16095</v>
      </c>
      <c r="J287" s="108">
        <f>IFERROR(HLOOKUP(J277,'Latest indicator estimate data'!$A$1:$ZZ$500,MATCH($D287,'Latest indicator estimate data'!$G$1:$G$500,0),FALSE),"")</f>
        <v>9563</v>
      </c>
      <c r="K287" s="108" t="str">
        <f>IFERROR(HLOOKUP(K277,'[1]Latest indicator estimate data'!$A$1:$ZZ$500,MATCH($D287,'[1]Latest indicator estimate data'!$G$1:$G$500,0),FALSE),"")</f>
        <v/>
      </c>
      <c r="L287" s="108" t="str">
        <f>IFERROR(HLOOKUP(L277,'[1]Latest indicator estimate data'!$A$1:$ZZ$500,MATCH($D287,'[1]Latest indicator estimate data'!$G$1:$G$500,0),FALSE),"")</f>
        <v/>
      </c>
      <c r="M287" s="108" t="str">
        <f>IFERROR(HLOOKUP(M277,'[1]Latest indicator estimate data'!$A$1:$ZZ$500,MATCH($D287,'[1]Latest indicator estimate data'!$G$1:$G$500,0),FALSE),"")</f>
        <v/>
      </c>
      <c r="N287" s="108" t="str">
        <f>IFERROR(HLOOKUP(N277,'[1]Latest indicator estimate data'!$A$1:$ZZ$500,MATCH($D287,'[1]Latest indicator estimate data'!$G$1:$G$500,0),FALSE),"")</f>
        <v/>
      </c>
      <c r="O287" s="108" t="str">
        <f>IFERROR(HLOOKUP(O277,'[1]Latest indicator estimate data'!$A$1:$ZZ$500,MATCH($D287,'[1]Latest indicator estimate data'!$G$1:$G$500,0),FALSE),"")</f>
        <v/>
      </c>
      <c r="P287" s="108" t="str">
        <f>IFERROR(HLOOKUP(P277,'[1]Latest indicator estimate data'!$A$1:$ZZ$500,MATCH($D287,'[1]Latest indicator estimate data'!$G$1:$G$500,0),FALSE),"")</f>
        <v/>
      </c>
      <c r="Q287" s="108" t="str">
        <f>IFERROR(HLOOKUP(Q277,'[1]Latest indicator estimate data'!L25:AAK524,MATCH(D287,'[1]Latest indicator estimate data'!Q25:Q524,0),FALSE),"")</f>
        <v/>
      </c>
      <c r="R287" s="115"/>
    </row>
    <row r="288" spans="2:28">
      <c r="C288" s="130" t="s">
        <v>2039</v>
      </c>
      <c r="D288" s="131"/>
      <c r="E288" s="132"/>
      <c r="F288" s="132"/>
      <c r="G288" s="132"/>
      <c r="H288" s="132"/>
      <c r="I288" s="132"/>
      <c r="J288" s="132"/>
      <c r="K288" s="132"/>
      <c r="L288" s="132"/>
      <c r="M288" s="132"/>
      <c r="N288" s="132"/>
      <c r="O288" s="132"/>
      <c r="P288" s="132"/>
    </row>
    <row r="289" spans="2:28">
      <c r="C289" s="125"/>
      <c r="D289" s="20" t="s">
        <v>2561</v>
      </c>
      <c r="E289" s="108">
        <f>IFERROR(HLOOKUP(E277,'Latest indicator estimate data'!$A$1:$ZZ$500,MATCH($D289,'Latest indicator estimate data'!$G$1:$G$500,0),FALSE),"")</f>
        <v>87</v>
      </c>
      <c r="F289" s="108">
        <f>IFERROR(HLOOKUP(F277,'Latest indicator estimate data'!$A$1:$ZZ$500,MATCH($D289,'Latest indicator estimate data'!$G$1:$G$500,0),FALSE),"")</f>
        <v>82</v>
      </c>
      <c r="G289" s="108">
        <f>IFERROR(HLOOKUP(H277,'Latest indicator estimate data'!$A$1:$ZZ$500,MATCH($D289,'Latest indicator estimate data'!$G$1:$G$500,0),FALSE),"")</f>
        <v>2525</v>
      </c>
      <c r="H289" s="108">
        <f>IFERROR(HLOOKUP(I277,'Latest indicator estimate data'!$A$1:$ZZ$500,MATCH($D289,'Latest indicator estimate data'!$G$1:$G$500,0),FALSE),"")</f>
        <v>2365</v>
      </c>
      <c r="I289" s="108">
        <f>IFERROR(HLOOKUP(J277,'Latest indicator estimate data'!$A$1:$ZZ$500,MATCH($D289,'Latest indicator estimate data'!$G$1:$G$500,0),FALSE),"")</f>
        <v>813</v>
      </c>
      <c r="J289" s="108">
        <f>IFERROR(HLOOKUP(J277,'Latest indicator estimate data'!$A$1:$ZZ$500,MATCH($D289,'Latest indicator estimate data'!$G$1:$G$500,0),FALSE),"")</f>
        <v>813</v>
      </c>
      <c r="K289" s="108" t="str">
        <f>IFERROR(HLOOKUP(L277,'[1]Latest indicator estimate data'!$A$1:$ZZ$500,MATCH($D289,'[1]Latest indicator estimate data'!$G$1:$G$500,0),FALSE),"")</f>
        <v/>
      </c>
      <c r="L289" s="108" t="str">
        <f>IFERROR(HLOOKUP(M277,'[1]Latest indicator estimate data'!$A$1:$ZZ$500,MATCH($D289,'[1]Latest indicator estimate data'!$G$1:$G$500,0),FALSE),"")</f>
        <v/>
      </c>
      <c r="M289" s="108" t="str">
        <f>IFERROR(HLOOKUP(N277,'[1]Latest indicator estimate data'!$A$1:$ZZ$500,MATCH($D289,'[1]Latest indicator estimate data'!$G$1:$G$500,0),FALSE),"")</f>
        <v/>
      </c>
      <c r="N289" s="108" t="str">
        <f>IFERROR(HLOOKUP(O277,'[1]Latest indicator estimate data'!$A$1:$ZZ$500,MATCH($D289,'[1]Latest indicator estimate data'!$G$1:$G$500,0),FALSE),"")</f>
        <v/>
      </c>
      <c r="O289" s="108" t="str">
        <f>IFERROR(HLOOKUP(P277,'[1]Latest indicator estimate data'!$A$1:$ZZ$500,MATCH($D289,'[1]Latest indicator estimate data'!$G$1:$G$500,0),FALSE),"")</f>
        <v/>
      </c>
      <c r="P289" s="108" t="str">
        <f>IFERROR(HLOOKUP(Q277,'[1]Latest indicator estimate data'!L27:AAK526,MATCH(D289,'[1]Latest indicator estimate data'!Q27:Q526,0),FALSE),"")</f>
        <v/>
      </c>
    </row>
    <row r="290" spans="2:28">
      <c r="C290" s="126"/>
      <c r="D290" s="129" t="s">
        <v>2560</v>
      </c>
      <c r="E290" s="113">
        <f>IFERROR(HLOOKUP(E277,'Latest indicator estimate data'!$A$1:$ZZ$500,MATCH($D290,'Latest indicator estimate data'!$G$1:$G$500,0),FALSE),"")</f>
        <v>72</v>
      </c>
      <c r="F290" s="113">
        <f>IFERROR(HLOOKUP(F277,'Latest indicator estimate data'!$A$1:$ZZ$500,MATCH($D290,'Latest indicator estimate data'!$G$1:$G$500,0),FALSE),"")</f>
        <v>64</v>
      </c>
      <c r="G290" s="113">
        <f>IFERROR(HLOOKUP(H277,'Latest indicator estimate data'!$A$1:$ZZ$500,MATCH($D290,'Latest indicator estimate data'!$G$1:$G$500,0),FALSE),"")</f>
        <v>16634</v>
      </c>
      <c r="H290" s="113">
        <f>IFERROR(HLOOKUP(I277,'Latest indicator estimate data'!$A$1:$ZZ$500,MATCH($D290,'Latest indicator estimate data'!$G$1:$G$500,0),FALSE),"")</f>
        <v>14806</v>
      </c>
      <c r="I290" s="113">
        <f>IFERROR(HLOOKUP(J277,'Latest indicator estimate data'!$A$1:$ZZ$500,MATCH($D290,'Latest indicator estimate data'!$G$1:$G$500,0),FALSE),"")</f>
        <v>9392</v>
      </c>
      <c r="J290" s="113">
        <f>IFERROR(HLOOKUP(J277,'Latest indicator estimate data'!$A$1:$ZZ$500,MATCH($D290,'Latest indicator estimate data'!$G$1:$G$500,0),FALSE),"")</f>
        <v>9392</v>
      </c>
      <c r="K290" s="113" t="str">
        <f>IFERROR(HLOOKUP(L277,'[1]Latest indicator estimate data'!$A$1:$ZZ$500,MATCH($D290,'[1]Latest indicator estimate data'!$G$1:$G$500,0),FALSE),"")</f>
        <v/>
      </c>
      <c r="L290" s="113" t="str">
        <f>IFERROR(HLOOKUP(M277,'[1]Latest indicator estimate data'!$A$1:$ZZ$500,MATCH($D290,'[1]Latest indicator estimate data'!$G$1:$G$500,0),FALSE),"")</f>
        <v/>
      </c>
      <c r="M290" s="113" t="str">
        <f>IFERROR(HLOOKUP(N277,'[1]Latest indicator estimate data'!$A$1:$ZZ$500,MATCH($D290,'[1]Latest indicator estimate data'!$G$1:$G$500,0),FALSE),"")</f>
        <v/>
      </c>
      <c r="N290" s="113" t="str">
        <f>IFERROR(HLOOKUP(O277,'[1]Latest indicator estimate data'!$A$1:$ZZ$500,MATCH($D290,'[1]Latest indicator estimate data'!$G$1:$G$500,0),FALSE),"")</f>
        <v/>
      </c>
      <c r="O290" s="113" t="str">
        <f>IFERROR(HLOOKUP(P277,'[1]Latest indicator estimate data'!$A$1:$ZZ$500,MATCH($D290,'[1]Latest indicator estimate data'!$G$1:$G$500,0),FALSE),"")</f>
        <v/>
      </c>
      <c r="P290" s="113" t="str">
        <f>IFERROR(HLOOKUP(Q277,'[1]Latest indicator estimate data'!L28:AAK527,MATCH(D290,'[1]Latest indicator estimate data'!Q28:Q527,0),FALSE),"")</f>
        <v/>
      </c>
    </row>
    <row r="294" spans="2:28">
      <c r="B294" s="105" t="s">
        <v>2066</v>
      </c>
    </row>
    <row r="295" spans="2:28">
      <c r="B295" s="105" t="s">
        <v>2067</v>
      </c>
      <c r="C295" s="105"/>
      <c r="D295" s="106"/>
      <c r="E295" s="107"/>
      <c r="F295" s="107"/>
      <c r="G295" s="107"/>
      <c r="H295" s="107"/>
      <c r="I295" s="107"/>
      <c r="J295" s="107"/>
      <c r="K295" s="107"/>
      <c r="L295" s="107"/>
      <c r="M295" s="107"/>
      <c r="N295" s="107"/>
      <c r="O295" s="108"/>
      <c r="P295" s="118"/>
    </row>
    <row r="296" spans="2:28" ht="19.5" customHeight="1">
      <c r="C296" s="109"/>
      <c r="D296" s="109"/>
      <c r="E296" s="155" t="s">
        <v>2068</v>
      </c>
      <c r="F296" s="159"/>
      <c r="G296" s="155" t="s">
        <v>2069</v>
      </c>
      <c r="H296" s="122"/>
      <c r="I296" s="110"/>
      <c r="J296" s="110"/>
      <c r="K296" s="110"/>
      <c r="L296" s="110"/>
      <c r="M296" s="110"/>
      <c r="N296" s="110"/>
      <c r="O296" s="110"/>
      <c r="P296" s="110"/>
    </row>
    <row r="297" spans="2:28" ht="110.4">
      <c r="C297" s="120"/>
      <c r="D297" s="120"/>
      <c r="E297" s="111" t="str">
        <f>X299</f>
        <v>Staff leave or absence in the previous one week</v>
      </c>
      <c r="F297" s="111" t="str">
        <f>X300</f>
        <v>Staff on leave or absent at any time in the previous one week due to reasons related with COVID-19</v>
      </c>
      <c r="G297" s="111" t="str">
        <f>X301</f>
        <v>On leave or absent at any time in the previous one week</v>
      </c>
      <c r="H297" s="111" t="str">
        <f>X302</f>
        <v>On leave or absent at any time in the previous one week due to reasons related with COVID-19</v>
      </c>
      <c r="I297" s="111">
        <f>X303</f>
        <v>0</v>
      </c>
      <c r="J297" s="111"/>
      <c r="K297" s="111"/>
      <c r="L297" s="111"/>
      <c r="M297" s="111"/>
      <c r="N297" s="111"/>
      <c r="O297" s="111"/>
      <c r="P297" s="111"/>
    </row>
    <row r="298" spans="2:28" ht="27.6">
      <c r="C298" s="121"/>
      <c r="D298" s="121"/>
      <c r="E298" s="127" t="s">
        <v>823</v>
      </c>
      <c r="F298" s="127" t="s">
        <v>824</v>
      </c>
      <c r="G298" s="127" t="s">
        <v>821</v>
      </c>
      <c r="H298" s="127" t="s">
        <v>822</v>
      </c>
      <c r="I298" s="127"/>
      <c r="J298" s="127"/>
      <c r="K298" s="127"/>
      <c r="L298" s="127"/>
      <c r="M298" s="127"/>
      <c r="N298" s="127"/>
      <c r="O298" s="127"/>
      <c r="P298" s="127"/>
    </row>
    <row r="299" spans="2:28" ht="14.4">
      <c r="C299" s="123" t="s">
        <v>1927</v>
      </c>
      <c r="D299" s="124"/>
      <c r="E299" s="112">
        <f>HLOOKUP(E298,'Latest indicator estimate data'!$A$1:$ZZ$500,MATCH($C299,'Latest indicator estimate data'!$G$1:$G$500,0),FALSE)</f>
        <v>69</v>
      </c>
      <c r="F299" s="112">
        <f>HLOOKUP(F298,'Latest indicator estimate data'!$A$1:$ZZ$500,MATCH($C299,'Latest indicator estimate data'!$G$1:$G$500,0),FALSE)</f>
        <v>1</v>
      </c>
      <c r="G299" s="112">
        <f>HLOOKUP(G298,'Latest indicator estimate data'!$A$1:$ZZ$500,MATCH($C299,'Latest indicator estimate data'!$G$1:$G$500,0),FALSE)</f>
        <v>788</v>
      </c>
      <c r="H299" s="112">
        <f>HLOOKUP(H298,'Latest indicator estimate data'!$A$1:$ZZ$500,MATCH($C299,'Latest indicator estimate data'!$G$1:$G$500,0),FALSE)</f>
        <v>2</v>
      </c>
      <c r="I299" s="112" t="e">
        <f>HLOOKUP(I298,'[1]Latest indicator estimate data'!$A$1:$ZZ$500,MATCH($C299,'[1]Latest indicator estimate data'!$G$1:$G$500,0),FALSE)</f>
        <v>#N/A</v>
      </c>
      <c r="J299" s="112" t="e">
        <f>HLOOKUP(J298,'[1]Latest indicator estimate data'!$A$1:$ZZ$500,MATCH($C299,'[1]Latest indicator estimate data'!$G$1:$G$500,0),FALSE)</f>
        <v>#N/A</v>
      </c>
      <c r="K299" s="112" t="e">
        <f>HLOOKUP(K298,'[1]Latest indicator estimate data'!$A$1:$ZZ$500,MATCH($C299,'[1]Latest indicator estimate data'!$G$1:$G$500,0),FALSE)</f>
        <v>#N/A</v>
      </c>
      <c r="L299" s="112" t="e">
        <f>HLOOKUP(L298,'[1]Latest indicator estimate data'!$A$1:$ZZ$500,MATCH($C299,'[1]Latest indicator estimate data'!$G$1:$G$500,0),FALSE)</f>
        <v>#N/A</v>
      </c>
      <c r="M299" s="112" t="e">
        <f>HLOOKUP(M298,'[1]Latest indicator estimate data'!$A$1:$ZZ$500,MATCH($C299,'[1]Latest indicator estimate data'!$G$1:$G$500,0),FALSE)</f>
        <v>#N/A</v>
      </c>
      <c r="N299" s="112" t="e">
        <f>HLOOKUP(N298,'[1]Latest indicator estimate data'!$A$1:$ZZ$500,MATCH($C299,'[1]Latest indicator estimate data'!$G$1:$G$500,0),FALSE)</f>
        <v>#N/A</v>
      </c>
      <c r="O299" s="112" t="e">
        <f>HLOOKUP(O298,'[1]Latest indicator estimate data'!$A$1:$ZZ$500,MATCH($C299,'[1]Latest indicator estimate data'!$G$1:$G$500,0),FALSE)</f>
        <v>#N/A</v>
      </c>
      <c r="P299" s="112" t="e">
        <f>HLOOKUP(P298,'[1]Latest indicator estimate data'!A41:ZZ540,MATCH(C299,'[1]Latest indicator estimate data'!E41:E540,0),FALSE)</f>
        <v>#N/A</v>
      </c>
      <c r="X299" s="19" t="s">
        <v>2070</v>
      </c>
      <c r="Y299" s="19" t="s">
        <v>823</v>
      </c>
      <c r="Z299" s="19" t="s">
        <v>1268</v>
      </c>
      <c r="AA299" s="19" t="s">
        <v>1269</v>
      </c>
      <c r="AB299" s="81"/>
    </row>
    <row r="300" spans="2:28" ht="14.4">
      <c r="C300" s="133" t="s">
        <v>2027</v>
      </c>
      <c r="D300" s="134"/>
      <c r="E300" s="132"/>
      <c r="F300" s="132"/>
      <c r="G300" s="132"/>
      <c r="H300" s="132"/>
      <c r="I300" s="132"/>
      <c r="J300" s="132"/>
      <c r="K300" s="132"/>
      <c r="L300" s="132"/>
      <c r="M300" s="132"/>
      <c r="N300" s="132"/>
      <c r="O300" s="132"/>
      <c r="P300" s="132"/>
      <c r="X300" s="19" t="s">
        <v>2071</v>
      </c>
      <c r="Y300" s="19" t="s">
        <v>824</v>
      </c>
      <c r="Z300" s="19" t="s">
        <v>1271</v>
      </c>
      <c r="AA300" s="19" t="s">
        <v>1269</v>
      </c>
      <c r="AB300" s="81"/>
    </row>
    <row r="301" spans="2:28">
      <c r="C301" s="125"/>
      <c r="D301" s="20" t="s">
        <v>1928</v>
      </c>
      <c r="E301" s="108">
        <f>IFERROR(HLOOKUP(E298,'Latest indicator estimate data'!$A$1:$ZZ$500,MATCH($D301,'Latest indicator estimate data'!$G$1:$G$500,0),FALSE),"")</f>
        <v>73</v>
      </c>
      <c r="F301" s="108">
        <f>IFERROR(HLOOKUP(F298,'Latest indicator estimate data'!$A$1:$ZZ$500,MATCH($D301,'Latest indicator estimate data'!$G$1:$G$500,0),FALSE),"")</f>
        <v>2</v>
      </c>
      <c r="G301" s="108">
        <f>IFERROR(HLOOKUP(G298,'Latest indicator estimate data'!$A$1:$ZZ$500,MATCH($D301,'Latest indicator estimate data'!$G$1:$G$500,0),FALSE),"")</f>
        <v>598</v>
      </c>
      <c r="H301" s="108">
        <f>IFERROR(HLOOKUP(H298,'Latest indicator estimate data'!$A$1:$ZZ$500,MATCH($D301,'Latest indicator estimate data'!$G$1:$G$500,0),FALSE),"")</f>
        <v>2</v>
      </c>
      <c r="I301" s="108" t="str">
        <f>IFERROR(HLOOKUP(I298,'[1]Latest indicator estimate data'!$A$1:$ZZ$500,MATCH($D301,'[1]Latest indicator estimate data'!$G$1:$G$500,0),FALSE),"")</f>
        <v/>
      </c>
      <c r="J301" s="108" t="str">
        <f>IFERROR(HLOOKUP(J298,'[1]Latest indicator estimate data'!$A$1:$ZZ$500,MATCH($D301,'[1]Latest indicator estimate data'!$G$1:$G$500,0),FALSE),"")</f>
        <v/>
      </c>
      <c r="K301" s="108" t="str">
        <f>IFERROR(HLOOKUP(K298,'[1]Latest indicator estimate data'!$A$1:$ZZ$500,MATCH($D301,'[1]Latest indicator estimate data'!$G$1:$G$500,0),FALSE),"")</f>
        <v/>
      </c>
      <c r="L301" s="108" t="str">
        <f>IFERROR(HLOOKUP(L298,'[1]Latest indicator estimate data'!$A$1:$ZZ$500,MATCH($D301,'[1]Latest indicator estimate data'!$G$1:$G$500,0),FALSE),"")</f>
        <v/>
      </c>
      <c r="M301" s="108" t="str">
        <f>IFERROR(HLOOKUP(M298,'[1]Latest indicator estimate data'!$A$1:$ZZ$500,MATCH($D301,'[1]Latest indicator estimate data'!$G$1:$G$500,0),FALSE),"")</f>
        <v/>
      </c>
      <c r="N301" s="108" t="str">
        <f>IFERROR(HLOOKUP(N298,'[1]Latest indicator estimate data'!$A$1:$ZZ$500,MATCH($D301,'[1]Latest indicator estimate data'!$G$1:$G$500,0),FALSE),"")</f>
        <v/>
      </c>
      <c r="O301" s="108" t="str">
        <f>IFERROR(HLOOKUP(O298,'[1]Latest indicator estimate data'!$A$1:$ZZ$500,MATCH($D301,'[1]Latest indicator estimate data'!$G$1:$G$500,0),FALSE),"")</f>
        <v/>
      </c>
      <c r="P301" s="108" t="str">
        <f>IFERROR(HLOOKUP(P298,'[1]Latest indicator estimate data'!A41:ZZ540,MATCH(D301,'[1]Latest indicator estimate data'!F41:F540,0),FALSE),"")</f>
        <v/>
      </c>
      <c r="X301" s="19" t="s">
        <v>2072</v>
      </c>
      <c r="Y301" s="19" t="s">
        <v>821</v>
      </c>
      <c r="Z301" s="19" t="s">
        <v>1236</v>
      </c>
    </row>
    <row r="302" spans="2:28" ht="27.6">
      <c r="C302" s="125"/>
      <c r="D302" s="20" t="s">
        <v>1929</v>
      </c>
      <c r="E302" s="108">
        <f>IFERROR(HLOOKUP(E298,'Latest indicator estimate data'!$A$1:$ZZ$500,MATCH($D302,'Latest indicator estimate data'!$G$1:$G$500,0),FALSE),"")</f>
        <v>67</v>
      </c>
      <c r="F302" s="108">
        <f>IFERROR(HLOOKUP(F298,'Latest indicator estimate data'!$A$1:$ZZ$500,MATCH($D302,'Latest indicator estimate data'!$G$1:$G$500,0),FALSE),"")</f>
        <v>0</v>
      </c>
      <c r="G302" s="108">
        <f>IFERROR(HLOOKUP(G298,'Latest indicator estimate data'!$A$1:$ZZ$500,MATCH($D302,'Latest indicator estimate data'!$G$1:$G$500,0),FALSE),"")</f>
        <v>190</v>
      </c>
      <c r="H302" s="108">
        <f>IFERROR(HLOOKUP(H298,'Latest indicator estimate data'!$A$1:$ZZ$500,MATCH($D302,'Latest indicator estimate data'!$G$1:$G$500,0),FALSE),"")</f>
        <v>0</v>
      </c>
      <c r="I302" s="108" t="str">
        <f>IFERROR(HLOOKUP(I298,'[1]Latest indicator estimate data'!$A$1:$ZZ$500,MATCH($D302,'[1]Latest indicator estimate data'!$G$1:$G$500,0),FALSE),"")</f>
        <v/>
      </c>
      <c r="J302" s="108" t="str">
        <f>IFERROR(HLOOKUP(J298,'[1]Latest indicator estimate data'!$A$1:$ZZ$500,MATCH($D302,'[1]Latest indicator estimate data'!$G$1:$G$500,0),FALSE),"")</f>
        <v/>
      </c>
      <c r="K302" s="108" t="str">
        <f>IFERROR(HLOOKUP(K298,'[1]Latest indicator estimate data'!$A$1:$ZZ$500,MATCH($D302,'[1]Latest indicator estimate data'!$G$1:$G$500,0),FALSE),"")</f>
        <v/>
      </c>
      <c r="L302" s="108" t="str">
        <f>IFERROR(HLOOKUP(L298,'[1]Latest indicator estimate data'!$A$1:$ZZ$500,MATCH($D302,'[1]Latest indicator estimate data'!$G$1:$G$500,0),FALSE),"")</f>
        <v/>
      </c>
      <c r="M302" s="108" t="str">
        <f>IFERROR(HLOOKUP(M298,'[1]Latest indicator estimate data'!$A$1:$ZZ$500,MATCH($D302,'[1]Latest indicator estimate data'!$G$1:$G$500,0),FALSE),"")</f>
        <v/>
      </c>
      <c r="N302" s="108" t="str">
        <f>IFERROR(HLOOKUP(N298,'[1]Latest indicator estimate data'!$A$1:$ZZ$500,MATCH($D302,'[1]Latest indicator estimate data'!$G$1:$G$500,0),FALSE),"")</f>
        <v/>
      </c>
      <c r="O302" s="108" t="str">
        <f>IFERROR(HLOOKUP(O298,'[1]Latest indicator estimate data'!$A$1:$ZZ$500,MATCH($D302,'[1]Latest indicator estimate data'!$G$1:$G$500,0),FALSE),"")</f>
        <v/>
      </c>
      <c r="P302" s="108" t="str">
        <f>IFERROR(HLOOKUP(P298,'[1]Latest indicator estimate data'!A41:ZZ540,MATCH(D302,'[1]Latest indicator estimate data'!F41:F540,0),FALSE),"")</f>
        <v/>
      </c>
      <c r="X302" s="19" t="s">
        <v>2073</v>
      </c>
      <c r="Y302" s="19" t="s">
        <v>822</v>
      </c>
      <c r="Z302" s="19" t="s">
        <v>1237</v>
      </c>
    </row>
    <row r="303" spans="2:28">
      <c r="C303" s="130" t="s">
        <v>2031</v>
      </c>
      <c r="D303" s="131"/>
      <c r="E303" s="132"/>
      <c r="F303" s="132"/>
      <c r="G303" s="132"/>
      <c r="H303" s="132"/>
      <c r="I303" s="132"/>
      <c r="J303" s="132"/>
      <c r="K303" s="132"/>
      <c r="L303" s="132"/>
      <c r="M303" s="132"/>
      <c r="N303" s="132"/>
      <c r="O303" s="132"/>
      <c r="P303" s="132"/>
    </row>
    <row r="304" spans="2:28">
      <c r="C304" s="125"/>
      <c r="D304" s="20" t="s">
        <v>2558</v>
      </c>
      <c r="E304" s="108">
        <f>IFERROR(HLOOKUP(E298,'Latest indicator estimate data'!$A$1:$ZZ$500,MATCH($D304,'Latest indicator estimate data'!$G$1:$G$500,0),FALSE),"")</f>
        <v>68</v>
      </c>
      <c r="F304" s="108">
        <f>IFERROR(HLOOKUP(F298,'Latest indicator estimate data'!$A$1:$ZZ$500,MATCH($D304,'Latest indicator estimate data'!$G$1:$G$500,0),FALSE),"")</f>
        <v>0</v>
      </c>
      <c r="G304" s="108">
        <f>IFERROR(HLOOKUP(G298,'Latest indicator estimate data'!$A$1:$ZZ$500,MATCH($D304,'Latest indicator estimate data'!$G$1:$G$500,0),FALSE),"")</f>
        <v>182</v>
      </c>
      <c r="H304" s="108">
        <f>IFERROR(HLOOKUP(H298,'Latest indicator estimate data'!$A$1:$ZZ$500,MATCH($D304,'Latest indicator estimate data'!$G$1:$G$500,0),FALSE),"")</f>
        <v>0</v>
      </c>
      <c r="I304" s="108" t="str">
        <f>IFERROR(HLOOKUP(I298,'[1]Latest indicator estimate data'!$A$1:$ZZ$500,MATCH($D304,'[1]Latest indicator estimate data'!$G$1:$G$500,0),FALSE),"")</f>
        <v/>
      </c>
      <c r="J304" s="108" t="str">
        <f>IFERROR(HLOOKUP(J298,'[1]Latest indicator estimate data'!$A$1:$ZZ$500,MATCH($D304,'[1]Latest indicator estimate data'!$G$1:$G$500,0),FALSE),"")</f>
        <v/>
      </c>
      <c r="K304" s="108" t="str">
        <f>IFERROR(HLOOKUP(K298,'[1]Latest indicator estimate data'!$A$1:$ZZ$500,MATCH($D304,'[1]Latest indicator estimate data'!$G$1:$G$500,0),FALSE),"")</f>
        <v/>
      </c>
      <c r="L304" s="108" t="str">
        <f>IFERROR(HLOOKUP(L298,'[1]Latest indicator estimate data'!$A$1:$ZZ$500,MATCH($D304,'[1]Latest indicator estimate data'!$G$1:$G$500,0),FALSE),"")</f>
        <v/>
      </c>
      <c r="M304" s="108" t="str">
        <f>IFERROR(HLOOKUP(M298,'[1]Latest indicator estimate data'!$A$1:$ZZ$500,MATCH($D304,'[1]Latest indicator estimate data'!$G$1:$G$500,0),FALSE),"")</f>
        <v/>
      </c>
      <c r="N304" s="108" t="str">
        <f>IFERROR(HLOOKUP(N298,'[1]Latest indicator estimate data'!$A$1:$ZZ$500,MATCH($D304,'[1]Latest indicator estimate data'!$G$1:$G$500,0),FALSE),"")</f>
        <v/>
      </c>
      <c r="O304" s="108" t="str">
        <f>IFERROR(HLOOKUP(O298,'[1]Latest indicator estimate data'!$A$1:$ZZ$500,MATCH($D304,'[1]Latest indicator estimate data'!$G$1:$G$500,0),FALSE),"")</f>
        <v/>
      </c>
      <c r="P304" s="108" t="str">
        <f>IFERROR(HLOOKUP(P298,'[1]Latest indicator estimate data'!L41:AAK540,MATCH(D304,'[1]Latest indicator estimate data'!Q41:Q540,0),FALSE),"")</f>
        <v/>
      </c>
    </row>
    <row r="305" spans="2:27">
      <c r="C305" s="125"/>
      <c r="D305" s="20" t="s">
        <v>2559</v>
      </c>
      <c r="E305" s="108">
        <f>IFERROR(HLOOKUP(E298,'Latest indicator estimate data'!$A$1:$ZZ$500,MATCH($D305,'Latest indicator estimate data'!$G$1:$G$500,0),FALSE),"")</f>
        <v>72</v>
      </c>
      <c r="F305" s="108">
        <f>IFERROR(HLOOKUP(F298,'Latest indicator estimate data'!$A$1:$ZZ$500,MATCH($D305,'Latest indicator estimate data'!$G$1:$G$500,0),FALSE),"")</f>
        <v>3</v>
      </c>
      <c r="G305" s="108">
        <f>IFERROR(HLOOKUP(G298,'Latest indicator estimate data'!$A$1:$ZZ$500,MATCH($D305,'Latest indicator estimate data'!$G$1:$G$500,0),FALSE),"")</f>
        <v>606</v>
      </c>
      <c r="H305" s="108">
        <f>IFERROR(HLOOKUP(H298,'Latest indicator estimate data'!$A$1:$ZZ$500,MATCH($D305,'Latest indicator estimate data'!$G$1:$G$500,0),FALSE),"")</f>
        <v>2</v>
      </c>
      <c r="I305" s="108" t="str">
        <f>IFERROR(HLOOKUP(I298,'[1]Latest indicator estimate data'!$A$1:$ZZ$500,MATCH($D305,'[1]Latest indicator estimate data'!$G$1:$G$500,0),FALSE),"")</f>
        <v/>
      </c>
      <c r="J305" s="108" t="str">
        <f>IFERROR(HLOOKUP(J298,'[1]Latest indicator estimate data'!$A$1:$ZZ$500,MATCH($D305,'[1]Latest indicator estimate data'!$G$1:$G$500,0),FALSE),"")</f>
        <v/>
      </c>
      <c r="K305" s="108" t="str">
        <f>IFERROR(HLOOKUP(K298,'[1]Latest indicator estimate data'!$A$1:$ZZ$500,MATCH($D305,'[1]Latest indicator estimate data'!$G$1:$G$500,0),FALSE),"")</f>
        <v/>
      </c>
      <c r="L305" s="108" t="str">
        <f>IFERROR(HLOOKUP(L298,'[1]Latest indicator estimate data'!$A$1:$ZZ$500,MATCH($D305,'[1]Latest indicator estimate data'!$G$1:$G$500,0),FALSE),"")</f>
        <v/>
      </c>
      <c r="M305" s="108" t="str">
        <f>IFERROR(HLOOKUP(M298,'[1]Latest indicator estimate data'!$A$1:$ZZ$500,MATCH($D305,'[1]Latest indicator estimate data'!$G$1:$G$500,0),FALSE),"")</f>
        <v/>
      </c>
      <c r="N305" s="108" t="str">
        <f>IFERROR(HLOOKUP(N298,'[1]Latest indicator estimate data'!$A$1:$ZZ$500,MATCH($D305,'[1]Latest indicator estimate data'!$G$1:$G$500,0),FALSE),"")</f>
        <v/>
      </c>
      <c r="O305" s="108" t="str">
        <f>IFERROR(HLOOKUP(O298,'[1]Latest indicator estimate data'!$A$1:$ZZ$500,MATCH($D305,'[1]Latest indicator estimate data'!$G$1:$G$500,0),FALSE),"")</f>
        <v/>
      </c>
      <c r="P305" s="108" t="str">
        <f>IFERROR(HLOOKUP(P298,'[1]Latest indicator estimate data'!L42:AAK541,MATCH(D305,'[1]Latest indicator estimate data'!Q42:Q541,0),FALSE),"")</f>
        <v/>
      </c>
    </row>
    <row r="306" spans="2:27">
      <c r="C306" s="130" t="s">
        <v>2035</v>
      </c>
      <c r="D306" s="131"/>
      <c r="E306" s="132"/>
      <c r="F306" s="132"/>
      <c r="G306" s="132"/>
      <c r="H306" s="132"/>
      <c r="I306" s="132"/>
      <c r="J306" s="132"/>
      <c r="K306" s="132"/>
      <c r="L306" s="132"/>
      <c r="M306" s="132"/>
      <c r="N306" s="132"/>
      <c r="O306" s="132"/>
      <c r="P306" s="132"/>
    </row>
    <row r="307" spans="2:27">
      <c r="C307" s="125"/>
      <c r="D307" s="20" t="s">
        <v>1933</v>
      </c>
      <c r="E307" s="108">
        <f>IFERROR(HLOOKUP(E298,'Latest indicator estimate data'!$A$1:$ZZ$500,MATCH($D307,'Latest indicator estimate data'!$G$1:$G$500,0),FALSE),"")</f>
        <v>66</v>
      </c>
      <c r="F307" s="108">
        <f>IFERROR(HLOOKUP(F298,'Latest indicator estimate data'!$A$1:$ZZ$500,MATCH($D307,'Latest indicator estimate data'!$G$1:$G$500,0),FALSE),"")</f>
        <v>0</v>
      </c>
      <c r="G307" s="108">
        <f>IFERROR(HLOOKUP(G298,'Latest indicator estimate data'!$A$1:$ZZ$500,MATCH($D307,'Latest indicator estimate data'!$G$1:$G$500,0),FALSE),"")</f>
        <v>120</v>
      </c>
      <c r="H307" s="108">
        <f>IFERROR(HLOOKUP(H298,'Latest indicator estimate data'!$A$1:$ZZ$500,MATCH($D307,'Latest indicator estimate data'!$G$1:$G$500,0),FALSE),"")</f>
        <v>0</v>
      </c>
      <c r="I307" s="108" t="str">
        <f>IFERROR(HLOOKUP(I298,'[1]Latest indicator estimate data'!$A$1:$ZZ$500,MATCH($D307,'[1]Latest indicator estimate data'!$G$1:$G$500,0),FALSE),"")</f>
        <v/>
      </c>
      <c r="J307" s="108" t="str">
        <f>IFERROR(HLOOKUP(J298,'[1]Latest indicator estimate data'!$A$1:$ZZ$500,MATCH($D307,'[1]Latest indicator estimate data'!$G$1:$G$500,0),FALSE),"")</f>
        <v/>
      </c>
      <c r="K307" s="108" t="str">
        <f>IFERROR(HLOOKUP(K298,'[1]Latest indicator estimate data'!$A$1:$ZZ$500,MATCH($D307,'[1]Latest indicator estimate data'!$G$1:$G$500,0),FALSE),"")</f>
        <v/>
      </c>
      <c r="L307" s="108" t="str">
        <f>IFERROR(HLOOKUP(L298,'[1]Latest indicator estimate data'!$A$1:$ZZ$500,MATCH($D307,'[1]Latest indicator estimate data'!$G$1:$G$500,0),FALSE),"")</f>
        <v/>
      </c>
      <c r="M307" s="108" t="str">
        <f>IFERROR(HLOOKUP(M298,'[1]Latest indicator estimate data'!$A$1:$ZZ$500,MATCH($D307,'[1]Latest indicator estimate data'!$G$1:$G$500,0),FALSE),"")</f>
        <v/>
      </c>
      <c r="N307" s="108" t="str">
        <f>IFERROR(HLOOKUP(N298,'[1]Latest indicator estimate data'!$A$1:$ZZ$500,MATCH($D307,'[1]Latest indicator estimate data'!$G$1:$G$500,0),FALSE),"")</f>
        <v/>
      </c>
      <c r="O307" s="108" t="str">
        <f>IFERROR(HLOOKUP(O298,'[1]Latest indicator estimate data'!$A$1:$ZZ$500,MATCH($D307,'[1]Latest indicator estimate data'!$G$1:$G$500,0),FALSE),"")</f>
        <v/>
      </c>
      <c r="P307" s="108" t="str">
        <f>IFERROR(HLOOKUP(P298,'[1]Latest indicator estimate data'!L44:AAK543,MATCH(D307,'[1]Latest indicator estimate data'!Q44:Q543,0),FALSE),"")</f>
        <v/>
      </c>
    </row>
    <row r="308" spans="2:27">
      <c r="C308" s="125"/>
      <c r="D308" s="20" t="s">
        <v>1934</v>
      </c>
      <c r="E308" s="108">
        <f>IFERROR(HLOOKUP(E298,'Latest indicator estimate data'!$A$1:$ZZ$500,MATCH($D308,'Latest indicator estimate data'!$G$1:$G$500,0),FALSE),"")</f>
        <v>72</v>
      </c>
      <c r="F308" s="108">
        <f>IFERROR(HLOOKUP(F298,'Latest indicator estimate data'!$A$1:$ZZ$500,MATCH($D308,'Latest indicator estimate data'!$G$1:$G$500,0),FALSE),"")</f>
        <v>1</v>
      </c>
      <c r="G308" s="108">
        <f>IFERROR(HLOOKUP(G298,'Latest indicator estimate data'!$A$1:$ZZ$500,MATCH($D308,'Latest indicator estimate data'!$G$1:$G$500,0),FALSE),"")</f>
        <v>668</v>
      </c>
      <c r="H308" s="108">
        <f>IFERROR(HLOOKUP(H298,'Latest indicator estimate data'!$A$1:$ZZ$500,MATCH($D308,'Latest indicator estimate data'!$G$1:$G$500,0),FALSE),"")</f>
        <v>2</v>
      </c>
      <c r="I308" s="108" t="str">
        <f>IFERROR(HLOOKUP(I298,'[1]Latest indicator estimate data'!$A$1:$ZZ$500,MATCH($D308,'[1]Latest indicator estimate data'!$G$1:$G$500,0),FALSE),"")</f>
        <v/>
      </c>
      <c r="J308" s="108" t="str">
        <f>IFERROR(HLOOKUP(J298,'[1]Latest indicator estimate data'!$A$1:$ZZ$500,MATCH($D308,'[1]Latest indicator estimate data'!$G$1:$G$500,0),FALSE),"")</f>
        <v/>
      </c>
      <c r="K308" s="108" t="str">
        <f>IFERROR(HLOOKUP(K298,'[1]Latest indicator estimate data'!$A$1:$ZZ$500,MATCH($D308,'[1]Latest indicator estimate data'!$G$1:$G$500,0),FALSE),"")</f>
        <v/>
      </c>
      <c r="L308" s="108" t="str">
        <f>IFERROR(HLOOKUP(L298,'[1]Latest indicator estimate data'!$A$1:$ZZ$500,MATCH($D308,'[1]Latest indicator estimate data'!$G$1:$G$500,0),FALSE),"")</f>
        <v/>
      </c>
      <c r="M308" s="108" t="str">
        <f>IFERROR(HLOOKUP(M298,'[1]Latest indicator estimate data'!$A$1:$ZZ$500,MATCH($D308,'[1]Latest indicator estimate data'!$G$1:$G$500,0),FALSE),"")</f>
        <v/>
      </c>
      <c r="N308" s="108" t="str">
        <f>IFERROR(HLOOKUP(N298,'[1]Latest indicator estimate data'!$A$1:$ZZ$500,MATCH($D308,'[1]Latest indicator estimate data'!$G$1:$G$500,0),FALSE),"")</f>
        <v/>
      </c>
      <c r="O308" s="108" t="str">
        <f>IFERROR(HLOOKUP(O298,'[1]Latest indicator estimate data'!$A$1:$ZZ$500,MATCH($D308,'[1]Latest indicator estimate data'!$G$1:$G$500,0),FALSE),"")</f>
        <v/>
      </c>
      <c r="P308" s="108" t="str">
        <f>IFERROR(HLOOKUP(P298,'[1]Latest indicator estimate data'!L45:AAK544,MATCH(D308,'[1]Latest indicator estimate data'!Q45:Q544,0),FALSE),"")</f>
        <v/>
      </c>
    </row>
    <row r="309" spans="2:27">
      <c r="C309" s="130" t="s">
        <v>2039</v>
      </c>
      <c r="D309" s="131"/>
      <c r="E309" s="132"/>
      <c r="F309" s="132"/>
      <c r="G309" s="132"/>
      <c r="H309" s="132"/>
      <c r="I309" s="132"/>
      <c r="J309" s="132"/>
      <c r="K309" s="132"/>
      <c r="L309" s="132"/>
      <c r="M309" s="132"/>
      <c r="N309" s="132"/>
      <c r="O309" s="132"/>
      <c r="P309" s="132"/>
    </row>
    <row r="310" spans="2:27">
      <c r="C310" s="125"/>
      <c r="D310" s="20" t="s">
        <v>2561</v>
      </c>
      <c r="E310" s="108">
        <f>IFERROR(HLOOKUP(E298,'Latest indicator estimate data'!$A$1:$ZZ$500,MATCH($D310,'Latest indicator estimate data'!$G$1:$G$500,0),FALSE),"")</f>
        <v>53</v>
      </c>
      <c r="F310" s="108">
        <f>IFERROR(HLOOKUP(F298,'Latest indicator estimate data'!$A$1:$ZZ$500,MATCH($D310,'Latest indicator estimate data'!$G$1:$G$500,0),FALSE),"")</f>
        <v>5</v>
      </c>
      <c r="G310" s="108">
        <f>IFERROR(HLOOKUP(G298,'Latest indicator estimate data'!$A$1:$ZZ$500,MATCH($D310,'Latest indicator estimate data'!$G$1:$G$500,0),FALSE),"")</f>
        <v>108</v>
      </c>
      <c r="H310" s="108">
        <f>IFERROR(HLOOKUP(H298,'Latest indicator estimate data'!$A$1:$ZZ$500,MATCH($D310,'Latest indicator estimate data'!$G$1:$G$500,0),FALSE),"")</f>
        <v>2</v>
      </c>
      <c r="I310" s="108" t="str">
        <f>IFERROR(HLOOKUP(I298,'[1]Latest indicator estimate data'!$A$1:$ZZ$500,MATCH($D310,'[1]Latest indicator estimate data'!$G$1:$G$500,0),FALSE),"")</f>
        <v/>
      </c>
      <c r="J310" s="108" t="str">
        <f>IFERROR(HLOOKUP(J298,'[1]Latest indicator estimate data'!$A$1:$ZZ$500,MATCH($D310,'[1]Latest indicator estimate data'!$G$1:$G$500,0),FALSE),"")</f>
        <v/>
      </c>
      <c r="K310" s="108" t="str">
        <f>IFERROR(HLOOKUP(K298,'[1]Latest indicator estimate data'!$A$1:$ZZ$500,MATCH($D310,'[1]Latest indicator estimate data'!$G$1:$G$500,0),FALSE),"")</f>
        <v/>
      </c>
      <c r="L310" s="108" t="str">
        <f>IFERROR(HLOOKUP(L298,'[1]Latest indicator estimate data'!$A$1:$ZZ$500,MATCH($D310,'[1]Latest indicator estimate data'!$G$1:$G$500,0),FALSE),"")</f>
        <v/>
      </c>
      <c r="M310" s="108" t="str">
        <f>IFERROR(HLOOKUP(M298,'[1]Latest indicator estimate data'!$A$1:$ZZ$500,MATCH($D310,'[1]Latest indicator estimate data'!$G$1:$G$500,0),FALSE),"")</f>
        <v/>
      </c>
      <c r="N310" s="108" t="str">
        <f>IFERROR(HLOOKUP(N298,'[1]Latest indicator estimate data'!$A$1:$ZZ$500,MATCH($D310,'[1]Latest indicator estimate data'!$G$1:$G$500,0),FALSE),"")</f>
        <v/>
      </c>
      <c r="O310" s="108" t="str">
        <f>IFERROR(HLOOKUP(O298,'[1]Latest indicator estimate data'!$A$1:$ZZ$500,MATCH($D310,'[1]Latest indicator estimate data'!$G$1:$G$500,0),FALSE),"")</f>
        <v/>
      </c>
      <c r="P310" s="108" t="str">
        <f>IFERROR(HLOOKUP(P298,'[1]Latest indicator estimate data'!L47:AAK546,MATCH(D310,'[1]Latest indicator estimate data'!Q47:Q546,0),FALSE),"")</f>
        <v/>
      </c>
    </row>
    <row r="311" spans="2:27">
      <c r="C311" s="126"/>
      <c r="D311" s="129" t="s">
        <v>2560</v>
      </c>
      <c r="E311" s="113">
        <f>IFERROR(HLOOKUP(E298,'Latest indicator estimate data'!$A$1:$ZZ$500,MATCH($D311,'Latest indicator estimate data'!$G$1:$G$500,0),FALSE),"")</f>
        <v>71</v>
      </c>
      <c r="F311" s="113">
        <f>IFERROR(HLOOKUP(F298,'Latest indicator estimate data'!$A$1:$ZZ$500,MATCH($D311,'Latest indicator estimate data'!$G$1:$G$500,0),FALSE),"")</f>
        <v>0</v>
      </c>
      <c r="G311" s="113">
        <f>IFERROR(HLOOKUP(G298,'Latest indicator estimate data'!$A$1:$ZZ$500,MATCH($D311,'Latest indicator estimate data'!$G$1:$G$500,0),FALSE),"")</f>
        <v>680</v>
      </c>
      <c r="H311" s="113">
        <f>IFERROR(HLOOKUP(H298,'Latest indicator estimate data'!$A$1:$ZZ$500,MATCH($D311,'Latest indicator estimate data'!$G$1:$G$500,0),FALSE),"")</f>
        <v>0</v>
      </c>
      <c r="I311" s="113" t="str">
        <f>IFERROR(HLOOKUP(I298,'[1]Latest indicator estimate data'!$A$1:$ZZ$500,MATCH($D311,'[1]Latest indicator estimate data'!$G$1:$G$500,0),FALSE),"")</f>
        <v/>
      </c>
      <c r="J311" s="113" t="str">
        <f>IFERROR(HLOOKUP(J298,'[1]Latest indicator estimate data'!$A$1:$ZZ$500,MATCH($D311,'[1]Latest indicator estimate data'!$G$1:$G$500,0),FALSE),"")</f>
        <v/>
      </c>
      <c r="K311" s="113" t="str">
        <f>IFERROR(HLOOKUP(K298,'[1]Latest indicator estimate data'!$A$1:$ZZ$500,MATCH($D311,'[1]Latest indicator estimate data'!$G$1:$G$500,0),FALSE),"")</f>
        <v/>
      </c>
      <c r="L311" s="113" t="str">
        <f>IFERROR(HLOOKUP(L298,'[1]Latest indicator estimate data'!$A$1:$ZZ$500,MATCH($D311,'[1]Latest indicator estimate data'!$G$1:$G$500,0),FALSE),"")</f>
        <v/>
      </c>
      <c r="M311" s="113" t="str">
        <f>IFERROR(HLOOKUP(M298,'[1]Latest indicator estimate data'!$A$1:$ZZ$500,MATCH($D311,'[1]Latest indicator estimate data'!$G$1:$G$500,0),FALSE),"")</f>
        <v/>
      </c>
      <c r="N311" s="113" t="str">
        <f>IFERROR(HLOOKUP(N298,'[1]Latest indicator estimate data'!$A$1:$ZZ$500,MATCH($D311,'[1]Latest indicator estimate data'!$G$1:$G$500,0),FALSE),"")</f>
        <v/>
      </c>
      <c r="O311" s="113" t="str">
        <f>IFERROR(HLOOKUP(O298,'[1]Latest indicator estimate data'!$A$1:$ZZ$500,MATCH($D311,'[1]Latest indicator estimate data'!$G$1:$G$500,0),FALSE),"")</f>
        <v/>
      </c>
      <c r="P311" s="113" t="str">
        <f>IFERROR(HLOOKUP(P298,'[1]Latest indicator estimate data'!L48:AAK547,MATCH(D311,'[1]Latest indicator estimate data'!Q48:Q547,0),FALSE),"")</f>
        <v/>
      </c>
    </row>
    <row r="315" spans="2:27">
      <c r="B315" s="105" t="s">
        <v>2074</v>
      </c>
    </row>
    <row r="316" spans="2:27">
      <c r="B316" s="105" t="s">
        <v>2075</v>
      </c>
      <c r="C316" s="105"/>
      <c r="D316" s="106"/>
      <c r="E316" s="107"/>
      <c r="F316" s="107"/>
      <c r="G316" s="107"/>
      <c r="H316" s="107"/>
      <c r="I316" s="107"/>
      <c r="J316" s="107"/>
      <c r="K316" s="107"/>
      <c r="L316" s="107"/>
      <c r="M316" s="107"/>
      <c r="N316" s="107"/>
      <c r="O316" s="108"/>
      <c r="P316" s="118"/>
    </row>
    <row r="317" spans="2:27" ht="57.75" customHeight="1">
      <c r="C317" s="109"/>
      <c r="D317" s="109"/>
      <c r="E317" s="155" t="s">
        <v>2076</v>
      </c>
      <c r="F317" s="122"/>
      <c r="G317" s="122"/>
      <c r="H317" s="122"/>
      <c r="I317" s="122"/>
      <c r="J317" s="122"/>
      <c r="K317" s="122"/>
      <c r="L317" s="122"/>
      <c r="M317" s="245" t="s">
        <v>2077</v>
      </c>
      <c r="N317" s="245"/>
      <c r="O317" s="161" t="s">
        <v>2078</v>
      </c>
      <c r="P317" s="110"/>
    </row>
    <row r="318" spans="2:27" ht="80.25" customHeight="1">
      <c r="C318" s="120"/>
      <c r="D318" s="120"/>
      <c r="E318" s="160" t="str">
        <f>X320</f>
        <v>COVID-19</v>
      </c>
      <c r="F318" s="160" t="str">
        <f>X321</f>
        <v>Proper use of PPE</v>
      </c>
      <c r="G318" s="160" t="str">
        <f>X322</f>
        <v>Environment cleaning and disinfection</v>
      </c>
      <c r="H318" s="160" t="str">
        <f>X323</f>
        <v xml:space="preserve">Screening of COVID-19 signs and symptoms at the point of first presentation </v>
      </c>
      <c r="I318" s="160" t="str">
        <f>X324</f>
        <v>Hand hygiene</v>
      </c>
      <c r="J318" s="160" t="str">
        <f>X325</f>
        <v>Triage protocols for COVID-19 case management</v>
      </c>
      <c r="K318" s="160" t="str">
        <f>X326</f>
        <v>Management of emergency conditions</v>
      </c>
      <c r="L318" s="160" t="str">
        <f>X327</f>
        <v>Provision of remote health care</v>
      </c>
      <c r="M318" s="160" t="str">
        <f>X328</f>
        <v xml:space="preserve">Infection prevention and control </v>
      </c>
      <c r="N318" s="160" t="str">
        <f>X329</f>
        <v>COVID-19 case management</v>
      </c>
      <c r="O318" s="160" t="str">
        <f>X330</f>
        <v xml:space="preserve">Mental health and psychosocial support </v>
      </c>
      <c r="P318" s="111"/>
    </row>
    <row r="319" spans="2:27" ht="27.6">
      <c r="C319" s="121"/>
      <c r="D319" s="121"/>
      <c r="E319" s="127" t="s">
        <v>825</v>
      </c>
      <c r="F319" s="127" t="s">
        <v>826</v>
      </c>
      <c r="G319" s="127" t="s">
        <v>827</v>
      </c>
      <c r="H319" s="127" t="s">
        <v>828</v>
      </c>
      <c r="I319" s="127" t="s">
        <v>829</v>
      </c>
      <c r="J319" s="127" t="s">
        <v>830</v>
      </c>
      <c r="K319" s="127" t="s">
        <v>831</v>
      </c>
      <c r="L319" s="127" t="s">
        <v>832</v>
      </c>
      <c r="M319" s="127" t="s">
        <v>833</v>
      </c>
      <c r="N319" s="127" t="s">
        <v>834</v>
      </c>
      <c r="O319" s="127" t="s">
        <v>835</v>
      </c>
      <c r="P319" s="127"/>
    </row>
    <row r="320" spans="2:27">
      <c r="C320" s="123" t="s">
        <v>1927</v>
      </c>
      <c r="D320" s="124"/>
      <c r="E320" s="112">
        <f>HLOOKUP(E319,'Latest indicator estimate data'!$A$1:$ZZ$500,MATCH($C320,'Latest indicator estimate data'!$G$1:$G$500,0),FALSE)</f>
        <v>88</v>
      </c>
      <c r="F320" s="112">
        <f>HLOOKUP(F319,'Latest indicator estimate data'!$A$1:$ZZ$500,MATCH($C320,'Latest indicator estimate data'!$G$1:$G$500,0),FALSE)</f>
        <v>78</v>
      </c>
      <c r="G320" s="112">
        <f>HLOOKUP(G319,'Latest indicator estimate data'!$A$1:$ZZ$500,MATCH($C320,'Latest indicator estimate data'!$G$1:$G$500,0),FALSE)</f>
        <v>76</v>
      </c>
      <c r="H320" s="112">
        <f>HLOOKUP(H319,'Latest indicator estimate data'!$A$1:$ZZ$500,MATCH($C320,'Latest indicator estimate data'!$G$1:$G$500,0),FALSE)</f>
        <v>77</v>
      </c>
      <c r="I320" s="112">
        <f>HLOOKUP(I319,'Latest indicator estimate data'!$A$1:$ZZ$500,MATCH($C320,'Latest indicator estimate data'!$G$1:$G$500,0),FALSE)</f>
        <v>78</v>
      </c>
      <c r="J320" s="112">
        <f>HLOOKUP(J319,'Latest indicator estimate data'!$A$1:$ZZ$500,MATCH($C320,'Latest indicator estimate data'!$G$1:$G$500,0),FALSE)</f>
        <v>69</v>
      </c>
      <c r="K320" s="112">
        <f>HLOOKUP(K319,'Latest indicator estimate data'!$A$1:$ZZ$500,MATCH($C320,'Latest indicator estimate data'!$G$1:$G$500,0),FALSE)</f>
        <v>58</v>
      </c>
      <c r="L320" s="112">
        <f>HLOOKUP(L319,'Latest indicator estimate data'!$A$1:$ZZ$500,MATCH($C320,'Latest indicator estimate data'!$G$1:$G$500,0),FALSE)</f>
        <v>26</v>
      </c>
      <c r="M320" s="112">
        <f>HLOOKUP(M319,'Latest indicator estimate data'!$A$1:$ZZ$500,MATCH($C320,'Latest indicator estimate data'!$G$1:$G$500,0),FALSE)</f>
        <v>70</v>
      </c>
      <c r="N320" s="112">
        <f>HLOOKUP(N319,'Latest indicator estimate data'!$A$1:$ZZ$500,MATCH($C320,'Latest indicator estimate data'!$G$1:$G$500,0),FALSE)</f>
        <v>48</v>
      </c>
      <c r="O320" s="112">
        <f>HLOOKUP(O319,'Latest indicator estimate data'!$A$1:$ZZ$500,MATCH($C320,'Latest indicator estimate data'!$G$1:$G$500,0),FALSE)</f>
        <v>24</v>
      </c>
      <c r="P320" s="112" t="e">
        <f>HLOOKUP(P319,'Latest indicator estimate data'!$A$1:$ZZ$500,MATCH($C320,'[1]Latest indicator estimate data'!$G$1:$G$500,0),FALSE)</f>
        <v>#N/A</v>
      </c>
      <c r="X320" s="19" t="s">
        <v>2079</v>
      </c>
      <c r="Y320" s="19" t="s">
        <v>825</v>
      </c>
      <c r="Z320" s="19" t="s">
        <v>1273</v>
      </c>
      <c r="AA320" s="19" t="s">
        <v>1269</v>
      </c>
    </row>
    <row r="321" spans="2:27">
      <c r="C321" s="133" t="s">
        <v>2027</v>
      </c>
      <c r="D321" s="134"/>
      <c r="E321" s="132"/>
      <c r="F321" s="132"/>
      <c r="G321" s="132"/>
      <c r="H321" s="132"/>
      <c r="I321" s="132"/>
      <c r="J321" s="132"/>
      <c r="K321" s="132"/>
      <c r="L321" s="132"/>
      <c r="M321" s="132"/>
      <c r="N321" s="132"/>
      <c r="O321" s="132"/>
      <c r="P321" s="132"/>
      <c r="X321" s="19" t="s">
        <v>2080</v>
      </c>
      <c r="Y321" s="19" t="s">
        <v>826</v>
      </c>
      <c r="Z321" s="19" t="s">
        <v>1275</v>
      </c>
      <c r="AA321" s="19" t="s">
        <v>1276</v>
      </c>
    </row>
    <row r="322" spans="2:27">
      <c r="C322" s="125"/>
      <c r="D322" s="20" t="s">
        <v>1928</v>
      </c>
      <c r="E322" s="108">
        <f>HLOOKUP(E319,'Latest indicator estimate data'!$A$1:$ZZ$500,MATCH($D322,'Latest indicator estimate data'!$G$1:$G$500,0),FALSE)</f>
        <v>82</v>
      </c>
      <c r="F322" s="108">
        <f>HLOOKUP(F319,'Latest indicator estimate data'!$A$1:$ZZ$500,MATCH($D322,'Latest indicator estimate data'!$G$1:$G$500,0),FALSE)</f>
        <v>82</v>
      </c>
      <c r="G322" s="108">
        <f>HLOOKUP(G319,'Latest indicator estimate data'!$A$1:$ZZ$500,MATCH($D322,'Latest indicator estimate data'!$G$1:$G$500,0),FALSE)</f>
        <v>82</v>
      </c>
      <c r="H322" s="108">
        <f>HLOOKUP(H319,'Latest indicator estimate data'!$A$1:$ZZ$500,MATCH($D322,'Latest indicator estimate data'!$G$1:$G$500,0),FALSE)</f>
        <v>80</v>
      </c>
      <c r="I322" s="108">
        <f>HLOOKUP(I319,'Latest indicator estimate data'!$A$1:$ZZ$500,MATCH($D322,'Latest indicator estimate data'!$G$1:$G$500,0),FALSE)</f>
        <v>82</v>
      </c>
      <c r="J322" s="108">
        <f>HLOOKUP(J319,'Latest indicator estimate data'!$A$1:$ZZ$500,MATCH($D322,'Latest indicator estimate data'!$G$1:$G$500,0),FALSE)</f>
        <v>71</v>
      </c>
      <c r="K322" s="108">
        <f>HLOOKUP(K319,'Latest indicator estimate data'!$A$1:$ZZ$500,MATCH($D322,'Latest indicator estimate data'!$G$1:$G$500,0),FALSE)</f>
        <v>73</v>
      </c>
      <c r="L322" s="108">
        <f>HLOOKUP(L319,'Latest indicator estimate data'!$A$1:$ZZ$500,MATCH($D322,'Latest indicator estimate data'!$G$1:$G$500,0),FALSE)</f>
        <v>31</v>
      </c>
      <c r="M322" s="108">
        <f>HLOOKUP(M319,'Latest indicator estimate data'!$A$1:$ZZ$500,MATCH($D322,'Latest indicator estimate data'!$G$1:$G$500,0),FALSE)</f>
        <v>69</v>
      </c>
      <c r="N322" s="108">
        <f>HLOOKUP(N319,'Latest indicator estimate data'!$A$1:$ZZ$500,MATCH($D322,'Latest indicator estimate data'!$G$1:$G$500,0),FALSE)</f>
        <v>60</v>
      </c>
      <c r="O322" s="108">
        <f>HLOOKUP(O319,'Latest indicator estimate data'!$A$1:$ZZ$500,MATCH($D322,'Latest indicator estimate data'!$G$1:$G$500,0),FALSE)</f>
        <v>49</v>
      </c>
      <c r="P322" s="108" t="str">
        <f>IFERROR(HLOOKUP(P319,'Latest indicator estimate data'!$A$1:$ZZ$500,MATCH($D322,'[1]Latest indicator estimate data'!$G$1:$G$500,0),FALSE),"")</f>
        <v/>
      </c>
      <c r="X322" s="19" t="s">
        <v>2081</v>
      </c>
      <c r="Y322" s="19" t="s">
        <v>827</v>
      </c>
      <c r="Z322" s="19" t="s">
        <v>1278</v>
      </c>
      <c r="AA322" s="19" t="s">
        <v>1276</v>
      </c>
    </row>
    <row r="323" spans="2:27" ht="27.6">
      <c r="C323" s="125"/>
      <c r="D323" s="20" t="s">
        <v>1929</v>
      </c>
      <c r="E323" s="108">
        <f>HLOOKUP(E319,'Latest indicator estimate data'!$A$1:$ZZ$500,MATCH($D323,'Latest indicator estimate data'!$G$1:$G$500,0),FALSE)</f>
        <v>90</v>
      </c>
      <c r="F323" s="108">
        <f>IFERROR(HLOOKUP(F319,'Latest indicator estimate data'!$A$1:$ZZ$500,MATCH($D323,'[1]Latest indicator estimate data'!$G$1:$G$500,0),FALSE),"")</f>
        <v>75</v>
      </c>
      <c r="G323" s="108">
        <f>IFERROR(HLOOKUP(G319,'Latest indicator estimate data'!$A$1:$ZZ$500,MATCH($D323,'[1]Latest indicator estimate data'!$G$1:$G$500,0),FALSE),"")</f>
        <v>73</v>
      </c>
      <c r="H323" s="108">
        <f>IFERROR(HLOOKUP(H319,'Latest indicator estimate data'!$A$1:$ZZ$500,MATCH($D323,'[1]Latest indicator estimate data'!$G$1:$G$500,0),FALSE),"")</f>
        <v>75</v>
      </c>
      <c r="I323" s="108">
        <f>IFERROR(HLOOKUP(I319,'Latest indicator estimate data'!$A$1:$ZZ$500,MATCH($D323,'[1]Latest indicator estimate data'!$G$1:$G$500,0),FALSE),"")</f>
        <v>75</v>
      </c>
      <c r="J323" s="108">
        <f>IFERROR(HLOOKUP(J319,'Latest indicator estimate data'!$A$1:$ZZ$500,MATCH($D323,'[1]Latest indicator estimate data'!$G$1:$G$500,0),FALSE),"")</f>
        <v>68</v>
      </c>
      <c r="K323" s="108">
        <f>IFERROR(HLOOKUP(K319,'Latest indicator estimate data'!$A$1:$ZZ$500,MATCH($D323,'[1]Latest indicator estimate data'!$G$1:$G$500,0),FALSE),"")</f>
        <v>51</v>
      </c>
      <c r="L323" s="108">
        <f>IFERROR(HLOOKUP(L319,'Latest indicator estimate data'!$A$1:$ZZ$500,MATCH($D323,'[1]Latest indicator estimate data'!$G$1:$G$500,0),FALSE),"")</f>
        <v>24</v>
      </c>
      <c r="M323" s="108">
        <f>IFERROR(HLOOKUP(M319,'Latest indicator estimate data'!$A$1:$ZZ$500,MATCH($D323,'[1]Latest indicator estimate data'!$G$1:$G$500,0),FALSE),"")</f>
        <v>71</v>
      </c>
      <c r="N323" s="108">
        <f>IFERROR(HLOOKUP(N319,'Latest indicator estimate data'!$A$1:$ZZ$500,MATCH($D323,'[1]Latest indicator estimate data'!$G$1:$G$500,0),FALSE),"")</f>
        <v>43</v>
      </c>
      <c r="O323" s="108">
        <f>IFERROR(HLOOKUP(O319,'Latest indicator estimate data'!$A$1:$ZZ$500,MATCH($D323,'[1]Latest indicator estimate data'!$G$1:$G$500,0),FALSE),"")</f>
        <v>14</v>
      </c>
      <c r="P323" s="108" t="str">
        <f>IFERROR(HLOOKUP(P319,'[1]Latest indicator estimate data'!A61:ZZ560,MATCH(D323,'[1]Latest indicator estimate data'!F61:F560,0),FALSE),"")</f>
        <v/>
      </c>
      <c r="X323" s="19" t="s">
        <v>2082</v>
      </c>
      <c r="Y323" s="19" t="s">
        <v>828</v>
      </c>
      <c r="Z323" s="19" t="s">
        <v>1280</v>
      </c>
      <c r="AA323" s="19" t="s">
        <v>1276</v>
      </c>
    </row>
    <row r="324" spans="2:27">
      <c r="C324" s="130" t="s">
        <v>2031</v>
      </c>
      <c r="D324" s="131"/>
      <c r="E324" s="132"/>
      <c r="F324" s="132"/>
      <c r="G324" s="132"/>
      <c r="H324" s="132"/>
      <c r="I324" s="132"/>
      <c r="J324" s="132"/>
      <c r="K324" s="132"/>
      <c r="L324" s="132"/>
      <c r="M324" s="132"/>
      <c r="N324" s="132"/>
      <c r="O324" s="132"/>
      <c r="P324" s="132"/>
      <c r="X324" s="19" t="s">
        <v>2083</v>
      </c>
      <c r="Y324" s="19" t="s">
        <v>829</v>
      </c>
      <c r="Z324" s="19" t="s">
        <v>1282</v>
      </c>
      <c r="AA324" s="19" t="s">
        <v>1276</v>
      </c>
    </row>
    <row r="325" spans="2:27">
      <c r="C325" s="125"/>
      <c r="D325" s="20" t="s">
        <v>1930</v>
      </c>
      <c r="E325" s="108">
        <f>IFERROR(HLOOKUP(E319,'Latest indicator estimate data'!$A$1:$ZZ$500,MATCH($D325,'[1]Latest indicator estimate data'!$G$1:$G$500,0),FALSE),"")</f>
        <v>88</v>
      </c>
      <c r="F325" s="108">
        <f>IFERROR(HLOOKUP(F319,'Latest indicator estimate data'!$A$1:$ZZ$500,MATCH($D325,'[1]Latest indicator estimate data'!$G$1:$G$500,0),FALSE),"")</f>
        <v>74</v>
      </c>
      <c r="G325" s="108">
        <f>IFERROR(HLOOKUP(G319,'Latest indicator estimate data'!$A$1:$ZZ$500,MATCH($D325,'[1]Latest indicator estimate data'!$G$1:$G$500,0),FALSE),"")</f>
        <v>71</v>
      </c>
      <c r="H325" s="108">
        <f>IFERROR(HLOOKUP(H319,'Latest indicator estimate data'!$A$1:$ZZ$500,MATCH($D325,'[1]Latest indicator estimate data'!$G$1:$G$500,0),FALSE),"")</f>
        <v>74</v>
      </c>
      <c r="I325" s="108">
        <f>IFERROR(HLOOKUP(I319,'Latest indicator estimate data'!$A$1:$ZZ$500,MATCH($D325,'[1]Latest indicator estimate data'!$G$1:$G$500,0),FALSE),"")</f>
        <v>74</v>
      </c>
      <c r="J325" s="108">
        <f>IFERROR(HLOOKUP(J319,'Latest indicator estimate data'!$A$1:$ZZ$500,MATCH($D325,'[1]Latest indicator estimate data'!$G$1:$G$500,0),FALSE),"")</f>
        <v>67</v>
      </c>
      <c r="K325" s="108">
        <f>IFERROR(HLOOKUP(K319,'Latest indicator estimate data'!$A$1:$ZZ$500,MATCH($D325,'[1]Latest indicator estimate data'!$G$1:$G$500,0),FALSE),"")</f>
        <v>51</v>
      </c>
      <c r="L325" s="108">
        <f>IFERROR(HLOOKUP(L319,'Latest indicator estimate data'!$A$1:$ZZ$500,MATCH($D325,'[1]Latest indicator estimate data'!$G$1:$G$500,0),FALSE),"")</f>
        <v>25</v>
      </c>
      <c r="M325" s="108">
        <f>IFERROR(HLOOKUP(M319,'Latest indicator estimate data'!$A$1:$ZZ$500,MATCH($D325,'[1]Latest indicator estimate data'!$G$1:$G$500,0),FALSE),"")</f>
        <v>70</v>
      </c>
      <c r="N325" s="108">
        <f>IFERROR(HLOOKUP(N319,'Latest indicator estimate data'!$A$1:$ZZ$500,MATCH($D325,'[1]Latest indicator estimate data'!$G$1:$G$500,0),FALSE),"")</f>
        <v>44</v>
      </c>
      <c r="O325" s="108">
        <f>IFERROR(HLOOKUP(O319,'Latest indicator estimate data'!$A$1:$ZZ$500,MATCH($D325,'[1]Latest indicator estimate data'!$G$1:$G$500,0),FALSE),"")</f>
        <v>14</v>
      </c>
      <c r="P325" s="108" t="str">
        <f>IFERROR(HLOOKUP(P319,'[1]Latest indicator estimate data'!L61:AAK560,MATCH(D325,'[1]Latest indicator estimate data'!Q61:Q560,0),FALSE),"")</f>
        <v/>
      </c>
      <c r="X325" s="19" t="s">
        <v>2084</v>
      </c>
      <c r="Y325" s="19" t="s">
        <v>830</v>
      </c>
      <c r="Z325" s="19" t="s">
        <v>1284</v>
      </c>
      <c r="AA325" s="19" t="s">
        <v>1276</v>
      </c>
    </row>
    <row r="326" spans="2:27">
      <c r="C326" s="125"/>
      <c r="D326" s="20" t="s">
        <v>1931</v>
      </c>
      <c r="E326" s="108">
        <f>IFERROR(HLOOKUP(E319,'Latest indicator estimate data'!$A$1:$ZZ$500,MATCH($D326,'[1]Latest indicator estimate data'!$G$1:$G$500,0),FALSE),"")</f>
        <v>87</v>
      </c>
      <c r="F326" s="108">
        <f>IFERROR(HLOOKUP(F319,'Latest indicator estimate data'!$A$1:$ZZ$500,MATCH($D326,'[1]Latest indicator estimate data'!$G$1:$G$500,0),FALSE),"")</f>
        <v>87</v>
      </c>
      <c r="G326" s="108">
        <f>IFERROR(HLOOKUP(G319,'Latest indicator estimate data'!$A$1:$ZZ$500,MATCH($D326,'[1]Latest indicator estimate data'!$G$1:$G$500,0),FALSE),"")</f>
        <v>87</v>
      </c>
      <c r="H326" s="108">
        <f>IFERROR(HLOOKUP(H319,'Latest indicator estimate data'!$A$1:$ZZ$500,MATCH($D326,'[1]Latest indicator estimate data'!$G$1:$G$500,0),FALSE),"")</f>
        <v>85</v>
      </c>
      <c r="I326" s="108">
        <f>IFERROR(HLOOKUP(I319,'Latest indicator estimate data'!$A$1:$ZZ$500,MATCH($D326,'[1]Latest indicator estimate data'!$G$1:$G$500,0),FALSE),"")</f>
        <v>87</v>
      </c>
      <c r="J326" s="108">
        <f>IFERROR(HLOOKUP(J319,'Latest indicator estimate data'!$A$1:$ZZ$500,MATCH($D326,'[1]Latest indicator estimate data'!$G$1:$G$500,0),FALSE),"")</f>
        <v>74</v>
      </c>
      <c r="K326" s="108">
        <f>IFERROR(HLOOKUP(K319,'Latest indicator estimate data'!$A$1:$ZZ$500,MATCH($D326,'[1]Latest indicator estimate data'!$G$1:$G$500,0),FALSE),"")</f>
        <v>77</v>
      </c>
      <c r="L326" s="108">
        <f>IFERROR(HLOOKUP(L319,'Latest indicator estimate data'!$A$1:$ZZ$500,MATCH($D326,'[1]Latest indicator estimate data'!$G$1:$G$500,0),FALSE),"")</f>
        <v>28</v>
      </c>
      <c r="M326" s="108">
        <f>IFERROR(HLOOKUP(M319,'Latest indicator estimate data'!$A$1:$ZZ$500,MATCH($D326,'[1]Latest indicator estimate data'!$G$1:$G$500,0),FALSE),"")</f>
        <v>69</v>
      </c>
      <c r="N326" s="108">
        <f>IFERROR(HLOOKUP(N319,'Latest indicator estimate data'!$A$1:$ZZ$500,MATCH($D326,'[1]Latest indicator estimate data'!$G$1:$G$500,0),FALSE),"")</f>
        <v>62</v>
      </c>
      <c r="O326" s="108">
        <f>IFERROR(HLOOKUP(O319,'Latest indicator estimate data'!$A$1:$ZZ$500,MATCH($D326,'[1]Latest indicator estimate data'!$G$1:$G$500,0),FALSE),"")</f>
        <v>54</v>
      </c>
      <c r="P326" s="108" t="str">
        <f>IFERROR(HLOOKUP(P319,'[1]Latest indicator estimate data'!L62:AAK561,MATCH(D326,'[1]Latest indicator estimate data'!Q62:Q561,0),FALSE),"")</f>
        <v/>
      </c>
      <c r="X326" s="19" t="s">
        <v>2085</v>
      </c>
      <c r="Y326" s="19" t="s">
        <v>831</v>
      </c>
      <c r="Z326" s="19" t="s">
        <v>1286</v>
      </c>
      <c r="AA326" s="19" t="s">
        <v>1276</v>
      </c>
    </row>
    <row r="327" spans="2:27">
      <c r="C327" s="130" t="s">
        <v>2035</v>
      </c>
      <c r="D327" s="131"/>
      <c r="E327" s="132"/>
      <c r="F327" s="132"/>
      <c r="G327" s="132"/>
      <c r="H327" s="132"/>
      <c r="I327" s="132"/>
      <c r="J327" s="132"/>
      <c r="K327" s="132"/>
      <c r="L327" s="132"/>
      <c r="M327" s="132"/>
      <c r="N327" s="132"/>
      <c r="O327" s="132"/>
      <c r="P327" s="132"/>
      <c r="X327" s="19" t="s">
        <v>2086</v>
      </c>
      <c r="Y327" s="19" t="s">
        <v>832</v>
      </c>
      <c r="Z327" s="19" t="s">
        <v>1288</v>
      </c>
      <c r="AA327" s="19" t="s">
        <v>1276</v>
      </c>
    </row>
    <row r="328" spans="2:27">
      <c r="C328" s="125"/>
      <c r="D328" s="20" t="s">
        <v>1933</v>
      </c>
      <c r="E328" s="108">
        <f>IFERROR(HLOOKUP(E319,'Latest indicator estimate data'!$A$1:$ZZ$500,MATCH($D328,'[1]Latest indicator estimate data'!$G$1:$G$500,0),FALSE),"")</f>
        <v>85</v>
      </c>
      <c r="F328" s="108">
        <f>IFERROR(HLOOKUP(F319,'Latest indicator estimate data'!$A$1:$ZZ$500,MATCH($D328,'[1]Latest indicator estimate data'!$G$1:$G$500,0),FALSE),"")</f>
        <v>71</v>
      </c>
      <c r="G328" s="108">
        <f>IFERROR(HLOOKUP(G319,'Latest indicator estimate data'!$A$1:$ZZ$500,MATCH($D328,'[1]Latest indicator estimate data'!$G$1:$G$500,0),FALSE),"")</f>
        <v>67</v>
      </c>
      <c r="H328" s="108">
        <f>IFERROR(HLOOKUP(H319,'Latest indicator estimate data'!$A$1:$ZZ$500,MATCH($D328,'[1]Latest indicator estimate data'!$G$1:$G$500,0),FALSE),"")</f>
        <v>71</v>
      </c>
      <c r="I328" s="108">
        <f>IFERROR(HLOOKUP(I319,'Latest indicator estimate data'!$A$1:$ZZ$500,MATCH($D328,'[1]Latest indicator estimate data'!$G$1:$G$500,0),FALSE),"")</f>
        <v>71</v>
      </c>
      <c r="J328" s="108">
        <f>IFERROR(HLOOKUP(J319,'Latest indicator estimate data'!$A$1:$ZZ$500,MATCH($D328,'[1]Latest indicator estimate data'!$G$1:$G$500,0),FALSE),"")</f>
        <v>64</v>
      </c>
      <c r="K328" s="108">
        <f>IFERROR(HLOOKUP(K319,'Latest indicator estimate data'!$A$1:$ZZ$500,MATCH($D328,'[1]Latest indicator estimate data'!$G$1:$G$500,0),FALSE),"")</f>
        <v>49</v>
      </c>
      <c r="L328" s="108">
        <f>IFERROR(HLOOKUP(L319,'Latest indicator estimate data'!$A$1:$ZZ$500,MATCH($D328,'[1]Latest indicator estimate data'!$G$1:$G$500,0),FALSE),"")</f>
        <v>25</v>
      </c>
      <c r="M328" s="108">
        <f>IFERROR(HLOOKUP(M319,'Latest indicator estimate data'!$A$1:$ZZ$500,MATCH($D328,'[1]Latest indicator estimate data'!$G$1:$G$500,0),FALSE),"")</f>
        <v>70</v>
      </c>
      <c r="N328" s="108">
        <f>IFERROR(HLOOKUP(N319,'Latest indicator estimate data'!$A$1:$ZZ$500,MATCH($D328,'[1]Latest indicator estimate data'!$G$1:$G$500,0),FALSE),"")</f>
        <v>44</v>
      </c>
      <c r="O328" s="108">
        <f>IFERROR(HLOOKUP(O319,'Latest indicator estimate data'!$A$1:$ZZ$500,MATCH($D328,'[1]Latest indicator estimate data'!$G$1:$G$500,0),FALSE),"")</f>
        <v>14</v>
      </c>
      <c r="P328" s="108" t="str">
        <f>IFERROR(HLOOKUP(P319,'[1]Latest indicator estimate data'!L64:AAK563,MATCH(D328,'[1]Latest indicator estimate data'!Q64:Q563,0),FALSE),"")</f>
        <v/>
      </c>
      <c r="X328" s="19" t="s">
        <v>2087</v>
      </c>
      <c r="Y328" s="19" t="s">
        <v>833</v>
      </c>
      <c r="Z328" s="19" t="s">
        <v>1290</v>
      </c>
      <c r="AA328" s="19" t="s">
        <v>1291</v>
      </c>
    </row>
    <row r="329" spans="2:27">
      <c r="C329" s="125"/>
      <c r="D329" s="20" t="s">
        <v>1934</v>
      </c>
      <c r="E329" s="108">
        <f>IFERROR(HLOOKUP(E319,'Latest indicator estimate data'!$A$1:$ZZ$500,MATCH($D329,'[1]Latest indicator estimate data'!$G$1:$G$500,0),FALSE),"")</f>
        <v>91</v>
      </c>
      <c r="F329" s="108">
        <f>IFERROR(HLOOKUP(F319,'Latest indicator estimate data'!$A$1:$ZZ$500,MATCH($D329,'[1]Latest indicator estimate data'!$G$1:$G$500,0),FALSE),"")</f>
        <v>84</v>
      </c>
      <c r="G329" s="108">
        <f>IFERROR(HLOOKUP(G319,'Latest indicator estimate data'!$A$1:$ZZ$500,MATCH($D329,'[1]Latest indicator estimate data'!$G$1:$G$500,0),FALSE),"")</f>
        <v>84</v>
      </c>
      <c r="H329" s="108">
        <f>IFERROR(HLOOKUP(H319,'Latest indicator estimate data'!$A$1:$ZZ$500,MATCH($D329,'[1]Latest indicator estimate data'!$G$1:$G$500,0),FALSE),"")</f>
        <v>82</v>
      </c>
      <c r="I329" s="108">
        <f>IFERROR(HLOOKUP(I319,'Latest indicator estimate data'!$A$1:$ZZ$500,MATCH($D329,'[1]Latest indicator estimate data'!$G$1:$G$500,0),FALSE),"")</f>
        <v>84</v>
      </c>
      <c r="J329" s="108">
        <f>IFERROR(HLOOKUP(J319,'Latest indicator estimate data'!$A$1:$ZZ$500,MATCH($D329,'[1]Latest indicator estimate data'!$G$1:$G$500,0),FALSE),"")</f>
        <v>73</v>
      </c>
      <c r="K329" s="108">
        <f>IFERROR(HLOOKUP(K319,'Latest indicator estimate data'!$A$1:$ZZ$500,MATCH($D329,'[1]Latest indicator estimate data'!$G$1:$G$500,0),FALSE),"")</f>
        <v>66</v>
      </c>
      <c r="L329" s="108">
        <f>IFERROR(HLOOKUP(L319,'Latest indicator estimate data'!$A$1:$ZZ$500,MATCH($D329,'[1]Latest indicator estimate data'!$G$1:$G$500,0),FALSE),"")</f>
        <v>27</v>
      </c>
      <c r="M329" s="108">
        <f>IFERROR(HLOOKUP(M319,'Latest indicator estimate data'!$A$1:$ZZ$500,MATCH($D329,'[1]Latest indicator estimate data'!$G$1:$G$500,0),FALSE),"")</f>
        <v>70</v>
      </c>
      <c r="N329" s="108">
        <f>IFERROR(HLOOKUP(N319,'Latest indicator estimate data'!$A$1:$ZZ$500,MATCH($D329,'[1]Latest indicator estimate data'!$G$1:$G$500,0),FALSE),"")</f>
        <v>53</v>
      </c>
      <c r="O329" s="108">
        <f>IFERROR(HLOOKUP(O319,'Latest indicator estimate data'!$A$1:$ZZ$500,MATCH($D329,'[1]Latest indicator estimate data'!$G$1:$G$500,0),FALSE),"")</f>
        <v>35</v>
      </c>
      <c r="P329" s="108" t="str">
        <f>IFERROR(HLOOKUP(P319,'[1]Latest indicator estimate data'!L65:AAK564,MATCH(D329,'[1]Latest indicator estimate data'!Q65:Q564,0),FALSE),"")</f>
        <v/>
      </c>
      <c r="X329" s="19" t="s">
        <v>2088</v>
      </c>
      <c r="Y329" s="19" t="s">
        <v>834</v>
      </c>
      <c r="Z329" s="19" t="s">
        <v>1293</v>
      </c>
      <c r="AA329" s="19" t="s">
        <v>1291</v>
      </c>
    </row>
    <row r="330" spans="2:27">
      <c r="C330" s="130" t="s">
        <v>2039</v>
      </c>
      <c r="D330" s="131"/>
      <c r="E330" s="132"/>
      <c r="F330" s="132"/>
      <c r="G330" s="132"/>
      <c r="H330" s="132"/>
      <c r="I330" s="132"/>
      <c r="J330" s="132"/>
      <c r="K330" s="132"/>
      <c r="L330" s="132"/>
      <c r="M330" s="132"/>
      <c r="N330" s="132"/>
      <c r="O330" s="132"/>
      <c r="P330" s="132"/>
      <c r="X330" s="19" t="s">
        <v>2089</v>
      </c>
      <c r="Y330" s="19" t="s">
        <v>835</v>
      </c>
      <c r="Z330" s="19" t="s">
        <v>1295</v>
      </c>
      <c r="AA330" s="19" t="s">
        <v>1276</v>
      </c>
    </row>
    <row r="331" spans="2:27">
      <c r="C331" s="125"/>
      <c r="D331" s="20" t="s">
        <v>1936</v>
      </c>
      <c r="E331" s="108">
        <f>IFERROR(HLOOKUP(E319,'Latest indicator estimate data'!$A$1:$ZZ$500,MATCH($D331,'[1]Latest indicator estimate data'!$G$1:$G$500,0),FALSE),"")</f>
        <v>89</v>
      </c>
      <c r="F331" s="108">
        <f>IFERROR(HLOOKUP(F319,'Latest indicator estimate data'!$A$1:$ZZ$500,MATCH($D331,'[1]Latest indicator estimate data'!$G$1:$G$500,0),FALSE),"")</f>
        <v>78</v>
      </c>
      <c r="G331" s="108">
        <f>IFERROR(HLOOKUP(G319,'Latest indicator estimate data'!$A$1:$ZZ$500,MATCH($D331,'[1]Latest indicator estimate data'!$G$1:$G$500,0),FALSE),"")</f>
        <v>76</v>
      </c>
      <c r="H331" s="108">
        <f>IFERROR(HLOOKUP(H319,'Latest indicator estimate data'!$A$1:$ZZ$500,MATCH($D331,'[1]Latest indicator estimate data'!$G$1:$G$500,0),FALSE),"")</f>
        <v>77</v>
      </c>
      <c r="I331" s="108">
        <f>IFERROR(HLOOKUP(I319,'Latest indicator estimate data'!$A$1:$ZZ$500,MATCH($D331,'[1]Latest indicator estimate data'!$G$1:$G$500,0),FALSE),"")</f>
        <v>78</v>
      </c>
      <c r="J331" s="108">
        <f>IFERROR(HLOOKUP(J319,'Latest indicator estimate data'!$A$1:$ZZ$500,MATCH($D331,'[1]Latest indicator estimate data'!$G$1:$G$500,0),FALSE),"")</f>
        <v>69</v>
      </c>
      <c r="K331" s="108">
        <f>IFERROR(HLOOKUP(K319,'Latest indicator estimate data'!$A$1:$ZZ$500,MATCH($D331,'[1]Latest indicator estimate data'!$G$1:$G$500,0),FALSE),"")</f>
        <v>57</v>
      </c>
      <c r="L331" s="108">
        <f>IFERROR(HLOOKUP(L319,'Latest indicator estimate data'!$A$1:$ZZ$500,MATCH($D331,'[1]Latest indicator estimate data'!$G$1:$G$500,0),FALSE),"")</f>
        <v>25</v>
      </c>
      <c r="M331" s="108">
        <f>IFERROR(HLOOKUP(M319,'Latest indicator estimate data'!$A$1:$ZZ$500,MATCH($D331,'[1]Latest indicator estimate data'!$G$1:$G$500,0),FALSE),"")</f>
        <v>72</v>
      </c>
      <c r="N331" s="108">
        <f>IFERROR(HLOOKUP(N319,'Latest indicator estimate data'!$A$1:$ZZ$500,MATCH($D331,'[1]Latest indicator estimate data'!$G$1:$G$500,0),FALSE),"")</f>
        <v>49</v>
      </c>
      <c r="O331" s="108">
        <f>IFERROR(HLOOKUP(O319,'Latest indicator estimate data'!$A$1:$ZZ$500,MATCH($D331,'[1]Latest indicator estimate data'!$G$1:$G$500,0),FALSE),"")</f>
        <v>25</v>
      </c>
      <c r="P331" s="108" t="str">
        <f>IFERROR(HLOOKUP(P319,'[1]Latest indicator estimate data'!L67:AAK566,MATCH(D331,'[1]Latest indicator estimate data'!Q67:Q566,0),FALSE),"")</f>
        <v/>
      </c>
    </row>
    <row r="332" spans="2:27">
      <c r="C332" s="126"/>
      <c r="D332" s="129" t="s">
        <v>1937</v>
      </c>
      <c r="E332" s="113">
        <f>IFERROR(HLOOKUP(E319,'Latest indicator estimate data'!$A$1:$ZZ$500,MATCH($D332,'[1]Latest indicator estimate data'!$G$1:$G$500,0),FALSE),"")</f>
        <v>79</v>
      </c>
      <c r="F332" s="113">
        <f>IFERROR(HLOOKUP(F319,'Latest indicator estimate data'!$A$1:$ZZ$500,MATCH($D332,'[1]Latest indicator estimate data'!$G$1:$G$500,0),FALSE),"")</f>
        <v>74</v>
      </c>
      <c r="G332" s="113">
        <f>IFERROR(HLOOKUP(G319,'Latest indicator estimate data'!$A$1:$ZZ$500,MATCH($D332,'[1]Latest indicator estimate data'!$G$1:$G$500,0),FALSE),"")</f>
        <v>74</v>
      </c>
      <c r="H332" s="113">
        <f>IFERROR(HLOOKUP(H319,'Latest indicator estimate data'!$A$1:$ZZ$500,MATCH($D332,'[1]Latest indicator estimate data'!$G$1:$G$500,0),FALSE),"")</f>
        <v>74</v>
      </c>
      <c r="I332" s="113">
        <f>IFERROR(HLOOKUP(I319,'Latest indicator estimate data'!$A$1:$ZZ$500,MATCH($D332,'[1]Latest indicator estimate data'!$G$1:$G$500,0),FALSE),"")</f>
        <v>74</v>
      </c>
      <c r="J332" s="113">
        <f>IFERROR(HLOOKUP(J319,'Latest indicator estimate data'!$A$1:$ZZ$500,MATCH($D332,'[1]Latest indicator estimate data'!$G$1:$G$500,0),FALSE),"")</f>
        <v>68</v>
      </c>
      <c r="K332" s="113">
        <f>IFERROR(HLOOKUP(K319,'Latest indicator estimate data'!$A$1:$ZZ$500,MATCH($D332,'[1]Latest indicator estimate data'!$G$1:$G$500,0),FALSE),"")</f>
        <v>63</v>
      </c>
      <c r="L332" s="113">
        <f>IFERROR(HLOOKUP(L319,'Latest indicator estimate data'!$A$1:$ZZ$500,MATCH($D332,'[1]Latest indicator estimate data'!$G$1:$G$500,0),FALSE),"")</f>
        <v>32</v>
      </c>
      <c r="M332" s="113">
        <f>IFERROR(HLOOKUP(M319,'Latest indicator estimate data'!$A$1:$ZZ$500,MATCH($D332,'[1]Latest indicator estimate data'!$G$1:$G$500,0),FALSE),"")</f>
        <v>58</v>
      </c>
      <c r="N332" s="113">
        <f>IFERROR(HLOOKUP(N319,'Latest indicator estimate data'!$A$1:$ZZ$500,MATCH($D332,'[1]Latest indicator estimate data'!$G$1:$G$500,0),FALSE),"")</f>
        <v>42</v>
      </c>
      <c r="O332" s="113">
        <f>IFERROR(HLOOKUP(O319,'Latest indicator estimate data'!$A$1:$ZZ$500,MATCH($D332,'[1]Latest indicator estimate data'!$G$1:$G$500,0),FALSE),"")</f>
        <v>21</v>
      </c>
      <c r="P332" s="113" t="str">
        <f>IFERROR(HLOOKUP(P319,'[1]Latest indicator estimate data'!L68:AAK567,MATCH(D332,'[1]Latest indicator estimate data'!Q68:Q567,0),FALSE),"")</f>
        <v/>
      </c>
    </row>
    <row r="336" spans="2:27">
      <c r="B336" s="105" t="s">
        <v>2090</v>
      </c>
    </row>
    <row r="337" spans="2:27">
      <c r="B337" s="105" t="s">
        <v>2091</v>
      </c>
      <c r="C337" s="105"/>
      <c r="D337" s="106"/>
      <c r="E337" s="107"/>
      <c r="F337" s="107"/>
      <c r="G337" s="107"/>
      <c r="H337" s="107"/>
      <c r="I337" s="107"/>
      <c r="J337" s="107"/>
      <c r="K337" s="107"/>
      <c r="L337" s="107"/>
      <c r="M337" s="107"/>
      <c r="N337" s="107"/>
      <c r="O337" s="108"/>
      <c r="P337" s="118"/>
    </row>
    <row r="338" spans="2:27" ht="27.6">
      <c r="C338" s="109"/>
      <c r="D338" s="109"/>
      <c r="E338" s="110"/>
      <c r="F338" s="122" t="s">
        <v>2092</v>
      </c>
      <c r="G338" s="122"/>
      <c r="H338" s="110"/>
      <c r="I338" s="122" t="s">
        <v>2092</v>
      </c>
      <c r="J338" s="122"/>
      <c r="K338" s="110"/>
      <c r="L338" s="110"/>
      <c r="M338" s="110"/>
      <c r="N338" s="110"/>
      <c r="O338" s="110"/>
      <c r="P338" s="110"/>
    </row>
    <row r="339" spans="2:27" ht="112.5" customHeight="1">
      <c r="C339" s="120"/>
      <c r="D339" s="120"/>
      <c r="E339" s="160" t="str">
        <f>X341</f>
        <v xml:space="preserve">Average score for training related to COVID-19 </v>
      </c>
      <c r="F339" s="160" t="str">
        <f>X342</f>
        <v>Any staff who received training on all SEVEN select COVID-19 topics in the previous one year</v>
      </c>
      <c r="G339" s="160" t="str">
        <f>X343</f>
        <v>Received 50% or more of the COVID-19 related training</v>
      </c>
      <c r="H339" s="160" t="str">
        <f>X344</f>
        <v>Average score for training and supportive supervision related to COVID-19</v>
      </c>
      <c r="I339" s="160" t="str">
        <f>X345</f>
        <v>Any staff who received all select NINE training and supportive supervisions in the previous one year</v>
      </c>
      <c r="J339" s="160" t="str">
        <f>X346</f>
        <v>Received 50% or more of the training and supportive supervisions in the previous one year</v>
      </c>
      <c r="K339" s="111"/>
      <c r="L339" s="111"/>
      <c r="M339" s="111"/>
      <c r="N339" s="111"/>
      <c r="O339" s="111"/>
      <c r="P339" s="111"/>
    </row>
    <row r="340" spans="2:27" ht="27.6">
      <c r="C340" s="121"/>
      <c r="D340" s="121"/>
      <c r="E340" s="127" t="s">
        <v>836</v>
      </c>
      <c r="F340" s="127" t="s">
        <v>837</v>
      </c>
      <c r="G340" s="127" t="s">
        <v>838</v>
      </c>
      <c r="H340" s="127" t="s">
        <v>839</v>
      </c>
      <c r="I340" s="127" t="s">
        <v>840</v>
      </c>
      <c r="J340" s="127" t="s">
        <v>841</v>
      </c>
      <c r="K340" s="127"/>
      <c r="L340" s="127"/>
      <c r="M340" s="127"/>
      <c r="N340" s="127"/>
      <c r="O340" s="127"/>
      <c r="P340" s="127"/>
    </row>
    <row r="341" spans="2:27">
      <c r="C341" s="123" t="s">
        <v>1927</v>
      </c>
      <c r="D341" s="124"/>
      <c r="E341" s="112">
        <f>HLOOKUP(E340,'Latest indicator estimate data'!$A$1:$ZZ$500,MATCH($C341,'Latest indicator estimate data'!$G$1:$G$500,0),FALSE)</f>
        <v>61</v>
      </c>
      <c r="F341" s="112">
        <f>HLOOKUP(F340,'Latest indicator estimate data'!$A$1:$ZZ$500,MATCH($C341,'Latest indicator estimate data'!$G$1:$G$500,0),FALSE)</f>
        <v>8</v>
      </c>
      <c r="G341" s="112">
        <f>HLOOKUP(G340,'Latest indicator estimate data'!$A$1:$ZZ$500,MATCH($C341,'Latest indicator estimate data'!$G$1:$G$500,0),FALSE)</f>
        <v>76</v>
      </c>
      <c r="H341" s="112">
        <f>HLOOKUP(H340,'Latest indicator estimate data'!$A$1:$ZZ$500,MATCH($C341,'Latest indicator estimate data'!$G$1:$G$500,0),FALSE)</f>
        <v>60</v>
      </c>
      <c r="I341" s="112">
        <f>HLOOKUP(I340,'Latest indicator estimate data'!$A$1:$ZZ$500,MATCH($C341,'Latest indicator estimate data'!$G$1:$G$500,0),FALSE)</f>
        <v>7</v>
      </c>
      <c r="J341" s="112">
        <f>HLOOKUP(J340,'Latest indicator estimate data'!$A$1:$ZZ$500,MATCH($C341,'Latest indicator estimate data'!$G$1:$G$500,0),FALSE)</f>
        <v>74</v>
      </c>
      <c r="K341" s="112" t="e">
        <f>HLOOKUP(K340,'[1]Latest indicator estimate data'!$A$1:$ZZ$500,MATCH($C341,'[1]Latest indicator estimate data'!$G$1:$G$500,0),FALSE)</f>
        <v>#N/A</v>
      </c>
      <c r="L341" s="112" t="e">
        <f>HLOOKUP(L340,'[1]Latest indicator estimate data'!$A$1:$ZZ$500,MATCH($C341,'[1]Latest indicator estimate data'!$G$1:$G$500,0),FALSE)</f>
        <v>#N/A</v>
      </c>
      <c r="M341" s="112" t="e">
        <f>HLOOKUP(M340,'[1]Latest indicator estimate data'!$A$1:$ZZ$500,MATCH($C341,'[1]Latest indicator estimate data'!$G$1:$G$500,0),FALSE)</f>
        <v>#N/A</v>
      </c>
      <c r="N341" s="112" t="e">
        <f>HLOOKUP(N340,'[1]Latest indicator estimate data'!$A$1:$ZZ$500,MATCH($C341,'[1]Latest indicator estimate data'!$G$1:$G$500,0),FALSE)</f>
        <v>#N/A</v>
      </c>
      <c r="O341" s="112" t="e">
        <f>HLOOKUP(O340,'[1]Latest indicator estimate data'!$A$1:$ZZ$500,MATCH($C341,'[1]Latest indicator estimate data'!$G$1:$G$500,0),FALSE)</f>
        <v>#N/A</v>
      </c>
      <c r="P341" s="112" t="e">
        <f>HLOOKUP(P340,'[1]Latest indicator estimate data'!A82:ZZ581,MATCH(C341,'[1]Latest indicator estimate data'!E82:E581,0),FALSE)</f>
        <v>#N/A</v>
      </c>
      <c r="X341" s="19" t="s">
        <v>2093</v>
      </c>
      <c r="Y341" s="19" t="s">
        <v>836</v>
      </c>
      <c r="Z341" s="19" t="s">
        <v>1297</v>
      </c>
      <c r="AA341" s="19" t="s">
        <v>1188</v>
      </c>
    </row>
    <row r="342" spans="2:27">
      <c r="C342" s="133" t="s">
        <v>2027</v>
      </c>
      <c r="D342" s="134"/>
      <c r="E342" s="132"/>
      <c r="F342" s="132"/>
      <c r="G342" s="132"/>
      <c r="H342" s="132"/>
      <c r="I342" s="132"/>
      <c r="J342" s="132"/>
      <c r="K342" s="132"/>
      <c r="L342" s="132"/>
      <c r="M342" s="132"/>
      <c r="N342" s="132"/>
      <c r="O342" s="132"/>
      <c r="P342" s="132"/>
      <c r="X342" s="19" t="s">
        <v>2094</v>
      </c>
      <c r="Y342" s="19" t="s">
        <v>837</v>
      </c>
      <c r="Z342" s="19" t="s">
        <v>1298</v>
      </c>
      <c r="AA342" s="19" t="s">
        <v>1269</v>
      </c>
    </row>
    <row r="343" spans="2:27">
      <c r="C343" s="125"/>
      <c r="D343" s="20" t="s">
        <v>1928</v>
      </c>
      <c r="E343" s="108">
        <f>IFERROR(HLOOKUP(E340,'Latest indicator estimate data'!$A$1:$ZZ$500,MATCH($D343,'Latest indicator estimate data'!$G$1:$G$500,0),FALSE),"")</f>
        <v>69</v>
      </c>
      <c r="F343" s="108">
        <f>IFERROR(HLOOKUP(F340,'Latest indicator estimate data'!$A$1:$ZZ$500,MATCH($D343,'Latest indicator estimate data'!$G$1:$G$500,0),FALSE),"")</f>
        <v>16</v>
      </c>
      <c r="G343" s="108">
        <f>IFERROR(HLOOKUP(G340,'Latest indicator estimate data'!$A$1:$ZZ$500,MATCH($D343,'Latest indicator estimate data'!$G$1:$G$500,0),FALSE),"")</f>
        <v>82</v>
      </c>
      <c r="H343" s="108">
        <f>IFERROR(HLOOKUP(H340,'Latest indicator estimate data'!$A$1:$ZZ$500,MATCH($D343,'Latest indicator estimate data'!$G$1:$G$500,0),FALSE),"")</f>
        <v>68</v>
      </c>
      <c r="I343" s="108">
        <f>IFERROR(HLOOKUP(I340,'Latest indicator estimate data'!$A$1:$ZZ$500,MATCH($D343,'Latest indicator estimate data'!$G$1:$G$500,0),FALSE),"")</f>
        <v>13</v>
      </c>
      <c r="J343" s="108">
        <f>IFERROR(HLOOKUP(J340,'Latest indicator estimate data'!$A$1:$ZZ$500,MATCH($D343,'Latest indicator estimate data'!$G$1:$G$500,0),FALSE),"")</f>
        <v>82</v>
      </c>
      <c r="K343" s="108" t="str">
        <f>IFERROR(HLOOKUP(K340,'[1]Latest indicator estimate data'!$A$1:$ZZ$500,MATCH($D343,'[1]Latest indicator estimate data'!$G$1:$G$500,0),FALSE),"")</f>
        <v/>
      </c>
      <c r="L343" s="108" t="str">
        <f>IFERROR(HLOOKUP(L340,'[1]Latest indicator estimate data'!$A$1:$ZZ$500,MATCH($D343,'[1]Latest indicator estimate data'!$G$1:$G$500,0),FALSE),"")</f>
        <v/>
      </c>
      <c r="M343" s="108" t="str">
        <f>IFERROR(HLOOKUP(M340,'[1]Latest indicator estimate data'!$A$1:$ZZ$500,MATCH($D343,'[1]Latest indicator estimate data'!$G$1:$G$500,0),FALSE),"")</f>
        <v/>
      </c>
      <c r="N343" s="108" t="str">
        <f>IFERROR(HLOOKUP(N340,'[1]Latest indicator estimate data'!$A$1:$ZZ$500,MATCH($D343,'[1]Latest indicator estimate data'!$G$1:$G$500,0),FALSE),"")</f>
        <v/>
      </c>
      <c r="O343" s="108" t="str">
        <f>IFERROR(HLOOKUP(O340,'[1]Latest indicator estimate data'!$A$1:$ZZ$500,MATCH($D343,'[1]Latest indicator estimate data'!$G$1:$G$500,0),FALSE),"")</f>
        <v/>
      </c>
      <c r="P343" s="108" t="str">
        <f>IFERROR(HLOOKUP(P340,'[1]Latest indicator estimate data'!A82:ZZ581,MATCH(D343,'[1]Latest indicator estimate data'!F82:F581,0),FALSE),"")</f>
        <v/>
      </c>
      <c r="X343" s="19" t="s">
        <v>2095</v>
      </c>
      <c r="Y343" s="19" t="s">
        <v>838</v>
      </c>
      <c r="Z343" s="19" t="s">
        <v>1300</v>
      </c>
      <c r="AA343" s="19" t="s">
        <v>1269</v>
      </c>
    </row>
    <row r="344" spans="2:27" ht="27.6">
      <c r="C344" s="125"/>
      <c r="D344" s="20" t="s">
        <v>1929</v>
      </c>
      <c r="E344" s="108">
        <f>IFERROR(HLOOKUP(E340,'Latest indicator estimate data'!$A$1:$ZZ$500,MATCH($D344,'Latest indicator estimate data'!$G$1:$G$500,0),FALSE),"")</f>
        <v>57</v>
      </c>
      <c r="F344" s="108">
        <f>IFERROR(HLOOKUP(F340,'Latest indicator estimate data'!$A$1:$ZZ$500,MATCH($D344,'Latest indicator estimate data'!$G$1:$G$500,0),FALSE),"")</f>
        <v>5</v>
      </c>
      <c r="G344" s="108">
        <f>IFERROR(HLOOKUP(G340,'Latest indicator estimate data'!$A$1:$ZZ$500,MATCH($D344,'Latest indicator estimate data'!$G$1:$G$500,0),FALSE),"")</f>
        <v>74</v>
      </c>
      <c r="H344" s="108">
        <f>IFERROR(HLOOKUP(H340,'Latest indicator estimate data'!$A$1:$ZZ$500,MATCH($D344,'Latest indicator estimate data'!$G$1:$G$500,0),FALSE),"")</f>
        <v>57</v>
      </c>
      <c r="I344" s="108">
        <f>IFERROR(HLOOKUP(I340,'Latest indicator estimate data'!$A$1:$ZZ$500,MATCH($D344,'Latest indicator estimate data'!$G$1:$G$500,0),FALSE),"")</f>
        <v>4</v>
      </c>
      <c r="J344" s="108">
        <f>IFERROR(HLOOKUP(J340,'Latest indicator estimate data'!$A$1:$ZZ$500,MATCH($D344,'Latest indicator estimate data'!$G$1:$G$500,0),FALSE),"")</f>
        <v>71</v>
      </c>
      <c r="K344" s="108" t="str">
        <f>IFERROR(HLOOKUP(K340,'[1]Latest indicator estimate data'!$A$1:$ZZ$500,MATCH($D344,'[1]Latest indicator estimate data'!$G$1:$G$500,0),FALSE),"")</f>
        <v/>
      </c>
      <c r="L344" s="108" t="str">
        <f>IFERROR(HLOOKUP(L340,'[1]Latest indicator estimate data'!$A$1:$ZZ$500,MATCH($D344,'[1]Latest indicator estimate data'!$G$1:$G$500,0),FALSE),"")</f>
        <v/>
      </c>
      <c r="M344" s="108" t="str">
        <f>IFERROR(HLOOKUP(M340,'[1]Latest indicator estimate data'!$A$1:$ZZ$500,MATCH($D344,'[1]Latest indicator estimate data'!$G$1:$G$500,0),FALSE),"")</f>
        <v/>
      </c>
      <c r="N344" s="108" t="str">
        <f>IFERROR(HLOOKUP(N340,'[1]Latest indicator estimate data'!$A$1:$ZZ$500,MATCH($D344,'[1]Latest indicator estimate data'!$G$1:$G$500,0),FALSE),"")</f>
        <v/>
      </c>
      <c r="O344" s="108" t="str">
        <f>IFERROR(HLOOKUP(O340,'[1]Latest indicator estimate data'!$A$1:$ZZ$500,MATCH($D344,'[1]Latest indicator estimate data'!$G$1:$G$500,0),FALSE),"")</f>
        <v/>
      </c>
      <c r="P344" s="108" t="str">
        <f>IFERROR(HLOOKUP(P340,'[1]Latest indicator estimate data'!A82:ZZ581,MATCH(D344,'[1]Latest indicator estimate data'!F82:F581,0),FALSE),"")</f>
        <v/>
      </c>
      <c r="X344" s="19" t="s">
        <v>2096</v>
      </c>
      <c r="Y344" s="19" t="s">
        <v>839</v>
      </c>
      <c r="Z344" s="19" t="s">
        <v>1302</v>
      </c>
      <c r="AA344" s="19" t="s">
        <v>1188</v>
      </c>
    </row>
    <row r="345" spans="2:27">
      <c r="C345" s="130" t="s">
        <v>2031</v>
      </c>
      <c r="D345" s="131"/>
      <c r="E345" s="132"/>
      <c r="F345" s="132"/>
      <c r="G345" s="132"/>
      <c r="H345" s="132"/>
      <c r="I345" s="132"/>
      <c r="J345" s="132"/>
      <c r="K345" s="132"/>
      <c r="L345" s="132"/>
      <c r="M345" s="132"/>
      <c r="N345" s="132"/>
      <c r="O345" s="132"/>
      <c r="P345" s="132"/>
      <c r="X345" s="19" t="s">
        <v>2097</v>
      </c>
      <c r="Y345" s="19" t="s">
        <v>840</v>
      </c>
      <c r="Z345" s="19" t="s">
        <v>1303</v>
      </c>
      <c r="AA345" s="19" t="s">
        <v>1269</v>
      </c>
    </row>
    <row r="346" spans="2:27">
      <c r="C346" s="125"/>
      <c r="D346" s="20" t="s">
        <v>2558</v>
      </c>
      <c r="E346" s="108">
        <f>IFERROR(HLOOKUP(E340,'Latest indicator estimate data'!$A$1:$ZZ$500,MATCH($D346,'Latest indicator estimate data'!$G$1:$G$500,0),FALSE),"")</f>
        <v>56</v>
      </c>
      <c r="F346" s="108">
        <f>IFERROR(HLOOKUP(F340,'Latest indicator estimate data'!$A$1:$ZZ$500,MATCH($D346,'Latest indicator estimate data'!$G$1:$G$500,0),FALSE),"")</f>
        <v>6</v>
      </c>
      <c r="G346" s="108">
        <f>IFERROR(HLOOKUP(G340,'Latest indicator estimate data'!$A$1:$ZZ$500,MATCH($D346,'Latest indicator estimate data'!$G$1:$G$500,0),FALSE),"")</f>
        <v>72</v>
      </c>
      <c r="H346" s="108">
        <f>IFERROR(HLOOKUP(H340,'Latest indicator estimate data'!$A$1:$ZZ$500,MATCH($D346,'Latest indicator estimate data'!$G$1:$G$500,0),FALSE),"")</f>
        <v>56</v>
      </c>
      <c r="I346" s="108">
        <f>IFERROR(HLOOKUP(I340,'Latest indicator estimate data'!$A$1:$ZZ$500,MATCH($D346,'Latest indicator estimate data'!$G$1:$G$500,0),FALSE),"")</f>
        <v>5</v>
      </c>
      <c r="J346" s="108">
        <f>IFERROR(HLOOKUP(J340,'Latest indicator estimate data'!$A$1:$ZZ$500,MATCH($D346,'Latest indicator estimate data'!$G$1:$G$500,0),FALSE),"")</f>
        <v>69</v>
      </c>
      <c r="K346" s="108" t="str">
        <f>IFERROR(HLOOKUP(K340,'[1]Latest indicator estimate data'!$A$1:$ZZ$500,MATCH($D346,'[1]Latest indicator estimate data'!$G$1:$G$500,0),FALSE),"")</f>
        <v/>
      </c>
      <c r="L346" s="108" t="str">
        <f>IFERROR(HLOOKUP(L340,'[1]Latest indicator estimate data'!$A$1:$ZZ$500,MATCH($D346,'[1]Latest indicator estimate data'!$G$1:$G$500,0),FALSE),"")</f>
        <v/>
      </c>
      <c r="M346" s="108" t="str">
        <f>IFERROR(HLOOKUP(M340,'[1]Latest indicator estimate data'!$A$1:$ZZ$500,MATCH($D346,'[1]Latest indicator estimate data'!$G$1:$G$500,0),FALSE),"")</f>
        <v/>
      </c>
      <c r="N346" s="108" t="str">
        <f>IFERROR(HLOOKUP(N340,'[1]Latest indicator estimate data'!$A$1:$ZZ$500,MATCH($D346,'[1]Latest indicator estimate data'!$G$1:$G$500,0),FALSE),"")</f>
        <v/>
      </c>
      <c r="O346" s="108" t="str">
        <f>IFERROR(HLOOKUP(O340,'[1]Latest indicator estimate data'!$A$1:$ZZ$500,MATCH($D346,'[1]Latest indicator estimate data'!$G$1:$G$500,0),FALSE),"")</f>
        <v/>
      </c>
      <c r="P346" s="108" t="str">
        <f>IFERROR(HLOOKUP(P340,'[1]Latest indicator estimate data'!L82:AAK581,MATCH(D346,'[1]Latest indicator estimate data'!Q82:Q581,0),FALSE),"")</f>
        <v/>
      </c>
      <c r="X346" s="19" t="s">
        <v>2098</v>
      </c>
      <c r="Y346" s="19" t="s">
        <v>841</v>
      </c>
      <c r="Z346" s="19" t="s">
        <v>1305</v>
      </c>
      <c r="AA346" s="19" t="s">
        <v>1269</v>
      </c>
    </row>
    <row r="347" spans="2:27">
      <c r="C347" s="125"/>
      <c r="D347" s="20" t="s">
        <v>2559</v>
      </c>
      <c r="E347" s="108">
        <f>IFERROR(HLOOKUP(E340,'Latest indicator estimate data'!$A$1:$ZZ$500,MATCH($D347,'Latest indicator estimate data'!$G$1:$G$500,0),FALSE),"")</f>
        <v>72</v>
      </c>
      <c r="F347" s="108">
        <f>IFERROR(HLOOKUP(F340,'Latest indicator estimate data'!$A$1:$ZZ$500,MATCH($D347,'Latest indicator estimate data'!$G$1:$G$500,0),FALSE),"")</f>
        <v>15</v>
      </c>
      <c r="G347" s="108">
        <f>IFERROR(HLOOKUP(G340,'Latest indicator estimate data'!$A$1:$ZZ$500,MATCH($D347,'Latest indicator estimate data'!$G$1:$G$500,0),FALSE),"")</f>
        <v>87</v>
      </c>
      <c r="H347" s="108">
        <f>IFERROR(HLOOKUP(H340,'Latest indicator estimate data'!$A$1:$ZZ$500,MATCH($D347,'Latest indicator estimate data'!$G$1:$G$500,0),FALSE),"")</f>
        <v>71</v>
      </c>
      <c r="I347" s="108">
        <f>IFERROR(HLOOKUP(I340,'Latest indicator estimate data'!$A$1:$ZZ$500,MATCH($D347,'Latest indicator estimate data'!$G$1:$G$500,0),FALSE),"")</f>
        <v>13</v>
      </c>
      <c r="J347" s="108">
        <f>IFERROR(HLOOKUP(J340,'Latest indicator estimate data'!$A$1:$ZZ$500,MATCH($D347,'Latest indicator estimate data'!$G$1:$G$500,0),FALSE),"")</f>
        <v>87</v>
      </c>
      <c r="K347" s="108" t="str">
        <f>IFERROR(HLOOKUP(K340,'[1]Latest indicator estimate data'!$A$1:$ZZ$500,MATCH($D347,'[1]Latest indicator estimate data'!$G$1:$G$500,0),FALSE),"")</f>
        <v/>
      </c>
      <c r="L347" s="108" t="str">
        <f>IFERROR(HLOOKUP(L340,'[1]Latest indicator estimate data'!$A$1:$ZZ$500,MATCH($D347,'[1]Latest indicator estimate data'!$G$1:$G$500,0),FALSE),"")</f>
        <v/>
      </c>
      <c r="M347" s="108" t="str">
        <f>IFERROR(HLOOKUP(M340,'[1]Latest indicator estimate data'!$A$1:$ZZ$500,MATCH($D347,'[1]Latest indicator estimate data'!$G$1:$G$500,0),FALSE),"")</f>
        <v/>
      </c>
      <c r="N347" s="108" t="str">
        <f>IFERROR(HLOOKUP(N340,'[1]Latest indicator estimate data'!$A$1:$ZZ$500,MATCH($D347,'[1]Latest indicator estimate data'!$G$1:$G$500,0),FALSE),"")</f>
        <v/>
      </c>
      <c r="O347" s="108" t="str">
        <f>IFERROR(HLOOKUP(O340,'[1]Latest indicator estimate data'!$A$1:$ZZ$500,MATCH($D347,'[1]Latest indicator estimate data'!$G$1:$G$500,0),FALSE),"")</f>
        <v/>
      </c>
      <c r="P347" s="108" t="str">
        <f>IFERROR(HLOOKUP(P340,'[1]Latest indicator estimate data'!L83:AAK582,MATCH(D347,'[1]Latest indicator estimate data'!Q83:Q582,0),FALSE),"")</f>
        <v/>
      </c>
    </row>
    <row r="348" spans="2:27">
      <c r="C348" s="130" t="s">
        <v>2035</v>
      </c>
      <c r="D348" s="131"/>
      <c r="E348" s="132"/>
      <c r="F348" s="132"/>
      <c r="G348" s="132"/>
      <c r="H348" s="132"/>
      <c r="I348" s="132"/>
      <c r="J348" s="132"/>
      <c r="K348" s="132"/>
      <c r="L348" s="132"/>
      <c r="M348" s="132"/>
      <c r="N348" s="132"/>
      <c r="O348" s="132"/>
      <c r="P348" s="132"/>
    </row>
    <row r="349" spans="2:27">
      <c r="C349" s="125"/>
      <c r="D349" s="20" t="s">
        <v>1933</v>
      </c>
      <c r="E349" s="108">
        <f>IFERROR(HLOOKUP(E340,'Latest indicator estimate data'!$A$1:$ZZ$500,MATCH($D349,'Latest indicator estimate data'!$G$1:$G$500,0),FALSE),"")</f>
        <v>54</v>
      </c>
      <c r="F349" s="108">
        <f>IFERROR(HLOOKUP(F340,'Latest indicator estimate data'!$A$1:$ZZ$500,MATCH($D349,'Latest indicator estimate data'!$G$1:$G$500,0),FALSE),"")</f>
        <v>5</v>
      </c>
      <c r="G349" s="108">
        <f>IFERROR(HLOOKUP(G340,'Latest indicator estimate data'!$A$1:$ZZ$500,MATCH($D349,'Latest indicator estimate data'!$G$1:$G$500,0),FALSE),"")</f>
        <v>68</v>
      </c>
      <c r="H349" s="108">
        <f>IFERROR(HLOOKUP(H340,'Latest indicator estimate data'!$A$1:$ZZ$500,MATCH($D349,'Latest indicator estimate data'!$G$1:$G$500,0),FALSE),"")</f>
        <v>55</v>
      </c>
      <c r="I349" s="108">
        <f>IFERROR(HLOOKUP(I340,'Latest indicator estimate data'!$A$1:$ZZ$500,MATCH($D349,'Latest indicator estimate data'!$G$1:$G$500,0),FALSE),"")</f>
        <v>4</v>
      </c>
      <c r="J349" s="108">
        <f>IFERROR(HLOOKUP(J340,'Latest indicator estimate data'!$A$1:$ZZ$500,MATCH($D349,'Latest indicator estimate data'!$G$1:$G$500,0),FALSE),"")</f>
        <v>66</v>
      </c>
      <c r="K349" s="108" t="str">
        <f>IFERROR(HLOOKUP(K340,'[1]Latest indicator estimate data'!$A$1:$ZZ$500,MATCH($D349,'[1]Latest indicator estimate data'!$G$1:$G$500,0),FALSE),"")</f>
        <v/>
      </c>
      <c r="L349" s="108" t="str">
        <f>IFERROR(HLOOKUP(L340,'[1]Latest indicator estimate data'!$A$1:$ZZ$500,MATCH($D349,'[1]Latest indicator estimate data'!$G$1:$G$500,0),FALSE),"")</f>
        <v/>
      </c>
      <c r="M349" s="108" t="str">
        <f>IFERROR(HLOOKUP(M340,'[1]Latest indicator estimate data'!$A$1:$ZZ$500,MATCH($D349,'[1]Latest indicator estimate data'!$G$1:$G$500,0),FALSE),"")</f>
        <v/>
      </c>
      <c r="N349" s="108" t="str">
        <f>IFERROR(HLOOKUP(N340,'[1]Latest indicator estimate data'!$A$1:$ZZ$500,MATCH($D349,'[1]Latest indicator estimate data'!$G$1:$G$500,0),FALSE),"")</f>
        <v/>
      </c>
      <c r="O349" s="108" t="str">
        <f>IFERROR(HLOOKUP(O340,'[1]Latest indicator estimate data'!$A$1:$ZZ$500,MATCH($D349,'[1]Latest indicator estimate data'!$G$1:$G$500,0),FALSE),"")</f>
        <v/>
      </c>
      <c r="P349" s="108" t="str">
        <f>IFERROR(HLOOKUP(P340,'[1]Latest indicator estimate data'!L85:AAK584,MATCH(D349,'[1]Latest indicator estimate data'!Q85:Q584,0),FALSE),"")</f>
        <v/>
      </c>
    </row>
    <row r="350" spans="2:27">
      <c r="C350" s="125"/>
      <c r="D350" s="20" t="s">
        <v>1934</v>
      </c>
      <c r="E350" s="108">
        <f>IFERROR(HLOOKUP(E340,'Latest indicator estimate data'!$A$1:$ZZ$500,MATCH($D350,'Latest indicator estimate data'!$G$1:$G$500,0),FALSE),"")</f>
        <v>67</v>
      </c>
      <c r="F350" s="108">
        <f>IFERROR(HLOOKUP(F340,'Latest indicator estimate data'!$A$1:$ZZ$500,MATCH($D350,'Latest indicator estimate data'!$G$1:$G$500,0),FALSE),"")</f>
        <v>11</v>
      </c>
      <c r="G350" s="108">
        <f>IFERROR(HLOOKUP(G340,'Latest indicator estimate data'!$A$1:$ZZ$500,MATCH($D350,'Latest indicator estimate data'!$G$1:$G$500,0),FALSE),"")</f>
        <v>84</v>
      </c>
      <c r="H350" s="108">
        <f>IFERROR(HLOOKUP(H340,'Latest indicator estimate data'!$A$1:$ZZ$500,MATCH($D350,'Latest indicator estimate data'!$G$1:$G$500,0),FALSE),"")</f>
        <v>66</v>
      </c>
      <c r="I350" s="108">
        <f>IFERROR(HLOOKUP(I340,'Latest indicator estimate data'!$A$1:$ZZ$500,MATCH($D350,'Latest indicator estimate data'!$G$1:$G$500,0),FALSE),"")</f>
        <v>9</v>
      </c>
      <c r="J350" s="108">
        <f>IFERROR(HLOOKUP(J340,'Latest indicator estimate data'!$A$1:$ZZ$500,MATCH($D350,'Latest indicator estimate data'!$G$1:$G$500,0),FALSE),"")</f>
        <v>82</v>
      </c>
      <c r="K350" s="108" t="str">
        <f>IFERROR(HLOOKUP(K340,'[1]Latest indicator estimate data'!$A$1:$ZZ$500,MATCH($D350,'[1]Latest indicator estimate data'!$G$1:$G$500,0),FALSE),"")</f>
        <v/>
      </c>
      <c r="L350" s="108" t="str">
        <f>IFERROR(HLOOKUP(L340,'[1]Latest indicator estimate data'!$A$1:$ZZ$500,MATCH($D350,'[1]Latest indicator estimate data'!$G$1:$G$500,0),FALSE),"")</f>
        <v/>
      </c>
      <c r="M350" s="108" t="str">
        <f>IFERROR(HLOOKUP(M340,'[1]Latest indicator estimate data'!$A$1:$ZZ$500,MATCH($D350,'[1]Latest indicator estimate data'!$G$1:$G$500,0),FALSE),"")</f>
        <v/>
      </c>
      <c r="N350" s="108" t="str">
        <f>IFERROR(HLOOKUP(N340,'[1]Latest indicator estimate data'!$A$1:$ZZ$500,MATCH($D350,'[1]Latest indicator estimate data'!$G$1:$G$500,0),FALSE),"")</f>
        <v/>
      </c>
      <c r="O350" s="108" t="str">
        <f>IFERROR(HLOOKUP(O340,'[1]Latest indicator estimate data'!$A$1:$ZZ$500,MATCH($D350,'[1]Latest indicator estimate data'!$G$1:$G$500,0),FALSE),"")</f>
        <v/>
      </c>
      <c r="P350" s="108" t="str">
        <f>IFERROR(HLOOKUP(P340,'[1]Latest indicator estimate data'!L86:AAK585,MATCH(D350,'[1]Latest indicator estimate data'!Q86:Q585,0),FALSE),"")</f>
        <v/>
      </c>
    </row>
    <row r="351" spans="2:27">
      <c r="C351" s="130" t="s">
        <v>2039</v>
      </c>
      <c r="D351" s="131"/>
      <c r="E351" s="132"/>
      <c r="F351" s="132"/>
      <c r="G351" s="132"/>
      <c r="H351" s="132"/>
      <c r="I351" s="132"/>
      <c r="J351" s="132"/>
      <c r="K351" s="132"/>
      <c r="L351" s="132"/>
      <c r="M351" s="132"/>
      <c r="N351" s="132"/>
      <c r="O351" s="132"/>
      <c r="P351" s="132"/>
    </row>
    <row r="352" spans="2:27">
      <c r="C352" s="125"/>
      <c r="D352" s="20" t="s">
        <v>1936</v>
      </c>
      <c r="E352" s="108" t="str">
        <f>IFERROR(HLOOKUP(E340,'Latest indicator estimate data'!$A$1:$ZZ$500,MATCH($D352,'Latest indicator estimate data'!$G$1:$G$500,0),FALSE),"")</f>
        <v/>
      </c>
      <c r="F352" s="108" t="str">
        <f>IFERROR(HLOOKUP(F340,'Latest indicator estimate data'!$A$1:$ZZ$500,MATCH($D352,'Latest indicator estimate data'!$G$1:$G$500,0),FALSE),"")</f>
        <v/>
      </c>
      <c r="G352" s="108" t="str">
        <f>IFERROR(HLOOKUP(G340,'Latest indicator estimate data'!$A$1:$ZZ$500,MATCH($D352,'Latest indicator estimate data'!$G$1:$G$500,0),FALSE),"")</f>
        <v/>
      </c>
      <c r="H352" s="108" t="str">
        <f>IFERROR(HLOOKUP(H340,'Latest indicator estimate data'!$A$1:$ZZ$500,MATCH($D352,'Latest indicator estimate data'!$G$1:$G$500,0),FALSE),"")</f>
        <v/>
      </c>
      <c r="I352" s="108" t="str">
        <f>IFERROR(HLOOKUP(I340,'Latest indicator estimate data'!$A$1:$ZZ$500,MATCH($D352,'Latest indicator estimate data'!$G$1:$G$500,0),FALSE),"")</f>
        <v/>
      </c>
      <c r="J352" s="108" t="str">
        <f>IFERROR(HLOOKUP(J340,'Latest indicator estimate data'!$A$1:$ZZ$500,MATCH($D352,'Latest indicator estimate data'!$G$1:$G$500,0),FALSE),"")</f>
        <v/>
      </c>
      <c r="K352" s="108" t="str">
        <f>IFERROR(HLOOKUP(K340,'[1]Latest indicator estimate data'!$A$1:$ZZ$500,MATCH($D352,'[1]Latest indicator estimate data'!$G$1:$G$500,0),FALSE),"")</f>
        <v/>
      </c>
      <c r="L352" s="108" t="str">
        <f>IFERROR(HLOOKUP(L340,'[1]Latest indicator estimate data'!$A$1:$ZZ$500,MATCH($D352,'[1]Latest indicator estimate data'!$G$1:$G$500,0),FALSE),"")</f>
        <v/>
      </c>
      <c r="M352" s="108" t="str">
        <f>IFERROR(HLOOKUP(M340,'[1]Latest indicator estimate data'!$A$1:$ZZ$500,MATCH($D352,'[1]Latest indicator estimate data'!$G$1:$G$500,0),FALSE),"")</f>
        <v/>
      </c>
      <c r="N352" s="108" t="str">
        <f>IFERROR(HLOOKUP(N340,'[1]Latest indicator estimate data'!$A$1:$ZZ$500,MATCH($D352,'[1]Latest indicator estimate data'!$G$1:$G$500,0),FALSE),"")</f>
        <v/>
      </c>
      <c r="O352" s="108" t="str">
        <f>IFERROR(HLOOKUP(O340,'[1]Latest indicator estimate data'!$A$1:$ZZ$500,MATCH($D352,'[1]Latest indicator estimate data'!$G$1:$G$500,0),FALSE),"")</f>
        <v/>
      </c>
      <c r="P352" s="108" t="str">
        <f>IFERROR(HLOOKUP(P340,'[1]Latest indicator estimate data'!L88:AAK587,MATCH(D352,'[1]Latest indicator estimate data'!Q88:Q587,0),FALSE),"")</f>
        <v/>
      </c>
    </row>
    <row r="353" spans="2:16">
      <c r="C353" s="126"/>
      <c r="D353" s="129" t="s">
        <v>1937</v>
      </c>
      <c r="E353" s="108" t="str">
        <f>IFERROR(HLOOKUP(E340,'Latest indicator estimate data'!$A$1:$ZZ$500,MATCH($D353,'Latest indicator estimate data'!$G$1:$G$500,0),FALSE),"")</f>
        <v/>
      </c>
      <c r="F353" s="108" t="str">
        <f>IFERROR(HLOOKUP(F340,'Latest indicator estimate data'!$A$1:$ZZ$500,MATCH($D353,'Latest indicator estimate data'!$G$1:$G$500,0),FALSE),"")</f>
        <v/>
      </c>
      <c r="G353" s="108" t="str">
        <f>IFERROR(HLOOKUP(G340,'Latest indicator estimate data'!$A$1:$ZZ$500,MATCH($D353,'Latest indicator estimate data'!$G$1:$G$500,0),FALSE),"")</f>
        <v/>
      </c>
      <c r="H353" s="108" t="str">
        <f>IFERROR(HLOOKUP(H340,'Latest indicator estimate data'!$A$1:$ZZ$500,MATCH($D353,'Latest indicator estimate data'!$G$1:$G$500,0),FALSE),"")</f>
        <v/>
      </c>
      <c r="I353" s="108" t="str">
        <f>IFERROR(HLOOKUP(I340,'Latest indicator estimate data'!$A$1:$ZZ$500,MATCH($D353,'Latest indicator estimate data'!$G$1:$G$500,0),FALSE),"")</f>
        <v/>
      </c>
      <c r="J353" s="108" t="str">
        <f>IFERROR(HLOOKUP(J340,'Latest indicator estimate data'!$A$1:$ZZ$500,MATCH($D353,'Latest indicator estimate data'!$G$1:$G$500,0),FALSE),"")</f>
        <v/>
      </c>
      <c r="K353" s="113" t="str">
        <f>IFERROR(HLOOKUP(K340,'[1]Latest indicator estimate data'!$A$1:$ZZ$500,MATCH($D353,'[1]Latest indicator estimate data'!$G$1:$G$500,0),FALSE),"")</f>
        <v/>
      </c>
      <c r="L353" s="113" t="str">
        <f>IFERROR(HLOOKUP(L340,'[1]Latest indicator estimate data'!$A$1:$ZZ$500,MATCH($D353,'[1]Latest indicator estimate data'!$G$1:$G$500,0),FALSE),"")</f>
        <v/>
      </c>
      <c r="M353" s="113" t="str">
        <f>IFERROR(HLOOKUP(M340,'[1]Latest indicator estimate data'!$A$1:$ZZ$500,MATCH($D353,'[1]Latest indicator estimate data'!$G$1:$G$500,0),FALSE),"")</f>
        <v/>
      </c>
      <c r="N353" s="113" t="str">
        <f>IFERROR(HLOOKUP(N340,'[1]Latest indicator estimate data'!$A$1:$ZZ$500,MATCH($D353,'[1]Latest indicator estimate data'!$G$1:$G$500,0),FALSE),"")</f>
        <v/>
      </c>
      <c r="O353" s="113" t="str">
        <f>IFERROR(HLOOKUP(O340,'[1]Latest indicator estimate data'!$A$1:$ZZ$500,MATCH($D353,'[1]Latest indicator estimate data'!$G$1:$G$500,0),FALSE),"")</f>
        <v/>
      </c>
      <c r="P353" s="113" t="str">
        <f>IFERROR(HLOOKUP(P340,'[1]Latest indicator estimate data'!L89:AAK588,MATCH(D353,'[1]Latest indicator estimate data'!Q89:Q588,0),FALSE),"")</f>
        <v/>
      </c>
    </row>
    <row r="357" spans="2:16">
      <c r="B357" s="105" t="s">
        <v>2099</v>
      </c>
    </row>
    <row r="358" spans="2:16">
      <c r="B358" s="105" t="s">
        <v>2100</v>
      </c>
      <c r="C358" s="105"/>
      <c r="D358" s="106"/>
      <c r="E358" s="107"/>
      <c r="F358" s="107"/>
      <c r="G358" s="107"/>
      <c r="H358" s="107"/>
      <c r="I358" s="107"/>
      <c r="J358" s="107"/>
      <c r="K358" s="107"/>
      <c r="L358" s="107"/>
      <c r="M358" s="107"/>
      <c r="N358" s="107"/>
      <c r="O358" s="108"/>
      <c r="P358" s="118"/>
    </row>
    <row r="359" spans="2:16">
      <c r="C359" s="109"/>
      <c r="D359" s="109"/>
      <c r="E359" s="110"/>
      <c r="F359" s="122"/>
      <c r="G359" s="122"/>
      <c r="H359" s="110"/>
      <c r="I359" s="122"/>
      <c r="J359" s="122"/>
      <c r="K359" s="110"/>
      <c r="L359" s="110"/>
      <c r="M359" s="110"/>
      <c r="N359" s="110"/>
      <c r="O359" s="110"/>
      <c r="P359" s="110"/>
    </row>
    <row r="360" spans="2:16">
      <c r="C360" s="120"/>
      <c r="D360" s="120"/>
      <c r="E360" s="160"/>
      <c r="F360" s="160"/>
      <c r="G360" s="160"/>
      <c r="H360" s="160"/>
      <c r="I360" s="160"/>
      <c r="J360" s="160"/>
      <c r="K360" s="111"/>
      <c r="L360" s="111"/>
      <c r="M360" s="111"/>
      <c r="N360" s="111"/>
      <c r="O360" s="111"/>
      <c r="P360" s="111"/>
    </row>
    <row r="361" spans="2:16">
      <c r="C361" s="121"/>
      <c r="D361" s="121"/>
      <c r="E361" s="127"/>
      <c r="F361" s="127"/>
      <c r="G361" s="127"/>
      <c r="H361" s="127"/>
      <c r="I361" s="127"/>
      <c r="J361" s="127"/>
      <c r="K361" s="127"/>
      <c r="L361" s="127"/>
      <c r="M361" s="127"/>
      <c r="N361" s="127"/>
      <c r="O361" s="127"/>
      <c r="P361" s="127"/>
    </row>
    <row r="362" spans="2:16">
      <c r="C362" s="123" t="s">
        <v>1927</v>
      </c>
      <c r="D362" s="124"/>
      <c r="E362" s="112" t="e">
        <f>HLOOKUP(E361,'[1]Latest indicator estimate data'!$A$1:$ZZ$500,MATCH($C362,'[1]Latest indicator estimate data'!$G$1:$G$500,0),FALSE)</f>
        <v>#N/A</v>
      </c>
      <c r="F362" s="112" t="e">
        <f>HLOOKUP(F361,'[1]Latest indicator estimate data'!$A$1:$ZZ$500,MATCH($C362,'[1]Latest indicator estimate data'!$G$1:$G$500,0),FALSE)</f>
        <v>#N/A</v>
      </c>
      <c r="G362" s="112" t="e">
        <f>HLOOKUP(G361,'[1]Latest indicator estimate data'!$A$1:$ZZ$500,MATCH($C362,'[1]Latest indicator estimate data'!$G$1:$G$500,0),FALSE)</f>
        <v>#N/A</v>
      </c>
      <c r="H362" s="112" t="e">
        <f>HLOOKUP(H361,'[1]Latest indicator estimate data'!$A$1:$ZZ$500,MATCH($C362,'[1]Latest indicator estimate data'!$G$1:$G$500,0),FALSE)</f>
        <v>#N/A</v>
      </c>
      <c r="I362" s="112" t="e">
        <f>HLOOKUP(I361,'[1]Latest indicator estimate data'!$A$1:$ZZ$500,MATCH($C362,'[1]Latest indicator estimate data'!$G$1:$G$500,0),FALSE)</f>
        <v>#N/A</v>
      </c>
      <c r="J362" s="112" t="e">
        <f>HLOOKUP(J361,'[1]Latest indicator estimate data'!$A$1:$ZZ$500,MATCH($C362,'[1]Latest indicator estimate data'!$G$1:$G$500,0),FALSE)</f>
        <v>#N/A</v>
      </c>
      <c r="K362" s="112" t="e">
        <f>HLOOKUP(K361,'[1]Latest indicator estimate data'!$A$1:$ZZ$500,MATCH($C362,'[1]Latest indicator estimate data'!$G$1:$G$500,0),FALSE)</f>
        <v>#N/A</v>
      </c>
      <c r="L362" s="112" t="e">
        <f>HLOOKUP(L361,'[1]Latest indicator estimate data'!$A$1:$ZZ$500,MATCH($C362,'[1]Latest indicator estimate data'!$G$1:$G$500,0),FALSE)</f>
        <v>#N/A</v>
      </c>
      <c r="M362" s="112" t="e">
        <f>HLOOKUP(M361,'[1]Latest indicator estimate data'!$A$1:$ZZ$500,MATCH($C362,'[1]Latest indicator estimate data'!$G$1:$G$500,0),FALSE)</f>
        <v>#N/A</v>
      </c>
      <c r="N362" s="112" t="e">
        <f>HLOOKUP(N361,'[1]Latest indicator estimate data'!$A$1:$ZZ$500,MATCH($C362,'[1]Latest indicator estimate data'!$G$1:$G$500,0),FALSE)</f>
        <v>#N/A</v>
      </c>
      <c r="O362" s="112" t="e">
        <f>HLOOKUP(O361,'[1]Latest indicator estimate data'!$A$1:$ZZ$500,MATCH($C362,'[1]Latest indicator estimate data'!$G$1:$G$500,0),FALSE)</f>
        <v>#N/A</v>
      </c>
      <c r="P362" s="112" t="e">
        <f>HLOOKUP(P361,'[1]Latest indicator estimate data'!A103:ZZ602,MATCH(C362,'[1]Latest indicator estimate data'!E103:E602,0),FALSE)</f>
        <v>#N/A</v>
      </c>
    </row>
    <row r="363" spans="2:16">
      <c r="C363" s="133" t="s">
        <v>2027</v>
      </c>
      <c r="D363" s="134"/>
      <c r="E363" s="132"/>
      <c r="F363" s="132"/>
      <c r="G363" s="132"/>
      <c r="H363" s="132"/>
      <c r="I363" s="132"/>
      <c r="J363" s="132"/>
      <c r="K363" s="132"/>
      <c r="L363" s="132"/>
      <c r="M363" s="132"/>
      <c r="N363" s="132"/>
      <c r="O363" s="132"/>
      <c r="P363" s="132"/>
    </row>
    <row r="364" spans="2:16">
      <c r="C364" s="125"/>
      <c r="D364" s="20" t="s">
        <v>1928</v>
      </c>
      <c r="E364" s="108" t="str">
        <f>IFERROR(HLOOKUP(E361,'[1]Latest indicator estimate data'!$A$1:$ZZ$500,MATCH($D364,'[1]Latest indicator estimate data'!$G$1:$G$500,0),FALSE),"")</f>
        <v/>
      </c>
      <c r="F364" s="108" t="str">
        <f>IFERROR(HLOOKUP(F361,'[1]Latest indicator estimate data'!$A$1:$ZZ$500,MATCH($D364,'[1]Latest indicator estimate data'!$G$1:$G$500,0),FALSE),"")</f>
        <v/>
      </c>
      <c r="G364" s="108" t="str">
        <f>IFERROR(HLOOKUP(G361,'[1]Latest indicator estimate data'!$A$1:$ZZ$500,MATCH($D364,'[1]Latest indicator estimate data'!$G$1:$G$500,0),FALSE),"")</f>
        <v/>
      </c>
      <c r="H364" s="108" t="str">
        <f>IFERROR(HLOOKUP(H361,'[1]Latest indicator estimate data'!$A$1:$ZZ$500,MATCH($D364,'[1]Latest indicator estimate data'!$G$1:$G$500,0),FALSE),"")</f>
        <v/>
      </c>
      <c r="I364" s="108" t="str">
        <f>IFERROR(HLOOKUP(I361,'[1]Latest indicator estimate data'!$A$1:$ZZ$500,MATCH($D364,'[1]Latest indicator estimate data'!$G$1:$G$500,0),FALSE),"")</f>
        <v/>
      </c>
      <c r="J364" s="108" t="str">
        <f>IFERROR(HLOOKUP(J361,'[1]Latest indicator estimate data'!$A$1:$ZZ$500,MATCH($D364,'[1]Latest indicator estimate data'!$G$1:$G$500,0),FALSE),"")</f>
        <v/>
      </c>
      <c r="K364" s="108" t="str">
        <f>IFERROR(HLOOKUP(K361,'[1]Latest indicator estimate data'!$A$1:$ZZ$500,MATCH($D364,'[1]Latest indicator estimate data'!$G$1:$G$500,0),FALSE),"")</f>
        <v/>
      </c>
      <c r="L364" s="108" t="str">
        <f>IFERROR(HLOOKUP(L361,'[1]Latest indicator estimate data'!$A$1:$ZZ$500,MATCH($D364,'[1]Latest indicator estimate data'!$G$1:$G$500,0),FALSE),"")</f>
        <v/>
      </c>
      <c r="M364" s="108" t="str">
        <f>IFERROR(HLOOKUP(M361,'[1]Latest indicator estimate data'!$A$1:$ZZ$500,MATCH($D364,'[1]Latest indicator estimate data'!$G$1:$G$500,0),FALSE),"")</f>
        <v/>
      </c>
      <c r="N364" s="108" t="str">
        <f>IFERROR(HLOOKUP(N361,'[1]Latest indicator estimate data'!$A$1:$ZZ$500,MATCH($D364,'[1]Latest indicator estimate data'!$G$1:$G$500,0),FALSE),"")</f>
        <v/>
      </c>
      <c r="O364" s="108" t="str">
        <f>IFERROR(HLOOKUP(O361,'[1]Latest indicator estimate data'!$A$1:$ZZ$500,MATCH($D364,'[1]Latest indicator estimate data'!$G$1:$G$500,0),FALSE),"")</f>
        <v/>
      </c>
      <c r="P364" s="108" t="str">
        <f>IFERROR(HLOOKUP(P361,'[1]Latest indicator estimate data'!A103:ZZ602,MATCH(D364,'[1]Latest indicator estimate data'!F103:F602,0),FALSE),"")</f>
        <v/>
      </c>
    </row>
    <row r="365" spans="2:16" ht="27.6">
      <c r="C365" s="125"/>
      <c r="D365" s="20" t="s">
        <v>1929</v>
      </c>
      <c r="E365" s="108" t="str">
        <f>IFERROR(HLOOKUP(E361,'[1]Latest indicator estimate data'!$A$1:$ZZ$500,MATCH($D365,'[1]Latest indicator estimate data'!$G$1:$G$500,0),FALSE),"")</f>
        <v/>
      </c>
      <c r="F365" s="108" t="str">
        <f>IFERROR(HLOOKUP(F361,'[1]Latest indicator estimate data'!$A$1:$ZZ$500,MATCH($D365,'[1]Latest indicator estimate data'!$G$1:$G$500,0),FALSE),"")</f>
        <v/>
      </c>
      <c r="G365" s="108" t="str">
        <f>IFERROR(HLOOKUP(G361,'[1]Latest indicator estimate data'!$A$1:$ZZ$500,MATCH($D365,'[1]Latest indicator estimate data'!$G$1:$G$500,0),FALSE),"")</f>
        <v/>
      </c>
      <c r="H365" s="108" t="str">
        <f>IFERROR(HLOOKUP(H361,'[1]Latest indicator estimate data'!$A$1:$ZZ$500,MATCH($D365,'[1]Latest indicator estimate data'!$G$1:$G$500,0),FALSE),"")</f>
        <v/>
      </c>
      <c r="I365" s="108" t="str">
        <f>IFERROR(HLOOKUP(I361,'[1]Latest indicator estimate data'!$A$1:$ZZ$500,MATCH($D365,'[1]Latest indicator estimate data'!$G$1:$G$500,0),FALSE),"")</f>
        <v/>
      </c>
      <c r="J365" s="108" t="str">
        <f>IFERROR(HLOOKUP(J361,'[1]Latest indicator estimate data'!$A$1:$ZZ$500,MATCH($D365,'[1]Latest indicator estimate data'!$G$1:$G$500,0),FALSE),"")</f>
        <v/>
      </c>
      <c r="K365" s="108" t="str">
        <f>IFERROR(HLOOKUP(K361,'[1]Latest indicator estimate data'!$A$1:$ZZ$500,MATCH($D365,'[1]Latest indicator estimate data'!$G$1:$G$500,0),FALSE),"")</f>
        <v/>
      </c>
      <c r="L365" s="108" t="str">
        <f>IFERROR(HLOOKUP(L361,'[1]Latest indicator estimate data'!$A$1:$ZZ$500,MATCH($D365,'[1]Latest indicator estimate data'!$G$1:$G$500,0),FALSE),"")</f>
        <v/>
      </c>
      <c r="M365" s="108" t="str">
        <f>IFERROR(HLOOKUP(M361,'[1]Latest indicator estimate data'!$A$1:$ZZ$500,MATCH($D365,'[1]Latest indicator estimate data'!$G$1:$G$500,0),FALSE),"")</f>
        <v/>
      </c>
      <c r="N365" s="108" t="str">
        <f>IFERROR(HLOOKUP(N361,'[1]Latest indicator estimate data'!$A$1:$ZZ$500,MATCH($D365,'[1]Latest indicator estimate data'!$G$1:$G$500,0),FALSE),"")</f>
        <v/>
      </c>
      <c r="O365" s="108" t="str">
        <f>IFERROR(HLOOKUP(O361,'[1]Latest indicator estimate data'!$A$1:$ZZ$500,MATCH($D365,'[1]Latest indicator estimate data'!$G$1:$G$500,0),FALSE),"")</f>
        <v/>
      </c>
      <c r="P365" s="108" t="str">
        <f>IFERROR(HLOOKUP(P361,'[1]Latest indicator estimate data'!A103:ZZ602,MATCH(D365,'[1]Latest indicator estimate data'!F103:F602,0),FALSE),"")</f>
        <v/>
      </c>
    </row>
    <row r="366" spans="2:16">
      <c r="C366" s="130" t="s">
        <v>2031</v>
      </c>
      <c r="D366" s="131"/>
      <c r="E366" s="132"/>
      <c r="F366" s="132"/>
      <c r="G366" s="132"/>
      <c r="H366" s="132"/>
      <c r="I366" s="132"/>
      <c r="J366" s="132"/>
      <c r="K366" s="132"/>
      <c r="L366" s="132"/>
      <c r="M366" s="132"/>
      <c r="N366" s="132"/>
      <c r="O366" s="132"/>
      <c r="P366" s="132"/>
    </row>
    <row r="367" spans="2:16">
      <c r="C367" s="125"/>
      <c r="D367" s="20" t="s">
        <v>1930</v>
      </c>
      <c r="E367" s="108" t="str">
        <f>IFERROR(HLOOKUP(E361,'[1]Latest indicator estimate data'!$A$1:$ZZ$500,MATCH($D367,'[1]Latest indicator estimate data'!$G$1:$G$500,0),FALSE),"")</f>
        <v/>
      </c>
      <c r="F367" s="108" t="str">
        <f>IFERROR(HLOOKUP(F361,'[1]Latest indicator estimate data'!$A$1:$ZZ$500,MATCH($D367,'[1]Latest indicator estimate data'!$G$1:$G$500,0),FALSE),"")</f>
        <v/>
      </c>
      <c r="G367" s="108" t="str">
        <f>IFERROR(HLOOKUP(G361,'[1]Latest indicator estimate data'!$A$1:$ZZ$500,MATCH($D367,'[1]Latest indicator estimate data'!$G$1:$G$500,0),FALSE),"")</f>
        <v/>
      </c>
      <c r="H367" s="108" t="str">
        <f>IFERROR(HLOOKUP(H361,'[1]Latest indicator estimate data'!$A$1:$ZZ$500,MATCH($D367,'[1]Latest indicator estimate data'!$G$1:$G$500,0),FALSE),"")</f>
        <v/>
      </c>
      <c r="I367" s="108" t="str">
        <f>IFERROR(HLOOKUP(I361,'[1]Latest indicator estimate data'!$A$1:$ZZ$500,MATCH($D367,'[1]Latest indicator estimate data'!$G$1:$G$500,0),FALSE),"")</f>
        <v/>
      </c>
      <c r="J367" s="108" t="str">
        <f>IFERROR(HLOOKUP(J361,'[1]Latest indicator estimate data'!$A$1:$ZZ$500,MATCH($D367,'[1]Latest indicator estimate data'!$G$1:$G$500,0),FALSE),"")</f>
        <v/>
      </c>
      <c r="K367" s="108" t="str">
        <f>IFERROR(HLOOKUP(K361,'[1]Latest indicator estimate data'!$A$1:$ZZ$500,MATCH($D367,'[1]Latest indicator estimate data'!$G$1:$G$500,0),FALSE),"")</f>
        <v/>
      </c>
      <c r="L367" s="108" t="str">
        <f>IFERROR(HLOOKUP(L361,'[1]Latest indicator estimate data'!$A$1:$ZZ$500,MATCH($D367,'[1]Latest indicator estimate data'!$G$1:$G$500,0),FALSE),"")</f>
        <v/>
      </c>
      <c r="M367" s="108" t="str">
        <f>IFERROR(HLOOKUP(M361,'[1]Latest indicator estimate data'!$A$1:$ZZ$500,MATCH($D367,'[1]Latest indicator estimate data'!$G$1:$G$500,0),FALSE),"")</f>
        <v/>
      </c>
      <c r="N367" s="108" t="str">
        <f>IFERROR(HLOOKUP(N361,'[1]Latest indicator estimate data'!$A$1:$ZZ$500,MATCH($D367,'[1]Latest indicator estimate data'!$G$1:$G$500,0),FALSE),"")</f>
        <v/>
      </c>
      <c r="O367" s="108" t="str">
        <f>IFERROR(HLOOKUP(O361,'[1]Latest indicator estimate data'!$A$1:$ZZ$500,MATCH($D367,'[1]Latest indicator estimate data'!$G$1:$G$500,0),FALSE),"")</f>
        <v/>
      </c>
      <c r="P367" s="108" t="str">
        <f>IFERROR(HLOOKUP(P361,'[1]Latest indicator estimate data'!L103:AAK602,MATCH(D367,'[1]Latest indicator estimate data'!Q103:Q602,0),FALSE),"")</f>
        <v/>
      </c>
    </row>
    <row r="368" spans="2:16">
      <c r="C368" s="125"/>
      <c r="D368" s="20" t="s">
        <v>1931</v>
      </c>
      <c r="E368" s="108" t="str">
        <f>IFERROR(HLOOKUP(E361,'[1]Latest indicator estimate data'!$A$1:$ZZ$500,MATCH($D368,'[1]Latest indicator estimate data'!$G$1:$G$500,0),FALSE),"")</f>
        <v/>
      </c>
      <c r="F368" s="108" t="str">
        <f>IFERROR(HLOOKUP(F361,'[1]Latest indicator estimate data'!$A$1:$ZZ$500,MATCH($D368,'[1]Latest indicator estimate data'!$G$1:$G$500,0),FALSE),"")</f>
        <v/>
      </c>
      <c r="G368" s="108" t="str">
        <f>IFERROR(HLOOKUP(G361,'[1]Latest indicator estimate data'!$A$1:$ZZ$500,MATCH($D368,'[1]Latest indicator estimate data'!$G$1:$G$500,0),FALSE),"")</f>
        <v/>
      </c>
      <c r="H368" s="108" t="str">
        <f>IFERROR(HLOOKUP(H361,'[1]Latest indicator estimate data'!$A$1:$ZZ$500,MATCH($D368,'[1]Latest indicator estimate data'!$G$1:$G$500,0),FALSE),"")</f>
        <v/>
      </c>
      <c r="I368" s="108" t="str">
        <f>IFERROR(HLOOKUP(I361,'[1]Latest indicator estimate data'!$A$1:$ZZ$500,MATCH($D368,'[1]Latest indicator estimate data'!$G$1:$G$500,0),FALSE),"")</f>
        <v/>
      </c>
      <c r="J368" s="108" t="str">
        <f>IFERROR(HLOOKUP(J361,'[1]Latest indicator estimate data'!$A$1:$ZZ$500,MATCH($D368,'[1]Latest indicator estimate data'!$G$1:$G$500,0),FALSE),"")</f>
        <v/>
      </c>
      <c r="K368" s="108" t="str">
        <f>IFERROR(HLOOKUP(K361,'[1]Latest indicator estimate data'!$A$1:$ZZ$500,MATCH($D368,'[1]Latest indicator estimate data'!$G$1:$G$500,0),FALSE),"")</f>
        <v/>
      </c>
      <c r="L368" s="108" t="str">
        <f>IFERROR(HLOOKUP(L361,'[1]Latest indicator estimate data'!$A$1:$ZZ$500,MATCH($D368,'[1]Latest indicator estimate data'!$G$1:$G$500,0),FALSE),"")</f>
        <v/>
      </c>
      <c r="M368" s="108" t="str">
        <f>IFERROR(HLOOKUP(M361,'[1]Latest indicator estimate data'!$A$1:$ZZ$500,MATCH($D368,'[1]Latest indicator estimate data'!$G$1:$G$500,0),FALSE),"")</f>
        <v/>
      </c>
      <c r="N368" s="108" t="str">
        <f>IFERROR(HLOOKUP(N361,'[1]Latest indicator estimate data'!$A$1:$ZZ$500,MATCH($D368,'[1]Latest indicator estimate data'!$G$1:$G$500,0),FALSE),"")</f>
        <v/>
      </c>
      <c r="O368" s="108" t="str">
        <f>IFERROR(HLOOKUP(O361,'[1]Latest indicator estimate data'!$A$1:$ZZ$500,MATCH($D368,'[1]Latest indicator estimate data'!$G$1:$G$500,0),FALSE),"")</f>
        <v/>
      </c>
      <c r="P368" s="108" t="str">
        <f>IFERROR(HLOOKUP(P361,'[1]Latest indicator estimate data'!L104:AAK603,MATCH(D368,'[1]Latest indicator estimate data'!Q104:Q603,0),FALSE),"")</f>
        <v/>
      </c>
    </row>
    <row r="369" spans="3:16">
      <c r="C369" s="130" t="s">
        <v>2035</v>
      </c>
      <c r="D369" s="131"/>
      <c r="E369" s="132"/>
      <c r="F369" s="132"/>
      <c r="G369" s="132"/>
      <c r="H369" s="132"/>
      <c r="I369" s="132"/>
      <c r="J369" s="132"/>
      <c r="K369" s="132"/>
      <c r="L369" s="132"/>
      <c r="M369" s="132"/>
      <c r="N369" s="132"/>
      <c r="O369" s="132"/>
      <c r="P369" s="132"/>
    </row>
    <row r="370" spans="3:16">
      <c r="C370" s="125"/>
      <c r="D370" s="20" t="s">
        <v>1933</v>
      </c>
      <c r="E370" s="108" t="str">
        <f>IFERROR(HLOOKUP(E361,'[1]Latest indicator estimate data'!$A$1:$ZZ$500,MATCH($D370,'[1]Latest indicator estimate data'!$G$1:$G$500,0),FALSE),"")</f>
        <v/>
      </c>
      <c r="F370" s="108" t="str">
        <f>IFERROR(HLOOKUP(F361,'[1]Latest indicator estimate data'!$A$1:$ZZ$500,MATCH($D370,'[1]Latest indicator estimate data'!$G$1:$G$500,0),FALSE),"")</f>
        <v/>
      </c>
      <c r="G370" s="108" t="str">
        <f>IFERROR(HLOOKUP(G361,'[1]Latest indicator estimate data'!$A$1:$ZZ$500,MATCH($D370,'[1]Latest indicator estimate data'!$G$1:$G$500,0),FALSE),"")</f>
        <v/>
      </c>
      <c r="H370" s="108" t="str">
        <f>IFERROR(HLOOKUP(H361,'[1]Latest indicator estimate data'!$A$1:$ZZ$500,MATCH($D370,'[1]Latest indicator estimate data'!$G$1:$G$500,0),FALSE),"")</f>
        <v/>
      </c>
      <c r="I370" s="108" t="str">
        <f>IFERROR(HLOOKUP(I361,'[1]Latest indicator estimate data'!$A$1:$ZZ$500,MATCH($D370,'[1]Latest indicator estimate data'!$G$1:$G$500,0),FALSE),"")</f>
        <v/>
      </c>
      <c r="J370" s="108" t="str">
        <f>IFERROR(HLOOKUP(J361,'[1]Latest indicator estimate data'!$A$1:$ZZ$500,MATCH($D370,'[1]Latest indicator estimate data'!$G$1:$G$500,0),FALSE),"")</f>
        <v/>
      </c>
      <c r="K370" s="108" t="str">
        <f>IFERROR(HLOOKUP(K361,'[1]Latest indicator estimate data'!$A$1:$ZZ$500,MATCH($D370,'[1]Latest indicator estimate data'!$G$1:$G$500,0),FALSE),"")</f>
        <v/>
      </c>
      <c r="L370" s="108" t="str">
        <f>IFERROR(HLOOKUP(L361,'[1]Latest indicator estimate data'!$A$1:$ZZ$500,MATCH($D370,'[1]Latest indicator estimate data'!$G$1:$G$500,0),FALSE),"")</f>
        <v/>
      </c>
      <c r="M370" s="108" t="str">
        <f>IFERROR(HLOOKUP(M361,'[1]Latest indicator estimate data'!$A$1:$ZZ$500,MATCH($D370,'[1]Latest indicator estimate data'!$G$1:$G$500,0),FALSE),"")</f>
        <v/>
      </c>
      <c r="N370" s="108" t="str">
        <f>IFERROR(HLOOKUP(N361,'[1]Latest indicator estimate data'!$A$1:$ZZ$500,MATCH($D370,'[1]Latest indicator estimate data'!$G$1:$G$500,0),FALSE),"")</f>
        <v/>
      </c>
      <c r="O370" s="108" t="str">
        <f>IFERROR(HLOOKUP(O361,'[1]Latest indicator estimate data'!$A$1:$ZZ$500,MATCH($D370,'[1]Latest indicator estimate data'!$G$1:$G$500,0),FALSE),"")</f>
        <v/>
      </c>
      <c r="P370" s="108" t="str">
        <f>IFERROR(HLOOKUP(P361,'[1]Latest indicator estimate data'!L106:AAK605,MATCH(D370,'[1]Latest indicator estimate data'!Q106:Q605,0),FALSE),"")</f>
        <v/>
      </c>
    </row>
    <row r="371" spans="3:16">
      <c r="C371" s="125"/>
      <c r="D371" s="20" t="s">
        <v>1934</v>
      </c>
      <c r="E371" s="108" t="str">
        <f>IFERROR(HLOOKUP(E361,'[1]Latest indicator estimate data'!$A$1:$ZZ$500,MATCH($D371,'[1]Latest indicator estimate data'!$G$1:$G$500,0),FALSE),"")</f>
        <v/>
      </c>
      <c r="F371" s="108" t="str">
        <f>IFERROR(HLOOKUP(F361,'[1]Latest indicator estimate data'!$A$1:$ZZ$500,MATCH($D371,'[1]Latest indicator estimate data'!$G$1:$G$500,0),FALSE),"")</f>
        <v/>
      </c>
      <c r="G371" s="108" t="str">
        <f>IFERROR(HLOOKUP(G361,'[1]Latest indicator estimate data'!$A$1:$ZZ$500,MATCH($D371,'[1]Latest indicator estimate data'!$G$1:$G$500,0),FALSE),"")</f>
        <v/>
      </c>
      <c r="H371" s="108" t="str">
        <f>IFERROR(HLOOKUP(H361,'[1]Latest indicator estimate data'!$A$1:$ZZ$500,MATCH($D371,'[1]Latest indicator estimate data'!$G$1:$G$500,0),FALSE),"")</f>
        <v/>
      </c>
      <c r="I371" s="108" t="str">
        <f>IFERROR(HLOOKUP(I361,'[1]Latest indicator estimate data'!$A$1:$ZZ$500,MATCH($D371,'[1]Latest indicator estimate data'!$G$1:$G$500,0),FALSE),"")</f>
        <v/>
      </c>
      <c r="J371" s="108" t="str">
        <f>IFERROR(HLOOKUP(J361,'[1]Latest indicator estimate data'!$A$1:$ZZ$500,MATCH($D371,'[1]Latest indicator estimate data'!$G$1:$G$500,0),FALSE),"")</f>
        <v/>
      </c>
      <c r="K371" s="108" t="str">
        <f>IFERROR(HLOOKUP(K361,'[1]Latest indicator estimate data'!$A$1:$ZZ$500,MATCH($D371,'[1]Latest indicator estimate data'!$G$1:$G$500,0),FALSE),"")</f>
        <v/>
      </c>
      <c r="L371" s="108" t="str">
        <f>IFERROR(HLOOKUP(L361,'[1]Latest indicator estimate data'!$A$1:$ZZ$500,MATCH($D371,'[1]Latest indicator estimate data'!$G$1:$G$500,0),FALSE),"")</f>
        <v/>
      </c>
      <c r="M371" s="108" t="str">
        <f>IFERROR(HLOOKUP(M361,'[1]Latest indicator estimate data'!$A$1:$ZZ$500,MATCH($D371,'[1]Latest indicator estimate data'!$G$1:$G$500,0),FALSE),"")</f>
        <v/>
      </c>
      <c r="N371" s="108" t="str">
        <f>IFERROR(HLOOKUP(N361,'[1]Latest indicator estimate data'!$A$1:$ZZ$500,MATCH($D371,'[1]Latest indicator estimate data'!$G$1:$G$500,0),FALSE),"")</f>
        <v/>
      </c>
      <c r="O371" s="108" t="str">
        <f>IFERROR(HLOOKUP(O361,'[1]Latest indicator estimate data'!$A$1:$ZZ$500,MATCH($D371,'[1]Latest indicator estimate data'!$G$1:$G$500,0),FALSE),"")</f>
        <v/>
      </c>
      <c r="P371" s="108" t="str">
        <f>IFERROR(HLOOKUP(P361,'[1]Latest indicator estimate data'!L107:AAK606,MATCH(D371,'[1]Latest indicator estimate data'!Q107:Q606,0),FALSE),"")</f>
        <v/>
      </c>
    </row>
    <row r="372" spans="3:16">
      <c r="C372" s="130" t="s">
        <v>2039</v>
      </c>
      <c r="D372" s="131"/>
      <c r="E372" s="132"/>
      <c r="F372" s="132"/>
      <c r="G372" s="132"/>
      <c r="H372" s="132"/>
      <c r="I372" s="132"/>
      <c r="J372" s="132"/>
      <c r="K372" s="132"/>
      <c r="L372" s="132"/>
      <c r="M372" s="132"/>
      <c r="N372" s="132"/>
      <c r="O372" s="132"/>
      <c r="P372" s="132"/>
    </row>
    <row r="373" spans="3:16">
      <c r="C373" s="125"/>
      <c r="D373" s="20" t="s">
        <v>1936</v>
      </c>
      <c r="E373" s="108" t="str">
        <f>IFERROR(HLOOKUP(E361,'[1]Latest indicator estimate data'!$A$1:$ZZ$500,MATCH($D373,'[1]Latest indicator estimate data'!$G$1:$G$500,0),FALSE),"")</f>
        <v/>
      </c>
      <c r="F373" s="108" t="str">
        <f>IFERROR(HLOOKUP(F361,'[1]Latest indicator estimate data'!$A$1:$ZZ$500,MATCH($D373,'[1]Latest indicator estimate data'!$G$1:$G$500,0),FALSE),"")</f>
        <v/>
      </c>
      <c r="G373" s="108" t="str">
        <f>IFERROR(HLOOKUP(G361,'[1]Latest indicator estimate data'!$A$1:$ZZ$500,MATCH($D373,'[1]Latest indicator estimate data'!$G$1:$G$500,0),FALSE),"")</f>
        <v/>
      </c>
      <c r="H373" s="108" t="str">
        <f>IFERROR(HLOOKUP(H361,'[1]Latest indicator estimate data'!$A$1:$ZZ$500,MATCH($D373,'[1]Latest indicator estimate data'!$G$1:$G$500,0),FALSE),"")</f>
        <v/>
      </c>
      <c r="I373" s="108" t="str">
        <f>IFERROR(HLOOKUP(I361,'[1]Latest indicator estimate data'!$A$1:$ZZ$500,MATCH($D373,'[1]Latest indicator estimate data'!$G$1:$G$500,0),FALSE),"")</f>
        <v/>
      </c>
      <c r="J373" s="108" t="str">
        <f>IFERROR(HLOOKUP(J361,'[1]Latest indicator estimate data'!$A$1:$ZZ$500,MATCH($D373,'[1]Latest indicator estimate data'!$G$1:$G$500,0),FALSE),"")</f>
        <v/>
      </c>
      <c r="K373" s="108" t="str">
        <f>IFERROR(HLOOKUP(K361,'[1]Latest indicator estimate data'!$A$1:$ZZ$500,MATCH($D373,'[1]Latest indicator estimate data'!$G$1:$G$500,0),FALSE),"")</f>
        <v/>
      </c>
      <c r="L373" s="108" t="str">
        <f>IFERROR(HLOOKUP(L361,'[1]Latest indicator estimate data'!$A$1:$ZZ$500,MATCH($D373,'[1]Latest indicator estimate data'!$G$1:$G$500,0),FALSE),"")</f>
        <v/>
      </c>
      <c r="M373" s="108" t="str">
        <f>IFERROR(HLOOKUP(M361,'[1]Latest indicator estimate data'!$A$1:$ZZ$500,MATCH($D373,'[1]Latest indicator estimate data'!$G$1:$G$500,0),FALSE),"")</f>
        <v/>
      </c>
      <c r="N373" s="108" t="str">
        <f>IFERROR(HLOOKUP(N361,'[1]Latest indicator estimate data'!$A$1:$ZZ$500,MATCH($D373,'[1]Latest indicator estimate data'!$G$1:$G$500,0),FALSE),"")</f>
        <v/>
      </c>
      <c r="O373" s="108" t="str">
        <f>IFERROR(HLOOKUP(O361,'[1]Latest indicator estimate data'!$A$1:$ZZ$500,MATCH($D373,'[1]Latest indicator estimate data'!$G$1:$G$500,0),FALSE),"")</f>
        <v/>
      </c>
      <c r="P373" s="108" t="str">
        <f>IFERROR(HLOOKUP(P361,'[1]Latest indicator estimate data'!L109:AAK608,MATCH(D373,'[1]Latest indicator estimate data'!Q109:Q608,0),FALSE),"")</f>
        <v/>
      </c>
    </row>
    <row r="374" spans="3:16">
      <c r="C374" s="126"/>
      <c r="D374" s="129" t="s">
        <v>1937</v>
      </c>
      <c r="E374" s="113" t="str">
        <f>IFERROR(HLOOKUP(E361,'[1]Latest indicator estimate data'!$A$1:$ZZ$500,MATCH($D374,'[1]Latest indicator estimate data'!$G$1:$G$500,0),FALSE),"")</f>
        <v/>
      </c>
      <c r="F374" s="113" t="str">
        <f>IFERROR(HLOOKUP(F361,'[1]Latest indicator estimate data'!$A$1:$ZZ$500,MATCH($D374,'[1]Latest indicator estimate data'!$G$1:$G$500,0),FALSE),"")</f>
        <v/>
      </c>
      <c r="G374" s="113" t="str">
        <f>IFERROR(HLOOKUP(G361,'[1]Latest indicator estimate data'!$A$1:$ZZ$500,MATCH($D374,'[1]Latest indicator estimate data'!$G$1:$G$500,0),FALSE),"")</f>
        <v/>
      </c>
      <c r="H374" s="113" t="str">
        <f>IFERROR(HLOOKUP(H361,'[1]Latest indicator estimate data'!$A$1:$ZZ$500,MATCH($D374,'[1]Latest indicator estimate data'!$G$1:$G$500,0),FALSE),"")</f>
        <v/>
      </c>
      <c r="I374" s="113" t="str">
        <f>IFERROR(HLOOKUP(I361,'[1]Latest indicator estimate data'!$A$1:$ZZ$500,MATCH($D374,'[1]Latest indicator estimate data'!$G$1:$G$500,0),FALSE),"")</f>
        <v/>
      </c>
      <c r="J374" s="113" t="str">
        <f>IFERROR(HLOOKUP(J361,'[1]Latest indicator estimate data'!$A$1:$ZZ$500,MATCH($D374,'[1]Latest indicator estimate data'!$G$1:$G$500,0),FALSE),"")</f>
        <v/>
      </c>
      <c r="K374" s="113" t="str">
        <f>IFERROR(HLOOKUP(K361,'[1]Latest indicator estimate data'!$A$1:$ZZ$500,MATCH($D374,'[1]Latest indicator estimate data'!$G$1:$G$500,0),FALSE),"")</f>
        <v/>
      </c>
      <c r="L374" s="113" t="str">
        <f>IFERROR(HLOOKUP(L361,'[1]Latest indicator estimate data'!$A$1:$ZZ$500,MATCH($D374,'[1]Latest indicator estimate data'!$G$1:$G$500,0),FALSE),"")</f>
        <v/>
      </c>
      <c r="M374" s="113" t="str">
        <f>IFERROR(HLOOKUP(M361,'[1]Latest indicator estimate data'!$A$1:$ZZ$500,MATCH($D374,'[1]Latest indicator estimate data'!$G$1:$G$500,0),FALSE),"")</f>
        <v/>
      </c>
      <c r="N374" s="113" t="str">
        <f>IFERROR(HLOOKUP(N361,'[1]Latest indicator estimate data'!$A$1:$ZZ$500,MATCH($D374,'[1]Latest indicator estimate data'!$G$1:$G$500,0),FALSE),"")</f>
        <v/>
      </c>
      <c r="O374" s="113" t="str">
        <f>IFERROR(HLOOKUP(O361,'[1]Latest indicator estimate data'!$A$1:$ZZ$500,MATCH($D374,'[1]Latest indicator estimate data'!$G$1:$G$500,0),FALSE),"")</f>
        <v/>
      </c>
      <c r="P374" s="113" t="str">
        <f>IFERROR(HLOOKUP(P361,'[1]Latest indicator estimate data'!L110:AAK609,MATCH(D374,'[1]Latest indicator estimate data'!Q110:Q609,0),FALSE),"")</f>
        <v/>
      </c>
    </row>
  </sheetData>
  <mergeCells count="74">
    <mergeCell ref="D161:F161"/>
    <mergeCell ref="D162:F162"/>
    <mergeCell ref="D178:F178"/>
    <mergeCell ref="D163:F163"/>
    <mergeCell ref="D164:F164"/>
    <mergeCell ref="D158:F158"/>
    <mergeCell ref="D160:F160"/>
    <mergeCell ref="A1:Q2"/>
    <mergeCell ref="A3:Q3"/>
    <mergeCell ref="A7:Q7"/>
    <mergeCell ref="F19:L19"/>
    <mergeCell ref="F40:L40"/>
    <mergeCell ref="F51:L51"/>
    <mergeCell ref="F60:L60"/>
    <mergeCell ref="F61:L61"/>
    <mergeCell ref="F82:L82"/>
    <mergeCell ref="F103:L103"/>
    <mergeCell ref="D190:F190"/>
    <mergeCell ref="D193:F193"/>
    <mergeCell ref="D194:F194"/>
    <mergeCell ref="D165:F165"/>
    <mergeCell ref="D166:F166"/>
    <mergeCell ref="D167:F167"/>
    <mergeCell ref="D168:F168"/>
    <mergeCell ref="D173:F173"/>
    <mergeCell ref="D189:F189"/>
    <mergeCell ref="D231:F231"/>
    <mergeCell ref="D195:F195"/>
    <mergeCell ref="D197:F197"/>
    <mergeCell ref="D198:F198"/>
    <mergeCell ref="D199:F199"/>
    <mergeCell ref="D200:F200"/>
    <mergeCell ref="D196:F196"/>
    <mergeCell ref="D226:F226"/>
    <mergeCell ref="D227:F227"/>
    <mergeCell ref="D228:F228"/>
    <mergeCell ref="D229:F229"/>
    <mergeCell ref="D230:F230"/>
    <mergeCell ref="D216:F216"/>
    <mergeCell ref="D212:F212"/>
    <mergeCell ref="D223:F223"/>
    <mergeCell ref="D224:F224"/>
    <mergeCell ref="D225:F225"/>
    <mergeCell ref="F123:L123"/>
    <mergeCell ref="A154:Q154"/>
    <mergeCell ref="D191:F191"/>
    <mergeCell ref="D192:F192"/>
    <mergeCell ref="D205:F205"/>
    <mergeCell ref="D174:F174"/>
    <mergeCell ref="D175:F175"/>
    <mergeCell ref="D176:F176"/>
    <mergeCell ref="D177:F177"/>
    <mergeCell ref="D179:F179"/>
    <mergeCell ref="D180:F180"/>
    <mergeCell ref="D181:F181"/>
    <mergeCell ref="D182:F182"/>
    <mergeCell ref="D183:F183"/>
    <mergeCell ref="D184:F184"/>
    <mergeCell ref="E275:F275"/>
    <mergeCell ref="G275:I275"/>
    <mergeCell ref="M317:N317"/>
    <mergeCell ref="D206:F206"/>
    <mergeCell ref="D221:F221"/>
    <mergeCell ref="D222:F222"/>
    <mergeCell ref="F235:H235"/>
    <mergeCell ref="A250:Q250"/>
    <mergeCell ref="D207:F207"/>
    <mergeCell ref="D208:F208"/>
    <mergeCell ref="D209:F209"/>
    <mergeCell ref="D210:F210"/>
    <mergeCell ref="D211:F211"/>
    <mergeCell ref="D213:F213"/>
    <mergeCell ref="D214:F214"/>
    <mergeCell ref="D215:F21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AO356"/>
  <sheetViews>
    <sheetView topLeftCell="A129" zoomScaleNormal="100" workbookViewId="0">
      <selection activeCell="E368" sqref="E368"/>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0" width="8.77734375" style="19"/>
    <col min="21" max="21" width="23.44140625" style="19" customWidth="1"/>
    <col min="22" max="22" width="18.33203125" style="19" customWidth="1"/>
    <col min="23" max="23" width="53.6640625" style="19" customWidth="1"/>
    <col min="24" max="24" width="25.44140625" style="19" hidden="1" customWidth="1"/>
    <col min="25" max="25" width="20.109375" style="19" hidden="1" customWidth="1"/>
    <col min="26" max="26" width="50" style="19" hidden="1" customWidth="1"/>
    <col min="27" max="27" width="18.6640625" style="19" hidden="1" customWidth="1"/>
    <col min="28" max="30" width="8.77734375" style="19"/>
    <col min="31" max="31" width="18.6640625" style="19" customWidth="1"/>
    <col min="32"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2101</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39" t="str">
        <f>C157</f>
        <v>Measures to create COVID-19 safe environment (n=147)</v>
      </c>
      <c r="F19" s="239"/>
      <c r="G19" s="239"/>
      <c r="H19" s="239"/>
      <c r="I19" s="239"/>
      <c r="J19" s="239"/>
      <c r="K19" s="239"/>
      <c r="L19" s="239"/>
      <c r="M19" s="239"/>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39" t="str">
        <f>C173</f>
        <v>PPE currently available for all staff (n=147)</v>
      </c>
      <c r="F40" s="239"/>
      <c r="G40" s="239"/>
      <c r="H40" s="239"/>
      <c r="I40" s="239"/>
      <c r="J40" s="239"/>
      <c r="K40" s="239"/>
      <c r="L40" s="239"/>
      <c r="M40" s="239"/>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39" t="str">
        <f>C189</f>
        <v>IPC items currently available (n=147)</v>
      </c>
      <c r="F61" s="239"/>
      <c r="G61" s="239"/>
      <c r="H61" s="239"/>
      <c r="I61" s="239"/>
      <c r="J61" s="239"/>
      <c r="K61" s="239"/>
      <c r="L61" s="239"/>
      <c r="M61" s="239"/>
      <c r="N61" s="26"/>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39" t="str">
        <f>C205</f>
        <v>Availability of IPC guidelines (n=147)</v>
      </c>
      <c r="F82" s="239"/>
      <c r="G82" s="239"/>
      <c r="H82" s="239"/>
      <c r="I82" s="239"/>
      <c r="J82" s="239"/>
      <c r="K82" s="239"/>
      <c r="L82" s="239"/>
      <c r="M82" s="239"/>
      <c r="N82" s="25"/>
      <c r="O82" s="26"/>
      <c r="P82" s="25"/>
      <c r="Q82" s="25"/>
    </row>
    <row r="83" spans="1:17" ht="12.75" customHeight="1">
      <c r="A83" s="25"/>
      <c r="B83" s="25"/>
      <c r="C83" s="25"/>
      <c r="D83" s="25"/>
      <c r="E83" s="26"/>
      <c r="F83" s="26"/>
      <c r="G83" s="26"/>
      <c r="H83" s="26"/>
      <c r="I83" s="26"/>
      <c r="J83" s="26"/>
      <c r="K83" s="26"/>
      <c r="L83" s="26"/>
      <c r="M83" s="26"/>
      <c r="N83" s="26"/>
      <c r="O83" s="34"/>
      <c r="P83" s="25"/>
      <c r="Q83" s="25"/>
    </row>
    <row r="84" spans="1:17" ht="12.75" customHeight="1">
      <c r="A84" s="25"/>
      <c r="B84" s="25"/>
      <c r="C84" s="25"/>
      <c r="D84" s="25"/>
      <c r="E84" s="26"/>
      <c r="F84" s="26"/>
      <c r="G84" s="26"/>
      <c r="H84" s="26"/>
      <c r="I84" s="26"/>
      <c r="J84" s="26"/>
      <c r="K84" s="26"/>
      <c r="L84" s="26"/>
      <c r="M84" s="26"/>
      <c r="N84" s="26"/>
      <c r="O84" s="34"/>
      <c r="P84" s="25"/>
      <c r="Q84" s="25"/>
    </row>
    <row r="85" spans="1:17" ht="12.75" customHeight="1">
      <c r="A85" s="25"/>
      <c r="B85" s="25"/>
      <c r="C85" s="25"/>
      <c r="D85" s="25"/>
      <c r="E85" s="26"/>
      <c r="F85" s="26"/>
      <c r="G85" s="26"/>
      <c r="H85" s="26"/>
      <c r="I85" s="26"/>
      <c r="J85" s="26"/>
      <c r="K85" s="26"/>
      <c r="L85" s="26"/>
      <c r="M85" s="26"/>
      <c r="N85" s="26"/>
      <c r="O85" s="34"/>
      <c r="P85" s="25"/>
      <c r="Q85" s="25"/>
    </row>
    <row r="86" spans="1:17" ht="12.75" customHeight="1">
      <c r="A86" s="25"/>
      <c r="B86" s="25"/>
      <c r="C86" s="25"/>
      <c r="D86" s="25"/>
      <c r="E86" s="26"/>
      <c r="F86" s="26"/>
      <c r="G86" s="26"/>
      <c r="H86" s="26"/>
      <c r="I86" s="26"/>
      <c r="J86" s="26"/>
      <c r="K86" s="26"/>
      <c r="L86" s="26"/>
      <c r="M86" s="26"/>
      <c r="N86" s="26"/>
      <c r="O86" s="34"/>
      <c r="P86" s="25"/>
      <c r="Q86" s="25"/>
    </row>
    <row r="87" spans="1:17" ht="12.75" customHeight="1">
      <c r="A87" s="25"/>
      <c r="B87" s="25"/>
      <c r="C87" s="25"/>
      <c r="D87" s="25"/>
      <c r="E87" s="26"/>
      <c r="F87" s="26"/>
      <c r="G87" s="26"/>
      <c r="H87" s="26"/>
      <c r="I87" s="26"/>
      <c r="J87" s="26"/>
      <c r="K87" s="26"/>
      <c r="L87" s="26"/>
      <c r="M87" s="26"/>
      <c r="N87" s="26"/>
      <c r="O87" s="34"/>
      <c r="P87" s="25"/>
      <c r="Q87" s="25"/>
    </row>
    <row r="88" spans="1:17" ht="12.75" customHeight="1">
      <c r="A88" s="25"/>
      <c r="B88" s="25"/>
      <c r="C88" s="25"/>
      <c r="D88" s="25"/>
      <c r="E88" s="26"/>
      <c r="F88" s="26"/>
      <c r="G88" s="26"/>
      <c r="H88" s="26"/>
      <c r="I88" s="26"/>
      <c r="J88" s="26"/>
      <c r="K88" s="26"/>
      <c r="L88" s="26"/>
      <c r="M88" s="26"/>
      <c r="N88" s="26"/>
      <c r="O88" s="34"/>
      <c r="P88" s="25"/>
      <c r="Q88" s="25"/>
    </row>
    <row r="89" spans="1:17" ht="12.75" customHeight="1">
      <c r="A89" s="25"/>
      <c r="B89" s="25"/>
      <c r="C89" s="25"/>
      <c r="D89" s="25"/>
      <c r="E89" s="26"/>
      <c r="F89" s="26"/>
      <c r="G89" s="26"/>
      <c r="H89" s="26"/>
      <c r="I89" s="26"/>
      <c r="J89" s="26"/>
      <c r="K89" s="26"/>
      <c r="L89" s="26"/>
      <c r="M89" s="26"/>
      <c r="N89" s="26"/>
      <c r="O89" s="34"/>
      <c r="P89" s="25"/>
      <c r="Q89" s="25"/>
    </row>
    <row r="90" spans="1:17" ht="12.75" customHeight="1">
      <c r="A90" s="25"/>
      <c r="B90" s="25"/>
      <c r="C90" s="25"/>
      <c r="D90" s="25"/>
      <c r="E90" s="26"/>
      <c r="F90" s="26"/>
      <c r="G90" s="26"/>
      <c r="H90" s="26"/>
      <c r="I90" s="26"/>
      <c r="J90" s="26"/>
      <c r="K90" s="26"/>
      <c r="L90" s="26"/>
      <c r="M90" s="26"/>
      <c r="N90" s="26"/>
      <c r="O90" s="34"/>
      <c r="P90" s="25"/>
      <c r="Q90" s="25"/>
    </row>
    <row r="91" spans="1:17" ht="12.75" customHeight="1">
      <c r="A91" s="25"/>
      <c r="B91" s="25"/>
      <c r="C91" s="25"/>
      <c r="D91" s="25"/>
      <c r="E91" s="26"/>
      <c r="F91" s="26"/>
      <c r="G91" s="26"/>
      <c r="H91" s="26"/>
      <c r="I91" s="26"/>
      <c r="J91" s="26"/>
      <c r="K91" s="26"/>
      <c r="L91" s="26"/>
      <c r="M91" s="26"/>
      <c r="N91" s="26"/>
      <c r="O91" s="34"/>
      <c r="P91" s="25"/>
      <c r="Q91" s="25"/>
    </row>
    <row r="92" spans="1:17" ht="12.75" customHeight="1">
      <c r="A92" s="25"/>
      <c r="B92" s="25"/>
      <c r="C92" s="25"/>
      <c r="D92" s="25"/>
      <c r="E92" s="26"/>
      <c r="F92" s="26"/>
      <c r="G92" s="26"/>
      <c r="H92" s="26"/>
      <c r="I92" s="26"/>
      <c r="J92" s="26"/>
      <c r="K92" s="26"/>
      <c r="L92" s="26"/>
      <c r="M92" s="26"/>
      <c r="N92" s="26"/>
      <c r="O92" s="34"/>
      <c r="P92" s="25"/>
      <c r="Q92" s="25"/>
    </row>
    <row r="93" spans="1:17" ht="12.75" customHeight="1">
      <c r="A93" s="25"/>
      <c r="B93" s="25"/>
      <c r="C93" s="25"/>
      <c r="D93" s="25"/>
      <c r="E93" s="26"/>
      <c r="F93" s="26"/>
      <c r="G93" s="26"/>
      <c r="H93" s="26"/>
      <c r="I93" s="26"/>
      <c r="J93" s="26"/>
      <c r="K93" s="26"/>
      <c r="L93" s="26"/>
      <c r="M93" s="26"/>
      <c r="N93" s="26"/>
      <c r="O93" s="34"/>
      <c r="P93" s="25"/>
      <c r="Q93" s="25"/>
    </row>
    <row r="94" spans="1:17" ht="12.75" customHeight="1">
      <c r="A94" s="25"/>
      <c r="B94" s="25"/>
      <c r="C94" s="25"/>
      <c r="D94" s="25"/>
      <c r="E94" s="25"/>
      <c r="F94" s="25"/>
      <c r="G94" s="25"/>
      <c r="H94" s="25"/>
      <c r="I94" s="25"/>
      <c r="J94" s="26"/>
      <c r="K94" s="26"/>
      <c r="L94" s="26"/>
      <c r="M94" s="26"/>
      <c r="N94" s="26"/>
      <c r="O94" s="34"/>
      <c r="P94" s="25"/>
      <c r="Q94" s="25"/>
    </row>
    <row r="95" spans="1:17" ht="12.75" customHeight="1">
      <c r="A95" s="25"/>
      <c r="B95" s="25"/>
      <c r="C95" s="25"/>
      <c r="D95" s="25"/>
      <c r="E95" s="25"/>
      <c r="F95" s="25"/>
      <c r="G95" s="25"/>
      <c r="H95" s="25"/>
      <c r="I95" s="25"/>
      <c r="J95" s="26"/>
      <c r="K95" s="26"/>
      <c r="L95" s="26"/>
      <c r="M95" s="26"/>
      <c r="N95" s="26"/>
      <c r="O95" s="34"/>
      <c r="P95" s="25"/>
      <c r="Q95" s="25"/>
    </row>
    <row r="96" spans="1:17" ht="12.75" customHeight="1">
      <c r="A96" s="25"/>
      <c r="B96" s="25"/>
      <c r="C96" s="25"/>
      <c r="D96" s="25"/>
      <c r="E96" s="25"/>
      <c r="F96" s="25"/>
      <c r="G96" s="25"/>
      <c r="H96" s="25"/>
      <c r="I96" s="25"/>
      <c r="J96" s="26"/>
      <c r="K96" s="26"/>
      <c r="L96" s="26"/>
      <c r="M96" s="26"/>
      <c r="N96" s="26"/>
      <c r="O96" s="34"/>
      <c r="P96" s="25"/>
      <c r="Q96" s="25"/>
    </row>
    <row r="97" spans="1:17" ht="12.75" customHeight="1">
      <c r="A97" s="25"/>
      <c r="B97" s="25"/>
      <c r="C97" s="25"/>
      <c r="D97" s="25"/>
      <c r="E97" s="25"/>
      <c r="F97" s="25"/>
      <c r="G97" s="25"/>
      <c r="H97" s="25"/>
      <c r="I97" s="25"/>
      <c r="J97" s="26"/>
      <c r="K97" s="26"/>
      <c r="L97" s="26"/>
      <c r="M97" s="26"/>
      <c r="N97" s="26"/>
      <c r="O97" s="34"/>
      <c r="P97" s="25"/>
      <c r="Q97" s="25"/>
    </row>
    <row r="98" spans="1:17" ht="12.75" customHeight="1">
      <c r="A98" s="25"/>
      <c r="B98" s="25"/>
      <c r="C98" s="25"/>
      <c r="D98" s="25"/>
      <c r="E98" s="25"/>
      <c r="F98" s="25"/>
      <c r="G98" s="25"/>
      <c r="H98" s="25"/>
      <c r="I98" s="25"/>
      <c r="J98" s="26"/>
      <c r="K98" s="26"/>
      <c r="L98" s="26"/>
      <c r="M98" s="26"/>
      <c r="N98" s="26"/>
      <c r="O98" s="34"/>
      <c r="P98" s="25"/>
      <c r="Q98" s="25"/>
    </row>
    <row r="99" spans="1:17" ht="12.75" customHeight="1">
      <c r="A99" s="25"/>
      <c r="B99" s="25"/>
      <c r="C99" s="25"/>
      <c r="D99" s="25"/>
      <c r="E99" s="25"/>
      <c r="F99" s="25"/>
      <c r="G99" s="25"/>
      <c r="H99" s="25"/>
      <c r="I99" s="25"/>
      <c r="J99" s="26"/>
      <c r="K99" s="26"/>
      <c r="L99" s="26"/>
      <c r="M99" s="26"/>
      <c r="N99" s="26"/>
      <c r="O99" s="34"/>
      <c r="P99" s="25"/>
      <c r="Q99" s="25"/>
    </row>
    <row r="100" spans="1:17" ht="12.75"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39" t="str">
        <f>C221</f>
        <v>Scores for IPC and PPE (n=147)</v>
      </c>
      <c r="F103" s="239"/>
      <c r="G103" s="239"/>
      <c r="H103" s="239"/>
      <c r="I103" s="239"/>
      <c r="J103" s="239"/>
      <c r="K103" s="239"/>
      <c r="L103" s="239"/>
      <c r="M103" s="239"/>
      <c r="N103" s="25"/>
      <c r="O103" s="26"/>
      <c r="P103" s="25"/>
      <c r="Q103" s="25"/>
    </row>
    <row r="104" spans="1:17" ht="12.75" customHeight="1">
      <c r="A104" s="25"/>
      <c r="B104" s="25"/>
      <c r="C104" s="25"/>
      <c r="D104" s="25"/>
      <c r="E104" s="26"/>
      <c r="F104" s="26"/>
      <c r="G104" s="26"/>
      <c r="H104" s="26"/>
      <c r="I104" s="26"/>
      <c r="J104" s="26"/>
      <c r="K104" s="26"/>
      <c r="L104" s="26"/>
      <c r="M104" s="26"/>
      <c r="N104" s="26"/>
      <c r="O104" s="34"/>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5"/>
      <c r="F115" s="25"/>
      <c r="G115" s="25"/>
      <c r="H115" s="25"/>
      <c r="I115" s="25"/>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39" t="e">
        <f>C237</f>
        <v>#REF!</v>
      </c>
      <c r="F124" s="239"/>
      <c r="G124" s="239"/>
      <c r="H124" s="239"/>
      <c r="I124" s="239"/>
      <c r="J124" s="239"/>
      <c r="K124" s="239"/>
      <c r="L124" s="239"/>
      <c r="M124" s="239"/>
      <c r="N124" s="25"/>
      <c r="O124" s="26"/>
      <c r="P124" s="25"/>
      <c r="Q124" s="25"/>
    </row>
    <row r="125" spans="1:17" ht="12.75" customHeight="1">
      <c r="A125" s="25"/>
      <c r="B125" s="25"/>
      <c r="C125" s="25"/>
      <c r="D125" s="25"/>
      <c r="E125" s="26"/>
      <c r="F125" s="26"/>
      <c r="G125" s="26"/>
      <c r="H125" s="26"/>
      <c r="I125" s="26"/>
      <c r="J125" s="26"/>
      <c r="K125" s="26"/>
      <c r="L125" s="26"/>
      <c r="M125" s="26"/>
      <c r="N125" s="26"/>
      <c r="O125" s="34"/>
      <c r="P125" s="25"/>
      <c r="Q125" s="25"/>
    </row>
    <row r="126" spans="1:17" ht="12.75" customHeight="1">
      <c r="A126" s="25"/>
      <c r="B126" s="25"/>
      <c r="C126" s="25"/>
      <c r="D126" s="25"/>
      <c r="E126" s="26"/>
      <c r="F126" s="26"/>
      <c r="G126" s="26"/>
      <c r="H126" s="26"/>
      <c r="I126" s="26"/>
      <c r="J126" s="26"/>
      <c r="K126" s="26"/>
      <c r="L126" s="26"/>
      <c r="M126" s="26"/>
      <c r="N126" s="26"/>
      <c r="O126" s="34"/>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6"/>
      <c r="F135" s="26"/>
      <c r="G135" s="26"/>
      <c r="H135" s="26"/>
      <c r="I135" s="26"/>
      <c r="J135" s="26"/>
      <c r="K135" s="26"/>
      <c r="L135" s="26"/>
      <c r="M135" s="26"/>
      <c r="N135" s="26"/>
      <c r="O135" s="34"/>
      <c r="P135" s="25"/>
      <c r="Q135" s="25"/>
    </row>
    <row r="136" spans="1:17" ht="12.75" customHeight="1">
      <c r="A136" s="25"/>
      <c r="B136" s="25"/>
      <c r="C136" s="25"/>
      <c r="D136" s="25"/>
      <c r="E136" s="25"/>
      <c r="F136" s="25"/>
      <c r="G136" s="25"/>
      <c r="H136" s="25"/>
      <c r="I136" s="25"/>
      <c r="J136" s="26"/>
      <c r="K136" s="26"/>
      <c r="L136" s="26"/>
      <c r="M136" s="26"/>
      <c r="N136" s="26"/>
      <c r="O136" s="34"/>
      <c r="P136" s="25"/>
      <c r="Q136" s="25"/>
    </row>
    <row r="137" spans="1:17" ht="12.75" customHeight="1">
      <c r="A137" s="25"/>
      <c r="B137" s="25"/>
      <c r="C137" s="25"/>
      <c r="D137" s="25"/>
      <c r="E137" s="25"/>
      <c r="F137" s="25"/>
      <c r="G137" s="25"/>
      <c r="H137" s="25"/>
      <c r="I137" s="25"/>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5"/>
      <c r="F143" s="25"/>
      <c r="G143" s="25"/>
      <c r="H143" s="25"/>
      <c r="I143" s="25"/>
      <c r="J143" s="26"/>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5"/>
      <c r="F145" s="25"/>
      <c r="G145" s="25"/>
      <c r="H145" s="25"/>
      <c r="I145" s="25"/>
      <c r="J145" s="26"/>
      <c r="K145" s="26"/>
      <c r="L145" s="26"/>
      <c r="M145" s="26"/>
      <c r="N145" s="26"/>
      <c r="O145" s="34"/>
      <c r="P145" s="25"/>
      <c r="Q145" s="25"/>
    </row>
    <row r="146" spans="1:17" ht="12.75" customHeight="1">
      <c r="A146" s="25"/>
      <c r="B146" s="25"/>
      <c r="C146" s="25"/>
      <c r="D146" s="25"/>
      <c r="E146" s="25"/>
      <c r="F146" s="25"/>
      <c r="G146" s="25"/>
      <c r="H146" s="25"/>
      <c r="I146" s="25"/>
      <c r="J146" s="26"/>
      <c r="K146" s="26"/>
      <c r="L146" s="26"/>
      <c r="M146" s="26"/>
      <c r="N146" s="26"/>
      <c r="O146" s="34"/>
      <c r="P146" s="25"/>
      <c r="Q146" s="25"/>
    </row>
    <row r="147" spans="1:17" ht="12.75" customHeight="1">
      <c r="A147" s="25"/>
      <c r="B147" s="25"/>
      <c r="C147" s="25"/>
      <c r="D147" s="25"/>
      <c r="E147" s="25"/>
      <c r="F147" s="25"/>
      <c r="G147" s="25"/>
      <c r="H147" s="25"/>
      <c r="I147" s="25"/>
      <c r="J147" s="26"/>
      <c r="K147" s="26"/>
      <c r="L147" s="26"/>
      <c r="M147" s="26"/>
      <c r="N147" s="26"/>
      <c r="O147" s="34"/>
      <c r="P147" s="25"/>
      <c r="Q147" s="25"/>
    </row>
    <row r="148" spans="1:17" ht="12.75" customHeight="1">
      <c r="A148" s="25"/>
      <c r="B148" s="25"/>
      <c r="C148" s="25"/>
      <c r="D148" s="25"/>
      <c r="E148" s="25"/>
      <c r="F148" s="25"/>
      <c r="G148" s="25"/>
      <c r="H148" s="25"/>
      <c r="I148" s="25"/>
      <c r="J148" s="26"/>
      <c r="K148" s="26"/>
      <c r="L148" s="26"/>
      <c r="M148" s="26"/>
      <c r="N148" s="26"/>
      <c r="O148" s="34"/>
      <c r="P148" s="25"/>
      <c r="Q148" s="25"/>
    </row>
    <row r="149" spans="1:17" ht="12.75" customHeight="1">
      <c r="A149" s="25"/>
      <c r="B149" s="25"/>
      <c r="C149" s="25"/>
      <c r="D149" s="25"/>
      <c r="E149" s="25"/>
      <c r="F149" s="25"/>
      <c r="G149" s="25"/>
      <c r="H149" s="25"/>
      <c r="I149" s="25"/>
      <c r="J149" s="26"/>
      <c r="K149" s="26"/>
      <c r="L149" s="26"/>
      <c r="M149" s="26"/>
      <c r="N149" s="26"/>
      <c r="O149" s="34"/>
      <c r="P149" s="25"/>
      <c r="Q149" s="25"/>
    </row>
    <row r="150" spans="1:17" ht="12.75" customHeight="1">
      <c r="A150" s="25"/>
      <c r="B150" s="25"/>
      <c r="C150" s="25"/>
      <c r="D150" s="25"/>
      <c r="E150" s="25"/>
      <c r="F150" s="25"/>
      <c r="G150" s="25"/>
      <c r="H150" s="25"/>
      <c r="I150" s="25"/>
      <c r="J150" s="26"/>
      <c r="K150" s="26"/>
      <c r="L150" s="26"/>
      <c r="M150" s="26"/>
      <c r="N150" s="26"/>
      <c r="O150" s="34"/>
      <c r="P150" s="25"/>
      <c r="Q150" s="25"/>
    </row>
    <row r="151" spans="1:17" ht="12.75" customHeight="1">
      <c r="A151" s="25"/>
      <c r="B151" s="25"/>
      <c r="C151" s="25"/>
      <c r="D151" s="25"/>
      <c r="E151" s="25"/>
      <c r="F151" s="25"/>
      <c r="G151" s="25"/>
      <c r="H151" s="25"/>
      <c r="I151" s="25"/>
      <c r="J151" s="26"/>
      <c r="K151" s="26"/>
      <c r="L151" s="26"/>
      <c r="M151" s="26"/>
      <c r="N151" s="26"/>
      <c r="O151" s="34"/>
      <c r="P151" s="25"/>
      <c r="Q151" s="25"/>
    </row>
    <row r="152" spans="1:17" ht="12.75" customHeight="1">
      <c r="A152" s="25"/>
      <c r="B152" s="25"/>
      <c r="C152" s="25"/>
      <c r="D152" s="25"/>
      <c r="E152" s="25"/>
      <c r="F152" s="25"/>
      <c r="G152" s="25"/>
      <c r="H152" s="25"/>
      <c r="I152" s="25"/>
      <c r="J152" s="26"/>
      <c r="K152" s="26"/>
      <c r="L152" s="26"/>
      <c r="M152" s="26"/>
      <c r="N152" s="26"/>
      <c r="O152" s="34"/>
      <c r="P152" s="25"/>
      <c r="Q152" s="25"/>
    </row>
    <row r="153" spans="1:17" ht="12.75" customHeight="1">
      <c r="A153" s="25"/>
      <c r="B153" s="25"/>
      <c r="C153" s="25"/>
      <c r="D153" s="25"/>
      <c r="E153" s="25"/>
      <c r="F153" s="25"/>
      <c r="G153" s="25"/>
      <c r="H153" s="25"/>
      <c r="I153" s="25"/>
      <c r="J153" s="26"/>
      <c r="K153" s="26"/>
      <c r="L153" s="26"/>
      <c r="M153" s="26"/>
      <c r="N153" s="26"/>
      <c r="O153" s="34"/>
      <c r="P153" s="25"/>
      <c r="Q153" s="25"/>
    </row>
    <row r="154" spans="1:17" ht="12.75" customHeight="1">
      <c r="A154" s="25"/>
      <c r="B154" s="25"/>
      <c r="C154" s="25"/>
      <c r="D154" s="25"/>
      <c r="E154" s="25"/>
      <c r="F154" s="25"/>
      <c r="G154" s="25"/>
      <c r="H154" s="25"/>
      <c r="I154" s="25"/>
      <c r="J154" s="26"/>
      <c r="K154" s="26"/>
      <c r="L154" s="26"/>
      <c r="M154" s="26"/>
      <c r="N154" s="26"/>
      <c r="O154" s="34"/>
      <c r="P154" s="25"/>
      <c r="Q154" s="25"/>
    </row>
    <row r="155" spans="1:17" ht="15" customHeight="1">
      <c r="A155" s="243" t="s">
        <v>2013</v>
      </c>
      <c r="B155" s="243"/>
      <c r="C155" s="243"/>
      <c r="D155" s="243"/>
      <c r="E155" s="243"/>
      <c r="F155" s="243"/>
      <c r="G155" s="243"/>
      <c r="H155" s="243"/>
      <c r="I155" s="243"/>
      <c r="J155" s="243"/>
      <c r="K155" s="243"/>
      <c r="L155" s="243"/>
      <c r="M155" s="243"/>
      <c r="N155" s="243"/>
      <c r="O155" s="243"/>
      <c r="P155" s="243"/>
      <c r="Q155" s="243"/>
    </row>
    <row r="156" spans="1:17" ht="15" customHeight="1">
      <c r="A156" s="25"/>
      <c r="B156" s="128" t="s">
        <v>2014</v>
      </c>
      <c r="C156" s="128"/>
      <c r="D156" s="128"/>
      <c r="E156" s="128"/>
      <c r="F156" s="128"/>
      <c r="G156" s="128"/>
      <c r="H156" s="128"/>
      <c r="I156" s="128"/>
      <c r="J156" s="128"/>
      <c r="K156" s="128"/>
      <c r="L156" s="128"/>
      <c r="M156" s="26"/>
      <c r="N156" s="26"/>
      <c r="O156" s="34"/>
      <c r="P156" s="25"/>
      <c r="Q156" s="25"/>
    </row>
    <row r="157" spans="1:17" ht="14.4">
      <c r="A157" s="25"/>
      <c r="B157" s="25"/>
      <c r="C157" s="38" t="str">
        <f>B256</f>
        <v>Measures to create COVID-19 safe environment (n=147)</v>
      </c>
      <c r="D157" s="25"/>
      <c r="E157" s="29"/>
      <c r="F157" s="29"/>
      <c r="G157" s="29"/>
      <c r="H157" s="29"/>
      <c r="I157" s="29"/>
      <c r="J157" s="26"/>
      <c r="K157" s="26"/>
      <c r="L157" s="26"/>
      <c r="M157" s="26"/>
      <c r="N157" s="26"/>
      <c r="O157" s="34"/>
      <c r="P157" s="25"/>
      <c r="Q157" s="25"/>
    </row>
    <row r="158" spans="1:17">
      <c r="A158" s="25"/>
      <c r="B158" s="25"/>
      <c r="C158" s="25"/>
      <c r="D158" s="30"/>
      <c r="E158" s="30"/>
      <c r="F158" s="30"/>
      <c r="G158" s="95"/>
      <c r="H158" s="30" t="s">
        <v>2018</v>
      </c>
      <c r="I158" s="25"/>
      <c r="J158" s="26"/>
      <c r="K158" s="26"/>
      <c r="L158" s="26"/>
      <c r="M158" s="26"/>
      <c r="N158" s="26"/>
      <c r="O158" s="34"/>
      <c r="P158" s="25"/>
      <c r="Q158" s="25"/>
    </row>
    <row r="159" spans="1:17" ht="15" customHeight="1">
      <c r="A159" s="25"/>
      <c r="B159" s="25"/>
      <c r="C159" s="25"/>
      <c r="D159" s="236" t="str">
        <f>E258</f>
        <v xml:space="preserve">Any measure to create COVID-19 safe environment </v>
      </c>
      <c r="E159" s="236"/>
      <c r="F159" s="236"/>
      <c r="G159" s="96"/>
      <c r="H159" s="97">
        <f>E260</f>
        <v>97</v>
      </c>
      <c r="I159" s="26"/>
      <c r="J159" s="26"/>
      <c r="K159" s="26"/>
      <c r="L159" s="26"/>
      <c r="M159" s="26"/>
      <c r="N159" s="26"/>
      <c r="O159" s="34"/>
      <c r="P159" s="25"/>
      <c r="Q159" s="25"/>
    </row>
    <row r="160" spans="1:17" ht="15" customHeight="1">
      <c r="A160" s="25"/>
      <c r="B160" s="25"/>
      <c r="C160" s="25"/>
      <c r="D160" s="234" t="str">
        <f>F258</f>
        <v>Designated staff entrance for screening</v>
      </c>
      <c r="E160" s="234"/>
      <c r="F160" s="234"/>
      <c r="G160" s="98"/>
      <c r="H160" s="72">
        <f>F260</f>
        <v>37</v>
      </c>
      <c r="I160" s="25"/>
      <c r="J160" s="26"/>
      <c r="K160" s="26"/>
      <c r="L160" s="26"/>
      <c r="M160" s="26"/>
      <c r="N160" s="26"/>
      <c r="O160" s="34"/>
      <c r="P160" s="25"/>
      <c r="Q160" s="25"/>
    </row>
    <row r="161" spans="1:17">
      <c r="A161" s="25"/>
      <c r="B161" s="25"/>
      <c r="C161" s="25"/>
      <c r="D161" s="234" t="str">
        <f>G258</f>
        <v>Screening of all patients and visitors at a dedicated entrance</v>
      </c>
      <c r="E161" s="234"/>
      <c r="F161" s="234"/>
      <c r="G161" s="98"/>
      <c r="H161" s="72">
        <f>G260</f>
        <v>45</v>
      </c>
      <c r="I161" s="25"/>
      <c r="J161" s="26"/>
      <c r="K161" s="26"/>
      <c r="L161" s="26"/>
      <c r="M161" s="26"/>
      <c r="N161" s="26"/>
      <c r="O161" s="34"/>
      <c r="P161" s="25"/>
      <c r="Q161" s="25"/>
    </row>
    <row r="162" spans="1:17">
      <c r="A162" s="25"/>
      <c r="B162" s="25"/>
      <c r="C162" s="25"/>
      <c r="D162" s="234" t="str">
        <f>H258</f>
        <v>Screening system that isolates COVID-19 suspects and confirmed cases</v>
      </c>
      <c r="E162" s="234"/>
      <c r="F162" s="234"/>
      <c r="G162" s="98"/>
      <c r="H162" s="72">
        <f>H260</f>
        <v>54</v>
      </c>
      <c r="I162" s="25"/>
      <c r="J162" s="26"/>
      <c r="K162" s="26"/>
      <c r="L162" s="26"/>
      <c r="M162" s="26"/>
      <c r="N162" s="26"/>
      <c r="O162" s="34"/>
      <c r="P162" s="25"/>
      <c r="Q162" s="25"/>
    </row>
    <row r="163" spans="1:17">
      <c r="A163" s="25"/>
      <c r="B163" s="25"/>
      <c r="C163" s="25"/>
      <c r="D163" s="234" t="str">
        <f>I258</f>
        <v>Distancing of at least 1 metre among patients and visitors in waiting rooms and wards</v>
      </c>
      <c r="E163" s="234"/>
      <c r="F163" s="234"/>
      <c r="G163" s="98"/>
      <c r="H163" s="72">
        <f>I260</f>
        <v>78</v>
      </c>
      <c r="I163" s="25"/>
      <c r="J163" s="26"/>
      <c r="K163" s="26"/>
      <c r="L163" s="26"/>
      <c r="M163" s="26"/>
      <c r="N163" s="26"/>
      <c r="O163" s="34"/>
      <c r="P163" s="25"/>
      <c r="Q163" s="25"/>
    </row>
    <row r="164" spans="1:17">
      <c r="A164" s="25"/>
      <c r="B164" s="25"/>
      <c r="C164" s="25"/>
      <c r="D164" s="234" t="str">
        <f>J258</f>
        <v>Displaying instructions on hand and respiratory hygiene practices for patient and visitors</v>
      </c>
      <c r="E164" s="234"/>
      <c r="F164" s="234"/>
      <c r="G164" s="98"/>
      <c r="H164" s="72">
        <f>J260</f>
        <v>91</v>
      </c>
      <c r="I164" s="25"/>
      <c r="J164" s="26"/>
      <c r="K164" s="26"/>
      <c r="L164" s="26"/>
      <c r="M164" s="26"/>
      <c r="N164" s="26"/>
      <c r="O164" s="34"/>
      <c r="P164" s="25"/>
      <c r="Q164" s="25"/>
    </row>
    <row r="165" spans="1:17">
      <c r="A165" s="25"/>
      <c r="B165" s="25"/>
      <c r="C165" s="25"/>
      <c r="D165" s="234" t="str">
        <f>K258</f>
        <v>Hand hygiene stations for staff and patients at all points of care</v>
      </c>
      <c r="E165" s="234"/>
      <c r="F165" s="234"/>
      <c r="G165" s="98"/>
      <c r="H165" s="72">
        <f>K260</f>
        <v>93</v>
      </c>
      <c r="I165" s="25"/>
      <c r="J165" s="26"/>
      <c r="K165" s="26"/>
      <c r="L165" s="26"/>
      <c r="M165" s="26"/>
      <c r="N165" s="26"/>
      <c r="O165" s="34"/>
      <c r="P165" s="25"/>
      <c r="Q165" s="25"/>
    </row>
    <row r="166" spans="1:17">
      <c r="A166" s="25"/>
      <c r="B166" s="25"/>
      <c r="C166" s="25"/>
      <c r="D166" s="234" t="str">
        <f>L258</f>
        <v>Environment cleaning and disinfection</v>
      </c>
      <c r="E166" s="234"/>
      <c r="F166" s="234"/>
      <c r="G166" s="98"/>
      <c r="H166" s="72">
        <f>L260</f>
        <v>89</v>
      </c>
      <c r="I166" s="25"/>
      <c r="J166" s="26"/>
      <c r="K166" s="26"/>
      <c r="L166" s="26"/>
      <c r="M166" s="26"/>
      <c r="N166" s="26"/>
      <c r="O166" s="34"/>
      <c r="P166" s="25"/>
      <c r="Q166" s="25"/>
    </row>
    <row r="167" spans="1:17">
      <c r="A167" s="25"/>
      <c r="B167" s="25"/>
      <c r="C167" s="25"/>
      <c r="D167" s="234" t="str">
        <f>M258</f>
        <v xml:space="preserve">Average score for safety measures based on the tracer items </v>
      </c>
      <c r="E167" s="234"/>
      <c r="F167" s="234"/>
      <c r="G167" s="98"/>
      <c r="H167" s="72">
        <f>M260</f>
        <v>70</v>
      </c>
      <c r="I167" s="25"/>
      <c r="J167" s="26"/>
      <c r="K167" s="26"/>
      <c r="L167" s="26"/>
      <c r="M167" s="26"/>
      <c r="N167" s="26"/>
      <c r="O167" s="34"/>
      <c r="P167" s="25"/>
      <c r="Q167" s="25"/>
    </row>
    <row r="168" spans="1:17">
      <c r="A168" s="25"/>
      <c r="B168" s="25"/>
      <c r="C168" s="25"/>
      <c r="D168" s="234" t="str">
        <f>N258</f>
        <v>all 9 COVID-19 safety measures (100%)</v>
      </c>
      <c r="E168" s="234"/>
      <c r="F168" s="234"/>
      <c r="G168" s="98"/>
      <c r="H168" s="72">
        <f>N260</f>
        <v>24</v>
      </c>
      <c r="I168" s="25"/>
      <c r="J168" s="26"/>
      <c r="K168" s="26"/>
      <c r="L168" s="26"/>
      <c r="M168" s="26"/>
      <c r="N168" s="26"/>
      <c r="O168" s="34"/>
      <c r="P168" s="25"/>
      <c r="Q168" s="25"/>
    </row>
    <row r="169" spans="1:17">
      <c r="A169" s="25"/>
      <c r="B169" s="25"/>
      <c r="C169" s="25"/>
      <c r="D169" s="234" t="str">
        <f>O258</f>
        <v xml:space="preserve">50% or more of the tracer items </v>
      </c>
      <c r="E169" s="234"/>
      <c r="F169" s="234"/>
      <c r="G169" s="98"/>
      <c r="H169" s="72">
        <f>O260</f>
        <v>84</v>
      </c>
      <c r="I169" s="25"/>
      <c r="J169" s="26"/>
      <c r="K169" s="26"/>
      <c r="L169" s="26"/>
      <c r="M169" s="26"/>
      <c r="N169" s="26"/>
      <c r="O169" s="34"/>
      <c r="P169" s="25"/>
      <c r="Q169" s="25"/>
    </row>
    <row r="170" spans="1:17" ht="15" hidden="1" customHeight="1">
      <c r="A170" s="25"/>
      <c r="B170" s="25"/>
      <c r="C170" s="25"/>
      <c r="D170" s="230" t="str">
        <f>P258</f>
        <v>Number of facilities</v>
      </c>
      <c r="E170" s="231"/>
      <c r="F170" s="231"/>
      <c r="G170" s="99"/>
      <c r="H170" s="100">
        <f>P260</f>
        <v>147</v>
      </c>
      <c r="I170" s="25"/>
      <c r="J170" s="26"/>
      <c r="K170" s="26"/>
      <c r="L170" s="26"/>
      <c r="M170" s="26"/>
      <c r="N170" s="26"/>
      <c r="O170" s="34"/>
      <c r="P170" s="25"/>
      <c r="Q170" s="25"/>
    </row>
    <row r="171" spans="1:17">
      <c r="A171" s="25"/>
      <c r="B171" s="25"/>
      <c r="C171" s="25"/>
      <c r="D171" s="32"/>
      <c r="E171" s="25"/>
      <c r="F171" s="25"/>
      <c r="G171" s="101"/>
      <c r="H171" s="102"/>
      <c r="I171" s="25"/>
      <c r="J171" s="26"/>
      <c r="K171" s="26"/>
      <c r="L171" s="26"/>
      <c r="M171" s="26"/>
      <c r="N171" s="26"/>
      <c r="O171" s="34"/>
      <c r="P171" s="25"/>
      <c r="Q171" s="25"/>
    </row>
    <row r="172" spans="1:17">
      <c r="A172" s="25"/>
      <c r="B172" s="25"/>
      <c r="C172" s="25"/>
      <c r="D172" s="32"/>
      <c r="E172" s="25"/>
      <c r="F172" s="25"/>
      <c r="G172" s="101"/>
      <c r="H172" s="102"/>
      <c r="I172" s="25"/>
      <c r="J172" s="26"/>
      <c r="K172" s="26"/>
      <c r="L172" s="26"/>
      <c r="M172" s="26"/>
      <c r="N172" s="26"/>
      <c r="O172" s="34"/>
      <c r="P172" s="25"/>
      <c r="Q172" s="25"/>
    </row>
    <row r="173" spans="1:17" ht="14.4">
      <c r="A173" s="25"/>
      <c r="B173" s="25"/>
      <c r="C173" s="38" t="str">
        <f>B277</f>
        <v>PPE currently available for all staff (n=147)</v>
      </c>
      <c r="D173" s="25"/>
      <c r="E173" s="29"/>
      <c r="F173" s="29"/>
      <c r="G173" s="29"/>
      <c r="H173" s="29"/>
      <c r="I173" s="25"/>
      <c r="J173" s="26"/>
      <c r="K173" s="26"/>
      <c r="L173" s="26"/>
      <c r="M173" s="26"/>
      <c r="N173" s="26"/>
      <c r="O173" s="34"/>
      <c r="P173" s="25"/>
      <c r="Q173" s="25"/>
    </row>
    <row r="174" spans="1:17">
      <c r="A174" s="25"/>
      <c r="B174" s="25"/>
      <c r="C174" s="25"/>
      <c r="D174" s="30"/>
      <c r="E174" s="30"/>
      <c r="F174" s="30"/>
      <c r="G174" s="95"/>
      <c r="H174" s="30" t="s">
        <v>2018</v>
      </c>
      <c r="I174" s="25"/>
      <c r="J174" s="26"/>
      <c r="K174" s="26"/>
      <c r="L174" s="26"/>
      <c r="M174" s="26"/>
      <c r="N174" s="26"/>
      <c r="O174" s="34"/>
      <c r="P174" s="25"/>
      <c r="Q174" s="25"/>
    </row>
    <row r="175" spans="1:17">
      <c r="A175" s="25"/>
      <c r="B175" s="25"/>
      <c r="C175" s="25"/>
      <c r="D175" s="235" t="str">
        <f>E279</f>
        <v>Mask, medical/surgical</v>
      </c>
      <c r="E175" s="236"/>
      <c r="F175" s="236"/>
      <c r="G175" s="96"/>
      <c r="H175" s="97">
        <f>E281</f>
        <v>76</v>
      </c>
      <c r="I175" s="25"/>
      <c r="J175" s="26"/>
      <c r="K175" s="26"/>
      <c r="L175" s="26"/>
      <c r="M175" s="26"/>
      <c r="N175" s="26"/>
      <c r="O175" s="34"/>
      <c r="P175" s="25"/>
      <c r="Q175" s="25"/>
    </row>
    <row r="176" spans="1:17">
      <c r="A176" s="25"/>
      <c r="B176" s="25"/>
      <c r="C176" s="25"/>
      <c r="D176" s="233" t="str">
        <f>F279</f>
        <v>Respirator masks (N95 or FFP2)</v>
      </c>
      <c r="E176" s="234"/>
      <c r="F176" s="234"/>
      <c r="G176" s="98"/>
      <c r="H176" s="72">
        <f>F281</f>
        <v>32</v>
      </c>
      <c r="I176" s="25"/>
      <c r="J176" s="26"/>
      <c r="K176" s="26"/>
      <c r="L176" s="26"/>
      <c r="M176" s="26"/>
      <c r="N176" s="26"/>
      <c r="O176" s="34"/>
      <c r="P176" s="25"/>
      <c r="Q176" s="25"/>
    </row>
    <row r="177" spans="1:17">
      <c r="A177" s="25"/>
      <c r="B177" s="25"/>
      <c r="C177" s="25"/>
      <c r="D177" s="233" t="str">
        <f>G279</f>
        <v>Gloves, examination</v>
      </c>
      <c r="E177" s="234"/>
      <c r="F177" s="234"/>
      <c r="G177" s="98"/>
      <c r="H177" s="72">
        <f>G281</f>
        <v>78</v>
      </c>
      <c r="I177" s="25"/>
      <c r="J177" s="26"/>
      <c r="K177" s="26"/>
      <c r="L177" s="26"/>
      <c r="M177" s="26"/>
      <c r="N177" s="26"/>
      <c r="O177" s="34"/>
      <c r="P177" s="25"/>
      <c r="Q177" s="25"/>
    </row>
    <row r="178" spans="1:17">
      <c r="A178" s="25"/>
      <c r="B178" s="25"/>
      <c r="C178" s="25"/>
      <c r="D178" s="233" t="str">
        <f>H279</f>
        <v>Gown, protective</v>
      </c>
      <c r="E178" s="234"/>
      <c r="F178" s="234"/>
      <c r="G178" s="98"/>
      <c r="H178" s="72">
        <f>H281</f>
        <v>37</v>
      </c>
      <c r="I178" s="25"/>
      <c r="J178" s="26"/>
      <c r="K178" s="26"/>
      <c r="L178" s="26"/>
      <c r="M178" s="26"/>
      <c r="N178" s="26"/>
      <c r="O178" s="34"/>
      <c r="P178" s="25"/>
      <c r="Q178" s="25"/>
    </row>
    <row r="179" spans="1:17">
      <c r="A179" s="25"/>
      <c r="B179" s="25"/>
      <c r="C179" s="25"/>
      <c r="D179" s="233" t="str">
        <f>I279</f>
        <v>Goggles, protective</v>
      </c>
      <c r="E179" s="234"/>
      <c r="F179" s="234"/>
      <c r="G179" s="98"/>
      <c r="H179" s="72">
        <f>I281</f>
        <v>33</v>
      </c>
      <c r="I179" s="25"/>
      <c r="J179" s="26"/>
      <c r="K179" s="26"/>
      <c r="L179" s="26"/>
      <c r="M179" s="26"/>
      <c r="N179" s="26"/>
      <c r="O179" s="34"/>
      <c r="P179" s="25"/>
      <c r="Q179" s="25"/>
    </row>
    <row r="180" spans="1:17">
      <c r="A180" s="25"/>
      <c r="B180" s="25"/>
      <c r="C180" s="25"/>
      <c r="D180" s="233" t="str">
        <f>J279</f>
        <v xml:space="preserve">Average score </v>
      </c>
      <c r="E180" s="234"/>
      <c r="F180" s="234"/>
      <c r="G180" s="98"/>
      <c r="H180" s="72">
        <f>J281</f>
        <v>52</v>
      </c>
      <c r="I180" s="25"/>
      <c r="J180" s="26"/>
      <c r="K180" s="26"/>
      <c r="L180" s="26"/>
      <c r="M180" s="26"/>
      <c r="N180" s="26"/>
      <c r="O180" s="34"/>
      <c r="P180" s="25"/>
      <c r="Q180" s="25"/>
    </row>
    <row r="181" spans="1:17">
      <c r="A181" s="25"/>
      <c r="B181" s="25"/>
      <c r="C181" s="25"/>
      <c r="D181" s="233" t="str">
        <f>K279</f>
        <v xml:space="preserve">all 6 tracer PPE items </v>
      </c>
      <c r="E181" s="234"/>
      <c r="F181" s="234"/>
      <c r="G181" s="98"/>
      <c r="H181" s="72">
        <f>K281</f>
        <v>12</v>
      </c>
      <c r="I181" s="25"/>
      <c r="J181" s="26"/>
      <c r="K181" s="26"/>
      <c r="L181" s="26"/>
      <c r="M181" s="26"/>
      <c r="N181" s="26"/>
      <c r="O181" s="34"/>
      <c r="P181" s="25"/>
      <c r="Q181" s="25"/>
    </row>
    <row r="182" spans="1:17">
      <c r="A182" s="25"/>
      <c r="B182" s="25"/>
      <c r="C182" s="25"/>
      <c r="D182" s="233" t="str">
        <f>L279</f>
        <v xml:space="preserve">50% or more of the tracer items </v>
      </c>
      <c r="E182" s="234"/>
      <c r="F182" s="234"/>
      <c r="G182" s="98"/>
      <c r="H182" s="72">
        <f>L281</f>
        <v>63</v>
      </c>
      <c r="I182" s="25"/>
      <c r="J182" s="26"/>
      <c r="K182" s="26"/>
      <c r="L182" s="26"/>
      <c r="M182" s="26"/>
      <c r="N182" s="26"/>
      <c r="O182" s="34"/>
      <c r="P182" s="25"/>
      <c r="Q182" s="25"/>
    </row>
    <row r="183" spans="1:17" hidden="1">
      <c r="A183" s="25"/>
      <c r="B183" s="25"/>
      <c r="C183" s="25"/>
      <c r="D183" s="233" t="str">
        <f>M279</f>
        <v>Number of facilities</v>
      </c>
      <c r="E183" s="234"/>
      <c r="F183" s="234"/>
      <c r="G183" s="98"/>
      <c r="H183" s="72">
        <f>M281</f>
        <v>147</v>
      </c>
      <c r="I183" s="25"/>
      <c r="J183" s="26"/>
      <c r="K183" s="26"/>
      <c r="L183" s="26"/>
      <c r="M183" s="26"/>
      <c r="N183" s="26"/>
      <c r="O183" s="34"/>
      <c r="P183" s="25"/>
      <c r="Q183" s="25"/>
    </row>
    <row r="184" spans="1:17" hidden="1">
      <c r="A184" s="25"/>
      <c r="B184" s="25"/>
      <c r="C184" s="25"/>
      <c r="D184" s="233">
        <f>N279</f>
        <v>0</v>
      </c>
      <c r="E184" s="234"/>
      <c r="F184" s="234"/>
      <c r="G184" s="98"/>
      <c r="H184" s="72" t="e">
        <f>N281</f>
        <v>#N/A</v>
      </c>
      <c r="I184" s="25"/>
      <c r="J184" s="26"/>
      <c r="K184" s="26"/>
      <c r="L184" s="26"/>
      <c r="M184" s="26"/>
      <c r="N184" s="26"/>
      <c r="O184" s="34"/>
      <c r="P184" s="25"/>
      <c r="Q184" s="25"/>
    </row>
    <row r="185" spans="1:17" hidden="1">
      <c r="A185" s="25"/>
      <c r="B185" s="25"/>
      <c r="C185" s="25"/>
      <c r="D185" s="233">
        <f>O279</f>
        <v>0</v>
      </c>
      <c r="E185" s="234"/>
      <c r="F185" s="234"/>
      <c r="G185" s="98"/>
      <c r="H185" s="72" t="e">
        <f>O281</f>
        <v>#N/A</v>
      </c>
      <c r="I185" s="25"/>
      <c r="J185" s="26"/>
      <c r="K185" s="26"/>
      <c r="L185" s="26"/>
      <c r="M185" s="26"/>
      <c r="N185" s="26"/>
      <c r="O185" s="34"/>
      <c r="P185" s="25"/>
      <c r="Q185" s="25"/>
    </row>
    <row r="186" spans="1:17" hidden="1">
      <c r="A186" s="25"/>
      <c r="B186" s="25"/>
      <c r="C186" s="25"/>
      <c r="D186" s="230">
        <f>P279</f>
        <v>0</v>
      </c>
      <c r="E186" s="231"/>
      <c r="F186" s="231"/>
      <c r="G186" s="99"/>
      <c r="H186" s="100" t="e">
        <f>P281</f>
        <v>#N/A</v>
      </c>
      <c r="I186" s="25"/>
      <c r="J186" s="26"/>
      <c r="K186" s="26"/>
      <c r="L186" s="26"/>
      <c r="M186" s="26"/>
      <c r="N186" s="26"/>
      <c r="O186" s="34"/>
      <c r="P186" s="25"/>
      <c r="Q186" s="25"/>
    </row>
    <row r="187" spans="1:17">
      <c r="A187" s="25"/>
      <c r="B187" s="25"/>
      <c r="C187" s="25"/>
      <c r="D187" s="32"/>
      <c r="E187" s="25"/>
      <c r="F187" s="25"/>
      <c r="G187" s="101"/>
      <c r="H187" s="102"/>
      <c r="I187" s="25"/>
      <c r="J187" s="26"/>
      <c r="K187" s="26"/>
      <c r="L187" s="26"/>
      <c r="M187" s="26"/>
      <c r="N187" s="26"/>
      <c r="O187" s="34"/>
      <c r="P187" s="25"/>
      <c r="Q187" s="25"/>
    </row>
    <row r="188" spans="1:17">
      <c r="A188" s="25"/>
      <c r="B188" s="25"/>
      <c r="C188" s="25"/>
      <c r="D188" s="32"/>
      <c r="E188" s="25"/>
      <c r="F188" s="25"/>
      <c r="G188" s="101"/>
      <c r="H188" s="102"/>
      <c r="I188" s="25"/>
      <c r="J188" s="26"/>
      <c r="K188" s="26"/>
      <c r="L188" s="26"/>
      <c r="M188" s="26"/>
      <c r="N188" s="26"/>
      <c r="O188" s="34"/>
      <c r="P188" s="25"/>
      <c r="Q188" s="25"/>
    </row>
    <row r="189" spans="1:17" ht="14.4">
      <c r="A189" s="25"/>
      <c r="B189" s="25"/>
      <c r="C189" s="38" t="str">
        <f>B298</f>
        <v>IPC items currently available (n=147)</v>
      </c>
      <c r="D189" s="25"/>
      <c r="E189" s="25"/>
      <c r="F189" s="25"/>
      <c r="G189" s="103"/>
      <c r="H189" s="25"/>
      <c r="I189" s="25"/>
      <c r="J189" s="26"/>
      <c r="K189" s="26"/>
      <c r="L189" s="26"/>
      <c r="M189" s="26"/>
      <c r="N189" s="26"/>
      <c r="O189" s="34"/>
      <c r="P189" s="25"/>
      <c r="Q189" s="25"/>
    </row>
    <row r="190" spans="1:17" ht="14.4">
      <c r="A190" s="25"/>
      <c r="B190" s="25"/>
      <c r="C190" s="38"/>
      <c r="D190" s="30"/>
      <c r="E190" s="30"/>
      <c r="F190" s="30"/>
      <c r="G190" s="30"/>
      <c r="H190" s="31" t="s">
        <v>2018</v>
      </c>
      <c r="I190" s="25"/>
      <c r="J190" s="26"/>
      <c r="K190" s="26"/>
      <c r="L190" s="26"/>
      <c r="M190" s="26"/>
      <c r="N190" s="26"/>
      <c r="O190" s="34"/>
      <c r="P190" s="25"/>
      <c r="Q190" s="25"/>
    </row>
    <row r="191" spans="1:17" ht="14.4">
      <c r="A191" s="25"/>
      <c r="B191" s="25"/>
      <c r="C191" s="38"/>
      <c r="D191" s="235" t="str">
        <f>E300</f>
        <v xml:space="preserve">liquid soap </v>
      </c>
      <c r="E191" s="236"/>
      <c r="F191" s="236"/>
      <c r="G191" s="96"/>
      <c r="H191" s="97">
        <f>E302</f>
        <v>90</v>
      </c>
      <c r="I191" s="26"/>
      <c r="J191" s="26"/>
      <c r="K191" s="26"/>
      <c r="L191" s="26"/>
      <c r="M191" s="26"/>
      <c r="N191" s="26"/>
      <c r="O191" s="34"/>
      <c r="P191" s="25"/>
      <c r="Q191" s="25"/>
    </row>
    <row r="192" spans="1:17" ht="14.4">
      <c r="A192" s="25"/>
      <c r="B192" s="25"/>
      <c r="C192" s="38"/>
      <c r="D192" s="233" t="str">
        <f>F300</f>
        <v>hand sanitizer</v>
      </c>
      <c r="E192" s="234"/>
      <c r="F192" s="234"/>
      <c r="G192" s="98"/>
      <c r="H192" s="72">
        <f>F302</f>
        <v>97</v>
      </c>
      <c r="I192" s="26"/>
      <c r="J192" s="26"/>
      <c r="K192" s="26"/>
      <c r="L192" s="26"/>
      <c r="M192" s="26"/>
      <c r="N192" s="26"/>
      <c r="O192" s="34"/>
      <c r="P192" s="25"/>
      <c r="Q192" s="25"/>
    </row>
    <row r="193" spans="1:17" ht="14.4">
      <c r="A193" s="25"/>
      <c r="B193" s="25"/>
      <c r="C193" s="38"/>
      <c r="D193" s="233" t="str">
        <f>G300</f>
        <v>bio-hazardous bag</v>
      </c>
      <c r="E193" s="234"/>
      <c r="F193" s="234"/>
      <c r="G193" s="98"/>
      <c r="H193" s="72">
        <f>G302</f>
        <v>38</v>
      </c>
      <c r="I193" s="26"/>
      <c r="J193" s="26"/>
      <c r="K193" s="26"/>
      <c r="L193" s="26"/>
      <c r="M193" s="26"/>
      <c r="N193" s="26"/>
      <c r="O193" s="34"/>
      <c r="P193" s="25"/>
      <c r="Q193" s="25"/>
    </row>
    <row r="194" spans="1:17" ht="14.4">
      <c r="A194" s="25"/>
      <c r="B194" s="25"/>
      <c r="C194" s="38"/>
      <c r="D194" s="233" t="str">
        <f>H300</f>
        <v>safety boxes</v>
      </c>
      <c r="E194" s="234"/>
      <c r="F194" s="234"/>
      <c r="G194" s="98"/>
      <c r="H194" s="72">
        <f>H302</f>
        <v>95</v>
      </c>
      <c r="I194" s="26"/>
      <c r="J194" s="26"/>
      <c r="K194" s="26"/>
      <c r="L194" s="26"/>
      <c r="M194" s="26"/>
      <c r="N194" s="26"/>
      <c r="O194" s="34"/>
      <c r="P194" s="25"/>
      <c r="Q194" s="25"/>
    </row>
    <row r="195" spans="1:17" ht="14.4">
      <c r="A195" s="25"/>
      <c r="B195" s="25"/>
      <c r="C195" s="38"/>
      <c r="D195" s="233" t="str">
        <f>I300</f>
        <v xml:space="preserve">Average score for IPC items </v>
      </c>
      <c r="E195" s="234"/>
      <c r="F195" s="234"/>
      <c r="G195" s="98"/>
      <c r="H195" s="72">
        <f>I302</f>
        <v>80</v>
      </c>
      <c r="I195" s="26"/>
      <c r="J195" s="26"/>
      <c r="K195" s="26"/>
      <c r="L195" s="26"/>
      <c r="M195" s="26"/>
      <c r="N195" s="26"/>
      <c r="O195" s="34"/>
      <c r="P195" s="25"/>
      <c r="Q195" s="25"/>
    </row>
    <row r="196" spans="1:17" ht="14.4">
      <c r="A196" s="25"/>
      <c r="B196" s="25"/>
      <c r="C196" s="38"/>
      <c r="D196" s="233" t="str">
        <f>J300</f>
        <v>all 4 IPC items currently available</v>
      </c>
      <c r="E196" s="234"/>
      <c r="F196" s="234"/>
      <c r="G196" s="98"/>
      <c r="H196" s="72">
        <f>J302</f>
        <v>36</v>
      </c>
      <c r="I196" s="26"/>
      <c r="J196" s="26"/>
      <c r="K196" s="26"/>
      <c r="L196" s="26"/>
      <c r="M196" s="26"/>
      <c r="N196" s="26"/>
      <c r="O196" s="34"/>
      <c r="P196" s="25"/>
      <c r="Q196" s="25"/>
    </row>
    <row r="197" spans="1:17" ht="14.4">
      <c r="A197" s="25"/>
      <c r="B197" s="25"/>
      <c r="C197" s="38"/>
      <c r="D197" s="233" t="str">
        <f>K300</f>
        <v>50% or more of IPC items currently available</v>
      </c>
      <c r="E197" s="234"/>
      <c r="F197" s="234"/>
      <c r="G197" s="98"/>
      <c r="H197" s="72">
        <f>K302</f>
        <v>97</v>
      </c>
      <c r="I197" s="26"/>
      <c r="J197" s="26"/>
      <c r="K197" s="26"/>
      <c r="L197" s="26"/>
      <c r="M197" s="26"/>
      <c r="N197" s="26"/>
      <c r="O197" s="34"/>
      <c r="P197" s="25"/>
      <c r="Q197" s="25"/>
    </row>
    <row r="198" spans="1:17" ht="14.4" hidden="1">
      <c r="A198" s="25"/>
      <c r="B198" s="25"/>
      <c r="C198" s="38"/>
      <c r="D198" s="233" t="str">
        <f>L300</f>
        <v>Number of facilities</v>
      </c>
      <c r="E198" s="234"/>
      <c r="F198" s="234"/>
      <c r="G198" s="98"/>
      <c r="H198" s="72">
        <f>L302</f>
        <v>147</v>
      </c>
      <c r="I198" s="26"/>
      <c r="J198" s="26"/>
      <c r="K198" s="26"/>
      <c r="L198" s="26"/>
      <c r="M198" s="26"/>
      <c r="N198" s="26"/>
      <c r="O198" s="34"/>
      <c r="P198" s="25"/>
      <c r="Q198" s="25"/>
    </row>
    <row r="199" spans="1:17" ht="14.4" hidden="1">
      <c r="A199" s="25"/>
      <c r="B199" s="25"/>
      <c r="C199" s="38"/>
      <c r="D199" s="233">
        <f>M300</f>
        <v>0</v>
      </c>
      <c r="E199" s="234"/>
      <c r="F199" s="234"/>
      <c r="G199" s="98"/>
      <c r="H199" s="72" t="e">
        <f>#REF!</f>
        <v>#REF!</v>
      </c>
      <c r="I199" s="26"/>
      <c r="J199" s="26"/>
      <c r="K199" s="26"/>
      <c r="L199" s="26"/>
      <c r="M199" s="26"/>
      <c r="N199" s="26"/>
      <c r="O199" s="34"/>
      <c r="P199" s="25"/>
      <c r="Q199" s="25"/>
    </row>
    <row r="200" spans="1:17" ht="14.4" hidden="1">
      <c r="A200" s="25"/>
      <c r="B200" s="25"/>
      <c r="C200" s="38"/>
      <c r="D200" s="233">
        <f>N300</f>
        <v>0</v>
      </c>
      <c r="E200" s="234"/>
      <c r="F200" s="234"/>
      <c r="G200" s="98"/>
      <c r="H200" s="72" t="e">
        <f>#REF!</f>
        <v>#REF!</v>
      </c>
      <c r="I200" s="25"/>
      <c r="J200" s="26"/>
      <c r="K200" s="26"/>
      <c r="L200" s="26"/>
      <c r="M200" s="26"/>
      <c r="N200" s="26"/>
      <c r="O200" s="34"/>
      <c r="P200" s="25"/>
      <c r="Q200" s="25"/>
    </row>
    <row r="201" spans="1:17" ht="14.4" hidden="1">
      <c r="A201" s="25"/>
      <c r="B201" s="25"/>
      <c r="C201" s="38"/>
      <c r="D201" s="233">
        <f>O300</f>
        <v>0</v>
      </c>
      <c r="E201" s="234"/>
      <c r="F201" s="234"/>
      <c r="G201" s="98"/>
      <c r="H201" s="72" t="e">
        <f>#REF!</f>
        <v>#REF!</v>
      </c>
      <c r="I201" s="25"/>
      <c r="J201" s="26"/>
      <c r="K201" s="26"/>
      <c r="L201" s="26"/>
      <c r="M201" s="26"/>
      <c r="N201" s="26"/>
      <c r="O201" s="34"/>
      <c r="P201" s="25"/>
      <c r="Q201" s="25"/>
    </row>
    <row r="202" spans="1:17" hidden="1">
      <c r="A202" s="25"/>
      <c r="B202" s="25"/>
      <c r="C202" s="25"/>
      <c r="D202" s="230">
        <f>P300</f>
        <v>0</v>
      </c>
      <c r="E202" s="231"/>
      <c r="F202" s="231"/>
      <c r="G202" s="99"/>
      <c r="H202" s="100" t="e">
        <f>#REF!</f>
        <v>#REF!</v>
      </c>
      <c r="I202" s="25"/>
      <c r="J202" s="26"/>
      <c r="K202" s="26"/>
      <c r="L202" s="26"/>
      <c r="M202" s="26"/>
      <c r="N202" s="26"/>
      <c r="O202" s="34"/>
      <c r="P202" s="25"/>
      <c r="Q202" s="25"/>
    </row>
    <row r="203" spans="1:17">
      <c r="A203" s="25"/>
      <c r="B203" s="25"/>
      <c r="C203" s="25"/>
      <c r="D203" s="104"/>
      <c r="E203" s="25"/>
      <c r="F203" s="25"/>
      <c r="G203" s="25"/>
      <c r="H203" s="103"/>
      <c r="I203" s="25"/>
      <c r="J203" s="26"/>
      <c r="K203" s="26"/>
      <c r="L203" s="26"/>
      <c r="M203" s="26"/>
      <c r="N203" s="26"/>
      <c r="O203" s="34"/>
      <c r="P203" s="25"/>
      <c r="Q203" s="25"/>
    </row>
    <row r="204" spans="1:17">
      <c r="A204" s="25"/>
      <c r="B204" s="25"/>
      <c r="C204" s="25"/>
      <c r="D204" s="104"/>
      <c r="E204" s="25"/>
      <c r="F204" s="25"/>
      <c r="G204" s="25"/>
      <c r="H204" s="103"/>
      <c r="I204" s="25"/>
      <c r="J204" s="26"/>
      <c r="K204" s="26"/>
      <c r="L204" s="26"/>
      <c r="M204" s="26"/>
      <c r="N204" s="26"/>
      <c r="O204" s="34"/>
      <c r="P204" s="25"/>
      <c r="Q204" s="25"/>
    </row>
    <row r="205" spans="1:17" ht="14.4">
      <c r="A205" s="25"/>
      <c r="B205" s="25"/>
      <c r="C205" s="38" t="str">
        <f>B319</f>
        <v>Availability of IPC guidelines (n=147)</v>
      </c>
      <c r="D205" s="25"/>
      <c r="E205" s="25"/>
      <c r="F205" s="25"/>
      <c r="G205" s="103"/>
      <c r="H205" s="25"/>
      <c r="I205" s="25"/>
      <c r="J205" s="26"/>
      <c r="K205" s="26"/>
      <c r="L205" s="26"/>
      <c r="M205" s="34"/>
      <c r="N205" s="34"/>
      <c r="O205" s="34"/>
      <c r="P205" s="25"/>
      <c r="Q205" s="25"/>
    </row>
    <row r="206" spans="1:17" ht="14.4">
      <c r="A206" s="25"/>
      <c r="B206" s="25"/>
      <c r="C206" s="38"/>
      <c r="D206" s="30"/>
      <c r="E206" s="30"/>
      <c r="F206" s="30"/>
      <c r="G206" s="30"/>
      <c r="H206" s="30" t="s">
        <v>2018</v>
      </c>
      <c r="I206" s="26"/>
      <c r="J206" s="26"/>
      <c r="K206" s="26"/>
      <c r="L206" s="26"/>
      <c r="M206" s="34"/>
      <c r="N206" s="34"/>
      <c r="O206" s="34"/>
      <c r="P206" s="25"/>
      <c r="Q206" s="25"/>
    </row>
    <row r="207" spans="1:17" ht="14.4">
      <c r="A207" s="25"/>
      <c r="B207" s="25"/>
      <c r="C207" s="38"/>
      <c r="D207" s="235" t="str">
        <f>E321</f>
        <v xml:space="preserve">% of facilities that have any IPC guidelines </v>
      </c>
      <c r="E207" s="236"/>
      <c r="F207" s="236"/>
      <c r="G207" s="96"/>
      <c r="H207" s="97">
        <f>E323</f>
        <v>93</v>
      </c>
      <c r="I207" s="26"/>
      <c r="J207" s="26"/>
      <c r="K207" s="26"/>
      <c r="L207" s="26"/>
      <c r="M207" s="34"/>
      <c r="N207" s="34"/>
      <c r="O207" s="34"/>
      <c r="P207" s="25"/>
      <c r="Q207" s="25"/>
    </row>
    <row r="208" spans="1:17" ht="14.4">
      <c r="A208" s="25"/>
      <c r="B208" s="25"/>
      <c r="C208" s="38"/>
      <c r="D208" s="233" t="str">
        <f>F321</f>
        <v>Screening for COVID-19 signs and symptoms</v>
      </c>
      <c r="E208" s="234"/>
      <c r="F208" s="234"/>
      <c r="G208" s="98"/>
      <c r="H208" s="72">
        <f>F323</f>
        <v>90</v>
      </c>
      <c r="I208" s="26"/>
      <c r="J208" s="26"/>
      <c r="K208" s="26"/>
      <c r="L208" s="26"/>
      <c r="M208" s="34"/>
      <c r="N208" s="34"/>
      <c r="O208" s="34"/>
      <c r="P208" s="25"/>
      <c r="Q208" s="25"/>
    </row>
    <row r="209" spans="1:17" ht="14.4">
      <c r="A209" s="25"/>
      <c r="B209" s="25"/>
      <c r="C209" s="38"/>
      <c r="D209" s="233" t="str">
        <f>G321</f>
        <v>isolation and transmission-based precautions for suspected/confirmed COVID-19 cases</v>
      </c>
      <c r="E209" s="234"/>
      <c r="F209" s="234"/>
      <c r="G209" s="98"/>
      <c r="H209" s="72">
        <f>G323</f>
        <v>65</v>
      </c>
      <c r="I209" s="26"/>
      <c r="J209" s="26"/>
      <c r="K209" s="26"/>
      <c r="L209" s="26"/>
      <c r="M209" s="34"/>
      <c r="N209" s="34"/>
      <c r="O209" s="34"/>
      <c r="P209" s="25"/>
      <c r="Q209" s="25"/>
    </row>
    <row r="210" spans="1:17" ht="14.4">
      <c r="A210" s="25"/>
      <c r="B210" s="25"/>
      <c r="C210" s="38"/>
      <c r="D210" s="233" t="str">
        <f>H321</f>
        <v xml:space="preserve">Personal protective equipment </v>
      </c>
      <c r="E210" s="234"/>
      <c r="F210" s="234"/>
      <c r="G210" s="98"/>
      <c r="H210" s="72">
        <f>H323</f>
        <v>88</v>
      </c>
      <c r="I210" s="26"/>
      <c r="J210" s="26"/>
      <c r="K210" s="26"/>
      <c r="L210" s="26"/>
      <c r="M210" s="34"/>
      <c r="N210" s="34"/>
      <c r="O210" s="34"/>
      <c r="P210" s="25"/>
      <c r="Q210" s="25"/>
    </row>
    <row r="211" spans="1:17" ht="14.4">
      <c r="A211" s="25"/>
      <c r="B211" s="25"/>
      <c r="C211" s="38"/>
      <c r="D211" s="233" t="str">
        <f>I321</f>
        <v>Masking policies for all staff, patients, and visitors</v>
      </c>
      <c r="E211" s="234"/>
      <c r="F211" s="234"/>
      <c r="G211" s="98"/>
      <c r="H211" s="72">
        <f>I323</f>
        <v>80</v>
      </c>
      <c r="I211" s="26"/>
      <c r="J211" s="26"/>
      <c r="K211" s="26"/>
      <c r="L211" s="26"/>
      <c r="M211" s="34"/>
      <c r="N211" s="34"/>
      <c r="O211" s="34"/>
      <c r="P211" s="25"/>
      <c r="Q211" s="25"/>
    </row>
    <row r="212" spans="1:17" ht="14.4">
      <c r="A212" s="25"/>
      <c r="B212" s="25"/>
      <c r="C212" s="38"/>
      <c r="D212" s="233" t="str">
        <f>J321</f>
        <v>COVID-19 surveillance among health workers</v>
      </c>
      <c r="E212" s="234"/>
      <c r="F212" s="234"/>
      <c r="G212" s="98"/>
      <c r="H212" s="72">
        <f>J323</f>
        <v>71</v>
      </c>
      <c r="I212" s="26"/>
      <c r="J212" s="26"/>
      <c r="K212" s="26"/>
      <c r="L212" s="26"/>
      <c r="M212" s="34"/>
      <c r="N212" s="34"/>
      <c r="O212" s="34"/>
      <c r="P212" s="25"/>
      <c r="Q212" s="25"/>
    </row>
    <row r="213" spans="1:17" ht="14.4">
      <c r="A213" s="25"/>
      <c r="B213" s="25"/>
      <c r="C213" s="38"/>
      <c r="D213" s="233" t="str">
        <f>K321</f>
        <v xml:space="preserve">Environmental cleaning and disinfection </v>
      </c>
      <c r="E213" s="234"/>
      <c r="F213" s="234"/>
      <c r="G213" s="98"/>
      <c r="H213" s="72">
        <f>K323</f>
        <v>82</v>
      </c>
      <c r="I213" s="26"/>
      <c r="J213" s="26"/>
      <c r="K213" s="26"/>
      <c r="L213" s="26"/>
      <c r="M213" s="34"/>
      <c r="N213" s="34"/>
      <c r="O213" s="34"/>
      <c r="P213" s="25"/>
      <c r="Q213" s="25"/>
    </row>
    <row r="214" spans="1:17" ht="14.4">
      <c r="A214" s="25"/>
      <c r="B214" s="25"/>
      <c r="C214" s="38"/>
      <c r="D214" s="233" t="str">
        <f>L321</f>
        <v>Waste management</v>
      </c>
      <c r="E214" s="234"/>
      <c r="F214" s="234"/>
      <c r="G214" s="98"/>
      <c r="H214" s="72">
        <f>L323</f>
        <v>81</v>
      </c>
      <c r="I214" s="26"/>
      <c r="J214" s="26"/>
      <c r="K214" s="26"/>
      <c r="L214" s="26"/>
      <c r="M214" s="34"/>
      <c r="N214" s="34"/>
      <c r="O214" s="34"/>
      <c r="P214" s="25"/>
      <c r="Q214" s="25"/>
    </row>
    <row r="215" spans="1:17" ht="14.4">
      <c r="A215" s="25"/>
      <c r="B215" s="25"/>
      <c r="C215" s="38"/>
      <c r="D215" s="233" t="str">
        <f>M321</f>
        <v xml:space="preserve">Average score for IPC guidelines </v>
      </c>
      <c r="E215" s="234"/>
      <c r="F215" s="234"/>
      <c r="G215" s="98"/>
      <c r="H215" s="72">
        <f>M323</f>
        <v>80</v>
      </c>
      <c r="I215" s="26"/>
      <c r="J215" s="26"/>
      <c r="K215" s="26"/>
      <c r="L215" s="26"/>
      <c r="M215" s="34"/>
      <c r="N215" s="34"/>
      <c r="O215" s="34"/>
      <c r="P215" s="25"/>
      <c r="Q215" s="25"/>
    </row>
    <row r="216" spans="1:17" ht="14.4">
      <c r="A216" s="25"/>
      <c r="B216" s="25"/>
      <c r="C216" s="38"/>
      <c r="D216" s="233" t="str">
        <f>N321</f>
        <v>% of facilities that have IPC guidelines for all five topics</v>
      </c>
      <c r="E216" s="234"/>
      <c r="F216" s="234"/>
      <c r="G216" s="98"/>
      <c r="H216" s="72">
        <f>N323</f>
        <v>52</v>
      </c>
      <c r="I216" s="26"/>
      <c r="J216" s="26"/>
      <c r="K216" s="26"/>
      <c r="L216" s="26"/>
      <c r="M216" s="34"/>
      <c r="N216" s="34"/>
      <c r="O216" s="34"/>
      <c r="P216" s="25"/>
      <c r="Q216" s="25"/>
    </row>
    <row r="217" spans="1:17" ht="14.4">
      <c r="A217" s="25"/>
      <c r="B217" s="25"/>
      <c r="C217" s="38"/>
      <c r="D217" s="233" t="str">
        <f>O321</f>
        <v xml:space="preserve">% of facilities that have 50% or more of the tracer items </v>
      </c>
      <c r="E217" s="234"/>
      <c r="F217" s="234"/>
      <c r="G217" s="98"/>
      <c r="H217" s="72">
        <f>O323</f>
        <v>86</v>
      </c>
      <c r="I217" s="26"/>
      <c r="J217" s="26"/>
      <c r="K217" s="26"/>
      <c r="L217" s="26"/>
      <c r="M217" s="34"/>
      <c r="N217" s="34"/>
      <c r="O217" s="34"/>
      <c r="P217" s="25"/>
      <c r="Q217" s="25"/>
    </row>
    <row r="218" spans="1:17" ht="14.4" hidden="1">
      <c r="A218" s="25"/>
      <c r="B218" s="25"/>
      <c r="C218" s="38"/>
      <c r="D218" s="230" t="str">
        <f>P321</f>
        <v>Number of facilities</v>
      </c>
      <c r="E218" s="231"/>
      <c r="F218" s="231"/>
      <c r="G218" s="99"/>
      <c r="H218" s="100">
        <f>P323</f>
        <v>147</v>
      </c>
      <c r="I218" s="26"/>
      <c r="J218" s="26"/>
      <c r="K218" s="26"/>
      <c r="L218" s="26"/>
      <c r="M218" s="26"/>
      <c r="N218" s="26"/>
      <c r="O218" s="34"/>
      <c r="P218" s="25"/>
      <c r="Q218" s="25"/>
    </row>
    <row r="219" spans="1:17" ht="14.4">
      <c r="A219" s="25"/>
      <c r="B219" s="25"/>
      <c r="C219" s="38"/>
      <c r="D219" s="102"/>
      <c r="E219" s="102"/>
      <c r="F219" s="102"/>
      <c r="G219" s="102"/>
      <c r="H219" s="102"/>
      <c r="I219" s="26"/>
      <c r="J219" s="26"/>
      <c r="K219" s="26"/>
      <c r="L219" s="26"/>
      <c r="M219" s="26"/>
      <c r="N219" s="26"/>
      <c r="O219" s="34"/>
      <c r="P219" s="25"/>
      <c r="Q219" s="25"/>
    </row>
    <row r="220" spans="1:17" ht="14.4">
      <c r="A220" s="25"/>
      <c r="B220" s="25"/>
      <c r="C220" s="38"/>
      <c r="D220" s="102"/>
      <c r="E220" s="102"/>
      <c r="F220" s="102"/>
      <c r="G220" s="102"/>
      <c r="H220" s="102"/>
      <c r="I220" s="26"/>
      <c r="J220" s="26"/>
      <c r="K220" s="26"/>
      <c r="L220" s="26"/>
      <c r="M220" s="26"/>
      <c r="N220" s="26"/>
      <c r="O220" s="34"/>
      <c r="P220" s="25"/>
      <c r="Q220" s="25"/>
    </row>
    <row r="221" spans="1:17" ht="14.4">
      <c r="A221" s="25"/>
      <c r="B221" s="25"/>
      <c r="C221" s="38" t="str">
        <f>B340</f>
        <v>Scores for IPC and PPE (n=147)</v>
      </c>
      <c r="D221" s="25"/>
      <c r="E221" s="25"/>
      <c r="F221" s="25"/>
      <c r="G221" s="103"/>
      <c r="H221" s="25"/>
      <c r="I221" s="25"/>
      <c r="J221" s="26"/>
      <c r="K221" s="26"/>
      <c r="L221" s="26"/>
      <c r="M221" s="34"/>
      <c r="N221" s="34"/>
      <c r="O221" s="34"/>
      <c r="P221" s="25"/>
      <c r="Q221" s="25"/>
    </row>
    <row r="222" spans="1:17" ht="14.4">
      <c r="A222" s="25"/>
      <c r="B222" s="25"/>
      <c r="C222" s="38"/>
      <c r="D222" s="30"/>
      <c r="E222" s="30"/>
      <c r="F222" s="30"/>
      <c r="G222" s="30"/>
      <c r="H222" s="30" t="s">
        <v>2018</v>
      </c>
      <c r="I222" s="26"/>
      <c r="J222" s="26"/>
      <c r="K222" s="26"/>
      <c r="L222" s="26"/>
      <c r="M222" s="34"/>
      <c r="N222" s="34"/>
      <c r="O222" s="34"/>
      <c r="P222" s="25"/>
      <c r="Q222" s="25"/>
    </row>
    <row r="223" spans="1:17" ht="14.4">
      <c r="A223" s="25"/>
      <c r="B223" s="25"/>
      <c r="C223" s="38"/>
      <c r="D223" s="235" t="str">
        <f>E342</f>
        <v>% of facilities that have all 3 PPE items: gloves, respirators and masks</v>
      </c>
      <c r="E223" s="236"/>
      <c r="F223" s="236"/>
      <c r="G223" s="96"/>
      <c r="H223" s="97">
        <f>E344</f>
        <v>28</v>
      </c>
      <c r="I223" s="26"/>
      <c r="J223" s="26"/>
      <c r="K223" s="26"/>
      <c r="L223" s="26"/>
      <c r="M223" s="34"/>
      <c r="N223" s="34"/>
      <c r="O223" s="34"/>
      <c r="P223" s="25"/>
      <c r="Q223" s="25"/>
    </row>
    <row r="224" spans="1:17" ht="14.4">
      <c r="A224" s="25"/>
      <c r="B224" s="25"/>
      <c r="C224" s="38"/>
      <c r="D224" s="233" t="str">
        <f>F342</f>
        <v>Average score for availability of 3 PPE items (gloves, repirators and masks), among all facilities</v>
      </c>
      <c r="E224" s="234"/>
      <c r="F224" s="234"/>
      <c r="G224" s="98"/>
      <c r="H224" s="72">
        <f>F344</f>
        <v>1</v>
      </c>
      <c r="I224" s="26"/>
      <c r="J224" s="26"/>
      <c r="K224" s="26"/>
      <c r="L224" s="26"/>
      <c r="M224" s="34"/>
      <c r="N224" s="34"/>
      <c r="O224" s="34"/>
      <c r="P224" s="25"/>
      <c r="Q224" s="25"/>
    </row>
    <row r="225" spans="1:17" ht="14.4">
      <c r="A225" s="25"/>
      <c r="B225" s="25"/>
      <c r="C225" s="38"/>
      <c r="D225" s="233" t="str">
        <f>G342</f>
        <v>% of facilities that have all 2 PPE items: gloves and masks</v>
      </c>
      <c r="E225" s="234"/>
      <c r="F225" s="234"/>
      <c r="G225" s="98"/>
      <c r="H225" s="72">
        <f>G344</f>
        <v>65</v>
      </c>
      <c r="I225" s="26"/>
      <c r="J225" s="26"/>
      <c r="K225" s="26"/>
      <c r="L225" s="26"/>
      <c r="M225" s="34"/>
      <c r="N225" s="34"/>
      <c r="O225" s="34"/>
      <c r="P225" s="25"/>
      <c r="Q225" s="25"/>
    </row>
    <row r="226" spans="1:17" ht="14.4">
      <c r="A226" s="25"/>
      <c r="B226" s="25"/>
      <c r="C226" s="38"/>
      <c r="D226" s="233" t="str">
        <f>H342</f>
        <v>Average score for availability of 2 PPE items (gloves and masks), among all facilities</v>
      </c>
      <c r="E226" s="234"/>
      <c r="F226" s="234"/>
      <c r="G226" s="98"/>
      <c r="H226" s="72">
        <f>H344</f>
        <v>1</v>
      </c>
      <c r="I226" s="26"/>
      <c r="J226" s="26"/>
      <c r="K226" s="26"/>
      <c r="L226" s="26"/>
      <c r="M226" s="34"/>
      <c r="N226" s="34"/>
      <c r="O226" s="34"/>
      <c r="P226" s="25"/>
      <c r="Q226" s="25"/>
    </row>
    <row r="227" spans="1:17" ht="14.4">
      <c r="A227" s="25"/>
      <c r="B227" s="25"/>
      <c r="C227" s="38"/>
      <c r="D227" s="233" t="str">
        <f>I342</f>
        <v>% of facilities that have all 4 IPC items currently available</v>
      </c>
      <c r="E227" s="234"/>
      <c r="F227" s="234"/>
      <c r="G227" s="98"/>
      <c r="H227" s="72">
        <f>I344</f>
        <v>36</v>
      </c>
      <c r="I227" s="26"/>
      <c r="J227" s="26"/>
      <c r="K227" s="26"/>
      <c r="L227" s="26"/>
      <c r="M227" s="34"/>
      <c r="N227" s="34"/>
      <c r="O227" s="34"/>
      <c r="P227" s="25"/>
      <c r="Q227" s="25"/>
    </row>
    <row r="228" spans="1:17" ht="14.4">
      <c r="A228" s="25"/>
      <c r="B228" s="25"/>
      <c r="C228" s="38"/>
      <c r="D228" s="233" t="str">
        <f>J342</f>
        <v>Average score for 4 IPC items (soap, sanitizer, boxes and biobag) currently available (range: 0-100)</v>
      </c>
      <c r="E228" s="234"/>
      <c r="F228" s="234"/>
      <c r="G228" s="98"/>
      <c r="H228" s="72">
        <f>J344</f>
        <v>1</v>
      </c>
      <c r="I228" s="26"/>
      <c r="J228" s="26"/>
      <c r="K228" s="26"/>
      <c r="L228" s="26"/>
      <c r="M228" s="34"/>
      <c r="N228" s="34"/>
      <c r="O228" s="34"/>
      <c r="P228" s="25"/>
      <c r="Q228" s="25"/>
    </row>
    <row r="229" spans="1:17" ht="14.4" hidden="1">
      <c r="A229" s="25"/>
      <c r="B229" s="25"/>
      <c r="C229" s="38"/>
      <c r="D229" s="233" t="str">
        <f>K342</f>
        <v>Number of facilities</v>
      </c>
      <c r="E229" s="234"/>
      <c r="F229" s="234"/>
      <c r="G229" s="98"/>
      <c r="H229" s="72">
        <f>K344</f>
        <v>147</v>
      </c>
      <c r="I229" s="26"/>
      <c r="J229" s="26"/>
      <c r="K229" s="26"/>
      <c r="L229" s="26"/>
      <c r="M229" s="34"/>
      <c r="N229" s="34"/>
      <c r="O229" s="34"/>
      <c r="P229" s="25"/>
      <c r="Q229" s="25"/>
    </row>
    <row r="230" spans="1:17" ht="14.4" hidden="1">
      <c r="A230" s="25"/>
      <c r="B230" s="25"/>
      <c r="C230" s="38"/>
      <c r="D230" s="233">
        <f>L342</f>
        <v>0</v>
      </c>
      <c r="E230" s="234"/>
      <c r="F230" s="234"/>
      <c r="G230" s="98"/>
      <c r="H230" s="72" t="e">
        <f>#REF!</f>
        <v>#REF!</v>
      </c>
      <c r="I230" s="26"/>
      <c r="J230" s="26"/>
      <c r="K230" s="26"/>
      <c r="L230" s="26"/>
      <c r="M230" s="34"/>
      <c r="N230" s="34"/>
      <c r="O230" s="34"/>
      <c r="P230" s="25"/>
      <c r="Q230" s="25"/>
    </row>
    <row r="231" spans="1:17" ht="14.4" hidden="1">
      <c r="A231" s="25"/>
      <c r="B231" s="25"/>
      <c r="C231" s="38"/>
      <c r="D231" s="233">
        <f>M342</f>
        <v>0</v>
      </c>
      <c r="E231" s="234"/>
      <c r="F231" s="234"/>
      <c r="G231" s="98"/>
      <c r="H231" s="72" t="e">
        <f>#REF!</f>
        <v>#REF!</v>
      </c>
      <c r="I231" s="26"/>
      <c r="J231" s="26"/>
      <c r="K231" s="26"/>
      <c r="L231" s="26"/>
      <c r="M231" s="34"/>
      <c r="N231" s="34"/>
      <c r="O231" s="34"/>
      <c r="P231" s="25"/>
      <c r="Q231" s="25"/>
    </row>
    <row r="232" spans="1:17" ht="14.4" hidden="1">
      <c r="A232" s="25"/>
      <c r="B232" s="25"/>
      <c r="C232" s="38"/>
      <c r="D232" s="233">
        <f>N342</f>
        <v>0</v>
      </c>
      <c r="E232" s="234"/>
      <c r="F232" s="234"/>
      <c r="G232" s="98"/>
      <c r="H232" s="72" t="e">
        <f>#REF!</f>
        <v>#REF!</v>
      </c>
      <c r="I232" s="26"/>
      <c r="J232" s="26"/>
      <c r="K232" s="26"/>
      <c r="L232" s="26"/>
      <c r="M232" s="34"/>
      <c r="N232" s="34"/>
      <c r="O232" s="34"/>
      <c r="P232" s="25"/>
      <c r="Q232" s="25"/>
    </row>
    <row r="233" spans="1:17" ht="14.4" hidden="1">
      <c r="A233" s="25"/>
      <c r="B233" s="25"/>
      <c r="C233" s="38"/>
      <c r="D233" s="233">
        <f>O342</f>
        <v>0</v>
      </c>
      <c r="E233" s="234"/>
      <c r="F233" s="234"/>
      <c r="G233" s="98"/>
      <c r="H233" s="72" t="e">
        <f>#REF!</f>
        <v>#REF!</v>
      </c>
      <c r="I233" s="26"/>
      <c r="J233" s="26"/>
      <c r="K233" s="26"/>
      <c r="L233" s="26"/>
      <c r="M233" s="34"/>
      <c r="N233" s="34"/>
      <c r="O233" s="34"/>
      <c r="P233" s="25"/>
      <c r="Q233" s="25"/>
    </row>
    <row r="234" spans="1:17" ht="14.4" hidden="1">
      <c r="A234" s="25"/>
      <c r="B234" s="25"/>
      <c r="C234" s="38"/>
      <c r="D234" s="230">
        <f>P342</f>
        <v>0</v>
      </c>
      <c r="E234" s="231"/>
      <c r="F234" s="231"/>
      <c r="G234" s="99"/>
      <c r="H234" s="100" t="e">
        <f>#REF!</f>
        <v>#REF!</v>
      </c>
      <c r="I234" s="26"/>
      <c r="J234" s="26"/>
      <c r="K234" s="26"/>
      <c r="L234" s="26"/>
      <c r="M234" s="26"/>
      <c r="N234" s="26"/>
      <c r="O234" s="34"/>
      <c r="P234" s="25"/>
      <c r="Q234" s="25"/>
    </row>
    <row r="235" spans="1:17" ht="14.4">
      <c r="A235" s="25"/>
      <c r="B235" s="25"/>
      <c r="C235" s="38"/>
      <c r="D235" s="166"/>
      <c r="E235" s="32"/>
      <c r="F235" s="32"/>
      <c r="G235" s="101"/>
      <c r="H235" s="102"/>
      <c r="I235" s="26"/>
      <c r="J235" s="26"/>
      <c r="K235" s="26"/>
      <c r="L235" s="26"/>
      <c r="M235" s="26"/>
      <c r="N235" s="26"/>
      <c r="O235" s="34"/>
      <c r="P235" s="25"/>
      <c r="Q235" s="25"/>
    </row>
    <row r="236" spans="1:17" ht="14.4">
      <c r="A236" s="25"/>
      <c r="B236" s="25"/>
      <c r="C236" s="38"/>
      <c r="D236" s="166"/>
      <c r="E236" s="32"/>
      <c r="F236" s="32"/>
      <c r="G236" s="101"/>
      <c r="H236" s="102"/>
      <c r="I236" s="26"/>
      <c r="J236" s="26"/>
      <c r="K236" s="26"/>
      <c r="L236" s="26"/>
      <c r="M236" s="26"/>
      <c r="N236" s="26"/>
      <c r="O236" s="34"/>
      <c r="P236" s="25"/>
      <c r="Q236" s="25"/>
    </row>
    <row r="237" spans="1:17" ht="14.4">
      <c r="A237" s="25"/>
      <c r="B237" s="25"/>
      <c r="C237" s="38" t="e">
        <f>#REF!</f>
        <v>#REF!</v>
      </c>
      <c r="D237" s="25"/>
      <c r="E237" s="25"/>
      <c r="F237" s="25"/>
      <c r="G237" s="103"/>
      <c r="H237" s="25"/>
      <c r="I237" s="25"/>
      <c r="J237" s="26"/>
      <c r="K237" s="26"/>
      <c r="L237" s="26"/>
      <c r="M237" s="34"/>
      <c r="N237" s="34"/>
      <c r="O237" s="34"/>
      <c r="P237" s="25"/>
      <c r="Q237" s="25"/>
    </row>
    <row r="238" spans="1:17" ht="14.4">
      <c r="A238" s="25"/>
      <c r="B238" s="25"/>
      <c r="C238" s="38"/>
      <c r="D238" s="30"/>
      <c r="E238" s="30"/>
      <c r="F238" s="246" t="s">
        <v>2018</v>
      </c>
      <c r="G238" s="246"/>
      <c r="H238" s="246"/>
      <c r="I238" s="26"/>
      <c r="J238" s="26"/>
      <c r="K238" s="26"/>
      <c r="L238" s="26"/>
      <c r="M238" s="34"/>
      <c r="N238" s="34"/>
      <c r="O238" s="34"/>
      <c r="P238" s="25"/>
      <c r="Q238" s="25"/>
    </row>
    <row r="239" spans="1:17" ht="14.4">
      <c r="A239" s="25"/>
      <c r="B239" s="25"/>
      <c r="C239" s="38"/>
      <c r="D239" s="202" t="s">
        <v>1952</v>
      </c>
      <c r="E239" s="203" t="s">
        <v>2052</v>
      </c>
      <c r="F239" s="203" t="s">
        <v>2053</v>
      </c>
      <c r="G239" s="203" t="s">
        <v>2054</v>
      </c>
      <c r="H239" s="203" t="s">
        <v>2055</v>
      </c>
      <c r="I239" s="26"/>
      <c r="J239" s="26"/>
      <c r="K239" s="26"/>
      <c r="L239" s="26"/>
      <c r="M239" s="34"/>
      <c r="N239" s="34"/>
      <c r="O239" s="34"/>
      <c r="P239" s="25"/>
      <c r="Q239" s="25"/>
    </row>
    <row r="240" spans="1:17" ht="14.4">
      <c r="A240" s="25"/>
      <c r="B240" s="25"/>
      <c r="C240" s="38"/>
      <c r="D240" s="183" t="e">
        <f>#REF!</f>
        <v>#REF!</v>
      </c>
      <c r="E240" s="189"/>
      <c r="F240" s="189"/>
      <c r="G240" s="96"/>
      <c r="H240" s="97" t="e">
        <f>#REF!</f>
        <v>#REF!</v>
      </c>
      <c r="I240" s="26"/>
      <c r="J240" s="26"/>
      <c r="K240" s="26"/>
      <c r="L240" s="26"/>
      <c r="M240" s="34"/>
      <c r="N240" s="34"/>
      <c r="O240" s="34"/>
      <c r="P240" s="25"/>
      <c r="Q240" s="25"/>
    </row>
    <row r="241" spans="1:17" ht="14.4">
      <c r="A241" s="25"/>
      <c r="B241" s="25"/>
      <c r="C241" s="38"/>
      <c r="D241" s="182" t="e">
        <f>#REF!</f>
        <v>#REF!</v>
      </c>
      <c r="E241" s="191"/>
      <c r="F241" s="191"/>
      <c r="G241" s="98"/>
      <c r="H241" s="72" t="e">
        <f>#REF!</f>
        <v>#REF!</v>
      </c>
      <c r="I241" s="26"/>
      <c r="J241" s="26"/>
      <c r="K241" s="26"/>
      <c r="L241" s="26"/>
      <c r="M241" s="34"/>
      <c r="N241" s="34"/>
      <c r="O241" s="34"/>
      <c r="P241" s="25"/>
      <c r="Q241" s="25"/>
    </row>
    <row r="242" spans="1:17" ht="14.4">
      <c r="A242" s="25"/>
      <c r="B242" s="25"/>
      <c r="C242" s="38"/>
      <c r="D242" s="182" t="e">
        <f>#REF!</f>
        <v>#REF!</v>
      </c>
      <c r="E242" s="191"/>
      <c r="F242" s="191"/>
      <c r="G242" s="98"/>
      <c r="H242" s="72" t="e">
        <f>#REF!</f>
        <v>#REF!</v>
      </c>
      <c r="I242" s="26"/>
      <c r="J242" s="26"/>
      <c r="K242" s="26"/>
      <c r="L242" s="26"/>
      <c r="M242" s="34"/>
      <c r="N242" s="34"/>
      <c r="O242" s="34"/>
      <c r="P242" s="25"/>
      <c r="Q242" s="25"/>
    </row>
    <row r="243" spans="1:17" ht="14.4">
      <c r="A243" s="25"/>
      <c r="B243" s="25"/>
      <c r="C243" s="38"/>
      <c r="D243" s="182" t="e">
        <f>#REF!</f>
        <v>#REF!</v>
      </c>
      <c r="E243" s="191"/>
      <c r="F243" s="191"/>
      <c r="G243" s="98"/>
      <c r="H243" s="72" t="e">
        <f>#REF!</f>
        <v>#REF!</v>
      </c>
      <c r="I243" s="26"/>
      <c r="J243" s="26"/>
      <c r="K243" s="26"/>
      <c r="L243" s="26"/>
      <c r="M243" s="34"/>
      <c r="N243" s="34"/>
      <c r="O243" s="34"/>
      <c r="P243" s="25"/>
      <c r="Q243" s="25"/>
    </row>
    <row r="244" spans="1:17" ht="14.4" hidden="1">
      <c r="A244" s="25"/>
      <c r="B244" s="25"/>
      <c r="C244" s="38"/>
      <c r="D244" s="182" t="e">
        <f>#REF!</f>
        <v>#REF!</v>
      </c>
      <c r="E244" s="191"/>
      <c r="F244" s="191"/>
      <c r="G244" s="98"/>
      <c r="H244" s="72" t="e">
        <f>#REF!</f>
        <v>#REF!</v>
      </c>
      <c r="I244" s="26"/>
      <c r="J244" s="26"/>
      <c r="K244" s="26"/>
      <c r="L244" s="26"/>
      <c r="M244" s="34"/>
      <c r="N244" s="34"/>
      <c r="O244" s="34"/>
      <c r="P244" s="25"/>
      <c r="Q244" s="25"/>
    </row>
    <row r="245" spans="1:17" ht="14.4" hidden="1">
      <c r="A245" s="25"/>
      <c r="B245" s="25"/>
      <c r="C245" s="38"/>
      <c r="D245" s="182" t="e">
        <f>#REF!</f>
        <v>#REF!</v>
      </c>
      <c r="E245" s="191"/>
      <c r="F245" s="191"/>
      <c r="G245" s="98"/>
      <c r="H245" s="72" t="e">
        <f>#REF!</f>
        <v>#REF!</v>
      </c>
      <c r="I245" s="26"/>
      <c r="J245" s="26"/>
      <c r="K245" s="26"/>
      <c r="L245" s="26"/>
      <c r="M245" s="34"/>
      <c r="N245" s="34"/>
      <c r="O245" s="34"/>
      <c r="P245" s="25"/>
      <c r="Q245" s="25"/>
    </row>
    <row r="246" spans="1:17" ht="14.4" hidden="1">
      <c r="A246" s="25"/>
      <c r="B246" s="25"/>
      <c r="C246" s="38"/>
      <c r="D246" s="182" t="e">
        <f>#REF!</f>
        <v>#REF!</v>
      </c>
      <c r="E246" s="191"/>
      <c r="F246" s="191"/>
      <c r="G246" s="98"/>
      <c r="H246" s="72" t="e">
        <f>#REF!</f>
        <v>#REF!</v>
      </c>
      <c r="I246" s="26"/>
      <c r="J246" s="26"/>
      <c r="K246" s="26"/>
      <c r="L246" s="26"/>
      <c r="M246" s="34"/>
      <c r="N246" s="34"/>
      <c r="O246" s="34"/>
      <c r="P246" s="25"/>
      <c r="Q246" s="25"/>
    </row>
    <row r="247" spans="1:17" ht="14.4" hidden="1">
      <c r="A247" s="25"/>
      <c r="B247" s="25"/>
      <c r="C247" s="38"/>
      <c r="D247" s="182" t="e">
        <f>#REF!</f>
        <v>#REF!</v>
      </c>
      <c r="E247" s="191"/>
      <c r="F247" s="191"/>
      <c r="G247" s="98"/>
      <c r="H247" s="72" t="e">
        <f>#REF!</f>
        <v>#REF!</v>
      </c>
      <c r="I247" s="26"/>
      <c r="J247" s="26"/>
      <c r="K247" s="26"/>
      <c r="L247" s="26"/>
      <c r="M247" s="34"/>
      <c r="N247" s="34"/>
      <c r="O247" s="34"/>
      <c r="P247" s="25"/>
      <c r="Q247" s="25"/>
    </row>
    <row r="248" spans="1:17" ht="14.4" hidden="1">
      <c r="A248" s="25"/>
      <c r="B248" s="25"/>
      <c r="C248" s="38"/>
      <c r="D248" s="182" t="e">
        <f>#REF!</f>
        <v>#REF!</v>
      </c>
      <c r="E248" s="191"/>
      <c r="F248" s="191"/>
      <c r="G248" s="98"/>
      <c r="H248" s="72" t="e">
        <f>#REF!</f>
        <v>#REF!</v>
      </c>
      <c r="I248" s="26"/>
      <c r="J248" s="26"/>
      <c r="K248" s="26"/>
      <c r="L248" s="26"/>
      <c r="M248" s="34"/>
      <c r="N248" s="34"/>
      <c r="O248" s="34"/>
      <c r="P248" s="25"/>
      <c r="Q248" s="25"/>
    </row>
    <row r="249" spans="1:17" ht="14.4" hidden="1">
      <c r="A249" s="25"/>
      <c r="B249" s="25"/>
      <c r="C249" s="38"/>
      <c r="D249" s="182" t="e">
        <f>#REF!</f>
        <v>#REF!</v>
      </c>
      <c r="E249" s="191"/>
      <c r="F249" s="191"/>
      <c r="G249" s="98"/>
      <c r="H249" s="72" t="e">
        <f>#REF!</f>
        <v>#REF!</v>
      </c>
      <c r="I249" s="26"/>
      <c r="J249" s="26"/>
      <c r="K249" s="26"/>
      <c r="L249" s="26"/>
      <c r="M249" s="34"/>
      <c r="N249" s="34"/>
      <c r="O249" s="34"/>
      <c r="P249" s="25"/>
      <c r="Q249" s="25"/>
    </row>
    <row r="250" spans="1:17" ht="14.4" hidden="1">
      <c r="A250" s="25"/>
      <c r="B250" s="25"/>
      <c r="C250" s="38"/>
      <c r="D250" s="182" t="e">
        <f>#REF!</f>
        <v>#REF!</v>
      </c>
      <c r="E250" s="191"/>
      <c r="F250" s="191"/>
      <c r="G250" s="98"/>
      <c r="H250" s="72" t="e">
        <f>#REF!</f>
        <v>#REF!</v>
      </c>
      <c r="I250" s="26"/>
      <c r="J250" s="26"/>
      <c r="K250" s="26"/>
      <c r="L250" s="26"/>
      <c r="M250" s="34"/>
      <c r="N250" s="34"/>
      <c r="O250" s="34"/>
      <c r="P250" s="25"/>
      <c r="Q250" s="25"/>
    </row>
    <row r="251" spans="1:17" ht="14.4">
      <c r="A251" s="25"/>
      <c r="B251" s="25"/>
      <c r="C251" s="38"/>
      <c r="D251" s="166"/>
      <c r="E251" s="32"/>
      <c r="F251" s="32"/>
      <c r="G251" s="101"/>
      <c r="H251" s="102"/>
      <c r="I251" s="26"/>
      <c r="J251" s="26"/>
      <c r="K251" s="26"/>
      <c r="L251" s="26"/>
      <c r="M251" s="26"/>
      <c r="N251" s="26"/>
      <c r="O251" s="34"/>
      <c r="P251" s="25"/>
      <c r="Q251" s="25"/>
    </row>
    <row r="252" spans="1:17" ht="15" customHeight="1">
      <c r="A252" s="25"/>
      <c r="B252" s="25"/>
      <c r="C252" s="25"/>
      <c r="D252" s="25"/>
      <c r="E252" s="25"/>
      <c r="F252" s="25"/>
      <c r="G252" s="25"/>
      <c r="H252" s="25"/>
      <c r="I252" s="25"/>
      <c r="J252" s="26"/>
      <c r="K252" s="26"/>
      <c r="L252" s="26"/>
      <c r="M252" s="26"/>
      <c r="N252" s="26"/>
      <c r="O252" s="34"/>
      <c r="P252" s="25"/>
      <c r="Q252" s="25"/>
    </row>
    <row r="253" spans="1:17" ht="18" customHeight="1">
      <c r="A253" s="232" t="s">
        <v>2019</v>
      </c>
      <c r="B253" s="232"/>
      <c r="C253" s="232"/>
      <c r="D253" s="232"/>
      <c r="E253" s="232"/>
      <c r="F253" s="232"/>
      <c r="G253" s="232"/>
      <c r="H253" s="232"/>
      <c r="I253" s="232"/>
      <c r="J253" s="232"/>
      <c r="K253" s="232"/>
      <c r="L253" s="232"/>
      <c r="M253" s="232"/>
      <c r="N253" s="232"/>
      <c r="O253" s="232"/>
      <c r="P253" s="232"/>
      <c r="Q253" s="232"/>
    </row>
    <row r="254" spans="1:17" s="20" customFormat="1" ht="23.4">
      <c r="A254" s="115"/>
      <c r="B254" s="116" t="s">
        <v>2102</v>
      </c>
      <c r="C254" s="117"/>
      <c r="D254" s="116"/>
      <c r="E254" s="24"/>
      <c r="F254" s="24"/>
      <c r="G254" s="24"/>
      <c r="H254" s="24"/>
      <c r="I254" s="24"/>
      <c r="J254" s="24"/>
      <c r="K254" s="24"/>
      <c r="L254" s="24"/>
      <c r="M254" s="24"/>
      <c r="N254" s="24"/>
      <c r="O254" s="23"/>
      <c r="P254" s="115"/>
      <c r="Q254" s="115"/>
    </row>
    <row r="255" spans="1:17" s="20" customFormat="1" ht="12.75" customHeight="1">
      <c r="A255" s="115"/>
      <c r="B255" s="147" t="s">
        <v>2103</v>
      </c>
      <c r="C255" s="117"/>
      <c r="D255" s="116"/>
      <c r="E255" s="24"/>
      <c r="F255" s="24"/>
      <c r="G255" s="24"/>
      <c r="H255" s="24"/>
      <c r="I255" s="24"/>
      <c r="J255" s="24"/>
      <c r="K255" s="24"/>
      <c r="L255" s="24"/>
      <c r="M255" s="24"/>
      <c r="N255" s="24"/>
      <c r="O255" s="23"/>
      <c r="P255" s="115"/>
      <c r="Q255" s="115"/>
    </row>
    <row r="256" spans="1:17" s="20" customFormat="1">
      <c r="A256" s="118"/>
      <c r="B256" s="105" t="str">
        <f>"Measures to create COVID-19 safe environment"&amp;" (n="&amp;P260&amp;")"</f>
        <v>Measures to create COVID-19 safe environment (n=147)</v>
      </c>
      <c r="C256" s="105"/>
      <c r="D256" s="148"/>
      <c r="E256" s="147"/>
      <c r="F256" s="107"/>
      <c r="G256" s="107"/>
      <c r="H256" s="107"/>
      <c r="I256" s="107"/>
      <c r="J256" s="107"/>
      <c r="K256" s="107"/>
      <c r="L256" s="107"/>
      <c r="M256" s="107"/>
      <c r="N256" s="107"/>
      <c r="O256" s="108"/>
      <c r="P256" s="118"/>
      <c r="Q256" s="118"/>
    </row>
    <row r="257" spans="1:41" s="18" customFormat="1" ht="35.25" customHeight="1">
      <c r="A257" s="118"/>
      <c r="B257" s="115"/>
      <c r="C257" s="109"/>
      <c r="D257" s="109"/>
      <c r="E257" s="155" t="s">
        <v>2104</v>
      </c>
      <c r="F257" s="122"/>
      <c r="G257" s="122"/>
      <c r="H257" s="122"/>
      <c r="I257" s="122"/>
      <c r="J257" s="122"/>
      <c r="K257" s="122"/>
      <c r="L257" s="122"/>
      <c r="M257" s="110"/>
      <c r="N257" s="245" t="s">
        <v>2105</v>
      </c>
      <c r="O257" s="245"/>
      <c r="P257" s="110"/>
      <c r="Q257" s="118"/>
      <c r="AE257" s="20"/>
      <c r="AF257" s="20"/>
      <c r="AG257" s="20"/>
      <c r="AH257" s="20"/>
      <c r="AI257" s="20"/>
      <c r="AJ257" s="20"/>
      <c r="AK257" s="20"/>
      <c r="AL257" s="20"/>
      <c r="AM257" s="20"/>
      <c r="AN257" s="20"/>
      <c r="AO257" s="20"/>
    </row>
    <row r="258" spans="1:41" s="18" customFormat="1" ht="109.5" customHeight="1">
      <c r="A258" s="119"/>
      <c r="B258" s="115"/>
      <c r="C258" s="120"/>
      <c r="D258" s="120"/>
      <c r="E258" s="162" t="str">
        <f>X260</f>
        <v xml:space="preserve">Any measure to create COVID-19 safe environment </v>
      </c>
      <c r="F258" s="162" t="str">
        <f>X261</f>
        <v>Designated staff entrance for screening</v>
      </c>
      <c r="G258" s="162" t="str">
        <f>X262</f>
        <v>Screening of all patients and visitors at a dedicated entrance</v>
      </c>
      <c r="H258" s="162" t="str">
        <f>X263</f>
        <v>Screening system that isolates COVID-19 suspects and confirmed cases</v>
      </c>
      <c r="I258" s="162" t="str">
        <f>X264</f>
        <v>Distancing of at least 1 metre among patients and visitors in waiting rooms and wards</v>
      </c>
      <c r="J258" s="162" t="str">
        <f>X265</f>
        <v>Displaying instructions on hand and respiratory hygiene practices for patient and visitors</v>
      </c>
      <c r="K258" s="162" t="str">
        <f>X266</f>
        <v>Hand hygiene stations for staff and patients at all points of care</v>
      </c>
      <c r="L258" s="162" t="str">
        <f>X267</f>
        <v>Environment cleaning and disinfection</v>
      </c>
      <c r="M258" s="162" t="str">
        <f>X268</f>
        <v xml:space="preserve">Average score for safety measures based on the tracer items </v>
      </c>
      <c r="N258" s="162" t="str">
        <f>X269</f>
        <v>all 9 COVID-19 safety measures (100%)</v>
      </c>
      <c r="O258" s="162" t="str">
        <f>X270</f>
        <v xml:space="preserve">50% or more of the tracer items </v>
      </c>
      <c r="P258" s="111" t="s">
        <v>2015</v>
      </c>
      <c r="Q258" s="119"/>
    </row>
    <row r="259" spans="1:41" s="20" customFormat="1" ht="41.4">
      <c r="A259" s="119"/>
      <c r="B259" s="115"/>
      <c r="C259" s="121"/>
      <c r="D259" s="121"/>
      <c r="E259" s="127" t="s">
        <v>842</v>
      </c>
      <c r="F259" s="127" t="s">
        <v>843</v>
      </c>
      <c r="G259" s="127" t="s">
        <v>844</v>
      </c>
      <c r="H259" s="127" t="s">
        <v>845</v>
      </c>
      <c r="I259" s="127" t="s">
        <v>846</v>
      </c>
      <c r="J259" s="127" t="s">
        <v>847</v>
      </c>
      <c r="K259" s="127" t="s">
        <v>848</v>
      </c>
      <c r="L259" s="127" t="s">
        <v>849</v>
      </c>
      <c r="M259" s="127" t="s">
        <v>850</v>
      </c>
      <c r="N259" s="127" t="s">
        <v>851</v>
      </c>
      <c r="O259" s="127" t="s">
        <v>852</v>
      </c>
      <c r="P259" s="127" t="s">
        <v>1198</v>
      </c>
      <c r="Q259" s="119"/>
      <c r="X259" s="150" t="s">
        <v>2023</v>
      </c>
      <c r="Y259" s="150" t="s">
        <v>2024</v>
      </c>
      <c r="Z259" s="150" t="s">
        <v>2025</v>
      </c>
      <c r="AA259" s="150" t="s">
        <v>1185</v>
      </c>
    </row>
    <row r="260" spans="1:41" s="20" customFormat="1" ht="12.75" customHeight="1">
      <c r="A260" s="118"/>
      <c r="B260" s="115"/>
      <c r="C260" s="123" t="s">
        <v>1927</v>
      </c>
      <c r="D260" s="124"/>
      <c r="E260" s="112">
        <f>HLOOKUP(E259,'Latest indicator estimate data'!$A$1:$ZZ$500,MATCH($C260,'Latest indicator estimate data'!$G$1:$G$500,0),FALSE)</f>
        <v>97</v>
      </c>
      <c r="F260" s="112">
        <f>HLOOKUP(F259,'Latest indicator estimate data'!$A$1:$ZZ$500,MATCH($C260,'Latest indicator estimate data'!$G$1:$G$500,0),FALSE)</f>
        <v>37</v>
      </c>
      <c r="G260" s="112">
        <f>HLOOKUP(G259,'Latest indicator estimate data'!$A$1:$ZZ$500,MATCH($C260,'Latest indicator estimate data'!$G$1:$G$500,0),FALSE)</f>
        <v>45</v>
      </c>
      <c r="H260" s="112">
        <f>HLOOKUP(H259,'Latest indicator estimate data'!$A$1:$ZZ$500,MATCH($C260,'Latest indicator estimate data'!$G$1:$G$500,0),FALSE)</f>
        <v>54</v>
      </c>
      <c r="I260" s="112">
        <f>HLOOKUP(I259,'Latest indicator estimate data'!$A$1:$ZZ$500,MATCH($C260,'Latest indicator estimate data'!$G$1:$G$500,0),FALSE)</f>
        <v>78</v>
      </c>
      <c r="J260" s="112">
        <f>HLOOKUP(J259,'Latest indicator estimate data'!$A$1:$ZZ$500,MATCH($C260,'Latest indicator estimate data'!$G$1:$G$500,0),FALSE)</f>
        <v>91</v>
      </c>
      <c r="K260" s="112">
        <f>HLOOKUP(K259,'Latest indicator estimate data'!$A$1:$ZZ$500,MATCH($C260,'Latest indicator estimate data'!$G$1:$G$500,0),FALSE)</f>
        <v>93</v>
      </c>
      <c r="L260" s="112">
        <f>HLOOKUP(L259,'Latest indicator estimate data'!$A$1:$ZZ$500,MATCH($C260,'Latest indicator estimate data'!$G$1:$G$500,0),FALSE)</f>
        <v>89</v>
      </c>
      <c r="M260" s="112">
        <f>HLOOKUP(M259,'Latest indicator estimate data'!$A$1:$ZZ$500,MATCH($C260,'Latest indicator estimate data'!$G$1:$G$500,0),FALSE)</f>
        <v>70</v>
      </c>
      <c r="N260" s="112">
        <f>HLOOKUP(N259,'Latest indicator estimate data'!$A$1:$ZZ$500,MATCH($C260,'Latest indicator estimate data'!$G$1:$G$500,0),FALSE)</f>
        <v>24</v>
      </c>
      <c r="O260" s="112">
        <f>HLOOKUP(O259,'Latest indicator estimate data'!$A$1:$ZZ$500,MATCH($C260,'Latest indicator estimate data'!$G$1:$G$500,0),FALSE)</f>
        <v>84</v>
      </c>
      <c r="P260" s="112">
        <f>HLOOKUP(P259,'Latest indicator estimate data'!$A$1:$ZZ$500,MATCH($C260,'Latest indicator estimate data'!$G$1:$G$500,0),FALSE)</f>
        <v>147</v>
      </c>
      <c r="Q260" s="118"/>
      <c r="X260" s="20" t="s">
        <v>2106</v>
      </c>
      <c r="Y260" s="20" t="s">
        <v>842</v>
      </c>
      <c r="Z260" s="19" t="s">
        <v>1308</v>
      </c>
      <c r="AA260" s="19" t="s">
        <v>1269</v>
      </c>
    </row>
    <row r="261" spans="1:41" s="20" customFormat="1" ht="12.75" customHeight="1">
      <c r="A261" s="118"/>
      <c r="B261" s="115"/>
      <c r="C261" s="133" t="s">
        <v>2027</v>
      </c>
      <c r="D261" s="134"/>
      <c r="E261" s="132"/>
      <c r="F261" s="132"/>
      <c r="G261" s="132"/>
      <c r="H261" s="132"/>
      <c r="I261" s="132"/>
      <c r="J261" s="132"/>
      <c r="K261" s="132"/>
      <c r="L261" s="132"/>
      <c r="M261" s="132"/>
      <c r="N261" s="132"/>
      <c r="O261" s="132"/>
      <c r="P261" s="132"/>
      <c r="Q261" s="118"/>
      <c r="X261" s="20" t="s">
        <v>2107</v>
      </c>
      <c r="Y261" s="20" t="s">
        <v>843</v>
      </c>
      <c r="Z261" s="19" t="s">
        <v>1310</v>
      </c>
      <c r="AA261" s="19" t="s">
        <v>1269</v>
      </c>
    </row>
    <row r="262" spans="1:41" s="20" customFormat="1" ht="12.75" customHeight="1">
      <c r="A262" s="118"/>
      <c r="B262" s="115"/>
      <c r="C262" s="125"/>
      <c r="D262" s="20" t="s">
        <v>1928</v>
      </c>
      <c r="E262" s="108">
        <f>IFERROR(HLOOKUP(E259,'Latest indicator estimate data'!$A$1:$ZZ$500,MATCH($D262,'Latest indicator estimate data'!$G$1:$G$500,0),FALSE),"")</f>
        <v>96</v>
      </c>
      <c r="F262" s="108">
        <f>IFERROR(HLOOKUP(F259,'Latest indicator estimate data'!$A$1:$ZZ$500,MATCH($D262,'Latest indicator estimate data'!$G$1:$G$500,0),FALSE),"")</f>
        <v>29</v>
      </c>
      <c r="G262" s="108">
        <f>IFERROR(HLOOKUP(G259,'Latest indicator estimate data'!$A$1:$ZZ$500,MATCH($D262,'Latest indicator estimate data'!$G$1:$G$500,0),FALSE),"")</f>
        <v>40</v>
      </c>
      <c r="H262" s="108">
        <f>IFERROR(HLOOKUP(H259,'Latest indicator estimate data'!$A$1:$ZZ$500,MATCH($D262,'Latest indicator estimate data'!$G$1:$G$500,0),FALSE),"")</f>
        <v>73</v>
      </c>
      <c r="I262" s="108">
        <f>IFERROR(HLOOKUP(I259,'Latest indicator estimate data'!$A$1:$ZZ$500,MATCH($D262,'Latest indicator estimate data'!$G$1:$G$500,0),FALSE),"")</f>
        <v>67</v>
      </c>
      <c r="J262" s="108">
        <f>IFERROR(HLOOKUP(J259,'Latest indicator estimate data'!$A$1:$ZZ$500,MATCH($D262,'Latest indicator estimate data'!$G$1:$G$500,0),FALSE),"")</f>
        <v>89</v>
      </c>
      <c r="K262" s="108">
        <f>IFERROR(HLOOKUP(K259,'Latest indicator estimate data'!$A$1:$ZZ$500,MATCH($D262,'Latest indicator estimate data'!$G$1:$G$500,0),FALSE),"")</f>
        <v>93</v>
      </c>
      <c r="L262" s="108">
        <f>IFERROR(HLOOKUP(L259,'Latest indicator estimate data'!$A$1:$ZZ$500,MATCH($D262,'Latest indicator estimate data'!$G$1:$G$500,0),FALSE),"")</f>
        <v>91</v>
      </c>
      <c r="M262" s="108">
        <f>IFERROR(HLOOKUP(M259,'Latest indicator estimate data'!$A$1:$ZZ$500,MATCH($D262,'Latest indicator estimate data'!$G$1:$G$500,0),FALSE),"")</f>
        <v>69</v>
      </c>
      <c r="N262" s="108">
        <f>IFERROR(HLOOKUP(N259,'Latest indicator estimate data'!$A$1:$ZZ$500,MATCH($D262,'Latest indicator estimate data'!$G$1:$G$500,0),FALSE),"")</f>
        <v>24</v>
      </c>
      <c r="O262" s="108">
        <f>IFERROR(HLOOKUP(O259,'Latest indicator estimate data'!$A$1:$ZZ$500,MATCH($D262,'Latest indicator estimate data'!$G$1:$G$500,0),FALSE),"")</f>
        <v>80</v>
      </c>
      <c r="P262" s="108">
        <f>IFERROR(HLOOKUP(P259,'Latest indicator estimate data'!$A$1:$ZZ$500,MATCH($D262,'Latest indicator estimate data'!$G$1:$G$500,0),FALSE),"")</f>
        <v>45</v>
      </c>
      <c r="Q262" s="118"/>
      <c r="X262" s="20" t="s">
        <v>2108</v>
      </c>
      <c r="Y262" s="20" t="s">
        <v>844</v>
      </c>
      <c r="Z262" s="19" t="s">
        <v>1312</v>
      </c>
      <c r="AA262" s="19" t="s">
        <v>1269</v>
      </c>
    </row>
    <row r="263" spans="1:41" s="20" customFormat="1" ht="12.75" customHeight="1">
      <c r="A263" s="118"/>
      <c r="B263" s="115"/>
      <c r="C263" s="125"/>
      <c r="D263" s="20" t="s">
        <v>1929</v>
      </c>
      <c r="E263" s="108">
        <f>IFERROR(HLOOKUP(E259,'Latest indicator estimate data'!$A$1:$ZZ$500,MATCH($D263,'Latest indicator estimate data'!$G$1:$G$500,0),FALSE),"")</f>
        <v>97</v>
      </c>
      <c r="F263" s="108">
        <f>IFERROR(HLOOKUP(F259,'Latest indicator estimate data'!$A$1:$ZZ$500,MATCH($D263,'Latest indicator estimate data'!$G$1:$G$500,0),FALSE),"")</f>
        <v>40</v>
      </c>
      <c r="G263" s="108">
        <f>IFERROR(HLOOKUP(G259,'Latest indicator estimate data'!$A$1:$ZZ$500,MATCH($D263,'Latest indicator estimate data'!$G$1:$G$500,0),FALSE),"")</f>
        <v>47</v>
      </c>
      <c r="H263" s="108">
        <f>IFERROR(HLOOKUP(H259,'Latest indicator estimate data'!$A$1:$ZZ$500,MATCH($D263,'Latest indicator estimate data'!$G$1:$G$500,0),FALSE),"")</f>
        <v>46</v>
      </c>
      <c r="I263" s="108">
        <f>IFERROR(HLOOKUP(I259,'Latest indicator estimate data'!$A$1:$ZZ$500,MATCH($D263,'Latest indicator estimate data'!$G$1:$G$500,0),FALSE),"")</f>
        <v>82</v>
      </c>
      <c r="J263" s="108">
        <f>IFERROR(HLOOKUP(J259,'Latest indicator estimate data'!$A$1:$ZZ$500,MATCH($D263,'Latest indicator estimate data'!$G$1:$G$500,0),FALSE),"")</f>
        <v>92</v>
      </c>
      <c r="K263" s="108">
        <f>IFERROR(HLOOKUP(K259,'Latest indicator estimate data'!$A$1:$ZZ$500,MATCH($D263,'Latest indicator estimate data'!$G$1:$G$500,0),FALSE),"")</f>
        <v>93</v>
      </c>
      <c r="L263" s="108">
        <f>IFERROR(HLOOKUP(L259,'Latest indicator estimate data'!$A$1:$ZZ$500,MATCH($D263,'Latest indicator estimate data'!$G$1:$G$500,0),FALSE),"")</f>
        <v>88</v>
      </c>
      <c r="M263" s="108">
        <f>IFERROR(HLOOKUP(M259,'Latest indicator estimate data'!$A$1:$ZZ$500,MATCH($D263,'Latest indicator estimate data'!$G$1:$G$500,0),FALSE),"")</f>
        <v>70</v>
      </c>
      <c r="N263" s="108">
        <f>IFERROR(HLOOKUP(N259,'Latest indicator estimate data'!$A$1:$ZZ$500,MATCH($D263,'Latest indicator estimate data'!$G$1:$G$500,0),FALSE),"")</f>
        <v>24</v>
      </c>
      <c r="O263" s="108">
        <f>IFERROR(HLOOKUP(O259,'Latest indicator estimate data'!$A$1:$ZZ$500,MATCH($D263,'Latest indicator estimate data'!$G$1:$G$500,0),FALSE),"")</f>
        <v>85</v>
      </c>
      <c r="P263" s="108">
        <f>IFERROR(HLOOKUP(P259,'Latest indicator estimate data'!$A$1:$ZZ$500,MATCH($D263,'Latest indicator estimate data'!$G$1:$G$500,0),FALSE),"")</f>
        <v>102</v>
      </c>
      <c r="Q263" s="118"/>
      <c r="X263" s="20" t="s">
        <v>2109</v>
      </c>
      <c r="Y263" s="20" t="s">
        <v>845</v>
      </c>
      <c r="Z263" s="19" t="s">
        <v>1314</v>
      </c>
      <c r="AA263" s="19" t="s">
        <v>1269</v>
      </c>
    </row>
    <row r="264" spans="1:41" s="20" customFormat="1" ht="12.75" customHeight="1">
      <c r="A264" s="118"/>
      <c r="B264" s="115"/>
      <c r="C264" s="130" t="s">
        <v>2031</v>
      </c>
      <c r="D264" s="131"/>
      <c r="E264" s="132"/>
      <c r="F264" s="132"/>
      <c r="G264" s="132"/>
      <c r="H264" s="132"/>
      <c r="I264" s="132"/>
      <c r="J264" s="132"/>
      <c r="K264" s="132"/>
      <c r="L264" s="132"/>
      <c r="M264" s="132"/>
      <c r="N264" s="132"/>
      <c r="O264" s="132"/>
      <c r="P264" s="132"/>
      <c r="Q264" s="118"/>
      <c r="X264" s="20" t="s">
        <v>2110</v>
      </c>
      <c r="Y264" s="20" t="s">
        <v>846</v>
      </c>
      <c r="Z264" s="19" t="s">
        <v>1316</v>
      </c>
      <c r="AA264" s="19" t="s">
        <v>1269</v>
      </c>
    </row>
    <row r="265" spans="1:41" s="20" customFormat="1" ht="12.75" customHeight="1">
      <c r="A265" s="118"/>
      <c r="B265" s="115"/>
      <c r="C265" s="125"/>
      <c r="D265" s="20" t="s">
        <v>2558</v>
      </c>
      <c r="E265" s="108">
        <f>IFERROR(HLOOKUP(E259,'Latest indicator estimate data'!$A$1:$ZZ$500,MATCH($D265,'Latest indicator estimate data'!$G$1:$G$500,0),FALSE),"")</f>
        <v>97</v>
      </c>
      <c r="F265" s="108">
        <f>IFERROR(HLOOKUP(F259,'Latest indicator estimate data'!$A$1:$ZZ$500,MATCH($D265,'Latest indicator estimate data'!$G$1:$G$500,0),FALSE),"")</f>
        <v>41</v>
      </c>
      <c r="G265" s="108">
        <f>IFERROR(HLOOKUP(G259,'Latest indicator estimate data'!$A$1:$ZZ$500,MATCH($D265,'Latest indicator estimate data'!$G$1:$G$500,0),FALSE),"")</f>
        <v>48</v>
      </c>
      <c r="H265" s="108">
        <f>IFERROR(HLOOKUP(H259,'Latest indicator estimate data'!$A$1:$ZZ$500,MATCH($D265,'Latest indicator estimate data'!$G$1:$G$500,0),FALSE),"")</f>
        <v>48</v>
      </c>
      <c r="I265" s="108">
        <f>IFERROR(HLOOKUP(I259,'Latest indicator estimate data'!$A$1:$ZZ$500,MATCH($D265,'Latest indicator estimate data'!$G$1:$G$500,0),FALSE),"")</f>
        <v>83</v>
      </c>
      <c r="J265" s="108">
        <f>IFERROR(HLOOKUP(J259,'Latest indicator estimate data'!$A$1:$ZZ$500,MATCH($D265,'Latest indicator estimate data'!$G$1:$G$500,0),FALSE),"")</f>
        <v>92</v>
      </c>
      <c r="K265" s="108">
        <f>IFERROR(HLOOKUP(K259,'Latest indicator estimate data'!$A$1:$ZZ$500,MATCH($D265,'Latest indicator estimate data'!$G$1:$G$500,0),FALSE),"")</f>
        <v>93</v>
      </c>
      <c r="L265" s="108">
        <f>IFERROR(HLOOKUP(L259,'Latest indicator estimate data'!$A$1:$ZZ$500,MATCH($D265,'Latest indicator estimate data'!$G$1:$G$500,0),FALSE),"")</f>
        <v>88</v>
      </c>
      <c r="M265" s="108">
        <f>IFERROR(HLOOKUP(M259,'Latest indicator estimate data'!$A$1:$ZZ$500,MATCH($D265,'Latest indicator estimate data'!$G$1:$G$500,0),FALSE),"")</f>
        <v>70</v>
      </c>
      <c r="N265" s="108">
        <f>IFERROR(HLOOKUP(N259,'Latest indicator estimate data'!$A$1:$ZZ$500,MATCH($D265,'Latest indicator estimate data'!$G$1:$G$500,0),FALSE),"")</f>
        <v>24</v>
      </c>
      <c r="O265" s="108">
        <f>IFERROR(HLOOKUP(O259,'Latest indicator estimate data'!$A$1:$ZZ$500,MATCH($D265,'Latest indicator estimate data'!$G$1:$G$500,0),FALSE),"")</f>
        <v>85</v>
      </c>
      <c r="P265" s="108">
        <f>IFERROR(HLOOKUP(P259,'Latest indicator estimate data'!$A$1:$ZZ$500,MATCH($D265,'Latest indicator estimate data'!$G$1:$G$500,0),FALSE),"")</f>
        <v>108</v>
      </c>
      <c r="Q265" s="118"/>
      <c r="X265" s="20" t="s">
        <v>2111</v>
      </c>
      <c r="Y265" s="20" t="s">
        <v>847</v>
      </c>
      <c r="Z265" s="19" t="s">
        <v>1318</v>
      </c>
      <c r="AA265" s="19" t="s">
        <v>1269</v>
      </c>
    </row>
    <row r="266" spans="1:41" s="20" customFormat="1" ht="12.75" customHeight="1">
      <c r="A266" s="118"/>
      <c r="B266" s="115"/>
      <c r="C266" s="125"/>
      <c r="D266" s="20" t="s">
        <v>2559</v>
      </c>
      <c r="E266" s="108">
        <f>IFERROR(HLOOKUP(E259,'Latest indicator estimate data'!$A$1:$ZZ$500,MATCH($D266,'Latest indicator estimate data'!$G$1:$G$500,0),FALSE),"")</f>
        <v>95</v>
      </c>
      <c r="F266" s="108">
        <f>IFERROR(HLOOKUP(F259,'Latest indicator estimate data'!$A$1:$ZZ$500,MATCH($D266,'Latest indicator estimate data'!$G$1:$G$500,0),FALSE),"")</f>
        <v>26</v>
      </c>
      <c r="G266" s="108">
        <f>IFERROR(HLOOKUP(G259,'Latest indicator estimate data'!$A$1:$ZZ$500,MATCH($D266,'Latest indicator estimate data'!$G$1:$G$500,0),FALSE),"")</f>
        <v>36</v>
      </c>
      <c r="H266" s="108">
        <f>IFERROR(HLOOKUP(H259,'Latest indicator estimate data'!$A$1:$ZZ$500,MATCH($D266,'Latest indicator estimate data'!$G$1:$G$500,0),FALSE),"")</f>
        <v>72</v>
      </c>
      <c r="I266" s="108">
        <f>IFERROR(HLOOKUP(I259,'Latest indicator estimate data'!$A$1:$ZZ$500,MATCH($D266,'Latest indicator estimate data'!$G$1:$G$500,0),FALSE),"")</f>
        <v>62</v>
      </c>
      <c r="J266" s="108">
        <f>IFERROR(HLOOKUP(J259,'Latest indicator estimate data'!$A$1:$ZZ$500,MATCH($D266,'Latest indicator estimate data'!$G$1:$G$500,0),FALSE),"")</f>
        <v>90</v>
      </c>
      <c r="K266" s="108">
        <f>IFERROR(HLOOKUP(K259,'Latest indicator estimate data'!$A$1:$ZZ$500,MATCH($D266,'Latest indicator estimate data'!$G$1:$G$500,0),FALSE),"")</f>
        <v>95</v>
      </c>
      <c r="L266" s="108">
        <f>IFERROR(HLOOKUP(L259,'Latest indicator estimate data'!$A$1:$ZZ$500,MATCH($D266,'Latest indicator estimate data'!$G$1:$G$500,0),FALSE),"")</f>
        <v>92</v>
      </c>
      <c r="M266" s="108">
        <f>IFERROR(HLOOKUP(M259,'Latest indicator estimate data'!$A$1:$ZZ$500,MATCH($D266,'Latest indicator estimate data'!$G$1:$G$500,0),FALSE),"")</f>
        <v>67</v>
      </c>
      <c r="N266" s="108">
        <f>IFERROR(HLOOKUP(N259,'Latest indicator estimate data'!$A$1:$ZZ$500,MATCH($D266,'Latest indicator estimate data'!$G$1:$G$500,0),FALSE),"")</f>
        <v>23</v>
      </c>
      <c r="O266" s="108">
        <f>IFERROR(HLOOKUP(O259,'Latest indicator estimate data'!$A$1:$ZZ$500,MATCH($D266,'Latest indicator estimate data'!$G$1:$G$500,0),FALSE),"")</f>
        <v>79</v>
      </c>
      <c r="P266" s="108">
        <f>IFERROR(HLOOKUP(P259,'Latest indicator estimate data'!$A$1:$ZZ$500,MATCH($D266,'Latest indicator estimate data'!$G$1:$G$500,0),FALSE),"")</f>
        <v>39</v>
      </c>
      <c r="Q266" s="118"/>
      <c r="X266" s="20" t="s">
        <v>2112</v>
      </c>
      <c r="Y266" s="20" t="s">
        <v>848</v>
      </c>
      <c r="Z266" s="19" t="s">
        <v>1320</v>
      </c>
      <c r="AA266" s="19" t="s">
        <v>1269</v>
      </c>
    </row>
    <row r="267" spans="1:41" s="20" customFormat="1" ht="12.75" customHeight="1">
      <c r="A267" s="118"/>
      <c r="B267" s="115"/>
      <c r="C267" s="130" t="s">
        <v>2035</v>
      </c>
      <c r="D267" s="131"/>
      <c r="E267" s="132"/>
      <c r="F267" s="132"/>
      <c r="G267" s="132"/>
      <c r="H267" s="132"/>
      <c r="I267" s="132"/>
      <c r="J267" s="132"/>
      <c r="K267" s="132"/>
      <c r="L267" s="132"/>
      <c r="M267" s="132"/>
      <c r="N267" s="132"/>
      <c r="O267" s="132"/>
      <c r="P267" s="132"/>
      <c r="Q267" s="118"/>
      <c r="X267" s="20" t="s">
        <v>2081</v>
      </c>
      <c r="Y267" s="20" t="s">
        <v>849</v>
      </c>
      <c r="Z267" s="19" t="s">
        <v>1322</v>
      </c>
      <c r="AA267" s="19" t="s">
        <v>1269</v>
      </c>
    </row>
    <row r="268" spans="1:41" s="20" customFormat="1" ht="12.75" customHeight="1">
      <c r="A268" s="118"/>
      <c r="B268" s="115"/>
      <c r="C268" s="125"/>
      <c r="D268" s="20" t="s">
        <v>1933</v>
      </c>
      <c r="E268" s="108">
        <f>IFERROR(HLOOKUP(E259,'Latest indicator estimate data'!$A$1:$ZZ$500,MATCH($D268,'Latest indicator estimate data'!$G$1:$G$500,0),FALSE),"")</f>
        <v>96</v>
      </c>
      <c r="F268" s="108">
        <f>IFERROR(HLOOKUP(F259,'Latest indicator estimate data'!$A$1:$ZZ$500,MATCH($D268,'Latest indicator estimate data'!$G$1:$G$500,0),FALSE),"")</f>
        <v>38</v>
      </c>
      <c r="G268" s="108">
        <f>IFERROR(HLOOKUP(G259,'Latest indicator estimate data'!$A$1:$ZZ$500,MATCH($D268,'Latest indicator estimate data'!$G$1:$G$500,0),FALSE),"")</f>
        <v>48</v>
      </c>
      <c r="H268" s="108">
        <f>IFERROR(HLOOKUP(H259,'Latest indicator estimate data'!$A$1:$ZZ$500,MATCH($D268,'Latest indicator estimate data'!$G$1:$G$500,0),FALSE),"")</f>
        <v>48</v>
      </c>
      <c r="I268" s="108">
        <f>IFERROR(HLOOKUP(I259,'Latest indicator estimate data'!$A$1:$ZZ$500,MATCH($D268,'Latest indicator estimate data'!$G$1:$G$500,0),FALSE),"")</f>
        <v>84</v>
      </c>
      <c r="J268" s="108">
        <f>IFERROR(HLOOKUP(J259,'Latest indicator estimate data'!$A$1:$ZZ$500,MATCH($D268,'Latest indicator estimate data'!$G$1:$G$500,0),FALSE),"")</f>
        <v>90</v>
      </c>
      <c r="K268" s="108">
        <f>IFERROR(HLOOKUP(K259,'Latest indicator estimate data'!$A$1:$ZZ$500,MATCH($D268,'Latest indicator estimate data'!$G$1:$G$500,0),FALSE),"")</f>
        <v>90</v>
      </c>
      <c r="L268" s="108">
        <f>IFERROR(HLOOKUP(L259,'Latest indicator estimate data'!$A$1:$ZZ$500,MATCH($D268,'Latest indicator estimate data'!$G$1:$G$500,0),FALSE),"")</f>
        <v>88</v>
      </c>
      <c r="M268" s="108">
        <f>IFERROR(HLOOKUP(M259,'Latest indicator estimate data'!$A$1:$ZZ$500,MATCH($D268,'Latest indicator estimate data'!$G$1:$G$500,0),FALSE),"")</f>
        <v>69</v>
      </c>
      <c r="N268" s="108">
        <f>IFERROR(HLOOKUP(N259,'Latest indicator estimate data'!$A$1:$ZZ$500,MATCH($D268,'Latest indicator estimate data'!$G$1:$G$500,0),FALSE),"")</f>
        <v>23</v>
      </c>
      <c r="O268" s="108">
        <f>IFERROR(HLOOKUP(O259,'Latest indicator estimate data'!$A$1:$ZZ$500,MATCH($D268,'Latest indicator estimate data'!$G$1:$G$500,0),FALSE),"")</f>
        <v>86</v>
      </c>
      <c r="P268" s="108">
        <f>IFERROR(HLOOKUP(P259,'Latest indicator estimate data'!$A$1:$ZZ$500,MATCH($D268,'Latest indicator estimate data'!$G$1:$G$500,0),FALSE),"")</f>
        <v>73</v>
      </c>
      <c r="Q268" s="118"/>
      <c r="X268" s="20" t="s">
        <v>2113</v>
      </c>
      <c r="Y268" s="20" t="s">
        <v>850</v>
      </c>
      <c r="Z268" s="19" t="s">
        <v>1324</v>
      </c>
      <c r="AA268" s="19" t="s">
        <v>1188</v>
      </c>
    </row>
    <row r="269" spans="1:41" s="20" customFormat="1" ht="12.75" customHeight="1">
      <c r="A269" s="118"/>
      <c r="B269" s="115"/>
      <c r="C269" s="125"/>
      <c r="D269" s="20" t="s">
        <v>1934</v>
      </c>
      <c r="E269" s="108">
        <f>IFERROR(HLOOKUP(E259,'Latest indicator estimate data'!$A$1:$ZZ$500,MATCH($D269,'Latest indicator estimate data'!$G$1:$G$500,0),FALSE),"")</f>
        <v>97</v>
      </c>
      <c r="F269" s="108">
        <f>IFERROR(HLOOKUP(F259,'Latest indicator estimate data'!$A$1:$ZZ$500,MATCH($D269,'Latest indicator estimate data'!$G$1:$G$500,0),FALSE),"")</f>
        <v>35</v>
      </c>
      <c r="G269" s="108">
        <f>IFERROR(HLOOKUP(G259,'Latest indicator estimate data'!$A$1:$ZZ$500,MATCH($D269,'Latest indicator estimate data'!$G$1:$G$500,0),FALSE),"")</f>
        <v>42</v>
      </c>
      <c r="H269" s="108">
        <f>IFERROR(HLOOKUP(H259,'Latest indicator estimate data'!$A$1:$ZZ$500,MATCH($D269,'Latest indicator estimate data'!$G$1:$G$500,0),FALSE),"")</f>
        <v>61</v>
      </c>
      <c r="I269" s="108">
        <f>IFERROR(HLOOKUP(I259,'Latest indicator estimate data'!$A$1:$ZZ$500,MATCH($D269,'Latest indicator estimate data'!$G$1:$G$500,0),FALSE),"")</f>
        <v>72</v>
      </c>
      <c r="J269" s="108">
        <f>IFERROR(HLOOKUP(J259,'Latest indicator estimate data'!$A$1:$ZZ$500,MATCH($D269,'Latest indicator estimate data'!$G$1:$G$500,0),FALSE),"")</f>
        <v>92</v>
      </c>
      <c r="K269" s="108">
        <f>IFERROR(HLOOKUP(K259,'Latest indicator estimate data'!$A$1:$ZZ$500,MATCH($D269,'Latest indicator estimate data'!$G$1:$G$500,0),FALSE),"")</f>
        <v>96</v>
      </c>
      <c r="L269" s="108">
        <f>IFERROR(HLOOKUP(L259,'Latest indicator estimate data'!$A$1:$ZZ$500,MATCH($D269,'Latest indicator estimate data'!$G$1:$G$500,0),FALSE),"")</f>
        <v>91</v>
      </c>
      <c r="M269" s="108">
        <f>IFERROR(HLOOKUP(M259,'Latest indicator estimate data'!$A$1:$ZZ$500,MATCH($D269,'Latest indicator estimate data'!$G$1:$G$500,0),FALSE),"")</f>
        <v>70</v>
      </c>
      <c r="N269" s="108">
        <f>IFERROR(HLOOKUP(N259,'Latest indicator estimate data'!$A$1:$ZZ$500,MATCH($D269,'Latest indicator estimate data'!$G$1:$G$500,0),FALSE),"")</f>
        <v>24</v>
      </c>
      <c r="O269" s="108">
        <f>IFERROR(HLOOKUP(O259,'Latest indicator estimate data'!$A$1:$ZZ$500,MATCH($D269,'Latest indicator estimate data'!$G$1:$G$500,0),FALSE),"")</f>
        <v>81</v>
      </c>
      <c r="P269" s="108">
        <f>IFERROR(HLOOKUP(P259,'Latest indicator estimate data'!$A$1:$ZZ$500,MATCH($D269,'Latest indicator estimate data'!$G$1:$G$500,0),FALSE),"")</f>
        <v>74</v>
      </c>
      <c r="Q269" s="118"/>
      <c r="X269" s="20" t="s">
        <v>2114</v>
      </c>
      <c r="Y269" s="20" t="s">
        <v>851</v>
      </c>
      <c r="Z269" s="19" t="s">
        <v>1325</v>
      </c>
      <c r="AA269" s="19" t="s">
        <v>1269</v>
      </c>
    </row>
    <row r="270" spans="1:41" s="20" customFormat="1" ht="12.75" customHeight="1">
      <c r="A270" s="118"/>
      <c r="B270" s="115"/>
      <c r="C270" s="130" t="s">
        <v>2039</v>
      </c>
      <c r="D270" s="131"/>
      <c r="E270" s="132"/>
      <c r="F270" s="132"/>
      <c r="G270" s="132"/>
      <c r="H270" s="132"/>
      <c r="I270" s="132"/>
      <c r="J270" s="132"/>
      <c r="K270" s="132"/>
      <c r="L270" s="132"/>
      <c r="M270" s="132"/>
      <c r="N270" s="132"/>
      <c r="O270" s="132"/>
      <c r="P270" s="132"/>
      <c r="Q270" s="118"/>
      <c r="X270" s="20" t="s">
        <v>2115</v>
      </c>
      <c r="Y270" s="20" t="s">
        <v>852</v>
      </c>
      <c r="Z270" s="19" t="s">
        <v>1327</v>
      </c>
      <c r="AA270" s="19" t="s">
        <v>1269</v>
      </c>
    </row>
    <row r="271" spans="1:41" s="20" customFormat="1" ht="12.75" customHeight="1">
      <c r="A271" s="118"/>
      <c r="B271" s="115"/>
      <c r="C271" s="125"/>
      <c r="D271" s="20" t="s">
        <v>2561</v>
      </c>
      <c r="E271" s="108">
        <f>IFERROR(HLOOKUP(E259,'Latest indicator estimate data'!$A$1:$ZZ$500,MATCH($D271,'Latest indicator estimate data'!$G$1:$G$500,0),FALSE),"")</f>
        <v>100</v>
      </c>
      <c r="F271" s="108">
        <f>IFERROR(HLOOKUP(F259,'Latest indicator estimate data'!$A$1:$ZZ$500,MATCH($D271,'Latest indicator estimate data'!$G$1:$G$500,0),FALSE),"")</f>
        <v>42</v>
      </c>
      <c r="G271" s="108">
        <f>IFERROR(HLOOKUP(G259,'Latest indicator estimate data'!$A$1:$ZZ$500,MATCH($D271,'Latest indicator estimate data'!$G$1:$G$500,0),FALSE),"")</f>
        <v>37</v>
      </c>
      <c r="H271" s="108">
        <f>IFERROR(HLOOKUP(H259,'Latest indicator estimate data'!$A$1:$ZZ$500,MATCH($D271,'Latest indicator estimate data'!$G$1:$G$500,0),FALSE),"")</f>
        <v>68</v>
      </c>
      <c r="I271" s="108">
        <f>IFERROR(HLOOKUP(I259,'Latest indicator estimate data'!$A$1:$ZZ$500,MATCH($D271,'Latest indicator estimate data'!$G$1:$G$500,0),FALSE),"")</f>
        <v>79</v>
      </c>
      <c r="J271" s="108">
        <f>IFERROR(HLOOKUP(J259,'Latest indicator estimate data'!$A$1:$ZZ$500,MATCH($D271,'Latest indicator estimate data'!$G$1:$G$500,0),FALSE),"")</f>
        <v>100</v>
      </c>
      <c r="K271" s="108">
        <f>IFERROR(HLOOKUP(K259,'Latest indicator estimate data'!$A$1:$ZZ$500,MATCH($D271,'Latest indicator estimate data'!$G$1:$G$500,0),FALSE),"")</f>
        <v>100</v>
      </c>
      <c r="L271" s="108">
        <f>IFERROR(HLOOKUP(L259,'Latest indicator estimate data'!$A$1:$ZZ$500,MATCH($D271,'Latest indicator estimate data'!$G$1:$G$500,0),FALSE),"")</f>
        <v>95</v>
      </c>
      <c r="M271" s="108">
        <f>IFERROR(HLOOKUP(M259,'Latest indicator estimate data'!$A$1:$ZZ$500,MATCH($D271,'Latest indicator estimate data'!$G$1:$G$500,0),FALSE),"")</f>
        <v>74</v>
      </c>
      <c r="N271" s="108">
        <f>IFERROR(HLOOKUP(N259,'Latest indicator estimate data'!$A$1:$ZZ$500,MATCH($D271,'Latest indicator estimate data'!$G$1:$G$500,0),FALSE),"")</f>
        <v>32</v>
      </c>
      <c r="O271" s="108">
        <f>IFERROR(HLOOKUP(O259,'Latest indicator estimate data'!$A$1:$ZZ$500,MATCH($D271,'Latest indicator estimate data'!$G$1:$G$500,0),FALSE),"")</f>
        <v>84</v>
      </c>
      <c r="P271" s="108">
        <f>IFERROR(HLOOKUP(P259,'Latest indicator estimate data'!$A$1:$ZZ$500,MATCH($D271,'Latest indicator estimate data'!$G$1:$G$500,0),FALSE),"")</f>
        <v>19</v>
      </c>
      <c r="Q271" s="118"/>
    </row>
    <row r="272" spans="1:41" s="20" customFormat="1" ht="12.75" customHeight="1">
      <c r="A272" s="118"/>
      <c r="B272" s="115"/>
      <c r="C272" s="126"/>
      <c r="D272" s="129" t="s">
        <v>2560</v>
      </c>
      <c r="E272" s="113">
        <f>IFERROR(HLOOKUP(E259,'Latest indicator estimate data'!$A$1:$ZZ$500,MATCH($D272,'Latest indicator estimate data'!$G$1:$G$500,0),FALSE),"")</f>
        <v>96</v>
      </c>
      <c r="F272" s="113">
        <f>IFERROR(HLOOKUP(F259,'Latest indicator estimate data'!$A$1:$ZZ$500,MATCH($D272,'Latest indicator estimate data'!$G$1:$G$500,0),FALSE),"")</f>
        <v>36</v>
      </c>
      <c r="G272" s="113">
        <f>IFERROR(HLOOKUP(G259,'Latest indicator estimate data'!$A$1:$ZZ$500,MATCH($D272,'Latest indicator estimate data'!$G$1:$G$500,0),FALSE),"")</f>
        <v>46</v>
      </c>
      <c r="H272" s="113">
        <f>IFERROR(HLOOKUP(H259,'Latest indicator estimate data'!$A$1:$ZZ$500,MATCH($D272,'Latest indicator estimate data'!$G$1:$G$500,0),FALSE),"")</f>
        <v>52</v>
      </c>
      <c r="I272" s="113">
        <f>IFERROR(HLOOKUP(I259,'Latest indicator estimate data'!$A$1:$ZZ$500,MATCH($D272,'Latest indicator estimate data'!$G$1:$G$500,0),FALSE),"")</f>
        <v>77</v>
      </c>
      <c r="J272" s="113">
        <f>IFERROR(HLOOKUP(J259,'Latest indicator estimate data'!$A$1:$ZZ$500,MATCH($D272,'Latest indicator estimate data'!$G$1:$G$500,0),FALSE),"")</f>
        <v>90</v>
      </c>
      <c r="K272" s="113">
        <f>IFERROR(HLOOKUP(K259,'Latest indicator estimate data'!$A$1:$ZZ$500,MATCH($D272,'Latest indicator estimate data'!$G$1:$G$500,0),FALSE),"")</f>
        <v>92</v>
      </c>
      <c r="L272" s="113">
        <f>IFERROR(HLOOKUP(L259,'Latest indicator estimate data'!$A$1:$ZZ$500,MATCH($D272,'Latest indicator estimate data'!$G$1:$G$500,0),FALSE),"")</f>
        <v>88</v>
      </c>
      <c r="M272" s="113">
        <f>IFERROR(HLOOKUP(M259,'Latest indicator estimate data'!$A$1:$ZZ$500,MATCH($D272,'Latest indicator estimate data'!$G$1:$G$500,0),FALSE),"")</f>
        <v>69</v>
      </c>
      <c r="N272" s="113">
        <f>IFERROR(HLOOKUP(N259,'Latest indicator estimate data'!$A$1:$ZZ$500,MATCH($D272,'Latest indicator estimate data'!$G$1:$G$500,0),FALSE),"")</f>
        <v>23</v>
      </c>
      <c r="O272" s="113">
        <f>IFERROR(HLOOKUP(O259,'Latest indicator estimate data'!$A$1:$ZZ$500,MATCH($D272,'Latest indicator estimate data'!$G$1:$G$500,0),FALSE),"")</f>
        <v>84</v>
      </c>
      <c r="P272" s="113">
        <f>IFERROR(HLOOKUP(P259,'Latest indicator estimate data'!$A$1:$ZZ$500,MATCH($D272,'Latest indicator estimate data'!$G$1:$G$500,0),FALSE),"")</f>
        <v>128</v>
      </c>
      <c r="Q272" s="118"/>
    </row>
    <row r="273" spans="1:31">
      <c r="A273" s="118"/>
      <c r="D273" s="118"/>
      <c r="E273" s="114"/>
      <c r="F273" s="114"/>
      <c r="G273" s="114"/>
      <c r="H273" s="114"/>
      <c r="I273" s="114"/>
      <c r="J273" s="114"/>
      <c r="K273" s="114"/>
      <c r="L273" s="114"/>
      <c r="M273" s="114"/>
      <c r="N273" s="114"/>
      <c r="O273" s="108"/>
      <c r="P273" s="118"/>
      <c r="Q273" s="118"/>
    </row>
    <row r="276" spans="1:31">
      <c r="B276" s="115" t="s">
        <v>2116</v>
      </c>
    </row>
    <row r="277" spans="1:31">
      <c r="B277" s="105" t="str">
        <f>"PPE currently available for all staff"&amp;" (n="&amp;M281&amp;")"</f>
        <v>PPE currently available for all staff (n=147)</v>
      </c>
      <c r="C277" s="105"/>
      <c r="D277" s="106"/>
      <c r="E277" s="107"/>
      <c r="F277" s="107"/>
      <c r="G277" s="107"/>
      <c r="H277" s="107"/>
      <c r="I277" s="107"/>
      <c r="J277" s="107"/>
      <c r="K277" s="107"/>
      <c r="L277" s="107"/>
      <c r="M277" s="107"/>
      <c r="N277" s="107"/>
      <c r="O277" s="108"/>
      <c r="P277" s="118"/>
    </row>
    <row r="278" spans="1:31" ht="23.25" customHeight="1">
      <c r="C278" s="109"/>
      <c r="D278" s="109"/>
      <c r="E278" s="245" t="s">
        <v>2117</v>
      </c>
      <c r="F278" s="245"/>
      <c r="G278" s="245"/>
      <c r="H278" s="245"/>
      <c r="I278" s="245"/>
      <c r="J278" s="110"/>
      <c r="K278" s="110"/>
      <c r="L278" s="110"/>
      <c r="M278" s="110"/>
      <c r="N278" s="110"/>
      <c r="O278" s="110"/>
      <c r="P278" s="110"/>
    </row>
    <row r="279" spans="1:31" ht="46.5" customHeight="1">
      <c r="C279" s="120"/>
      <c r="D279" s="120"/>
      <c r="E279" s="160" t="str">
        <f>X281</f>
        <v>Mask, medical/surgical</v>
      </c>
      <c r="F279" s="160" t="str">
        <f>X282</f>
        <v>Respirator masks (N95 or FFP2)</v>
      </c>
      <c r="G279" s="160" t="str">
        <f>X283</f>
        <v>Gloves, examination</v>
      </c>
      <c r="H279" s="160" t="str">
        <f>X284</f>
        <v>Gown, protective</v>
      </c>
      <c r="I279" s="160" t="str">
        <f>X285</f>
        <v>Goggles, protective</v>
      </c>
      <c r="J279" s="160" t="str">
        <f>X286</f>
        <v xml:space="preserve">Average score </v>
      </c>
      <c r="K279" s="160" t="str">
        <f>X287</f>
        <v xml:space="preserve">all 6 tracer PPE items </v>
      </c>
      <c r="L279" s="160" t="str">
        <f>X288</f>
        <v xml:space="preserve">50% or more of the tracer items </v>
      </c>
      <c r="M279" s="204" t="s">
        <v>2015</v>
      </c>
      <c r="N279" s="111"/>
      <c r="O279" s="111"/>
      <c r="P279" s="111"/>
    </row>
    <row r="280" spans="1:31" ht="27.6">
      <c r="C280" s="121"/>
      <c r="D280" s="121"/>
      <c r="E280" s="127" t="s">
        <v>853</v>
      </c>
      <c r="F280" s="127" t="s">
        <v>854</v>
      </c>
      <c r="G280" s="127" t="s">
        <v>855</v>
      </c>
      <c r="H280" s="127" t="s">
        <v>856</v>
      </c>
      <c r="I280" s="127" t="s">
        <v>857</v>
      </c>
      <c r="J280" s="127" t="s">
        <v>858</v>
      </c>
      <c r="K280" s="127" t="s">
        <v>859</v>
      </c>
      <c r="L280" s="127" t="s">
        <v>860</v>
      </c>
      <c r="M280" s="127" t="s">
        <v>1198</v>
      </c>
      <c r="N280" s="127"/>
      <c r="O280" s="127"/>
      <c r="P280" s="127"/>
    </row>
    <row r="281" spans="1:31">
      <c r="C281" s="123" t="s">
        <v>1927</v>
      </c>
      <c r="D281" s="124"/>
      <c r="E281" s="112">
        <f>HLOOKUP(E280,'Latest indicator estimate data'!$A$1:$ZZ$500,MATCH($C281,'Latest indicator estimate data'!$G$1:$G$500,0),FALSE)</f>
        <v>76</v>
      </c>
      <c r="F281" s="112">
        <f>HLOOKUP(F280,'Latest indicator estimate data'!$A$1:$ZZ$500,MATCH($C281,'Latest indicator estimate data'!$G$1:$G$500,0),FALSE)</f>
        <v>32</v>
      </c>
      <c r="G281" s="112">
        <f>HLOOKUP(G280,'Latest indicator estimate data'!$A$1:$ZZ$500,MATCH($C281,'Latest indicator estimate data'!$G$1:$G$500,0),FALSE)</f>
        <v>78</v>
      </c>
      <c r="H281" s="112">
        <f>HLOOKUP(H280,'Latest indicator estimate data'!$A$1:$ZZ$500,MATCH($C281,'Latest indicator estimate data'!$G$1:$G$500,0),FALSE)</f>
        <v>37</v>
      </c>
      <c r="I281" s="112">
        <f>HLOOKUP(I280,'Latest indicator estimate data'!$A$1:$ZZ$500,MATCH($C281,'Latest indicator estimate data'!$G$1:$G$500,0),FALSE)</f>
        <v>33</v>
      </c>
      <c r="J281" s="112">
        <f>HLOOKUP(J280,'Latest indicator estimate data'!$A$1:$ZZ$500,MATCH($C281,'Latest indicator estimate data'!$G$1:$G$500,0),FALSE)</f>
        <v>52</v>
      </c>
      <c r="K281" s="112">
        <f>HLOOKUP(K280,'Latest indicator estimate data'!$A$1:$ZZ$500,MATCH($C281,'Latest indicator estimate data'!$G$1:$G$500,0),FALSE)</f>
        <v>12</v>
      </c>
      <c r="L281" s="112">
        <f>HLOOKUP(L280,'Latest indicator estimate data'!$A$1:$ZZ$500,MATCH($C281,'Latest indicator estimate data'!$G$1:$G$500,0),FALSE)</f>
        <v>63</v>
      </c>
      <c r="M281" s="112">
        <f>HLOOKUP(M280,'Latest indicator estimate data'!$A$1:$ZZ$500,MATCH($C281,'Latest indicator estimate data'!$G$1:$G$500,0),FALSE)</f>
        <v>147</v>
      </c>
      <c r="N281" s="112" t="e">
        <f>HLOOKUP(N280,'Latest indicator estimate data'!$A$1:$ZZ$500,MATCH($C281,'Latest indicator estimate data'!$G$1:$G$500,0),FALSE)</f>
        <v>#N/A</v>
      </c>
      <c r="O281" s="112" t="e">
        <f>HLOOKUP(O280,'Latest indicator estimate data'!$A$1:$ZZ$500,MATCH($C281,'Latest indicator estimate data'!$G$1:$G$500,0),FALSE)</f>
        <v>#N/A</v>
      </c>
      <c r="P281" s="112" t="e">
        <f>HLOOKUP(P280,'Latest indicator estimate data'!A21:ZZ520,MATCH(C281,'Latest indicator estimate data'!E21:E520,0),FALSE)</f>
        <v>#N/A</v>
      </c>
      <c r="X281" s="19" t="s">
        <v>2118</v>
      </c>
      <c r="Y281" s="19" t="s">
        <v>853</v>
      </c>
      <c r="Z281" s="19" t="s">
        <v>1329</v>
      </c>
      <c r="AA281" s="19" t="s">
        <v>1269</v>
      </c>
      <c r="AE281" s="20"/>
    </row>
    <row r="282" spans="1:31">
      <c r="C282" s="133" t="s">
        <v>2027</v>
      </c>
      <c r="D282" s="134"/>
      <c r="E282" s="132"/>
      <c r="F282" s="132"/>
      <c r="G282" s="132"/>
      <c r="H282" s="132"/>
      <c r="I282" s="132"/>
      <c r="J282" s="132"/>
      <c r="K282" s="132"/>
      <c r="L282" s="132"/>
      <c r="M282" s="132"/>
      <c r="N282" s="132"/>
      <c r="O282" s="132"/>
      <c r="P282" s="132"/>
      <c r="X282" s="19" t="s">
        <v>2119</v>
      </c>
      <c r="Y282" s="19" t="s">
        <v>854</v>
      </c>
      <c r="Z282" s="19" t="s">
        <v>1331</v>
      </c>
      <c r="AA282" s="19" t="s">
        <v>1269</v>
      </c>
      <c r="AE282" s="20"/>
    </row>
    <row r="283" spans="1:31">
      <c r="C283" s="125"/>
      <c r="D283" s="20" t="s">
        <v>1928</v>
      </c>
      <c r="E283" s="108">
        <f>IFERROR(HLOOKUP(E280,'Latest indicator estimate data'!$A$1:$ZZ$500,MATCH($D283,'Latest indicator estimate data'!$G$1:$G$500,0),FALSE),"")</f>
        <v>71</v>
      </c>
      <c r="F283" s="108">
        <f>IFERROR(HLOOKUP(F280,'Latest indicator estimate data'!$A$1:$ZZ$500,MATCH($D283,'Latest indicator estimate data'!$G$1:$G$500,0),FALSE),"")</f>
        <v>33</v>
      </c>
      <c r="G283" s="108">
        <f>IFERROR(HLOOKUP(G280,'Latest indicator estimate data'!$A$1:$ZZ$500,MATCH($D283,'Latest indicator estimate data'!$G$1:$G$500,0),FALSE),"")</f>
        <v>78</v>
      </c>
      <c r="H283" s="108">
        <f>IFERROR(HLOOKUP(H280,'Latest indicator estimate data'!$A$1:$ZZ$500,MATCH($D283,'Latest indicator estimate data'!$G$1:$G$500,0),FALSE),"")</f>
        <v>47</v>
      </c>
      <c r="I283" s="108">
        <f>IFERROR(HLOOKUP(I280,'Latest indicator estimate data'!$A$1:$ZZ$500,MATCH($D283,'Latest indicator estimate data'!$G$1:$G$500,0),FALSE),"")</f>
        <v>38</v>
      </c>
      <c r="J283" s="108">
        <f>IFERROR(HLOOKUP(J280,'Latest indicator estimate data'!$A$1:$ZZ$500,MATCH($D283,'Latest indicator estimate data'!$G$1:$G$500,0),FALSE),"")</f>
        <v>51</v>
      </c>
      <c r="K283" s="108">
        <f>IFERROR(HLOOKUP(K280,'Latest indicator estimate data'!$A$1:$ZZ$500,MATCH($D283,'Latest indicator estimate data'!$G$1:$G$500,0),FALSE),"")</f>
        <v>7</v>
      </c>
      <c r="L283" s="108">
        <f>IFERROR(HLOOKUP(L280,'Latest indicator estimate data'!$A$1:$ZZ$500,MATCH($D283,'Latest indicator estimate data'!$G$1:$G$500,0),FALSE),"")</f>
        <v>53</v>
      </c>
      <c r="M283" s="108">
        <f>IFERROR(HLOOKUP(M280,'Latest indicator estimate data'!$A$1:$ZZ$500,MATCH($D283,'Latest indicator estimate data'!$G$1:$G$500,0),FALSE),"")</f>
        <v>45</v>
      </c>
      <c r="N283" s="108" t="str">
        <f>IFERROR(HLOOKUP(N280,'Latest indicator estimate data'!$A$1:$ZZ$500,MATCH($D283,'Latest indicator estimate data'!$G$1:$G$500,0),FALSE),"")</f>
        <v/>
      </c>
      <c r="O283" s="108" t="str">
        <f>IFERROR(HLOOKUP(O280,'Latest indicator estimate data'!$A$1:$ZZ$500,MATCH($D283,'Latest indicator estimate data'!$G$1:$G$500,0),FALSE),"")</f>
        <v/>
      </c>
      <c r="P283" s="108" t="str">
        <f>IFERROR(HLOOKUP(P280,'Latest indicator estimate data'!A21:ZZ520,MATCH(D283,'Latest indicator estimate data'!F21:F520,0),FALSE),"")</f>
        <v/>
      </c>
      <c r="X283" s="19" t="s">
        <v>2120</v>
      </c>
      <c r="Y283" s="19" t="s">
        <v>855</v>
      </c>
      <c r="Z283" s="19" t="s">
        <v>1333</v>
      </c>
      <c r="AA283" s="19" t="s">
        <v>1269</v>
      </c>
    </row>
    <row r="284" spans="1:31" ht="12.75" customHeight="1">
      <c r="C284" s="125"/>
      <c r="D284" s="20" t="s">
        <v>1929</v>
      </c>
      <c r="E284" s="108">
        <f>IFERROR(HLOOKUP(E280,'Latest indicator estimate data'!$A$1:$ZZ$500,MATCH($D284,'Latest indicator estimate data'!$G$1:$G$500,0),FALSE),"")</f>
        <v>78</v>
      </c>
      <c r="F284" s="108">
        <f>IFERROR(HLOOKUP(F280,'Latest indicator estimate data'!$A$1:$ZZ$500,MATCH($D284,'Latest indicator estimate data'!$G$1:$G$500,0),FALSE),"")</f>
        <v>31</v>
      </c>
      <c r="G284" s="108">
        <f>IFERROR(HLOOKUP(G280,'Latest indicator estimate data'!$A$1:$ZZ$500,MATCH($D284,'Latest indicator estimate data'!$G$1:$G$500,0),FALSE),"")</f>
        <v>77</v>
      </c>
      <c r="H284" s="108">
        <f>IFERROR(HLOOKUP(H280,'Latest indicator estimate data'!$A$1:$ZZ$500,MATCH($D284,'Latest indicator estimate data'!$G$1:$G$500,0),FALSE),"")</f>
        <v>32</v>
      </c>
      <c r="I284" s="108">
        <f>IFERROR(HLOOKUP(I280,'Latest indicator estimate data'!$A$1:$ZZ$500,MATCH($D284,'Latest indicator estimate data'!$G$1:$G$500,0),FALSE),"")</f>
        <v>31</v>
      </c>
      <c r="J284" s="108">
        <f>IFERROR(HLOOKUP(J280,'Latest indicator estimate data'!$A$1:$ZZ$500,MATCH($D284,'Latest indicator estimate data'!$G$1:$G$500,0),FALSE),"")</f>
        <v>52</v>
      </c>
      <c r="K284" s="108">
        <f>IFERROR(HLOOKUP(K280,'Latest indicator estimate data'!$A$1:$ZZ$500,MATCH($D284,'Latest indicator estimate data'!$G$1:$G$500,0),FALSE),"")</f>
        <v>14</v>
      </c>
      <c r="L284" s="108">
        <f>IFERROR(HLOOKUP(L280,'Latest indicator estimate data'!$A$1:$ZZ$500,MATCH($D284,'Latest indicator estimate data'!$G$1:$G$500,0),FALSE),"")</f>
        <v>67</v>
      </c>
      <c r="M284" s="108">
        <f>IFERROR(HLOOKUP(M280,'Latest indicator estimate data'!$A$1:$ZZ$500,MATCH($D284,'Latest indicator estimate data'!$G$1:$G$500,0),FALSE),"")</f>
        <v>102</v>
      </c>
      <c r="N284" s="108" t="str">
        <f>IFERROR(HLOOKUP(N280,'Latest indicator estimate data'!$A$1:$ZZ$500,MATCH($D284,'Latest indicator estimate data'!$G$1:$G$500,0),FALSE),"")</f>
        <v/>
      </c>
      <c r="O284" s="108" t="str">
        <f>IFERROR(HLOOKUP(O280,'Latest indicator estimate data'!$A$1:$ZZ$500,MATCH($D284,'Latest indicator estimate data'!$G$1:$G$500,0),FALSE),"")</f>
        <v/>
      </c>
      <c r="P284" s="108" t="str">
        <f>IFERROR(HLOOKUP(P280,'Latest indicator estimate data'!A21:ZZ520,MATCH(D284,'Latest indicator estimate data'!F21:F520,0),FALSE),"")</f>
        <v/>
      </c>
      <c r="X284" s="19" t="s">
        <v>2121</v>
      </c>
      <c r="Y284" s="19" t="s">
        <v>856</v>
      </c>
      <c r="Z284" s="19" t="s">
        <v>1335</v>
      </c>
      <c r="AA284" s="19" t="s">
        <v>1269</v>
      </c>
    </row>
    <row r="285" spans="1:31">
      <c r="C285" s="130" t="s">
        <v>2031</v>
      </c>
      <c r="D285" s="131"/>
      <c r="E285" s="132"/>
      <c r="F285" s="132"/>
      <c r="G285" s="132"/>
      <c r="H285" s="132"/>
      <c r="I285" s="132"/>
      <c r="J285" s="132"/>
      <c r="K285" s="132"/>
      <c r="L285" s="132"/>
      <c r="M285" s="132"/>
      <c r="N285" s="132"/>
      <c r="O285" s="132"/>
      <c r="P285" s="132"/>
      <c r="X285" s="19" t="s">
        <v>2122</v>
      </c>
      <c r="Y285" s="19" t="s">
        <v>857</v>
      </c>
      <c r="Z285" s="19" t="s">
        <v>1337</v>
      </c>
      <c r="AA285" s="19" t="s">
        <v>1269</v>
      </c>
    </row>
    <row r="286" spans="1:31">
      <c r="C286" s="125"/>
      <c r="D286" s="20" t="s">
        <v>2558</v>
      </c>
      <c r="E286" s="108">
        <f>IFERROR(HLOOKUP(E280,'Latest indicator estimate data'!$A$1:$ZZ$500,MATCH($D286,'Latest indicator estimate data'!$G$1:$G$500,0),FALSE),"")</f>
        <v>79</v>
      </c>
      <c r="F286" s="108">
        <f>IFERROR(HLOOKUP(F280,'Latest indicator estimate data'!$A$1:$ZZ$500,MATCH($D286,'Latest indicator estimate data'!$G$1:$G$500,0),FALSE),"")</f>
        <v>31</v>
      </c>
      <c r="G286" s="108">
        <f>IFERROR(HLOOKUP(G280,'Latest indicator estimate data'!$A$1:$ZZ$500,MATCH($D286,'Latest indicator estimate data'!$G$1:$G$500,0),FALSE),"")</f>
        <v>79</v>
      </c>
      <c r="H286" s="108">
        <f>IFERROR(HLOOKUP(H280,'Latest indicator estimate data'!$A$1:$ZZ$500,MATCH($D286,'Latest indicator estimate data'!$G$1:$G$500,0),FALSE),"")</f>
        <v>34</v>
      </c>
      <c r="I286" s="108">
        <f>IFERROR(HLOOKUP(I280,'Latest indicator estimate data'!$A$1:$ZZ$500,MATCH($D286,'Latest indicator estimate data'!$G$1:$G$500,0),FALSE),"")</f>
        <v>31</v>
      </c>
      <c r="J286" s="108">
        <f>IFERROR(HLOOKUP(J280,'Latest indicator estimate data'!$A$1:$ZZ$500,MATCH($D286,'Latest indicator estimate data'!$G$1:$G$500,0),FALSE),"")</f>
        <v>53</v>
      </c>
      <c r="K286" s="108">
        <f>IFERROR(HLOOKUP(K280,'Latest indicator estimate data'!$A$1:$ZZ$500,MATCH($D286,'Latest indicator estimate data'!$G$1:$G$500,0),FALSE),"")</f>
        <v>13</v>
      </c>
      <c r="L286" s="108">
        <f>IFERROR(HLOOKUP(L280,'Latest indicator estimate data'!$A$1:$ZZ$500,MATCH($D286,'Latest indicator estimate data'!$G$1:$G$500,0),FALSE),"")</f>
        <v>69</v>
      </c>
      <c r="M286" s="108">
        <f>IFERROR(HLOOKUP(M280,'Latest indicator estimate data'!$A$1:$ZZ$500,MATCH($D286,'Latest indicator estimate data'!$G$1:$G$500,0),FALSE),"")</f>
        <v>108</v>
      </c>
      <c r="N286" s="108" t="str">
        <f>IFERROR(HLOOKUP(N280,'Latest indicator estimate data'!$A$1:$ZZ$500,MATCH($D286,'Latest indicator estimate data'!$G$1:$G$500,0),FALSE),"")</f>
        <v/>
      </c>
      <c r="O286" s="108" t="str">
        <f>IFERROR(HLOOKUP(O280,'Latest indicator estimate data'!$A$1:$ZZ$500,MATCH($D286,'Latest indicator estimate data'!$G$1:$G$500,0),FALSE),"")</f>
        <v/>
      </c>
      <c r="P286" s="108" t="str">
        <f>IFERROR(HLOOKUP(P280,'Latest indicator estimate data'!L21:AAK520,MATCH(D286,'Latest indicator estimate data'!Q21:Q520,0),FALSE),"")</f>
        <v/>
      </c>
      <c r="X286" s="19" t="s">
        <v>2123</v>
      </c>
      <c r="Y286" s="19" t="s">
        <v>858</v>
      </c>
      <c r="Z286" s="19" t="s">
        <v>1339</v>
      </c>
      <c r="AA286" s="19" t="s">
        <v>1188</v>
      </c>
    </row>
    <row r="287" spans="1:31">
      <c r="C287" s="125"/>
      <c r="D287" s="20" t="s">
        <v>2559</v>
      </c>
      <c r="E287" s="108">
        <f>IFERROR(HLOOKUP(E280,'Latest indicator estimate data'!$A$1:$ZZ$500,MATCH($D287,'Latest indicator estimate data'!$G$1:$G$500,0),FALSE),"")</f>
        <v>69</v>
      </c>
      <c r="F287" s="108">
        <f>IFERROR(HLOOKUP(F280,'Latest indicator estimate data'!$A$1:$ZZ$500,MATCH($D287,'Latest indicator estimate data'!$G$1:$G$500,0),FALSE),"")</f>
        <v>33</v>
      </c>
      <c r="G287" s="108">
        <f>IFERROR(HLOOKUP(G280,'Latest indicator estimate data'!$A$1:$ZZ$500,MATCH($D287,'Latest indicator estimate data'!$G$1:$G$500,0),FALSE),"")</f>
        <v>74</v>
      </c>
      <c r="H287" s="108">
        <f>IFERROR(HLOOKUP(H280,'Latest indicator estimate data'!$A$1:$ZZ$500,MATCH($D287,'Latest indicator estimate data'!$G$1:$G$500,0),FALSE),"")</f>
        <v>44</v>
      </c>
      <c r="I287" s="108">
        <f>IFERROR(HLOOKUP(I280,'Latest indicator estimate data'!$A$1:$ZZ$500,MATCH($D287,'Latest indicator estimate data'!$G$1:$G$500,0),FALSE),"")</f>
        <v>38</v>
      </c>
      <c r="J287" s="108">
        <f>IFERROR(HLOOKUP(J280,'Latest indicator estimate data'!$A$1:$ZZ$500,MATCH($D287,'Latest indicator estimate data'!$G$1:$G$500,0),FALSE),"")</f>
        <v>50</v>
      </c>
      <c r="K287" s="108">
        <f>IFERROR(HLOOKUP(K280,'Latest indicator estimate data'!$A$1:$ZZ$500,MATCH($D287,'Latest indicator estimate data'!$G$1:$G$500,0),FALSE),"")</f>
        <v>8</v>
      </c>
      <c r="L287" s="108">
        <f>IFERROR(HLOOKUP(L280,'Latest indicator estimate data'!$A$1:$ZZ$500,MATCH($D287,'Latest indicator estimate data'!$G$1:$G$500,0),FALSE),"")</f>
        <v>46</v>
      </c>
      <c r="M287" s="108">
        <f>IFERROR(HLOOKUP(M280,'Latest indicator estimate data'!$A$1:$ZZ$500,MATCH($D287,'Latest indicator estimate data'!$G$1:$G$500,0),FALSE),"")</f>
        <v>39</v>
      </c>
      <c r="N287" s="108" t="str">
        <f>IFERROR(HLOOKUP(N280,'Latest indicator estimate data'!$A$1:$ZZ$500,MATCH($D287,'Latest indicator estimate data'!$G$1:$G$500,0),FALSE),"")</f>
        <v/>
      </c>
      <c r="O287" s="108" t="str">
        <f>IFERROR(HLOOKUP(O280,'Latest indicator estimate data'!$A$1:$ZZ$500,MATCH($D287,'Latest indicator estimate data'!$G$1:$G$500,0),FALSE),"")</f>
        <v/>
      </c>
      <c r="P287" s="108" t="str">
        <f>IFERROR(HLOOKUP(P280,'Latest indicator estimate data'!L22:AAK521,MATCH(D287,'Latest indicator estimate data'!Q22:Q521,0),FALSE),"")</f>
        <v/>
      </c>
      <c r="X287" s="19" t="s">
        <v>2124</v>
      </c>
      <c r="Y287" s="19" t="s">
        <v>859</v>
      </c>
      <c r="Z287" s="19" t="s">
        <v>1340</v>
      </c>
      <c r="AA287" s="19" t="s">
        <v>1269</v>
      </c>
    </row>
    <row r="288" spans="1:31">
      <c r="C288" s="130" t="s">
        <v>2035</v>
      </c>
      <c r="D288" s="131"/>
      <c r="E288" s="132"/>
      <c r="F288" s="132"/>
      <c r="G288" s="132"/>
      <c r="H288" s="132"/>
      <c r="I288" s="132"/>
      <c r="J288" s="132"/>
      <c r="K288" s="132"/>
      <c r="L288" s="132"/>
      <c r="M288" s="132"/>
      <c r="N288" s="132"/>
      <c r="O288" s="132"/>
      <c r="P288" s="132"/>
      <c r="X288" s="19" t="s">
        <v>2115</v>
      </c>
      <c r="Y288" s="19" t="s">
        <v>860</v>
      </c>
      <c r="Z288" s="19" t="s">
        <v>1327</v>
      </c>
      <c r="AA288" s="19" t="s">
        <v>1269</v>
      </c>
    </row>
    <row r="289" spans="2:23">
      <c r="C289" s="125"/>
      <c r="D289" s="20" t="s">
        <v>1933</v>
      </c>
      <c r="E289" s="108">
        <f>IFERROR(HLOOKUP(E280,'Latest indicator estimate data'!$A$1:$ZZ$500,MATCH($D289,'Latest indicator estimate data'!$G$1:$G$500,0),FALSE),"")</f>
        <v>79</v>
      </c>
      <c r="F289" s="108">
        <f>IFERROR(HLOOKUP(F280,'Latest indicator estimate data'!$A$1:$ZZ$500,MATCH($D289,'Latest indicator estimate data'!$G$1:$G$500,0),FALSE),"")</f>
        <v>32</v>
      </c>
      <c r="G289" s="108">
        <f>IFERROR(HLOOKUP(G280,'Latest indicator estimate data'!$A$1:$ZZ$500,MATCH($D289,'Latest indicator estimate data'!$G$1:$G$500,0),FALSE),"")</f>
        <v>85</v>
      </c>
      <c r="H289" s="108">
        <f>IFERROR(HLOOKUP(H280,'Latest indicator estimate data'!$A$1:$ZZ$500,MATCH($D289,'Latest indicator estimate data'!$G$1:$G$500,0),FALSE),"")</f>
        <v>34</v>
      </c>
      <c r="I289" s="108">
        <f>IFERROR(HLOOKUP(I280,'Latest indicator estimate data'!$A$1:$ZZ$500,MATCH($D289,'Latest indicator estimate data'!$G$1:$G$500,0),FALSE),"")</f>
        <v>34</v>
      </c>
      <c r="J289" s="108">
        <f>IFERROR(HLOOKUP(J280,'Latest indicator estimate data'!$A$1:$ZZ$500,MATCH($D289,'Latest indicator estimate data'!$G$1:$G$500,0),FALSE),"")</f>
        <v>55</v>
      </c>
      <c r="K289" s="108">
        <f>IFERROR(HLOOKUP(K280,'Latest indicator estimate data'!$A$1:$ZZ$500,MATCH($D289,'Latest indicator estimate data'!$G$1:$G$500,0),FALSE),"")</f>
        <v>14</v>
      </c>
      <c r="L289" s="108">
        <f>IFERROR(HLOOKUP(L280,'Latest indicator estimate data'!$A$1:$ZZ$500,MATCH($D289,'Latest indicator estimate data'!$G$1:$G$500,0),FALSE),"")</f>
        <v>74</v>
      </c>
      <c r="M289" s="108">
        <f>IFERROR(HLOOKUP(M280,'Latest indicator estimate data'!$A$1:$ZZ$500,MATCH($D289,'Latest indicator estimate data'!$G$1:$G$500,0),FALSE),"")</f>
        <v>73</v>
      </c>
      <c r="N289" s="108" t="str">
        <f>IFERROR(HLOOKUP(N280,'Latest indicator estimate data'!$A$1:$ZZ$500,MATCH($D289,'Latest indicator estimate data'!$G$1:$G$500,0),FALSE),"")</f>
        <v/>
      </c>
      <c r="O289" s="108" t="str">
        <f>IFERROR(HLOOKUP(O280,'Latest indicator estimate data'!$A$1:$ZZ$500,MATCH($D289,'Latest indicator estimate data'!$G$1:$G$500,0),FALSE),"")</f>
        <v/>
      </c>
      <c r="P289" s="108" t="str">
        <f>IFERROR(HLOOKUP(P280,'Latest indicator estimate data'!L24:AAK523,MATCH(D289,'Latest indicator estimate data'!Q24:Q523,0),FALSE),"")</f>
        <v/>
      </c>
    </row>
    <row r="290" spans="2:23">
      <c r="C290" s="125"/>
      <c r="D290" s="20" t="s">
        <v>1934</v>
      </c>
      <c r="E290" s="108">
        <f>IFERROR(HLOOKUP(E280,'Latest indicator estimate data'!$A$1:$ZZ$500,MATCH($D290,'Latest indicator estimate data'!$G$1:$G$500,0),FALSE),"")</f>
        <v>73</v>
      </c>
      <c r="F290" s="108">
        <f>IFERROR(HLOOKUP(F280,'Latest indicator estimate data'!$A$1:$ZZ$500,MATCH($D290,'Latest indicator estimate data'!$G$1:$G$500,0),FALSE),"")</f>
        <v>32</v>
      </c>
      <c r="G290" s="108">
        <f>IFERROR(HLOOKUP(G280,'Latest indicator estimate data'!$A$1:$ZZ$500,MATCH($D290,'Latest indicator estimate data'!$G$1:$G$500,0),FALSE),"")</f>
        <v>70</v>
      </c>
      <c r="H290" s="108">
        <f>IFERROR(HLOOKUP(H280,'Latest indicator estimate data'!$A$1:$ZZ$500,MATCH($D290,'Latest indicator estimate data'!$G$1:$G$500,0),FALSE),"")</f>
        <v>39</v>
      </c>
      <c r="I290" s="108">
        <f>IFERROR(HLOOKUP(I280,'Latest indicator estimate data'!$A$1:$ZZ$500,MATCH($D290,'Latest indicator estimate data'!$G$1:$G$500,0),FALSE),"")</f>
        <v>32</v>
      </c>
      <c r="J290" s="108">
        <f>IFERROR(HLOOKUP(J280,'Latest indicator estimate data'!$A$1:$ZZ$500,MATCH($D290,'Latest indicator estimate data'!$G$1:$G$500,0),FALSE),"")</f>
        <v>50</v>
      </c>
      <c r="K290" s="108">
        <f>IFERROR(HLOOKUP(K280,'Latest indicator estimate data'!$A$1:$ZZ$500,MATCH($D290,'Latest indicator estimate data'!$G$1:$G$500,0),FALSE),"")</f>
        <v>9</v>
      </c>
      <c r="L290" s="108">
        <f>IFERROR(HLOOKUP(L280,'Latest indicator estimate data'!$A$1:$ZZ$500,MATCH($D290,'Latest indicator estimate data'!$G$1:$G$500,0),FALSE),"")</f>
        <v>51</v>
      </c>
      <c r="M290" s="108">
        <f>IFERROR(HLOOKUP(M280,'Latest indicator estimate data'!$A$1:$ZZ$500,MATCH($D290,'Latest indicator estimate data'!$G$1:$G$500,0),FALSE),"")</f>
        <v>74</v>
      </c>
      <c r="N290" s="108" t="str">
        <f>IFERROR(HLOOKUP(N280,'Latest indicator estimate data'!$A$1:$ZZ$500,MATCH($D290,'Latest indicator estimate data'!$G$1:$G$500,0),FALSE),"")</f>
        <v/>
      </c>
      <c r="O290" s="108" t="str">
        <f>IFERROR(HLOOKUP(O280,'Latest indicator estimate data'!$A$1:$ZZ$500,MATCH($D290,'Latest indicator estimate data'!$G$1:$G$500,0),FALSE),"")</f>
        <v/>
      </c>
      <c r="P290" s="108" t="str">
        <f>IFERROR(HLOOKUP(P280,'Latest indicator estimate data'!L25:AAK524,MATCH(D290,'Latest indicator estimate data'!Q25:Q524,0),FALSE),"")</f>
        <v/>
      </c>
    </row>
    <row r="291" spans="2:23">
      <c r="C291" s="130" t="s">
        <v>2039</v>
      </c>
      <c r="D291" s="131"/>
      <c r="E291" s="132"/>
      <c r="F291" s="132"/>
      <c r="G291" s="132"/>
      <c r="H291" s="132"/>
      <c r="I291" s="132"/>
      <c r="J291" s="132"/>
      <c r="K291" s="132"/>
      <c r="L291" s="132"/>
      <c r="M291" s="132"/>
      <c r="N291" s="132"/>
      <c r="O291" s="132"/>
      <c r="P291" s="132"/>
    </row>
    <row r="292" spans="2:23">
      <c r="C292" s="125"/>
      <c r="D292" s="20" t="s">
        <v>2561</v>
      </c>
      <c r="E292" s="108">
        <f>IFERROR(HLOOKUP(E280,'Latest indicator estimate data'!$A$1:$ZZ$500,MATCH($D292,'Latest indicator estimate data'!$G$1:$G$500,0),FALSE),"")</f>
        <v>68</v>
      </c>
      <c r="F292" s="108">
        <f>IFERROR(HLOOKUP(F280,'Latest indicator estimate data'!$A$1:$ZZ$500,MATCH($D292,'Latest indicator estimate data'!$G$1:$G$500,0),FALSE),"")</f>
        <v>32</v>
      </c>
      <c r="G292" s="108">
        <f>IFERROR(HLOOKUP(G280,'Latest indicator estimate data'!$A$1:$ZZ$500,MATCH($D292,'Latest indicator estimate data'!$G$1:$G$500,0),FALSE),"")</f>
        <v>95</v>
      </c>
      <c r="H292" s="108">
        <f>IFERROR(HLOOKUP(H280,'Latest indicator estimate data'!$A$1:$ZZ$500,MATCH($D292,'Latest indicator estimate data'!$G$1:$G$500,0),FALSE),"")</f>
        <v>53</v>
      </c>
      <c r="I292" s="108">
        <f>IFERROR(HLOOKUP(I280,'Latest indicator estimate data'!$A$1:$ZZ$500,MATCH($D292,'Latest indicator estimate data'!$G$1:$G$500,0),FALSE),"")</f>
        <v>37</v>
      </c>
      <c r="J292" s="108">
        <f>IFERROR(HLOOKUP(J280,'Latest indicator estimate data'!$A$1:$ZZ$500,MATCH($D292,'Latest indicator estimate data'!$G$1:$G$500,0),FALSE),"")</f>
        <v>56</v>
      </c>
      <c r="K292" s="108">
        <f>IFERROR(HLOOKUP(K280,'Latest indicator estimate data'!$A$1:$ZZ$500,MATCH($D292,'Latest indicator estimate data'!$G$1:$G$500,0),FALSE),"")</f>
        <v>11</v>
      </c>
      <c r="L292" s="108">
        <f>IFERROR(HLOOKUP(L280,'Latest indicator estimate data'!$A$1:$ZZ$500,MATCH($D292,'Latest indicator estimate data'!$G$1:$G$500,0),FALSE),"")</f>
        <v>68</v>
      </c>
      <c r="M292" s="108">
        <f>IFERROR(HLOOKUP(M280,'Latest indicator estimate data'!$A$1:$ZZ$500,MATCH($D292,'Latest indicator estimate data'!$G$1:$G$500,0),FALSE),"")</f>
        <v>19</v>
      </c>
      <c r="N292" s="108" t="str">
        <f>IFERROR(HLOOKUP(N280,'Latest indicator estimate data'!$A$1:$ZZ$500,MATCH($D292,'Latest indicator estimate data'!$G$1:$G$500,0),FALSE),"")</f>
        <v/>
      </c>
      <c r="O292" s="108" t="str">
        <f>IFERROR(HLOOKUP(O280,'Latest indicator estimate data'!$A$1:$ZZ$500,MATCH($D292,'Latest indicator estimate data'!$G$1:$G$500,0),FALSE),"")</f>
        <v/>
      </c>
      <c r="P292" s="108" t="str">
        <f>IFERROR(HLOOKUP(P280,'Latest indicator estimate data'!L27:AAK526,MATCH(D292,'Latest indicator estimate data'!Q27:Q526,0),FALSE),"")</f>
        <v/>
      </c>
    </row>
    <row r="293" spans="2:23">
      <c r="C293" s="126"/>
      <c r="D293" s="129" t="s">
        <v>2560</v>
      </c>
      <c r="E293" s="113">
        <f>IFERROR(HLOOKUP(E280,'Latest indicator estimate data'!$A$1:$ZZ$500,MATCH($D293,'Latest indicator estimate data'!$G$1:$G$500,0),FALSE),"")</f>
        <v>77</v>
      </c>
      <c r="F293" s="113">
        <f>IFERROR(HLOOKUP(F280,'Latest indicator estimate data'!$A$1:$ZZ$500,MATCH($D293,'Latest indicator estimate data'!$G$1:$G$500,0),FALSE),"")</f>
        <v>32</v>
      </c>
      <c r="G293" s="113">
        <f>IFERROR(HLOOKUP(G280,'Latest indicator estimate data'!$A$1:$ZZ$500,MATCH($D293,'Latest indicator estimate data'!$G$1:$G$500,0),FALSE),"")</f>
        <v>75</v>
      </c>
      <c r="H293" s="113">
        <f>IFERROR(HLOOKUP(H280,'Latest indicator estimate data'!$A$1:$ZZ$500,MATCH($D293,'Latest indicator estimate data'!$G$1:$G$500,0),FALSE),"")</f>
        <v>34</v>
      </c>
      <c r="I293" s="113">
        <f>IFERROR(HLOOKUP(I280,'Latest indicator estimate data'!$A$1:$ZZ$500,MATCH($D293,'Latest indicator estimate data'!$G$1:$G$500,0),FALSE),"")</f>
        <v>33</v>
      </c>
      <c r="J293" s="113">
        <f>IFERROR(HLOOKUP(J280,'Latest indicator estimate data'!$A$1:$ZZ$500,MATCH($D293,'Latest indicator estimate data'!$G$1:$G$500,0),FALSE),"")</f>
        <v>52</v>
      </c>
      <c r="K293" s="113">
        <f>IFERROR(HLOOKUP(K280,'Latest indicator estimate data'!$A$1:$ZZ$500,MATCH($D293,'Latest indicator estimate data'!$G$1:$G$500,0),FALSE),"")</f>
        <v>12</v>
      </c>
      <c r="L293" s="113">
        <f>IFERROR(HLOOKUP(L280,'Latest indicator estimate data'!$A$1:$ZZ$500,MATCH($D293,'Latest indicator estimate data'!$G$1:$G$500,0),FALSE),"")</f>
        <v>62</v>
      </c>
      <c r="M293" s="113">
        <f>IFERROR(HLOOKUP(M280,'Latest indicator estimate data'!$A$1:$ZZ$500,MATCH($D293,'Latest indicator estimate data'!$G$1:$G$500,0),FALSE),"")</f>
        <v>128</v>
      </c>
      <c r="N293" s="113" t="str">
        <f>IFERROR(HLOOKUP(N280,'Latest indicator estimate data'!$A$1:$ZZ$500,MATCH($D293,'Latest indicator estimate data'!$G$1:$G$500,0),FALSE),"")</f>
        <v/>
      </c>
      <c r="O293" s="113" t="str">
        <f>IFERROR(HLOOKUP(O280,'Latest indicator estimate data'!$A$1:$ZZ$500,MATCH($D293,'Latest indicator estimate data'!$G$1:$G$500,0),FALSE),"")</f>
        <v/>
      </c>
      <c r="P293" s="113" t="str">
        <f>IFERROR(HLOOKUP(P280,'Latest indicator estimate data'!L28:AAK527,MATCH(D293,'Latest indicator estimate data'!Q28:Q527,0),FALSE),"")</f>
        <v/>
      </c>
    </row>
    <row r="297" spans="2:23">
      <c r="B297" s="105" t="s">
        <v>2125</v>
      </c>
    </row>
    <row r="298" spans="2:23">
      <c r="B298" s="105" t="str">
        <f>"IPC items currently available"&amp;" (n="&amp;L302&amp;")"</f>
        <v>IPC items currently available (n=147)</v>
      </c>
      <c r="C298" s="105"/>
      <c r="D298" s="106"/>
      <c r="E298" s="107"/>
      <c r="F298" s="107"/>
      <c r="G298" s="107"/>
      <c r="H298" s="107"/>
      <c r="I298" s="107"/>
      <c r="J298" s="107"/>
      <c r="K298" s="107"/>
      <c r="L298" s="107"/>
      <c r="M298" s="107"/>
      <c r="N298" s="107"/>
      <c r="O298" s="108"/>
      <c r="P298" s="118"/>
    </row>
    <row r="299" spans="2:23" ht="20.25" customHeight="1">
      <c r="C299" s="109"/>
      <c r="D299" s="109"/>
      <c r="E299" s="245" t="s">
        <v>2126</v>
      </c>
      <c r="F299" s="245"/>
      <c r="G299" s="245"/>
      <c r="H299" s="245"/>
      <c r="I299" s="110"/>
      <c r="J299" s="110"/>
      <c r="K299" s="110"/>
      <c r="L299" s="110"/>
      <c r="M299" s="110"/>
      <c r="N299" s="110"/>
      <c r="O299" s="110"/>
      <c r="P299" s="110"/>
    </row>
    <row r="300" spans="2:23" ht="53.25" customHeight="1">
      <c r="C300" s="120"/>
      <c r="D300" s="120"/>
      <c r="E300" s="160" t="str">
        <f>T302</f>
        <v xml:space="preserve">liquid soap </v>
      </c>
      <c r="F300" s="160" t="str">
        <f>T303</f>
        <v>hand sanitizer</v>
      </c>
      <c r="G300" s="160" t="str">
        <f>T304</f>
        <v>bio-hazardous bag</v>
      </c>
      <c r="H300" s="160" t="str">
        <f>T305</f>
        <v>safety boxes</v>
      </c>
      <c r="I300" s="160" t="str">
        <f>T306</f>
        <v xml:space="preserve">Average score for IPC items </v>
      </c>
      <c r="J300" s="160" t="str">
        <f>T307</f>
        <v>all 4 IPC items currently available</v>
      </c>
      <c r="K300" s="160" t="str">
        <f>T308</f>
        <v>50% or more of IPC items currently available</v>
      </c>
      <c r="L300" s="204" t="s">
        <v>2015</v>
      </c>
      <c r="M300" s="111"/>
      <c r="N300" s="111"/>
      <c r="O300" s="111"/>
      <c r="P300" s="111"/>
    </row>
    <row r="301" spans="2:23" ht="27.6">
      <c r="C301" s="121"/>
      <c r="D301" s="121"/>
      <c r="E301" s="127" t="s">
        <v>861</v>
      </c>
      <c r="F301" s="127" t="s">
        <v>862</v>
      </c>
      <c r="G301" s="127" t="s">
        <v>863</v>
      </c>
      <c r="H301" s="127" t="s">
        <v>864</v>
      </c>
      <c r="I301" s="127" t="s">
        <v>865</v>
      </c>
      <c r="J301" s="127" t="s">
        <v>866</v>
      </c>
      <c r="K301" s="127" t="s">
        <v>867</v>
      </c>
      <c r="L301" s="127" t="s">
        <v>1198</v>
      </c>
      <c r="M301" s="115"/>
      <c r="N301" s="19"/>
      <c r="O301" s="19"/>
      <c r="P301" s="19"/>
      <c r="Q301" s="19"/>
    </row>
    <row r="302" spans="2:23">
      <c r="C302" s="123" t="s">
        <v>1927</v>
      </c>
      <c r="D302" s="124"/>
      <c r="E302" s="112">
        <f>HLOOKUP(E301,'Latest indicator estimate data'!$A$1:$ZZ$500,MATCH($C302,'Latest indicator estimate data'!$G$1:$G$500,0),FALSE)</f>
        <v>90</v>
      </c>
      <c r="F302" s="112">
        <f>HLOOKUP(F301,'Latest indicator estimate data'!$A$1:$ZZ$500,MATCH($C302,'Latest indicator estimate data'!$G$1:$G$500,0),FALSE)</f>
        <v>97</v>
      </c>
      <c r="G302" s="112">
        <f>HLOOKUP(G301,'Latest indicator estimate data'!$A$1:$ZZ$500,MATCH($C302,'Latest indicator estimate data'!$G$1:$G$500,0),FALSE)</f>
        <v>38</v>
      </c>
      <c r="H302" s="112">
        <f>HLOOKUP(H301,'Latest indicator estimate data'!$A$1:$ZZ$500,MATCH($C302,'Latest indicator estimate data'!$G$1:$G$500,0),FALSE)</f>
        <v>95</v>
      </c>
      <c r="I302" s="112">
        <f>HLOOKUP(I301,'Latest indicator estimate data'!$A$1:$ZZ$500,MATCH($C302,'Latest indicator estimate data'!$G$1:$G$500,0),FALSE)</f>
        <v>80</v>
      </c>
      <c r="J302" s="112">
        <f>HLOOKUP(J301,'Latest indicator estimate data'!$A$1:$ZZ$500,MATCH($C302,'Latest indicator estimate data'!$G$1:$G$500,0),FALSE)</f>
        <v>36</v>
      </c>
      <c r="K302" s="112">
        <f>HLOOKUP(K301,'Latest indicator estimate data'!$A$1:$ZZ$500,MATCH($C302,'Latest indicator estimate data'!$G$1:$G$500,0),FALSE)</f>
        <v>97</v>
      </c>
      <c r="L302" s="112">
        <f>HLOOKUP(L301,'Latest indicator estimate data'!$A$1:$ZZ$500,MATCH($C302,'Latest indicator estimate data'!$G$1:$G$500,0),FALSE)</f>
        <v>147</v>
      </c>
      <c r="M302" s="115"/>
      <c r="N302" s="19"/>
      <c r="O302" s="19"/>
      <c r="P302" s="19"/>
      <c r="Q302" s="19"/>
      <c r="T302" s="19" t="s">
        <v>2127</v>
      </c>
      <c r="U302" s="19" t="s">
        <v>861</v>
      </c>
      <c r="V302" s="19" t="s">
        <v>1342</v>
      </c>
      <c r="W302" s="19" t="s">
        <v>1269</v>
      </c>
    </row>
    <row r="303" spans="2:23">
      <c r="C303" s="133" t="s">
        <v>2027</v>
      </c>
      <c r="D303" s="134"/>
      <c r="E303" s="132"/>
      <c r="F303" s="132"/>
      <c r="G303" s="132"/>
      <c r="H303" s="132"/>
      <c r="I303" s="132"/>
      <c r="J303" s="132"/>
      <c r="K303" s="132"/>
      <c r="L303" s="132"/>
      <c r="M303" s="115"/>
      <c r="N303" s="19"/>
      <c r="O303" s="19"/>
      <c r="P303" s="19"/>
      <c r="Q303" s="19"/>
      <c r="T303" s="19" t="s">
        <v>2128</v>
      </c>
      <c r="U303" s="19" t="s">
        <v>862</v>
      </c>
      <c r="V303" s="19" t="s">
        <v>1344</v>
      </c>
      <c r="W303" s="19" t="s">
        <v>1269</v>
      </c>
    </row>
    <row r="304" spans="2:23">
      <c r="C304" s="125"/>
      <c r="D304" s="20" t="s">
        <v>1928</v>
      </c>
      <c r="E304" s="108">
        <f>IFERROR(HLOOKUP(E301,'Latest indicator estimate data'!$A$1:$ZZ$500,MATCH($D304,'Latest indicator estimate data'!$G$1:$G$500,0),FALSE),"")</f>
        <v>91</v>
      </c>
      <c r="F304" s="108">
        <f>IFERROR(HLOOKUP(F301,'Latest indicator estimate data'!$A$1:$ZZ$500,MATCH($D304,'Latest indicator estimate data'!$G$1:$G$500,0),FALSE),"")</f>
        <v>96</v>
      </c>
      <c r="G304" s="108">
        <f>IFERROR(HLOOKUP(G301,'Latest indicator estimate data'!$A$1:$ZZ$500,MATCH($D304,'Latest indicator estimate data'!$G$1:$G$500,0),FALSE),"")</f>
        <v>60</v>
      </c>
      <c r="H304" s="108">
        <f>IFERROR(HLOOKUP(H301,'Latest indicator estimate data'!$A$1:$ZZ$500,MATCH($D304,'Latest indicator estimate data'!$G$1:$G$500,0),FALSE),"")</f>
        <v>89</v>
      </c>
      <c r="I304" s="108">
        <f>IFERROR(HLOOKUP(I301,'Latest indicator estimate data'!$A$1:$ZZ$500,MATCH($D304,'Latest indicator estimate data'!$G$1:$G$500,0),FALSE),"")</f>
        <v>84</v>
      </c>
      <c r="J304" s="108">
        <f>IFERROR(HLOOKUP(J301,'Latest indicator estimate data'!$A$1:$ZZ$500,MATCH($D304,'Latest indicator estimate data'!$G$1:$G$500,0),FALSE),"")</f>
        <v>58</v>
      </c>
      <c r="K304" s="108">
        <f>IFERROR(HLOOKUP(K301,'Latest indicator estimate data'!$A$1:$ZZ$500,MATCH($D304,'Latest indicator estimate data'!$G$1:$G$500,0),FALSE),"")</f>
        <v>98</v>
      </c>
      <c r="L304" s="108">
        <f>IFERROR(HLOOKUP(L301,'Latest indicator estimate data'!$A$1:$ZZ$500,MATCH($D304,'Latest indicator estimate data'!$G$1:$G$500,0),FALSE),"")</f>
        <v>45</v>
      </c>
      <c r="M304" s="115"/>
      <c r="N304" s="19"/>
      <c r="O304" s="19"/>
      <c r="P304" s="19"/>
      <c r="Q304" s="19"/>
      <c r="T304" s="19" t="s">
        <v>2129</v>
      </c>
      <c r="U304" s="19" t="s">
        <v>863</v>
      </c>
      <c r="V304" s="19" t="s">
        <v>1346</v>
      </c>
      <c r="W304" s="19" t="s">
        <v>1269</v>
      </c>
    </row>
    <row r="305" spans="2:23" ht="27.6">
      <c r="C305" s="125"/>
      <c r="D305" s="20" t="s">
        <v>1929</v>
      </c>
      <c r="E305" s="108">
        <f>IFERROR(HLOOKUP(E301,'Latest indicator estimate data'!$A$1:$ZZ$500,MATCH($D305,'Latest indicator estimate data'!$G$1:$G$500,0),FALSE),"")</f>
        <v>89</v>
      </c>
      <c r="F305" s="108">
        <f>IFERROR(HLOOKUP(F301,'Latest indicator estimate data'!$A$1:$ZZ$500,MATCH($D305,'Latest indicator estimate data'!$G$1:$G$500,0),FALSE),"")</f>
        <v>97</v>
      </c>
      <c r="G305" s="108">
        <f>IFERROR(HLOOKUP(G301,'Latest indicator estimate data'!$A$1:$ZZ$500,MATCH($D305,'Latest indicator estimate data'!$G$1:$G$500,0),FALSE),"")</f>
        <v>28</v>
      </c>
      <c r="H305" s="108">
        <f>IFERROR(HLOOKUP(H301,'Latest indicator estimate data'!$A$1:$ZZ$500,MATCH($D305,'Latest indicator estimate data'!$G$1:$G$500,0),FALSE),"")</f>
        <v>97</v>
      </c>
      <c r="I305" s="108">
        <f>IFERROR(HLOOKUP(I301,'Latest indicator estimate data'!$A$1:$ZZ$500,MATCH($D305,'Latest indicator estimate data'!$G$1:$G$500,0),FALSE),"")</f>
        <v>78</v>
      </c>
      <c r="J305" s="108">
        <f>IFERROR(HLOOKUP(J301,'Latest indicator estimate data'!$A$1:$ZZ$500,MATCH($D305,'Latest indicator estimate data'!$G$1:$G$500,0),FALSE),"")</f>
        <v>26</v>
      </c>
      <c r="K305" s="108">
        <f>IFERROR(HLOOKUP(K301,'Latest indicator estimate data'!$A$1:$ZZ$500,MATCH($D305,'Latest indicator estimate data'!$G$1:$G$500,0),FALSE),"")</f>
        <v>96</v>
      </c>
      <c r="L305" s="108">
        <f>IFERROR(HLOOKUP(L301,'Latest indicator estimate data'!$A$1:$ZZ$500,MATCH($D305,'Latest indicator estimate data'!$G$1:$G$500,0),FALSE),"")</f>
        <v>102</v>
      </c>
      <c r="M305" s="115"/>
      <c r="N305" s="19"/>
      <c r="O305" s="19"/>
      <c r="P305" s="19"/>
      <c r="Q305" s="19"/>
      <c r="T305" s="19" t="s">
        <v>2130</v>
      </c>
      <c r="U305" s="19" t="s">
        <v>864</v>
      </c>
      <c r="V305" s="19" t="s">
        <v>1348</v>
      </c>
      <c r="W305" s="19" t="s">
        <v>1269</v>
      </c>
    </row>
    <row r="306" spans="2:23">
      <c r="C306" s="130" t="s">
        <v>2031</v>
      </c>
      <c r="D306" s="131"/>
      <c r="E306" s="132"/>
      <c r="F306" s="132"/>
      <c r="G306" s="132"/>
      <c r="H306" s="132"/>
      <c r="I306" s="132"/>
      <c r="J306" s="132"/>
      <c r="K306" s="132"/>
      <c r="L306" s="132"/>
      <c r="M306" s="115"/>
      <c r="N306" s="19"/>
      <c r="O306" s="19"/>
      <c r="P306" s="19"/>
      <c r="Q306" s="19"/>
      <c r="T306" s="19" t="s">
        <v>2131</v>
      </c>
      <c r="U306" s="19" t="s">
        <v>865</v>
      </c>
      <c r="V306" s="19" t="s">
        <v>1350</v>
      </c>
      <c r="W306" s="19" t="s">
        <v>2132</v>
      </c>
    </row>
    <row r="307" spans="2:23">
      <c r="C307" s="125"/>
      <c r="D307" s="20" t="s">
        <v>2558</v>
      </c>
      <c r="E307" s="108">
        <f>IFERROR(HLOOKUP(E301,'Latest indicator estimate data'!$A$1:$ZZ$500,MATCH($D307,'Latest indicator estimate data'!$G$1:$G$500,0),FALSE),"")</f>
        <v>89</v>
      </c>
      <c r="F307" s="108">
        <f>IFERROR(HLOOKUP(F301,'Latest indicator estimate data'!$A$1:$ZZ$500,MATCH($D307,'Latest indicator estimate data'!$G$1:$G$500,0),FALSE),"")</f>
        <v>97</v>
      </c>
      <c r="G307" s="108">
        <f>IFERROR(HLOOKUP(G301,'Latest indicator estimate data'!$A$1:$ZZ$500,MATCH($D307,'Latest indicator estimate data'!$G$1:$G$500,0),FALSE),"")</f>
        <v>30</v>
      </c>
      <c r="H307" s="108">
        <f>IFERROR(HLOOKUP(H301,'Latest indicator estimate data'!$A$1:$ZZ$500,MATCH($D307,'Latest indicator estimate data'!$G$1:$G$500,0),FALSE),"")</f>
        <v>97</v>
      </c>
      <c r="I307" s="108">
        <f>IFERROR(HLOOKUP(I301,'Latest indicator estimate data'!$A$1:$ZZ$500,MATCH($D307,'Latest indicator estimate data'!$G$1:$G$500,0),FALSE),"")</f>
        <v>78</v>
      </c>
      <c r="J307" s="108">
        <f>IFERROR(HLOOKUP(J301,'Latest indicator estimate data'!$A$1:$ZZ$500,MATCH($D307,'Latest indicator estimate data'!$G$1:$G$500,0),FALSE),"")</f>
        <v>28</v>
      </c>
      <c r="K307" s="108">
        <f>IFERROR(HLOOKUP(K301,'Latest indicator estimate data'!$A$1:$ZZ$500,MATCH($D307,'Latest indicator estimate data'!$G$1:$G$500,0),FALSE),"")</f>
        <v>96</v>
      </c>
      <c r="L307" s="108">
        <f>IFERROR(HLOOKUP(L301,'Latest indicator estimate data'!$A$1:$ZZ$500,MATCH($D307,'Latest indicator estimate data'!$G$1:$G$500,0),FALSE),"")</f>
        <v>108</v>
      </c>
      <c r="M307" s="115"/>
      <c r="N307" s="19"/>
      <c r="O307" s="19"/>
      <c r="P307" s="19"/>
      <c r="Q307" s="19"/>
      <c r="T307" s="19" t="s">
        <v>2133</v>
      </c>
      <c r="U307" s="19" t="s">
        <v>866</v>
      </c>
      <c r="V307" s="19" t="s">
        <v>1351</v>
      </c>
      <c r="W307" s="19" t="s">
        <v>1269</v>
      </c>
    </row>
    <row r="308" spans="2:23">
      <c r="C308" s="125"/>
      <c r="D308" s="20" t="s">
        <v>2559</v>
      </c>
      <c r="E308" s="108">
        <f>IFERROR(HLOOKUP(E301,'Latest indicator estimate data'!$A$1:$ZZ$500,MATCH($D308,'Latest indicator estimate data'!$G$1:$G$500,0),FALSE),"")</f>
        <v>92</v>
      </c>
      <c r="F308" s="108">
        <f>IFERROR(HLOOKUP(F301,'Latest indicator estimate data'!$A$1:$ZZ$500,MATCH($D308,'Latest indicator estimate data'!$G$1:$G$500,0),FALSE),"")</f>
        <v>95</v>
      </c>
      <c r="G308" s="108">
        <f>IFERROR(HLOOKUP(G301,'Latest indicator estimate data'!$A$1:$ZZ$500,MATCH($D308,'Latest indicator estimate data'!$G$1:$G$500,0),FALSE),"")</f>
        <v>62</v>
      </c>
      <c r="H308" s="108">
        <f>IFERROR(HLOOKUP(H301,'Latest indicator estimate data'!$A$1:$ZZ$500,MATCH($D308,'Latest indicator estimate data'!$G$1:$G$500,0),FALSE),"")</f>
        <v>87</v>
      </c>
      <c r="I308" s="108">
        <f>IFERROR(HLOOKUP(I301,'Latest indicator estimate data'!$A$1:$ZZ$500,MATCH($D308,'Latest indicator estimate data'!$G$1:$G$500,0),FALSE),"")</f>
        <v>84</v>
      </c>
      <c r="J308" s="108">
        <f>IFERROR(HLOOKUP(J301,'Latest indicator estimate data'!$A$1:$ZZ$500,MATCH($D308,'Latest indicator estimate data'!$G$1:$G$500,0),FALSE),"")</f>
        <v>59</v>
      </c>
      <c r="K308" s="108">
        <f>IFERROR(HLOOKUP(K301,'Latest indicator estimate data'!$A$1:$ZZ$500,MATCH($D308,'Latest indicator estimate data'!$G$1:$G$500,0),FALSE),"")</f>
        <v>97</v>
      </c>
      <c r="L308" s="108">
        <f>IFERROR(HLOOKUP(L301,'Latest indicator estimate data'!$A$1:$ZZ$500,MATCH($D308,'Latest indicator estimate data'!$G$1:$G$500,0),FALSE),"")</f>
        <v>39</v>
      </c>
      <c r="M308" s="115"/>
      <c r="N308" s="19"/>
      <c r="O308" s="19"/>
      <c r="P308" s="19"/>
      <c r="Q308" s="19"/>
      <c r="T308" s="19" t="s">
        <v>2134</v>
      </c>
      <c r="U308" s="19" t="s">
        <v>867</v>
      </c>
      <c r="V308" s="19" t="s">
        <v>1353</v>
      </c>
      <c r="W308" s="19" t="s">
        <v>1269</v>
      </c>
    </row>
    <row r="309" spans="2:23">
      <c r="C309" s="130" t="s">
        <v>2035</v>
      </c>
      <c r="D309" s="131"/>
      <c r="E309" s="132"/>
      <c r="F309" s="132"/>
      <c r="G309" s="132"/>
      <c r="H309" s="132"/>
      <c r="I309" s="132"/>
      <c r="J309" s="132"/>
      <c r="K309" s="132"/>
      <c r="L309" s="132"/>
      <c r="M309" s="115"/>
      <c r="N309" s="19"/>
      <c r="O309" s="19"/>
      <c r="P309" s="19"/>
      <c r="Q309" s="19"/>
    </row>
    <row r="310" spans="2:23">
      <c r="C310" s="125"/>
      <c r="D310" s="20" t="s">
        <v>1933</v>
      </c>
      <c r="E310" s="108">
        <f>IFERROR(HLOOKUP(E301,'Latest indicator estimate data'!$A$1:$ZZ$500,MATCH($D310,'Latest indicator estimate data'!$G$1:$G$500,0),FALSE),"")</f>
        <v>88</v>
      </c>
      <c r="F310" s="108">
        <f>IFERROR(HLOOKUP(F301,'Latest indicator estimate data'!$A$1:$ZZ$500,MATCH($D310,'Latest indicator estimate data'!$G$1:$G$500,0),FALSE),"")</f>
        <v>96</v>
      </c>
      <c r="G310" s="108">
        <f>IFERROR(HLOOKUP(G301,'Latest indicator estimate data'!$A$1:$ZZ$500,MATCH($D310,'Latest indicator estimate data'!$G$1:$G$500,0),FALSE),"")</f>
        <v>23</v>
      </c>
      <c r="H310" s="108">
        <f>IFERROR(HLOOKUP(H301,'Latest indicator estimate data'!$A$1:$ZZ$500,MATCH($D310,'Latest indicator estimate data'!$G$1:$G$500,0),FALSE),"")</f>
        <v>95</v>
      </c>
      <c r="I310" s="108">
        <f>IFERROR(HLOOKUP(I301,'Latest indicator estimate data'!$A$1:$ZZ$500,MATCH($D310,'Latest indicator estimate data'!$G$1:$G$500,0),FALSE),"")</f>
        <v>75</v>
      </c>
      <c r="J310" s="108">
        <f>IFERROR(HLOOKUP(J301,'Latest indicator estimate data'!$A$1:$ZZ$500,MATCH($D310,'Latest indicator estimate data'!$G$1:$G$500,0),FALSE),"")</f>
        <v>22</v>
      </c>
      <c r="K310" s="108">
        <f>IFERROR(HLOOKUP(K301,'Latest indicator estimate data'!$A$1:$ZZ$500,MATCH($D310,'Latest indicator estimate data'!$G$1:$G$500,0),FALSE),"")</f>
        <v>95</v>
      </c>
      <c r="L310" s="108">
        <f>IFERROR(HLOOKUP(L301,'Latest indicator estimate data'!$A$1:$ZZ$500,MATCH($D310,'Latest indicator estimate data'!$G$1:$G$500,0),FALSE),"")</f>
        <v>73</v>
      </c>
      <c r="M310" s="115"/>
      <c r="N310" s="19"/>
      <c r="O310" s="19"/>
      <c r="P310" s="19"/>
      <c r="Q310" s="19"/>
    </row>
    <row r="311" spans="2:23">
      <c r="C311" s="125"/>
      <c r="D311" s="20" t="s">
        <v>1934</v>
      </c>
      <c r="E311" s="108">
        <f>IFERROR(HLOOKUP(E301,'Latest indicator estimate data'!$A$1:$ZZ$500,MATCH($D311,'Latest indicator estimate data'!$G$1:$G$500,0),FALSE),"")</f>
        <v>92</v>
      </c>
      <c r="F311" s="108">
        <f>IFERROR(HLOOKUP(F301,'Latest indicator estimate data'!$A$1:$ZZ$500,MATCH($D311,'Latest indicator estimate data'!$G$1:$G$500,0),FALSE),"")</f>
        <v>97</v>
      </c>
      <c r="G311" s="108">
        <f>IFERROR(HLOOKUP(G301,'Latest indicator estimate data'!$A$1:$ZZ$500,MATCH($D311,'Latest indicator estimate data'!$G$1:$G$500,0),FALSE),"")</f>
        <v>53</v>
      </c>
      <c r="H311" s="108">
        <f>IFERROR(HLOOKUP(H301,'Latest indicator estimate data'!$A$1:$ZZ$500,MATCH($D311,'Latest indicator estimate data'!$G$1:$G$500,0),FALSE),"")</f>
        <v>95</v>
      </c>
      <c r="I311" s="108">
        <f>IFERROR(HLOOKUP(I301,'Latest indicator estimate data'!$A$1:$ZZ$500,MATCH($D311,'Latest indicator estimate data'!$G$1:$G$500,0),FALSE),"")</f>
        <v>84</v>
      </c>
      <c r="J311" s="108">
        <f>IFERROR(HLOOKUP(J301,'Latest indicator estimate data'!$A$1:$ZZ$500,MATCH($D311,'Latest indicator estimate data'!$G$1:$G$500,0),FALSE),"")</f>
        <v>50</v>
      </c>
      <c r="K311" s="108">
        <f>IFERROR(HLOOKUP(K301,'Latest indicator estimate data'!$A$1:$ZZ$500,MATCH($D311,'Latest indicator estimate data'!$G$1:$G$500,0),FALSE),"")</f>
        <v>99</v>
      </c>
      <c r="L311" s="108">
        <f>IFERROR(HLOOKUP(L301,'Latest indicator estimate data'!$A$1:$ZZ$500,MATCH($D311,'Latest indicator estimate data'!$G$1:$G$500,0),FALSE),"")</f>
        <v>74</v>
      </c>
      <c r="M311" s="115"/>
      <c r="N311" s="19"/>
      <c r="O311" s="19"/>
      <c r="P311" s="19"/>
      <c r="Q311" s="19"/>
    </row>
    <row r="312" spans="2:23">
      <c r="C312" s="130" t="s">
        <v>2039</v>
      </c>
      <c r="D312" s="131"/>
      <c r="E312" s="132"/>
      <c r="F312" s="132"/>
      <c r="G312" s="132"/>
      <c r="H312" s="132"/>
      <c r="I312" s="132"/>
      <c r="J312" s="132"/>
      <c r="K312" s="132"/>
      <c r="L312" s="132"/>
      <c r="M312" s="115"/>
      <c r="N312" s="19"/>
      <c r="O312" s="19"/>
      <c r="P312" s="19"/>
      <c r="Q312" s="19"/>
    </row>
    <row r="313" spans="2:23">
      <c r="C313" s="125"/>
      <c r="D313" s="20" t="s">
        <v>2561</v>
      </c>
      <c r="E313" s="108">
        <f>IFERROR(HLOOKUP(E301,'Latest indicator estimate data'!$A$1:$ZZ$500,MATCH($D313,'Latest indicator estimate data'!$G$1:$G$500,0),FALSE),"")</f>
        <v>89</v>
      </c>
      <c r="F313" s="108">
        <f>IFERROR(HLOOKUP(F301,'Latest indicator estimate data'!$A$1:$ZZ$500,MATCH($D313,'Latest indicator estimate data'!$G$1:$G$500,0),FALSE),"")</f>
        <v>95</v>
      </c>
      <c r="G313" s="108">
        <f>IFERROR(HLOOKUP(G301,'Latest indicator estimate data'!$A$1:$ZZ$500,MATCH($D313,'Latest indicator estimate data'!$G$1:$G$500,0),FALSE),"")</f>
        <v>63</v>
      </c>
      <c r="H313" s="108">
        <f>IFERROR(HLOOKUP(H301,'Latest indicator estimate data'!$A$1:$ZZ$500,MATCH($D313,'Latest indicator estimate data'!$G$1:$G$500,0),FALSE),"")</f>
        <v>100</v>
      </c>
      <c r="I313" s="108">
        <f>IFERROR(HLOOKUP(I301,'Latest indicator estimate data'!$A$1:$ZZ$500,MATCH($D313,'Latest indicator estimate data'!$G$1:$G$500,0),FALSE),"")</f>
        <v>87</v>
      </c>
      <c r="J313" s="108">
        <f>IFERROR(HLOOKUP(J301,'Latest indicator estimate data'!$A$1:$ZZ$500,MATCH($D313,'Latest indicator estimate data'!$G$1:$G$500,0),FALSE),"")</f>
        <v>58</v>
      </c>
      <c r="K313" s="108">
        <f>IFERROR(HLOOKUP(K301,'Latest indicator estimate data'!$A$1:$ZZ$500,MATCH($D313,'Latest indicator estimate data'!$G$1:$G$500,0),FALSE),"")</f>
        <v>100</v>
      </c>
      <c r="L313" s="108">
        <f>IFERROR(HLOOKUP(L301,'Latest indicator estimate data'!$A$1:$ZZ$500,MATCH($D313,'Latest indicator estimate data'!$G$1:$G$500,0),FALSE),"")</f>
        <v>19</v>
      </c>
      <c r="M313" s="115"/>
      <c r="N313" s="19"/>
      <c r="O313" s="19"/>
      <c r="P313" s="19"/>
      <c r="Q313" s="19"/>
    </row>
    <row r="314" spans="2:23">
      <c r="C314" s="126"/>
      <c r="D314" s="129" t="s">
        <v>2560</v>
      </c>
      <c r="E314" s="113">
        <f>IFERROR(HLOOKUP(E301,'Latest indicator estimate data'!$A$1:$ZZ$500,MATCH($D314,'Latest indicator estimate data'!$G$1:$G$500,0),FALSE),"")</f>
        <v>90</v>
      </c>
      <c r="F314" s="113">
        <f>IFERROR(HLOOKUP(F301,'Latest indicator estimate data'!$A$1:$ZZ$500,MATCH($D314,'Latest indicator estimate data'!$G$1:$G$500,0),FALSE),"")</f>
        <v>97</v>
      </c>
      <c r="G314" s="113">
        <f>IFERROR(HLOOKUP(G301,'Latest indicator estimate data'!$A$1:$ZZ$500,MATCH($D314,'Latest indicator estimate data'!$G$1:$G$500,0),FALSE),"")</f>
        <v>34</v>
      </c>
      <c r="H314" s="113">
        <f>IFERROR(HLOOKUP(H301,'Latest indicator estimate data'!$A$1:$ZZ$500,MATCH($D314,'Latest indicator estimate data'!$G$1:$G$500,0),FALSE),"")</f>
        <v>94</v>
      </c>
      <c r="I314" s="113">
        <f>IFERROR(HLOOKUP(I301,'Latest indicator estimate data'!$A$1:$ZZ$500,MATCH($D314,'Latest indicator estimate data'!$G$1:$G$500,0),FALSE),"")</f>
        <v>79</v>
      </c>
      <c r="J314" s="113">
        <f>IFERROR(HLOOKUP(J301,'Latest indicator estimate data'!$A$1:$ZZ$500,MATCH($D314,'Latest indicator estimate data'!$G$1:$G$500,0),FALSE),"")</f>
        <v>33</v>
      </c>
      <c r="K314" s="113">
        <f>IFERROR(HLOOKUP(K301,'Latest indicator estimate data'!$A$1:$ZZ$500,MATCH($D314,'Latest indicator estimate data'!$G$1:$G$500,0),FALSE),"")</f>
        <v>96</v>
      </c>
      <c r="L314" s="113">
        <f>IFERROR(HLOOKUP(L301,'Latest indicator estimate data'!$A$1:$ZZ$500,MATCH($D314,'Latest indicator estimate data'!$G$1:$G$500,0),FALSE),"")</f>
        <v>128</v>
      </c>
      <c r="M314" s="115"/>
      <c r="N314" s="19"/>
      <c r="O314" s="19"/>
      <c r="P314" s="19"/>
      <c r="Q314" s="19"/>
    </row>
    <row r="318" spans="2:23">
      <c r="B318" s="105" t="s">
        <v>2135</v>
      </c>
    </row>
    <row r="319" spans="2:23">
      <c r="B319" s="105" t="str">
        <f>"Availability of IPC guidelines"&amp;" (n="&amp;P323&amp;")"</f>
        <v>Availability of IPC guidelines (n=147)</v>
      </c>
      <c r="C319" s="105"/>
      <c r="D319" s="106"/>
      <c r="E319" s="107"/>
      <c r="F319" s="107"/>
      <c r="G319" s="107"/>
      <c r="H319" s="107"/>
      <c r="I319" s="107"/>
      <c r="J319" s="107"/>
      <c r="K319" s="107"/>
      <c r="L319" s="107"/>
      <c r="M319" s="107"/>
      <c r="N319" s="107"/>
      <c r="O319" s="108"/>
      <c r="P319" s="118"/>
    </row>
    <row r="320" spans="2:23" ht="24.75" customHeight="1">
      <c r="C320" s="109"/>
      <c r="D320" s="109"/>
      <c r="E320" s="110"/>
      <c r="F320" s="155" t="s">
        <v>2136</v>
      </c>
      <c r="G320" s="122"/>
      <c r="H320" s="122"/>
      <c r="I320" s="122"/>
      <c r="J320" s="122"/>
      <c r="K320" s="122"/>
      <c r="L320" s="122"/>
      <c r="M320" s="110"/>
      <c r="N320" s="110"/>
      <c r="O320" s="110"/>
      <c r="P320" s="110"/>
    </row>
    <row r="321" spans="3:27" ht="93" customHeight="1">
      <c r="C321" s="120"/>
      <c r="D321" s="120"/>
      <c r="E321" s="160" t="str">
        <f>X323</f>
        <v xml:space="preserve">% of facilities that have any IPC guidelines </v>
      </c>
      <c r="F321" s="160" t="str">
        <f>X324</f>
        <v>Screening for COVID-19 signs and symptoms</v>
      </c>
      <c r="G321" s="160" t="str">
        <f>X325</f>
        <v>isolation and transmission-based precautions for suspected/confirmed COVID-19 cases</v>
      </c>
      <c r="H321" s="160" t="str">
        <f>X326</f>
        <v xml:space="preserve">Personal protective equipment </v>
      </c>
      <c r="I321" s="160" t="str">
        <f>X327</f>
        <v>Masking policies for all staff, patients, and visitors</v>
      </c>
      <c r="J321" s="160" t="str">
        <f>X328</f>
        <v>COVID-19 surveillance among health workers</v>
      </c>
      <c r="K321" s="160" t="str">
        <f>X329</f>
        <v xml:space="preserve">Environmental cleaning and disinfection </v>
      </c>
      <c r="L321" s="160" t="str">
        <f>X330</f>
        <v>Waste management</v>
      </c>
      <c r="M321" s="160" t="str">
        <f>X331</f>
        <v xml:space="preserve">Average score for IPC guidelines </v>
      </c>
      <c r="N321" s="160" t="str">
        <f>X332</f>
        <v>% of facilities that have IPC guidelines for all five topics</v>
      </c>
      <c r="O321" s="160" t="str">
        <f>X333</f>
        <v xml:space="preserve">% of facilities that have 50% or more of the tracer items </v>
      </c>
      <c r="P321" s="204" t="s">
        <v>2015</v>
      </c>
    </row>
    <row r="322" spans="3:27" ht="41.4">
      <c r="C322" s="121"/>
      <c r="D322" s="121"/>
      <c r="E322" s="127" t="s">
        <v>868</v>
      </c>
      <c r="F322" s="127" t="s">
        <v>869</v>
      </c>
      <c r="G322" s="127" t="s">
        <v>870</v>
      </c>
      <c r="H322" s="127" t="s">
        <v>871</v>
      </c>
      <c r="I322" s="127" t="s">
        <v>872</v>
      </c>
      <c r="J322" s="127" t="s">
        <v>873</v>
      </c>
      <c r="K322" s="127" t="s">
        <v>874</v>
      </c>
      <c r="L322" s="127" t="s">
        <v>875</v>
      </c>
      <c r="M322" s="127" t="s">
        <v>876</v>
      </c>
      <c r="N322" s="127" t="s">
        <v>877</v>
      </c>
      <c r="O322" s="127" t="s">
        <v>878</v>
      </c>
      <c r="P322" s="127" t="s">
        <v>1198</v>
      </c>
    </row>
    <row r="323" spans="3:27">
      <c r="C323" s="123" t="s">
        <v>1927</v>
      </c>
      <c r="D323" s="124"/>
      <c r="E323" s="112">
        <f>HLOOKUP(E322,'Latest indicator estimate data'!$A$1:$ZZ$500,MATCH($C323,'Latest indicator estimate data'!$G$1:$G$500,0),FALSE)</f>
        <v>93</v>
      </c>
      <c r="F323" s="112">
        <f>HLOOKUP(F322,'Latest indicator estimate data'!$A$1:$ZZ$500,MATCH($C323,'Latest indicator estimate data'!$G$1:$G$500,0),FALSE)</f>
        <v>90</v>
      </c>
      <c r="G323" s="112">
        <f>HLOOKUP(G322,'Latest indicator estimate data'!$A$1:$ZZ$500,MATCH($C323,'Latest indicator estimate data'!$G$1:$G$500,0),FALSE)</f>
        <v>65</v>
      </c>
      <c r="H323" s="112">
        <f>HLOOKUP(H322,'Latest indicator estimate data'!$A$1:$ZZ$500,MATCH($C323,'Latest indicator estimate data'!$G$1:$G$500,0),FALSE)</f>
        <v>88</v>
      </c>
      <c r="I323" s="112">
        <f>HLOOKUP(I322,'Latest indicator estimate data'!$A$1:$ZZ$500,MATCH($C323,'Latest indicator estimate data'!$G$1:$G$500,0),FALSE)</f>
        <v>80</v>
      </c>
      <c r="J323" s="112">
        <f>HLOOKUP(J322,'Latest indicator estimate data'!$A$1:$ZZ$500,MATCH($C323,'Latest indicator estimate data'!$G$1:$G$500,0),FALSE)</f>
        <v>71</v>
      </c>
      <c r="K323" s="112">
        <f>HLOOKUP(K322,'Latest indicator estimate data'!$A$1:$ZZ$500,MATCH($C323,'Latest indicator estimate data'!$G$1:$G$500,0),FALSE)</f>
        <v>82</v>
      </c>
      <c r="L323" s="112">
        <f>HLOOKUP(L322,'Latest indicator estimate data'!$A$1:$ZZ$500,MATCH($C323,'Latest indicator estimate data'!$G$1:$G$500,0),FALSE)</f>
        <v>81</v>
      </c>
      <c r="M323" s="112">
        <f>HLOOKUP(M322,'Latest indicator estimate data'!$A$1:$ZZ$500,MATCH($C323,'Latest indicator estimate data'!$G$1:$G$500,0),FALSE)</f>
        <v>80</v>
      </c>
      <c r="N323" s="112">
        <f>HLOOKUP(N322,'Latest indicator estimate data'!$A$1:$ZZ$500,MATCH($C323,'Latest indicator estimate data'!$G$1:$G$500,0),FALSE)</f>
        <v>52</v>
      </c>
      <c r="O323" s="112">
        <f>HLOOKUP(O322,'Latest indicator estimate data'!$A$1:$ZZ$500,MATCH($C323,'Latest indicator estimate data'!$G$1:$G$500,0),FALSE)</f>
        <v>86</v>
      </c>
      <c r="P323" s="112">
        <f>HLOOKUP(P322,'Latest indicator estimate data'!$A$1:$ZZ$500,MATCH($C323,'Latest indicator estimate data'!$G$1:$G$500,0),FALSE)</f>
        <v>147</v>
      </c>
      <c r="X323" s="19" t="s">
        <v>1355</v>
      </c>
      <c r="Y323" s="19" t="s">
        <v>868</v>
      </c>
      <c r="Z323" s="19" t="s">
        <v>1355</v>
      </c>
      <c r="AA323" s="19" t="s">
        <v>1269</v>
      </c>
    </row>
    <row r="324" spans="3:27">
      <c r="C324" s="133" t="s">
        <v>2027</v>
      </c>
      <c r="D324" s="134"/>
      <c r="E324" s="132"/>
      <c r="F324" s="132"/>
      <c r="G324" s="132"/>
      <c r="H324" s="132"/>
      <c r="I324" s="132"/>
      <c r="J324" s="132"/>
      <c r="K324" s="132"/>
      <c r="L324" s="132"/>
      <c r="M324" s="132"/>
      <c r="N324" s="132"/>
      <c r="O324" s="132"/>
      <c r="P324" s="132"/>
      <c r="X324" s="19" t="s">
        <v>2137</v>
      </c>
      <c r="Y324" s="19" t="s">
        <v>869</v>
      </c>
      <c r="Z324" s="19" t="s">
        <v>1357</v>
      </c>
      <c r="AA324" s="19" t="s">
        <v>1269</v>
      </c>
    </row>
    <row r="325" spans="3:27">
      <c r="C325" s="125"/>
      <c r="D325" s="20" t="s">
        <v>1928</v>
      </c>
      <c r="E325" s="108">
        <f>IFERROR(HLOOKUP(E322,'Latest indicator estimate data'!$A$1:$ZZ$500,MATCH($D325,'Latest indicator estimate data'!$G$1:$G$500,0),FALSE),"")</f>
        <v>98</v>
      </c>
      <c r="F325" s="108">
        <f>IFERROR(HLOOKUP(F322,'Latest indicator estimate data'!$A$1:$ZZ$500,MATCH($D325,'Latest indicator estimate data'!$G$1:$G$500,0),FALSE),"")</f>
        <v>98</v>
      </c>
      <c r="G325" s="108">
        <f>IFERROR(HLOOKUP(G322,'Latest indicator estimate data'!$A$1:$ZZ$500,MATCH($D325,'Latest indicator estimate data'!$G$1:$G$500,0),FALSE),"")</f>
        <v>98</v>
      </c>
      <c r="H325" s="108">
        <f>IFERROR(HLOOKUP(H322,'Latest indicator estimate data'!$A$1:$ZZ$500,MATCH($D325,'Latest indicator estimate data'!$G$1:$G$500,0),FALSE),"")</f>
        <v>96</v>
      </c>
      <c r="I325" s="108">
        <f>IFERROR(HLOOKUP(I322,'Latest indicator estimate data'!$A$1:$ZZ$500,MATCH($D325,'Latest indicator estimate data'!$G$1:$G$500,0),FALSE),"")</f>
        <v>96</v>
      </c>
      <c r="J325" s="108">
        <f>IFERROR(HLOOKUP(J322,'Latest indicator estimate data'!$A$1:$ZZ$500,MATCH($D325,'Latest indicator estimate data'!$G$1:$G$500,0),FALSE),"")</f>
        <v>87</v>
      </c>
      <c r="K325" s="108">
        <f>IFERROR(HLOOKUP(K322,'Latest indicator estimate data'!$A$1:$ZZ$500,MATCH($D325,'Latest indicator estimate data'!$G$1:$G$500,0),FALSE),"")</f>
        <v>98</v>
      </c>
      <c r="L325" s="108">
        <f>IFERROR(HLOOKUP(L322,'Latest indicator estimate data'!$A$1:$ZZ$500,MATCH($D325,'Latest indicator estimate data'!$G$1:$G$500,0),FALSE),"")</f>
        <v>98</v>
      </c>
      <c r="M325" s="108">
        <f>IFERROR(HLOOKUP(M322,'Latest indicator estimate data'!$A$1:$ZZ$500,MATCH($D325,'Latest indicator estimate data'!$G$1:$G$500,0),FALSE),"")</f>
        <v>96</v>
      </c>
      <c r="N325" s="108">
        <f>IFERROR(HLOOKUP(N322,'Latest indicator estimate data'!$A$1:$ZZ$500,MATCH($D325,'Latest indicator estimate data'!$G$1:$G$500,0),FALSE),"")</f>
        <v>84</v>
      </c>
      <c r="O325" s="108">
        <f>IFERROR(HLOOKUP(O322,'Latest indicator estimate data'!$A$1:$ZZ$500,MATCH($D325,'Latest indicator estimate data'!$G$1:$G$500,0),FALSE),"")</f>
        <v>98</v>
      </c>
      <c r="P325" s="108">
        <f>IFERROR(HLOOKUP(P322,'Latest indicator estimate data'!$A$1:$ZZ$500,MATCH($D325,'Latest indicator estimate data'!$G$1:$G$500,0),FALSE),"")</f>
        <v>45</v>
      </c>
      <c r="X325" s="19" t="s">
        <v>2138</v>
      </c>
      <c r="Y325" s="19" t="s">
        <v>870</v>
      </c>
      <c r="Z325" s="19" t="s">
        <v>1359</v>
      </c>
      <c r="AA325" s="19" t="s">
        <v>1269</v>
      </c>
    </row>
    <row r="326" spans="3:27" ht="27.6">
      <c r="C326" s="125"/>
      <c r="D326" s="20" t="s">
        <v>1929</v>
      </c>
      <c r="E326" s="108">
        <f>IFERROR(HLOOKUP(E322,'Latest indicator estimate data'!$A$1:$ZZ$500,MATCH($D326,'Latest indicator estimate data'!$G$1:$G$500,0),FALSE),"")</f>
        <v>90</v>
      </c>
      <c r="F326" s="108">
        <f>IFERROR(HLOOKUP(F322,'Latest indicator estimate data'!$A$1:$ZZ$500,MATCH($D326,'Latest indicator estimate data'!$G$1:$G$500,0),FALSE),"")</f>
        <v>86</v>
      </c>
      <c r="G326" s="108">
        <f>IFERROR(HLOOKUP(G322,'Latest indicator estimate data'!$A$1:$ZZ$500,MATCH($D326,'Latest indicator estimate data'!$G$1:$G$500,0),FALSE),"")</f>
        <v>51</v>
      </c>
      <c r="H326" s="108">
        <f>IFERROR(HLOOKUP(H322,'Latest indicator estimate data'!$A$1:$ZZ$500,MATCH($D326,'Latest indicator estimate data'!$G$1:$G$500,0),FALSE),"")</f>
        <v>85</v>
      </c>
      <c r="I326" s="108">
        <f>IFERROR(HLOOKUP(I322,'Latest indicator estimate data'!$A$1:$ZZ$500,MATCH($D326,'Latest indicator estimate data'!$G$1:$G$500,0),FALSE),"")</f>
        <v>73</v>
      </c>
      <c r="J326" s="108">
        <f>IFERROR(HLOOKUP(J322,'Latest indicator estimate data'!$A$1:$ZZ$500,MATCH($D326,'Latest indicator estimate data'!$G$1:$G$500,0),FALSE),"")</f>
        <v>64</v>
      </c>
      <c r="K326" s="108">
        <f>IFERROR(HLOOKUP(K322,'Latest indicator estimate data'!$A$1:$ZZ$500,MATCH($D326,'Latest indicator estimate data'!$G$1:$G$500,0),FALSE),"")</f>
        <v>75</v>
      </c>
      <c r="L326" s="108">
        <f>IFERROR(HLOOKUP(L322,'Latest indicator estimate data'!$A$1:$ZZ$500,MATCH($D326,'Latest indicator estimate data'!$G$1:$G$500,0),FALSE),"")</f>
        <v>74</v>
      </c>
      <c r="M326" s="108">
        <f>IFERROR(HLOOKUP(M322,'Latest indicator estimate data'!$A$1:$ZZ$500,MATCH($D326,'Latest indicator estimate data'!$G$1:$G$500,0),FALSE),"")</f>
        <v>73</v>
      </c>
      <c r="N326" s="108">
        <f>IFERROR(HLOOKUP(N322,'Latest indicator estimate data'!$A$1:$ZZ$500,MATCH($D326,'Latest indicator estimate data'!$G$1:$G$500,0),FALSE),"")</f>
        <v>38</v>
      </c>
      <c r="O326" s="108">
        <f>IFERROR(HLOOKUP(O322,'Latest indicator estimate data'!$A$1:$ZZ$500,MATCH($D326,'Latest indicator estimate data'!$G$1:$G$500,0),FALSE),"")</f>
        <v>81</v>
      </c>
      <c r="P326" s="108">
        <f>IFERROR(HLOOKUP(P322,'Latest indicator estimate data'!$A$1:$ZZ$500,MATCH($D326,'Latest indicator estimate data'!$G$1:$G$500,0),FALSE),"")</f>
        <v>102</v>
      </c>
      <c r="X326" s="19" t="s">
        <v>2139</v>
      </c>
      <c r="Y326" s="19" t="s">
        <v>871</v>
      </c>
      <c r="Z326" s="19" t="s">
        <v>1361</v>
      </c>
      <c r="AA326" s="19" t="s">
        <v>1269</v>
      </c>
    </row>
    <row r="327" spans="3:27">
      <c r="C327" s="130" t="s">
        <v>2031</v>
      </c>
      <c r="D327" s="131"/>
      <c r="E327" s="132"/>
      <c r="F327" s="132"/>
      <c r="G327" s="132"/>
      <c r="H327" s="132"/>
      <c r="I327" s="132"/>
      <c r="J327" s="132"/>
      <c r="K327" s="132"/>
      <c r="L327" s="132"/>
      <c r="M327" s="132"/>
      <c r="N327" s="132"/>
      <c r="O327" s="132"/>
      <c r="P327" s="132"/>
      <c r="X327" s="19" t="s">
        <v>2140</v>
      </c>
      <c r="Y327" s="19" t="s">
        <v>872</v>
      </c>
      <c r="Z327" s="19" t="s">
        <v>1363</v>
      </c>
      <c r="AA327" s="19" t="s">
        <v>1269</v>
      </c>
    </row>
    <row r="328" spans="3:27">
      <c r="C328" s="125"/>
      <c r="D328" s="20" t="s">
        <v>2558</v>
      </c>
      <c r="E328" s="108">
        <f>IFERROR(HLOOKUP(E322,'Latest indicator estimate data'!$A$1:$ZZ$500,MATCH($D328,'Latest indicator estimate data'!$G$1:$G$500,0),FALSE),"")</f>
        <v>90</v>
      </c>
      <c r="F328" s="108">
        <f>IFERROR(HLOOKUP(F322,'Latest indicator estimate data'!$A$1:$ZZ$500,MATCH($D328,'Latest indicator estimate data'!$G$1:$G$500,0),FALSE),"")</f>
        <v>86</v>
      </c>
      <c r="G328" s="108">
        <f>IFERROR(HLOOKUP(G322,'Latest indicator estimate data'!$A$1:$ZZ$500,MATCH($D328,'Latest indicator estimate data'!$G$1:$G$500,0),FALSE),"")</f>
        <v>53</v>
      </c>
      <c r="H328" s="108">
        <f>IFERROR(HLOOKUP(H322,'Latest indicator estimate data'!$A$1:$ZZ$500,MATCH($D328,'Latest indicator estimate data'!$G$1:$G$500,0),FALSE),"")</f>
        <v>84</v>
      </c>
      <c r="I328" s="108">
        <f>IFERROR(HLOOKUP(I322,'Latest indicator estimate data'!$A$1:$ZZ$500,MATCH($D328,'Latest indicator estimate data'!$G$1:$G$500,0),FALSE),"")</f>
        <v>72</v>
      </c>
      <c r="J328" s="108">
        <f>IFERROR(HLOOKUP(J322,'Latest indicator estimate data'!$A$1:$ZZ$500,MATCH($D328,'Latest indicator estimate data'!$G$1:$G$500,0),FALSE),"")</f>
        <v>63</v>
      </c>
      <c r="K328" s="108">
        <f>IFERROR(HLOOKUP(K322,'Latest indicator estimate data'!$A$1:$ZZ$500,MATCH($D328,'Latest indicator estimate data'!$G$1:$G$500,0),FALSE),"")</f>
        <v>76</v>
      </c>
      <c r="L328" s="108">
        <f>IFERROR(HLOOKUP(L322,'Latest indicator estimate data'!$A$1:$ZZ$500,MATCH($D328,'Latest indicator estimate data'!$G$1:$G$500,0),FALSE),"")</f>
        <v>74</v>
      </c>
      <c r="M328" s="108">
        <f>IFERROR(HLOOKUP(M322,'Latest indicator estimate data'!$A$1:$ZZ$500,MATCH($D328,'Latest indicator estimate data'!$G$1:$G$500,0),FALSE),"")</f>
        <v>73</v>
      </c>
      <c r="N328" s="108">
        <f>IFERROR(HLOOKUP(N322,'Latest indicator estimate data'!$A$1:$ZZ$500,MATCH($D328,'Latest indicator estimate data'!$G$1:$G$500,0),FALSE),"")</f>
        <v>38</v>
      </c>
      <c r="O328" s="108">
        <f>IFERROR(HLOOKUP(O322,'Latest indicator estimate data'!$A$1:$ZZ$500,MATCH($D328,'Latest indicator estimate data'!$G$1:$G$500,0),FALSE),"")</f>
        <v>81</v>
      </c>
      <c r="P328" s="108">
        <f>IFERROR(HLOOKUP(P322,'Latest indicator estimate data'!$A$1:$ZZ$500,MATCH($D328,'Latest indicator estimate data'!$G$1:$G$500,0),FALSE),"")</f>
        <v>108</v>
      </c>
      <c r="X328" s="19" t="s">
        <v>2141</v>
      </c>
      <c r="Y328" s="19" t="s">
        <v>873</v>
      </c>
      <c r="Z328" s="19" t="s">
        <v>1365</v>
      </c>
      <c r="AA328" s="19" t="s">
        <v>1269</v>
      </c>
    </row>
    <row r="329" spans="3:27">
      <c r="C329" s="125"/>
      <c r="D329" s="20" t="s">
        <v>2559</v>
      </c>
      <c r="E329" s="108">
        <f>IFERROR(HLOOKUP(E322,'Latest indicator estimate data'!$A$1:$ZZ$500,MATCH($D329,'Latest indicator estimate data'!$G$1:$G$500,0),FALSE),"")</f>
        <v>100</v>
      </c>
      <c r="F329" s="108">
        <f>IFERROR(HLOOKUP(F322,'Latest indicator estimate data'!$A$1:$ZZ$500,MATCH($D329,'Latest indicator estimate data'!$G$1:$G$500,0),FALSE),"")</f>
        <v>100</v>
      </c>
      <c r="G329" s="108">
        <f>IFERROR(HLOOKUP(G322,'Latest indicator estimate data'!$A$1:$ZZ$500,MATCH($D329,'Latest indicator estimate data'!$G$1:$G$500,0),FALSE),"")</f>
        <v>100</v>
      </c>
      <c r="H329" s="108">
        <f>IFERROR(HLOOKUP(H322,'Latest indicator estimate data'!$A$1:$ZZ$500,MATCH($D329,'Latest indicator estimate data'!$G$1:$G$500,0),FALSE),"")</f>
        <v>100</v>
      </c>
      <c r="I329" s="108">
        <f>IFERROR(HLOOKUP(I322,'Latest indicator estimate data'!$A$1:$ZZ$500,MATCH($D329,'Latest indicator estimate data'!$G$1:$G$500,0),FALSE),"")</f>
        <v>100</v>
      </c>
      <c r="J329" s="108">
        <f>IFERROR(HLOOKUP(J322,'Latest indicator estimate data'!$A$1:$ZZ$500,MATCH($D329,'Latest indicator estimate data'!$G$1:$G$500,0),FALSE),"")</f>
        <v>92</v>
      </c>
      <c r="K329" s="108">
        <f>IFERROR(HLOOKUP(K322,'Latest indicator estimate data'!$A$1:$ZZ$500,MATCH($D329,'Latest indicator estimate data'!$G$1:$G$500,0),FALSE),"")</f>
        <v>100</v>
      </c>
      <c r="L329" s="108">
        <f>IFERROR(HLOOKUP(L322,'Latest indicator estimate data'!$A$1:$ZZ$500,MATCH($D329,'Latest indicator estimate data'!$G$1:$G$500,0),FALSE),"")</f>
        <v>100</v>
      </c>
      <c r="M329" s="108">
        <f>IFERROR(HLOOKUP(M322,'Latest indicator estimate data'!$A$1:$ZZ$500,MATCH($D329,'Latest indicator estimate data'!$G$1:$G$500,0),FALSE),"")</f>
        <v>99</v>
      </c>
      <c r="N329" s="108">
        <f>IFERROR(HLOOKUP(N322,'Latest indicator estimate data'!$A$1:$ZZ$500,MATCH($D329,'Latest indicator estimate data'!$G$1:$G$500,0),FALSE),"")</f>
        <v>92</v>
      </c>
      <c r="O329" s="108">
        <f>IFERROR(HLOOKUP(O322,'Latest indicator estimate data'!$A$1:$ZZ$500,MATCH($D329,'Latest indicator estimate data'!$G$1:$G$500,0),FALSE),"")</f>
        <v>100</v>
      </c>
      <c r="P329" s="108">
        <f>IFERROR(HLOOKUP(P322,'Latest indicator estimate data'!$A$1:$ZZ$500,MATCH($D329,'Latest indicator estimate data'!$G$1:$G$500,0),FALSE),"")</f>
        <v>39</v>
      </c>
      <c r="X329" s="19" t="s">
        <v>2142</v>
      </c>
      <c r="Y329" s="19" t="s">
        <v>874</v>
      </c>
      <c r="Z329" s="19" t="s">
        <v>1367</v>
      </c>
      <c r="AA329" s="19" t="s">
        <v>1269</v>
      </c>
    </row>
    <row r="330" spans="3:27">
      <c r="C330" s="130" t="s">
        <v>2035</v>
      </c>
      <c r="D330" s="131"/>
      <c r="E330" s="132"/>
      <c r="F330" s="132"/>
      <c r="G330" s="132"/>
      <c r="H330" s="132"/>
      <c r="I330" s="132"/>
      <c r="J330" s="132"/>
      <c r="K330" s="132"/>
      <c r="L330" s="132"/>
      <c r="M330" s="132"/>
      <c r="N330" s="132"/>
      <c r="O330" s="132"/>
      <c r="P330" s="132"/>
      <c r="X330" s="19" t="s">
        <v>2143</v>
      </c>
      <c r="Y330" s="19" t="s">
        <v>875</v>
      </c>
      <c r="Z330" s="19" t="s">
        <v>1369</v>
      </c>
      <c r="AA330" s="19" t="s">
        <v>1269</v>
      </c>
    </row>
    <row r="331" spans="3:27">
      <c r="C331" s="125"/>
      <c r="D331" s="20" t="s">
        <v>1933</v>
      </c>
      <c r="E331" s="108">
        <f>IFERROR(HLOOKUP(E322,'Latest indicator estimate data'!$A$1:$ZZ$500,MATCH($D331,'Latest indicator estimate data'!$G$1:$G$500,0),FALSE),"")</f>
        <v>89</v>
      </c>
      <c r="F331" s="108">
        <f>IFERROR(HLOOKUP(F322,'Latest indicator estimate data'!$A$1:$ZZ$500,MATCH($D331,'Latest indicator estimate data'!$G$1:$G$500,0),FALSE),"")</f>
        <v>88</v>
      </c>
      <c r="G331" s="108">
        <f>IFERROR(HLOOKUP(G322,'Latest indicator estimate data'!$A$1:$ZZ$500,MATCH($D331,'Latest indicator estimate data'!$G$1:$G$500,0),FALSE),"")</f>
        <v>55</v>
      </c>
      <c r="H331" s="108">
        <f>IFERROR(HLOOKUP(H322,'Latest indicator estimate data'!$A$1:$ZZ$500,MATCH($D331,'Latest indicator estimate data'!$G$1:$G$500,0),FALSE),"")</f>
        <v>84</v>
      </c>
      <c r="I331" s="108">
        <f>IFERROR(HLOOKUP(I322,'Latest indicator estimate data'!$A$1:$ZZ$500,MATCH($D331,'Latest indicator estimate data'!$G$1:$G$500,0),FALSE),"")</f>
        <v>68</v>
      </c>
      <c r="J331" s="108">
        <f>IFERROR(HLOOKUP(J322,'Latest indicator estimate data'!$A$1:$ZZ$500,MATCH($D331,'Latest indicator estimate data'!$G$1:$G$500,0),FALSE),"")</f>
        <v>60</v>
      </c>
      <c r="K331" s="108">
        <f>IFERROR(HLOOKUP(K322,'Latest indicator estimate data'!$A$1:$ZZ$500,MATCH($D331,'Latest indicator estimate data'!$G$1:$G$500,0),FALSE),"")</f>
        <v>75</v>
      </c>
      <c r="L331" s="108">
        <f>IFERROR(HLOOKUP(L322,'Latest indicator estimate data'!$A$1:$ZZ$500,MATCH($D331,'Latest indicator estimate data'!$G$1:$G$500,0),FALSE),"")</f>
        <v>74</v>
      </c>
      <c r="M331" s="108">
        <f>IFERROR(HLOOKUP(M322,'Latest indicator estimate data'!$A$1:$ZZ$500,MATCH($D331,'Latest indicator estimate data'!$G$1:$G$500,0),FALSE),"")</f>
        <v>72</v>
      </c>
      <c r="N331" s="108">
        <f>IFERROR(HLOOKUP(N322,'Latest indicator estimate data'!$A$1:$ZZ$500,MATCH($D331,'Latest indicator estimate data'!$G$1:$G$500,0),FALSE),"")</f>
        <v>36</v>
      </c>
      <c r="O331" s="108">
        <f>IFERROR(HLOOKUP(O322,'Latest indicator estimate data'!$A$1:$ZZ$500,MATCH($D331,'Latest indicator estimate data'!$G$1:$G$500,0),FALSE),"")</f>
        <v>82</v>
      </c>
      <c r="P331" s="108">
        <f>IFERROR(HLOOKUP(P322,'Latest indicator estimate data'!$A$1:$ZZ$500,MATCH($D331,'Latest indicator estimate data'!$G$1:$G$500,0),FALSE),"")</f>
        <v>73</v>
      </c>
      <c r="X331" s="19" t="s">
        <v>2144</v>
      </c>
      <c r="Y331" s="19" t="s">
        <v>876</v>
      </c>
      <c r="Z331" s="19" t="s">
        <v>1371</v>
      </c>
      <c r="AA331" s="19" t="s">
        <v>1188</v>
      </c>
    </row>
    <row r="332" spans="3:27">
      <c r="C332" s="125"/>
      <c r="D332" s="20" t="s">
        <v>1934</v>
      </c>
      <c r="E332" s="108">
        <f>IFERROR(HLOOKUP(E322,'Latest indicator estimate data'!$A$1:$ZZ$500,MATCH($D332,'Latest indicator estimate data'!$G$1:$G$500,0),FALSE),"")</f>
        <v>96</v>
      </c>
      <c r="F332" s="108">
        <f>IFERROR(HLOOKUP(F322,'Latest indicator estimate data'!$A$1:$ZZ$500,MATCH($D332,'Latest indicator estimate data'!$G$1:$G$500,0),FALSE),"")</f>
        <v>92</v>
      </c>
      <c r="G332" s="108">
        <f>IFERROR(HLOOKUP(G322,'Latest indicator estimate data'!$A$1:$ZZ$500,MATCH($D332,'Latest indicator estimate data'!$G$1:$G$500,0),FALSE),"")</f>
        <v>76</v>
      </c>
      <c r="H332" s="108">
        <f>IFERROR(HLOOKUP(H322,'Latest indicator estimate data'!$A$1:$ZZ$500,MATCH($D332,'Latest indicator estimate data'!$G$1:$G$500,0),FALSE),"")</f>
        <v>93</v>
      </c>
      <c r="I332" s="108">
        <f>IFERROR(HLOOKUP(I322,'Latest indicator estimate data'!$A$1:$ZZ$500,MATCH($D332,'Latest indicator estimate data'!$G$1:$G$500,0),FALSE),"")</f>
        <v>91</v>
      </c>
      <c r="J332" s="108">
        <f>IFERROR(HLOOKUP(J322,'Latest indicator estimate data'!$A$1:$ZZ$500,MATCH($D332,'Latest indicator estimate data'!$G$1:$G$500,0),FALSE),"")</f>
        <v>81</v>
      </c>
      <c r="K332" s="108">
        <f>IFERROR(HLOOKUP(K322,'Latest indicator estimate data'!$A$1:$ZZ$500,MATCH($D332,'Latest indicator estimate data'!$G$1:$G$500,0),FALSE),"")</f>
        <v>89</v>
      </c>
      <c r="L332" s="108">
        <f>IFERROR(HLOOKUP(L322,'Latest indicator estimate data'!$A$1:$ZZ$500,MATCH($D332,'Latest indicator estimate data'!$G$1:$G$500,0),FALSE),"")</f>
        <v>88</v>
      </c>
      <c r="M332" s="108">
        <f>IFERROR(HLOOKUP(M322,'Latest indicator estimate data'!$A$1:$ZZ$500,MATCH($D332,'Latest indicator estimate data'!$G$1:$G$500,0),FALSE),"")</f>
        <v>87</v>
      </c>
      <c r="N332" s="108">
        <f>IFERROR(HLOOKUP(N322,'Latest indicator estimate data'!$A$1:$ZZ$500,MATCH($D332,'Latest indicator estimate data'!$G$1:$G$500,0),FALSE),"")</f>
        <v>69</v>
      </c>
      <c r="O332" s="108">
        <f>IFERROR(HLOOKUP(O322,'Latest indicator estimate data'!$A$1:$ZZ$500,MATCH($D332,'Latest indicator estimate data'!$G$1:$G$500,0),FALSE),"")</f>
        <v>91</v>
      </c>
      <c r="P332" s="108">
        <f>IFERROR(HLOOKUP(P322,'Latest indicator estimate data'!$A$1:$ZZ$500,MATCH($D332,'Latest indicator estimate data'!$G$1:$G$500,0),FALSE),"")</f>
        <v>74</v>
      </c>
      <c r="X332" s="19" t="s">
        <v>1372</v>
      </c>
      <c r="Y332" s="19" t="s">
        <v>877</v>
      </c>
      <c r="Z332" s="19" t="s">
        <v>1372</v>
      </c>
      <c r="AA332" s="19" t="s">
        <v>1269</v>
      </c>
    </row>
    <row r="333" spans="3:27">
      <c r="C333" s="130" t="s">
        <v>2039</v>
      </c>
      <c r="D333" s="131"/>
      <c r="E333" s="132"/>
      <c r="F333" s="132"/>
      <c r="G333" s="132"/>
      <c r="H333" s="132"/>
      <c r="I333" s="132"/>
      <c r="J333" s="132"/>
      <c r="K333" s="132"/>
      <c r="L333" s="132"/>
      <c r="M333" s="132"/>
      <c r="N333" s="132"/>
      <c r="O333" s="132"/>
      <c r="P333" s="132"/>
      <c r="X333" s="19" t="s">
        <v>1327</v>
      </c>
      <c r="Y333" s="19" t="s">
        <v>878</v>
      </c>
      <c r="Z333" s="19" t="s">
        <v>1327</v>
      </c>
      <c r="AA333" s="19" t="s">
        <v>1269</v>
      </c>
    </row>
    <row r="334" spans="3:27">
      <c r="C334" s="125"/>
      <c r="D334" s="20" t="s">
        <v>2561</v>
      </c>
      <c r="E334" s="108">
        <f>IFERROR(HLOOKUP(E322,'Latest indicator estimate data'!$A$1:$ZZ$500,MATCH($D334,'Latest indicator estimate data'!$G$1:$G$500,0),FALSE),"")</f>
        <v>95</v>
      </c>
      <c r="F334" s="108">
        <f>IFERROR(HLOOKUP(F322,'Latest indicator estimate data'!$A$1:$ZZ$500,MATCH($D334,'Latest indicator estimate data'!$G$1:$G$500,0),FALSE),"")</f>
        <v>95</v>
      </c>
      <c r="G334" s="108">
        <f>IFERROR(HLOOKUP(G322,'Latest indicator estimate data'!$A$1:$ZZ$500,MATCH($D334,'Latest indicator estimate data'!$G$1:$G$500,0),FALSE),"")</f>
        <v>89</v>
      </c>
      <c r="H334" s="108">
        <f>IFERROR(HLOOKUP(H322,'Latest indicator estimate data'!$A$1:$ZZ$500,MATCH($D334,'Latest indicator estimate data'!$G$1:$G$500,0),FALSE),"")</f>
        <v>95</v>
      </c>
      <c r="I334" s="108">
        <f>IFERROR(HLOOKUP(I322,'Latest indicator estimate data'!$A$1:$ZZ$500,MATCH($D334,'Latest indicator estimate data'!$G$1:$G$500,0),FALSE),"")</f>
        <v>95</v>
      </c>
      <c r="J334" s="108">
        <f>IFERROR(HLOOKUP(J322,'Latest indicator estimate data'!$A$1:$ZZ$500,MATCH($D334,'Latest indicator estimate data'!$G$1:$G$500,0),FALSE),"")</f>
        <v>74</v>
      </c>
      <c r="K334" s="108">
        <f>IFERROR(HLOOKUP(K322,'Latest indicator estimate data'!$A$1:$ZZ$500,MATCH($D334,'Latest indicator estimate data'!$G$1:$G$500,0),FALSE),"")</f>
        <v>89</v>
      </c>
      <c r="L334" s="108">
        <f>IFERROR(HLOOKUP(L322,'Latest indicator estimate data'!$A$1:$ZZ$500,MATCH($D334,'Latest indicator estimate data'!$G$1:$G$500,0),FALSE),"")</f>
        <v>95</v>
      </c>
      <c r="M334" s="108">
        <f>IFERROR(HLOOKUP(M322,'Latest indicator estimate data'!$A$1:$ZZ$500,MATCH($D334,'Latest indicator estimate data'!$G$1:$G$500,0),FALSE),"")</f>
        <v>90</v>
      </c>
      <c r="N334" s="108">
        <f>IFERROR(HLOOKUP(N322,'Latest indicator estimate data'!$A$1:$ZZ$500,MATCH($D334,'Latest indicator estimate data'!$G$1:$G$500,0),FALSE),"")</f>
        <v>68</v>
      </c>
      <c r="O334" s="108">
        <f>IFERROR(HLOOKUP(O322,'Latest indicator estimate data'!$A$1:$ZZ$500,MATCH($D334,'Latest indicator estimate data'!$G$1:$G$500,0),FALSE),"")</f>
        <v>95</v>
      </c>
      <c r="P334" s="108">
        <f>IFERROR(HLOOKUP(P322,'Latest indicator estimate data'!$A$1:$ZZ$500,MATCH($D334,'Latest indicator estimate data'!$G$1:$G$500,0),FALSE),"")</f>
        <v>19</v>
      </c>
    </row>
    <row r="335" spans="3:27">
      <c r="C335" s="126"/>
      <c r="D335" s="129" t="s">
        <v>2560</v>
      </c>
      <c r="E335" s="113">
        <f>IFERROR(HLOOKUP(E322,'Latest indicator estimate data'!$A$1:$ZZ$500,MATCH($D335,'Latest indicator estimate data'!$G$1:$G$500,0),FALSE),"")</f>
        <v>92</v>
      </c>
      <c r="F335" s="113">
        <f>IFERROR(HLOOKUP(F322,'Latest indicator estimate data'!$A$1:$ZZ$500,MATCH($D335,'Latest indicator estimate data'!$G$1:$G$500,0),FALSE),"")</f>
        <v>89</v>
      </c>
      <c r="G335" s="113">
        <f>IFERROR(HLOOKUP(G322,'Latest indicator estimate data'!$A$1:$ZZ$500,MATCH($D335,'Latest indicator estimate data'!$G$1:$G$500,0),FALSE),"")</f>
        <v>62</v>
      </c>
      <c r="H335" s="113">
        <f>IFERROR(HLOOKUP(H322,'Latest indicator estimate data'!$A$1:$ZZ$500,MATCH($D335,'Latest indicator estimate data'!$G$1:$G$500,0),FALSE),"")</f>
        <v>88</v>
      </c>
      <c r="I335" s="113">
        <f>IFERROR(HLOOKUP(I322,'Latest indicator estimate data'!$A$1:$ZZ$500,MATCH($D335,'Latest indicator estimate data'!$G$1:$G$500,0),FALSE),"")</f>
        <v>77</v>
      </c>
      <c r="J335" s="113">
        <f>IFERROR(HLOOKUP(J322,'Latest indicator estimate data'!$A$1:$ZZ$500,MATCH($D335,'Latest indicator estimate data'!$G$1:$G$500,0),FALSE),"")</f>
        <v>70</v>
      </c>
      <c r="K335" s="113">
        <f>IFERROR(HLOOKUP(K322,'Latest indicator estimate data'!$A$1:$ZZ$500,MATCH($D335,'Latest indicator estimate data'!$G$1:$G$500,0),FALSE),"")</f>
        <v>81</v>
      </c>
      <c r="L335" s="113">
        <f>IFERROR(HLOOKUP(L322,'Latest indicator estimate data'!$A$1:$ZZ$500,MATCH($D335,'Latest indicator estimate data'!$G$1:$G$500,0),FALSE),"")</f>
        <v>79</v>
      </c>
      <c r="M335" s="113">
        <f>IFERROR(HLOOKUP(M322,'Latest indicator estimate data'!$A$1:$ZZ$500,MATCH($D335,'Latest indicator estimate data'!$G$1:$G$500,0),FALSE),"")</f>
        <v>78</v>
      </c>
      <c r="N335" s="113">
        <f>IFERROR(HLOOKUP(N322,'Latest indicator estimate data'!$A$1:$ZZ$500,MATCH($D335,'Latest indicator estimate data'!$G$1:$G$500,0),FALSE),"")</f>
        <v>50</v>
      </c>
      <c r="O335" s="113">
        <f>IFERROR(HLOOKUP(O322,'Latest indicator estimate data'!$A$1:$ZZ$500,MATCH($D335,'Latest indicator estimate data'!$G$1:$G$500,0),FALSE),"")</f>
        <v>85</v>
      </c>
      <c r="P335" s="113">
        <f>IFERROR(HLOOKUP(P322,'Latest indicator estimate data'!$A$1:$ZZ$500,MATCH($D335,'Latest indicator estimate data'!$G$1:$G$500,0),FALSE),"")</f>
        <v>128</v>
      </c>
    </row>
    <row r="339" spans="2:22">
      <c r="B339" s="105" t="s">
        <v>2145</v>
      </c>
    </row>
    <row r="340" spans="2:22">
      <c r="B340" s="105" t="str">
        <f>"Scores for IPC and PPE"&amp;" (n="&amp;K344&amp;")"</f>
        <v>Scores for IPC and PPE (n=147)</v>
      </c>
      <c r="C340" s="163"/>
      <c r="D340" s="164"/>
      <c r="E340" s="165"/>
      <c r="F340" s="165"/>
      <c r="G340" s="165"/>
      <c r="H340" s="165"/>
      <c r="I340" s="165"/>
      <c r="J340" s="165"/>
      <c r="K340" s="165"/>
      <c r="L340" s="165"/>
      <c r="M340" s="165"/>
      <c r="N340" s="165"/>
      <c r="O340" s="113"/>
      <c r="P340" s="154"/>
    </row>
    <row r="341" spans="2:22">
      <c r="C341" s="109"/>
      <c r="D341" s="109"/>
      <c r="E341" s="110"/>
      <c r="F341" s="110"/>
      <c r="G341" s="110"/>
      <c r="H341" s="110"/>
      <c r="I341" s="110"/>
      <c r="J341" s="110"/>
      <c r="K341" s="110"/>
      <c r="L341" s="110"/>
      <c r="M341" s="110"/>
      <c r="N341" s="110"/>
      <c r="O341" s="110"/>
      <c r="P341" s="110"/>
    </row>
    <row r="342" spans="2:22" ht="151.80000000000001">
      <c r="C342" s="120"/>
      <c r="D342" s="120"/>
      <c r="E342" s="111" t="str">
        <f>S344</f>
        <v>% of facilities that have all 3 PPE items: gloves, respirators and masks</v>
      </c>
      <c r="F342" s="111" t="str">
        <f>S345</f>
        <v>Average score for availability of 3 PPE items (gloves, repirators and masks), among all facilities</v>
      </c>
      <c r="G342" s="111" t="str">
        <f>S346</f>
        <v>% of facilities that have all 2 PPE items: gloves and masks</v>
      </c>
      <c r="H342" s="111" t="str">
        <f>S347</f>
        <v>Average score for availability of 2 PPE items (gloves and masks), among all facilities</v>
      </c>
      <c r="I342" s="111" t="str">
        <f>S348</f>
        <v>% of facilities that have all 4 IPC items currently available</v>
      </c>
      <c r="J342" s="111" t="str">
        <f>S349</f>
        <v>Average score for 4 IPC items (soap, sanitizer, boxes and biobag) currently available (range: 0-100)</v>
      </c>
      <c r="K342" s="204" t="s">
        <v>2015</v>
      </c>
      <c r="L342" s="111"/>
      <c r="M342" s="111"/>
      <c r="N342" s="111"/>
      <c r="O342" s="111"/>
      <c r="P342" s="111"/>
    </row>
    <row r="343" spans="2:22" ht="41.4">
      <c r="C343" s="121"/>
      <c r="D343" s="121"/>
      <c r="E343" s="184" t="s">
        <v>879</v>
      </c>
      <c r="F343" s="184" t="s">
        <v>880</v>
      </c>
      <c r="G343" s="184" t="s">
        <v>881</v>
      </c>
      <c r="H343" s="184" t="s">
        <v>882</v>
      </c>
      <c r="I343" s="184" t="s">
        <v>883</v>
      </c>
      <c r="J343" s="184" t="s">
        <v>884</v>
      </c>
      <c r="K343" s="184" t="s">
        <v>1198</v>
      </c>
      <c r="L343" s="127"/>
      <c r="M343" s="127"/>
      <c r="N343" s="127"/>
      <c r="O343" s="127"/>
      <c r="P343" s="127"/>
    </row>
    <row r="344" spans="2:22">
      <c r="C344" s="123" t="s">
        <v>1927</v>
      </c>
      <c r="D344" s="124"/>
      <c r="E344" s="112">
        <f>HLOOKUP(E343,'Latest indicator estimate data'!$A$1:$ZZ$500,MATCH($C344,'Latest indicator estimate data'!$G$1:$G$500,0),FALSE)</f>
        <v>28</v>
      </c>
      <c r="F344" s="112">
        <f>HLOOKUP(F343,'Latest indicator estimate data'!$A$1:$ZZ$500,MATCH($C344,'Latest indicator estimate data'!$G$1:$G$500,0),FALSE)</f>
        <v>1</v>
      </c>
      <c r="G344" s="112">
        <f>HLOOKUP(G343,'Latest indicator estimate data'!$A$1:$ZZ$500,MATCH($C344,'Latest indicator estimate data'!$G$1:$G$500,0),FALSE)</f>
        <v>65</v>
      </c>
      <c r="H344" s="112">
        <f>HLOOKUP(H343,'Latest indicator estimate data'!$A$1:$ZZ$500,MATCH($C344,'Latest indicator estimate data'!$G$1:$G$500,0),FALSE)</f>
        <v>1</v>
      </c>
      <c r="I344" s="112">
        <f>HLOOKUP(I343,'Latest indicator estimate data'!$A$1:$ZZ$500,MATCH($C344,'Latest indicator estimate data'!$G$1:$G$500,0),FALSE)</f>
        <v>36</v>
      </c>
      <c r="J344" s="112">
        <f>HLOOKUP(J343,'Latest indicator estimate data'!$A$1:$ZZ$500,MATCH($C344,'Latest indicator estimate data'!$G$1:$G$500,0),FALSE)</f>
        <v>1</v>
      </c>
      <c r="K344" s="112">
        <f>HLOOKUP(K343,'Latest indicator estimate data'!$A$1:$ZZ$500,MATCH($C344,'Latest indicator estimate data'!$G$1:$G$500,0),FALSE)</f>
        <v>147</v>
      </c>
      <c r="L344" s="115"/>
      <c r="M344" s="19"/>
      <c r="N344" s="19"/>
      <c r="O344" s="19"/>
      <c r="P344" s="19"/>
      <c r="Q344" s="19"/>
      <c r="S344" s="19" t="s">
        <v>1374</v>
      </c>
      <c r="T344" s="19" t="s">
        <v>879</v>
      </c>
      <c r="U344" s="19" t="s">
        <v>1374</v>
      </c>
      <c r="V344" s="19" t="s">
        <v>1269</v>
      </c>
    </row>
    <row r="345" spans="2:22">
      <c r="C345" s="133" t="s">
        <v>2027</v>
      </c>
      <c r="D345" s="134"/>
      <c r="E345" s="132"/>
      <c r="F345" s="132"/>
      <c r="G345" s="132"/>
      <c r="H345" s="132"/>
      <c r="I345" s="132"/>
      <c r="J345" s="132"/>
      <c r="K345" s="132"/>
      <c r="L345" s="115"/>
      <c r="M345" s="19"/>
      <c r="N345" s="19"/>
      <c r="O345" s="19"/>
      <c r="P345" s="19"/>
      <c r="Q345" s="19"/>
      <c r="S345" s="19" t="s">
        <v>1376</v>
      </c>
      <c r="T345" s="19" t="s">
        <v>880</v>
      </c>
      <c r="U345" s="19" t="s">
        <v>1376</v>
      </c>
      <c r="V345" s="19" t="s">
        <v>1188</v>
      </c>
    </row>
    <row r="346" spans="2:22">
      <c r="C346" s="125"/>
      <c r="D346" s="20" t="s">
        <v>1928</v>
      </c>
      <c r="E346" s="108">
        <f>IFERROR(HLOOKUP(E343,'Latest indicator estimate data'!$A$1:$ZZ$500,MATCH($D346,'Latest indicator estimate data'!$G$1:$G$500,0),FALSE),"")</f>
        <v>33</v>
      </c>
      <c r="F346" s="108">
        <f>IFERROR(HLOOKUP(F343,'Latest indicator estimate data'!$A$1:$ZZ$500,MATCH($D346,'Latest indicator estimate data'!$G$1:$G$500,0),FALSE),"")</f>
        <v>1</v>
      </c>
      <c r="G346" s="108">
        <f>IFERROR(HLOOKUP(G343,'Latest indicator estimate data'!$A$1:$ZZ$500,MATCH($D346,'Latest indicator estimate data'!$G$1:$G$500,0),FALSE),"")</f>
        <v>62</v>
      </c>
      <c r="H346" s="108">
        <f>IFERROR(HLOOKUP(H343,'Latest indicator estimate data'!$A$1:$ZZ$500,MATCH($D346,'Latest indicator estimate data'!$G$1:$G$500,0),FALSE),"")</f>
        <v>1</v>
      </c>
      <c r="I346" s="108">
        <f>IFERROR(HLOOKUP(I343,'Latest indicator estimate data'!$A$1:$ZZ$500,MATCH($D346,'Latest indicator estimate data'!$G$1:$G$500,0),FALSE),"")</f>
        <v>58</v>
      </c>
      <c r="J346" s="108">
        <f>IFERROR(HLOOKUP(J343,'Latest indicator estimate data'!$A$1:$ZZ$500,MATCH($D346,'Latest indicator estimate data'!$G$1:$G$500,0),FALSE),"")</f>
        <v>1</v>
      </c>
      <c r="K346" s="108">
        <f>IFERROR(HLOOKUP(K343,'Latest indicator estimate data'!$A$1:$ZZ$500,MATCH($D346,'Latest indicator estimate data'!$G$1:$G$500,0),FALSE),"")</f>
        <v>45</v>
      </c>
      <c r="L346" s="115"/>
      <c r="M346" s="19"/>
      <c r="N346" s="19"/>
      <c r="O346" s="19"/>
      <c r="P346" s="19"/>
      <c r="Q346" s="19"/>
      <c r="S346" s="19" t="s">
        <v>1377</v>
      </c>
      <c r="T346" s="19" t="s">
        <v>881</v>
      </c>
      <c r="U346" s="19" t="s">
        <v>1377</v>
      </c>
      <c r="V346" s="19" t="s">
        <v>1269</v>
      </c>
    </row>
    <row r="347" spans="2:22" ht="27.6">
      <c r="C347" s="125"/>
      <c r="D347" s="20" t="s">
        <v>1929</v>
      </c>
      <c r="E347" s="108">
        <f>IFERROR(HLOOKUP(E343,'Latest indicator estimate data'!$A$1:$ZZ$500,MATCH($D347,'Latest indicator estimate data'!$G$1:$G$500,0),FALSE),"")</f>
        <v>25</v>
      </c>
      <c r="F347" s="108">
        <f>IFERROR(HLOOKUP(F343,'Latest indicator estimate data'!$A$1:$ZZ$500,MATCH($D347,'Latest indicator estimate data'!$G$1:$G$500,0),FALSE),"")</f>
        <v>1</v>
      </c>
      <c r="G347" s="108">
        <f>IFERROR(HLOOKUP(G343,'Latest indicator estimate data'!$A$1:$ZZ$500,MATCH($D347,'Latest indicator estimate data'!$G$1:$G$500,0),FALSE),"")</f>
        <v>67</v>
      </c>
      <c r="H347" s="108">
        <f>IFERROR(HLOOKUP(H343,'Latest indicator estimate data'!$A$1:$ZZ$500,MATCH($D347,'Latest indicator estimate data'!$G$1:$G$500,0),FALSE),"")</f>
        <v>1</v>
      </c>
      <c r="I347" s="108">
        <f>IFERROR(HLOOKUP(I343,'Latest indicator estimate data'!$A$1:$ZZ$500,MATCH($D347,'Latest indicator estimate data'!$G$1:$G$500,0),FALSE),"")</f>
        <v>26</v>
      </c>
      <c r="J347" s="108">
        <f>IFERROR(HLOOKUP(J343,'Latest indicator estimate data'!$A$1:$ZZ$500,MATCH($D347,'Latest indicator estimate data'!$G$1:$G$500,0),FALSE),"")</f>
        <v>1</v>
      </c>
      <c r="K347" s="108">
        <f>IFERROR(HLOOKUP(K343,'Latest indicator estimate data'!$A$1:$ZZ$500,MATCH($D347,'Latest indicator estimate data'!$G$1:$G$500,0),FALSE),"")</f>
        <v>102</v>
      </c>
      <c r="L347" s="115"/>
      <c r="M347" s="19"/>
      <c r="N347" s="19"/>
      <c r="O347" s="19"/>
      <c r="P347" s="19"/>
      <c r="Q347" s="19"/>
      <c r="S347" s="19" t="s">
        <v>1379</v>
      </c>
      <c r="T347" s="19" t="s">
        <v>882</v>
      </c>
      <c r="U347" s="19" t="s">
        <v>1379</v>
      </c>
      <c r="V347" s="19" t="s">
        <v>1188</v>
      </c>
    </row>
    <row r="348" spans="2:22">
      <c r="C348" s="130" t="s">
        <v>2031</v>
      </c>
      <c r="D348" s="131"/>
      <c r="E348" s="132"/>
      <c r="F348" s="132"/>
      <c r="G348" s="132"/>
      <c r="H348" s="132"/>
      <c r="I348" s="132"/>
      <c r="J348" s="132"/>
      <c r="K348" s="132"/>
      <c r="L348" s="115"/>
      <c r="M348" s="19"/>
      <c r="N348" s="19"/>
      <c r="O348" s="19"/>
      <c r="P348" s="19"/>
      <c r="Q348" s="19"/>
      <c r="S348" s="19" t="s">
        <v>1351</v>
      </c>
      <c r="T348" s="19" t="s">
        <v>883</v>
      </c>
      <c r="U348" s="19" t="s">
        <v>1351</v>
      </c>
      <c r="V348" s="19" t="s">
        <v>1269</v>
      </c>
    </row>
    <row r="349" spans="2:22">
      <c r="C349" s="125"/>
      <c r="D349" s="20" t="s">
        <v>2558</v>
      </c>
      <c r="E349" s="108">
        <f>IFERROR(HLOOKUP(E343,'Latest indicator estimate data'!$A$1:$ZZ$500,MATCH($D349,'Latest indicator estimate data'!$G$1:$G$500,0),FALSE),"")</f>
        <v>26</v>
      </c>
      <c r="F349" s="108">
        <f>IFERROR(HLOOKUP(F343,'Latest indicator estimate data'!$A$1:$ZZ$500,MATCH($D349,'Latest indicator estimate data'!$G$1:$G$500,0),FALSE),"")</f>
        <v>1</v>
      </c>
      <c r="G349" s="108">
        <f>IFERROR(HLOOKUP(G343,'Latest indicator estimate data'!$A$1:$ZZ$500,MATCH($D349,'Latest indicator estimate data'!$G$1:$G$500,0),FALSE),"")</f>
        <v>68</v>
      </c>
      <c r="H349" s="108">
        <f>IFERROR(HLOOKUP(H343,'Latest indicator estimate data'!$A$1:$ZZ$500,MATCH($D349,'Latest indicator estimate data'!$G$1:$G$500,0),FALSE),"")</f>
        <v>1</v>
      </c>
      <c r="I349" s="108">
        <f>IFERROR(HLOOKUP(I343,'Latest indicator estimate data'!$A$1:$ZZ$500,MATCH($D349,'Latest indicator estimate data'!$G$1:$G$500,0),FALSE),"")</f>
        <v>28</v>
      </c>
      <c r="J349" s="108">
        <f>IFERROR(HLOOKUP(J343,'Latest indicator estimate data'!$A$1:$ZZ$500,MATCH($D349,'Latest indicator estimate data'!$G$1:$G$500,0),FALSE),"")</f>
        <v>1</v>
      </c>
      <c r="K349" s="108">
        <f>IFERROR(HLOOKUP(K343,'Latest indicator estimate data'!$A$1:$ZZ$500,MATCH($D349,'Latest indicator estimate data'!$G$1:$G$500,0),FALSE),"")</f>
        <v>108</v>
      </c>
      <c r="L349" s="115"/>
      <c r="M349" s="19"/>
      <c r="N349" s="19"/>
      <c r="O349" s="19"/>
      <c r="P349" s="19"/>
      <c r="Q349" s="19"/>
      <c r="S349" s="19" t="s">
        <v>1381</v>
      </c>
      <c r="T349" s="19" t="s">
        <v>884</v>
      </c>
      <c r="U349" s="19" t="s">
        <v>1381</v>
      </c>
      <c r="V349" s="19" t="s">
        <v>1188</v>
      </c>
    </row>
    <row r="350" spans="2:22">
      <c r="C350" s="125"/>
      <c r="D350" s="20" t="s">
        <v>2559</v>
      </c>
      <c r="E350" s="108">
        <f>IFERROR(HLOOKUP(E343,'Latest indicator estimate data'!$A$1:$ZZ$500,MATCH($D350,'Latest indicator estimate data'!$G$1:$G$500,0),FALSE),"")</f>
        <v>33</v>
      </c>
      <c r="F350" s="108">
        <f>IFERROR(HLOOKUP(F343,'Latest indicator estimate data'!$A$1:$ZZ$500,MATCH($D350,'Latest indicator estimate data'!$G$1:$G$500,0),FALSE),"")</f>
        <v>1</v>
      </c>
      <c r="G350" s="108">
        <f>IFERROR(HLOOKUP(G343,'Latest indicator estimate data'!$A$1:$ZZ$500,MATCH($D350,'Latest indicator estimate data'!$G$1:$G$500,0),FALSE),"")</f>
        <v>59</v>
      </c>
      <c r="H350" s="108">
        <f>IFERROR(HLOOKUP(H343,'Latest indicator estimate data'!$A$1:$ZZ$500,MATCH($D350,'Latest indicator estimate data'!$G$1:$G$500,0),FALSE),"")</f>
        <v>1</v>
      </c>
      <c r="I350" s="108">
        <f>IFERROR(HLOOKUP(I343,'Latest indicator estimate data'!$A$1:$ZZ$500,MATCH($D350,'Latest indicator estimate data'!$G$1:$G$500,0),FALSE),"")</f>
        <v>59</v>
      </c>
      <c r="J350" s="108">
        <f>IFERROR(HLOOKUP(J343,'Latest indicator estimate data'!$A$1:$ZZ$500,MATCH($D350,'Latest indicator estimate data'!$G$1:$G$500,0),FALSE),"")</f>
        <v>1</v>
      </c>
      <c r="K350" s="108">
        <f>IFERROR(HLOOKUP(K343,'Latest indicator estimate data'!$A$1:$ZZ$500,MATCH($D350,'Latest indicator estimate data'!$G$1:$G$500,0),FALSE),"")</f>
        <v>39</v>
      </c>
      <c r="L350" s="115"/>
      <c r="M350" s="19"/>
      <c r="N350" s="19"/>
      <c r="O350" s="19"/>
      <c r="P350" s="19"/>
      <c r="Q350" s="19"/>
    </row>
    <row r="351" spans="2:22">
      <c r="C351" s="130" t="s">
        <v>2035</v>
      </c>
      <c r="D351" s="131"/>
      <c r="E351" s="132"/>
      <c r="F351" s="132"/>
      <c r="G351" s="132"/>
      <c r="H351" s="132"/>
      <c r="I351" s="132"/>
      <c r="J351" s="132"/>
      <c r="K351" s="132"/>
      <c r="L351" s="115"/>
      <c r="M351" s="19"/>
      <c r="N351" s="19"/>
      <c r="O351" s="19"/>
      <c r="P351" s="19"/>
      <c r="Q351" s="19"/>
    </row>
    <row r="352" spans="2:22">
      <c r="C352" s="125"/>
      <c r="D352" s="20" t="s">
        <v>1933</v>
      </c>
      <c r="E352" s="108">
        <f>IFERROR(HLOOKUP(E343,'Latest indicator estimate data'!$A$1:$ZZ$500,MATCH($D352,'Latest indicator estimate data'!$G$1:$G$500,0),FALSE),"")</f>
        <v>26</v>
      </c>
      <c r="F352" s="108">
        <f>IFERROR(HLOOKUP(F343,'Latest indicator estimate data'!$A$1:$ZZ$500,MATCH($D352,'Latest indicator estimate data'!$G$1:$G$500,0),FALSE),"")</f>
        <v>1</v>
      </c>
      <c r="G352" s="108">
        <f>IFERROR(HLOOKUP(G343,'Latest indicator estimate data'!$A$1:$ZZ$500,MATCH($D352,'Latest indicator estimate data'!$G$1:$G$500,0),FALSE),"")</f>
        <v>71</v>
      </c>
      <c r="H352" s="108">
        <f>IFERROR(HLOOKUP(H343,'Latest indicator estimate data'!$A$1:$ZZ$500,MATCH($D352,'Latest indicator estimate data'!$G$1:$G$500,0),FALSE),"")</f>
        <v>1</v>
      </c>
      <c r="I352" s="108">
        <f>IFERROR(HLOOKUP(I343,'Latest indicator estimate data'!$A$1:$ZZ$500,MATCH($D352,'Latest indicator estimate data'!$G$1:$G$500,0),FALSE),"")</f>
        <v>22</v>
      </c>
      <c r="J352" s="108">
        <f>IFERROR(HLOOKUP(J343,'Latest indicator estimate data'!$A$1:$ZZ$500,MATCH($D352,'Latest indicator estimate data'!$G$1:$G$500,0),FALSE),"")</f>
        <v>1</v>
      </c>
      <c r="K352" s="108">
        <f>IFERROR(HLOOKUP(K343,'Latest indicator estimate data'!$A$1:$ZZ$500,MATCH($D352,'Latest indicator estimate data'!$G$1:$G$500,0),FALSE),"")</f>
        <v>73</v>
      </c>
      <c r="L352" s="115"/>
      <c r="M352" s="19"/>
      <c r="N352" s="19"/>
      <c r="O352" s="19"/>
      <c r="P352" s="19"/>
      <c r="Q352" s="19"/>
    </row>
    <row r="353" spans="3:17">
      <c r="C353" s="125"/>
      <c r="D353" s="20" t="s">
        <v>1934</v>
      </c>
      <c r="E353" s="108">
        <f>IFERROR(HLOOKUP(E343,'Latest indicator estimate data'!$A$1:$ZZ$500,MATCH($D353,'Latest indicator estimate data'!$G$1:$G$500,0),FALSE),"")</f>
        <v>30</v>
      </c>
      <c r="F353" s="108">
        <f>IFERROR(HLOOKUP(F343,'Latest indicator estimate data'!$A$1:$ZZ$500,MATCH($D353,'Latest indicator estimate data'!$G$1:$G$500,0),FALSE),"")</f>
        <v>1</v>
      </c>
      <c r="G353" s="108">
        <f>IFERROR(HLOOKUP(G343,'Latest indicator estimate data'!$A$1:$ZZ$500,MATCH($D353,'Latest indicator estimate data'!$G$1:$G$500,0),FALSE),"")</f>
        <v>59</v>
      </c>
      <c r="H353" s="108">
        <f>IFERROR(HLOOKUP(H343,'Latest indicator estimate data'!$A$1:$ZZ$500,MATCH($D353,'Latest indicator estimate data'!$G$1:$G$500,0),FALSE),"")</f>
        <v>1</v>
      </c>
      <c r="I353" s="108">
        <f>IFERROR(HLOOKUP(I343,'Latest indicator estimate data'!$A$1:$ZZ$500,MATCH($D353,'Latest indicator estimate data'!$G$1:$G$500,0),FALSE),"")</f>
        <v>50</v>
      </c>
      <c r="J353" s="108">
        <f>IFERROR(HLOOKUP(J343,'Latest indicator estimate data'!$A$1:$ZZ$500,MATCH($D353,'Latest indicator estimate data'!$G$1:$G$500,0),FALSE),"")</f>
        <v>1</v>
      </c>
      <c r="K353" s="108">
        <f>IFERROR(HLOOKUP(K343,'Latest indicator estimate data'!$A$1:$ZZ$500,MATCH($D353,'Latest indicator estimate data'!$G$1:$G$500,0),FALSE),"")</f>
        <v>74</v>
      </c>
      <c r="L353" s="115"/>
      <c r="M353" s="19"/>
      <c r="N353" s="19"/>
      <c r="O353" s="19"/>
      <c r="P353" s="19"/>
      <c r="Q353" s="19"/>
    </row>
    <row r="354" spans="3:17">
      <c r="C354" s="130" t="s">
        <v>2039</v>
      </c>
      <c r="D354" s="131"/>
      <c r="E354" s="132"/>
      <c r="F354" s="132"/>
      <c r="G354" s="132"/>
      <c r="H354" s="132"/>
      <c r="I354" s="132"/>
      <c r="J354" s="132"/>
      <c r="K354" s="132"/>
      <c r="L354" s="115"/>
      <c r="M354" s="19"/>
      <c r="N354" s="19"/>
      <c r="O354" s="19"/>
      <c r="P354" s="19"/>
      <c r="Q354" s="19"/>
    </row>
    <row r="355" spans="3:17">
      <c r="C355" s="125"/>
      <c r="D355" s="20" t="s">
        <v>2561</v>
      </c>
      <c r="E355" s="108">
        <f>IFERROR(HLOOKUP(E343,'Latest indicator estimate data'!$A$1:$ZZ$500,MATCH($D355,'Latest indicator estimate data'!$G$1:$G$500,0),FALSE),"")</f>
        <v>32</v>
      </c>
      <c r="F355" s="108">
        <f>IFERROR(HLOOKUP(F343,'Latest indicator estimate data'!$A$1:$ZZ$500,MATCH($D355,'Latest indicator estimate data'!$G$1:$G$500,0),FALSE),"")</f>
        <v>1</v>
      </c>
      <c r="G355" s="108">
        <f>IFERROR(HLOOKUP(G343,'Latest indicator estimate data'!$A$1:$ZZ$500,MATCH($D355,'Latest indicator estimate data'!$G$1:$G$500,0),FALSE),"")</f>
        <v>68</v>
      </c>
      <c r="H355" s="108">
        <f>IFERROR(HLOOKUP(H343,'Latest indicator estimate data'!$A$1:$ZZ$500,MATCH($D355,'Latest indicator estimate data'!$G$1:$G$500,0),FALSE),"")</f>
        <v>1</v>
      </c>
      <c r="I355" s="108">
        <f>IFERROR(HLOOKUP(I343,'Latest indicator estimate data'!$A$1:$ZZ$500,MATCH($D355,'Latest indicator estimate data'!$G$1:$G$500,0),FALSE),"")</f>
        <v>58</v>
      </c>
      <c r="J355" s="108">
        <f>IFERROR(HLOOKUP(J343,'Latest indicator estimate data'!$A$1:$ZZ$500,MATCH($D355,'Latest indicator estimate data'!$G$1:$G$500,0),FALSE),"")</f>
        <v>1</v>
      </c>
      <c r="K355" s="108">
        <f>IFERROR(HLOOKUP(K343,'Latest indicator estimate data'!$A$1:$ZZ$500,MATCH($D355,'Latest indicator estimate data'!$G$1:$G$500,0),FALSE),"")</f>
        <v>19</v>
      </c>
      <c r="L355" s="115"/>
      <c r="M355" s="19"/>
      <c r="N355" s="19"/>
      <c r="O355" s="19"/>
      <c r="P355" s="19"/>
      <c r="Q355" s="19"/>
    </row>
    <row r="356" spans="3:17">
      <c r="C356" s="126"/>
      <c r="D356" s="129" t="s">
        <v>2560</v>
      </c>
      <c r="E356" s="113">
        <f>IFERROR(HLOOKUP(E343,'Latest indicator estimate data'!$A$1:$ZZ$500,MATCH($D356,'Latest indicator estimate data'!$G$1:$G$500,0),FALSE),"")</f>
        <v>27</v>
      </c>
      <c r="F356" s="113">
        <f>IFERROR(HLOOKUP(F343,'Latest indicator estimate data'!$A$1:$ZZ$500,MATCH($D356,'Latest indicator estimate data'!$G$1:$G$500,0),FALSE),"")</f>
        <v>1</v>
      </c>
      <c r="G356" s="113">
        <f>IFERROR(HLOOKUP(G343,'Latest indicator estimate data'!$A$1:$ZZ$500,MATCH($D356,'Latest indicator estimate data'!$G$1:$G$500,0),FALSE),"")</f>
        <v>65</v>
      </c>
      <c r="H356" s="113">
        <f>IFERROR(HLOOKUP(H343,'Latest indicator estimate data'!$A$1:$ZZ$500,MATCH($D356,'Latest indicator estimate data'!$G$1:$G$500,0),FALSE),"")</f>
        <v>1</v>
      </c>
      <c r="I356" s="113">
        <f>IFERROR(HLOOKUP(I343,'Latest indicator estimate data'!$A$1:$ZZ$500,MATCH($D356,'Latest indicator estimate data'!$G$1:$G$500,0),FALSE),"")</f>
        <v>33</v>
      </c>
      <c r="J356" s="113">
        <f>IFERROR(HLOOKUP(J343,'Latest indicator estimate data'!$A$1:$ZZ$500,MATCH($D356,'Latest indicator estimate data'!$G$1:$G$500,0),FALSE),"")</f>
        <v>1</v>
      </c>
      <c r="K356" s="113">
        <f>IFERROR(HLOOKUP(K343,'Latest indicator estimate data'!$A$1:$ZZ$500,MATCH($D356,'Latest indicator estimate data'!$G$1:$G$500,0),FALSE),"")</f>
        <v>128</v>
      </c>
      <c r="L356" s="115"/>
      <c r="M356" s="19"/>
      <c r="N356" s="19"/>
      <c r="O356" s="19"/>
      <c r="P356" s="19"/>
      <c r="Q356" s="19"/>
    </row>
  </sheetData>
  <mergeCells count="77">
    <mergeCell ref="E82:M82"/>
    <mergeCell ref="E103:M103"/>
    <mergeCell ref="E124:M124"/>
    <mergeCell ref="F238:H238"/>
    <mergeCell ref="F60:L60"/>
    <mergeCell ref="E61:M61"/>
    <mergeCell ref="D169:F169"/>
    <mergeCell ref="A155:Q155"/>
    <mergeCell ref="D159:F159"/>
    <mergeCell ref="D160:F160"/>
    <mergeCell ref="D161:F161"/>
    <mergeCell ref="D162:F162"/>
    <mergeCell ref="D163:F163"/>
    <mergeCell ref="D164:F164"/>
    <mergeCell ref="D165:F165"/>
    <mergeCell ref="D166:F166"/>
    <mergeCell ref="A3:Q3"/>
    <mergeCell ref="A1:Q2"/>
    <mergeCell ref="A7:Q7"/>
    <mergeCell ref="F51:L51"/>
    <mergeCell ref="E19:M19"/>
    <mergeCell ref="E40:M40"/>
    <mergeCell ref="D202:F202"/>
    <mergeCell ref="D207:F207"/>
    <mergeCell ref="D167:F167"/>
    <mergeCell ref="D168:F168"/>
    <mergeCell ref="D185:F185"/>
    <mergeCell ref="D170:F170"/>
    <mergeCell ref="D175:F175"/>
    <mergeCell ref="D176:F176"/>
    <mergeCell ref="D177:F177"/>
    <mergeCell ref="D178:F178"/>
    <mergeCell ref="D179:F179"/>
    <mergeCell ref="D180:F180"/>
    <mergeCell ref="D181:F181"/>
    <mergeCell ref="D182:F182"/>
    <mergeCell ref="D183:F183"/>
    <mergeCell ref="D184:F184"/>
    <mergeCell ref="D201:F201"/>
    <mergeCell ref="D186:F186"/>
    <mergeCell ref="D191:F191"/>
    <mergeCell ref="D192:F192"/>
    <mergeCell ref="D193:F193"/>
    <mergeCell ref="D194:F194"/>
    <mergeCell ref="D195:F195"/>
    <mergeCell ref="D196:F196"/>
    <mergeCell ref="D197:F197"/>
    <mergeCell ref="D198:F198"/>
    <mergeCell ref="D199:F199"/>
    <mergeCell ref="D200:F200"/>
    <mergeCell ref="A253:Q253"/>
    <mergeCell ref="N257:O257"/>
    <mergeCell ref="E278:I278"/>
    <mergeCell ref="E299:H299"/>
    <mergeCell ref="D223:F223"/>
    <mergeCell ref="D224:F224"/>
    <mergeCell ref="D225:F225"/>
    <mergeCell ref="D226:F226"/>
    <mergeCell ref="D227:F227"/>
    <mergeCell ref="D234:F234"/>
    <mergeCell ref="D232:F232"/>
    <mergeCell ref="D233:F233"/>
    <mergeCell ref="D228:F228"/>
    <mergeCell ref="D229:F229"/>
    <mergeCell ref="D230:F230"/>
    <mergeCell ref="D231:F231"/>
    <mergeCell ref="D208:F208"/>
    <mergeCell ref="D209:F209"/>
    <mergeCell ref="D218:F218"/>
    <mergeCell ref="D212:F212"/>
    <mergeCell ref="D213:F213"/>
    <mergeCell ref="D214:F214"/>
    <mergeCell ref="D215:F215"/>
    <mergeCell ref="D216:F216"/>
    <mergeCell ref="D217:F217"/>
    <mergeCell ref="D210:F210"/>
    <mergeCell ref="D211:F21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A1:AC381"/>
  <sheetViews>
    <sheetView topLeftCell="A12" zoomScale="90" zoomScaleNormal="90" workbookViewId="0">
      <selection activeCell="H244" sqref="H244"/>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2.33203125" style="115" customWidth="1"/>
    <col min="17" max="17" width="8.77734375" style="115"/>
    <col min="18" max="19" width="8.77734375" style="19"/>
    <col min="20" max="20" width="0" style="19" hidden="1" customWidth="1"/>
    <col min="21" max="21" width="23.44140625" style="19" hidden="1" customWidth="1"/>
    <col min="22" max="22" width="18.44140625" style="19" hidden="1" customWidth="1"/>
    <col min="23" max="23" width="13.109375" style="19" hidden="1" customWidth="1"/>
    <col min="24" max="24" width="52.6640625" style="19" hidden="1" customWidth="1"/>
    <col min="25" max="25" width="30.77734375" style="19" hidden="1" customWidth="1"/>
    <col min="26" max="26" width="64" style="19" hidden="1" customWidth="1"/>
    <col min="27" max="27" width="71.77734375" style="19" hidden="1" customWidth="1"/>
    <col min="2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2147</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8" ht="12.75" customHeight="1">
      <c r="A17" s="25"/>
      <c r="B17" s="25"/>
      <c r="C17" s="93"/>
      <c r="D17" s="93"/>
      <c r="E17" s="26"/>
      <c r="F17" s="93"/>
      <c r="G17" s="93"/>
      <c r="H17" s="93"/>
      <c r="I17" s="93"/>
      <c r="J17" s="93"/>
      <c r="K17" s="93"/>
      <c r="L17" s="26"/>
      <c r="M17" s="26"/>
      <c r="N17" s="26"/>
      <c r="O17" s="34"/>
      <c r="P17" s="25"/>
      <c r="Q17" s="25"/>
    </row>
    <row r="18" spans="1:18" ht="12.75" customHeight="1">
      <c r="A18" s="25"/>
      <c r="B18" s="25"/>
      <c r="C18" s="93"/>
      <c r="D18" s="93"/>
      <c r="E18" s="26"/>
      <c r="F18" s="93"/>
      <c r="G18" s="93"/>
      <c r="H18" s="93"/>
      <c r="I18" s="93"/>
      <c r="J18" s="93"/>
      <c r="K18" s="93"/>
      <c r="L18" s="26"/>
      <c r="M18" s="26"/>
      <c r="N18" s="26"/>
      <c r="O18" s="34"/>
      <c r="P18" s="25"/>
      <c r="Q18" s="25"/>
    </row>
    <row r="19" spans="1:18" ht="33.75" customHeight="1">
      <c r="A19" s="25"/>
      <c r="B19" s="25"/>
      <c r="C19" s="93"/>
      <c r="D19" s="93"/>
      <c r="E19" s="239" t="str">
        <f>C161</f>
        <v>COVID-19 case management best practices (among facilities that had COVID patients in the previous month) (n=23)</v>
      </c>
      <c r="F19" s="239"/>
      <c r="G19" s="239"/>
      <c r="H19" s="239"/>
      <c r="I19" s="239"/>
      <c r="J19" s="239"/>
      <c r="K19" s="239"/>
      <c r="L19" s="239"/>
      <c r="M19" s="239"/>
      <c r="N19" s="239"/>
      <c r="O19" s="239"/>
      <c r="P19" s="25"/>
      <c r="Q19" s="25"/>
    </row>
    <row r="20" spans="1:18" ht="12.75" customHeight="1">
      <c r="A20" s="25"/>
      <c r="B20" s="25"/>
      <c r="C20" s="25"/>
      <c r="D20" s="25"/>
      <c r="E20" s="25"/>
      <c r="F20" s="25"/>
      <c r="G20" s="25"/>
      <c r="H20" s="25"/>
      <c r="I20" s="25"/>
      <c r="J20" s="26"/>
      <c r="K20" s="26"/>
      <c r="L20" s="26"/>
      <c r="M20" s="26"/>
      <c r="N20" s="26"/>
      <c r="O20" s="34"/>
      <c r="P20" s="25"/>
      <c r="Q20" s="26"/>
    </row>
    <row r="21" spans="1:18" ht="12.75" customHeight="1">
      <c r="A21" s="25"/>
      <c r="B21" s="25"/>
      <c r="C21" s="25"/>
      <c r="D21" s="25"/>
      <c r="E21" s="25"/>
      <c r="F21" s="25"/>
      <c r="G21" s="25"/>
      <c r="H21" s="25"/>
      <c r="I21" s="25"/>
      <c r="J21" s="26"/>
      <c r="K21" s="26"/>
      <c r="L21" s="26"/>
      <c r="M21" s="26"/>
      <c r="N21" s="26"/>
      <c r="O21" s="34"/>
      <c r="P21" s="25"/>
      <c r="Q21" s="26"/>
    </row>
    <row r="22" spans="1:18" ht="12.75" customHeight="1">
      <c r="A22" s="25"/>
      <c r="B22" s="25"/>
      <c r="C22" s="25"/>
      <c r="D22" s="25"/>
      <c r="E22" s="25"/>
      <c r="F22" s="25"/>
      <c r="G22" s="25"/>
      <c r="H22" s="25"/>
      <c r="I22" s="25"/>
      <c r="J22" s="26"/>
      <c r="K22" s="26"/>
      <c r="L22" s="26"/>
      <c r="M22" s="26"/>
      <c r="N22" s="26"/>
      <c r="O22" s="34"/>
      <c r="P22" s="25"/>
      <c r="Q22" s="26"/>
    </row>
    <row r="23" spans="1:18" ht="12.75" customHeight="1">
      <c r="A23" s="25"/>
      <c r="B23" s="25"/>
      <c r="C23" s="25"/>
      <c r="D23" s="25"/>
      <c r="E23" s="25"/>
      <c r="F23" s="25"/>
      <c r="G23" s="25"/>
      <c r="H23" s="25"/>
      <c r="I23" s="25"/>
      <c r="J23" s="26"/>
      <c r="K23" s="26"/>
      <c r="L23" s="26"/>
      <c r="M23" s="26"/>
      <c r="N23" s="26"/>
      <c r="O23" s="34"/>
      <c r="P23" s="25"/>
      <c r="Q23" s="26"/>
    </row>
    <row r="24" spans="1:18" ht="12.75" customHeight="1">
      <c r="A24" s="25"/>
      <c r="B24" s="25"/>
      <c r="C24" s="25"/>
      <c r="D24" s="25"/>
      <c r="E24" s="25"/>
      <c r="F24" s="25"/>
      <c r="G24" s="25"/>
      <c r="H24" s="25"/>
      <c r="I24" s="25"/>
      <c r="J24" s="26"/>
      <c r="K24" s="26"/>
      <c r="L24" s="26"/>
      <c r="M24" s="26"/>
      <c r="N24" s="26"/>
      <c r="O24" s="34"/>
      <c r="P24" s="25"/>
      <c r="Q24" s="26"/>
    </row>
    <row r="25" spans="1:18" ht="12.75" customHeight="1">
      <c r="A25" s="25"/>
      <c r="B25" s="25"/>
      <c r="C25" s="25"/>
      <c r="D25" s="25"/>
      <c r="E25" s="25"/>
      <c r="F25" s="25"/>
      <c r="G25" s="25"/>
      <c r="H25" s="25"/>
      <c r="I25" s="25"/>
      <c r="J25" s="26"/>
      <c r="K25" s="26"/>
      <c r="L25" s="26"/>
      <c r="M25" s="26"/>
      <c r="N25" s="26"/>
      <c r="O25" s="34"/>
      <c r="P25" s="25"/>
      <c r="Q25" s="26"/>
    </row>
    <row r="26" spans="1:18" ht="12.75" customHeight="1">
      <c r="A26" s="25"/>
      <c r="B26" s="25"/>
      <c r="C26" s="25"/>
      <c r="D26" s="25"/>
      <c r="E26" s="25"/>
      <c r="F26" s="25"/>
      <c r="G26" s="25"/>
      <c r="H26" s="25"/>
      <c r="I26" s="25"/>
      <c r="J26" s="26"/>
      <c r="K26" s="26"/>
      <c r="L26" s="26"/>
      <c r="M26" s="26"/>
      <c r="N26" s="26"/>
      <c r="O26" s="34"/>
      <c r="P26" s="25"/>
      <c r="Q26" s="26"/>
    </row>
    <row r="27" spans="1:18" ht="12.75" customHeight="1">
      <c r="A27" s="25"/>
      <c r="B27" s="25"/>
      <c r="C27" s="25"/>
      <c r="D27" s="25"/>
      <c r="E27" s="25"/>
      <c r="F27" s="25"/>
      <c r="G27" s="25"/>
      <c r="H27" s="25"/>
      <c r="I27" s="25"/>
      <c r="J27" s="26"/>
      <c r="K27" s="26"/>
      <c r="L27" s="26"/>
      <c r="M27" s="26"/>
      <c r="N27" s="26"/>
      <c r="O27" s="34"/>
      <c r="P27" s="25"/>
      <c r="Q27" s="26"/>
    </row>
    <row r="28" spans="1:18" ht="12.75" customHeight="1">
      <c r="A28" s="25"/>
      <c r="B28" s="25"/>
      <c r="C28" s="25"/>
      <c r="D28" s="25"/>
      <c r="E28" s="25"/>
      <c r="F28" s="25"/>
      <c r="G28" s="25"/>
      <c r="H28" s="25"/>
      <c r="I28" s="25"/>
      <c r="J28" s="26"/>
      <c r="K28" s="26"/>
      <c r="L28" s="26"/>
      <c r="M28" s="26"/>
      <c r="N28" s="26"/>
      <c r="O28" s="34"/>
      <c r="P28" s="25"/>
      <c r="Q28" s="26"/>
    </row>
    <row r="29" spans="1:18" ht="12.75" customHeight="1">
      <c r="A29" s="25"/>
      <c r="B29" s="25"/>
      <c r="C29" s="25"/>
      <c r="D29" s="25"/>
      <c r="E29" s="25"/>
      <c r="F29" s="25"/>
      <c r="G29" s="25"/>
      <c r="H29" s="25"/>
      <c r="I29" s="25"/>
      <c r="J29" s="26"/>
      <c r="K29" s="26"/>
      <c r="L29" s="26"/>
      <c r="M29" s="26"/>
      <c r="N29" s="26"/>
      <c r="O29" s="34"/>
      <c r="P29" s="25"/>
      <c r="Q29" s="26"/>
    </row>
    <row r="30" spans="1:18" ht="12.75" customHeight="1">
      <c r="A30" s="25"/>
      <c r="B30" s="25"/>
      <c r="C30" s="25"/>
      <c r="D30" s="25"/>
      <c r="E30" s="25"/>
      <c r="F30" s="25"/>
      <c r="G30" s="25"/>
      <c r="H30" s="25"/>
      <c r="I30" s="25"/>
      <c r="J30" s="26"/>
      <c r="K30" s="26"/>
      <c r="L30" s="26"/>
      <c r="M30" s="26"/>
      <c r="N30" s="26"/>
      <c r="O30" s="34"/>
      <c r="P30" s="25"/>
      <c r="Q30" s="26"/>
      <c r="R30" s="19" t="s">
        <v>2564</v>
      </c>
    </row>
    <row r="31" spans="1:18" ht="12.75" customHeight="1">
      <c r="A31" s="25"/>
      <c r="B31" s="25"/>
      <c r="C31" s="25"/>
      <c r="D31" s="25"/>
      <c r="E31" s="25"/>
      <c r="F31" s="25"/>
      <c r="G31" s="25"/>
      <c r="H31" s="25"/>
      <c r="I31" s="25"/>
      <c r="J31" s="26"/>
      <c r="K31" s="26"/>
      <c r="L31" s="26"/>
      <c r="M31" s="26"/>
      <c r="N31" s="26"/>
      <c r="O31" s="34"/>
      <c r="P31" s="25"/>
      <c r="Q31" s="26"/>
    </row>
    <row r="32" spans="1:18"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39" t="str">
        <f>C177</f>
        <v>Inpatient services for patients with suspected or confirmed COVID-19 in the previous one month  (n=40)</v>
      </c>
      <c r="F40" s="239"/>
      <c r="G40" s="239"/>
      <c r="H40" s="239"/>
      <c r="I40" s="239"/>
      <c r="J40" s="239"/>
      <c r="K40" s="239"/>
      <c r="L40" s="239"/>
      <c r="M40" s="239"/>
      <c r="N40" s="239"/>
      <c r="O40" s="239"/>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39" t="str">
        <f>C193</f>
        <v>Inpatient services for COVID-19 patients in severe or critical condition (n=23)</v>
      </c>
      <c r="F61" s="239"/>
      <c r="G61" s="239"/>
      <c r="H61" s="239"/>
      <c r="I61" s="239"/>
      <c r="J61" s="239"/>
      <c r="K61" s="239"/>
      <c r="L61" s="239"/>
      <c r="M61" s="239"/>
      <c r="N61" s="239"/>
      <c r="O61" s="239"/>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6"/>
      <c r="F82" s="26"/>
      <c r="G82" s="34"/>
      <c r="H82" s="34"/>
      <c r="I82" s="34"/>
      <c r="J82" s="34"/>
      <c r="K82" s="25"/>
      <c r="L82" s="25"/>
      <c r="M82" s="25"/>
      <c r="N82" s="25"/>
      <c r="O82" s="26"/>
      <c r="P82" s="25"/>
      <c r="Q82" s="25"/>
    </row>
    <row r="83" spans="1:17" ht="12.75" hidden="1" customHeight="1">
      <c r="A83" s="25"/>
      <c r="B83" s="25"/>
      <c r="C83" s="25"/>
      <c r="D83" s="25"/>
      <c r="E83" s="26"/>
      <c r="F83" s="239">
        <f>C209</f>
        <v>0</v>
      </c>
      <c r="G83" s="239"/>
      <c r="H83" s="239"/>
      <c r="I83" s="239"/>
      <c r="J83" s="239"/>
      <c r="K83" s="239"/>
      <c r="L83" s="239"/>
      <c r="M83" s="25"/>
      <c r="N83" s="25"/>
      <c r="O83" s="26"/>
      <c r="P83" s="25"/>
      <c r="Q83" s="25"/>
    </row>
    <row r="84" spans="1:17" ht="12.75" hidden="1" customHeight="1">
      <c r="A84" s="25"/>
      <c r="B84" s="25"/>
      <c r="C84" s="25"/>
      <c r="D84" s="25"/>
      <c r="E84" s="26"/>
      <c r="F84" s="26"/>
      <c r="G84" s="26"/>
      <c r="H84" s="26"/>
      <c r="I84" s="26"/>
      <c r="J84" s="26"/>
      <c r="K84" s="26"/>
      <c r="L84" s="26"/>
      <c r="M84" s="26"/>
      <c r="N84" s="26"/>
      <c r="O84" s="34"/>
      <c r="P84" s="25"/>
      <c r="Q84" s="25"/>
    </row>
    <row r="85" spans="1:17" ht="12.75" hidden="1" customHeight="1">
      <c r="A85" s="25"/>
      <c r="B85" s="25"/>
      <c r="C85" s="25"/>
      <c r="D85" s="25"/>
      <c r="E85" s="26"/>
      <c r="F85" s="26"/>
      <c r="G85" s="26"/>
      <c r="H85" s="26"/>
      <c r="I85" s="26"/>
      <c r="J85" s="26"/>
      <c r="K85" s="26"/>
      <c r="L85" s="26"/>
      <c r="M85" s="26"/>
      <c r="N85" s="26"/>
      <c r="O85" s="34"/>
      <c r="P85" s="25"/>
      <c r="Q85" s="25"/>
    </row>
    <row r="86" spans="1:17" ht="12.75" hidden="1" customHeight="1">
      <c r="A86" s="25"/>
      <c r="B86" s="25"/>
      <c r="C86" s="25"/>
      <c r="D86" s="25"/>
      <c r="E86" s="26"/>
      <c r="F86" s="26"/>
      <c r="G86" s="26"/>
      <c r="H86" s="26"/>
      <c r="I86" s="26"/>
      <c r="J86" s="26"/>
      <c r="K86" s="26"/>
      <c r="L86" s="26"/>
      <c r="M86" s="26"/>
      <c r="N86" s="26"/>
      <c r="O86" s="34"/>
      <c r="P86" s="25"/>
      <c r="Q86" s="25"/>
    </row>
    <row r="87" spans="1:17" ht="12.75" hidden="1" customHeight="1">
      <c r="A87" s="25"/>
      <c r="B87" s="25"/>
      <c r="C87" s="25"/>
      <c r="D87" s="25"/>
      <c r="E87" s="26"/>
      <c r="F87" s="26"/>
      <c r="G87" s="26"/>
      <c r="H87" s="26"/>
      <c r="I87" s="26"/>
      <c r="J87" s="26"/>
      <c r="K87" s="26"/>
      <c r="L87" s="26"/>
      <c r="M87" s="26"/>
      <c r="N87" s="26"/>
      <c r="O87" s="34"/>
      <c r="P87" s="25"/>
      <c r="Q87" s="25"/>
    </row>
    <row r="88" spans="1:17" ht="12.75" hidden="1" customHeight="1">
      <c r="A88" s="25"/>
      <c r="B88" s="25"/>
      <c r="C88" s="25"/>
      <c r="D88" s="25"/>
      <c r="E88" s="26"/>
      <c r="F88" s="26"/>
      <c r="G88" s="26"/>
      <c r="H88" s="26"/>
      <c r="I88" s="26"/>
      <c r="J88" s="26"/>
      <c r="K88" s="26"/>
      <c r="L88" s="26"/>
      <c r="M88" s="26"/>
      <c r="N88" s="26"/>
      <c r="O88" s="34"/>
      <c r="P88" s="25"/>
      <c r="Q88" s="25"/>
    </row>
    <row r="89" spans="1:17" ht="12.75" hidden="1" customHeight="1">
      <c r="A89" s="25"/>
      <c r="B89" s="25"/>
      <c r="C89" s="25"/>
      <c r="D89" s="25"/>
      <c r="E89" s="26"/>
      <c r="F89" s="26"/>
      <c r="G89" s="26"/>
      <c r="H89" s="26"/>
      <c r="I89" s="26"/>
      <c r="J89" s="26"/>
      <c r="K89" s="26"/>
      <c r="L89" s="26"/>
      <c r="M89" s="26"/>
      <c r="N89" s="26"/>
      <c r="O89" s="34"/>
      <c r="P89" s="25"/>
      <c r="Q89" s="25"/>
    </row>
    <row r="90" spans="1:17" ht="12.75" hidden="1" customHeight="1">
      <c r="A90" s="25"/>
      <c r="B90" s="25"/>
      <c r="C90" s="25"/>
      <c r="D90" s="25"/>
      <c r="E90" s="26"/>
      <c r="F90" s="26"/>
      <c r="G90" s="26"/>
      <c r="H90" s="26"/>
      <c r="I90" s="26"/>
      <c r="J90" s="26"/>
      <c r="K90" s="26"/>
      <c r="L90" s="26"/>
      <c r="M90" s="26"/>
      <c r="N90" s="26"/>
      <c r="O90" s="34"/>
      <c r="P90" s="25"/>
      <c r="Q90" s="25"/>
    </row>
    <row r="91" spans="1:17" ht="12.75" hidden="1" customHeight="1">
      <c r="A91" s="25"/>
      <c r="B91" s="25"/>
      <c r="C91" s="25"/>
      <c r="D91" s="25"/>
      <c r="E91" s="26"/>
      <c r="F91" s="26"/>
      <c r="G91" s="26"/>
      <c r="H91" s="26"/>
      <c r="I91" s="26"/>
      <c r="J91" s="26"/>
      <c r="K91" s="26"/>
      <c r="L91" s="26"/>
      <c r="M91" s="26"/>
      <c r="N91" s="26"/>
      <c r="O91" s="34"/>
      <c r="P91" s="25"/>
      <c r="Q91" s="25"/>
    </row>
    <row r="92" spans="1:17" ht="12.75" hidden="1" customHeight="1">
      <c r="A92" s="25"/>
      <c r="B92" s="25"/>
      <c r="C92" s="25"/>
      <c r="D92" s="25"/>
      <c r="E92" s="26"/>
      <c r="F92" s="26"/>
      <c r="G92" s="26"/>
      <c r="H92" s="26"/>
      <c r="I92" s="26"/>
      <c r="J92" s="26"/>
      <c r="K92" s="26"/>
      <c r="L92" s="26"/>
      <c r="M92" s="26"/>
      <c r="N92" s="26"/>
      <c r="O92" s="34"/>
      <c r="P92" s="25"/>
      <c r="Q92" s="25"/>
    </row>
    <row r="93" spans="1:17" ht="12.75" hidden="1" customHeight="1">
      <c r="A93" s="25"/>
      <c r="B93" s="25"/>
      <c r="C93" s="25"/>
      <c r="D93" s="25"/>
      <c r="E93" s="26"/>
      <c r="F93" s="26"/>
      <c r="G93" s="26"/>
      <c r="H93" s="26"/>
      <c r="I93" s="26"/>
      <c r="J93" s="26"/>
      <c r="K93" s="26"/>
      <c r="L93" s="26"/>
      <c r="M93" s="26"/>
      <c r="N93" s="26"/>
      <c r="O93" s="34"/>
      <c r="P93" s="25"/>
      <c r="Q93" s="25"/>
    </row>
    <row r="94" spans="1:17" ht="12.75" hidden="1" customHeight="1">
      <c r="A94" s="25"/>
      <c r="B94" s="25"/>
      <c r="C94" s="25"/>
      <c r="D94" s="25"/>
      <c r="E94" s="26"/>
      <c r="F94" s="26"/>
      <c r="G94" s="26"/>
      <c r="H94" s="26"/>
      <c r="I94" s="26"/>
      <c r="J94" s="26"/>
      <c r="K94" s="26"/>
      <c r="L94" s="26"/>
      <c r="M94" s="26"/>
      <c r="N94" s="26"/>
      <c r="O94" s="34"/>
      <c r="P94" s="25"/>
      <c r="Q94" s="25"/>
    </row>
    <row r="95" spans="1:17" ht="12.75" hidden="1" customHeight="1">
      <c r="A95" s="25"/>
      <c r="B95" s="25"/>
      <c r="C95" s="25"/>
      <c r="D95" s="25"/>
      <c r="E95" s="25"/>
      <c r="F95" s="25"/>
      <c r="G95" s="25"/>
      <c r="H95" s="25"/>
      <c r="I95" s="25"/>
      <c r="J95" s="26"/>
      <c r="K95" s="26"/>
      <c r="L95" s="26"/>
      <c r="M95" s="26"/>
      <c r="N95" s="26"/>
      <c r="O95" s="34"/>
      <c r="P95" s="25"/>
      <c r="Q95" s="25"/>
    </row>
    <row r="96" spans="1:17" ht="12.75" hidden="1" customHeight="1">
      <c r="A96" s="25"/>
      <c r="B96" s="25"/>
      <c r="C96" s="25"/>
      <c r="D96" s="25"/>
      <c r="E96" s="25"/>
      <c r="F96" s="25"/>
      <c r="G96" s="25"/>
      <c r="H96" s="25"/>
      <c r="I96" s="25"/>
      <c r="J96" s="26"/>
      <c r="K96" s="26"/>
      <c r="L96" s="26"/>
      <c r="M96" s="26"/>
      <c r="N96" s="26"/>
      <c r="O96" s="34"/>
      <c r="P96" s="25"/>
      <c r="Q96" s="25"/>
    </row>
    <row r="97" spans="1:17" ht="12.75" hidden="1" customHeight="1">
      <c r="A97" s="25"/>
      <c r="B97" s="25"/>
      <c r="C97" s="25"/>
      <c r="D97" s="25"/>
      <c r="E97" s="25"/>
      <c r="F97" s="25"/>
      <c r="G97" s="25"/>
      <c r="H97" s="25"/>
      <c r="I97" s="25"/>
      <c r="J97" s="26"/>
      <c r="K97" s="26"/>
      <c r="L97" s="26"/>
      <c r="M97" s="26"/>
      <c r="N97" s="26"/>
      <c r="O97" s="34"/>
      <c r="P97" s="25"/>
      <c r="Q97" s="25"/>
    </row>
    <row r="98" spans="1:17" ht="12.75" hidden="1" customHeight="1">
      <c r="A98" s="25"/>
      <c r="B98" s="25"/>
      <c r="C98" s="25"/>
      <c r="D98" s="25"/>
      <c r="E98" s="25"/>
      <c r="F98" s="25"/>
      <c r="G98" s="25"/>
      <c r="H98" s="25"/>
      <c r="I98" s="25"/>
      <c r="J98" s="26"/>
      <c r="K98" s="26"/>
      <c r="L98" s="26"/>
      <c r="M98" s="26"/>
      <c r="N98" s="26"/>
      <c r="O98" s="34"/>
      <c r="P98" s="25"/>
      <c r="Q98" s="25"/>
    </row>
    <row r="99" spans="1:17" ht="12.75" hidden="1" customHeight="1">
      <c r="A99" s="25"/>
      <c r="B99" s="25"/>
      <c r="C99" s="25"/>
      <c r="D99" s="25"/>
      <c r="E99" s="25"/>
      <c r="F99" s="25"/>
      <c r="G99" s="25"/>
      <c r="H99" s="25"/>
      <c r="I99" s="25"/>
      <c r="J99" s="26"/>
      <c r="K99" s="26"/>
      <c r="L99" s="26"/>
      <c r="M99" s="26"/>
      <c r="N99" s="26"/>
      <c r="O99" s="34"/>
      <c r="P99" s="25"/>
      <c r="Q99" s="25"/>
    </row>
    <row r="100" spans="1:17" ht="12.75" hidden="1" customHeight="1">
      <c r="A100" s="25"/>
      <c r="B100" s="25"/>
      <c r="C100" s="25"/>
      <c r="D100" s="25"/>
      <c r="E100" s="25"/>
      <c r="F100" s="25"/>
      <c r="G100" s="25"/>
      <c r="H100" s="25"/>
      <c r="I100" s="25"/>
      <c r="J100" s="26"/>
      <c r="K100" s="26"/>
      <c r="L100" s="26"/>
      <c r="M100" s="26"/>
      <c r="N100" s="26"/>
      <c r="O100" s="34"/>
      <c r="P100" s="25"/>
      <c r="Q100" s="25"/>
    </row>
    <row r="101" spans="1:17" ht="12.75" hidden="1" customHeight="1">
      <c r="A101" s="25"/>
      <c r="B101" s="25"/>
      <c r="C101" s="25"/>
      <c r="D101" s="25"/>
      <c r="E101" s="25"/>
      <c r="F101" s="25"/>
      <c r="G101" s="25"/>
      <c r="H101" s="25"/>
      <c r="I101" s="25"/>
      <c r="J101" s="26"/>
      <c r="K101" s="26"/>
      <c r="L101" s="26"/>
      <c r="M101" s="26"/>
      <c r="N101" s="26"/>
      <c r="O101" s="34"/>
      <c r="P101" s="25"/>
      <c r="Q101" s="25"/>
    </row>
    <row r="102" spans="1:17" ht="12.75" hidden="1" customHeight="1">
      <c r="A102" s="25"/>
      <c r="B102" s="25"/>
      <c r="C102" s="25"/>
      <c r="D102" s="25"/>
      <c r="E102" s="25"/>
      <c r="F102" s="25"/>
      <c r="G102" s="25"/>
      <c r="H102" s="25"/>
      <c r="I102" s="25"/>
      <c r="J102" s="26"/>
      <c r="K102" s="26"/>
      <c r="L102" s="26"/>
      <c r="M102" s="26"/>
      <c r="N102" s="26"/>
      <c r="O102" s="34"/>
      <c r="P102" s="25"/>
      <c r="Q102" s="25"/>
    </row>
    <row r="103" spans="1:17" ht="12.75" hidden="1" customHeight="1">
      <c r="A103" s="25"/>
      <c r="B103" s="25"/>
      <c r="C103" s="25"/>
      <c r="D103" s="25"/>
      <c r="E103" s="25"/>
      <c r="F103" s="25"/>
      <c r="G103" s="25"/>
      <c r="H103" s="25"/>
      <c r="I103" s="25"/>
      <c r="J103" s="26"/>
      <c r="K103" s="26"/>
      <c r="L103" s="26"/>
      <c r="M103" s="26"/>
      <c r="N103" s="26"/>
      <c r="O103" s="34"/>
      <c r="P103" s="25"/>
      <c r="Q103" s="25"/>
    </row>
    <row r="104" spans="1:17" ht="12.75" hidden="1" customHeight="1">
      <c r="A104" s="25"/>
      <c r="B104" s="25"/>
      <c r="C104" s="25"/>
      <c r="D104" s="25"/>
      <c r="E104" s="26"/>
      <c r="F104" s="239">
        <f>C225</f>
        <v>0</v>
      </c>
      <c r="G104" s="239"/>
      <c r="H104" s="239"/>
      <c r="I104" s="239"/>
      <c r="J104" s="239"/>
      <c r="K104" s="239"/>
      <c r="L104" s="239"/>
      <c r="M104" s="25"/>
      <c r="N104" s="25"/>
      <c r="O104" s="26"/>
      <c r="P104" s="25"/>
      <c r="Q104" s="25"/>
    </row>
    <row r="105" spans="1:17" ht="12.75" hidden="1" customHeight="1">
      <c r="A105" s="25"/>
      <c r="B105" s="25"/>
      <c r="C105" s="25"/>
      <c r="D105" s="25"/>
      <c r="E105" s="26"/>
      <c r="F105" s="26"/>
      <c r="G105" s="26"/>
      <c r="H105" s="26"/>
      <c r="I105" s="26"/>
      <c r="J105" s="26"/>
      <c r="K105" s="26"/>
      <c r="L105" s="26"/>
      <c r="M105" s="26"/>
      <c r="N105" s="26"/>
      <c r="O105" s="34"/>
      <c r="P105" s="25"/>
      <c r="Q105" s="25"/>
    </row>
    <row r="106" spans="1:17" ht="12.75" hidden="1" customHeight="1">
      <c r="A106" s="25"/>
      <c r="B106" s="25"/>
      <c r="C106" s="25"/>
      <c r="D106" s="25"/>
      <c r="E106" s="26"/>
      <c r="F106" s="26"/>
      <c r="G106" s="26"/>
      <c r="H106" s="26"/>
      <c r="I106" s="26"/>
      <c r="J106" s="26"/>
      <c r="K106" s="26"/>
      <c r="L106" s="26"/>
      <c r="M106" s="26"/>
      <c r="N106" s="26"/>
      <c r="O106" s="34"/>
      <c r="P106" s="25"/>
      <c r="Q106" s="25"/>
    </row>
    <row r="107" spans="1:17" ht="12.75" hidden="1" customHeight="1">
      <c r="A107" s="25"/>
      <c r="B107" s="25"/>
      <c r="C107" s="25"/>
      <c r="D107" s="25"/>
      <c r="E107" s="26"/>
      <c r="F107" s="26"/>
      <c r="G107" s="26"/>
      <c r="H107" s="26"/>
      <c r="I107" s="26"/>
      <c r="J107" s="26"/>
      <c r="K107" s="26"/>
      <c r="L107" s="26"/>
      <c r="M107" s="26"/>
      <c r="N107" s="26"/>
      <c r="O107" s="34"/>
      <c r="P107" s="25"/>
      <c r="Q107" s="25"/>
    </row>
    <row r="108" spans="1:17" ht="12.75" hidden="1" customHeight="1">
      <c r="A108" s="25"/>
      <c r="B108" s="25"/>
      <c r="C108" s="25"/>
      <c r="D108" s="25"/>
      <c r="E108" s="26"/>
      <c r="F108" s="26"/>
      <c r="G108" s="26"/>
      <c r="H108" s="26"/>
      <c r="I108" s="26"/>
      <c r="J108" s="26"/>
      <c r="K108" s="26"/>
      <c r="L108" s="26"/>
      <c r="M108" s="26"/>
      <c r="N108" s="26"/>
      <c r="O108" s="34"/>
      <c r="P108" s="25"/>
      <c r="Q108" s="25"/>
    </row>
    <row r="109" spans="1:17" ht="12.75" hidden="1" customHeight="1">
      <c r="A109" s="25"/>
      <c r="B109" s="25"/>
      <c r="C109" s="25"/>
      <c r="D109" s="25"/>
      <c r="E109" s="26"/>
      <c r="F109" s="26"/>
      <c r="G109" s="26"/>
      <c r="H109" s="26"/>
      <c r="I109" s="26"/>
      <c r="J109" s="26"/>
      <c r="K109" s="26"/>
      <c r="L109" s="26"/>
      <c r="M109" s="26"/>
      <c r="N109" s="26"/>
      <c r="O109" s="34"/>
      <c r="P109" s="25"/>
      <c r="Q109" s="25"/>
    </row>
    <row r="110" spans="1:17" ht="12.75" hidden="1" customHeight="1">
      <c r="A110" s="25"/>
      <c r="B110" s="25"/>
      <c r="C110" s="25"/>
      <c r="D110" s="25"/>
      <c r="E110" s="26"/>
      <c r="F110" s="26"/>
      <c r="G110" s="26"/>
      <c r="H110" s="26"/>
      <c r="I110" s="26"/>
      <c r="J110" s="26"/>
      <c r="K110" s="26"/>
      <c r="L110" s="26"/>
      <c r="M110" s="26"/>
      <c r="N110" s="26"/>
      <c r="O110" s="34"/>
      <c r="P110" s="25"/>
      <c r="Q110" s="25"/>
    </row>
    <row r="111" spans="1:17" ht="12.75" hidden="1" customHeight="1">
      <c r="A111" s="25"/>
      <c r="B111" s="25"/>
      <c r="C111" s="25"/>
      <c r="D111" s="25"/>
      <c r="E111" s="26"/>
      <c r="F111" s="26"/>
      <c r="G111" s="26"/>
      <c r="H111" s="26"/>
      <c r="I111" s="26"/>
      <c r="J111" s="26"/>
      <c r="K111" s="26"/>
      <c r="L111" s="26"/>
      <c r="M111" s="26"/>
      <c r="N111" s="26"/>
      <c r="O111" s="34"/>
      <c r="P111" s="25"/>
      <c r="Q111" s="25"/>
    </row>
    <row r="112" spans="1:17" ht="12.75" hidden="1" customHeight="1">
      <c r="A112" s="25"/>
      <c r="B112" s="25"/>
      <c r="C112" s="25"/>
      <c r="D112" s="25"/>
      <c r="E112" s="26"/>
      <c r="F112" s="26"/>
      <c r="G112" s="26"/>
      <c r="H112" s="26"/>
      <c r="I112" s="26"/>
      <c r="J112" s="26"/>
      <c r="K112" s="26"/>
      <c r="L112" s="26"/>
      <c r="M112" s="26"/>
      <c r="N112" s="26"/>
      <c r="O112" s="34"/>
      <c r="P112" s="25"/>
      <c r="Q112" s="25"/>
    </row>
    <row r="113" spans="1:17" ht="12.75" hidden="1" customHeight="1">
      <c r="A113" s="25"/>
      <c r="B113" s="25"/>
      <c r="C113" s="25"/>
      <c r="D113" s="25"/>
      <c r="E113" s="26"/>
      <c r="F113" s="26"/>
      <c r="G113" s="26"/>
      <c r="H113" s="26"/>
      <c r="I113" s="26"/>
      <c r="J113" s="26"/>
      <c r="K113" s="26"/>
      <c r="L113" s="26"/>
      <c r="M113" s="26"/>
      <c r="N113" s="26"/>
      <c r="O113" s="34"/>
      <c r="P113" s="25"/>
      <c r="Q113" s="25"/>
    </row>
    <row r="114" spans="1:17" ht="12.75" hidden="1" customHeight="1">
      <c r="A114" s="25"/>
      <c r="B114" s="25"/>
      <c r="C114" s="25"/>
      <c r="D114" s="25"/>
      <c r="E114" s="26"/>
      <c r="F114" s="26"/>
      <c r="G114" s="26"/>
      <c r="H114" s="26"/>
      <c r="I114" s="26"/>
      <c r="J114" s="26"/>
      <c r="K114" s="26"/>
      <c r="L114" s="26"/>
      <c r="M114" s="26"/>
      <c r="N114" s="26"/>
      <c r="O114" s="34"/>
      <c r="P114" s="25"/>
      <c r="Q114" s="25"/>
    </row>
    <row r="115" spans="1:17" ht="12.75" hidden="1" customHeight="1">
      <c r="A115" s="25"/>
      <c r="B115" s="25"/>
      <c r="C115" s="25"/>
      <c r="D115" s="25"/>
      <c r="E115" s="26"/>
      <c r="F115" s="26"/>
      <c r="G115" s="26"/>
      <c r="H115" s="26"/>
      <c r="I115" s="26"/>
      <c r="J115" s="26"/>
      <c r="K115" s="26"/>
      <c r="L115" s="26"/>
      <c r="M115" s="26"/>
      <c r="N115" s="26"/>
      <c r="O115" s="34"/>
      <c r="P115" s="25"/>
      <c r="Q115" s="25"/>
    </row>
    <row r="116" spans="1:17" ht="12.75" hidden="1" customHeight="1">
      <c r="A116" s="25"/>
      <c r="B116" s="25"/>
      <c r="C116" s="25"/>
      <c r="D116" s="25"/>
      <c r="E116" s="25"/>
      <c r="F116" s="25"/>
      <c r="G116" s="25"/>
      <c r="H116" s="25"/>
      <c r="I116" s="25"/>
      <c r="J116" s="26"/>
      <c r="K116" s="26"/>
      <c r="L116" s="26"/>
      <c r="M116" s="26"/>
      <c r="N116" s="26"/>
      <c r="O116" s="34"/>
      <c r="P116" s="25"/>
      <c r="Q116" s="25"/>
    </row>
    <row r="117" spans="1:17" ht="12.75" hidden="1" customHeight="1">
      <c r="A117" s="25"/>
      <c r="B117" s="25"/>
      <c r="C117" s="25"/>
      <c r="D117" s="25"/>
      <c r="E117" s="25"/>
      <c r="F117" s="25"/>
      <c r="G117" s="25"/>
      <c r="H117" s="25"/>
      <c r="I117" s="25"/>
      <c r="J117" s="26"/>
      <c r="K117" s="26"/>
      <c r="L117" s="26"/>
      <c r="M117" s="26"/>
      <c r="N117" s="26"/>
      <c r="O117" s="34"/>
      <c r="P117" s="25"/>
      <c r="Q117" s="25"/>
    </row>
    <row r="118" spans="1:17" ht="12.75" hidden="1" customHeight="1">
      <c r="A118" s="25"/>
      <c r="B118" s="25"/>
      <c r="C118" s="25"/>
      <c r="D118" s="25"/>
      <c r="E118" s="25"/>
      <c r="F118" s="25"/>
      <c r="G118" s="25"/>
      <c r="H118" s="25"/>
      <c r="I118" s="25"/>
      <c r="J118" s="26"/>
      <c r="K118" s="26"/>
      <c r="L118" s="26"/>
      <c r="M118" s="26"/>
      <c r="N118" s="26"/>
      <c r="O118" s="34"/>
      <c r="P118" s="25"/>
      <c r="Q118" s="25"/>
    </row>
    <row r="119" spans="1:17" ht="12.75" hidden="1" customHeight="1">
      <c r="A119" s="25"/>
      <c r="B119" s="25"/>
      <c r="C119" s="25"/>
      <c r="D119" s="25"/>
      <c r="E119" s="25"/>
      <c r="F119" s="25"/>
      <c r="G119" s="25"/>
      <c r="H119" s="25"/>
      <c r="I119" s="25"/>
      <c r="J119" s="26"/>
      <c r="K119" s="26"/>
      <c r="L119" s="26"/>
      <c r="M119" s="26"/>
      <c r="N119" s="26"/>
      <c r="O119" s="34"/>
      <c r="P119" s="25"/>
      <c r="Q119" s="25"/>
    </row>
    <row r="120" spans="1:17" ht="12.75" hidden="1" customHeight="1">
      <c r="A120" s="25"/>
      <c r="B120" s="25"/>
      <c r="C120" s="25"/>
      <c r="D120" s="25"/>
      <c r="E120" s="25"/>
      <c r="F120" s="25"/>
      <c r="G120" s="25"/>
      <c r="H120" s="25"/>
      <c r="I120" s="25"/>
      <c r="J120" s="26"/>
      <c r="K120" s="26"/>
      <c r="L120" s="26"/>
      <c r="M120" s="26"/>
      <c r="N120" s="26"/>
      <c r="O120" s="34"/>
      <c r="P120" s="25"/>
      <c r="Q120" s="25"/>
    </row>
    <row r="121" spans="1:17" ht="12.75" hidden="1" customHeight="1">
      <c r="A121" s="25"/>
      <c r="B121" s="25"/>
      <c r="C121" s="25"/>
      <c r="D121" s="25"/>
      <c r="E121" s="25"/>
      <c r="F121" s="25"/>
      <c r="G121" s="25"/>
      <c r="H121" s="25"/>
      <c r="I121" s="25"/>
      <c r="J121" s="26"/>
      <c r="K121" s="26"/>
      <c r="L121" s="26"/>
      <c r="M121" s="26"/>
      <c r="N121" s="26"/>
      <c r="O121" s="34"/>
      <c r="P121" s="25"/>
      <c r="Q121" s="25"/>
    </row>
    <row r="122" spans="1:17" ht="12.75" hidden="1" customHeight="1">
      <c r="A122" s="25"/>
      <c r="B122" s="25"/>
      <c r="C122" s="25"/>
      <c r="D122" s="25"/>
      <c r="E122" s="25"/>
      <c r="F122" s="25"/>
      <c r="G122" s="25"/>
      <c r="H122" s="25"/>
      <c r="I122" s="25"/>
      <c r="J122" s="26"/>
      <c r="K122" s="26"/>
      <c r="L122" s="26"/>
      <c r="M122" s="26"/>
      <c r="N122" s="26"/>
      <c r="O122" s="34"/>
      <c r="P122" s="25"/>
      <c r="Q122" s="25"/>
    </row>
    <row r="123" spans="1:17" ht="12.75" hidden="1"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5"/>
      <c r="F124" s="25"/>
      <c r="G124" s="25"/>
      <c r="H124" s="25"/>
      <c r="I124" s="25"/>
      <c r="J124" s="26"/>
      <c r="K124" s="26"/>
      <c r="L124" s="26"/>
      <c r="M124" s="26"/>
      <c r="N124" s="26"/>
      <c r="O124" s="34"/>
      <c r="P124" s="25"/>
      <c r="Q124" s="25"/>
    </row>
    <row r="125" spans="1:17" ht="12.75" customHeight="1">
      <c r="A125" s="25"/>
      <c r="B125" s="25"/>
      <c r="C125" s="25"/>
      <c r="D125" s="25"/>
      <c r="E125" s="181"/>
      <c r="F125" s="239" t="str">
        <f>C241</f>
        <v>Trend in tracer indicators</v>
      </c>
      <c r="G125" s="239"/>
      <c r="H125" s="239"/>
      <c r="I125" s="239"/>
      <c r="J125" s="239"/>
      <c r="K125" s="239"/>
      <c r="L125" s="239"/>
      <c r="M125" s="181"/>
      <c r="N125" s="25"/>
      <c r="O125" s="26"/>
      <c r="P125" s="25"/>
      <c r="Q125" s="25"/>
    </row>
    <row r="126" spans="1:17" ht="12.75" customHeight="1">
      <c r="A126" s="25"/>
      <c r="B126" s="25"/>
      <c r="C126" s="25"/>
      <c r="D126" s="25"/>
      <c r="E126" s="26"/>
      <c r="F126" s="26"/>
      <c r="G126" s="26"/>
      <c r="H126" s="26"/>
      <c r="I126" s="26"/>
      <c r="J126" s="26"/>
      <c r="K126" s="26"/>
      <c r="L126" s="26"/>
      <c r="M126" s="26"/>
      <c r="N126" s="26"/>
      <c r="O126" s="34"/>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6"/>
      <c r="F135" s="26"/>
      <c r="G135" s="26"/>
      <c r="H135" s="26"/>
      <c r="I135" s="26"/>
      <c r="J135" s="26"/>
      <c r="K135" s="26"/>
      <c r="L135" s="26"/>
      <c r="M135" s="26"/>
      <c r="N135" s="26"/>
      <c r="O135" s="34"/>
      <c r="P135" s="25"/>
      <c r="Q135" s="25"/>
    </row>
    <row r="136" spans="1:17" ht="12.75" customHeight="1">
      <c r="A136" s="25"/>
      <c r="B136" s="25"/>
      <c r="C136" s="25"/>
      <c r="D136" s="25"/>
      <c r="E136" s="26"/>
      <c r="F136" s="26"/>
      <c r="G136" s="26"/>
      <c r="H136" s="26"/>
      <c r="I136" s="26"/>
      <c r="J136" s="26"/>
      <c r="K136" s="26"/>
      <c r="L136" s="26"/>
      <c r="M136" s="26"/>
      <c r="N136" s="26"/>
      <c r="O136" s="34"/>
      <c r="P136" s="25"/>
      <c r="Q136" s="25"/>
    </row>
    <row r="137" spans="1:17" ht="12.75" customHeight="1">
      <c r="A137" s="25"/>
      <c r="B137" s="25"/>
      <c r="C137" s="25"/>
      <c r="D137" s="25"/>
      <c r="E137" s="25"/>
      <c r="F137" s="25"/>
      <c r="G137" s="25"/>
      <c r="H137" s="25"/>
      <c r="I137" s="25"/>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5"/>
      <c r="F143" s="25"/>
      <c r="G143" s="25"/>
      <c r="H143" s="25"/>
      <c r="I143" s="25"/>
      <c r="J143" s="26"/>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5"/>
      <c r="F145" s="25"/>
      <c r="G145" s="25"/>
      <c r="H145" s="25"/>
      <c r="I145" s="25"/>
      <c r="J145" s="26"/>
      <c r="K145" s="26"/>
      <c r="L145" s="26"/>
      <c r="M145" s="26"/>
      <c r="N145" s="26"/>
      <c r="O145" s="34"/>
      <c r="P145" s="25"/>
      <c r="Q145" s="25"/>
    </row>
    <row r="146" spans="1:17" ht="12.75" customHeight="1">
      <c r="A146" s="25"/>
      <c r="B146" s="25"/>
      <c r="C146" s="25"/>
      <c r="D146" s="25"/>
      <c r="E146" s="25"/>
      <c r="F146" s="25"/>
      <c r="G146" s="25"/>
      <c r="H146" s="25"/>
      <c r="I146" s="25"/>
      <c r="J146" s="26"/>
      <c r="K146" s="26"/>
      <c r="L146" s="26"/>
      <c r="M146" s="26"/>
      <c r="N146" s="26"/>
      <c r="O146" s="34"/>
      <c r="P146" s="25"/>
      <c r="Q146" s="25"/>
    </row>
    <row r="147" spans="1:17" ht="12.75" customHeight="1">
      <c r="A147" s="25"/>
      <c r="B147" s="25"/>
      <c r="C147" s="25"/>
      <c r="D147" s="25"/>
      <c r="E147" s="25"/>
      <c r="F147" s="25"/>
      <c r="G147" s="25"/>
      <c r="H147" s="25"/>
      <c r="I147" s="25"/>
      <c r="J147" s="26"/>
      <c r="K147" s="26"/>
      <c r="L147" s="26"/>
      <c r="M147" s="26"/>
      <c r="N147" s="26"/>
      <c r="O147" s="34"/>
      <c r="P147" s="25"/>
      <c r="Q147" s="25"/>
    </row>
    <row r="148" spans="1:17" ht="12.75" customHeight="1">
      <c r="A148" s="25"/>
      <c r="B148" s="25"/>
      <c r="C148" s="25"/>
      <c r="D148" s="25"/>
      <c r="E148" s="25"/>
      <c r="F148" s="25"/>
      <c r="G148" s="25"/>
      <c r="H148" s="25"/>
      <c r="I148" s="25"/>
      <c r="J148" s="26"/>
      <c r="K148" s="26"/>
      <c r="L148" s="26"/>
      <c r="M148" s="26"/>
      <c r="N148" s="26"/>
      <c r="O148" s="34"/>
      <c r="P148" s="25"/>
      <c r="Q148" s="25"/>
    </row>
    <row r="149" spans="1:17" ht="12.75" customHeight="1">
      <c r="A149" s="25"/>
      <c r="B149" s="25"/>
      <c r="C149" s="25"/>
      <c r="D149" s="25"/>
      <c r="E149" s="25"/>
      <c r="F149" s="25"/>
      <c r="G149" s="25"/>
      <c r="H149" s="25"/>
      <c r="I149" s="25"/>
      <c r="J149" s="26"/>
      <c r="K149" s="26"/>
      <c r="L149" s="26"/>
      <c r="M149" s="26"/>
      <c r="N149" s="26"/>
      <c r="O149" s="34"/>
      <c r="P149" s="25"/>
      <c r="Q149" s="25"/>
    </row>
    <row r="150" spans="1:17" ht="12.75" customHeight="1">
      <c r="A150" s="25"/>
      <c r="B150" s="25"/>
      <c r="C150" s="25"/>
      <c r="D150" s="25"/>
      <c r="E150" s="25"/>
      <c r="F150" s="25"/>
      <c r="G150" s="25"/>
      <c r="H150" s="25"/>
      <c r="I150" s="25"/>
      <c r="J150" s="26"/>
      <c r="K150" s="26"/>
      <c r="L150" s="26"/>
      <c r="M150" s="26"/>
      <c r="N150" s="26"/>
      <c r="O150" s="34"/>
      <c r="P150" s="25"/>
      <c r="Q150" s="25"/>
    </row>
    <row r="151" spans="1:17" ht="12.75" customHeight="1">
      <c r="A151" s="25"/>
      <c r="B151" s="25"/>
      <c r="C151" s="25"/>
      <c r="D151" s="25"/>
      <c r="E151" s="25"/>
      <c r="F151" s="25"/>
      <c r="G151" s="25"/>
      <c r="H151" s="25"/>
      <c r="I151" s="25"/>
      <c r="J151" s="26"/>
      <c r="K151" s="26"/>
      <c r="L151" s="26"/>
      <c r="M151" s="26"/>
      <c r="N151" s="26"/>
      <c r="O151" s="34"/>
      <c r="P151" s="25"/>
      <c r="Q151" s="25"/>
    </row>
    <row r="152" spans="1:17" ht="12.75" customHeight="1">
      <c r="A152" s="25"/>
      <c r="B152" s="25"/>
      <c r="C152" s="25"/>
      <c r="D152" s="25"/>
      <c r="E152" s="25"/>
      <c r="F152" s="25"/>
      <c r="G152" s="25"/>
      <c r="H152" s="25"/>
      <c r="I152" s="25"/>
      <c r="J152" s="26"/>
      <c r="K152" s="26"/>
      <c r="L152" s="26"/>
      <c r="M152" s="26"/>
      <c r="N152" s="26"/>
      <c r="O152" s="34"/>
      <c r="P152" s="25"/>
      <c r="Q152" s="25"/>
    </row>
    <row r="153" spans="1:17" ht="12.75" customHeight="1">
      <c r="A153" s="25"/>
      <c r="B153" s="25"/>
      <c r="C153" s="25"/>
      <c r="D153" s="25"/>
      <c r="E153" s="25"/>
      <c r="F153" s="25"/>
      <c r="G153" s="25"/>
      <c r="H153" s="25"/>
      <c r="I153" s="25"/>
      <c r="J153" s="26"/>
      <c r="K153" s="26"/>
      <c r="L153" s="26"/>
      <c r="M153" s="26"/>
      <c r="N153" s="26"/>
      <c r="O153" s="34"/>
      <c r="P153" s="25"/>
      <c r="Q153" s="25"/>
    </row>
    <row r="154" spans="1:17" ht="12.75" customHeight="1">
      <c r="A154" s="25"/>
      <c r="B154" s="25"/>
      <c r="C154" s="25"/>
      <c r="D154" s="25"/>
      <c r="E154" s="25"/>
      <c r="F154" s="25"/>
      <c r="G154" s="25"/>
      <c r="H154" s="25"/>
      <c r="I154" s="25"/>
      <c r="J154" s="26"/>
      <c r="K154" s="26"/>
      <c r="L154" s="26"/>
      <c r="M154" s="26"/>
      <c r="N154" s="26"/>
      <c r="O154" s="34"/>
      <c r="P154" s="25"/>
      <c r="Q154" s="25"/>
    </row>
    <row r="155" spans="1:17" ht="12.75" customHeight="1">
      <c r="A155" s="25"/>
      <c r="B155" s="25"/>
      <c r="C155" s="25"/>
      <c r="D155" s="25"/>
      <c r="E155" s="25"/>
      <c r="F155" s="25"/>
      <c r="G155" s="25"/>
      <c r="H155" s="25"/>
      <c r="I155" s="25"/>
      <c r="J155" s="26"/>
      <c r="K155" s="26"/>
      <c r="L155" s="26"/>
      <c r="M155" s="26"/>
      <c r="N155" s="26"/>
      <c r="O155" s="34"/>
      <c r="P155" s="25"/>
      <c r="Q155" s="25"/>
    </row>
    <row r="156" spans="1:17" ht="12.75" customHeight="1">
      <c r="A156" s="25"/>
      <c r="B156" s="25"/>
      <c r="C156" s="25"/>
      <c r="D156" s="25"/>
      <c r="E156" s="25"/>
      <c r="F156" s="25"/>
      <c r="G156" s="25"/>
      <c r="H156" s="25"/>
      <c r="I156" s="25"/>
      <c r="J156" s="26"/>
      <c r="K156" s="26"/>
      <c r="L156" s="26"/>
      <c r="M156" s="26"/>
      <c r="N156" s="26"/>
      <c r="O156" s="34"/>
      <c r="P156" s="25"/>
      <c r="Q156" s="25"/>
    </row>
    <row r="157" spans="1:17" ht="12.75" customHeight="1">
      <c r="A157" s="25"/>
      <c r="B157" s="25"/>
      <c r="C157" s="25"/>
      <c r="D157" s="25"/>
      <c r="E157" s="25"/>
      <c r="F157" s="25"/>
      <c r="G157" s="25"/>
      <c r="H157" s="25"/>
      <c r="I157" s="25"/>
      <c r="J157" s="26"/>
      <c r="K157" s="26"/>
      <c r="L157" s="26"/>
      <c r="M157" s="26"/>
      <c r="N157" s="26"/>
      <c r="O157" s="34"/>
      <c r="P157" s="25"/>
      <c r="Q157" s="25"/>
    </row>
    <row r="158" spans="1:17" ht="12.75" customHeight="1">
      <c r="A158" s="25"/>
      <c r="B158" s="25"/>
      <c r="C158" s="25"/>
      <c r="D158" s="25"/>
      <c r="E158" s="25"/>
      <c r="F158" s="25"/>
      <c r="G158" s="25"/>
      <c r="H158" s="25"/>
      <c r="I158" s="25"/>
      <c r="J158" s="26"/>
      <c r="K158" s="26"/>
      <c r="L158" s="26"/>
      <c r="M158" s="26"/>
      <c r="N158" s="26"/>
      <c r="O158" s="34"/>
      <c r="P158" s="25"/>
      <c r="Q158" s="25"/>
    </row>
    <row r="159" spans="1:17" ht="15" customHeight="1">
      <c r="A159" s="243" t="s">
        <v>2013</v>
      </c>
      <c r="B159" s="243"/>
      <c r="C159" s="243"/>
      <c r="D159" s="243"/>
      <c r="E159" s="243"/>
      <c r="F159" s="243"/>
      <c r="G159" s="243"/>
      <c r="H159" s="243"/>
      <c r="I159" s="243"/>
      <c r="J159" s="243"/>
      <c r="K159" s="243"/>
      <c r="L159" s="243"/>
      <c r="M159" s="243"/>
      <c r="N159" s="243"/>
      <c r="O159" s="243"/>
      <c r="P159" s="243"/>
      <c r="Q159" s="243"/>
    </row>
    <row r="160" spans="1:17" ht="15" customHeight="1">
      <c r="A160" s="25"/>
      <c r="B160" s="128" t="s">
        <v>2014</v>
      </c>
      <c r="C160" s="128"/>
      <c r="D160" s="128"/>
      <c r="E160" s="128"/>
      <c r="F160" s="128"/>
      <c r="G160" s="128"/>
      <c r="H160" s="128"/>
      <c r="I160" s="128"/>
      <c r="J160" s="128"/>
      <c r="K160" s="128"/>
      <c r="L160" s="128"/>
      <c r="M160" s="26"/>
      <c r="N160" s="26"/>
      <c r="O160" s="34"/>
      <c r="P160" s="25"/>
      <c r="Q160" s="25"/>
    </row>
    <row r="161" spans="1:17" ht="14.4">
      <c r="A161" s="25"/>
      <c r="B161" s="25"/>
      <c r="C161" s="38" t="str">
        <f>B260</f>
        <v>COVID-19 case management best practices (among facilities that had COVID patients in the previous month) (n=23)</v>
      </c>
      <c r="D161" s="25"/>
      <c r="E161" s="29"/>
      <c r="F161" s="29"/>
      <c r="G161" s="29"/>
      <c r="H161" s="29"/>
      <c r="I161" s="29"/>
      <c r="J161" s="26"/>
      <c r="K161" s="26"/>
      <c r="L161" s="26"/>
      <c r="M161" s="26"/>
      <c r="N161" s="26"/>
      <c r="O161" s="34"/>
      <c r="P161" s="25"/>
      <c r="Q161" s="25"/>
    </row>
    <row r="162" spans="1:17">
      <c r="A162" s="25"/>
      <c r="B162" s="25"/>
      <c r="C162" s="25"/>
      <c r="D162" s="30"/>
      <c r="E162" s="30"/>
      <c r="F162" s="30"/>
      <c r="G162" s="95"/>
      <c r="H162" s="30" t="s">
        <v>2018</v>
      </c>
      <c r="I162" s="25"/>
      <c r="J162" s="26"/>
      <c r="K162" s="26"/>
      <c r="L162" s="26"/>
      <c r="M162" s="26"/>
      <c r="N162" s="26"/>
      <c r="O162" s="34"/>
      <c r="P162" s="25"/>
      <c r="Q162" s="25"/>
    </row>
    <row r="163" spans="1:17" ht="15" customHeight="1">
      <c r="A163" s="25"/>
      <c r="B163" s="25"/>
      <c r="C163" s="25"/>
      <c r="D163" s="189"/>
      <c r="E163" s="189" t="str">
        <f>E262</f>
        <v>% of facilities providing outpatient services for patients with confirmed COVID-19  - previous one month</v>
      </c>
      <c r="F163" s="189"/>
      <c r="G163" s="96"/>
      <c r="H163" s="97">
        <f>E264</f>
        <v>16</v>
      </c>
      <c r="I163" s="26"/>
      <c r="J163" s="26"/>
      <c r="K163" s="26"/>
      <c r="L163" s="26"/>
      <c r="M163" s="26"/>
      <c r="N163" s="26"/>
      <c r="O163" s="34"/>
      <c r="P163" s="25"/>
      <c r="Q163" s="25"/>
    </row>
    <row r="164" spans="1:17" ht="15" customHeight="1">
      <c r="A164" s="25"/>
      <c r="B164" s="25"/>
      <c r="C164" s="25"/>
      <c r="D164" s="249" t="str">
        <f>F261</f>
        <v>Among facilities that provide outpatient services for patients with suspected or confirmed COVID-19, % that always:</v>
      </c>
      <c r="E164" s="191" t="str">
        <f>F262</f>
        <v>used a triage tool to prioritize patients</v>
      </c>
      <c r="F164" s="191"/>
      <c r="G164" s="98"/>
      <c r="H164" s="72">
        <f>F264</f>
        <v>4</v>
      </c>
      <c r="I164" s="25"/>
      <c r="J164" s="26"/>
      <c r="K164" s="26"/>
      <c r="L164" s="26"/>
      <c r="M164" s="26"/>
      <c r="N164" s="26"/>
      <c r="O164" s="34"/>
      <c r="P164" s="25"/>
      <c r="Q164" s="25"/>
    </row>
    <row r="165" spans="1:17" ht="15" customHeight="1">
      <c r="A165" s="25"/>
      <c r="B165" s="25"/>
      <c r="C165" s="25"/>
      <c r="D165" s="250"/>
      <c r="E165" s="191" t="str">
        <f>G262</f>
        <v>measured O2 saturation with pulse oximeter</v>
      </c>
      <c r="F165" s="191"/>
      <c r="G165" s="98"/>
      <c r="H165" s="72">
        <f>G264</f>
        <v>4</v>
      </c>
      <c r="I165" s="25"/>
      <c r="J165" s="26"/>
      <c r="K165" s="26"/>
      <c r="L165" s="26"/>
      <c r="M165" s="26"/>
      <c r="N165" s="26"/>
      <c r="O165" s="34"/>
      <c r="P165" s="25"/>
      <c r="Q165" s="25"/>
    </row>
    <row r="166" spans="1:17" ht="15" customHeight="1">
      <c r="A166" s="25"/>
      <c r="B166" s="25"/>
      <c r="C166" s="25"/>
      <c r="D166" s="250"/>
      <c r="E166" s="191" t="str">
        <f>H262</f>
        <v>checked for prognostic markers such as age and existing health problems</v>
      </c>
      <c r="F166" s="191"/>
      <c r="G166" s="98"/>
      <c r="H166" s="72">
        <f>H264</f>
        <v>4</v>
      </c>
      <c r="I166" s="25"/>
      <c r="J166" s="26"/>
      <c r="K166" s="26"/>
      <c r="L166" s="26"/>
      <c r="M166" s="26"/>
      <c r="N166" s="26"/>
      <c r="O166" s="34"/>
      <c r="P166" s="25"/>
      <c r="Q166" s="25"/>
    </row>
    <row r="167" spans="1:17" ht="15" customHeight="1">
      <c r="A167" s="25"/>
      <c r="B167" s="25"/>
      <c r="C167" s="25"/>
      <c r="D167" s="250"/>
      <c r="E167" s="191" t="str">
        <f>I262</f>
        <v>checked for COVID-19 vaccination status</v>
      </c>
      <c r="F167" s="191"/>
      <c r="G167" s="98"/>
      <c r="H167" s="72">
        <f>I264</f>
        <v>4</v>
      </c>
      <c r="I167" s="25"/>
      <c r="J167" s="26"/>
      <c r="K167" s="26"/>
      <c r="L167" s="26"/>
      <c r="M167" s="26"/>
      <c r="N167" s="26"/>
      <c r="O167" s="34"/>
      <c r="P167" s="25"/>
      <c r="Q167" s="25"/>
    </row>
    <row r="168" spans="1:17" ht="15" customHeight="1">
      <c r="A168" s="25"/>
      <c r="B168" s="25"/>
      <c r="C168" s="25"/>
      <c r="D168" s="251"/>
      <c r="E168" s="191" t="str">
        <f>J262</f>
        <v xml:space="preserve">provided or prescribed antivirals to eligible patients </v>
      </c>
      <c r="F168" s="191"/>
      <c r="G168" s="98"/>
      <c r="H168" s="72">
        <f>J264</f>
        <v>9</v>
      </c>
      <c r="I168" s="25"/>
      <c r="J168" s="26"/>
      <c r="K168" s="26"/>
      <c r="L168" s="26"/>
      <c r="M168" s="26"/>
      <c r="N168" s="26"/>
      <c r="O168" s="34"/>
      <c r="P168" s="25"/>
      <c r="Q168" s="25"/>
    </row>
    <row r="169" spans="1:17" ht="42" customHeight="1">
      <c r="A169" s="25"/>
      <c r="B169" s="25"/>
      <c r="C169" s="25"/>
      <c r="D169" s="249" t="str">
        <f>K261</f>
        <v xml:space="preserve">Among primary-level facilities that provide outpatient services for patients with suspected or confirmed COVID-19, % that always: </v>
      </c>
      <c r="E169" s="191" t="str">
        <f>K262</f>
        <v>instructed patients to self-isolate at home</v>
      </c>
      <c r="F169" s="191"/>
      <c r="G169" s="98"/>
      <c r="H169" s="72">
        <f>K264</f>
        <v>100</v>
      </c>
      <c r="I169" s="25"/>
      <c r="J169" s="26"/>
      <c r="K169" s="26"/>
      <c r="L169" s="26"/>
      <c r="M169" s="26"/>
      <c r="N169" s="26"/>
      <c r="O169" s="34"/>
      <c r="P169" s="25"/>
      <c r="Q169" s="25"/>
    </row>
    <row r="170" spans="1:17" ht="42" customHeight="1">
      <c r="A170" s="25"/>
      <c r="B170" s="25"/>
      <c r="C170" s="25"/>
      <c r="D170" s="251"/>
      <c r="E170" s="191" t="str">
        <f>M262</f>
        <v xml:space="preserve">average score </v>
      </c>
      <c r="F170" s="191"/>
      <c r="G170" s="98"/>
      <c r="H170" s="72">
        <f>M264</f>
        <v>5</v>
      </c>
      <c r="I170" s="25"/>
      <c r="J170" s="26"/>
      <c r="K170" s="26"/>
      <c r="L170" s="26"/>
      <c r="M170" s="26"/>
      <c r="N170" s="26"/>
      <c r="O170" s="34"/>
      <c r="P170" s="25"/>
      <c r="Q170" s="25"/>
    </row>
    <row r="171" spans="1:17">
      <c r="A171" s="25"/>
      <c r="B171" s="25"/>
      <c r="C171" s="25"/>
      <c r="D171" s="191"/>
      <c r="E171" s="190" t="str">
        <f>O262</f>
        <v xml:space="preserve">50% of tracer items </v>
      </c>
      <c r="F171" s="191"/>
      <c r="G171" s="98"/>
      <c r="H171" s="72">
        <f>O264</f>
        <v>4</v>
      </c>
      <c r="I171" s="25"/>
      <c r="J171" s="26"/>
      <c r="K171" s="26"/>
      <c r="L171" s="26"/>
      <c r="M171" s="26"/>
      <c r="N171" s="26"/>
      <c r="O171" s="34"/>
      <c r="P171" s="25"/>
      <c r="Q171" s="25"/>
    </row>
    <row r="172" spans="1:17">
      <c r="A172" s="25"/>
      <c r="B172" s="25"/>
      <c r="C172" s="25"/>
      <c r="D172" s="210"/>
      <c r="E172" s="182"/>
      <c r="F172" s="210"/>
      <c r="G172" s="98"/>
      <c r="H172" s="72"/>
      <c r="I172" s="25"/>
      <c r="J172" s="26"/>
      <c r="K172" s="26"/>
      <c r="L172" s="26"/>
      <c r="M172" s="26"/>
      <c r="N172" s="26"/>
      <c r="O172" s="34"/>
      <c r="P172" s="25"/>
      <c r="Q172" s="25"/>
    </row>
    <row r="173" spans="1:17">
      <c r="A173" s="25"/>
      <c r="B173" s="25"/>
      <c r="C173" s="25"/>
      <c r="D173" s="191"/>
      <c r="E173" s="190"/>
      <c r="F173" s="191"/>
      <c r="G173" s="98"/>
      <c r="H173" s="72"/>
      <c r="I173" s="25"/>
      <c r="J173" s="26"/>
      <c r="K173" s="26"/>
      <c r="L173" s="26"/>
      <c r="M173" s="26"/>
      <c r="N173" s="26"/>
      <c r="O173" s="34"/>
      <c r="P173" s="25"/>
      <c r="Q173" s="25"/>
    </row>
    <row r="174" spans="1:17" ht="15" hidden="1" customHeight="1">
      <c r="A174" s="25"/>
      <c r="B174" s="25"/>
      <c r="C174" s="25"/>
      <c r="D174" s="230" t="str">
        <f>O262</f>
        <v xml:space="preserve">50% of tracer items </v>
      </c>
      <c r="E174" s="231"/>
      <c r="F174" s="231"/>
      <c r="G174" s="99"/>
      <c r="H174" s="100">
        <f>O264</f>
        <v>4</v>
      </c>
      <c r="I174" s="25"/>
      <c r="J174" s="26"/>
      <c r="K174" s="26"/>
      <c r="L174" s="26"/>
      <c r="M174" s="26"/>
      <c r="N174" s="26"/>
      <c r="O174" s="34"/>
      <c r="P174" s="25"/>
      <c r="Q174" s="25"/>
    </row>
    <row r="175" spans="1:17">
      <c r="A175" s="25"/>
      <c r="B175" s="25"/>
      <c r="C175" s="25"/>
      <c r="D175" s="32"/>
      <c r="E175" s="25"/>
      <c r="F175" s="25"/>
      <c r="G175" s="101"/>
      <c r="H175" s="102"/>
      <c r="I175" s="25"/>
      <c r="J175" s="26"/>
      <c r="K175" s="26"/>
      <c r="L175" s="26"/>
      <c r="M175" s="26"/>
      <c r="N175" s="26"/>
      <c r="O175" s="34"/>
      <c r="P175" s="25"/>
      <c r="Q175" s="25"/>
    </row>
    <row r="176" spans="1:17">
      <c r="A176" s="25"/>
      <c r="B176" s="25"/>
      <c r="C176" s="25"/>
      <c r="D176" s="32"/>
      <c r="E176" s="25"/>
      <c r="F176" s="25"/>
      <c r="G176" s="101"/>
      <c r="H176" s="102"/>
      <c r="I176" s="25"/>
      <c r="J176" s="26"/>
      <c r="K176" s="26"/>
      <c r="L176" s="26"/>
      <c r="M176" s="26"/>
      <c r="N176" s="26"/>
      <c r="O176" s="34"/>
      <c r="P176" s="25"/>
      <c r="Q176" s="25"/>
    </row>
    <row r="177" spans="1:17" ht="14.4">
      <c r="A177" s="25"/>
      <c r="B177" s="25"/>
      <c r="C177" s="38" t="str">
        <f>B281</f>
        <v>Inpatient services for patients with suspected or confirmed COVID-19 in the previous one month  (n=40)</v>
      </c>
      <c r="D177" s="25"/>
      <c r="E177" s="29"/>
      <c r="F177" s="29"/>
      <c r="G177" s="29"/>
      <c r="H177" s="29"/>
      <c r="I177" s="25"/>
      <c r="J177" s="26"/>
      <c r="K177" s="26"/>
      <c r="L177" s="26"/>
      <c r="M177" s="26"/>
      <c r="N177" s="26"/>
      <c r="O177" s="34"/>
      <c r="P177" s="25"/>
      <c r="Q177" s="25"/>
    </row>
    <row r="178" spans="1:17">
      <c r="A178" s="25"/>
      <c r="B178" s="25"/>
      <c r="C178" s="25"/>
      <c r="D178" s="30"/>
      <c r="E178" s="30"/>
      <c r="F178" s="30"/>
      <c r="G178" s="95"/>
      <c r="H178" s="30" t="s">
        <v>2018</v>
      </c>
      <c r="I178" s="25"/>
      <c r="J178" s="26"/>
      <c r="K178" s="26"/>
      <c r="L178" s="26"/>
      <c r="M178" s="26"/>
      <c r="N178" s="26"/>
      <c r="O178" s="34"/>
      <c r="P178" s="25"/>
      <c r="Q178" s="25"/>
    </row>
    <row r="179" spans="1:17">
      <c r="A179" s="25"/>
      <c r="B179" s="25"/>
      <c r="C179" s="25"/>
      <c r="D179" s="252" t="str">
        <f>E282</f>
        <v xml:space="preserve">Among all facilities (n=147): </v>
      </c>
      <c r="E179" s="188" t="str">
        <f>$E283</f>
        <v>24-hour emergecy unit services and staff physically there (as opposed to on call)</v>
      </c>
      <c r="F179" s="189"/>
      <c r="G179" s="96"/>
      <c r="H179" s="97">
        <f>E285</f>
        <v>32</v>
      </c>
      <c r="I179" s="25"/>
      <c r="J179" s="26"/>
      <c r="K179" s="26"/>
      <c r="L179" s="26"/>
      <c r="M179" s="26"/>
      <c r="N179" s="26"/>
      <c r="O179" s="34"/>
      <c r="P179" s="25"/>
      <c r="Q179" s="25"/>
    </row>
    <row r="180" spans="1:17" ht="15" customHeight="1">
      <c r="A180" s="25"/>
      <c r="B180" s="25"/>
      <c r="C180" s="25"/>
      <c r="D180" s="253"/>
      <c r="E180" s="190" t="str">
        <f>$F283</f>
        <v>prioritise patients on arrival using a formal triage tool</v>
      </c>
      <c r="F180" s="191"/>
      <c r="G180" s="98"/>
      <c r="H180" s="72">
        <f>F285</f>
        <v>96</v>
      </c>
      <c r="I180" s="25"/>
      <c r="J180" s="26"/>
      <c r="K180" s="26"/>
      <c r="L180" s="26"/>
      <c r="M180" s="26"/>
      <c r="N180" s="26"/>
      <c r="O180" s="34"/>
      <c r="P180" s="25"/>
      <c r="Q180" s="25"/>
    </row>
    <row r="181" spans="1:17" ht="15" customHeight="1">
      <c r="A181" s="25"/>
      <c r="B181" s="25"/>
      <c r="C181" s="25"/>
      <c r="D181" s="254"/>
      <c r="E181" s="190" t="str">
        <f>$G283</f>
        <v xml:space="preserve">providing IPT inpatient services </v>
      </c>
      <c r="F181" s="191"/>
      <c r="G181" s="98"/>
      <c r="H181" s="72">
        <f>G285</f>
        <v>87</v>
      </c>
      <c r="I181" s="25"/>
      <c r="J181" s="26"/>
      <c r="K181" s="26"/>
      <c r="L181" s="26"/>
      <c r="M181" s="26"/>
      <c r="N181" s="26"/>
      <c r="O181" s="34"/>
      <c r="P181" s="25"/>
      <c r="Q181" s="25"/>
    </row>
    <row r="182" spans="1:17" ht="27.6">
      <c r="A182" s="25"/>
      <c r="B182" s="25"/>
      <c r="C182" s="25"/>
      <c r="D182" s="212" t="str">
        <f>H282</f>
        <v xml:space="preserve">Among facilities providing IPT services (n=40): </v>
      </c>
      <c r="E182" s="190" t="str">
        <f>$H283</f>
        <v>conduct surveillance for COVID-19 among inpatients</v>
      </c>
      <c r="F182" s="191"/>
      <c r="G182" s="98"/>
      <c r="H182" s="72">
        <f>H285</f>
        <v>78</v>
      </c>
      <c r="I182" s="25"/>
      <c r="J182" s="26"/>
      <c r="K182" s="26"/>
      <c r="L182" s="26"/>
      <c r="M182" s="26"/>
      <c r="N182" s="26"/>
      <c r="O182" s="34"/>
      <c r="P182" s="25"/>
      <c r="Q182" s="25"/>
    </row>
    <row r="183" spans="1:17" ht="41.4">
      <c r="A183" s="25"/>
      <c r="B183" s="25"/>
      <c r="C183" s="25"/>
      <c r="D183" s="212" t="str">
        <f>I282</f>
        <v xml:space="preserve">Among facilities eligible for COVID-19 case management (n=45): </v>
      </c>
      <c r="E183" s="190" t="str">
        <f>$I283</f>
        <v>provide inpatient services for COVID-19 cases</v>
      </c>
      <c r="F183" s="191"/>
      <c r="G183" s="98"/>
      <c r="H183" s="72">
        <f>I285</f>
        <v>73</v>
      </c>
      <c r="I183" s="25"/>
      <c r="J183" s="26"/>
      <c r="K183" s="26"/>
      <c r="L183" s="26"/>
      <c r="M183" s="26"/>
      <c r="N183" s="26"/>
      <c r="O183" s="34"/>
      <c r="P183" s="25"/>
      <c r="Q183" s="25"/>
    </row>
    <row r="184" spans="1:17" hidden="1">
      <c r="A184" s="25"/>
      <c r="B184" s="25"/>
      <c r="C184" s="25"/>
      <c r="D184" s="190">
        <f>J283</f>
        <v>0</v>
      </c>
      <c r="E184" s="191"/>
      <c r="F184" s="191"/>
      <c r="G184" s="98"/>
      <c r="H184" s="72">
        <f>J285</f>
        <v>147</v>
      </c>
      <c r="I184" s="25"/>
      <c r="J184" s="26"/>
      <c r="K184" s="26"/>
      <c r="L184" s="26"/>
      <c r="M184" s="26"/>
      <c r="N184" s="26"/>
      <c r="O184" s="34"/>
      <c r="P184" s="25"/>
      <c r="Q184" s="25"/>
    </row>
    <row r="185" spans="1:17" hidden="1">
      <c r="A185" s="25"/>
      <c r="B185" s="25"/>
      <c r="C185" s="25"/>
      <c r="D185" s="190">
        <f>K283</f>
        <v>0</v>
      </c>
      <c r="E185" s="191"/>
      <c r="F185" s="191"/>
      <c r="G185" s="98"/>
      <c r="H185" s="72">
        <f>K285</f>
        <v>45</v>
      </c>
      <c r="I185" s="25"/>
      <c r="J185" s="26"/>
      <c r="K185" s="26"/>
      <c r="L185" s="26"/>
      <c r="M185" s="26"/>
      <c r="N185" s="26"/>
      <c r="O185" s="34"/>
      <c r="P185" s="25"/>
      <c r="Q185" s="25"/>
    </row>
    <row r="186" spans="1:17" hidden="1">
      <c r="A186" s="25"/>
      <c r="B186" s="25"/>
      <c r="C186" s="25"/>
      <c r="D186" s="190">
        <f>L283</f>
        <v>0</v>
      </c>
      <c r="E186" s="191"/>
      <c r="F186" s="191"/>
      <c r="G186" s="98"/>
      <c r="H186" s="72">
        <f>L285</f>
        <v>40</v>
      </c>
      <c r="I186" s="25"/>
      <c r="J186" s="26"/>
      <c r="K186" s="26"/>
      <c r="L186" s="26"/>
      <c r="M186" s="26"/>
      <c r="N186" s="26"/>
      <c r="O186" s="34"/>
      <c r="P186" s="25"/>
      <c r="Q186" s="25"/>
    </row>
    <row r="187" spans="1:17" hidden="1">
      <c r="A187" s="25"/>
      <c r="B187" s="25"/>
      <c r="C187" s="25"/>
      <c r="D187" s="190" t="e">
        <f>#REF!</f>
        <v>#REF!</v>
      </c>
      <c r="E187" s="191"/>
      <c r="F187" s="191"/>
      <c r="G187" s="98"/>
      <c r="H187" s="72" t="e">
        <f>#REF!</f>
        <v>#REF!</v>
      </c>
      <c r="I187" s="25"/>
      <c r="J187" s="26"/>
      <c r="K187" s="26"/>
      <c r="L187" s="26"/>
      <c r="M187" s="26"/>
      <c r="N187" s="26"/>
      <c r="O187" s="34"/>
      <c r="P187" s="25"/>
      <c r="Q187" s="25"/>
    </row>
    <row r="188" spans="1:17" hidden="1">
      <c r="A188" s="25"/>
      <c r="B188" s="25"/>
      <c r="C188" s="25"/>
      <c r="D188" s="190" t="e">
        <f>#REF!</f>
        <v>#REF!</v>
      </c>
      <c r="E188" s="191"/>
      <c r="F188" s="191"/>
      <c r="G188" s="98"/>
      <c r="H188" s="72" t="e">
        <f>#REF!</f>
        <v>#REF!</v>
      </c>
      <c r="I188" s="25"/>
      <c r="J188" s="26"/>
      <c r="K188" s="26"/>
      <c r="L188" s="26"/>
      <c r="M188" s="26"/>
      <c r="N188" s="26"/>
      <c r="O188" s="34"/>
      <c r="P188" s="25"/>
      <c r="Q188" s="25"/>
    </row>
    <row r="189" spans="1:17" hidden="1">
      <c r="A189" s="25"/>
      <c r="B189" s="25"/>
      <c r="C189" s="25"/>
      <c r="D189" s="190" t="e">
        <f>#REF!</f>
        <v>#REF!</v>
      </c>
      <c r="E189" s="191"/>
      <c r="F189" s="191"/>
      <c r="G189" s="98"/>
      <c r="H189" s="72" t="e">
        <f>#REF!</f>
        <v>#REF!</v>
      </c>
      <c r="I189" s="25"/>
      <c r="J189" s="26"/>
      <c r="K189" s="26"/>
      <c r="L189" s="26"/>
      <c r="M189" s="26"/>
      <c r="N189" s="26"/>
      <c r="O189" s="34"/>
      <c r="P189" s="25"/>
      <c r="Q189" s="25"/>
    </row>
    <row r="190" spans="1:17" hidden="1">
      <c r="A190" s="25"/>
      <c r="B190" s="25"/>
      <c r="C190" s="25"/>
      <c r="D190" s="192" t="e">
        <f>#REF!</f>
        <v>#REF!</v>
      </c>
      <c r="E190" s="193"/>
      <c r="F190" s="193"/>
      <c r="G190" s="99"/>
      <c r="H190" s="100" t="e">
        <f>#REF!</f>
        <v>#REF!</v>
      </c>
      <c r="I190" s="25"/>
      <c r="J190" s="26"/>
      <c r="K190" s="26"/>
      <c r="L190" s="26"/>
      <c r="M190" s="26"/>
      <c r="N190" s="26"/>
      <c r="O190" s="34"/>
      <c r="P190" s="25"/>
      <c r="Q190" s="25"/>
    </row>
    <row r="191" spans="1:17">
      <c r="A191" s="25"/>
      <c r="B191" s="25"/>
      <c r="C191" s="25"/>
      <c r="D191" s="32"/>
      <c r="E191" s="25"/>
      <c r="F191" s="25"/>
      <c r="G191" s="101"/>
      <c r="H191" s="102"/>
      <c r="I191" s="25"/>
      <c r="J191" s="26"/>
      <c r="K191" s="26"/>
      <c r="L191" s="26"/>
      <c r="M191" s="26"/>
      <c r="N191" s="26"/>
      <c r="O191" s="34"/>
      <c r="P191" s="25"/>
      <c r="Q191" s="25"/>
    </row>
    <row r="192" spans="1:17">
      <c r="A192" s="25"/>
      <c r="B192" s="25"/>
      <c r="C192" s="25"/>
      <c r="D192" s="32"/>
      <c r="E192" s="25"/>
      <c r="F192" s="25"/>
      <c r="G192" s="101"/>
      <c r="H192" s="102"/>
      <c r="I192" s="25"/>
      <c r="J192" s="26"/>
      <c r="K192" s="26"/>
      <c r="L192" s="26"/>
      <c r="M192" s="26"/>
      <c r="N192" s="26"/>
      <c r="O192" s="34"/>
      <c r="P192" s="25"/>
      <c r="Q192" s="25"/>
    </row>
    <row r="193" spans="1:17" ht="14.4">
      <c r="A193" s="25"/>
      <c r="B193" s="25"/>
      <c r="C193" s="38" t="str">
        <f>B302</f>
        <v>Inpatient services for COVID-19 patients in severe or critical condition (n=23)</v>
      </c>
      <c r="D193" s="25"/>
      <c r="E193" s="25"/>
      <c r="F193" s="25"/>
      <c r="G193" s="103"/>
      <c r="H193" s="25"/>
      <c r="I193" s="25"/>
      <c r="J193" s="26"/>
      <c r="K193" s="26"/>
      <c r="L193" s="26"/>
      <c r="M193" s="26"/>
      <c r="N193" s="26"/>
      <c r="O193" s="34"/>
      <c r="P193" s="25"/>
      <c r="Q193" s="25"/>
    </row>
    <row r="194" spans="1:17" ht="14.4">
      <c r="A194" s="25"/>
      <c r="B194" s="25"/>
      <c r="C194" s="38"/>
      <c r="D194" s="30"/>
      <c r="E194" s="30"/>
      <c r="F194" s="30"/>
      <c r="G194" s="30"/>
      <c r="H194" s="31" t="s">
        <v>2018</v>
      </c>
      <c r="I194" s="25"/>
      <c r="J194" s="26"/>
      <c r="K194" s="26"/>
      <c r="L194" s="26"/>
      <c r="M194" s="26"/>
      <c r="N194" s="26"/>
      <c r="O194" s="34"/>
      <c r="P194" s="25"/>
      <c r="Q194" s="25"/>
    </row>
    <row r="195" spans="1:17" ht="14.4">
      <c r="A195" s="25"/>
      <c r="B195" s="25"/>
      <c r="C195" s="38"/>
      <c r="D195" s="248" t="str">
        <f>$E304</f>
        <v>Provided inpatient services for COVID-19 patients in severe or critical condition</v>
      </c>
      <c r="E195" s="248"/>
      <c r="F195" s="248"/>
      <c r="G195" s="96"/>
      <c r="H195" s="97">
        <f>E306</f>
        <v>51</v>
      </c>
      <c r="I195" s="26"/>
      <c r="J195" s="26"/>
      <c r="K195" s="26"/>
      <c r="L195" s="26"/>
      <c r="M195" s="26"/>
      <c r="N195" s="26"/>
      <c r="O195" s="34"/>
      <c r="P195" s="25"/>
      <c r="Q195" s="25"/>
    </row>
    <row r="196" spans="1:17" ht="14.4">
      <c r="A196" s="25"/>
      <c r="B196" s="25"/>
      <c r="C196" s="38"/>
      <c r="D196" s="255" t="str">
        <f>F303</f>
        <v xml:space="preserve">% of facilities that were able to almost always provide in the previous one month: </v>
      </c>
      <c r="E196" s="190" t="str">
        <f>$F304</f>
        <v xml:space="preserve">Administration of oxygen </v>
      </c>
      <c r="F196" s="191"/>
      <c r="G196" s="98"/>
      <c r="H196" s="72">
        <f>F306</f>
        <v>70</v>
      </c>
      <c r="I196" s="26"/>
      <c r="J196" s="26"/>
      <c r="K196" s="26"/>
      <c r="L196" s="26"/>
      <c r="M196" s="26"/>
      <c r="N196" s="26"/>
      <c r="O196" s="34"/>
      <c r="P196" s="25"/>
      <c r="Q196" s="25"/>
    </row>
    <row r="197" spans="1:17" ht="14.4">
      <c r="A197" s="25"/>
      <c r="B197" s="25"/>
      <c r="C197" s="38"/>
      <c r="D197" s="253"/>
      <c r="E197" s="190" t="str">
        <f>$G304</f>
        <v xml:space="preserve">Endotracheal intubation </v>
      </c>
      <c r="F197" s="191"/>
      <c r="G197" s="98"/>
      <c r="H197" s="72">
        <f>G306</f>
        <v>43</v>
      </c>
      <c r="I197" s="26"/>
      <c r="J197" s="26"/>
      <c r="K197" s="26"/>
      <c r="L197" s="26"/>
      <c r="M197" s="26"/>
      <c r="N197" s="26"/>
      <c r="O197" s="34"/>
      <c r="P197" s="25"/>
      <c r="Q197" s="25"/>
    </row>
    <row r="198" spans="1:17" ht="14.4">
      <c r="A198" s="25"/>
      <c r="B198" s="25"/>
      <c r="C198" s="38"/>
      <c r="D198" s="253"/>
      <c r="E198" s="190" t="str">
        <f>$H304</f>
        <v xml:space="preserve">Mechanical ventilation using either invasive or non-invasive ventilator </v>
      </c>
      <c r="F198" s="191"/>
      <c r="G198" s="98"/>
      <c r="H198" s="72">
        <f>H306</f>
        <v>43</v>
      </c>
      <c r="I198" s="26"/>
      <c r="J198" s="26"/>
      <c r="K198" s="26"/>
      <c r="L198" s="26"/>
      <c r="M198" s="26"/>
      <c r="N198" s="26"/>
      <c r="O198" s="34"/>
      <c r="P198" s="25"/>
      <c r="Q198" s="25"/>
    </row>
    <row r="199" spans="1:17" ht="14.4">
      <c r="A199" s="25"/>
      <c r="B199" s="25"/>
      <c r="C199" s="38"/>
      <c r="D199" s="253"/>
      <c r="E199" s="190" t="str">
        <f>$I304</f>
        <v>IV fluid administration</v>
      </c>
      <c r="F199" s="191"/>
      <c r="G199" s="98"/>
      <c r="H199" s="72">
        <f>I306</f>
        <v>74</v>
      </c>
      <c r="I199" s="26"/>
      <c r="J199" s="26"/>
      <c r="K199" s="26"/>
      <c r="L199" s="26"/>
      <c r="M199" s="26"/>
      <c r="N199" s="26"/>
      <c r="O199" s="34"/>
      <c r="P199" s="25"/>
      <c r="Q199" s="25"/>
    </row>
    <row r="200" spans="1:17" ht="14.4">
      <c r="A200" s="25"/>
      <c r="B200" s="25"/>
      <c r="C200" s="38"/>
      <c r="D200" s="254"/>
      <c r="E200" s="190" t="str">
        <f>$J304</f>
        <v>Glucose test at point of care</v>
      </c>
      <c r="F200" s="191"/>
      <c r="G200" s="98"/>
      <c r="H200" s="72">
        <f>J306</f>
        <v>78</v>
      </c>
      <c r="I200" s="26"/>
      <c r="J200" s="26"/>
      <c r="K200" s="26"/>
      <c r="L200" s="26"/>
      <c r="M200" s="26"/>
      <c r="N200" s="26"/>
      <c r="O200" s="34"/>
      <c r="P200" s="25"/>
      <c r="Q200" s="25"/>
    </row>
    <row r="201" spans="1:17" ht="14.4">
      <c r="A201" s="25"/>
      <c r="B201" s="25"/>
      <c r="C201" s="38"/>
      <c r="D201" s="247" t="str">
        <f>$K304</f>
        <v>unable to admit COVID-19 severe/critical patients  - no beds available</v>
      </c>
      <c r="E201" s="247"/>
      <c r="F201" s="247"/>
      <c r="G201" s="190"/>
      <c r="H201" s="72">
        <f>K306</f>
        <v>4</v>
      </c>
      <c r="I201" s="26"/>
      <c r="J201" s="26"/>
      <c r="K201" s="26"/>
      <c r="L201" s="26"/>
      <c r="M201" s="26"/>
      <c r="N201" s="26"/>
      <c r="O201" s="34"/>
      <c r="P201" s="25"/>
      <c r="Q201" s="25"/>
    </row>
    <row r="202" spans="1:17" ht="34.5" customHeight="1">
      <c r="A202" s="25"/>
      <c r="B202" s="25"/>
      <c r="C202" s="38"/>
      <c r="D202" s="255" t="str">
        <f>L303</f>
        <v xml:space="preserve">In case of a sudden increase of COVID-19 patients in severe or critical condition, % of facilities that can perform: </v>
      </c>
      <c r="E202" s="190" t="str">
        <f>$L304</f>
        <v xml:space="preserve">Repurpose existing inpatient wards </v>
      </c>
      <c r="F202" s="191"/>
      <c r="G202" s="98"/>
      <c r="H202" s="72">
        <f>L306</f>
        <v>91</v>
      </c>
      <c r="I202" s="26"/>
      <c r="J202" s="26"/>
      <c r="K202" s="26"/>
      <c r="L202" s="26"/>
      <c r="M202" s="26"/>
      <c r="N202" s="26"/>
      <c r="O202" s="34"/>
      <c r="P202" s="25"/>
      <c r="Q202" s="25"/>
    </row>
    <row r="203" spans="1:17" ht="34.5" customHeight="1">
      <c r="A203" s="25"/>
      <c r="B203" s="25"/>
      <c r="C203" s="38"/>
      <c r="D203" s="254"/>
      <c r="E203" s="190" t="str">
        <f>$M304</f>
        <v>Find a facility with available beds and transfer the patients</v>
      </c>
      <c r="F203" s="191"/>
      <c r="G203" s="98"/>
      <c r="H203" s="72">
        <f>M306</f>
        <v>87</v>
      </c>
      <c r="I203" s="26"/>
      <c r="J203" s="26"/>
      <c r="K203" s="26"/>
      <c r="L203" s="26"/>
      <c r="M203" s="26"/>
      <c r="N203" s="26"/>
      <c r="O203" s="34"/>
      <c r="P203" s="25"/>
      <c r="Q203" s="25"/>
    </row>
    <row r="204" spans="1:17" ht="14.4">
      <c r="A204" s="25"/>
      <c r="B204" s="25"/>
      <c r="C204" s="38"/>
      <c r="D204" s="247" t="str">
        <f>$N304</f>
        <v xml:space="preserve">Average score for the tracer tiems </v>
      </c>
      <c r="E204" s="247"/>
      <c r="F204" s="247"/>
      <c r="G204" s="98"/>
      <c r="H204" s="72">
        <f>N306</f>
        <v>62</v>
      </c>
      <c r="I204" s="25"/>
      <c r="J204" s="26"/>
      <c r="K204" s="26"/>
      <c r="L204" s="26"/>
      <c r="M204" s="26"/>
      <c r="N204" s="26"/>
      <c r="O204" s="34"/>
      <c r="P204" s="25"/>
      <c r="Q204" s="25"/>
    </row>
    <row r="205" spans="1:17" ht="14.4">
      <c r="A205" s="25"/>
      <c r="B205" s="25"/>
      <c r="C205" s="38"/>
      <c r="D205" s="247" t="str">
        <f>$O304</f>
        <v xml:space="preserve">Have all 5 tracer items </v>
      </c>
      <c r="E205" s="247"/>
      <c r="F205" s="247"/>
      <c r="G205" s="98"/>
      <c r="H205" s="72">
        <f>O306</f>
        <v>39</v>
      </c>
      <c r="I205" s="25"/>
      <c r="J205" s="26"/>
      <c r="K205" s="26"/>
      <c r="L205" s="26"/>
      <c r="M205" s="26"/>
      <c r="N205" s="26"/>
      <c r="O205" s="34"/>
      <c r="P205" s="25"/>
      <c r="Q205" s="25"/>
    </row>
    <row r="206" spans="1:17" ht="15" customHeight="1">
      <c r="A206" s="25"/>
      <c r="B206" s="25"/>
      <c r="C206" s="25"/>
      <c r="D206" s="256" t="str">
        <f>$P304</f>
        <v xml:space="preserve">Have 50% or more of the tracer items </v>
      </c>
      <c r="E206" s="256"/>
      <c r="F206" s="256"/>
      <c r="G206" s="99"/>
      <c r="H206" s="100">
        <f>P306</f>
        <v>74</v>
      </c>
      <c r="I206" s="25"/>
      <c r="J206" s="26"/>
      <c r="K206" s="26"/>
      <c r="L206" s="26"/>
      <c r="M206" s="26"/>
      <c r="N206" s="26"/>
      <c r="O206" s="34"/>
      <c r="P206" s="25"/>
      <c r="Q206" s="25"/>
    </row>
    <row r="207" spans="1:17">
      <c r="A207" s="25"/>
      <c r="B207" s="25"/>
      <c r="C207" s="25"/>
      <c r="D207" s="104"/>
      <c r="E207" s="25"/>
      <c r="F207" s="25"/>
      <c r="G207" s="25"/>
      <c r="H207" s="103"/>
      <c r="I207" s="25"/>
      <c r="J207" s="26"/>
      <c r="K207" s="26"/>
      <c r="L207" s="26"/>
      <c r="M207" s="26"/>
      <c r="N207" s="26"/>
      <c r="O207" s="34"/>
      <c r="P207" s="25"/>
      <c r="Q207" s="25"/>
    </row>
    <row r="208" spans="1:17">
      <c r="A208" s="25"/>
      <c r="B208" s="25"/>
      <c r="C208" s="25"/>
      <c r="D208" s="104"/>
      <c r="E208" s="25"/>
      <c r="F208" s="25"/>
      <c r="G208" s="25"/>
      <c r="H208" s="103"/>
      <c r="I208" s="25"/>
      <c r="J208" s="26"/>
      <c r="K208" s="26"/>
      <c r="L208" s="26"/>
      <c r="M208" s="26"/>
      <c r="N208" s="26"/>
      <c r="O208" s="34"/>
      <c r="P208" s="25"/>
      <c r="Q208" s="25"/>
    </row>
    <row r="209" spans="1:17" ht="14.4" hidden="1">
      <c r="A209" s="25"/>
      <c r="B209" s="25"/>
      <c r="C209" s="38">
        <f>B323</f>
        <v>0</v>
      </c>
      <c r="D209" s="25"/>
      <c r="E209" s="25"/>
      <c r="F209" s="25"/>
      <c r="G209" s="103"/>
      <c r="H209" s="25"/>
      <c r="I209" s="25"/>
      <c r="J209" s="26"/>
      <c r="K209" s="26"/>
      <c r="L209" s="26"/>
      <c r="M209" s="34"/>
      <c r="N209" s="34"/>
      <c r="O209" s="34"/>
      <c r="P209" s="25"/>
      <c r="Q209" s="25"/>
    </row>
    <row r="210" spans="1:17" ht="14.4" hidden="1">
      <c r="A210" s="25"/>
      <c r="B210" s="25"/>
      <c r="C210" s="38"/>
      <c r="D210" s="30"/>
      <c r="E210" s="30"/>
      <c r="F210" s="30"/>
      <c r="G210" s="30"/>
      <c r="H210" s="30" t="s">
        <v>2018</v>
      </c>
      <c r="I210" s="26"/>
      <c r="J210" s="26"/>
      <c r="K210" s="26"/>
      <c r="L210" s="26"/>
      <c r="M210" s="34"/>
      <c r="N210" s="34"/>
      <c r="O210" s="34"/>
      <c r="P210" s="25"/>
      <c r="Q210" s="25"/>
    </row>
    <row r="211" spans="1:17" ht="14.4" hidden="1">
      <c r="A211" s="25"/>
      <c r="B211" s="25"/>
      <c r="C211" s="38"/>
      <c r="D211" s="235">
        <f>E325</f>
        <v>0</v>
      </c>
      <c r="E211" s="236"/>
      <c r="F211" s="236"/>
      <c r="G211" s="96"/>
      <c r="H211" s="97" t="e">
        <f>E327</f>
        <v>#N/A</v>
      </c>
      <c r="I211" s="26"/>
      <c r="J211" s="26"/>
      <c r="K211" s="26"/>
      <c r="L211" s="26"/>
      <c r="M211" s="34"/>
      <c r="N211" s="34"/>
      <c r="O211" s="34"/>
      <c r="P211" s="25"/>
      <c r="Q211" s="25"/>
    </row>
    <row r="212" spans="1:17" ht="14.4" hidden="1">
      <c r="A212" s="25"/>
      <c r="B212" s="25"/>
      <c r="C212" s="38"/>
      <c r="D212" s="233">
        <f>F325</f>
        <v>0</v>
      </c>
      <c r="E212" s="234"/>
      <c r="F212" s="234"/>
      <c r="G212" s="98"/>
      <c r="H212" s="72" t="e">
        <f>F327</f>
        <v>#N/A</v>
      </c>
      <c r="I212" s="26"/>
      <c r="J212" s="26"/>
      <c r="K212" s="26"/>
      <c r="L212" s="26"/>
      <c r="M212" s="34"/>
      <c r="N212" s="34"/>
      <c r="O212" s="34"/>
      <c r="P212" s="25"/>
      <c r="Q212" s="25"/>
    </row>
    <row r="213" spans="1:17" ht="14.4" hidden="1">
      <c r="A213" s="25"/>
      <c r="B213" s="25"/>
      <c r="C213" s="38"/>
      <c r="D213" s="233">
        <f>G325</f>
        <v>0</v>
      </c>
      <c r="E213" s="234"/>
      <c r="F213" s="234"/>
      <c r="G213" s="98"/>
      <c r="H213" s="72" t="e">
        <f>G327</f>
        <v>#N/A</v>
      </c>
      <c r="I213" s="26"/>
      <c r="J213" s="26"/>
      <c r="K213" s="26"/>
      <c r="L213" s="26"/>
      <c r="M213" s="34"/>
      <c r="N213" s="34"/>
      <c r="O213" s="34"/>
      <c r="P213" s="25"/>
      <c r="Q213" s="25"/>
    </row>
    <row r="214" spans="1:17" ht="14.4" hidden="1">
      <c r="A214" s="25"/>
      <c r="B214" s="25"/>
      <c r="C214" s="38"/>
      <c r="D214" s="233">
        <f>H325</f>
        <v>0</v>
      </c>
      <c r="E214" s="234"/>
      <c r="F214" s="234"/>
      <c r="G214" s="98"/>
      <c r="H214" s="72" t="e">
        <f>H327</f>
        <v>#N/A</v>
      </c>
      <c r="I214" s="26"/>
      <c r="J214" s="26"/>
      <c r="K214" s="26"/>
      <c r="L214" s="26"/>
      <c r="M214" s="34"/>
      <c r="N214" s="34"/>
      <c r="O214" s="34"/>
      <c r="P214" s="25"/>
      <c r="Q214" s="25"/>
    </row>
    <row r="215" spans="1:17" ht="14.4" hidden="1">
      <c r="A215" s="25"/>
      <c r="B215" s="25"/>
      <c r="C215" s="38"/>
      <c r="D215" s="233">
        <f>I325</f>
        <v>0</v>
      </c>
      <c r="E215" s="234"/>
      <c r="F215" s="234"/>
      <c r="G215" s="98"/>
      <c r="H215" s="72" t="e">
        <f>I327</f>
        <v>#N/A</v>
      </c>
      <c r="I215" s="26"/>
      <c r="J215" s="26"/>
      <c r="K215" s="26"/>
      <c r="L215" s="26"/>
      <c r="M215" s="34"/>
      <c r="N215" s="34"/>
      <c r="O215" s="34"/>
      <c r="P215" s="25"/>
      <c r="Q215" s="25"/>
    </row>
    <row r="216" spans="1:17" ht="14.4" hidden="1">
      <c r="A216" s="25"/>
      <c r="B216" s="25"/>
      <c r="C216" s="38"/>
      <c r="D216" s="233">
        <f>J325</f>
        <v>0</v>
      </c>
      <c r="E216" s="234"/>
      <c r="F216" s="234"/>
      <c r="G216" s="98"/>
      <c r="H216" s="72" t="e">
        <f>J327</f>
        <v>#N/A</v>
      </c>
      <c r="I216" s="26"/>
      <c r="J216" s="26"/>
      <c r="K216" s="26"/>
      <c r="L216" s="26"/>
      <c r="M216" s="34"/>
      <c r="N216" s="34"/>
      <c r="O216" s="34"/>
      <c r="P216" s="25"/>
      <c r="Q216" s="25"/>
    </row>
    <row r="217" spans="1:17" ht="14.4" hidden="1">
      <c r="A217" s="25"/>
      <c r="B217" s="25"/>
      <c r="C217" s="38"/>
      <c r="D217" s="233">
        <f>K325</f>
        <v>0</v>
      </c>
      <c r="E217" s="234"/>
      <c r="F217" s="234"/>
      <c r="G217" s="98"/>
      <c r="H217" s="72" t="e">
        <f>K327</f>
        <v>#N/A</v>
      </c>
      <c r="I217" s="26"/>
      <c r="J217" s="26"/>
      <c r="K217" s="26"/>
      <c r="L217" s="26"/>
      <c r="M217" s="34"/>
      <c r="N217" s="34"/>
      <c r="O217" s="34"/>
      <c r="P217" s="25"/>
      <c r="Q217" s="25"/>
    </row>
    <row r="218" spans="1:17" ht="14.4" hidden="1">
      <c r="A218" s="25"/>
      <c r="B218" s="25"/>
      <c r="C218" s="38"/>
      <c r="D218" s="233">
        <f>L325</f>
        <v>0</v>
      </c>
      <c r="E218" s="234"/>
      <c r="F218" s="234"/>
      <c r="G218" s="98"/>
      <c r="H218" s="72" t="e">
        <f>L327</f>
        <v>#N/A</v>
      </c>
      <c r="I218" s="26"/>
      <c r="J218" s="26"/>
      <c r="K218" s="26"/>
      <c r="L218" s="26"/>
      <c r="M218" s="34"/>
      <c r="N218" s="34"/>
      <c r="O218" s="34"/>
      <c r="P218" s="25"/>
      <c r="Q218" s="25"/>
    </row>
    <row r="219" spans="1:17" ht="14.4" hidden="1">
      <c r="A219" s="25"/>
      <c r="B219" s="25"/>
      <c r="C219" s="38"/>
      <c r="D219" s="233">
        <f>M325</f>
        <v>0</v>
      </c>
      <c r="E219" s="234"/>
      <c r="F219" s="234"/>
      <c r="G219" s="98"/>
      <c r="H219" s="72" t="e">
        <f>M327</f>
        <v>#N/A</v>
      </c>
      <c r="I219" s="26"/>
      <c r="J219" s="26"/>
      <c r="K219" s="26"/>
      <c r="L219" s="26"/>
      <c r="M219" s="34"/>
      <c r="N219" s="34"/>
      <c r="O219" s="34"/>
      <c r="P219" s="25"/>
      <c r="Q219" s="25"/>
    </row>
    <row r="220" spans="1:17" ht="14.4" hidden="1">
      <c r="A220" s="25"/>
      <c r="B220" s="25"/>
      <c r="C220" s="38"/>
      <c r="D220" s="233">
        <f>N325</f>
        <v>0</v>
      </c>
      <c r="E220" s="234"/>
      <c r="F220" s="234"/>
      <c r="G220" s="98"/>
      <c r="H220" s="72" t="e">
        <f>N327</f>
        <v>#N/A</v>
      </c>
      <c r="I220" s="26"/>
      <c r="J220" s="26"/>
      <c r="K220" s="26"/>
      <c r="L220" s="26"/>
      <c r="M220" s="34"/>
      <c r="N220" s="34"/>
      <c r="O220" s="34"/>
      <c r="P220" s="25"/>
      <c r="Q220" s="25"/>
    </row>
    <row r="221" spans="1:17" ht="14.4" hidden="1">
      <c r="A221" s="25"/>
      <c r="B221" s="25"/>
      <c r="C221" s="38"/>
      <c r="D221" s="233">
        <f>O325</f>
        <v>0</v>
      </c>
      <c r="E221" s="234"/>
      <c r="F221" s="234"/>
      <c r="G221" s="98"/>
      <c r="H221" s="72" t="e">
        <f>O327</f>
        <v>#N/A</v>
      </c>
      <c r="I221" s="26"/>
      <c r="J221" s="26"/>
      <c r="K221" s="26"/>
      <c r="L221" s="26"/>
      <c r="M221" s="34"/>
      <c r="N221" s="34"/>
      <c r="O221" s="34"/>
      <c r="P221" s="25"/>
      <c r="Q221" s="25"/>
    </row>
    <row r="222" spans="1:17" ht="14.4" hidden="1">
      <c r="A222" s="25"/>
      <c r="B222" s="25"/>
      <c r="C222" s="38"/>
      <c r="D222" s="230">
        <f>P325</f>
        <v>0</v>
      </c>
      <c r="E222" s="231"/>
      <c r="F222" s="231"/>
      <c r="G222" s="99"/>
      <c r="H222" s="100" t="e">
        <f>P327</f>
        <v>#N/A</v>
      </c>
      <c r="I222" s="26"/>
      <c r="J222" s="26"/>
      <c r="K222" s="26"/>
      <c r="L222" s="26"/>
      <c r="M222" s="26"/>
      <c r="N222" s="26"/>
      <c r="O222" s="34"/>
      <c r="P222" s="25"/>
      <c r="Q222" s="25"/>
    </row>
    <row r="223" spans="1:17" ht="14.4" hidden="1">
      <c r="A223" s="25"/>
      <c r="B223" s="25"/>
      <c r="C223" s="38"/>
      <c r="D223" s="102"/>
      <c r="E223" s="102"/>
      <c r="F223" s="102"/>
      <c r="G223" s="102"/>
      <c r="H223" s="102"/>
      <c r="I223" s="26"/>
      <c r="J223" s="26"/>
      <c r="K223" s="26"/>
      <c r="L223" s="26"/>
      <c r="M223" s="26"/>
      <c r="N223" s="26"/>
      <c r="O223" s="34"/>
      <c r="P223" s="25"/>
      <c r="Q223" s="25"/>
    </row>
    <row r="224" spans="1:17" ht="14.4" hidden="1">
      <c r="A224" s="25"/>
      <c r="B224" s="25"/>
      <c r="C224" s="38"/>
      <c r="D224" s="102"/>
      <c r="E224" s="102"/>
      <c r="F224" s="102"/>
      <c r="G224" s="102"/>
      <c r="H224" s="102"/>
      <c r="I224" s="26"/>
      <c r="J224" s="26"/>
      <c r="K224" s="26"/>
      <c r="L224" s="26"/>
      <c r="M224" s="26"/>
      <c r="N224" s="26"/>
      <c r="O224" s="34"/>
      <c r="P224" s="25"/>
      <c r="Q224" s="25"/>
    </row>
    <row r="225" spans="1:17" ht="14.4" hidden="1">
      <c r="A225" s="25"/>
      <c r="B225" s="25"/>
      <c r="C225" s="38">
        <f>B344</f>
        <v>0</v>
      </c>
      <c r="D225" s="25"/>
      <c r="E225" s="25"/>
      <c r="F225" s="25"/>
      <c r="G225" s="103"/>
      <c r="H225" s="25"/>
      <c r="I225" s="25"/>
      <c r="J225" s="26"/>
      <c r="K225" s="26"/>
      <c r="L225" s="26"/>
      <c r="M225" s="34"/>
      <c r="N225" s="34"/>
      <c r="O225" s="34"/>
      <c r="P225" s="25"/>
      <c r="Q225" s="25"/>
    </row>
    <row r="226" spans="1:17" ht="14.4" hidden="1">
      <c r="A226" s="25"/>
      <c r="B226" s="25"/>
      <c r="C226" s="38"/>
      <c r="D226" s="30"/>
      <c r="E226" s="30"/>
      <c r="F226" s="30"/>
      <c r="G226" s="30"/>
      <c r="H226" s="30" t="s">
        <v>2018</v>
      </c>
      <c r="I226" s="26"/>
      <c r="J226" s="26"/>
      <c r="K226" s="26"/>
      <c r="L226" s="26"/>
      <c r="M226" s="34"/>
      <c r="N226" s="34"/>
      <c r="O226" s="34"/>
      <c r="P226" s="25"/>
      <c r="Q226" s="25"/>
    </row>
    <row r="227" spans="1:17" ht="14.4" hidden="1">
      <c r="A227" s="25"/>
      <c r="B227" s="25"/>
      <c r="C227" s="38"/>
      <c r="D227" s="235">
        <f>E346</f>
        <v>0</v>
      </c>
      <c r="E227" s="235"/>
      <c r="F227" s="235"/>
      <c r="G227" s="235"/>
      <c r="H227" s="97" t="e">
        <f>E348</f>
        <v>#N/A</v>
      </c>
      <c r="I227" s="26"/>
      <c r="J227" s="26"/>
      <c r="K227" s="26"/>
      <c r="L227" s="26"/>
      <c r="M227" s="34"/>
      <c r="N227" s="34"/>
      <c r="O227" s="34"/>
      <c r="P227" s="25"/>
      <c r="Q227" s="25"/>
    </row>
    <row r="228" spans="1:17" ht="14.4" hidden="1">
      <c r="A228" s="25"/>
      <c r="B228" s="25"/>
      <c r="C228" s="38"/>
      <c r="D228" s="233">
        <f>F346</f>
        <v>0</v>
      </c>
      <c r="E228" s="233"/>
      <c r="F228" s="233"/>
      <c r="G228" s="233"/>
      <c r="H228" s="72" t="e">
        <f>F348</f>
        <v>#N/A</v>
      </c>
      <c r="I228" s="26"/>
      <c r="J228" s="26"/>
      <c r="K228" s="26"/>
      <c r="L228" s="26"/>
      <c r="M228" s="34"/>
      <c r="N228" s="34"/>
      <c r="O228" s="34"/>
      <c r="P228" s="25"/>
      <c r="Q228" s="25"/>
    </row>
    <row r="229" spans="1:17" ht="14.4" hidden="1">
      <c r="A229" s="25"/>
      <c r="B229" s="25"/>
      <c r="C229" s="38"/>
      <c r="D229" s="233">
        <f>G346</f>
        <v>0</v>
      </c>
      <c r="E229" s="233"/>
      <c r="F229" s="233"/>
      <c r="G229" s="233"/>
      <c r="H229" s="72" t="e">
        <f>G348</f>
        <v>#N/A</v>
      </c>
      <c r="I229" s="26"/>
      <c r="J229" s="26"/>
      <c r="K229" s="26"/>
      <c r="L229" s="26"/>
      <c r="M229" s="34"/>
      <c r="N229" s="34"/>
      <c r="O229" s="34"/>
      <c r="P229" s="25"/>
      <c r="Q229" s="25"/>
    </row>
    <row r="230" spans="1:17" ht="14.4" hidden="1">
      <c r="A230" s="25"/>
      <c r="B230" s="25"/>
      <c r="C230" s="38"/>
      <c r="D230" s="233">
        <f>H346</f>
        <v>0</v>
      </c>
      <c r="E230" s="233"/>
      <c r="F230" s="233"/>
      <c r="G230" s="233"/>
      <c r="H230" s="72" t="e">
        <f>H348</f>
        <v>#N/A</v>
      </c>
      <c r="I230" s="26"/>
      <c r="J230" s="26"/>
      <c r="K230" s="26"/>
      <c r="L230" s="26"/>
      <c r="M230" s="34"/>
      <c r="N230" s="34"/>
      <c r="O230" s="34"/>
      <c r="P230" s="25"/>
      <c r="Q230" s="25"/>
    </row>
    <row r="231" spans="1:17" ht="14.4" hidden="1">
      <c r="A231" s="25"/>
      <c r="B231" s="25"/>
      <c r="C231" s="38"/>
      <c r="D231" s="233">
        <f>I346</f>
        <v>0</v>
      </c>
      <c r="E231" s="233"/>
      <c r="F231" s="233"/>
      <c r="G231" s="233"/>
      <c r="H231" s="72" t="e">
        <f>I348</f>
        <v>#N/A</v>
      </c>
      <c r="I231" s="26"/>
      <c r="J231" s="26"/>
      <c r="K231" s="26"/>
      <c r="L231" s="26"/>
      <c r="M231" s="34"/>
      <c r="N231" s="34"/>
      <c r="O231" s="34"/>
      <c r="P231" s="25"/>
      <c r="Q231" s="25"/>
    </row>
    <row r="232" spans="1:17" ht="14.4" hidden="1">
      <c r="A232" s="25"/>
      <c r="B232" s="25"/>
      <c r="C232" s="38"/>
      <c r="D232" s="233">
        <f>J346</f>
        <v>0</v>
      </c>
      <c r="E232" s="233"/>
      <c r="F232" s="233"/>
      <c r="G232" s="233"/>
      <c r="H232" s="72" t="e">
        <f>J348</f>
        <v>#N/A</v>
      </c>
      <c r="I232" s="26"/>
      <c r="J232" s="26"/>
      <c r="K232" s="26"/>
      <c r="L232" s="26"/>
      <c r="M232" s="34"/>
      <c r="N232" s="34"/>
      <c r="O232" s="34"/>
      <c r="P232" s="25"/>
      <c r="Q232" s="25"/>
    </row>
    <row r="233" spans="1:17" ht="14.4" hidden="1">
      <c r="A233" s="25"/>
      <c r="B233" s="25"/>
      <c r="C233" s="38"/>
      <c r="D233" s="233">
        <f>K346</f>
        <v>0</v>
      </c>
      <c r="E233" s="233"/>
      <c r="F233" s="233"/>
      <c r="G233" s="233"/>
      <c r="H233" s="72" t="e">
        <f>K348</f>
        <v>#N/A</v>
      </c>
      <c r="I233" s="26"/>
      <c r="J233" s="26"/>
      <c r="K233" s="26"/>
      <c r="L233" s="26"/>
      <c r="M233" s="34"/>
      <c r="N233" s="34"/>
      <c r="O233" s="34"/>
      <c r="P233" s="25"/>
      <c r="Q233" s="25"/>
    </row>
    <row r="234" spans="1:17" ht="14.4" hidden="1">
      <c r="A234" s="25"/>
      <c r="B234" s="25"/>
      <c r="C234" s="38"/>
      <c r="D234" s="233">
        <f>L346</f>
        <v>0</v>
      </c>
      <c r="E234" s="233"/>
      <c r="F234" s="233"/>
      <c r="G234" s="233"/>
      <c r="H234" s="72" t="e">
        <f>L348</f>
        <v>#N/A</v>
      </c>
      <c r="I234" s="26"/>
      <c r="J234" s="26"/>
      <c r="K234" s="26"/>
      <c r="L234" s="26"/>
      <c r="M234" s="34"/>
      <c r="N234" s="34"/>
      <c r="O234" s="34"/>
      <c r="P234" s="25"/>
      <c r="Q234" s="25"/>
    </row>
    <row r="235" spans="1:17" ht="14.4" hidden="1">
      <c r="A235" s="25"/>
      <c r="B235" s="25"/>
      <c r="C235" s="38"/>
      <c r="D235" s="233">
        <f>M346</f>
        <v>0</v>
      </c>
      <c r="E235" s="233"/>
      <c r="F235" s="233"/>
      <c r="G235" s="233"/>
      <c r="H235" s="72" t="e">
        <f>M348</f>
        <v>#N/A</v>
      </c>
      <c r="I235" s="26"/>
      <c r="J235" s="26"/>
      <c r="K235" s="26"/>
      <c r="L235" s="26"/>
      <c r="M235" s="34"/>
      <c r="N235" s="34"/>
      <c r="O235" s="34"/>
      <c r="P235" s="25"/>
      <c r="Q235" s="25"/>
    </row>
    <row r="236" spans="1:17" ht="14.4" hidden="1">
      <c r="A236" s="25"/>
      <c r="B236" s="25"/>
      <c r="C236" s="38"/>
      <c r="D236" s="233">
        <f>N346</f>
        <v>0</v>
      </c>
      <c r="E236" s="233"/>
      <c r="F236" s="233"/>
      <c r="G236" s="233"/>
      <c r="H236" s="72" t="e">
        <f>N348</f>
        <v>#N/A</v>
      </c>
      <c r="I236" s="26"/>
      <c r="J236" s="26"/>
      <c r="K236" s="26"/>
      <c r="L236" s="26"/>
      <c r="M236" s="34"/>
      <c r="N236" s="34"/>
      <c r="O236" s="34"/>
      <c r="P236" s="25"/>
      <c r="Q236" s="25"/>
    </row>
    <row r="237" spans="1:17" ht="14.4" hidden="1">
      <c r="A237" s="25"/>
      <c r="B237" s="25"/>
      <c r="C237" s="38"/>
      <c r="D237" s="233">
        <f>O346</f>
        <v>0</v>
      </c>
      <c r="E237" s="233"/>
      <c r="F237" s="233"/>
      <c r="G237" s="233"/>
      <c r="H237" s="72" t="e">
        <f>O348</f>
        <v>#N/A</v>
      </c>
      <c r="I237" s="26"/>
      <c r="J237" s="26"/>
      <c r="K237" s="26"/>
      <c r="L237" s="26"/>
      <c r="M237" s="34"/>
      <c r="N237" s="34"/>
      <c r="O237" s="34"/>
      <c r="P237" s="25"/>
      <c r="Q237" s="25"/>
    </row>
    <row r="238" spans="1:17" ht="14.4" hidden="1">
      <c r="A238" s="25"/>
      <c r="B238" s="25"/>
      <c r="C238" s="38"/>
      <c r="D238" s="230">
        <f>P346</f>
        <v>0</v>
      </c>
      <c r="E238" s="230"/>
      <c r="F238" s="230"/>
      <c r="G238" s="230"/>
      <c r="H238" s="100" t="e">
        <f>P348</f>
        <v>#N/A</v>
      </c>
      <c r="I238" s="26"/>
      <c r="J238" s="26"/>
      <c r="K238" s="26"/>
      <c r="L238" s="26"/>
      <c r="M238" s="26"/>
      <c r="N238" s="26"/>
      <c r="O238" s="34"/>
      <c r="P238" s="25"/>
      <c r="Q238" s="25"/>
    </row>
    <row r="239" spans="1:17" ht="14.4" hidden="1">
      <c r="A239" s="25"/>
      <c r="B239" s="25"/>
      <c r="C239" s="38"/>
      <c r="D239" s="166"/>
      <c r="E239" s="32"/>
      <c r="F239" s="32"/>
      <c r="G239" s="101"/>
      <c r="H239" s="102"/>
      <c r="I239" s="26"/>
      <c r="J239" s="26"/>
      <c r="K239" s="26"/>
      <c r="L239" s="26"/>
      <c r="M239" s="26"/>
      <c r="N239" s="26"/>
      <c r="O239" s="34"/>
      <c r="P239" s="25"/>
      <c r="Q239" s="25"/>
    </row>
    <row r="240" spans="1:17" ht="14.4">
      <c r="A240" s="25"/>
      <c r="B240" s="25"/>
      <c r="C240" s="38"/>
      <c r="D240" s="166"/>
      <c r="E240" s="32"/>
      <c r="F240" s="32"/>
      <c r="G240" s="101"/>
      <c r="H240" s="102"/>
      <c r="I240" s="26"/>
      <c r="J240" s="26"/>
      <c r="K240" s="26"/>
      <c r="L240" s="26"/>
      <c r="M240" s="26"/>
      <c r="N240" s="26"/>
      <c r="O240" s="34"/>
      <c r="P240" s="25"/>
      <c r="Q240" s="25"/>
    </row>
    <row r="241" spans="1:17" ht="14.4">
      <c r="A241" s="25"/>
      <c r="B241" s="25"/>
      <c r="C241" s="38" t="str">
        <f>B365</f>
        <v>Trend in tracer indicators</v>
      </c>
      <c r="D241" s="25"/>
      <c r="E241" s="25"/>
      <c r="F241" s="25"/>
      <c r="G241" s="103"/>
      <c r="H241" s="25"/>
      <c r="I241" s="25"/>
      <c r="J241" s="26"/>
      <c r="K241" s="26"/>
      <c r="L241" s="26"/>
      <c r="M241" s="34"/>
      <c r="N241" s="34"/>
      <c r="O241" s="34"/>
      <c r="P241" s="25"/>
      <c r="Q241" s="25"/>
    </row>
    <row r="242" spans="1:17" ht="14.4">
      <c r="A242" s="25"/>
      <c r="B242" s="25"/>
      <c r="C242" s="38"/>
      <c r="D242" s="30"/>
      <c r="E242" s="30"/>
      <c r="F242" s="246" t="s">
        <v>2018</v>
      </c>
      <c r="G242" s="246"/>
      <c r="H242" s="246"/>
      <c r="I242" s="26"/>
      <c r="J242" s="26"/>
      <c r="K242" s="26"/>
      <c r="L242" s="26"/>
      <c r="M242" s="34"/>
      <c r="N242" s="34"/>
      <c r="O242" s="34"/>
      <c r="P242" s="25"/>
      <c r="Q242" s="25"/>
    </row>
    <row r="243" spans="1:17" ht="14.4">
      <c r="A243" s="25"/>
      <c r="B243" s="25"/>
      <c r="C243" s="38"/>
      <c r="D243" s="202" t="s">
        <v>1952</v>
      </c>
      <c r="E243" s="203" t="s">
        <v>2052</v>
      </c>
      <c r="F243" s="203" t="s">
        <v>2053</v>
      </c>
      <c r="G243" s="203" t="s">
        <v>2054</v>
      </c>
      <c r="H243" s="203" t="s">
        <v>2055</v>
      </c>
      <c r="I243" s="26"/>
      <c r="J243" s="26"/>
      <c r="K243" s="26"/>
      <c r="L243" s="26"/>
      <c r="M243" s="34"/>
      <c r="N243" s="34"/>
      <c r="O243" s="34"/>
      <c r="P243" s="25"/>
      <c r="Q243" s="25"/>
    </row>
    <row r="244" spans="1:17" ht="14.4">
      <c r="A244" s="25"/>
      <c r="B244" s="25"/>
      <c r="C244" s="38"/>
      <c r="D244" s="183">
        <f>E367</f>
        <v>0</v>
      </c>
      <c r="E244" s="189"/>
      <c r="F244" s="189"/>
      <c r="G244" s="96"/>
      <c r="H244" s="97" t="e">
        <f>E369</f>
        <v>#N/A</v>
      </c>
      <c r="I244" s="26"/>
      <c r="J244" s="26"/>
      <c r="K244" s="26"/>
      <c r="L244" s="26"/>
      <c r="M244" s="34"/>
      <c r="N244" s="34"/>
      <c r="O244" s="34"/>
      <c r="P244" s="25"/>
      <c r="Q244" s="25"/>
    </row>
    <row r="245" spans="1:17" ht="14.4">
      <c r="A245" s="25"/>
      <c r="B245" s="25"/>
      <c r="C245" s="38"/>
      <c r="D245" s="182">
        <f>F367</f>
        <v>0</v>
      </c>
      <c r="E245" s="191"/>
      <c r="F245" s="191"/>
      <c r="G245" s="98"/>
      <c r="H245" s="72" t="e">
        <f>F369</f>
        <v>#N/A</v>
      </c>
      <c r="I245" s="26"/>
      <c r="J245" s="26"/>
      <c r="K245" s="26"/>
      <c r="L245" s="26"/>
      <c r="M245" s="34"/>
      <c r="N245" s="34"/>
      <c r="O245" s="34"/>
      <c r="P245" s="25"/>
      <c r="Q245" s="25"/>
    </row>
    <row r="246" spans="1:17" ht="14.4">
      <c r="A246" s="25"/>
      <c r="B246" s="25"/>
      <c r="C246" s="38"/>
      <c r="D246" s="182">
        <f>G367</f>
        <v>0</v>
      </c>
      <c r="E246" s="191"/>
      <c r="F246" s="191"/>
      <c r="G246" s="98"/>
      <c r="H246" s="72" t="e">
        <f>G369</f>
        <v>#N/A</v>
      </c>
      <c r="I246" s="26"/>
      <c r="J246" s="26"/>
      <c r="K246" s="26"/>
      <c r="L246" s="26"/>
      <c r="M246" s="34"/>
      <c r="N246" s="34"/>
      <c r="O246" s="34"/>
      <c r="P246" s="25"/>
      <c r="Q246" s="25"/>
    </row>
    <row r="247" spans="1:17" ht="14.4">
      <c r="A247" s="25"/>
      <c r="B247" s="25"/>
      <c r="C247" s="38"/>
      <c r="D247" s="182">
        <f>H367</f>
        <v>0</v>
      </c>
      <c r="E247" s="191"/>
      <c r="F247" s="191"/>
      <c r="G247" s="98"/>
      <c r="H247" s="72" t="e">
        <f>H369</f>
        <v>#N/A</v>
      </c>
      <c r="I247" s="26"/>
      <c r="J247" s="26"/>
      <c r="K247" s="26"/>
      <c r="L247" s="26"/>
      <c r="M247" s="34"/>
      <c r="N247" s="34"/>
      <c r="O247" s="34"/>
      <c r="P247" s="25"/>
      <c r="Q247" s="25"/>
    </row>
    <row r="248" spans="1:17" ht="14.4" hidden="1">
      <c r="A248" s="25"/>
      <c r="B248" s="25"/>
      <c r="C248" s="38"/>
      <c r="D248" s="182">
        <f>I367</f>
        <v>0</v>
      </c>
      <c r="E248" s="191"/>
      <c r="F248" s="191"/>
      <c r="G248" s="98"/>
      <c r="H248" s="72" t="e">
        <f>I369</f>
        <v>#N/A</v>
      </c>
      <c r="I248" s="26"/>
      <c r="J248" s="26"/>
      <c r="K248" s="26"/>
      <c r="L248" s="26"/>
      <c r="M248" s="34"/>
      <c r="N248" s="34"/>
      <c r="O248" s="34"/>
      <c r="P248" s="25"/>
      <c r="Q248" s="25"/>
    </row>
    <row r="249" spans="1:17" ht="14.4" hidden="1">
      <c r="A249" s="25"/>
      <c r="B249" s="25"/>
      <c r="C249" s="38"/>
      <c r="D249" s="182">
        <f>J367</f>
        <v>0</v>
      </c>
      <c r="E249" s="191"/>
      <c r="F249" s="191"/>
      <c r="G249" s="98"/>
      <c r="H249" s="72" t="e">
        <f>J369</f>
        <v>#N/A</v>
      </c>
      <c r="I249" s="26"/>
      <c r="J249" s="26"/>
      <c r="K249" s="26"/>
      <c r="L249" s="26"/>
      <c r="M249" s="34"/>
      <c r="N249" s="34"/>
      <c r="O249" s="34"/>
      <c r="P249" s="25"/>
      <c r="Q249" s="25"/>
    </row>
    <row r="250" spans="1:17" ht="14.4" hidden="1">
      <c r="A250" s="25"/>
      <c r="B250" s="25"/>
      <c r="C250" s="38"/>
      <c r="D250" s="182">
        <f>K367</f>
        <v>0</v>
      </c>
      <c r="E250" s="191"/>
      <c r="F250" s="191"/>
      <c r="G250" s="98"/>
      <c r="H250" s="72" t="e">
        <f>K369</f>
        <v>#N/A</v>
      </c>
      <c r="I250" s="26"/>
      <c r="J250" s="26"/>
      <c r="K250" s="26"/>
      <c r="L250" s="26"/>
      <c r="M250" s="34"/>
      <c r="N250" s="34"/>
      <c r="O250" s="34"/>
      <c r="P250" s="25"/>
      <c r="Q250" s="25"/>
    </row>
    <row r="251" spans="1:17" ht="14.4" hidden="1">
      <c r="A251" s="25"/>
      <c r="B251" s="25"/>
      <c r="C251" s="38"/>
      <c r="D251" s="182">
        <f>L367</f>
        <v>0</v>
      </c>
      <c r="E251" s="191"/>
      <c r="F251" s="191"/>
      <c r="G251" s="98"/>
      <c r="H251" s="72" t="e">
        <f>L369</f>
        <v>#N/A</v>
      </c>
      <c r="I251" s="26"/>
      <c r="J251" s="26"/>
      <c r="K251" s="26"/>
      <c r="L251" s="26"/>
      <c r="M251" s="34"/>
      <c r="N251" s="34"/>
      <c r="O251" s="34"/>
      <c r="P251" s="25"/>
      <c r="Q251" s="25"/>
    </row>
    <row r="252" spans="1:17" ht="14.4" hidden="1">
      <c r="A252" s="25"/>
      <c r="B252" s="25"/>
      <c r="C252" s="38"/>
      <c r="D252" s="182">
        <f>M367</f>
        <v>0</v>
      </c>
      <c r="E252" s="191"/>
      <c r="F252" s="191"/>
      <c r="G252" s="98"/>
      <c r="H252" s="72" t="e">
        <f>M369</f>
        <v>#N/A</v>
      </c>
      <c r="I252" s="26"/>
      <c r="J252" s="26"/>
      <c r="K252" s="26"/>
      <c r="L252" s="26"/>
      <c r="M252" s="34"/>
      <c r="N252" s="34"/>
      <c r="O252" s="34"/>
      <c r="P252" s="25"/>
      <c r="Q252" s="25"/>
    </row>
    <row r="253" spans="1:17" ht="14.4" hidden="1">
      <c r="A253" s="25"/>
      <c r="B253" s="25"/>
      <c r="C253" s="38"/>
      <c r="D253" s="182">
        <f>N367</f>
        <v>0</v>
      </c>
      <c r="E253" s="191"/>
      <c r="F253" s="191"/>
      <c r="G253" s="98"/>
      <c r="H253" s="72" t="e">
        <f>N369</f>
        <v>#N/A</v>
      </c>
      <c r="I253" s="26"/>
      <c r="J253" s="26"/>
      <c r="K253" s="26"/>
      <c r="L253" s="26"/>
      <c r="M253" s="34"/>
      <c r="N253" s="34"/>
      <c r="O253" s="34"/>
      <c r="P253" s="25"/>
      <c r="Q253" s="25"/>
    </row>
    <row r="254" spans="1:17" ht="14.4" hidden="1">
      <c r="A254" s="25"/>
      <c r="B254" s="25"/>
      <c r="C254" s="38"/>
      <c r="D254" s="182">
        <f>O367</f>
        <v>0</v>
      </c>
      <c r="E254" s="191"/>
      <c r="F254" s="191"/>
      <c r="G254" s="98"/>
      <c r="H254" s="72" t="e">
        <f>O369</f>
        <v>#N/A</v>
      </c>
      <c r="I254" s="26"/>
      <c r="J254" s="26"/>
      <c r="K254" s="26"/>
      <c r="L254" s="26"/>
      <c r="M254" s="34"/>
      <c r="N254" s="34"/>
      <c r="O254" s="34"/>
      <c r="P254" s="25"/>
      <c r="Q254" s="25"/>
    </row>
    <row r="255" spans="1:17" ht="14.4">
      <c r="A255" s="25"/>
      <c r="B255" s="25"/>
      <c r="C255" s="38"/>
      <c r="D255" s="166"/>
      <c r="E255" s="32"/>
      <c r="F255" s="32"/>
      <c r="G255" s="101"/>
      <c r="H255" s="102"/>
      <c r="I255" s="26"/>
      <c r="J255" s="26"/>
      <c r="K255" s="26"/>
      <c r="L255" s="26"/>
      <c r="M255" s="26"/>
      <c r="N255" s="26"/>
      <c r="O255" s="34"/>
      <c r="P255" s="25"/>
      <c r="Q255" s="25"/>
    </row>
    <row r="256" spans="1:17" ht="15" customHeight="1">
      <c r="A256" s="25"/>
      <c r="B256" s="25"/>
      <c r="C256" s="25"/>
      <c r="D256" s="25"/>
      <c r="E256" s="25"/>
      <c r="F256" s="25"/>
      <c r="G256" s="25"/>
      <c r="H256" s="25"/>
      <c r="I256" s="25"/>
      <c r="J256" s="26"/>
      <c r="K256" s="26"/>
      <c r="L256" s="26"/>
      <c r="M256" s="26"/>
      <c r="N256" s="26"/>
      <c r="O256" s="34"/>
      <c r="P256" s="25"/>
      <c r="Q256" s="25"/>
    </row>
    <row r="257" spans="1:27" ht="18" customHeight="1">
      <c r="A257" s="232" t="s">
        <v>2019</v>
      </c>
      <c r="B257" s="232"/>
      <c r="C257" s="232"/>
      <c r="D257" s="232"/>
      <c r="E257" s="232"/>
      <c r="F257" s="232"/>
      <c r="G257" s="232"/>
      <c r="H257" s="232"/>
      <c r="I257" s="232"/>
      <c r="J257" s="232"/>
      <c r="K257" s="232"/>
      <c r="L257" s="232"/>
      <c r="M257" s="232"/>
      <c r="N257" s="232"/>
      <c r="O257" s="232"/>
      <c r="P257" s="232"/>
      <c r="Q257" s="232"/>
    </row>
    <row r="258" spans="1:27" s="20" customFormat="1" ht="23.4">
      <c r="A258" s="115"/>
      <c r="B258" s="116" t="s">
        <v>2515</v>
      </c>
      <c r="C258" s="117"/>
      <c r="D258" s="116"/>
      <c r="E258" s="24"/>
      <c r="F258" s="24"/>
      <c r="G258" s="24"/>
      <c r="H258" s="24"/>
      <c r="I258" s="24"/>
      <c r="J258" s="24"/>
      <c r="K258" s="24"/>
      <c r="L258" s="24"/>
      <c r="M258" s="24"/>
      <c r="N258" s="24"/>
      <c r="O258" s="23"/>
      <c r="P258" s="115"/>
      <c r="Q258" s="115"/>
    </row>
    <row r="259" spans="1:27" s="20" customFormat="1" ht="12.75" customHeight="1">
      <c r="A259" s="115"/>
      <c r="B259" s="147" t="s">
        <v>2149</v>
      </c>
      <c r="C259" s="117"/>
      <c r="D259" s="116"/>
      <c r="E259" s="24"/>
      <c r="F259" s="24"/>
      <c r="G259" s="24"/>
      <c r="H259" s="24"/>
      <c r="I259" s="24"/>
      <c r="J259" s="24"/>
      <c r="K259" s="24"/>
      <c r="L259" s="24"/>
      <c r="M259" s="24"/>
      <c r="N259" s="24"/>
      <c r="O259" s="23"/>
      <c r="P259" s="115"/>
      <c r="Q259" s="115"/>
    </row>
    <row r="260" spans="1:27" s="20" customFormat="1">
      <c r="A260" s="118"/>
      <c r="B260" s="105" t="str">
        <f>"COVID-19 case management best practices (among facilities that had COVID patients in the previous month)" &amp;" (n="&amp;P264&amp;")"</f>
        <v>COVID-19 case management best practices (among facilities that had COVID patients in the previous month) (n=23)</v>
      </c>
      <c r="C260" s="105"/>
      <c r="D260" s="148"/>
      <c r="E260" s="147"/>
      <c r="F260" s="107"/>
      <c r="G260" s="107"/>
      <c r="H260" s="107"/>
      <c r="I260" s="107"/>
      <c r="J260" s="107"/>
      <c r="K260" s="107"/>
      <c r="L260" s="107"/>
      <c r="M260" s="107"/>
      <c r="N260" s="107"/>
      <c r="O260" s="108"/>
      <c r="P260" s="118"/>
      <c r="Q260" s="118"/>
    </row>
    <row r="261" spans="1:27" s="18" customFormat="1" ht="86.25" customHeight="1">
      <c r="A261" s="118"/>
      <c r="B261" s="115"/>
      <c r="C261" s="109"/>
      <c r="D261" s="109"/>
      <c r="E261" s="110"/>
      <c r="F261" s="245" t="s">
        <v>2516</v>
      </c>
      <c r="G261" s="245"/>
      <c r="H261" s="245"/>
      <c r="I261" s="245"/>
      <c r="J261" s="245"/>
      <c r="K261" s="245" t="s">
        <v>2517</v>
      </c>
      <c r="L261" s="245"/>
      <c r="M261" s="110"/>
      <c r="N261" s="110"/>
      <c r="O261" s="110"/>
      <c r="P261" s="110"/>
      <c r="Q261" s="118"/>
    </row>
    <row r="262" spans="1:27" s="18" customFormat="1" ht="160.5" customHeight="1">
      <c r="A262" s="119"/>
      <c r="B262" s="115"/>
      <c r="C262" s="120"/>
      <c r="D262" s="120"/>
      <c r="E262" s="162" t="str">
        <f>X264</f>
        <v>% of facilities providing outpatient services for patients with confirmed COVID-19  - previous one month</v>
      </c>
      <c r="F262" s="162" t="str">
        <f>X265</f>
        <v>used a triage tool to prioritize patients</v>
      </c>
      <c r="G262" s="162" t="str">
        <f>X266</f>
        <v>measured O2 saturation with pulse oximeter</v>
      </c>
      <c r="H262" s="162" t="str">
        <f>X267</f>
        <v>checked for prognostic markers such as age and existing health problems</v>
      </c>
      <c r="I262" s="162" t="str">
        <f>X268</f>
        <v>checked for COVID-19 vaccination status</v>
      </c>
      <c r="J262" s="162" t="str">
        <f>X269</f>
        <v xml:space="preserve">provided or prescribed antivirals to eligible patients </v>
      </c>
      <c r="K262" s="162" t="str">
        <f>X270</f>
        <v>instructed patients to self-isolate at home</v>
      </c>
      <c r="L262" s="162" t="str">
        <f>X271</f>
        <v>referred patients to specialized care</v>
      </c>
      <c r="M262" s="162" t="str">
        <f>X272</f>
        <v xml:space="preserve">average score </v>
      </c>
      <c r="N262" s="162" t="str">
        <f>X273</f>
        <v xml:space="preserve">all tracer items </v>
      </c>
      <c r="O262" s="160" t="str">
        <f>X274</f>
        <v xml:space="preserve">50% of tracer items </v>
      </c>
      <c r="P262" s="111" t="s">
        <v>2539</v>
      </c>
      <c r="Q262" s="119"/>
    </row>
    <row r="263" spans="1:27" s="20" customFormat="1" ht="41.4">
      <c r="A263" s="119"/>
      <c r="B263" s="115"/>
      <c r="C263" s="121"/>
      <c r="D263" s="121"/>
      <c r="E263" s="127" t="s">
        <v>905</v>
      </c>
      <c r="F263" s="127" t="s">
        <v>906</v>
      </c>
      <c r="G263" s="127" t="s">
        <v>907</v>
      </c>
      <c r="H263" s="127" t="s">
        <v>908</v>
      </c>
      <c r="I263" s="127" t="s">
        <v>909</v>
      </c>
      <c r="J263" s="127" t="s">
        <v>910</v>
      </c>
      <c r="K263" s="127" t="s">
        <v>2499</v>
      </c>
      <c r="L263" s="127" t="s">
        <v>2500</v>
      </c>
      <c r="M263" s="127" t="s">
        <v>2489</v>
      </c>
      <c r="N263" s="127" t="s">
        <v>2510</v>
      </c>
      <c r="O263" s="127" t="s">
        <v>2511</v>
      </c>
      <c r="P263" s="127" t="s">
        <v>1204</v>
      </c>
      <c r="Q263" s="119"/>
      <c r="X263" s="150" t="s">
        <v>2023</v>
      </c>
      <c r="Y263" s="150" t="s">
        <v>2024</v>
      </c>
      <c r="Z263" s="150" t="s">
        <v>2025</v>
      </c>
      <c r="AA263" s="150" t="s">
        <v>1185</v>
      </c>
    </row>
    <row r="264" spans="1:27" s="20" customFormat="1" ht="12.75" customHeight="1">
      <c r="A264" s="118"/>
      <c r="B264" s="115"/>
      <c r="C264" s="123" t="s">
        <v>1927</v>
      </c>
      <c r="D264" s="124"/>
      <c r="E264" s="112">
        <f>HLOOKUP(E263,'Latest indicator estimate data'!$A$1:$ZZ$500,MATCH($C264,'Latest indicator estimate data'!$G$1:$G$500,0),FALSE)</f>
        <v>16</v>
      </c>
      <c r="F264" s="112">
        <f>HLOOKUP(F263,'Latest indicator estimate data'!$A$1:$ZZ$500,MATCH($C264,'Latest indicator estimate data'!$G$1:$G$500,0),FALSE)</f>
        <v>4</v>
      </c>
      <c r="G264" s="112">
        <f>HLOOKUP(G263,'Latest indicator estimate data'!$A$1:$ZZ$500,MATCH($C264,'Latest indicator estimate data'!$G$1:$G$500,0),FALSE)</f>
        <v>4</v>
      </c>
      <c r="H264" s="112">
        <f>HLOOKUP(H263,'Latest indicator estimate data'!$A$1:$ZZ$500,MATCH($C264,'Latest indicator estimate data'!$G$1:$G$500,0),FALSE)</f>
        <v>4</v>
      </c>
      <c r="I264" s="112">
        <f>HLOOKUP(I263,'Latest indicator estimate data'!$A$1:$ZZ$500,MATCH($C264,'Latest indicator estimate data'!$G$1:$G$500,0),FALSE)</f>
        <v>4</v>
      </c>
      <c r="J264" s="112">
        <f>HLOOKUP(J263,'Latest indicator estimate data'!$A$1:$ZZ$500,MATCH($C264,'Latest indicator estimate data'!$G$1:$G$500,0),FALSE)</f>
        <v>9</v>
      </c>
      <c r="K264" s="112">
        <f>HLOOKUP(K263,'Latest indicator estimate data'!$A$1:$ZZ$500,MATCH($C264,'Latest indicator estimate data'!$G$1:$G$500,0),FALSE)</f>
        <v>100</v>
      </c>
      <c r="L264" s="112">
        <f>HLOOKUP(L263,'Latest indicator estimate data'!$A$1:$ZZ$500,MATCH($C264,'Latest indicator estimate data'!$G$1:$G$500,0),FALSE)</f>
        <v>0</v>
      </c>
      <c r="M264" s="112">
        <f>HLOOKUP(M263,'Latest indicator estimate data'!$A$1:$ZZ$500,MATCH($C264,'Latest indicator estimate data'!$G$1:$G$500,0),FALSE)</f>
        <v>5</v>
      </c>
      <c r="N264" s="112">
        <f>HLOOKUP(N263,'Latest indicator estimate data'!$A$1:$ZZ$500,MATCH($C264,'Latest indicator estimate data'!$G$1:$G$500,0),FALSE)</f>
        <v>0</v>
      </c>
      <c r="O264" s="112">
        <f>HLOOKUP(O263,'Latest indicator estimate data'!$A$1:$ZZ$500,MATCH($C264,'Latest indicator estimate data'!$G$1:$G$500,0),FALSE)</f>
        <v>4</v>
      </c>
      <c r="P264" s="112">
        <f>HLOOKUP(P263,'Latest indicator estimate data'!$A$1:$ZZ$500,MATCH($C264,'Latest indicator estimate data'!$G$1:$G$500,0),FALSE)</f>
        <v>23</v>
      </c>
      <c r="Q264" s="118"/>
      <c r="X264" s="20" t="s">
        <v>2525</v>
      </c>
      <c r="Y264" s="20" t="s">
        <v>905</v>
      </c>
      <c r="Z264" s="20" t="s">
        <v>1404</v>
      </c>
      <c r="AA264" s="20" t="s">
        <v>1269</v>
      </c>
    </row>
    <row r="265" spans="1:27" s="20" customFormat="1" ht="12.75" customHeight="1">
      <c r="A265" s="118"/>
      <c r="B265" s="115"/>
      <c r="C265" s="133" t="s">
        <v>2027</v>
      </c>
      <c r="D265" s="134"/>
      <c r="E265" s="132"/>
      <c r="F265" s="132"/>
      <c r="G265" s="132"/>
      <c r="H265" s="132"/>
      <c r="I265" s="132"/>
      <c r="J265" s="132"/>
      <c r="K265" s="132"/>
      <c r="L265" s="132"/>
      <c r="M265" s="132"/>
      <c r="N265" s="132"/>
      <c r="O265" s="132"/>
      <c r="P265" s="132"/>
      <c r="Q265" s="118"/>
      <c r="X265" s="20" t="s">
        <v>2153</v>
      </c>
      <c r="Y265" s="20" t="s">
        <v>906</v>
      </c>
      <c r="Z265" s="20" t="s">
        <v>2503</v>
      </c>
      <c r="AA265" s="20" t="s">
        <v>2490</v>
      </c>
    </row>
    <row r="266" spans="1:27" s="20" customFormat="1" ht="12.75" customHeight="1">
      <c r="A266" s="118"/>
      <c r="B266" s="115"/>
      <c r="C266" s="125"/>
      <c r="D266" s="20" t="s">
        <v>1928</v>
      </c>
      <c r="E266" s="108">
        <f>IFERROR(HLOOKUP(E263,'Latest indicator estimate data'!$A$1:$ZZ$500,MATCH($D266,'Latest indicator estimate data'!$G$1:$G$500,0),FALSE),"")</f>
        <v>49</v>
      </c>
      <c r="F266" s="108">
        <f>IFERROR(HLOOKUP(F263,'Latest indicator estimate data'!$A$1:$ZZ$500,MATCH($D266,'Latest indicator estimate data'!$G$1:$G$500,0),FALSE),"")</f>
        <v>0</v>
      </c>
      <c r="G266" s="108">
        <f>IFERROR(HLOOKUP(G263,'Latest indicator estimate data'!$A$1:$ZZ$500,MATCH($D266,'Latest indicator estimate data'!$G$1:$G$500,0),FALSE),"")</f>
        <v>0</v>
      </c>
      <c r="H266" s="108">
        <f>IFERROR(HLOOKUP(H263,'Latest indicator estimate data'!$A$1:$ZZ$500,MATCH($D266,'Latest indicator estimate data'!$G$1:$G$500,0),FALSE),"")</f>
        <v>0</v>
      </c>
      <c r="I266" s="108">
        <f>IFERROR(HLOOKUP(I263,'Latest indicator estimate data'!$A$1:$ZZ$500,MATCH($D266,'Latest indicator estimate data'!$G$1:$G$500,0),FALSE),"")</f>
        <v>0</v>
      </c>
      <c r="J266" s="108">
        <f>IFERROR(HLOOKUP(J263,'Latest indicator estimate data'!$A$1:$ZZ$500,MATCH($D266,'Latest indicator estimate data'!$G$1:$G$500,0),FALSE),"")</f>
        <v>5</v>
      </c>
      <c r="K266" s="108">
        <f>IFERROR(HLOOKUP(K263,'Latest indicator estimate data'!$A$1:$ZZ$500,MATCH($D266,'Latest indicator estimate data'!$G$1:$G$500,0),FALSE),"")</f>
        <v>0</v>
      </c>
      <c r="L266" s="108">
        <f>IFERROR(HLOOKUP(L263,'Latest indicator estimate data'!$A$1:$ZZ$500,MATCH($D266,'Latest indicator estimate data'!$G$1:$G$500,0),FALSE),"")</f>
        <v>0</v>
      </c>
      <c r="M266" s="108">
        <f>IFERROR(HLOOKUP(M263,'Latest indicator estimate data'!$A$1:$ZZ$500,MATCH($D266,'Latest indicator estimate data'!$G$1:$G$500,0),FALSE),"")</f>
        <v>1</v>
      </c>
      <c r="N266" s="108">
        <f>IFERROR(HLOOKUP(N263,'Latest indicator estimate data'!$A$1:$ZZ$500,MATCH($D266,'Latest indicator estimate data'!$G$1:$G$500,0),FALSE),"")</f>
        <v>0</v>
      </c>
      <c r="O266" s="108">
        <f>IFERROR(HLOOKUP(O263,'Latest indicator estimate data'!$A$1:$ZZ$500,MATCH($D266,'Latest indicator estimate data'!$G$1:$G$500,0),FALSE),"")</f>
        <v>0</v>
      </c>
      <c r="P266" s="108">
        <f>IFERROR(HLOOKUP(P263,'Latest indicator estimate data'!$A$1:$ZZ$500,MATCH($D266,'Latest indicator estimate data'!$G$1:$G$500,0),FALSE),"")</f>
        <v>22</v>
      </c>
      <c r="Q266" s="118"/>
      <c r="X266" s="20" t="s">
        <v>2154</v>
      </c>
      <c r="Y266" s="20" t="s">
        <v>907</v>
      </c>
      <c r="Z266" s="20" t="s">
        <v>2504</v>
      </c>
      <c r="AA266" s="20" t="s">
        <v>2490</v>
      </c>
    </row>
    <row r="267" spans="1:27" s="20" customFormat="1" ht="12.75" customHeight="1">
      <c r="A267" s="118"/>
      <c r="B267" s="115"/>
      <c r="C267" s="125"/>
      <c r="D267" s="20" t="s">
        <v>1929</v>
      </c>
      <c r="E267" s="108">
        <f>IFERROR(HLOOKUP(E263,'Latest indicator estimate data'!$A$1:$ZZ$500,MATCH($D267,'Latest indicator estimate data'!$G$1:$G$500,0),FALSE),"")</f>
        <v>1</v>
      </c>
      <c r="F267" s="108">
        <f>IFERROR(HLOOKUP(F263,'Latest indicator estimate data'!$A$1:$ZZ$500,MATCH($D267,'Latest indicator estimate data'!$G$1:$G$500,0),FALSE),"")</f>
        <v>100</v>
      </c>
      <c r="G267" s="108">
        <f>IFERROR(HLOOKUP(G263,'Latest indicator estimate data'!$A$1:$ZZ$500,MATCH($D267,'Latest indicator estimate data'!$G$1:$G$500,0),FALSE),"")</f>
        <v>100</v>
      </c>
      <c r="H267" s="108">
        <f>IFERROR(HLOOKUP(H263,'Latest indicator estimate data'!$A$1:$ZZ$500,MATCH($D267,'Latest indicator estimate data'!$G$1:$G$500,0),FALSE),"")</f>
        <v>100</v>
      </c>
      <c r="I267" s="108">
        <f>IFERROR(HLOOKUP(I263,'Latest indicator estimate data'!$A$1:$ZZ$500,MATCH($D267,'Latest indicator estimate data'!$G$1:$G$500,0),FALSE),"")</f>
        <v>100</v>
      </c>
      <c r="J267" s="108">
        <f>IFERROR(HLOOKUP(J263,'Latest indicator estimate data'!$A$1:$ZZ$500,MATCH($D267,'Latest indicator estimate data'!$G$1:$G$500,0),FALSE),"")</f>
        <v>100</v>
      </c>
      <c r="K267" s="108">
        <f>IFERROR(HLOOKUP(K263,'Latest indicator estimate data'!$A$1:$ZZ$500,MATCH($D267,'Latest indicator estimate data'!$G$1:$G$500,0),FALSE),"")</f>
        <v>100</v>
      </c>
      <c r="L267" s="108">
        <f>IFERROR(HLOOKUP(L263,'Latest indicator estimate data'!$A$1:$ZZ$500,MATCH($D267,'Latest indicator estimate data'!$G$1:$G$500,0),FALSE),"")</f>
        <v>0</v>
      </c>
      <c r="M267" s="108">
        <f>IFERROR(HLOOKUP(M263,'Latest indicator estimate data'!$A$1:$ZZ$500,MATCH($D267,'Latest indicator estimate data'!$G$1:$G$500,0),FALSE),"")</f>
        <v>78</v>
      </c>
      <c r="N267" s="108">
        <f>IFERROR(HLOOKUP(N263,'Latest indicator estimate data'!$A$1:$ZZ$500,MATCH($D267,'Latest indicator estimate data'!$G$1:$G$500,0),FALSE),"")</f>
        <v>0</v>
      </c>
      <c r="O267" s="108">
        <f>IFERROR(HLOOKUP(O263,'Latest indicator estimate data'!$A$1:$ZZ$500,MATCH($D267,'Latest indicator estimate data'!$G$1:$G$500,0),FALSE),"")</f>
        <v>100</v>
      </c>
      <c r="P267" s="108">
        <f>IFERROR(HLOOKUP(P263,'Latest indicator estimate data'!$A$1:$ZZ$500,MATCH($D267,'Latest indicator estimate data'!$G$1:$G$500,0),FALSE),"")</f>
        <v>1</v>
      </c>
      <c r="Q267" s="118"/>
      <c r="X267" s="20" t="s">
        <v>2524</v>
      </c>
      <c r="Y267" s="20" t="s">
        <v>908</v>
      </c>
      <c r="Z267" s="20" t="s">
        <v>2505</v>
      </c>
      <c r="AA267" s="20" t="s">
        <v>2490</v>
      </c>
    </row>
    <row r="268" spans="1:27" s="20" customFormat="1" ht="12.75" customHeight="1">
      <c r="A268" s="118"/>
      <c r="B268" s="115"/>
      <c r="C268" s="130" t="s">
        <v>2031</v>
      </c>
      <c r="D268" s="131"/>
      <c r="E268" s="132"/>
      <c r="F268" s="132"/>
      <c r="G268" s="132"/>
      <c r="H268" s="132"/>
      <c r="I268" s="132"/>
      <c r="J268" s="132"/>
      <c r="K268" s="132"/>
      <c r="L268" s="132"/>
      <c r="M268" s="132"/>
      <c r="N268" s="132"/>
      <c r="O268" s="132"/>
      <c r="P268" s="132"/>
      <c r="Q268" s="118"/>
      <c r="X268" s="20" t="s">
        <v>2156</v>
      </c>
      <c r="Y268" s="20" t="s">
        <v>909</v>
      </c>
      <c r="Z268" s="20" t="s">
        <v>2506</v>
      </c>
      <c r="AA268" s="20" t="s">
        <v>2490</v>
      </c>
    </row>
    <row r="269" spans="1:27" s="20" customFormat="1" ht="12.75" customHeight="1">
      <c r="A269" s="118"/>
      <c r="B269" s="115"/>
      <c r="C269" s="125"/>
      <c r="D269" s="20" t="s">
        <v>2558</v>
      </c>
      <c r="E269" s="108">
        <f>IFERROR(HLOOKUP(E263,'Latest indicator estimate data'!$A$1:$ZZ$500,MATCH($D269,'Latest indicator estimate data'!$G$1:$G$500,0),FALSE),"")</f>
        <v>2</v>
      </c>
      <c r="F269" s="108">
        <f>IFERROR(HLOOKUP(F263,'Latest indicator estimate data'!$A$1:$ZZ$500,MATCH($D269,'Latest indicator estimate data'!$G$1:$G$500,0),FALSE),"")</f>
        <v>50</v>
      </c>
      <c r="G269" s="108">
        <f>IFERROR(HLOOKUP(G263,'Latest indicator estimate data'!$A$1:$ZZ$500,MATCH($D269,'Latest indicator estimate data'!$G$1:$G$500,0),FALSE),"")</f>
        <v>50</v>
      </c>
      <c r="H269" s="108">
        <f>IFERROR(HLOOKUP(H263,'Latest indicator estimate data'!$A$1:$ZZ$500,MATCH($D269,'Latest indicator estimate data'!$G$1:$G$500,0),FALSE),"")</f>
        <v>50</v>
      </c>
      <c r="I269" s="108">
        <f>IFERROR(HLOOKUP(I263,'Latest indicator estimate data'!$A$1:$ZZ$500,MATCH($D269,'Latest indicator estimate data'!$G$1:$G$500,0),FALSE),"")</f>
        <v>50</v>
      </c>
      <c r="J269" s="108">
        <f>IFERROR(HLOOKUP(J263,'Latest indicator estimate data'!$A$1:$ZZ$500,MATCH($D269,'Latest indicator estimate data'!$G$1:$G$500,0),FALSE),"")</f>
        <v>100</v>
      </c>
      <c r="K269" s="108">
        <f>IFERROR(HLOOKUP(K263,'Latest indicator estimate data'!$A$1:$ZZ$500,MATCH($D269,'Latest indicator estimate data'!$G$1:$G$500,0),FALSE),"")</f>
        <v>100</v>
      </c>
      <c r="L269" s="108">
        <f>IFERROR(HLOOKUP(L263,'Latest indicator estimate data'!$A$1:$ZZ$500,MATCH($D269,'Latest indicator estimate data'!$G$1:$G$500,0),FALSE),"")</f>
        <v>0</v>
      </c>
      <c r="M269" s="108">
        <f>IFERROR(HLOOKUP(M263,'Latest indicator estimate data'!$A$1:$ZZ$500,MATCH($D269,'Latest indicator estimate data'!$G$1:$G$500,0),FALSE),"")</f>
        <v>53</v>
      </c>
      <c r="N269" s="108">
        <f>IFERROR(HLOOKUP(N263,'Latest indicator estimate data'!$A$1:$ZZ$500,MATCH($D269,'Latest indicator estimate data'!$G$1:$G$500,0),FALSE),"")</f>
        <v>0</v>
      </c>
      <c r="O269" s="108">
        <f>IFERROR(HLOOKUP(O263,'Latest indicator estimate data'!$A$1:$ZZ$500,MATCH($D269,'Latest indicator estimate data'!$G$1:$G$500,0),FALSE),"")</f>
        <v>50</v>
      </c>
      <c r="P269" s="108">
        <f>IFERROR(HLOOKUP(P263,'Latest indicator estimate data'!$A$1:$ZZ$500,MATCH($D269,'Latest indicator estimate data'!$G$1:$G$500,0),FALSE),"")</f>
        <v>2</v>
      </c>
      <c r="Q269" s="118"/>
      <c r="X269" s="20" t="s">
        <v>2523</v>
      </c>
      <c r="Y269" s="20" t="s">
        <v>910</v>
      </c>
      <c r="Z269" s="20" t="s">
        <v>2507</v>
      </c>
      <c r="AA269" s="20" t="s">
        <v>2490</v>
      </c>
    </row>
    <row r="270" spans="1:27" s="20" customFormat="1" ht="12.75" customHeight="1">
      <c r="A270" s="118"/>
      <c r="B270" s="115"/>
      <c r="C270" s="125"/>
      <c r="D270" s="20" t="s">
        <v>2559</v>
      </c>
      <c r="E270" s="108">
        <f>IFERROR(HLOOKUP(E263,'Latest indicator estimate data'!$A$1:$ZZ$500,MATCH($D270,'Latest indicator estimate data'!$G$1:$G$500,0),FALSE),"")</f>
        <v>54</v>
      </c>
      <c r="F270" s="108">
        <f>IFERROR(HLOOKUP(F263,'Latest indicator estimate data'!$A$1:$ZZ$500,MATCH($D270,'Latest indicator estimate data'!$G$1:$G$500,0),FALSE),"")</f>
        <v>0</v>
      </c>
      <c r="G270" s="108">
        <f>IFERROR(HLOOKUP(G263,'Latest indicator estimate data'!$A$1:$ZZ$500,MATCH($D270,'Latest indicator estimate data'!$G$1:$G$500,0),FALSE),"")</f>
        <v>0</v>
      </c>
      <c r="H270" s="108">
        <f>IFERROR(HLOOKUP(H263,'Latest indicator estimate data'!$A$1:$ZZ$500,MATCH($D270,'Latest indicator estimate data'!$G$1:$G$500,0),FALSE),"")</f>
        <v>0</v>
      </c>
      <c r="I270" s="108">
        <f>IFERROR(HLOOKUP(I263,'Latest indicator estimate data'!$A$1:$ZZ$500,MATCH($D270,'Latest indicator estimate data'!$G$1:$G$500,0),FALSE),"")</f>
        <v>0</v>
      </c>
      <c r="J270" s="108">
        <f>IFERROR(HLOOKUP(J263,'Latest indicator estimate data'!$A$1:$ZZ$500,MATCH($D270,'Latest indicator estimate data'!$G$1:$G$500,0),FALSE),"")</f>
        <v>0</v>
      </c>
      <c r="K270" s="108">
        <f>IFERROR(HLOOKUP(K263,'Latest indicator estimate data'!$A$1:$ZZ$500,MATCH($D270,'Latest indicator estimate data'!$G$1:$G$500,0),FALSE),"")</f>
        <v>0</v>
      </c>
      <c r="L270" s="108">
        <f>IFERROR(HLOOKUP(L263,'Latest indicator estimate data'!$A$1:$ZZ$500,MATCH($D270,'Latest indicator estimate data'!$G$1:$G$500,0),FALSE),"")</f>
        <v>0</v>
      </c>
      <c r="M270" s="108">
        <f>IFERROR(HLOOKUP(M263,'Latest indicator estimate data'!$A$1:$ZZ$500,MATCH($D270,'Latest indicator estimate data'!$G$1:$G$500,0),FALSE),"")</f>
        <v>0</v>
      </c>
      <c r="N270" s="108">
        <f>IFERROR(HLOOKUP(N263,'Latest indicator estimate data'!$A$1:$ZZ$500,MATCH($D270,'Latest indicator estimate data'!$G$1:$G$500,0),FALSE),"")</f>
        <v>0</v>
      </c>
      <c r="O270" s="108">
        <f>IFERROR(HLOOKUP(O263,'Latest indicator estimate data'!$A$1:$ZZ$500,MATCH($D270,'Latest indicator estimate data'!$G$1:$G$500,0),FALSE),"")</f>
        <v>0</v>
      </c>
      <c r="P270" s="108">
        <f>IFERROR(HLOOKUP(P263,'Latest indicator estimate data'!$A$1:$ZZ$500,MATCH($D270,'Latest indicator estimate data'!$G$1:$G$500,0),FALSE),"")</f>
        <v>21</v>
      </c>
      <c r="Q270" s="118"/>
      <c r="X270" s="20" t="s">
        <v>2522</v>
      </c>
      <c r="Y270" s="20" t="s">
        <v>2499</v>
      </c>
      <c r="Z270" s="20" t="s">
        <v>2508</v>
      </c>
      <c r="AA270" s="20" t="s">
        <v>2491</v>
      </c>
    </row>
    <row r="271" spans="1:27" s="20" customFormat="1" ht="12.75" customHeight="1">
      <c r="A271" s="118"/>
      <c r="B271" s="115"/>
      <c r="C271" s="130" t="s">
        <v>2035</v>
      </c>
      <c r="D271" s="131"/>
      <c r="E271" s="132"/>
      <c r="F271" s="132"/>
      <c r="G271" s="132"/>
      <c r="H271" s="132"/>
      <c r="I271" s="132"/>
      <c r="J271" s="132"/>
      <c r="K271" s="132"/>
      <c r="L271" s="132"/>
      <c r="M271" s="132"/>
      <c r="N271" s="132"/>
      <c r="O271" s="132"/>
      <c r="P271" s="132"/>
      <c r="Q271" s="118"/>
      <c r="X271" s="20" t="s">
        <v>2521</v>
      </c>
      <c r="Y271" s="20" t="s">
        <v>2500</v>
      </c>
      <c r="Z271" s="20" t="s">
        <v>2509</v>
      </c>
      <c r="AA271" s="20" t="s">
        <v>2491</v>
      </c>
    </row>
    <row r="272" spans="1:27" s="20" customFormat="1" ht="12.75" customHeight="1">
      <c r="A272" s="118"/>
      <c r="B272" s="115"/>
      <c r="C272" s="125"/>
      <c r="D272" s="20" t="s">
        <v>1933</v>
      </c>
      <c r="E272" s="108">
        <f>IFERROR(HLOOKUP(E263,'Latest indicator estimate data'!$A$1:$ZZ$500,MATCH($D272,'Latest indicator estimate data'!$G$1:$G$500,0),FALSE),"")</f>
        <v>0</v>
      </c>
      <c r="F272" s="108">
        <f>IFERROR(HLOOKUP(F263,'Latest indicator estimate data'!$A$1:$ZZ$500,MATCH($D272,'Latest indicator estimate data'!$G$1:$G$500,0),FALSE),"")</f>
        <v>0</v>
      </c>
      <c r="G272" s="108">
        <f>IFERROR(HLOOKUP(G263,'Latest indicator estimate data'!$A$1:$ZZ$500,MATCH($D272,'Latest indicator estimate data'!$G$1:$G$500,0),FALSE),"")</f>
        <v>0</v>
      </c>
      <c r="H272" s="108">
        <f>IFERROR(HLOOKUP(H263,'Latest indicator estimate data'!$A$1:$ZZ$500,MATCH($D272,'Latest indicator estimate data'!$G$1:$G$500,0),FALSE),"")</f>
        <v>0</v>
      </c>
      <c r="I272" s="108">
        <f>IFERROR(HLOOKUP(I263,'Latest indicator estimate data'!$A$1:$ZZ$500,MATCH($D272,'Latest indicator estimate data'!$G$1:$G$500,0),FALSE),"")</f>
        <v>0</v>
      </c>
      <c r="J272" s="108">
        <f>IFERROR(HLOOKUP(J263,'Latest indicator estimate data'!$A$1:$ZZ$500,MATCH($D272,'Latest indicator estimate data'!$G$1:$G$500,0),FALSE),"")</f>
        <v>0</v>
      </c>
      <c r="K272" s="108">
        <f>IFERROR(HLOOKUP(K263,'Latest indicator estimate data'!$A$1:$ZZ$500,MATCH($D272,'Latest indicator estimate data'!$G$1:$G$500,0),FALSE),"")</f>
        <v>0</v>
      </c>
      <c r="L272" s="108">
        <f>IFERROR(HLOOKUP(L263,'Latest indicator estimate data'!$A$1:$ZZ$500,MATCH($D272,'Latest indicator estimate data'!$G$1:$G$500,0),FALSE),"")</f>
        <v>0</v>
      </c>
      <c r="M272" s="108">
        <f>IFERROR(HLOOKUP(M263,'Latest indicator estimate data'!$A$1:$ZZ$500,MATCH($D272,'Latest indicator estimate data'!$G$1:$G$500,0),FALSE),"")</f>
        <v>0</v>
      </c>
      <c r="N272" s="108">
        <f>IFERROR(HLOOKUP(N263,'Latest indicator estimate data'!$A$1:$ZZ$500,MATCH($D272,'Latest indicator estimate data'!$G$1:$G$500,0),FALSE),"")</f>
        <v>0</v>
      </c>
      <c r="O272" s="108">
        <f>IFERROR(HLOOKUP(O263,'Latest indicator estimate data'!$A$1:$ZZ$500,MATCH($D272,'Latest indicator estimate data'!$G$1:$G$500,0),FALSE),"")</f>
        <v>0</v>
      </c>
      <c r="P272" s="108">
        <f>IFERROR(HLOOKUP(P263,'Latest indicator estimate data'!$A$1:$ZZ$500,MATCH($D272,'Latest indicator estimate data'!$G$1:$G$500,0),FALSE),"")</f>
        <v>0</v>
      </c>
      <c r="Q272" s="118"/>
      <c r="X272" s="20" t="s">
        <v>2520</v>
      </c>
      <c r="Y272" s="20" t="s">
        <v>2489</v>
      </c>
      <c r="Z272" s="20" t="s">
        <v>2514</v>
      </c>
      <c r="AA272" s="20" t="s">
        <v>1188</v>
      </c>
    </row>
    <row r="273" spans="1:27" s="20" customFormat="1" ht="12.75" customHeight="1">
      <c r="A273" s="118"/>
      <c r="B273" s="115"/>
      <c r="C273" s="125"/>
      <c r="D273" s="20" t="s">
        <v>1934</v>
      </c>
      <c r="E273" s="108">
        <f>IFERROR(HLOOKUP(E263,'Latest indicator estimate data'!$A$1:$ZZ$500,MATCH($D273,'Latest indicator estimate data'!$G$1:$G$500,0),FALSE),"")</f>
        <v>31</v>
      </c>
      <c r="F273" s="108">
        <f>IFERROR(HLOOKUP(F263,'Latest indicator estimate data'!$A$1:$ZZ$500,MATCH($D273,'Latest indicator estimate data'!$G$1:$G$500,0),FALSE),"")</f>
        <v>4</v>
      </c>
      <c r="G273" s="108">
        <f>IFERROR(HLOOKUP(G263,'Latest indicator estimate data'!$A$1:$ZZ$500,MATCH($D273,'Latest indicator estimate data'!$G$1:$G$500,0),FALSE),"")</f>
        <v>4</v>
      </c>
      <c r="H273" s="108">
        <f>IFERROR(HLOOKUP(H263,'Latest indicator estimate data'!$A$1:$ZZ$500,MATCH($D273,'Latest indicator estimate data'!$G$1:$G$500,0),FALSE),"")</f>
        <v>4</v>
      </c>
      <c r="I273" s="108">
        <f>IFERROR(HLOOKUP(I263,'Latest indicator estimate data'!$A$1:$ZZ$500,MATCH($D273,'Latest indicator estimate data'!$G$1:$G$500,0),FALSE),"")</f>
        <v>4</v>
      </c>
      <c r="J273" s="108">
        <f>IFERROR(HLOOKUP(J263,'Latest indicator estimate data'!$A$1:$ZZ$500,MATCH($D273,'Latest indicator estimate data'!$G$1:$G$500,0),FALSE),"")</f>
        <v>9</v>
      </c>
      <c r="K273" s="108">
        <f>IFERROR(HLOOKUP(K263,'Latest indicator estimate data'!$A$1:$ZZ$500,MATCH($D273,'Latest indicator estimate data'!$G$1:$G$500,0),FALSE),"")</f>
        <v>100</v>
      </c>
      <c r="L273" s="108">
        <f>IFERROR(HLOOKUP(L263,'Latest indicator estimate data'!$A$1:$ZZ$500,MATCH($D273,'Latest indicator estimate data'!$G$1:$G$500,0),FALSE),"")</f>
        <v>0</v>
      </c>
      <c r="M273" s="108">
        <f>IFERROR(HLOOKUP(M263,'Latest indicator estimate data'!$A$1:$ZZ$500,MATCH($D273,'Latest indicator estimate data'!$G$1:$G$500,0),FALSE),"")</f>
        <v>5</v>
      </c>
      <c r="N273" s="108">
        <f>IFERROR(HLOOKUP(N263,'Latest indicator estimate data'!$A$1:$ZZ$500,MATCH($D273,'Latest indicator estimate data'!$G$1:$G$500,0),FALSE),"")</f>
        <v>0</v>
      </c>
      <c r="O273" s="108">
        <f>IFERROR(HLOOKUP(O263,'Latest indicator estimate data'!$A$1:$ZZ$500,MATCH($D273,'Latest indicator estimate data'!$G$1:$G$500,0),FALSE),"")</f>
        <v>4</v>
      </c>
      <c r="P273" s="108">
        <f>IFERROR(HLOOKUP(P263,'Latest indicator estimate data'!$A$1:$ZZ$500,MATCH($D273,'Latest indicator estimate data'!$G$1:$G$500,0),FALSE),"")</f>
        <v>23</v>
      </c>
      <c r="Q273" s="118"/>
      <c r="X273" s="20" t="s">
        <v>2519</v>
      </c>
      <c r="Y273" s="20" t="s">
        <v>2510</v>
      </c>
      <c r="Z273" s="20" t="s">
        <v>2512</v>
      </c>
      <c r="AA273" s="20" t="s">
        <v>2490</v>
      </c>
    </row>
    <row r="274" spans="1:27" s="20" customFormat="1" ht="12.75" customHeight="1">
      <c r="A274" s="118"/>
      <c r="B274" s="115"/>
      <c r="C274" s="130" t="s">
        <v>2039</v>
      </c>
      <c r="D274" s="131"/>
      <c r="E274" s="132"/>
      <c r="F274" s="132"/>
      <c r="G274" s="132"/>
      <c r="H274" s="132"/>
      <c r="I274" s="132"/>
      <c r="J274" s="132"/>
      <c r="K274" s="132"/>
      <c r="L274" s="132"/>
      <c r="M274" s="132"/>
      <c r="N274" s="132"/>
      <c r="O274" s="132"/>
      <c r="P274" s="132"/>
      <c r="Q274" s="118"/>
      <c r="X274" s="20" t="s">
        <v>2518</v>
      </c>
      <c r="Y274" s="20" t="s">
        <v>2511</v>
      </c>
      <c r="Z274" s="20" t="s">
        <v>2513</v>
      </c>
      <c r="AA274" s="20" t="s">
        <v>2490</v>
      </c>
    </row>
    <row r="275" spans="1:27" s="20" customFormat="1" ht="12.75" customHeight="1">
      <c r="A275" s="118"/>
      <c r="B275" s="115"/>
      <c r="C275" s="125"/>
      <c r="D275" s="20" t="s">
        <v>2561</v>
      </c>
      <c r="E275" s="108">
        <f>IFERROR(HLOOKUP(E263,'Latest indicator estimate data'!$A$1:$ZZ$500,MATCH($D275,'Latest indicator estimate data'!$G$1:$G$500,0),FALSE),"")</f>
        <v>21</v>
      </c>
      <c r="F275" s="108">
        <f>IFERROR(HLOOKUP(F263,'Latest indicator estimate data'!$A$1:$ZZ$500,MATCH($D275,'Latest indicator estimate data'!$G$1:$G$500,0),FALSE),"")</f>
        <v>0</v>
      </c>
      <c r="G275" s="108">
        <f>IFERROR(HLOOKUP(G263,'Latest indicator estimate data'!$A$1:$ZZ$500,MATCH($D275,'Latest indicator estimate data'!$G$1:$G$500,0),FALSE),"")</f>
        <v>0</v>
      </c>
      <c r="H275" s="108">
        <f>IFERROR(HLOOKUP(H263,'Latest indicator estimate data'!$A$1:$ZZ$500,MATCH($D275,'Latest indicator estimate data'!$G$1:$G$500,0),FALSE),"")</f>
        <v>0</v>
      </c>
      <c r="I275" s="108">
        <f>IFERROR(HLOOKUP(I263,'Latest indicator estimate data'!$A$1:$ZZ$500,MATCH($D275,'Latest indicator estimate data'!$G$1:$G$500,0),FALSE),"")</f>
        <v>0</v>
      </c>
      <c r="J275" s="108">
        <f>IFERROR(HLOOKUP(J263,'Latest indicator estimate data'!$A$1:$ZZ$500,MATCH($D275,'Latest indicator estimate data'!$G$1:$G$500,0),FALSE),"")</f>
        <v>0</v>
      </c>
      <c r="K275" s="108">
        <f>IFERROR(HLOOKUP(K263,'Latest indicator estimate data'!$A$1:$ZZ$500,MATCH($D275,'Latest indicator estimate data'!$G$1:$G$500,0),FALSE),"")</f>
        <v>0</v>
      </c>
      <c r="L275" s="108">
        <f>IFERROR(HLOOKUP(L263,'Latest indicator estimate data'!$A$1:$ZZ$500,MATCH($D275,'Latest indicator estimate data'!$G$1:$G$500,0),FALSE),"")</f>
        <v>0</v>
      </c>
      <c r="M275" s="108">
        <f>IFERROR(HLOOKUP(M263,'Latest indicator estimate data'!$A$1:$ZZ$500,MATCH($D275,'Latest indicator estimate data'!$G$1:$G$500,0),FALSE),"")</f>
        <v>0</v>
      </c>
      <c r="N275" s="108">
        <f>IFERROR(HLOOKUP(N263,'Latest indicator estimate data'!$A$1:$ZZ$500,MATCH($D275,'Latest indicator estimate data'!$G$1:$G$500,0),FALSE),"")</f>
        <v>0</v>
      </c>
      <c r="O275" s="108">
        <f>IFERROR(HLOOKUP(O263,'Latest indicator estimate data'!$A$1:$ZZ$500,MATCH($D275,'Latest indicator estimate data'!$G$1:$G$500,0),FALSE),"")</f>
        <v>0</v>
      </c>
      <c r="P275" s="108">
        <f>IFERROR(HLOOKUP(P263,'Latest indicator estimate data'!$A$1:$ZZ$500,MATCH($D275,'Latest indicator estimate data'!$G$1:$G$500,0),FALSE),"")</f>
        <v>4</v>
      </c>
      <c r="Q275" s="118"/>
    </row>
    <row r="276" spans="1:27" s="20" customFormat="1" ht="12.75" customHeight="1">
      <c r="A276" s="118"/>
      <c r="B276" s="115"/>
      <c r="C276" s="126"/>
      <c r="D276" s="129" t="s">
        <v>2560</v>
      </c>
      <c r="E276" s="113">
        <f>IFERROR(HLOOKUP(E263,'Latest indicator estimate data'!$A$1:$ZZ$500,MATCH($D276,'Latest indicator estimate data'!$G$1:$G$500,0),FALSE),"")</f>
        <v>15</v>
      </c>
      <c r="F276" s="113">
        <f>IFERROR(HLOOKUP(F263,'Latest indicator estimate data'!$A$1:$ZZ$500,MATCH($D276,'Latest indicator estimate data'!$G$1:$G$500,0),FALSE),"")</f>
        <v>5</v>
      </c>
      <c r="G276" s="113">
        <f>IFERROR(HLOOKUP(G263,'Latest indicator estimate data'!$A$1:$ZZ$500,MATCH($D276,'Latest indicator estimate data'!$G$1:$G$500,0),FALSE),"")</f>
        <v>5</v>
      </c>
      <c r="H276" s="113">
        <f>IFERROR(HLOOKUP(H263,'Latest indicator estimate data'!$A$1:$ZZ$500,MATCH($D276,'Latest indicator estimate data'!$G$1:$G$500,0),FALSE),"")</f>
        <v>5</v>
      </c>
      <c r="I276" s="113">
        <f>IFERROR(HLOOKUP(I263,'Latest indicator estimate data'!$A$1:$ZZ$500,MATCH($D276,'Latest indicator estimate data'!$G$1:$G$500,0),FALSE),"")</f>
        <v>5</v>
      </c>
      <c r="J276" s="113">
        <f>IFERROR(HLOOKUP(J263,'Latest indicator estimate data'!$A$1:$ZZ$500,MATCH($D276,'Latest indicator estimate data'!$G$1:$G$500,0),FALSE),"")</f>
        <v>11</v>
      </c>
      <c r="K276" s="113">
        <f>IFERROR(HLOOKUP(K263,'Latest indicator estimate data'!$A$1:$ZZ$500,MATCH($D276,'Latest indicator estimate data'!$G$1:$G$500,0),FALSE),"")</f>
        <v>100</v>
      </c>
      <c r="L276" s="113">
        <f>IFERROR(HLOOKUP(L263,'Latest indicator estimate data'!$A$1:$ZZ$500,MATCH($D276,'Latest indicator estimate data'!$G$1:$G$500,0),FALSE),"")</f>
        <v>0</v>
      </c>
      <c r="M276" s="113">
        <f>IFERROR(HLOOKUP(M263,'Latest indicator estimate data'!$A$1:$ZZ$500,MATCH($D276,'Latest indicator estimate data'!$G$1:$G$500,0),FALSE),"")</f>
        <v>6</v>
      </c>
      <c r="N276" s="113">
        <f>IFERROR(HLOOKUP(N263,'Latest indicator estimate data'!$A$1:$ZZ$500,MATCH($D276,'Latest indicator estimate data'!$G$1:$G$500,0),FALSE),"")</f>
        <v>0</v>
      </c>
      <c r="O276" s="113">
        <f>IFERROR(HLOOKUP(O263,'Latest indicator estimate data'!$A$1:$ZZ$500,MATCH($D276,'Latest indicator estimate data'!$G$1:$G$500,0),FALSE),"")</f>
        <v>5</v>
      </c>
      <c r="P276" s="113">
        <f>IFERROR(HLOOKUP(P263,'Latest indicator estimate data'!$A$1:$ZZ$500,MATCH($D276,'Latest indicator estimate data'!$G$1:$G$500,0),FALSE),"")</f>
        <v>19</v>
      </c>
      <c r="Q276" s="118"/>
    </row>
    <row r="277" spans="1:27">
      <c r="A277" s="118"/>
      <c r="D277" s="118"/>
      <c r="E277" s="114"/>
      <c r="F277" s="114"/>
      <c r="G277" s="114"/>
      <c r="H277" s="114"/>
      <c r="I277" s="114"/>
      <c r="J277" s="114"/>
      <c r="K277" s="114"/>
      <c r="L277" s="114"/>
      <c r="M277" s="114"/>
      <c r="N277" s="114"/>
      <c r="O277" s="108"/>
      <c r="P277" s="118"/>
      <c r="Q277" s="118"/>
    </row>
    <row r="280" spans="1:27">
      <c r="B280" s="115" t="s">
        <v>2163</v>
      </c>
    </row>
    <row r="281" spans="1:27">
      <c r="B281" s="105" t="str">
        <f>"Inpatient services for patients with suspected or confirmed COVID-19 in the previous one month " &amp;" (n="&amp;L285&amp;")"</f>
        <v>Inpatient services for patients with suspected or confirmed COVID-19 in the previous one month  (n=40)</v>
      </c>
      <c r="C281" s="105"/>
      <c r="D281" s="106"/>
      <c r="E281" s="107"/>
      <c r="F281" s="107"/>
      <c r="G281" s="107"/>
      <c r="H281" s="107"/>
      <c r="I281" s="107"/>
      <c r="J281" s="107"/>
      <c r="K281" s="107"/>
      <c r="L281" s="107"/>
      <c r="M281" s="107"/>
      <c r="N281" s="107"/>
      <c r="O281" s="108"/>
      <c r="P281" s="118"/>
      <c r="Y281" s="20"/>
      <c r="Z281" s="20"/>
    </row>
    <row r="282" spans="1:27" ht="92.25" customHeight="1">
      <c r="C282" s="109"/>
      <c r="D282" s="211" t="s">
        <v>2528</v>
      </c>
      <c r="E282" s="245" t="str">
        <f>"Among all facilities (n="&amp;J285&amp;"): "</f>
        <v xml:space="preserve">Among all facilities (n=147): </v>
      </c>
      <c r="F282" s="245"/>
      <c r="G282" s="245"/>
      <c r="H282" s="187" t="str">
        <f>"Among facilities providing IPT services (n="&amp;L285&amp;"): "</f>
        <v xml:space="preserve">Among facilities providing IPT services (n=40): </v>
      </c>
      <c r="I282" s="187" t="str">
        <f>"Among facilities eligible for COVID-19 case management (n="&amp;K285&amp;"): "</f>
        <v xml:space="preserve">Among facilities eligible for COVID-19 case management (n=45): </v>
      </c>
      <c r="J282" s="112" t="s">
        <v>1269</v>
      </c>
      <c r="K282" s="213" t="s">
        <v>1417</v>
      </c>
      <c r="L282" s="213" t="s">
        <v>1420</v>
      </c>
      <c r="M282" s="115"/>
      <c r="N282" s="19"/>
      <c r="O282" s="19"/>
      <c r="P282" s="19"/>
      <c r="Q282" s="19"/>
    </row>
    <row r="283" spans="1:27" ht="132.75" customHeight="1">
      <c r="C283" s="120"/>
      <c r="D283" s="120"/>
      <c r="E283" s="160" t="str">
        <f>T285</f>
        <v>24-hour emergecy unit services and staff physically there (as opposed to on call)</v>
      </c>
      <c r="F283" s="160" t="str">
        <f>T286</f>
        <v>prioritise patients on arrival using a formal triage tool</v>
      </c>
      <c r="G283" s="160" t="str">
        <f>T287</f>
        <v xml:space="preserve">providing IPT inpatient services </v>
      </c>
      <c r="H283" s="160" t="str">
        <f>T288</f>
        <v>conduct surveillance for COVID-19 among inpatients</v>
      </c>
      <c r="I283" s="160" t="str">
        <f>T289</f>
        <v>provide inpatient services for COVID-19 cases</v>
      </c>
      <c r="J283" s="160">
        <f>T290</f>
        <v>0</v>
      </c>
      <c r="K283" s="160">
        <f>T291</f>
        <v>0</v>
      </c>
      <c r="L283" s="160">
        <f>T292</f>
        <v>0</v>
      </c>
      <c r="M283" s="115"/>
      <c r="N283" s="19"/>
      <c r="O283" s="19"/>
      <c r="P283" s="19"/>
      <c r="Q283" s="19"/>
    </row>
    <row r="284" spans="1:27" ht="27.6">
      <c r="C284" s="121"/>
      <c r="D284" s="121"/>
      <c r="E284" s="127" t="s">
        <v>911</v>
      </c>
      <c r="F284" s="127" t="s">
        <v>912</v>
      </c>
      <c r="G284" s="127" t="s">
        <v>913</v>
      </c>
      <c r="H284" s="127" t="s">
        <v>918</v>
      </c>
      <c r="I284" s="127" t="s">
        <v>919</v>
      </c>
      <c r="J284" s="127" t="s">
        <v>1198</v>
      </c>
      <c r="K284" s="127" t="s">
        <v>1200</v>
      </c>
      <c r="L284" s="127" t="s">
        <v>1208</v>
      </c>
      <c r="M284" s="115"/>
      <c r="N284" s="19"/>
      <c r="O284" s="19"/>
      <c r="P284" s="19"/>
      <c r="Q284" s="19"/>
      <c r="T284" s="150"/>
    </row>
    <row r="285" spans="1:27" ht="27.6" customHeight="1">
      <c r="C285" s="123" t="s">
        <v>1927</v>
      </c>
      <c r="D285" s="124"/>
      <c r="E285" s="112">
        <f>HLOOKUP(E284,'Latest indicator estimate data'!$A$1:$ZZ$500,MATCH($C285,'Latest indicator estimate data'!$G$1:$G$500,0),FALSE)</f>
        <v>32</v>
      </c>
      <c r="F285" s="112">
        <f>HLOOKUP(F284,'Latest indicator estimate data'!$A$1:$ZZ$500,MATCH($C285,'Latest indicator estimate data'!$G$1:$G$500,0),FALSE)</f>
        <v>96</v>
      </c>
      <c r="G285" s="112">
        <f>HLOOKUP(G284,'Latest indicator estimate data'!$A$1:$ZZ$500,MATCH($C285,'Latest indicator estimate data'!$G$1:$G$500,0),FALSE)</f>
        <v>87</v>
      </c>
      <c r="H285" s="112">
        <f>HLOOKUP(H284,'Latest indicator estimate data'!$A$1:$ZZ$500,MATCH($C285,'Latest indicator estimate data'!$G$1:$G$500,0),FALSE)</f>
        <v>78</v>
      </c>
      <c r="I285" s="112">
        <f>HLOOKUP(I284,'Latest indicator estimate data'!$A$1:$ZZ$500,MATCH($C285,'Latest indicator estimate data'!$G$1:$G$500,0),FALSE)</f>
        <v>73</v>
      </c>
      <c r="J285" s="112">
        <f>HLOOKUP(J284,'Latest indicator estimate data'!$A$1:$ZZ$500,MATCH($C285,'Latest indicator estimate data'!$G$1:$G$500,0),FALSE)</f>
        <v>147</v>
      </c>
      <c r="K285" s="112">
        <f>HLOOKUP(K284,'Latest indicator estimate data'!$A$1:$ZZ$500,MATCH($C285,'Latest indicator estimate data'!$G$1:$G$500,0),FALSE)</f>
        <v>45</v>
      </c>
      <c r="L285" s="112">
        <f>HLOOKUP(L284,'Latest indicator estimate data'!$A$1:$ZZ$500,MATCH($C285,'Latest indicator estimate data'!$G$1:$G$500,0),FALSE)</f>
        <v>40</v>
      </c>
      <c r="M285" s="115"/>
      <c r="N285" s="19"/>
      <c r="O285" s="19"/>
      <c r="P285" s="19"/>
      <c r="Q285" s="19"/>
      <c r="T285" s="19" t="s">
        <v>2526</v>
      </c>
      <c r="U285" s="20" t="s">
        <v>911</v>
      </c>
      <c r="V285" s="20" t="s">
        <v>1410</v>
      </c>
      <c r="W285" s="20" t="s">
        <v>1269</v>
      </c>
    </row>
    <row r="286" spans="1:27" ht="69">
      <c r="C286" s="133" t="s">
        <v>2027</v>
      </c>
      <c r="D286" s="134"/>
      <c r="E286" s="132"/>
      <c r="F286" s="132"/>
      <c r="G286" s="132"/>
      <c r="H286" s="132"/>
      <c r="I286" s="132"/>
      <c r="J286" s="132"/>
      <c r="K286" s="132"/>
      <c r="L286" s="132"/>
      <c r="M286" s="115"/>
      <c r="N286" s="19"/>
      <c r="O286" s="19"/>
      <c r="P286" s="19"/>
      <c r="Q286" s="19"/>
      <c r="T286" s="19" t="s">
        <v>2182</v>
      </c>
      <c r="U286" s="20" t="s">
        <v>912</v>
      </c>
      <c r="V286" s="20" t="s">
        <v>1412</v>
      </c>
      <c r="W286" s="20" t="s">
        <v>1269</v>
      </c>
    </row>
    <row r="287" spans="1:27">
      <c r="C287" s="125"/>
      <c r="D287" s="20" t="s">
        <v>1928</v>
      </c>
      <c r="E287" s="108">
        <f>IFERROR(HLOOKUP(E284,'Latest indicator estimate data'!$A$1:$ZZ$500,MATCH($D287,'Latest indicator estimate data'!$G$1:$G$500,0),FALSE),"")</f>
        <v>87</v>
      </c>
      <c r="F287" s="108">
        <f>IFERROR(HLOOKUP(F284,'Latest indicator estimate data'!$A$1:$ZZ$500,MATCH($D287,'Latest indicator estimate data'!$G$1:$G$500,0),FALSE),"")</f>
        <v>100</v>
      </c>
      <c r="G287" s="108">
        <f>IFERROR(HLOOKUP(G284,'Latest indicator estimate data'!$A$1:$ZZ$500,MATCH($D287,'Latest indicator estimate data'!$G$1:$G$500,0),FALSE),"")</f>
        <v>87</v>
      </c>
      <c r="H287" s="108">
        <f>IFERROR(HLOOKUP(H284,'Latest indicator estimate data'!$A$1:$ZZ$500,MATCH($D287,'Latest indicator estimate data'!$G$1:$G$500,0),FALSE),"")</f>
        <v>78</v>
      </c>
      <c r="I287" s="108">
        <f>IFERROR(HLOOKUP(I284,'Latest indicator estimate data'!$A$1:$ZZ$500,MATCH($D287,'Latest indicator estimate data'!$G$1:$G$500,0),FALSE),"")</f>
        <v>73</v>
      </c>
      <c r="J287" s="108">
        <f>IFERROR(HLOOKUP(J284,'Latest indicator estimate data'!$A$1:$ZZ$500,MATCH($D287,'Latest indicator estimate data'!$G$1:$G$500,0),FALSE),"")</f>
        <v>45</v>
      </c>
      <c r="K287" s="108">
        <f>IFERROR(HLOOKUP(K284,'Latest indicator estimate data'!$A$1:$ZZ$500,MATCH($D287,'Latest indicator estimate data'!$G$1:$G$500,0),FALSE),"")</f>
        <v>45</v>
      </c>
      <c r="L287" s="108">
        <f>IFERROR(HLOOKUP(L284,'Latest indicator estimate data'!$A$1:$ZZ$500,MATCH($D287,'Latest indicator estimate data'!$G$1:$G$500,0),FALSE),"")</f>
        <v>39</v>
      </c>
      <c r="M287" s="115"/>
      <c r="N287" s="19"/>
      <c r="O287" s="19"/>
      <c r="P287" s="19"/>
      <c r="Q287" s="19"/>
      <c r="T287" s="19" t="s">
        <v>2527</v>
      </c>
      <c r="U287" s="19" t="s">
        <v>913</v>
      </c>
      <c r="V287" s="19" t="s">
        <v>1414</v>
      </c>
      <c r="W287" s="19" t="s">
        <v>1269</v>
      </c>
    </row>
    <row r="288" spans="1:27" ht="12.75" customHeight="1">
      <c r="C288" s="125"/>
      <c r="D288" s="20" t="s">
        <v>1929</v>
      </c>
      <c r="E288" s="108">
        <f>IFERROR(HLOOKUP(E284,'Latest indicator estimate data'!$A$1:$ZZ$500,MATCH($D288,'Latest indicator estimate data'!$G$1:$G$500,0),FALSE),"")</f>
        <v>8</v>
      </c>
      <c r="F288" s="108">
        <f>IFERROR(HLOOKUP(F284,'Latest indicator estimate data'!$A$1:$ZZ$500,MATCH($D288,'Latest indicator estimate data'!$G$1:$G$500,0),FALSE),"")</f>
        <v>75</v>
      </c>
      <c r="G288" s="108">
        <f>IFERROR(HLOOKUP(G284,'Latest indicator estimate data'!$A$1:$ZZ$500,MATCH($D288,'Latest indicator estimate data'!$G$1:$G$500,0),FALSE),"")</f>
        <v>0</v>
      </c>
      <c r="H288" s="108">
        <f>IFERROR(HLOOKUP(H284,'Latest indicator estimate data'!$A$1:$ZZ$500,MATCH($D288,'Latest indicator estimate data'!$G$1:$G$500,0),FALSE),"")</f>
        <v>0</v>
      </c>
      <c r="I288" s="108">
        <f>IFERROR(HLOOKUP(I284,'Latest indicator estimate data'!$A$1:$ZZ$500,MATCH($D288,'Latest indicator estimate data'!$G$1:$G$500,0),FALSE),"")</f>
        <v>0</v>
      </c>
      <c r="J288" s="108">
        <f>IFERROR(HLOOKUP(J284,'Latest indicator estimate data'!$A$1:$ZZ$500,MATCH($D288,'Latest indicator estimate data'!$G$1:$G$500,0),FALSE),"")</f>
        <v>102</v>
      </c>
      <c r="K288" s="108">
        <f>IFERROR(HLOOKUP(K284,'Latest indicator estimate data'!$A$1:$ZZ$500,MATCH($D288,'Latest indicator estimate data'!$G$1:$G$500,0),FALSE),"")</f>
        <v>0</v>
      </c>
      <c r="L288" s="108">
        <f>IFERROR(HLOOKUP(L284,'Latest indicator estimate data'!$A$1:$ZZ$500,MATCH($D288,'Latest indicator estimate data'!$G$1:$G$500,0),FALSE),"")</f>
        <v>1</v>
      </c>
      <c r="M288" s="115"/>
      <c r="N288" s="19"/>
      <c r="O288" s="19"/>
      <c r="P288" s="19"/>
      <c r="Q288" s="19"/>
      <c r="T288" s="19" t="s">
        <v>2183</v>
      </c>
      <c r="U288" s="19" t="s">
        <v>918</v>
      </c>
      <c r="V288" s="19" t="s">
        <v>1416</v>
      </c>
      <c r="W288" s="19" t="s">
        <v>1417</v>
      </c>
    </row>
    <row r="289" spans="2:23">
      <c r="C289" s="130" t="s">
        <v>2031</v>
      </c>
      <c r="D289" s="131"/>
      <c r="E289" s="132"/>
      <c r="F289" s="132"/>
      <c r="G289" s="132"/>
      <c r="H289" s="132"/>
      <c r="I289" s="132"/>
      <c r="J289" s="132"/>
      <c r="K289" s="132"/>
      <c r="L289" s="132"/>
      <c r="M289" s="115"/>
      <c r="N289" s="19"/>
      <c r="O289" s="19"/>
      <c r="P289" s="19"/>
      <c r="Q289" s="19"/>
      <c r="T289" s="19" t="s">
        <v>2184</v>
      </c>
      <c r="U289" s="19" t="s">
        <v>919</v>
      </c>
      <c r="V289" s="19" t="s">
        <v>1419</v>
      </c>
      <c r="W289" s="19" t="s">
        <v>1420</v>
      </c>
    </row>
    <row r="290" spans="2:23">
      <c r="C290" s="125"/>
      <c r="D290" s="20" t="s">
        <v>2558</v>
      </c>
      <c r="E290" s="108">
        <f>IFERROR(HLOOKUP(E284,'Latest indicator estimate data'!$A$1:$ZZ$500,MATCH($D290,'Latest indicator estimate data'!$G$1:$G$500,0),FALSE),"")</f>
        <v>7</v>
      </c>
      <c r="F290" s="108">
        <f>IFERROR(HLOOKUP(F284,'Latest indicator estimate data'!$A$1:$ZZ$500,MATCH($D290,'Latest indicator estimate data'!$G$1:$G$500,0),FALSE),"")</f>
        <v>75</v>
      </c>
      <c r="G290" s="108">
        <f>IFERROR(HLOOKUP(G284,'Latest indicator estimate data'!$A$1:$ZZ$500,MATCH($D290,'Latest indicator estimate data'!$G$1:$G$500,0),FALSE),"")</f>
        <v>14</v>
      </c>
      <c r="H290" s="108">
        <f>IFERROR(HLOOKUP(H284,'Latest indicator estimate data'!$A$1:$ZZ$500,MATCH($D290,'Latest indicator estimate data'!$G$1:$G$500,0),FALSE),"")</f>
        <v>0</v>
      </c>
      <c r="I290" s="108">
        <f>IFERROR(HLOOKUP(I284,'Latest indicator estimate data'!$A$1:$ZZ$500,MATCH($D290,'Latest indicator estimate data'!$G$1:$G$500,0),FALSE),"")</f>
        <v>0</v>
      </c>
      <c r="J290" s="108">
        <f>IFERROR(HLOOKUP(J284,'Latest indicator estimate data'!$A$1:$ZZ$500,MATCH($D290,'Latest indicator estimate data'!$G$1:$G$500,0),FALSE),"")</f>
        <v>108</v>
      </c>
      <c r="K290" s="108">
        <f>IFERROR(HLOOKUP(K284,'Latest indicator estimate data'!$A$1:$ZZ$500,MATCH($D290,'Latest indicator estimate data'!$G$1:$G$500,0),FALSE),"")</f>
        <v>7</v>
      </c>
      <c r="L290" s="108">
        <f>IFERROR(HLOOKUP(L284,'Latest indicator estimate data'!$A$1:$ZZ$500,MATCH($D290,'Latest indicator estimate data'!$G$1:$G$500,0),FALSE),"")</f>
        <v>1</v>
      </c>
      <c r="M290" s="115"/>
      <c r="N290" s="19"/>
      <c r="O290" s="19"/>
      <c r="P290" s="19"/>
      <c r="Q290" s="19"/>
    </row>
    <row r="291" spans="2:23">
      <c r="C291" s="125"/>
      <c r="D291" s="20" t="s">
        <v>2559</v>
      </c>
      <c r="E291" s="108">
        <f>IFERROR(HLOOKUP(E284,'Latest indicator estimate data'!$A$1:$ZZ$500,MATCH($D291,'Latest indicator estimate data'!$G$1:$G$500,0),FALSE),"")</f>
        <v>100</v>
      </c>
      <c r="F291" s="108">
        <f>IFERROR(HLOOKUP(F284,'Latest indicator estimate data'!$A$1:$ZZ$500,MATCH($D291,'Latest indicator estimate data'!$G$1:$G$500,0),FALSE),"")</f>
        <v>100</v>
      </c>
      <c r="G291" s="108">
        <f>IFERROR(HLOOKUP(G284,'Latest indicator estimate data'!$A$1:$ZZ$500,MATCH($D291,'Latest indicator estimate data'!$G$1:$G$500,0),FALSE),"")</f>
        <v>100</v>
      </c>
      <c r="H291" s="108">
        <f>IFERROR(HLOOKUP(H284,'Latest indicator estimate data'!$A$1:$ZZ$500,MATCH($D291,'Latest indicator estimate data'!$G$1:$G$500,0),FALSE),"")</f>
        <v>92</v>
      </c>
      <c r="I291" s="108">
        <f>IFERROR(HLOOKUP(I284,'Latest indicator estimate data'!$A$1:$ZZ$500,MATCH($D291,'Latest indicator estimate data'!$G$1:$G$500,0),FALSE),"")</f>
        <v>87</v>
      </c>
      <c r="J291" s="108">
        <f>IFERROR(HLOOKUP(J284,'Latest indicator estimate data'!$A$1:$ZZ$500,MATCH($D291,'Latest indicator estimate data'!$G$1:$G$500,0),FALSE),"")</f>
        <v>39</v>
      </c>
      <c r="K291" s="108">
        <f>IFERROR(HLOOKUP(K284,'Latest indicator estimate data'!$A$1:$ZZ$500,MATCH($D291,'Latest indicator estimate data'!$G$1:$G$500,0),FALSE),"")</f>
        <v>38</v>
      </c>
      <c r="L291" s="108">
        <f>IFERROR(HLOOKUP(L284,'Latest indicator estimate data'!$A$1:$ZZ$500,MATCH($D291,'Latest indicator estimate data'!$G$1:$G$500,0),FALSE),"")</f>
        <v>39</v>
      </c>
      <c r="M291" s="115"/>
      <c r="N291" s="19"/>
      <c r="O291" s="19"/>
      <c r="P291" s="19"/>
      <c r="Q291" s="19"/>
    </row>
    <row r="292" spans="2:23">
      <c r="C292" s="130" t="s">
        <v>2035</v>
      </c>
      <c r="D292" s="131"/>
      <c r="E292" s="132"/>
      <c r="F292" s="132"/>
      <c r="G292" s="132"/>
      <c r="H292" s="132"/>
      <c r="I292" s="132"/>
      <c r="J292" s="132"/>
      <c r="K292" s="132"/>
      <c r="L292" s="132"/>
      <c r="M292" s="115"/>
      <c r="N292" s="19"/>
      <c r="O292" s="19"/>
      <c r="P292" s="19"/>
      <c r="Q292" s="19"/>
    </row>
    <row r="293" spans="2:23">
      <c r="C293" s="125"/>
      <c r="D293" s="20" t="s">
        <v>1933</v>
      </c>
      <c r="E293" s="108">
        <f>IFERROR(HLOOKUP(E284,'Latest indicator estimate data'!$A$1:$ZZ$500,MATCH($D293,'Latest indicator estimate data'!$G$1:$G$500,0),FALSE),"")</f>
        <v>5</v>
      </c>
      <c r="F293" s="108">
        <f>IFERROR(HLOOKUP(F284,'Latest indicator estimate data'!$A$1:$ZZ$500,MATCH($D293,'Latest indicator estimate data'!$G$1:$G$500,0),FALSE),"")</f>
        <v>50</v>
      </c>
      <c r="G293" s="108">
        <f>IFERROR(HLOOKUP(G284,'Latest indicator estimate data'!$A$1:$ZZ$500,MATCH($D293,'Latest indicator estimate data'!$G$1:$G$500,0),FALSE),"")</f>
        <v>33</v>
      </c>
      <c r="H293" s="108">
        <f>IFERROR(HLOOKUP(H284,'Latest indicator estimate data'!$A$1:$ZZ$500,MATCH($D293,'Latest indicator estimate data'!$G$1:$G$500,0),FALSE),"")</f>
        <v>17</v>
      </c>
      <c r="I293" s="108">
        <f>IFERROR(HLOOKUP(I284,'Latest indicator estimate data'!$A$1:$ZZ$500,MATCH($D293,'Latest indicator estimate data'!$G$1:$G$500,0),FALSE),"")</f>
        <v>0</v>
      </c>
      <c r="J293" s="108">
        <f>IFERROR(HLOOKUP(J284,'Latest indicator estimate data'!$A$1:$ZZ$500,MATCH($D293,'Latest indicator estimate data'!$G$1:$G$500,0),FALSE),"")</f>
        <v>73</v>
      </c>
      <c r="K293" s="108">
        <f>IFERROR(HLOOKUP(K284,'Latest indicator estimate data'!$A$1:$ZZ$500,MATCH($D293,'Latest indicator estimate data'!$G$1:$G$500,0),FALSE),"")</f>
        <v>6</v>
      </c>
      <c r="L293" s="108">
        <f>IFERROR(HLOOKUP(L284,'Latest indicator estimate data'!$A$1:$ZZ$500,MATCH($D293,'Latest indicator estimate data'!$G$1:$G$500,0),FALSE),"")</f>
        <v>2</v>
      </c>
      <c r="M293" s="115"/>
      <c r="N293" s="19"/>
      <c r="O293" s="19"/>
      <c r="P293" s="19"/>
      <c r="Q293" s="19"/>
    </row>
    <row r="294" spans="2:23">
      <c r="C294" s="125"/>
      <c r="D294" s="20" t="s">
        <v>1934</v>
      </c>
      <c r="E294" s="108">
        <f>IFERROR(HLOOKUP(E284,'Latest indicator estimate data'!$A$1:$ZZ$500,MATCH($D294,'Latest indicator estimate data'!$G$1:$G$500,0),FALSE),"")</f>
        <v>58</v>
      </c>
      <c r="F294" s="108">
        <f>IFERROR(HLOOKUP(F284,'Latest indicator estimate data'!$A$1:$ZZ$500,MATCH($D294,'Latest indicator estimate data'!$G$1:$G$500,0),FALSE),"")</f>
        <v>100</v>
      </c>
      <c r="G294" s="108">
        <f>IFERROR(HLOOKUP(G284,'Latest indicator estimate data'!$A$1:$ZZ$500,MATCH($D294,'Latest indicator estimate data'!$G$1:$G$500,0),FALSE),"")</f>
        <v>95</v>
      </c>
      <c r="H294" s="108">
        <f>IFERROR(HLOOKUP(H284,'Latest indicator estimate data'!$A$1:$ZZ$500,MATCH($D294,'Latest indicator estimate data'!$G$1:$G$500,0),FALSE),"")</f>
        <v>87</v>
      </c>
      <c r="I294" s="108">
        <f>IFERROR(HLOOKUP(I284,'Latest indicator estimate data'!$A$1:$ZZ$500,MATCH($D294,'Latest indicator estimate data'!$G$1:$G$500,0),FALSE),"")</f>
        <v>85</v>
      </c>
      <c r="J294" s="108">
        <f>IFERROR(HLOOKUP(J284,'Latest indicator estimate data'!$A$1:$ZZ$500,MATCH($D294,'Latest indicator estimate data'!$G$1:$G$500,0),FALSE),"")</f>
        <v>74</v>
      </c>
      <c r="K294" s="108">
        <f>IFERROR(HLOOKUP(K284,'Latest indicator estimate data'!$A$1:$ZZ$500,MATCH($D294,'Latest indicator estimate data'!$G$1:$G$500,0),FALSE),"")</f>
        <v>39</v>
      </c>
      <c r="L294" s="108">
        <f>IFERROR(HLOOKUP(L284,'Latest indicator estimate data'!$A$1:$ZZ$500,MATCH($D294,'Latest indicator estimate data'!$G$1:$G$500,0),FALSE),"")</f>
        <v>38</v>
      </c>
      <c r="M294" s="115"/>
      <c r="N294" s="19"/>
      <c r="O294" s="19"/>
      <c r="P294" s="19"/>
      <c r="Q294" s="19"/>
    </row>
    <row r="295" spans="2:23">
      <c r="C295" s="130" t="s">
        <v>2039</v>
      </c>
      <c r="D295" s="131"/>
      <c r="E295" s="132"/>
      <c r="F295" s="132"/>
      <c r="G295" s="132"/>
      <c r="H295" s="132"/>
      <c r="I295" s="132"/>
      <c r="J295" s="132"/>
      <c r="K295" s="132"/>
      <c r="L295" s="132"/>
      <c r="M295" s="115"/>
      <c r="N295" s="19"/>
      <c r="O295" s="19"/>
      <c r="P295" s="19"/>
      <c r="Q295" s="19"/>
    </row>
    <row r="296" spans="2:23">
      <c r="C296" s="125"/>
      <c r="D296" s="20" t="s">
        <v>2561</v>
      </c>
      <c r="E296" s="108">
        <f>IFERROR(HLOOKUP(E284,'Latest indicator estimate data'!$A$1:$ZZ$500,MATCH($D296,'Latest indicator estimate data'!$G$1:$G$500,0),FALSE),"")</f>
        <v>53</v>
      </c>
      <c r="F296" s="108">
        <f>IFERROR(HLOOKUP(F284,'Latest indicator estimate data'!$A$1:$ZZ$500,MATCH($D296,'Latest indicator estimate data'!$G$1:$G$500,0),FALSE),"")</f>
        <v>90</v>
      </c>
      <c r="G296" s="108">
        <f>IFERROR(HLOOKUP(G284,'Latest indicator estimate data'!$A$1:$ZZ$500,MATCH($D296,'Latest indicator estimate data'!$G$1:$G$500,0),FALSE),"")</f>
        <v>88</v>
      </c>
      <c r="H296" s="108">
        <f>IFERROR(HLOOKUP(H284,'Latest indicator estimate data'!$A$1:$ZZ$500,MATCH($D296,'Latest indicator estimate data'!$G$1:$G$500,0),FALSE),"")</f>
        <v>88</v>
      </c>
      <c r="I296" s="108">
        <f>IFERROR(HLOOKUP(I284,'Latest indicator estimate data'!$A$1:$ZZ$500,MATCH($D296,'Latest indicator estimate data'!$G$1:$G$500,0),FALSE),"")</f>
        <v>63</v>
      </c>
      <c r="J296" s="108">
        <f>IFERROR(HLOOKUP(J284,'Latest indicator estimate data'!$A$1:$ZZ$500,MATCH($D296,'Latest indicator estimate data'!$G$1:$G$500,0),FALSE),"")</f>
        <v>19</v>
      </c>
      <c r="K296" s="108">
        <f>IFERROR(HLOOKUP(K284,'Latest indicator estimate data'!$A$1:$ZZ$500,MATCH($D296,'Latest indicator estimate data'!$G$1:$G$500,0),FALSE),"")</f>
        <v>8</v>
      </c>
      <c r="L296" s="108">
        <f>IFERROR(HLOOKUP(L284,'Latest indicator estimate data'!$A$1:$ZZ$500,MATCH($D296,'Latest indicator estimate data'!$G$1:$G$500,0),FALSE),"")</f>
        <v>8</v>
      </c>
      <c r="M296" s="115"/>
      <c r="N296" s="19"/>
      <c r="O296" s="19"/>
      <c r="P296" s="19"/>
      <c r="Q296" s="19"/>
    </row>
    <row r="297" spans="2:23">
      <c r="C297" s="126"/>
      <c r="D297" s="129" t="s">
        <v>2560</v>
      </c>
      <c r="E297" s="113">
        <f>IFERROR(HLOOKUP(E284,'Latest indicator estimate data'!$A$1:$ZZ$500,MATCH($D297,'Latest indicator estimate data'!$G$1:$G$500,0),FALSE),"")</f>
        <v>29</v>
      </c>
      <c r="F297" s="113">
        <f>IFERROR(HLOOKUP(F284,'Latest indicator estimate data'!$A$1:$ZZ$500,MATCH($D297,'Latest indicator estimate data'!$G$1:$G$500,0),FALSE),"")</f>
        <v>97</v>
      </c>
      <c r="G297" s="113">
        <f>IFERROR(HLOOKUP(G284,'Latest indicator estimate data'!$A$1:$ZZ$500,MATCH($D297,'Latest indicator estimate data'!$G$1:$G$500,0),FALSE),"")</f>
        <v>86</v>
      </c>
      <c r="H297" s="113">
        <f>IFERROR(HLOOKUP(H284,'Latest indicator estimate data'!$A$1:$ZZ$500,MATCH($D297,'Latest indicator estimate data'!$G$1:$G$500,0),FALSE),"")</f>
        <v>76</v>
      </c>
      <c r="I297" s="113">
        <f>IFERROR(HLOOKUP(I284,'Latest indicator estimate data'!$A$1:$ZZ$500,MATCH($D297,'Latest indicator estimate data'!$G$1:$G$500,0),FALSE),"")</f>
        <v>76</v>
      </c>
      <c r="J297" s="113">
        <f>IFERROR(HLOOKUP(J284,'Latest indicator estimate data'!$A$1:$ZZ$500,MATCH($D297,'Latest indicator estimate data'!$G$1:$G$500,0),FALSE),"")</f>
        <v>128</v>
      </c>
      <c r="K297" s="113">
        <f>IFERROR(HLOOKUP(K284,'Latest indicator estimate data'!$A$1:$ZZ$500,MATCH($D297,'Latest indicator estimate data'!$G$1:$G$500,0),FALSE),"")</f>
        <v>37</v>
      </c>
      <c r="L297" s="113">
        <f>IFERROR(HLOOKUP(L284,'Latest indicator estimate data'!$A$1:$ZZ$500,MATCH($D297,'Latest indicator estimate data'!$G$1:$G$500,0),FALSE),"")</f>
        <v>32</v>
      </c>
      <c r="M297" s="115"/>
      <c r="N297" s="19"/>
      <c r="O297" s="19"/>
      <c r="P297" s="19"/>
      <c r="Q297" s="19"/>
    </row>
    <row r="301" spans="2:23">
      <c r="B301" s="105" t="s">
        <v>2172</v>
      </c>
    </row>
    <row r="302" spans="2:23">
      <c r="B302" s="105" t="str">
        <f>"Inpatient services for COVID-19 patients in severe or critical condition" &amp;" (n="&amp;P264&amp;")"</f>
        <v>Inpatient services for COVID-19 patients in severe or critical condition (n=23)</v>
      </c>
      <c r="C302" s="105"/>
      <c r="D302" s="106"/>
      <c r="E302" s="107"/>
      <c r="F302" s="107"/>
      <c r="G302" s="107"/>
      <c r="H302" s="107"/>
      <c r="I302" s="107"/>
      <c r="J302" s="107"/>
      <c r="K302" s="107"/>
      <c r="L302" s="107"/>
      <c r="M302" s="107"/>
      <c r="N302" s="107"/>
      <c r="O302" s="108"/>
      <c r="P302" s="118"/>
    </row>
    <row r="303" spans="2:23" ht="89.25" customHeight="1">
      <c r="C303" s="109"/>
      <c r="D303" s="109"/>
      <c r="E303" s="110"/>
      <c r="F303" s="245" t="s">
        <v>2529</v>
      </c>
      <c r="G303" s="245"/>
      <c r="H303" s="245"/>
      <c r="I303" s="245"/>
      <c r="J303" s="245"/>
      <c r="K303" s="112"/>
      <c r="L303" s="245" t="s">
        <v>2535</v>
      </c>
      <c r="M303" s="245"/>
      <c r="N303" s="112"/>
      <c r="O303" s="112"/>
      <c r="P303" s="112"/>
    </row>
    <row r="304" spans="2:23" ht="120.75" customHeight="1">
      <c r="C304" s="120"/>
      <c r="D304" s="120"/>
      <c r="E304" s="160" t="str">
        <f>X306</f>
        <v>Provided inpatient services for COVID-19 patients in severe or critical condition</v>
      </c>
      <c r="F304" s="160" t="str">
        <f>X307</f>
        <v xml:space="preserve">Administration of oxygen </v>
      </c>
      <c r="G304" s="160" t="str">
        <f>X308</f>
        <v xml:space="preserve">Endotracheal intubation </v>
      </c>
      <c r="H304" s="160" t="str">
        <f>X309</f>
        <v xml:space="preserve">Mechanical ventilation using either invasive or non-invasive ventilator </v>
      </c>
      <c r="I304" s="160" t="str">
        <f>X310</f>
        <v>IV fluid administration</v>
      </c>
      <c r="J304" s="160" t="str">
        <f>X311</f>
        <v>Glucose test at point of care</v>
      </c>
      <c r="K304" s="160" t="str">
        <f>X312</f>
        <v>unable to admit COVID-19 severe/critical patients  - no beds available</v>
      </c>
      <c r="L304" s="160" t="str">
        <f>X313</f>
        <v xml:space="preserve">Repurpose existing inpatient wards </v>
      </c>
      <c r="M304" s="160" t="str">
        <f>X314</f>
        <v>Find a facility with available beds and transfer the patients</v>
      </c>
      <c r="N304" s="160" t="str">
        <f>X315</f>
        <v xml:space="preserve">Average score for the tracer tiems </v>
      </c>
      <c r="O304" s="160" t="str">
        <f>X316</f>
        <v xml:space="preserve">Have all 5 tracer items </v>
      </c>
      <c r="P304" s="113" t="str">
        <f>X317</f>
        <v xml:space="preserve">Have 50% or more of the tracer items </v>
      </c>
      <c r="Q304" s="113" t="s">
        <v>2538</v>
      </c>
      <c r="R304" s="108"/>
    </row>
    <row r="305" spans="3:29" ht="41.4">
      <c r="C305" s="121"/>
      <c r="D305" s="121"/>
      <c r="E305" s="127" t="s">
        <v>921</v>
      </c>
      <c r="F305" s="127" t="s">
        <v>922</v>
      </c>
      <c r="G305" s="127" t="s">
        <v>923</v>
      </c>
      <c r="H305" s="127" t="s">
        <v>924</v>
      </c>
      <c r="I305" s="127" t="s">
        <v>925</v>
      </c>
      <c r="J305" s="127" t="s">
        <v>926</v>
      </c>
      <c r="K305" s="127" t="s">
        <v>930</v>
      </c>
      <c r="L305" s="127" t="s">
        <v>931</v>
      </c>
      <c r="M305" s="127" t="s">
        <v>932</v>
      </c>
      <c r="N305" s="127" t="s">
        <v>927</v>
      </c>
      <c r="O305" s="127" t="s">
        <v>928</v>
      </c>
      <c r="P305" s="127" t="s">
        <v>929</v>
      </c>
      <c r="Q305" s="127" t="s">
        <v>1198</v>
      </c>
      <c r="X305" s="150"/>
      <c r="Y305" s="150"/>
      <c r="Z305" s="150"/>
      <c r="AA305" s="150"/>
    </row>
    <row r="306" spans="3:29" ht="14.4">
      <c r="C306" s="123" t="s">
        <v>1927</v>
      </c>
      <c r="D306" s="124"/>
      <c r="E306" s="112">
        <f>HLOOKUP(E305,'Latest indicator estimate data'!$A$1:$ZZ$500,MATCH($C306,'Latest indicator estimate data'!$G$1:$G$500,0),FALSE)</f>
        <v>51</v>
      </c>
      <c r="F306" s="112">
        <f>HLOOKUP(F305,'Latest indicator estimate data'!$A$1:$ZZ$500,MATCH($C306,'Latest indicator estimate data'!$G$1:$G$500,0),FALSE)</f>
        <v>70</v>
      </c>
      <c r="G306" s="112">
        <f>HLOOKUP(G305,'Latest indicator estimate data'!$A$1:$ZZ$500,MATCH($C306,'Latest indicator estimate data'!$G$1:$G$500,0),FALSE)</f>
        <v>43</v>
      </c>
      <c r="H306" s="112">
        <f>HLOOKUP(H305,'Latest indicator estimate data'!$A$1:$ZZ$500,MATCH($C306,'Latest indicator estimate data'!$G$1:$G$500,0),FALSE)</f>
        <v>43</v>
      </c>
      <c r="I306" s="112">
        <f>HLOOKUP(I305,'Latest indicator estimate data'!$A$1:$ZZ$500,MATCH($C306,'Latest indicator estimate data'!$G$1:$G$500,0),FALSE)</f>
        <v>74</v>
      </c>
      <c r="J306" s="112">
        <f>HLOOKUP(J305,'Latest indicator estimate data'!$A$1:$ZZ$500,MATCH($C306,'Latest indicator estimate data'!$G$1:$G$500,0),FALSE)</f>
        <v>78</v>
      </c>
      <c r="K306" s="112">
        <f>HLOOKUP(K305,'Latest indicator estimate data'!$A$1:$ZZ$500,MATCH($C306,'Latest indicator estimate data'!$G$1:$G$500,0),FALSE)</f>
        <v>4</v>
      </c>
      <c r="L306" s="112">
        <f>HLOOKUP(L305,'Latest indicator estimate data'!$A$1:$ZZ$500,MATCH($C306,'Latest indicator estimate data'!$G$1:$G$500,0),FALSE)</f>
        <v>91</v>
      </c>
      <c r="M306" s="112">
        <f>HLOOKUP(M305,'Latest indicator estimate data'!$A$1:$ZZ$500,MATCH($C306,'Latest indicator estimate data'!$G$1:$G$500,0),FALSE)</f>
        <v>87</v>
      </c>
      <c r="N306" s="112">
        <f>HLOOKUP(N305,'Latest indicator estimate data'!$A$1:$ZZ$500,MATCH($C306,'Latest indicator estimate data'!$G$1:$G$500,0),FALSE)</f>
        <v>62</v>
      </c>
      <c r="O306" s="112">
        <f>HLOOKUP(O305,'Latest indicator estimate data'!$A$1:$ZZ$500,MATCH($C306,'Latest indicator estimate data'!$G$1:$G$500,0),FALSE)</f>
        <v>39</v>
      </c>
      <c r="P306" s="112">
        <f>HLOOKUP(P305,'Latest indicator estimate data'!$A$1:$ZZ$500,MATCH($C306,'Latest indicator estimate data'!$G$1:$G$500,0),FALSE)</f>
        <v>74</v>
      </c>
      <c r="Q306" s="112">
        <f>HLOOKUP(Q305,'Latest indicator estimate data'!$A$1:$ZZ$500,MATCH($C306,'Latest indicator estimate data'!$G$1:$G$500,0),FALSE)</f>
        <v>147</v>
      </c>
      <c r="X306" s="19" t="s">
        <v>2530</v>
      </c>
      <c r="Y306" s="19" t="s">
        <v>921</v>
      </c>
      <c r="Z306" s="19" t="s">
        <v>1422</v>
      </c>
      <c r="AA306" s="19" t="s">
        <v>1269</v>
      </c>
      <c r="AB306"/>
    </row>
    <row r="307" spans="3:29" ht="14.4">
      <c r="C307" s="133" t="s">
        <v>2027</v>
      </c>
      <c r="D307" s="134"/>
      <c r="E307" s="132"/>
      <c r="F307" s="132"/>
      <c r="G307" s="132"/>
      <c r="H307" s="132"/>
      <c r="I307" s="132"/>
      <c r="J307" s="132"/>
      <c r="K307" s="132"/>
      <c r="L307" s="132"/>
      <c r="M307" s="132"/>
      <c r="N307" s="132"/>
      <c r="O307" s="132"/>
      <c r="P307" s="132"/>
      <c r="Q307" s="132"/>
      <c r="X307" s="19" t="s">
        <v>2190</v>
      </c>
      <c r="Y307" s="19" t="s">
        <v>922</v>
      </c>
      <c r="Z307" s="19" t="s">
        <v>1424</v>
      </c>
      <c r="AA307" s="19" t="s">
        <v>1269</v>
      </c>
      <c r="AB307"/>
    </row>
    <row r="308" spans="3:29" ht="14.4">
      <c r="C308" s="125"/>
      <c r="D308" s="20" t="s">
        <v>1928</v>
      </c>
      <c r="E308" s="108">
        <f>IFERROR(HLOOKUP(E305,'Latest indicator estimate data'!$A$1:$ZZ$500,MATCH($D308,'Latest indicator estimate data'!$G$1:$G$500,0),FALSE),"")</f>
        <v>51</v>
      </c>
      <c r="F308" s="108">
        <f>IFERROR(HLOOKUP(F305,'Latest indicator estimate data'!$A$1:$ZZ$500,MATCH($D308,'Latest indicator estimate data'!$G$1:$G$500,0),FALSE),"")</f>
        <v>70</v>
      </c>
      <c r="G308" s="108">
        <f>IFERROR(HLOOKUP(G305,'Latest indicator estimate data'!$A$1:$ZZ$500,MATCH($D308,'Latest indicator estimate data'!$G$1:$G$500,0),FALSE),"")</f>
        <v>43</v>
      </c>
      <c r="H308" s="108">
        <f>IFERROR(HLOOKUP(H305,'Latest indicator estimate data'!$A$1:$ZZ$500,MATCH($D308,'Latest indicator estimate data'!$G$1:$G$500,0),FALSE),"")</f>
        <v>43</v>
      </c>
      <c r="I308" s="108">
        <f>IFERROR(HLOOKUP(I305,'Latest indicator estimate data'!$A$1:$ZZ$500,MATCH($D308,'Latest indicator estimate data'!$G$1:$G$500,0),FALSE),"")</f>
        <v>74</v>
      </c>
      <c r="J308" s="108">
        <f>IFERROR(HLOOKUP(J305,'Latest indicator estimate data'!$A$1:$ZZ$500,MATCH($D308,'Latest indicator estimate data'!$G$1:$G$500,0),FALSE),"")</f>
        <v>78</v>
      </c>
      <c r="K308" s="108">
        <f>IFERROR(HLOOKUP(K305,'Latest indicator estimate data'!$A$1:$ZZ$500,MATCH($D308,'Latest indicator estimate data'!$G$1:$G$500,0),FALSE),"")</f>
        <v>4</v>
      </c>
      <c r="L308" s="209" t="s">
        <v>1188</v>
      </c>
      <c r="M308" s="209" t="s">
        <v>1188</v>
      </c>
      <c r="N308" s="108">
        <f>IFERROR(HLOOKUP(N305,'Latest indicator estimate data'!$A$1:$ZZ$500,MATCH($D308,'Latest indicator estimate data'!$G$1:$G$500,0),FALSE),"")</f>
        <v>62</v>
      </c>
      <c r="O308" s="108">
        <f>IFERROR(HLOOKUP(O305,'Latest indicator estimate data'!$A$1:$ZZ$500,MATCH($D308,'Latest indicator estimate data'!$G$1:$G$500,0),FALSE),"")</f>
        <v>39</v>
      </c>
      <c r="P308" s="108">
        <f>IFERROR(HLOOKUP(P305,'Latest indicator estimate data'!$A$1:$ZZ$500,MATCH($D308,'Latest indicator estimate data'!$G$1:$G$500,0),FALSE),"")</f>
        <v>74</v>
      </c>
      <c r="Q308" s="108">
        <f>IFERROR(HLOOKUP(Q305,'Latest indicator estimate data'!$A$1:$ZZ$500,MATCH($D308,'Latest indicator estimate data'!$G$1:$G$500,0),FALSE),"")</f>
        <v>45</v>
      </c>
      <c r="X308" s="19" t="s">
        <v>2191</v>
      </c>
      <c r="Y308" s="19" t="s">
        <v>923</v>
      </c>
      <c r="Z308" s="19" t="s">
        <v>1426</v>
      </c>
      <c r="AA308" s="19" t="s">
        <v>1269</v>
      </c>
      <c r="AB308"/>
    </row>
    <row r="309" spans="3:29" ht="27.6">
      <c r="C309" s="125"/>
      <c r="D309" s="20" t="s">
        <v>1929</v>
      </c>
      <c r="E309" s="108">
        <f>IFERROR(HLOOKUP(E305,'Latest indicator estimate data'!$A$1:$ZZ$500,MATCH($D309,'Latest indicator estimate data'!$G$1:$G$500,0),FALSE),"")</f>
        <v>0</v>
      </c>
      <c r="F309" s="108">
        <f>IFERROR(HLOOKUP(F305,'Latest indicator estimate data'!$A$1:$ZZ$500,MATCH($D309,'Latest indicator estimate data'!$G$1:$G$500,0),FALSE),"")</f>
        <v>0</v>
      </c>
      <c r="G309" s="108">
        <f>IFERROR(HLOOKUP(G305,'Latest indicator estimate data'!$A$1:$ZZ$500,MATCH($D309,'Latest indicator estimate data'!$G$1:$G$500,0),FALSE),"")</f>
        <v>0</v>
      </c>
      <c r="H309" s="108">
        <f>IFERROR(HLOOKUP(H305,'Latest indicator estimate data'!$A$1:$ZZ$500,MATCH($D309,'Latest indicator estimate data'!$G$1:$G$500,0),FALSE),"")</f>
        <v>0</v>
      </c>
      <c r="I309" s="108">
        <f>IFERROR(HLOOKUP(I305,'Latest indicator estimate data'!$A$1:$ZZ$500,MATCH($D309,'Latest indicator estimate data'!$G$1:$G$500,0),FALSE),"")</f>
        <v>0</v>
      </c>
      <c r="J309" s="108">
        <f>IFERROR(HLOOKUP(J305,'Latest indicator estimate data'!$A$1:$ZZ$500,MATCH($D309,'Latest indicator estimate data'!$G$1:$G$500,0),FALSE),"")</f>
        <v>0</v>
      </c>
      <c r="K309" s="108">
        <f>IFERROR(HLOOKUP(K305,'Latest indicator estimate data'!$A$1:$ZZ$500,MATCH($D309,'Latest indicator estimate data'!$G$1:$G$500,0),FALSE),"")</f>
        <v>0</v>
      </c>
      <c r="L309" s="108">
        <f>IFERROR(HLOOKUP(L305,'Latest indicator estimate data'!$A$1:$ZZ$500,MATCH($D309,'Latest indicator estimate data'!$G$1:$G$500,0),FALSE),"")</f>
        <v>0</v>
      </c>
      <c r="M309" s="108">
        <f>IFERROR(HLOOKUP(M305,'Latest indicator estimate data'!$A$1:$ZZ$500,MATCH($D309,'Latest indicator estimate data'!$G$1:$G$500,0),FALSE),"")</f>
        <v>0</v>
      </c>
      <c r="N309" s="108">
        <f>IFERROR(HLOOKUP(N305,'Latest indicator estimate data'!$A$1:$ZZ$500,MATCH($D309,'Latest indicator estimate data'!$G$1:$G$500,0),FALSE),"")</f>
        <v>0</v>
      </c>
      <c r="O309" s="108">
        <f>IFERROR(HLOOKUP(O305,'Latest indicator estimate data'!$A$1:$ZZ$500,MATCH($D309,'Latest indicator estimate data'!$G$1:$G$500,0),FALSE),"")</f>
        <v>0</v>
      </c>
      <c r="P309" s="108">
        <f>IFERROR(HLOOKUP(P305,'Latest indicator estimate data'!$A$1:$ZZ$500,MATCH($D309,'Latest indicator estimate data'!$G$1:$G$500,0),FALSE),"")</f>
        <v>0</v>
      </c>
      <c r="Q309" s="108">
        <f>IFERROR(HLOOKUP(Q305,'Latest indicator estimate data'!$A$1:$ZZ$500,MATCH($D309,'Latest indicator estimate data'!$G$1:$G$500,0),FALSE),"")</f>
        <v>102</v>
      </c>
      <c r="X309" s="19" t="s">
        <v>2192</v>
      </c>
      <c r="Y309" s="19" t="s">
        <v>924</v>
      </c>
      <c r="Z309" s="19" t="s">
        <v>1428</v>
      </c>
      <c r="AA309" s="19" t="s">
        <v>1269</v>
      </c>
      <c r="AB309"/>
    </row>
    <row r="310" spans="3:29" ht="14.4">
      <c r="C310" s="130" t="s">
        <v>2031</v>
      </c>
      <c r="D310" s="131"/>
      <c r="E310" s="132"/>
      <c r="F310" s="132"/>
      <c r="G310" s="132"/>
      <c r="H310" s="132"/>
      <c r="I310" s="132"/>
      <c r="J310" s="132"/>
      <c r="K310" s="132"/>
      <c r="L310" s="132"/>
      <c r="M310" s="132"/>
      <c r="N310" s="132"/>
      <c r="O310" s="132"/>
      <c r="P310" s="132"/>
      <c r="Q310" s="132"/>
      <c r="X310" s="19" t="s">
        <v>2193</v>
      </c>
      <c r="Y310" s="19" t="s">
        <v>925</v>
      </c>
      <c r="Z310" s="19" t="s">
        <v>1430</v>
      </c>
      <c r="AA310" s="19" t="s">
        <v>1269</v>
      </c>
      <c r="AB310"/>
    </row>
    <row r="311" spans="3:29" ht="14.4">
      <c r="C311" s="125"/>
      <c r="D311" s="20" t="s">
        <v>2558</v>
      </c>
      <c r="E311" s="108">
        <f>IFERROR(HLOOKUP(E305,'Latest indicator estimate data'!$A$1:$ZZ$500,MATCH($D311,'Latest indicator estimate data'!$G$1:$G$500,0),FALSE),"")</f>
        <v>0</v>
      </c>
      <c r="F311" s="108">
        <f>IFERROR(HLOOKUP(F305,'Latest indicator estimate data'!$A$1:$ZZ$500,MATCH($D311,'Latest indicator estimate data'!$G$1:$G$500,0),FALSE),"")</f>
        <v>0</v>
      </c>
      <c r="G311" s="108">
        <f>IFERROR(HLOOKUP(G305,'Latest indicator estimate data'!$A$1:$ZZ$500,MATCH($D311,'Latest indicator estimate data'!$G$1:$G$500,0),FALSE),"")</f>
        <v>0</v>
      </c>
      <c r="H311" s="108">
        <f>IFERROR(HLOOKUP(H305,'Latest indicator estimate data'!$A$1:$ZZ$500,MATCH($D311,'Latest indicator estimate data'!$G$1:$G$500,0),FALSE),"")</f>
        <v>0</v>
      </c>
      <c r="I311" s="108">
        <f>IFERROR(HLOOKUP(I305,'Latest indicator estimate data'!$A$1:$ZZ$500,MATCH($D311,'Latest indicator estimate data'!$G$1:$G$500,0),FALSE),"")</f>
        <v>0</v>
      </c>
      <c r="J311" s="108">
        <f>IFERROR(HLOOKUP(J305,'Latest indicator estimate data'!$A$1:$ZZ$500,MATCH($D311,'Latest indicator estimate data'!$G$1:$G$500,0),FALSE),"")</f>
        <v>0</v>
      </c>
      <c r="K311" s="108">
        <f>IFERROR(HLOOKUP(K305,'Latest indicator estimate data'!$A$1:$ZZ$500,MATCH($D311,'Latest indicator estimate data'!$G$1:$G$500,0),FALSE),"")</f>
        <v>0</v>
      </c>
      <c r="L311" s="209" t="s">
        <v>1188</v>
      </c>
      <c r="M311" s="209" t="s">
        <v>1188</v>
      </c>
      <c r="N311" s="108">
        <f>IFERROR(HLOOKUP(N305,'Latest indicator estimate data'!$A$1:$ZZ$500,MATCH($D311,'Latest indicator estimate data'!$G$1:$G$500,0),FALSE),"")</f>
        <v>0</v>
      </c>
      <c r="O311" s="108">
        <f>IFERROR(HLOOKUP(O305,'Latest indicator estimate data'!$A$1:$ZZ$500,MATCH($D311,'Latest indicator estimate data'!$G$1:$G$500,0),FALSE),"")</f>
        <v>0</v>
      </c>
      <c r="P311" s="108">
        <f>IFERROR(HLOOKUP(P305,'Latest indicator estimate data'!$A$1:$ZZ$500,MATCH($D311,'Latest indicator estimate data'!$G$1:$G$500,0),FALSE),"")</f>
        <v>0</v>
      </c>
      <c r="Q311" s="108">
        <f>IFERROR(HLOOKUP(Q305,'Latest indicator estimate data'!$A$1:$ZZ$500,MATCH($D311,'Latest indicator estimate data'!$G$1:$G$500,0),FALSE),"")</f>
        <v>108</v>
      </c>
      <c r="X311" s="19" t="s">
        <v>2194</v>
      </c>
      <c r="Y311" s="19" t="s">
        <v>926</v>
      </c>
      <c r="Z311" s="19" t="s">
        <v>1432</v>
      </c>
      <c r="AA311" s="19" t="s">
        <v>1269</v>
      </c>
      <c r="AB311"/>
    </row>
    <row r="312" spans="3:29" ht="14.4">
      <c r="C312" s="125"/>
      <c r="D312" s="20" t="s">
        <v>2559</v>
      </c>
      <c r="E312" s="108">
        <f>IFERROR(HLOOKUP(E305,'Latest indicator estimate data'!$A$1:$ZZ$500,MATCH($D312,'Latest indicator estimate data'!$G$1:$G$500,0),FALSE),"")</f>
        <v>61</v>
      </c>
      <c r="F312" s="108">
        <f>IFERROR(HLOOKUP(F305,'Latest indicator estimate data'!$A$1:$ZZ$500,MATCH($D312,'Latest indicator estimate data'!$G$1:$G$500,0),FALSE),"")</f>
        <v>70</v>
      </c>
      <c r="G312" s="108">
        <f>IFERROR(HLOOKUP(G305,'Latest indicator estimate data'!$A$1:$ZZ$500,MATCH($D312,'Latest indicator estimate data'!$G$1:$G$500,0),FALSE),"")</f>
        <v>43</v>
      </c>
      <c r="H312" s="108">
        <f>IFERROR(HLOOKUP(H305,'Latest indicator estimate data'!$A$1:$ZZ$500,MATCH($D312,'Latest indicator estimate data'!$G$1:$G$500,0),FALSE),"")</f>
        <v>43</v>
      </c>
      <c r="I312" s="108">
        <f>IFERROR(HLOOKUP(I305,'Latest indicator estimate data'!$A$1:$ZZ$500,MATCH($D312,'Latest indicator estimate data'!$G$1:$G$500,0),FALSE),"")</f>
        <v>74</v>
      </c>
      <c r="J312" s="108">
        <f>IFERROR(HLOOKUP(J305,'Latest indicator estimate data'!$A$1:$ZZ$500,MATCH($D312,'Latest indicator estimate data'!$G$1:$G$500,0),FALSE),"")</f>
        <v>78</v>
      </c>
      <c r="K312" s="108">
        <f>IFERROR(HLOOKUP(K305,'Latest indicator estimate data'!$A$1:$ZZ$500,MATCH($D312,'Latest indicator estimate data'!$G$1:$G$500,0),FALSE),"")</f>
        <v>4</v>
      </c>
      <c r="L312" s="108">
        <f>IFERROR(HLOOKUP(L305,'Latest indicator estimate data'!$A$1:$ZZ$500,MATCH($D312,'Latest indicator estimate data'!$G$1:$G$500,0),FALSE),"")</f>
        <v>91</v>
      </c>
      <c r="M312" s="108">
        <f>IFERROR(HLOOKUP(M305,'Latest indicator estimate data'!$A$1:$ZZ$500,MATCH($D312,'Latest indicator estimate data'!$G$1:$G$500,0),FALSE),"")</f>
        <v>87</v>
      </c>
      <c r="N312" s="108">
        <f>IFERROR(HLOOKUP(N305,'Latest indicator estimate data'!$A$1:$ZZ$500,MATCH($D312,'Latest indicator estimate data'!$G$1:$G$500,0),FALSE),"")</f>
        <v>62</v>
      </c>
      <c r="O312" s="108">
        <f>IFERROR(HLOOKUP(O305,'Latest indicator estimate data'!$A$1:$ZZ$500,MATCH($D312,'Latest indicator estimate data'!$G$1:$G$500,0),FALSE),"")</f>
        <v>39</v>
      </c>
      <c r="P312" s="108">
        <f>IFERROR(HLOOKUP(P305,'Latest indicator estimate data'!$A$1:$ZZ$500,MATCH($D312,'Latest indicator estimate data'!$G$1:$G$500,0),FALSE),"")</f>
        <v>74</v>
      </c>
      <c r="Q312" s="108">
        <f>IFERROR(HLOOKUP(Q305,'Latest indicator estimate data'!$A$1:$ZZ$500,MATCH($D312,'Latest indicator estimate data'!$G$1:$G$500,0),FALSE),"")</f>
        <v>39</v>
      </c>
      <c r="X312" s="19" t="s">
        <v>2534</v>
      </c>
      <c r="Y312" s="19" t="s">
        <v>930</v>
      </c>
      <c r="Z312" s="19" t="s">
        <v>1439</v>
      </c>
      <c r="AA312" s="19" t="s">
        <v>1269</v>
      </c>
      <c r="AB312"/>
    </row>
    <row r="313" spans="3:29" ht="14.4">
      <c r="C313" s="130" t="s">
        <v>2035</v>
      </c>
      <c r="D313" s="131"/>
      <c r="E313" s="132"/>
      <c r="F313" s="132"/>
      <c r="G313" s="132"/>
      <c r="H313" s="132"/>
      <c r="I313" s="132"/>
      <c r="J313" s="132"/>
      <c r="K313" s="132"/>
      <c r="L313" s="132"/>
      <c r="M313" s="132"/>
      <c r="N313" s="132"/>
      <c r="O313" s="132"/>
      <c r="P313" s="132"/>
      <c r="Q313" s="132"/>
      <c r="X313" s="19" t="s">
        <v>2536</v>
      </c>
      <c r="Y313" s="19" t="s">
        <v>931</v>
      </c>
      <c r="Z313" s="19" t="s">
        <v>1441</v>
      </c>
      <c r="AA313" s="19" t="s">
        <v>1269</v>
      </c>
      <c r="AB313"/>
      <c r="AC313" s="214"/>
    </row>
    <row r="314" spans="3:29" ht="14.4">
      <c r="C314" s="125"/>
      <c r="D314" s="20" t="s">
        <v>1933</v>
      </c>
      <c r="E314" s="108">
        <f>IFERROR(HLOOKUP(E305,'Latest indicator estimate data'!$A$1:$ZZ$500,MATCH($D314,'Latest indicator estimate data'!$G$1:$G$500,0),FALSE),"")</f>
        <v>0</v>
      </c>
      <c r="F314" s="108">
        <f>IFERROR(HLOOKUP(F305,'Latest indicator estimate data'!$A$1:$ZZ$500,MATCH($D314,'Latest indicator estimate data'!$G$1:$G$500,0),FALSE),"")</f>
        <v>0</v>
      </c>
      <c r="G314" s="108">
        <f>IFERROR(HLOOKUP(G305,'Latest indicator estimate data'!$A$1:$ZZ$500,MATCH($D314,'Latest indicator estimate data'!$G$1:$G$500,0),FALSE),"")</f>
        <v>0</v>
      </c>
      <c r="H314" s="108">
        <f>IFERROR(HLOOKUP(H305,'Latest indicator estimate data'!$A$1:$ZZ$500,MATCH($D314,'Latest indicator estimate data'!$G$1:$G$500,0),FALSE),"")</f>
        <v>0</v>
      </c>
      <c r="I314" s="108">
        <f>IFERROR(HLOOKUP(I305,'Latest indicator estimate data'!$A$1:$ZZ$500,MATCH($D314,'Latest indicator estimate data'!$G$1:$G$500,0),FALSE),"")</f>
        <v>0</v>
      </c>
      <c r="J314" s="108">
        <f>IFERROR(HLOOKUP(J305,'Latest indicator estimate data'!$A$1:$ZZ$500,MATCH($D314,'Latest indicator estimate data'!$G$1:$G$500,0),FALSE),"")</f>
        <v>0</v>
      </c>
      <c r="K314" s="108">
        <f>IFERROR(HLOOKUP(K305,'Latest indicator estimate data'!$A$1:$ZZ$500,MATCH($D314,'Latest indicator estimate data'!$G$1:$G$500,0),FALSE),"")</f>
        <v>0</v>
      </c>
      <c r="L314" s="108">
        <f>IFERROR(HLOOKUP(L305,'Latest indicator estimate data'!$A$1:$ZZ$500,MATCH($D314,'Latest indicator estimate data'!$G$1:$G$500,0),FALSE),"")</f>
        <v>0</v>
      </c>
      <c r="M314" s="108">
        <f>IFERROR(HLOOKUP(M305,'Latest indicator estimate data'!$A$1:$ZZ$500,MATCH($D314,'Latest indicator estimate data'!$G$1:$G$500,0),FALSE),"")</f>
        <v>0</v>
      </c>
      <c r="N314" s="108">
        <f>IFERROR(HLOOKUP(N305,'Latest indicator estimate data'!$A$1:$ZZ$500,MATCH($D314,'Latest indicator estimate data'!$G$1:$G$500,0),FALSE),"")</f>
        <v>0</v>
      </c>
      <c r="O314" s="108">
        <f>IFERROR(HLOOKUP(O305,'Latest indicator estimate data'!$A$1:$ZZ$500,MATCH($D314,'Latest indicator estimate data'!$G$1:$G$500,0),FALSE),"")</f>
        <v>0</v>
      </c>
      <c r="P314" s="108">
        <f>IFERROR(HLOOKUP(P305,'Latest indicator estimate data'!$A$1:$ZZ$500,MATCH($D314,'Latest indicator estimate data'!$G$1:$G$500,0),FALSE),"")</f>
        <v>0</v>
      </c>
      <c r="Q314" s="108">
        <f>IFERROR(HLOOKUP(Q305,'Latest indicator estimate data'!$A$1:$ZZ$500,MATCH($D314,'Latest indicator estimate data'!$G$1:$G$500,0),FALSE),"")</f>
        <v>73</v>
      </c>
      <c r="X314" s="19" t="s">
        <v>2537</v>
      </c>
      <c r="Y314" s="19" t="s">
        <v>932</v>
      </c>
      <c r="Z314" s="19" t="s">
        <v>1443</v>
      </c>
      <c r="AA314" s="19" t="s">
        <v>1269</v>
      </c>
      <c r="AB314"/>
    </row>
    <row r="315" spans="3:29" ht="14.4">
      <c r="C315" s="125"/>
      <c r="D315" s="20" t="s">
        <v>1934</v>
      </c>
      <c r="E315" s="108">
        <f>IFERROR(HLOOKUP(E305,'Latest indicator estimate data'!$A$1:$ZZ$500,MATCH($D315,'Latest indicator estimate data'!$G$1:$G$500,0),FALSE),"")</f>
        <v>59</v>
      </c>
      <c r="F315" s="108">
        <f>IFERROR(HLOOKUP(F305,'Latest indicator estimate data'!$A$1:$ZZ$500,MATCH($D315,'Latest indicator estimate data'!$G$1:$G$500,0),FALSE),"")</f>
        <v>70</v>
      </c>
      <c r="G315" s="108">
        <f>IFERROR(HLOOKUP(G305,'Latest indicator estimate data'!$A$1:$ZZ$500,MATCH($D315,'Latest indicator estimate data'!$G$1:$G$500,0),FALSE),"")</f>
        <v>43</v>
      </c>
      <c r="H315" s="108">
        <f>IFERROR(HLOOKUP(H305,'Latest indicator estimate data'!$A$1:$ZZ$500,MATCH($D315,'Latest indicator estimate data'!$G$1:$G$500,0),FALSE),"")</f>
        <v>43</v>
      </c>
      <c r="I315" s="108">
        <f>IFERROR(HLOOKUP(I305,'Latest indicator estimate data'!$A$1:$ZZ$500,MATCH($D315,'Latest indicator estimate data'!$G$1:$G$500,0),FALSE),"")</f>
        <v>74</v>
      </c>
      <c r="J315" s="108">
        <f>IFERROR(HLOOKUP(J305,'Latest indicator estimate data'!$A$1:$ZZ$500,MATCH($D315,'Latest indicator estimate data'!$G$1:$G$500,0),FALSE),"")</f>
        <v>78</v>
      </c>
      <c r="K315" s="108">
        <f>IFERROR(HLOOKUP(K305,'Latest indicator estimate data'!$A$1:$ZZ$500,MATCH($D315,'Latest indicator estimate data'!$G$1:$G$500,0),FALSE),"")</f>
        <v>4</v>
      </c>
      <c r="L315" s="108">
        <f>IFERROR(HLOOKUP(L305,'Latest indicator estimate data'!$A$1:$ZZ$500,MATCH($D315,'Latest indicator estimate data'!$G$1:$G$500,0),FALSE),"")</f>
        <v>91</v>
      </c>
      <c r="M315" s="108">
        <f>IFERROR(HLOOKUP(M305,'Latest indicator estimate data'!$A$1:$ZZ$500,MATCH($D315,'Latest indicator estimate data'!$G$1:$G$500,0),FALSE),"")</f>
        <v>87</v>
      </c>
      <c r="N315" s="108">
        <f>IFERROR(HLOOKUP(N305,'Latest indicator estimate data'!$A$1:$ZZ$500,MATCH($D315,'Latest indicator estimate data'!$G$1:$G$500,0),FALSE),"")</f>
        <v>62</v>
      </c>
      <c r="O315" s="108">
        <f>IFERROR(HLOOKUP(O305,'Latest indicator estimate data'!$A$1:$ZZ$500,MATCH($D315,'Latest indicator estimate data'!$G$1:$G$500,0),FALSE),"")</f>
        <v>39</v>
      </c>
      <c r="P315" s="108">
        <f>IFERROR(HLOOKUP(P305,'Latest indicator estimate data'!$A$1:$ZZ$500,MATCH($D315,'Latest indicator estimate data'!$G$1:$G$500,0),FALSE),"")</f>
        <v>74</v>
      </c>
      <c r="Q315" s="108">
        <f>IFERROR(HLOOKUP(Q305,'Latest indicator estimate data'!$A$1:$ZZ$500,MATCH($D315,'Latest indicator estimate data'!$G$1:$G$500,0),FALSE),"")</f>
        <v>74</v>
      </c>
      <c r="X315" s="19" t="s">
        <v>2531</v>
      </c>
      <c r="Y315" s="19" t="s">
        <v>927</v>
      </c>
      <c r="Z315" s="19" t="s">
        <v>1434</v>
      </c>
      <c r="AA315" s="19">
        <v>0</v>
      </c>
      <c r="AB315"/>
    </row>
    <row r="316" spans="3:29" ht="14.4">
      <c r="C316" s="130" t="s">
        <v>2039</v>
      </c>
      <c r="D316" s="131"/>
      <c r="E316" s="132"/>
      <c r="F316" s="132"/>
      <c r="G316" s="132"/>
      <c r="H316" s="132"/>
      <c r="I316" s="132"/>
      <c r="J316" s="132"/>
      <c r="K316" s="132"/>
      <c r="L316" s="132"/>
      <c r="M316" s="132"/>
      <c r="N316" s="132"/>
      <c r="O316" s="132"/>
      <c r="P316" s="132"/>
      <c r="Q316" s="132"/>
      <c r="X316" s="19" t="s">
        <v>2532</v>
      </c>
      <c r="Y316" s="19" t="s">
        <v>928</v>
      </c>
      <c r="Z316" s="19" t="s">
        <v>1435</v>
      </c>
      <c r="AA316" s="19" t="s">
        <v>1269</v>
      </c>
      <c r="AB316"/>
    </row>
    <row r="317" spans="3:29">
      <c r="C317" s="125"/>
      <c r="D317" s="20" t="s">
        <v>2561</v>
      </c>
      <c r="E317" s="108">
        <f>IFERROR(HLOOKUP(E305,'Latest indicator estimate data'!$A$1:$ZZ$500,MATCH($D317,'Latest indicator estimate data'!$G$1:$G$500,0),FALSE),"")</f>
        <v>38</v>
      </c>
      <c r="F317" s="108">
        <f>IFERROR(HLOOKUP(F305,'Latest indicator estimate data'!$A$1:$ZZ$500,MATCH($D317,'Latest indicator estimate data'!$G$1:$G$500,0),FALSE),"")</f>
        <v>100</v>
      </c>
      <c r="G317" s="108">
        <f>IFERROR(HLOOKUP(G305,'Latest indicator estimate data'!$A$1:$ZZ$500,MATCH($D317,'Latest indicator estimate data'!$G$1:$G$500,0),FALSE),"")</f>
        <v>33</v>
      </c>
      <c r="H317" s="108">
        <f>IFERROR(HLOOKUP(H305,'Latest indicator estimate data'!$A$1:$ZZ$500,MATCH($D317,'Latest indicator estimate data'!$G$1:$G$500,0),FALSE),"")</f>
        <v>0</v>
      </c>
      <c r="I317" s="108">
        <f>IFERROR(HLOOKUP(I305,'Latest indicator estimate data'!$A$1:$ZZ$500,MATCH($D317,'Latest indicator estimate data'!$G$1:$G$500,0),FALSE),"")</f>
        <v>100</v>
      </c>
      <c r="J317" s="108">
        <f>IFERROR(HLOOKUP(J305,'Latest indicator estimate data'!$A$1:$ZZ$500,MATCH($D317,'Latest indicator estimate data'!$G$1:$G$500,0),FALSE),"")</f>
        <v>100</v>
      </c>
      <c r="K317" s="108">
        <f>IFERROR(HLOOKUP(K305,'Latest indicator estimate data'!$A$1:$ZZ$500,MATCH($D317,'Latest indicator estimate data'!$G$1:$G$500,0),FALSE),"")</f>
        <v>0</v>
      </c>
      <c r="L317" s="108">
        <f>IFERROR(HLOOKUP(L305,'Latest indicator estimate data'!$A$1:$ZZ$500,MATCH($D317,'Latest indicator estimate data'!$G$1:$G$500,0),FALSE),"")</f>
        <v>100</v>
      </c>
      <c r="M317" s="108">
        <f>IFERROR(HLOOKUP(M305,'Latest indicator estimate data'!$A$1:$ZZ$500,MATCH($D317,'Latest indicator estimate data'!$G$1:$G$500,0),FALSE),"")</f>
        <v>67</v>
      </c>
      <c r="N317" s="108">
        <f>IFERROR(HLOOKUP(N305,'Latest indicator estimate data'!$A$1:$ZZ$500,MATCH($D317,'Latest indicator estimate data'!$G$1:$G$500,0),FALSE),"")</f>
        <v>67</v>
      </c>
      <c r="O317" s="108">
        <f>IFERROR(HLOOKUP(O305,'Latest indicator estimate data'!$A$1:$ZZ$500,MATCH($D317,'Latest indicator estimate data'!$G$1:$G$500,0),FALSE),"")</f>
        <v>0</v>
      </c>
      <c r="P317" s="108">
        <f>IFERROR(HLOOKUP(P305,'Latest indicator estimate data'!$A$1:$ZZ$500,MATCH($D317,'Latest indicator estimate data'!$G$1:$G$500,0),FALSE),"")</f>
        <v>100</v>
      </c>
      <c r="Q317" s="108">
        <f>IFERROR(HLOOKUP(Q305,'Latest indicator estimate data'!$A$1:$ZZ$500,MATCH($D317,'Latest indicator estimate data'!$G$1:$G$500,0),FALSE),"")</f>
        <v>19</v>
      </c>
      <c r="X317" s="19" t="s">
        <v>2533</v>
      </c>
      <c r="Y317" s="19" t="s">
        <v>929</v>
      </c>
      <c r="Z317" s="19" t="s">
        <v>1437</v>
      </c>
      <c r="AA317" s="19" t="s">
        <v>1269</v>
      </c>
    </row>
    <row r="318" spans="3:29">
      <c r="C318" s="126"/>
      <c r="D318" s="129" t="s">
        <v>2560</v>
      </c>
      <c r="E318" s="113">
        <f>IFERROR(HLOOKUP(E305,'Latest indicator estimate data'!$A$1:$ZZ$500,MATCH($D318,'Latest indicator estimate data'!$G$1:$G$500,0),FALSE),"")</f>
        <v>54</v>
      </c>
      <c r="F318" s="113">
        <f>IFERROR(HLOOKUP(F305,'Latest indicator estimate data'!$A$1:$ZZ$500,MATCH($D318,'Latest indicator estimate data'!$G$1:$G$500,0),FALSE),"")</f>
        <v>65</v>
      </c>
      <c r="G318" s="113">
        <f>IFERROR(HLOOKUP(G305,'Latest indicator estimate data'!$A$1:$ZZ$500,MATCH($D318,'Latest indicator estimate data'!$G$1:$G$500,0),FALSE),"")</f>
        <v>45</v>
      </c>
      <c r="H318" s="113">
        <f>IFERROR(HLOOKUP(H305,'Latest indicator estimate data'!$A$1:$ZZ$500,MATCH($D318,'Latest indicator estimate data'!$G$1:$G$500,0),FALSE),"")</f>
        <v>50</v>
      </c>
      <c r="I318" s="113">
        <f>IFERROR(HLOOKUP(I305,'Latest indicator estimate data'!$A$1:$ZZ$500,MATCH($D318,'Latest indicator estimate data'!$G$1:$G$500,0),FALSE),"")</f>
        <v>70</v>
      </c>
      <c r="J318" s="113">
        <f>IFERROR(HLOOKUP(J305,'Latest indicator estimate data'!$A$1:$ZZ$500,MATCH($D318,'Latest indicator estimate data'!$G$1:$G$500,0),FALSE),"")</f>
        <v>75</v>
      </c>
      <c r="K318" s="113">
        <f>IFERROR(HLOOKUP(K305,'Latest indicator estimate data'!$A$1:$ZZ$500,MATCH($D318,'Latest indicator estimate data'!$G$1:$G$500,0),FALSE),"")</f>
        <v>5</v>
      </c>
      <c r="L318" s="113">
        <f>IFERROR(HLOOKUP(L305,'Latest indicator estimate data'!$A$1:$ZZ$500,MATCH($D318,'Latest indicator estimate data'!$G$1:$G$500,0),FALSE),"")</f>
        <v>90</v>
      </c>
      <c r="M318" s="113">
        <f>IFERROR(HLOOKUP(M305,'Latest indicator estimate data'!$A$1:$ZZ$500,MATCH($D318,'Latest indicator estimate data'!$G$1:$G$500,0),FALSE),"")</f>
        <v>90</v>
      </c>
      <c r="N318" s="113">
        <f>IFERROR(HLOOKUP(N305,'Latest indicator estimate data'!$A$1:$ZZ$500,MATCH($D318,'Latest indicator estimate data'!$G$1:$G$500,0),FALSE),"")</f>
        <v>61</v>
      </c>
      <c r="O318" s="113">
        <f>IFERROR(HLOOKUP(O305,'Latest indicator estimate data'!$A$1:$ZZ$500,MATCH($D318,'Latest indicator estimate data'!$G$1:$G$500,0),FALSE),"")</f>
        <v>45</v>
      </c>
      <c r="P318" s="113">
        <f>IFERROR(HLOOKUP(P305,'Latest indicator estimate data'!$A$1:$ZZ$500,MATCH($D318,'Latest indicator estimate data'!$G$1:$G$500,0),FALSE),"")</f>
        <v>70</v>
      </c>
      <c r="Q318" s="113">
        <f>IFERROR(HLOOKUP(Q305,'Latest indicator estimate data'!$A$1:$ZZ$500,MATCH($D318,'Latest indicator estimate data'!$G$1:$G$500,0),FALSE),"")</f>
        <v>128</v>
      </c>
    </row>
    <row r="322" spans="2:16">
      <c r="B322" s="105" t="s">
        <v>2177</v>
      </c>
    </row>
    <row r="323" spans="2:16">
      <c r="B323" s="105"/>
      <c r="C323" s="105"/>
      <c r="D323" s="106"/>
      <c r="E323" s="107"/>
      <c r="F323" s="107"/>
      <c r="G323" s="107"/>
      <c r="H323" s="107"/>
      <c r="I323" s="107"/>
      <c r="J323" s="107"/>
      <c r="K323" s="107"/>
      <c r="L323" s="107"/>
      <c r="M323" s="107"/>
      <c r="N323" s="107"/>
      <c r="O323" s="108"/>
      <c r="P323" s="118"/>
    </row>
    <row r="324" spans="2:16" ht="34.5" customHeight="1">
      <c r="C324" s="109"/>
      <c r="D324" s="109"/>
      <c r="E324" s="187"/>
      <c r="F324" s="187"/>
      <c r="G324" s="110"/>
      <c r="H324" s="187"/>
      <c r="I324" s="187"/>
      <c r="J324" s="110"/>
      <c r="K324" s="110"/>
      <c r="L324" s="110"/>
      <c r="M324" s="110"/>
      <c r="N324" s="110"/>
      <c r="O324" s="110"/>
      <c r="P324" s="110"/>
    </row>
    <row r="325" spans="2:16">
      <c r="C325" s="120"/>
      <c r="D325" s="120"/>
      <c r="E325" s="111">
        <f>X327</f>
        <v>0</v>
      </c>
      <c r="F325" s="111">
        <f>X328</f>
        <v>0</v>
      </c>
      <c r="G325" s="111">
        <f>X329</f>
        <v>0</v>
      </c>
      <c r="H325" s="111">
        <f>X330</f>
        <v>0</v>
      </c>
      <c r="I325" s="111">
        <f>X331</f>
        <v>0</v>
      </c>
      <c r="J325" s="111"/>
      <c r="K325" s="111"/>
      <c r="L325" s="111"/>
      <c r="M325" s="111"/>
      <c r="N325" s="111"/>
      <c r="O325" s="111"/>
      <c r="P325" s="111"/>
    </row>
    <row r="326" spans="2:16">
      <c r="C326" s="121"/>
      <c r="D326" s="121"/>
      <c r="E326" s="127"/>
      <c r="F326" s="127"/>
      <c r="G326" s="127"/>
      <c r="H326" s="127"/>
      <c r="I326" s="127"/>
      <c r="J326" s="127"/>
      <c r="K326" s="127"/>
      <c r="L326" s="127"/>
      <c r="M326" s="127"/>
      <c r="N326" s="127"/>
      <c r="O326" s="127"/>
      <c r="P326" s="127"/>
    </row>
    <row r="327" spans="2:16">
      <c r="C327" s="123" t="s">
        <v>1927</v>
      </c>
      <c r="D327" s="124"/>
      <c r="E327" s="112" t="e">
        <f>HLOOKUP(E326,'Latest indicator estimate data'!$A$1:$ZZ$500,MATCH($C327,'Latest indicator estimate data'!$G$1:$G$500,0),FALSE)</f>
        <v>#N/A</v>
      </c>
      <c r="F327" s="112" t="e">
        <f>HLOOKUP(F326,'Latest indicator estimate data'!$A$1:$ZZ$500,MATCH($C327,'Latest indicator estimate data'!$G$1:$G$500,0),FALSE)</f>
        <v>#N/A</v>
      </c>
      <c r="G327" s="112" t="e">
        <f>HLOOKUP(G326,'Latest indicator estimate data'!$A$1:$ZZ$500,MATCH($C327,'Latest indicator estimate data'!$G$1:$G$500,0),FALSE)</f>
        <v>#N/A</v>
      </c>
      <c r="H327" s="112" t="e">
        <f>HLOOKUP(H326,'Latest indicator estimate data'!$A$1:$ZZ$500,MATCH($C327,'Latest indicator estimate data'!$G$1:$G$500,0),FALSE)</f>
        <v>#N/A</v>
      </c>
      <c r="I327" s="112" t="e">
        <f>HLOOKUP(I326,'Latest indicator estimate data'!$A$1:$ZZ$500,MATCH($C327,'Latest indicator estimate data'!$G$1:$G$500,0),FALSE)</f>
        <v>#N/A</v>
      </c>
      <c r="J327" s="112" t="e">
        <f>HLOOKUP(J326,'Latest indicator estimate data'!$A$1:$ZZ$500,MATCH($C327,'Latest indicator estimate data'!$G$1:$G$500,0),FALSE)</f>
        <v>#N/A</v>
      </c>
      <c r="K327" s="112" t="e">
        <f>HLOOKUP(K326,'Latest indicator estimate data'!$A$1:$ZZ$500,MATCH($C327,'Latest indicator estimate data'!$G$1:$G$500,0),FALSE)</f>
        <v>#N/A</v>
      </c>
      <c r="L327" s="112" t="e">
        <f>HLOOKUP(L326,'Latest indicator estimate data'!$A$1:$ZZ$500,MATCH($C327,'Latest indicator estimate data'!$G$1:$G$500,0),FALSE)</f>
        <v>#N/A</v>
      </c>
      <c r="M327" s="112" t="e">
        <f>HLOOKUP(M326,'Latest indicator estimate data'!$A$1:$ZZ$500,MATCH($C327,'Latest indicator estimate data'!$G$1:$G$500,0),FALSE)</f>
        <v>#N/A</v>
      </c>
      <c r="N327" s="112" t="e">
        <f>HLOOKUP(N326,'Latest indicator estimate data'!$A$1:$ZZ$500,MATCH($C327,'Latest indicator estimate data'!$G$1:$G$500,0),FALSE)</f>
        <v>#N/A</v>
      </c>
      <c r="O327" s="112" t="e">
        <f>HLOOKUP(O326,'Latest indicator estimate data'!$A$1:$ZZ$500,MATCH($C327,'Latest indicator estimate data'!$G$1:$G$500,0),FALSE)</f>
        <v>#N/A</v>
      </c>
      <c r="P327" s="112" t="e">
        <f>HLOOKUP(P326,'Latest indicator estimate data'!A61:ZZ560,MATCH(C327,'Latest indicator estimate data'!E61:E560,0),FALSE)</f>
        <v>#N/A</v>
      </c>
    </row>
    <row r="328" spans="2:16">
      <c r="C328" s="133" t="s">
        <v>2027</v>
      </c>
      <c r="D328" s="134"/>
      <c r="E328" s="132"/>
      <c r="F328" s="132"/>
      <c r="G328" s="132"/>
      <c r="H328" s="132"/>
      <c r="I328" s="132"/>
      <c r="J328" s="132"/>
      <c r="K328" s="132"/>
      <c r="L328" s="132"/>
      <c r="M328" s="132"/>
      <c r="N328" s="132"/>
      <c r="O328" s="132"/>
      <c r="P328" s="132"/>
    </row>
    <row r="329" spans="2:16">
      <c r="C329" s="125"/>
      <c r="D329" s="20" t="s">
        <v>1928</v>
      </c>
      <c r="E329" s="108" t="str">
        <f>IFERROR(HLOOKUP(E326,'Latest indicator estimate data'!$A$1:$ZZ$500,MATCH($D329,'Latest indicator estimate data'!$G$1:$G$500,0),FALSE),"")</f>
        <v/>
      </c>
      <c r="F329" s="108" t="str">
        <f>IFERROR(HLOOKUP(F326,'Latest indicator estimate data'!$A$1:$ZZ$500,MATCH($D329,'Latest indicator estimate data'!$G$1:$G$500,0),FALSE),"")</f>
        <v/>
      </c>
      <c r="G329" s="108" t="str">
        <f>IFERROR(HLOOKUP(G326,'Latest indicator estimate data'!$A$1:$ZZ$500,MATCH($D329,'Latest indicator estimate data'!$G$1:$G$500,0),FALSE),"")</f>
        <v/>
      </c>
      <c r="H329" s="108" t="str">
        <f>IFERROR(HLOOKUP(H326,'Latest indicator estimate data'!$A$1:$ZZ$500,MATCH($D329,'Latest indicator estimate data'!$G$1:$G$500,0),FALSE),"")</f>
        <v/>
      </c>
      <c r="I329" s="108" t="str">
        <f>IFERROR(HLOOKUP(I326,'Latest indicator estimate data'!$A$1:$ZZ$500,MATCH($D329,'Latest indicator estimate data'!$G$1:$G$500,0),FALSE),"")</f>
        <v/>
      </c>
      <c r="J329" s="108" t="str">
        <f>IFERROR(HLOOKUP(J326,'Latest indicator estimate data'!$A$1:$ZZ$500,MATCH($D329,'Latest indicator estimate data'!$G$1:$G$500,0),FALSE),"")</f>
        <v/>
      </c>
      <c r="K329" s="108" t="str">
        <f>IFERROR(HLOOKUP(K326,'Latest indicator estimate data'!$A$1:$ZZ$500,MATCH($D329,'Latest indicator estimate data'!$G$1:$G$500,0),FALSE),"")</f>
        <v/>
      </c>
      <c r="L329" s="108" t="str">
        <f>IFERROR(HLOOKUP(L326,'Latest indicator estimate data'!$A$1:$ZZ$500,MATCH($D329,'Latest indicator estimate data'!$G$1:$G$500,0),FALSE),"")</f>
        <v/>
      </c>
      <c r="M329" s="108" t="str">
        <f>IFERROR(HLOOKUP(M326,'Latest indicator estimate data'!$A$1:$ZZ$500,MATCH($D329,'Latest indicator estimate data'!$G$1:$G$500,0),FALSE),"")</f>
        <v/>
      </c>
      <c r="N329" s="108" t="str">
        <f>IFERROR(HLOOKUP(N326,'Latest indicator estimate data'!$A$1:$ZZ$500,MATCH($D329,'Latest indicator estimate data'!$G$1:$G$500,0),FALSE),"")</f>
        <v/>
      </c>
      <c r="O329" s="108" t="str">
        <f>IFERROR(HLOOKUP(O326,'Latest indicator estimate data'!$A$1:$ZZ$500,MATCH($D329,'Latest indicator estimate data'!$G$1:$G$500,0),FALSE),"")</f>
        <v/>
      </c>
      <c r="P329" s="108" t="str">
        <f>IFERROR(HLOOKUP(P326,'Latest indicator estimate data'!A61:ZZ560,MATCH(D329,'Latest indicator estimate data'!F61:F560,0),FALSE),"")</f>
        <v/>
      </c>
    </row>
    <row r="330" spans="2:16" ht="27.6">
      <c r="C330" s="125"/>
      <c r="D330" s="20" t="s">
        <v>1929</v>
      </c>
      <c r="E330" s="108" t="str">
        <f>IFERROR(HLOOKUP(E326,'Latest indicator estimate data'!$A$1:$ZZ$500,MATCH($D330,'Latest indicator estimate data'!$G$1:$G$500,0),FALSE),"")</f>
        <v/>
      </c>
      <c r="F330" s="108" t="str">
        <f>IFERROR(HLOOKUP(F326,'Latest indicator estimate data'!$A$1:$ZZ$500,MATCH($D330,'Latest indicator estimate data'!$G$1:$G$500,0),FALSE),"")</f>
        <v/>
      </c>
      <c r="G330" s="108" t="str">
        <f>IFERROR(HLOOKUP(G326,'Latest indicator estimate data'!$A$1:$ZZ$500,MATCH($D330,'Latest indicator estimate data'!$G$1:$G$500,0),FALSE),"")</f>
        <v/>
      </c>
      <c r="H330" s="108" t="str">
        <f>IFERROR(HLOOKUP(H326,'Latest indicator estimate data'!$A$1:$ZZ$500,MATCH($D330,'Latest indicator estimate data'!$G$1:$G$500,0),FALSE),"")</f>
        <v/>
      </c>
      <c r="I330" s="108" t="str">
        <f>IFERROR(HLOOKUP(I326,'Latest indicator estimate data'!$A$1:$ZZ$500,MATCH($D330,'Latest indicator estimate data'!$G$1:$G$500,0),FALSE),"")</f>
        <v/>
      </c>
      <c r="J330" s="108" t="str">
        <f>IFERROR(HLOOKUP(J326,'Latest indicator estimate data'!$A$1:$ZZ$500,MATCH($D330,'Latest indicator estimate data'!$G$1:$G$500,0),FALSE),"")</f>
        <v/>
      </c>
      <c r="K330" s="108" t="str">
        <f>IFERROR(HLOOKUP(K326,'Latest indicator estimate data'!$A$1:$ZZ$500,MATCH($D330,'Latest indicator estimate data'!$G$1:$G$500,0),FALSE),"")</f>
        <v/>
      </c>
      <c r="L330" s="108" t="str">
        <f>IFERROR(HLOOKUP(L326,'Latest indicator estimate data'!$A$1:$ZZ$500,MATCH($D330,'Latest indicator estimate data'!$G$1:$G$500,0),FALSE),"")</f>
        <v/>
      </c>
      <c r="M330" s="108" t="str">
        <f>IFERROR(HLOOKUP(M326,'Latest indicator estimate data'!$A$1:$ZZ$500,MATCH($D330,'Latest indicator estimate data'!$G$1:$G$500,0),FALSE),"")</f>
        <v/>
      </c>
      <c r="N330" s="108" t="str">
        <f>IFERROR(HLOOKUP(N326,'Latest indicator estimate data'!$A$1:$ZZ$500,MATCH($D330,'Latest indicator estimate data'!$G$1:$G$500,0),FALSE),"")</f>
        <v/>
      </c>
      <c r="O330" s="108" t="str">
        <f>IFERROR(HLOOKUP(O326,'Latest indicator estimate data'!$A$1:$ZZ$500,MATCH($D330,'Latest indicator estimate data'!$G$1:$G$500,0),FALSE),"")</f>
        <v/>
      </c>
      <c r="P330" s="108" t="str">
        <f>IFERROR(HLOOKUP(P326,'Latest indicator estimate data'!A61:ZZ560,MATCH(D330,'Latest indicator estimate data'!F61:F560,0),FALSE),"")</f>
        <v/>
      </c>
    </row>
    <row r="331" spans="2:16">
      <c r="C331" s="130" t="s">
        <v>2031</v>
      </c>
      <c r="D331" s="131"/>
      <c r="E331" s="132"/>
      <c r="F331" s="132"/>
      <c r="G331" s="132"/>
      <c r="H331" s="132"/>
      <c r="I331" s="132"/>
      <c r="J331" s="132"/>
      <c r="K331" s="132"/>
      <c r="L331" s="132"/>
      <c r="M331" s="132"/>
      <c r="N331" s="132"/>
      <c r="O331" s="132"/>
      <c r="P331" s="132"/>
    </row>
    <row r="332" spans="2:16">
      <c r="C332" s="125"/>
      <c r="D332" s="20" t="s">
        <v>2558</v>
      </c>
      <c r="E332" s="108" t="str">
        <f>IFERROR(HLOOKUP(E326,'Latest indicator estimate data'!$A$1:$ZZ$500,MATCH($D332,'Latest indicator estimate data'!$G$1:$G$500,0),FALSE),"")</f>
        <v/>
      </c>
      <c r="F332" s="108" t="str">
        <f>IFERROR(HLOOKUP(F326,'Latest indicator estimate data'!$A$1:$ZZ$500,MATCH($D332,'Latest indicator estimate data'!$G$1:$G$500,0),FALSE),"")</f>
        <v/>
      </c>
      <c r="G332" s="108" t="str">
        <f>IFERROR(HLOOKUP(G326,'Latest indicator estimate data'!$A$1:$ZZ$500,MATCH($D332,'Latest indicator estimate data'!$G$1:$G$500,0),FALSE),"")</f>
        <v/>
      </c>
      <c r="H332" s="108" t="str">
        <f>IFERROR(HLOOKUP(H326,'Latest indicator estimate data'!$A$1:$ZZ$500,MATCH($D332,'Latest indicator estimate data'!$G$1:$G$500,0),FALSE),"")</f>
        <v/>
      </c>
      <c r="I332" s="108" t="str">
        <f>IFERROR(HLOOKUP(I326,'Latest indicator estimate data'!$A$1:$ZZ$500,MATCH($D332,'Latest indicator estimate data'!$G$1:$G$500,0),FALSE),"")</f>
        <v/>
      </c>
      <c r="J332" s="108" t="str">
        <f>IFERROR(HLOOKUP(J326,'Latest indicator estimate data'!$A$1:$ZZ$500,MATCH($D332,'Latest indicator estimate data'!$G$1:$G$500,0),FALSE),"")</f>
        <v/>
      </c>
      <c r="K332" s="108" t="str">
        <f>IFERROR(HLOOKUP(K326,'Latest indicator estimate data'!$A$1:$ZZ$500,MATCH($D332,'Latest indicator estimate data'!$G$1:$G$500,0),FALSE),"")</f>
        <v/>
      </c>
      <c r="L332" s="108" t="str">
        <f>IFERROR(HLOOKUP(L326,'Latest indicator estimate data'!$A$1:$ZZ$500,MATCH($D332,'Latest indicator estimate data'!$G$1:$G$500,0),FALSE),"")</f>
        <v/>
      </c>
      <c r="M332" s="108" t="str">
        <f>IFERROR(HLOOKUP(M326,'Latest indicator estimate data'!$A$1:$ZZ$500,MATCH($D332,'Latest indicator estimate data'!$G$1:$G$500,0),FALSE),"")</f>
        <v/>
      </c>
      <c r="N332" s="108" t="str">
        <f>IFERROR(HLOOKUP(N326,'Latest indicator estimate data'!$A$1:$ZZ$500,MATCH($D332,'Latest indicator estimate data'!$G$1:$G$500,0),FALSE),"")</f>
        <v/>
      </c>
      <c r="O332" s="108" t="str">
        <f>IFERROR(HLOOKUP(O326,'Latest indicator estimate data'!$A$1:$ZZ$500,MATCH($D332,'Latest indicator estimate data'!$G$1:$G$500,0),FALSE),"")</f>
        <v/>
      </c>
      <c r="P332" s="108" t="str">
        <f>IFERROR(HLOOKUP(P326,'Latest indicator estimate data'!L61:AAK560,MATCH(D332,'Latest indicator estimate data'!Q61:Q560,0),FALSE),"")</f>
        <v/>
      </c>
    </row>
    <row r="333" spans="2:16">
      <c r="C333" s="125"/>
      <c r="D333" s="20" t="s">
        <v>2559</v>
      </c>
      <c r="E333" s="108" t="str">
        <f>IFERROR(HLOOKUP(E326,'Latest indicator estimate data'!$A$1:$ZZ$500,MATCH($D333,'Latest indicator estimate data'!$G$1:$G$500,0),FALSE),"")</f>
        <v/>
      </c>
      <c r="F333" s="108" t="str">
        <f>IFERROR(HLOOKUP(F326,'Latest indicator estimate data'!$A$1:$ZZ$500,MATCH($D333,'Latest indicator estimate data'!$G$1:$G$500,0),FALSE),"")</f>
        <v/>
      </c>
      <c r="G333" s="108" t="str">
        <f>IFERROR(HLOOKUP(G326,'Latest indicator estimate data'!$A$1:$ZZ$500,MATCH($D333,'Latest indicator estimate data'!$G$1:$G$500,0),FALSE),"")</f>
        <v/>
      </c>
      <c r="H333" s="108" t="str">
        <f>IFERROR(HLOOKUP(H326,'Latest indicator estimate data'!$A$1:$ZZ$500,MATCH($D333,'Latest indicator estimate data'!$G$1:$G$500,0),FALSE),"")</f>
        <v/>
      </c>
      <c r="I333" s="108" t="str">
        <f>IFERROR(HLOOKUP(I326,'Latest indicator estimate data'!$A$1:$ZZ$500,MATCH($D333,'Latest indicator estimate data'!$G$1:$G$500,0),FALSE),"")</f>
        <v/>
      </c>
      <c r="J333" s="108" t="str">
        <f>IFERROR(HLOOKUP(J326,'Latest indicator estimate data'!$A$1:$ZZ$500,MATCH($D333,'Latest indicator estimate data'!$G$1:$G$500,0),FALSE),"")</f>
        <v/>
      </c>
      <c r="K333" s="108" t="str">
        <f>IFERROR(HLOOKUP(K326,'Latest indicator estimate data'!$A$1:$ZZ$500,MATCH($D333,'Latest indicator estimate data'!$G$1:$G$500,0),FALSE),"")</f>
        <v/>
      </c>
      <c r="L333" s="108" t="str">
        <f>IFERROR(HLOOKUP(L326,'Latest indicator estimate data'!$A$1:$ZZ$500,MATCH($D333,'Latest indicator estimate data'!$G$1:$G$500,0),FALSE),"")</f>
        <v/>
      </c>
      <c r="M333" s="108" t="str">
        <f>IFERROR(HLOOKUP(M326,'Latest indicator estimate data'!$A$1:$ZZ$500,MATCH($D333,'Latest indicator estimate data'!$G$1:$G$500,0),FALSE),"")</f>
        <v/>
      </c>
      <c r="N333" s="108" t="str">
        <f>IFERROR(HLOOKUP(N326,'Latest indicator estimate data'!$A$1:$ZZ$500,MATCH($D333,'Latest indicator estimate data'!$G$1:$G$500,0),FALSE),"")</f>
        <v/>
      </c>
      <c r="O333" s="108" t="str">
        <f>IFERROR(HLOOKUP(O326,'Latest indicator estimate data'!$A$1:$ZZ$500,MATCH($D333,'Latest indicator estimate data'!$G$1:$G$500,0),FALSE),"")</f>
        <v/>
      </c>
      <c r="P333" s="108" t="str">
        <f>IFERROR(HLOOKUP(P326,'Latest indicator estimate data'!L62:AAK561,MATCH(D333,'Latest indicator estimate data'!Q62:Q561,0),FALSE),"")</f>
        <v/>
      </c>
    </row>
    <row r="334" spans="2:16">
      <c r="C334" s="130" t="s">
        <v>2035</v>
      </c>
      <c r="D334" s="131"/>
      <c r="E334" s="132"/>
      <c r="F334" s="132"/>
      <c r="G334" s="132"/>
      <c r="H334" s="132"/>
      <c r="I334" s="132"/>
      <c r="J334" s="132"/>
      <c r="K334" s="132"/>
      <c r="L334" s="132"/>
      <c r="M334" s="132"/>
      <c r="N334" s="132"/>
      <c r="O334" s="132"/>
      <c r="P334" s="132"/>
    </row>
    <row r="335" spans="2:16">
      <c r="C335" s="125"/>
      <c r="D335" s="20" t="s">
        <v>1933</v>
      </c>
      <c r="E335" s="108" t="str">
        <f>IFERROR(HLOOKUP(E326,'Latest indicator estimate data'!$A$1:$ZZ$500,MATCH($D335,'Latest indicator estimate data'!$G$1:$G$500,0),FALSE),"")</f>
        <v/>
      </c>
      <c r="F335" s="108" t="str">
        <f>IFERROR(HLOOKUP(F326,'Latest indicator estimate data'!$A$1:$ZZ$500,MATCH($D335,'Latest indicator estimate data'!$G$1:$G$500,0),FALSE),"")</f>
        <v/>
      </c>
      <c r="G335" s="108" t="str">
        <f>IFERROR(HLOOKUP(G326,'Latest indicator estimate data'!$A$1:$ZZ$500,MATCH($D335,'Latest indicator estimate data'!$G$1:$G$500,0),FALSE),"")</f>
        <v/>
      </c>
      <c r="H335" s="108" t="str">
        <f>IFERROR(HLOOKUP(H326,'Latest indicator estimate data'!$A$1:$ZZ$500,MATCH($D335,'Latest indicator estimate data'!$G$1:$G$500,0),FALSE),"")</f>
        <v/>
      </c>
      <c r="I335" s="108" t="str">
        <f>IFERROR(HLOOKUP(I326,'Latest indicator estimate data'!$A$1:$ZZ$500,MATCH($D335,'Latest indicator estimate data'!$G$1:$G$500,0),FALSE),"")</f>
        <v/>
      </c>
      <c r="J335" s="108" t="str">
        <f>IFERROR(HLOOKUP(J326,'Latest indicator estimate data'!$A$1:$ZZ$500,MATCH($D335,'Latest indicator estimate data'!$G$1:$G$500,0),FALSE),"")</f>
        <v/>
      </c>
      <c r="K335" s="108" t="str">
        <f>IFERROR(HLOOKUP(K326,'Latest indicator estimate data'!$A$1:$ZZ$500,MATCH($D335,'Latest indicator estimate data'!$G$1:$G$500,0),FALSE),"")</f>
        <v/>
      </c>
      <c r="L335" s="108" t="str">
        <f>IFERROR(HLOOKUP(L326,'Latest indicator estimate data'!$A$1:$ZZ$500,MATCH($D335,'Latest indicator estimate data'!$G$1:$G$500,0),FALSE),"")</f>
        <v/>
      </c>
      <c r="M335" s="108" t="str">
        <f>IFERROR(HLOOKUP(M326,'Latest indicator estimate data'!$A$1:$ZZ$500,MATCH($D335,'Latest indicator estimate data'!$G$1:$G$500,0),FALSE),"")</f>
        <v/>
      </c>
      <c r="N335" s="108" t="str">
        <f>IFERROR(HLOOKUP(N326,'Latest indicator estimate data'!$A$1:$ZZ$500,MATCH($D335,'Latest indicator estimate data'!$G$1:$G$500,0),FALSE),"")</f>
        <v/>
      </c>
      <c r="O335" s="108" t="str">
        <f>IFERROR(HLOOKUP(O326,'Latest indicator estimate data'!$A$1:$ZZ$500,MATCH($D335,'Latest indicator estimate data'!$G$1:$G$500,0),FALSE),"")</f>
        <v/>
      </c>
      <c r="P335" s="108" t="str">
        <f>IFERROR(HLOOKUP(P326,'Latest indicator estimate data'!L64:AAK563,MATCH(D335,'Latest indicator estimate data'!Q64:Q563,0),FALSE),"")</f>
        <v/>
      </c>
    </row>
    <row r="336" spans="2:16">
      <c r="C336" s="125"/>
      <c r="D336" s="20" t="s">
        <v>1934</v>
      </c>
      <c r="E336" s="108" t="str">
        <f>IFERROR(HLOOKUP(E326,'Latest indicator estimate data'!$A$1:$ZZ$500,MATCH($D336,'Latest indicator estimate data'!$G$1:$G$500,0),FALSE),"")</f>
        <v/>
      </c>
      <c r="F336" s="108" t="str">
        <f>IFERROR(HLOOKUP(F326,'Latest indicator estimate data'!$A$1:$ZZ$500,MATCH($D336,'Latest indicator estimate data'!$G$1:$G$500,0),FALSE),"")</f>
        <v/>
      </c>
      <c r="G336" s="108" t="str">
        <f>IFERROR(HLOOKUP(G326,'Latest indicator estimate data'!$A$1:$ZZ$500,MATCH($D336,'Latest indicator estimate data'!$G$1:$G$500,0),FALSE),"")</f>
        <v/>
      </c>
      <c r="H336" s="108" t="str">
        <f>IFERROR(HLOOKUP(H326,'Latest indicator estimate data'!$A$1:$ZZ$500,MATCH($D336,'Latest indicator estimate data'!$G$1:$G$500,0),FALSE),"")</f>
        <v/>
      </c>
      <c r="I336" s="108" t="str">
        <f>IFERROR(HLOOKUP(I326,'Latest indicator estimate data'!$A$1:$ZZ$500,MATCH($D336,'Latest indicator estimate data'!$G$1:$G$500,0),FALSE),"")</f>
        <v/>
      </c>
      <c r="J336" s="108" t="str">
        <f>IFERROR(HLOOKUP(J326,'Latest indicator estimate data'!$A$1:$ZZ$500,MATCH($D336,'Latest indicator estimate data'!$G$1:$G$500,0),FALSE),"")</f>
        <v/>
      </c>
      <c r="K336" s="108" t="str">
        <f>IFERROR(HLOOKUP(K326,'Latest indicator estimate data'!$A$1:$ZZ$500,MATCH($D336,'Latest indicator estimate data'!$G$1:$G$500,0),FALSE),"")</f>
        <v/>
      </c>
      <c r="L336" s="108" t="str">
        <f>IFERROR(HLOOKUP(L326,'Latest indicator estimate data'!$A$1:$ZZ$500,MATCH($D336,'Latest indicator estimate data'!$G$1:$G$500,0),FALSE),"")</f>
        <v/>
      </c>
      <c r="M336" s="108" t="str">
        <f>IFERROR(HLOOKUP(M326,'Latest indicator estimate data'!$A$1:$ZZ$500,MATCH($D336,'Latest indicator estimate data'!$G$1:$G$500,0),FALSE),"")</f>
        <v/>
      </c>
      <c r="N336" s="108" t="str">
        <f>IFERROR(HLOOKUP(N326,'Latest indicator estimate data'!$A$1:$ZZ$500,MATCH($D336,'Latest indicator estimate data'!$G$1:$G$500,0),FALSE),"")</f>
        <v/>
      </c>
      <c r="O336" s="108" t="str">
        <f>IFERROR(HLOOKUP(O326,'Latest indicator estimate data'!$A$1:$ZZ$500,MATCH($D336,'Latest indicator estimate data'!$G$1:$G$500,0),FALSE),"")</f>
        <v/>
      </c>
      <c r="P336" s="108" t="str">
        <f>IFERROR(HLOOKUP(P326,'Latest indicator estimate data'!L65:AAK564,MATCH(D336,'Latest indicator estimate data'!Q65:Q564,0),FALSE),"")</f>
        <v/>
      </c>
    </row>
    <row r="337" spans="2:16">
      <c r="C337" s="130" t="s">
        <v>2039</v>
      </c>
      <c r="D337" s="131"/>
      <c r="E337" s="132"/>
      <c r="F337" s="132"/>
      <c r="G337" s="132"/>
      <c r="H337" s="132"/>
      <c r="I337" s="132"/>
      <c r="J337" s="132"/>
      <c r="K337" s="132"/>
      <c r="L337" s="132"/>
      <c r="M337" s="132"/>
      <c r="N337" s="132"/>
      <c r="O337" s="132"/>
      <c r="P337" s="132"/>
    </row>
    <row r="338" spans="2:16">
      <c r="C338" s="125"/>
      <c r="D338" s="20" t="s">
        <v>2561</v>
      </c>
      <c r="E338" s="108" t="str">
        <f>IFERROR(HLOOKUP(E326,'Latest indicator estimate data'!$A$1:$ZZ$500,MATCH($D338,'Latest indicator estimate data'!$G$1:$G$500,0),FALSE),"")</f>
        <v/>
      </c>
      <c r="F338" s="108" t="str">
        <f>IFERROR(HLOOKUP(F326,'Latest indicator estimate data'!$A$1:$ZZ$500,MATCH($D338,'Latest indicator estimate data'!$G$1:$G$500,0),FALSE),"")</f>
        <v/>
      </c>
      <c r="G338" s="108" t="str">
        <f>IFERROR(HLOOKUP(G326,'Latest indicator estimate data'!$A$1:$ZZ$500,MATCH($D338,'Latest indicator estimate data'!$G$1:$G$500,0),FALSE),"")</f>
        <v/>
      </c>
      <c r="H338" s="108" t="str">
        <f>IFERROR(HLOOKUP(H326,'Latest indicator estimate data'!$A$1:$ZZ$500,MATCH($D338,'Latest indicator estimate data'!$G$1:$G$500,0),FALSE),"")</f>
        <v/>
      </c>
      <c r="I338" s="108" t="str">
        <f>IFERROR(HLOOKUP(I326,'Latest indicator estimate data'!$A$1:$ZZ$500,MATCH($D338,'Latest indicator estimate data'!$G$1:$G$500,0),FALSE),"")</f>
        <v/>
      </c>
      <c r="J338" s="108" t="str">
        <f>IFERROR(HLOOKUP(J326,'Latest indicator estimate data'!$A$1:$ZZ$500,MATCH($D338,'Latest indicator estimate data'!$G$1:$G$500,0),FALSE),"")</f>
        <v/>
      </c>
      <c r="K338" s="108" t="str">
        <f>IFERROR(HLOOKUP(K326,'Latest indicator estimate data'!$A$1:$ZZ$500,MATCH($D338,'Latest indicator estimate data'!$G$1:$G$500,0),FALSE),"")</f>
        <v/>
      </c>
      <c r="L338" s="108" t="str">
        <f>IFERROR(HLOOKUP(L326,'Latest indicator estimate data'!$A$1:$ZZ$500,MATCH($D338,'Latest indicator estimate data'!$G$1:$G$500,0),FALSE),"")</f>
        <v/>
      </c>
      <c r="M338" s="108" t="str">
        <f>IFERROR(HLOOKUP(M326,'Latest indicator estimate data'!$A$1:$ZZ$500,MATCH($D338,'Latest indicator estimate data'!$G$1:$G$500,0),FALSE),"")</f>
        <v/>
      </c>
      <c r="N338" s="108" t="str">
        <f>IFERROR(HLOOKUP(N326,'Latest indicator estimate data'!$A$1:$ZZ$500,MATCH($D338,'Latest indicator estimate data'!$G$1:$G$500,0),FALSE),"")</f>
        <v/>
      </c>
      <c r="O338" s="108" t="str">
        <f>IFERROR(HLOOKUP(O326,'Latest indicator estimate data'!$A$1:$ZZ$500,MATCH($D338,'Latest indicator estimate data'!$G$1:$G$500,0),FALSE),"")</f>
        <v/>
      </c>
      <c r="P338" s="108" t="str">
        <f>IFERROR(HLOOKUP(P326,'Latest indicator estimate data'!L67:AAK566,MATCH(D338,'Latest indicator estimate data'!Q67:Q566,0),FALSE),"")</f>
        <v/>
      </c>
    </row>
    <row r="339" spans="2:16">
      <c r="C339" s="126"/>
      <c r="D339" s="129" t="s">
        <v>2560</v>
      </c>
      <c r="E339" s="113" t="str">
        <f>IFERROR(HLOOKUP(E326,'Latest indicator estimate data'!$A$1:$ZZ$500,MATCH($D339,'Latest indicator estimate data'!$G$1:$G$500,0),FALSE),"")</f>
        <v/>
      </c>
      <c r="F339" s="113" t="str">
        <f>IFERROR(HLOOKUP(F326,'Latest indicator estimate data'!$A$1:$ZZ$500,MATCH($D339,'Latest indicator estimate data'!$G$1:$G$500,0),FALSE),"")</f>
        <v/>
      </c>
      <c r="G339" s="113" t="str">
        <f>IFERROR(HLOOKUP(G326,'Latest indicator estimate data'!$A$1:$ZZ$500,MATCH($D339,'Latest indicator estimate data'!$G$1:$G$500,0),FALSE),"")</f>
        <v/>
      </c>
      <c r="H339" s="113" t="str">
        <f>IFERROR(HLOOKUP(H326,'Latest indicator estimate data'!$A$1:$ZZ$500,MATCH($D339,'Latest indicator estimate data'!$G$1:$G$500,0),FALSE),"")</f>
        <v/>
      </c>
      <c r="I339" s="113" t="str">
        <f>IFERROR(HLOOKUP(I326,'Latest indicator estimate data'!$A$1:$ZZ$500,MATCH($D339,'Latest indicator estimate data'!$G$1:$G$500,0),FALSE),"")</f>
        <v/>
      </c>
      <c r="J339" s="113" t="str">
        <f>IFERROR(HLOOKUP(J326,'Latest indicator estimate data'!$A$1:$ZZ$500,MATCH($D339,'Latest indicator estimate data'!$G$1:$G$500,0),FALSE),"")</f>
        <v/>
      </c>
      <c r="K339" s="113" t="str">
        <f>IFERROR(HLOOKUP(K326,'Latest indicator estimate data'!$A$1:$ZZ$500,MATCH($D339,'Latest indicator estimate data'!$G$1:$G$500,0),FALSE),"")</f>
        <v/>
      </c>
      <c r="L339" s="113" t="str">
        <f>IFERROR(HLOOKUP(L326,'Latest indicator estimate data'!$A$1:$ZZ$500,MATCH($D339,'Latest indicator estimate data'!$G$1:$G$500,0),FALSE),"")</f>
        <v/>
      </c>
      <c r="M339" s="113" t="str">
        <f>IFERROR(HLOOKUP(M326,'Latest indicator estimate data'!$A$1:$ZZ$500,MATCH($D339,'Latest indicator estimate data'!$G$1:$G$500,0),FALSE),"")</f>
        <v/>
      </c>
      <c r="N339" s="113" t="str">
        <f>IFERROR(HLOOKUP(N326,'Latest indicator estimate data'!$A$1:$ZZ$500,MATCH($D339,'Latest indicator estimate data'!$G$1:$G$500,0),FALSE),"")</f>
        <v/>
      </c>
      <c r="O339" s="113" t="str">
        <f>IFERROR(HLOOKUP(O326,'Latest indicator estimate data'!$A$1:$ZZ$500,MATCH($D339,'Latest indicator estimate data'!$G$1:$G$500,0),FALSE),"")</f>
        <v/>
      </c>
      <c r="P339" s="113" t="str">
        <f>IFERROR(HLOOKUP(P326,'Latest indicator estimate data'!L68:AAK567,MATCH(D339,'Latest indicator estimate data'!Q68:Q567,0),FALSE),"")</f>
        <v/>
      </c>
    </row>
    <row r="343" spans="2:16">
      <c r="B343" s="105" t="s">
        <v>2185</v>
      </c>
    </row>
    <row r="344" spans="2:16">
      <c r="B344" s="105"/>
      <c r="C344" s="105"/>
      <c r="D344" s="106"/>
      <c r="E344" s="107"/>
      <c r="F344" s="107"/>
      <c r="G344" s="107"/>
      <c r="H344" s="107"/>
      <c r="I344" s="107"/>
      <c r="J344" s="107"/>
      <c r="K344" s="107"/>
      <c r="L344" s="107"/>
      <c r="M344" s="107"/>
      <c r="N344" s="107"/>
      <c r="O344" s="108"/>
      <c r="P344" s="118"/>
    </row>
    <row r="345" spans="2:16" ht="55.5" customHeight="1">
      <c r="C345" s="109"/>
      <c r="D345" s="109"/>
      <c r="E345" s="110"/>
      <c r="F345" s="187"/>
      <c r="G345" s="187"/>
      <c r="H345" s="187"/>
      <c r="I345" s="187"/>
      <c r="J345" s="187"/>
      <c r="K345" s="110"/>
      <c r="L345" s="187"/>
      <c r="M345" s="187"/>
      <c r="N345" s="187"/>
      <c r="O345" s="112"/>
      <c r="P345" s="112"/>
    </row>
    <row r="346" spans="2:16" ht="122.25" customHeight="1">
      <c r="C346" s="120"/>
      <c r="D346" s="120"/>
      <c r="E346" s="160">
        <f>X348</f>
        <v>0</v>
      </c>
      <c r="F346" s="160">
        <f>X349</f>
        <v>0</v>
      </c>
      <c r="G346" s="160">
        <f>X350</f>
        <v>0</v>
      </c>
      <c r="H346" s="160">
        <f>X351</f>
        <v>0</v>
      </c>
      <c r="I346" s="160">
        <f>X352</f>
        <v>0</v>
      </c>
      <c r="J346" s="160">
        <f>X353</f>
        <v>0</v>
      </c>
      <c r="K346" s="160">
        <f>X354</f>
        <v>0</v>
      </c>
      <c r="L346" s="160">
        <f>X355</f>
        <v>0</v>
      </c>
      <c r="M346" s="160">
        <f>X356</f>
        <v>0</v>
      </c>
      <c r="N346" s="160">
        <f>X357</f>
        <v>0</v>
      </c>
      <c r="O346" s="160">
        <f>X358</f>
        <v>0</v>
      </c>
      <c r="P346" s="111">
        <f>X359</f>
        <v>0</v>
      </c>
    </row>
    <row r="347" spans="2:16">
      <c r="C347" s="121"/>
      <c r="D347" s="121"/>
      <c r="E347" s="127"/>
      <c r="F347" s="127"/>
      <c r="G347" s="127"/>
      <c r="H347" s="127"/>
      <c r="I347" s="127"/>
      <c r="J347" s="127"/>
      <c r="K347" s="127"/>
      <c r="L347" s="127"/>
      <c r="M347" s="127"/>
      <c r="N347" s="127"/>
      <c r="O347" s="127"/>
      <c r="P347" s="127"/>
    </row>
    <row r="348" spans="2:16">
      <c r="C348" s="123" t="s">
        <v>1927</v>
      </c>
      <c r="D348" s="124"/>
      <c r="E348" s="112" t="e">
        <f>HLOOKUP(E347,'Latest indicator estimate data'!$A$1:$ZZ$500,MATCH($C348,'Latest indicator estimate data'!$G$1:$G$500,0),FALSE)</f>
        <v>#N/A</v>
      </c>
      <c r="F348" s="112" t="e">
        <f>HLOOKUP(F347,'Latest indicator estimate data'!$A$1:$ZZ$500,MATCH($C348,'Latest indicator estimate data'!$G$1:$G$500,0),FALSE)</f>
        <v>#N/A</v>
      </c>
      <c r="G348" s="112" t="e">
        <f>HLOOKUP(G347,'Latest indicator estimate data'!$A$1:$ZZ$500,MATCH($C348,'Latest indicator estimate data'!$G$1:$G$500,0),FALSE)</f>
        <v>#N/A</v>
      </c>
      <c r="H348" s="112" t="e">
        <f>HLOOKUP(H347,'Latest indicator estimate data'!$A$1:$ZZ$500,MATCH($C348,'Latest indicator estimate data'!$G$1:$G$500,0),FALSE)</f>
        <v>#N/A</v>
      </c>
      <c r="I348" s="112" t="e">
        <f>HLOOKUP(I347,'Latest indicator estimate data'!$A$1:$ZZ$500,MATCH($C348,'Latest indicator estimate data'!$G$1:$G$500,0),FALSE)</f>
        <v>#N/A</v>
      </c>
      <c r="J348" s="112" t="e">
        <f>HLOOKUP(J347,'Latest indicator estimate data'!$A$1:$ZZ$500,MATCH($C348,'Latest indicator estimate data'!$G$1:$G$500,0),FALSE)</f>
        <v>#N/A</v>
      </c>
      <c r="K348" s="112" t="e">
        <f>HLOOKUP(K347,'Latest indicator estimate data'!$A$1:$ZZ$500,MATCH($C348,'Latest indicator estimate data'!$G$1:$G$500,0),FALSE)</f>
        <v>#N/A</v>
      </c>
      <c r="L348" s="112" t="e">
        <f>HLOOKUP(L347,'Latest indicator estimate data'!$A$1:$ZZ$500,MATCH($C348,'Latest indicator estimate data'!$G$1:$G$500,0),FALSE)</f>
        <v>#N/A</v>
      </c>
      <c r="M348" s="112" t="e">
        <f>HLOOKUP(M347,'Latest indicator estimate data'!$A$1:$ZZ$500,MATCH($C348,'Latest indicator estimate data'!$G$1:$G$500,0),FALSE)</f>
        <v>#N/A</v>
      </c>
      <c r="N348" s="112" t="e">
        <f>HLOOKUP(N347,'Latest indicator estimate data'!$A$1:$ZZ$500,MATCH($C348,'Latest indicator estimate data'!$G$1:$G$500,0),FALSE)</f>
        <v>#N/A</v>
      </c>
      <c r="O348" s="112" t="e">
        <f>HLOOKUP(O347,'Latest indicator estimate data'!$A$1:$ZZ$500,MATCH($C348,'Latest indicator estimate data'!$G$1:$G$500,0),FALSE)</f>
        <v>#N/A</v>
      </c>
      <c r="P348" s="112" t="e">
        <f>HLOOKUP(P347,'Latest indicator estimate data'!$A$1:$ZZ$500,MATCH($C348,'Latest indicator estimate data'!$G$1:$G$500,0),FALSE)</f>
        <v>#N/A</v>
      </c>
    </row>
    <row r="349" spans="2:16">
      <c r="C349" s="133" t="s">
        <v>2027</v>
      </c>
      <c r="D349" s="134"/>
      <c r="E349" s="132"/>
      <c r="F349" s="132"/>
      <c r="G349" s="132"/>
      <c r="H349" s="132"/>
      <c r="I349" s="132"/>
      <c r="J349" s="132"/>
      <c r="K349" s="132"/>
      <c r="L349" s="132"/>
      <c r="M349" s="132"/>
      <c r="N349" s="132"/>
      <c r="O349" s="132"/>
      <c r="P349" s="132"/>
    </row>
    <row r="350" spans="2:16">
      <c r="C350" s="125"/>
      <c r="D350" s="20" t="s">
        <v>1928</v>
      </c>
      <c r="E350" s="108" t="str">
        <f>IFERROR(HLOOKUP(E347,'Latest indicator estimate data'!$A$1:$ZZ$500,MATCH($D350,'Latest indicator estimate data'!$G$1:$G$500,0),FALSE),"")</f>
        <v/>
      </c>
      <c r="F350" s="108" t="str">
        <f>IFERROR(HLOOKUP(F347,'Latest indicator estimate data'!$A$1:$ZZ$500,MATCH($D350,'Latest indicator estimate data'!$G$1:$G$500,0),FALSE),"")</f>
        <v/>
      </c>
      <c r="G350" s="108" t="str">
        <f>IFERROR(HLOOKUP(G347,'Latest indicator estimate data'!$A$1:$ZZ$500,MATCH($D350,'Latest indicator estimate data'!$G$1:$G$500,0),FALSE),"")</f>
        <v/>
      </c>
      <c r="H350" s="108" t="str">
        <f>IFERROR(HLOOKUP(H347,'Latest indicator estimate data'!$A$1:$ZZ$500,MATCH($D350,'Latest indicator estimate data'!$G$1:$G$500,0),FALSE),"")</f>
        <v/>
      </c>
      <c r="I350" s="108" t="str">
        <f>IFERROR(HLOOKUP(I347,'Latest indicator estimate data'!$A$1:$ZZ$500,MATCH($D350,'Latest indicator estimate data'!$G$1:$G$500,0),FALSE),"")</f>
        <v/>
      </c>
      <c r="J350" s="108" t="str">
        <f>IFERROR(HLOOKUP(J347,'Latest indicator estimate data'!$A$1:$ZZ$500,MATCH($D350,'Latest indicator estimate data'!$G$1:$G$500,0),FALSE),"")</f>
        <v/>
      </c>
      <c r="K350" s="108" t="str">
        <f>IFERROR(HLOOKUP(K347,'Latest indicator estimate data'!$A$1:$ZZ$500,MATCH($D350,'Latest indicator estimate data'!$G$1:$G$500,0),FALSE),"")</f>
        <v/>
      </c>
      <c r="L350" s="108" t="str">
        <f>IFERROR(HLOOKUP(L347,'Latest indicator estimate data'!$A$1:$ZZ$500,MATCH($D350,'Latest indicator estimate data'!$G$1:$G$500,0),FALSE),"")</f>
        <v/>
      </c>
      <c r="M350" s="108" t="str">
        <f>IFERROR(HLOOKUP(M347,'Latest indicator estimate data'!$A$1:$ZZ$500,MATCH($D350,'Latest indicator estimate data'!$G$1:$G$500,0),FALSE),"")</f>
        <v/>
      </c>
      <c r="N350" s="108" t="str">
        <f>IFERROR(HLOOKUP(N347,'Latest indicator estimate data'!$A$1:$ZZ$500,MATCH($D350,'Latest indicator estimate data'!$G$1:$G$500,0),FALSE),"")</f>
        <v/>
      </c>
      <c r="O350" s="108" t="str">
        <f>IFERROR(HLOOKUP(O347,'Latest indicator estimate data'!$A$1:$ZZ$500,MATCH($D350,'Latest indicator estimate data'!$G$1:$G$500,0),FALSE),"")</f>
        <v/>
      </c>
      <c r="P350" s="108" t="str">
        <f>IFERROR(HLOOKUP(P347,'Latest indicator estimate data'!$A$1:$ZZ$500,MATCH($D350,'Latest indicator estimate data'!$G$1:$G$500,0),FALSE),"")</f>
        <v/>
      </c>
    </row>
    <row r="351" spans="2:16" ht="27.6">
      <c r="C351" s="125"/>
      <c r="D351" s="20" t="s">
        <v>1929</v>
      </c>
      <c r="E351" s="108" t="str">
        <f>IFERROR(HLOOKUP(E347,'Latest indicator estimate data'!$A$1:$ZZ$500,MATCH($D351,'Latest indicator estimate data'!$G$1:$G$500,0),FALSE),"")</f>
        <v/>
      </c>
      <c r="F351" s="108" t="str">
        <f>IFERROR(HLOOKUP(F347,'Latest indicator estimate data'!$A$1:$ZZ$500,MATCH($D351,'Latest indicator estimate data'!$G$1:$G$500,0),FALSE),"")</f>
        <v/>
      </c>
      <c r="G351" s="108" t="str">
        <f>IFERROR(HLOOKUP(G347,'Latest indicator estimate data'!$A$1:$ZZ$500,MATCH($D351,'Latest indicator estimate data'!$G$1:$G$500,0),FALSE),"")</f>
        <v/>
      </c>
      <c r="H351" s="108" t="str">
        <f>IFERROR(HLOOKUP(H347,'Latest indicator estimate data'!$A$1:$ZZ$500,MATCH($D351,'Latest indicator estimate data'!$G$1:$G$500,0),FALSE),"")</f>
        <v/>
      </c>
      <c r="I351" s="108" t="str">
        <f>IFERROR(HLOOKUP(I347,'Latest indicator estimate data'!$A$1:$ZZ$500,MATCH($D351,'Latest indicator estimate data'!$G$1:$G$500,0),FALSE),"")</f>
        <v/>
      </c>
      <c r="J351" s="108" t="str">
        <f>IFERROR(HLOOKUP(J347,'Latest indicator estimate data'!$A$1:$ZZ$500,MATCH($D351,'Latest indicator estimate data'!$G$1:$G$500,0),FALSE),"")</f>
        <v/>
      </c>
      <c r="K351" s="108" t="str">
        <f>IFERROR(HLOOKUP(K347,'Latest indicator estimate data'!$A$1:$ZZ$500,MATCH($D351,'Latest indicator estimate data'!$G$1:$G$500,0),FALSE),"")</f>
        <v/>
      </c>
      <c r="L351" s="108" t="str">
        <f>IFERROR(HLOOKUP(L347,'Latest indicator estimate data'!$A$1:$ZZ$500,MATCH($D351,'Latest indicator estimate data'!$G$1:$G$500,0),FALSE),"")</f>
        <v/>
      </c>
      <c r="M351" s="108" t="str">
        <f>IFERROR(HLOOKUP(M347,'Latest indicator estimate data'!$A$1:$ZZ$500,MATCH($D351,'Latest indicator estimate data'!$G$1:$G$500,0),FALSE),"")</f>
        <v/>
      </c>
      <c r="N351" s="108" t="str">
        <f>IFERROR(HLOOKUP(N347,'Latest indicator estimate data'!$A$1:$ZZ$500,MATCH($D351,'Latest indicator estimate data'!$G$1:$G$500,0),FALSE),"")</f>
        <v/>
      </c>
      <c r="O351" s="108" t="str">
        <f>IFERROR(HLOOKUP(O347,'Latest indicator estimate data'!$A$1:$ZZ$500,MATCH($D351,'Latest indicator estimate data'!$G$1:$G$500,0),FALSE),"")</f>
        <v/>
      </c>
      <c r="P351" s="108" t="str">
        <f>IFERROR(HLOOKUP(P347,'Latest indicator estimate data'!$A$1:$ZZ$500,MATCH($D351,'Latest indicator estimate data'!$G$1:$G$500,0),FALSE),"")</f>
        <v/>
      </c>
    </row>
    <row r="352" spans="2:16">
      <c r="C352" s="130" t="s">
        <v>2031</v>
      </c>
      <c r="D352" s="131"/>
      <c r="E352" s="132"/>
      <c r="F352" s="132"/>
      <c r="G352" s="132"/>
      <c r="H352" s="132"/>
      <c r="I352" s="132"/>
      <c r="J352" s="132"/>
      <c r="K352" s="132"/>
      <c r="L352" s="132"/>
      <c r="M352" s="132"/>
      <c r="N352" s="132"/>
      <c r="O352" s="132"/>
      <c r="P352" s="132"/>
    </row>
    <row r="353" spans="2:16">
      <c r="C353" s="125"/>
      <c r="D353" s="20" t="s">
        <v>1930</v>
      </c>
      <c r="E353" s="108" t="str">
        <f>IFERROR(HLOOKUP(E347,'Latest indicator estimate data'!$A$1:$ZZ$500,MATCH($D353,'Latest indicator estimate data'!$G$1:$G$500,0),FALSE),"")</f>
        <v/>
      </c>
      <c r="F353" s="108" t="str">
        <f>IFERROR(HLOOKUP(F347,'Latest indicator estimate data'!$A$1:$ZZ$500,MATCH($D353,'Latest indicator estimate data'!$G$1:$G$500,0),FALSE),"")</f>
        <v/>
      </c>
      <c r="G353" s="108" t="str">
        <f>IFERROR(HLOOKUP(G347,'Latest indicator estimate data'!$A$1:$ZZ$500,MATCH($D353,'Latest indicator estimate data'!$G$1:$G$500,0),FALSE),"")</f>
        <v/>
      </c>
      <c r="H353" s="108" t="str">
        <f>IFERROR(HLOOKUP(H347,'Latest indicator estimate data'!$A$1:$ZZ$500,MATCH($D353,'Latest indicator estimate data'!$G$1:$G$500,0),FALSE),"")</f>
        <v/>
      </c>
      <c r="I353" s="108" t="str">
        <f>IFERROR(HLOOKUP(I347,'Latest indicator estimate data'!$A$1:$ZZ$500,MATCH($D353,'Latest indicator estimate data'!$G$1:$G$500,0),FALSE),"")</f>
        <v/>
      </c>
      <c r="J353" s="108" t="str">
        <f>IFERROR(HLOOKUP(J347,'Latest indicator estimate data'!$A$1:$ZZ$500,MATCH($D353,'Latest indicator estimate data'!$G$1:$G$500,0),FALSE),"")</f>
        <v/>
      </c>
      <c r="K353" s="108" t="str">
        <f>IFERROR(HLOOKUP(K347,'Latest indicator estimate data'!$A$1:$ZZ$500,MATCH($D353,'Latest indicator estimate data'!$G$1:$G$500,0),FALSE),"")</f>
        <v/>
      </c>
      <c r="L353" s="108" t="str">
        <f>IFERROR(HLOOKUP(L347,'Latest indicator estimate data'!$A$1:$ZZ$500,MATCH($D353,'Latest indicator estimate data'!$G$1:$G$500,0),FALSE),"")</f>
        <v/>
      </c>
      <c r="M353" s="108" t="str">
        <f>IFERROR(HLOOKUP(M347,'Latest indicator estimate data'!$A$1:$ZZ$500,MATCH($D353,'Latest indicator estimate data'!$G$1:$G$500,0),FALSE),"")</f>
        <v/>
      </c>
      <c r="N353" s="108" t="str">
        <f>IFERROR(HLOOKUP(N347,'Latest indicator estimate data'!$A$1:$ZZ$500,MATCH($D353,'Latest indicator estimate data'!$G$1:$G$500,0),FALSE),"")</f>
        <v/>
      </c>
      <c r="O353" s="108" t="str">
        <f>IFERROR(HLOOKUP(O347,'Latest indicator estimate data'!$A$1:$ZZ$500,MATCH($D353,'Latest indicator estimate data'!$G$1:$G$500,0),FALSE),"")</f>
        <v/>
      </c>
      <c r="P353" s="108" t="str">
        <f>IFERROR(HLOOKUP(P347,'Latest indicator estimate data'!$A$1:$ZZ$500,MATCH($D353,'Latest indicator estimate data'!$G$1:$G$500,0),FALSE),"")</f>
        <v/>
      </c>
    </row>
    <row r="354" spans="2:16">
      <c r="C354" s="125"/>
      <c r="D354" s="20" t="s">
        <v>1931</v>
      </c>
      <c r="E354" s="108" t="str">
        <f>IFERROR(HLOOKUP(E347,'Latest indicator estimate data'!$A$1:$ZZ$500,MATCH($D354,'Latest indicator estimate data'!$G$1:$G$500,0),FALSE),"")</f>
        <v/>
      </c>
      <c r="F354" s="108" t="str">
        <f>IFERROR(HLOOKUP(F347,'Latest indicator estimate data'!$A$1:$ZZ$500,MATCH($D354,'Latest indicator estimate data'!$G$1:$G$500,0),FALSE),"")</f>
        <v/>
      </c>
      <c r="G354" s="108" t="str">
        <f>IFERROR(HLOOKUP(G347,'Latest indicator estimate data'!$A$1:$ZZ$500,MATCH($D354,'Latest indicator estimate data'!$G$1:$G$500,0),FALSE),"")</f>
        <v/>
      </c>
      <c r="H354" s="108" t="str">
        <f>IFERROR(HLOOKUP(H347,'Latest indicator estimate data'!$A$1:$ZZ$500,MATCH($D354,'Latest indicator estimate data'!$G$1:$G$500,0),FALSE),"")</f>
        <v/>
      </c>
      <c r="I354" s="108" t="str">
        <f>IFERROR(HLOOKUP(I347,'Latest indicator estimate data'!$A$1:$ZZ$500,MATCH($D354,'Latest indicator estimate data'!$G$1:$G$500,0),FALSE),"")</f>
        <v/>
      </c>
      <c r="J354" s="108" t="str">
        <f>IFERROR(HLOOKUP(J347,'Latest indicator estimate data'!$A$1:$ZZ$500,MATCH($D354,'Latest indicator estimate data'!$G$1:$G$500,0),FALSE),"")</f>
        <v/>
      </c>
      <c r="K354" s="108" t="str">
        <f>IFERROR(HLOOKUP(K347,'Latest indicator estimate data'!$A$1:$ZZ$500,MATCH($D354,'Latest indicator estimate data'!$G$1:$G$500,0),FALSE),"")</f>
        <v/>
      </c>
      <c r="L354" s="108" t="str">
        <f>IFERROR(HLOOKUP(L347,'Latest indicator estimate data'!$A$1:$ZZ$500,MATCH($D354,'Latest indicator estimate data'!$G$1:$G$500,0),FALSE),"")</f>
        <v/>
      </c>
      <c r="M354" s="108" t="str">
        <f>IFERROR(HLOOKUP(M347,'Latest indicator estimate data'!$A$1:$ZZ$500,MATCH($D354,'Latest indicator estimate data'!$G$1:$G$500,0),FALSE),"")</f>
        <v/>
      </c>
      <c r="N354" s="108" t="str">
        <f>IFERROR(HLOOKUP(N347,'Latest indicator estimate data'!$A$1:$ZZ$500,MATCH($D354,'Latest indicator estimate data'!$G$1:$G$500,0),FALSE),"")</f>
        <v/>
      </c>
      <c r="O354" s="108" t="str">
        <f>IFERROR(HLOOKUP(O347,'Latest indicator estimate data'!$A$1:$ZZ$500,MATCH($D354,'Latest indicator estimate data'!$G$1:$G$500,0),FALSE),"")</f>
        <v/>
      </c>
      <c r="P354" s="108" t="str">
        <f>IFERROR(HLOOKUP(P347,'Latest indicator estimate data'!$A$1:$ZZ$500,MATCH($D354,'Latest indicator estimate data'!$G$1:$G$500,0),FALSE),"")</f>
        <v/>
      </c>
    </row>
    <row r="355" spans="2:16">
      <c r="C355" s="130" t="s">
        <v>2035</v>
      </c>
      <c r="D355" s="131"/>
      <c r="E355" s="132"/>
      <c r="F355" s="132"/>
      <c r="G355" s="132"/>
      <c r="H355" s="132"/>
      <c r="I355" s="132"/>
      <c r="J355" s="132"/>
      <c r="K355" s="132"/>
      <c r="L355" s="132"/>
      <c r="M355" s="132"/>
      <c r="N355" s="132"/>
      <c r="O355" s="132"/>
      <c r="P355" s="132"/>
    </row>
    <row r="356" spans="2:16">
      <c r="C356" s="125"/>
      <c r="D356" s="20" t="s">
        <v>1933</v>
      </c>
      <c r="E356" s="108" t="str">
        <f>IFERROR(HLOOKUP(E347,'Latest indicator estimate data'!$A$1:$ZZ$500,MATCH($D356,'Latest indicator estimate data'!$G$1:$G$500,0),FALSE),"")</f>
        <v/>
      </c>
      <c r="F356" s="108" t="str">
        <f>IFERROR(HLOOKUP(F347,'Latest indicator estimate data'!$A$1:$ZZ$500,MATCH($D356,'Latest indicator estimate data'!$G$1:$G$500,0),FALSE),"")</f>
        <v/>
      </c>
      <c r="G356" s="108" t="str">
        <f>IFERROR(HLOOKUP(G347,'Latest indicator estimate data'!$A$1:$ZZ$500,MATCH($D356,'Latest indicator estimate data'!$G$1:$G$500,0),FALSE),"")</f>
        <v/>
      </c>
      <c r="H356" s="108" t="str">
        <f>IFERROR(HLOOKUP(H347,'Latest indicator estimate data'!$A$1:$ZZ$500,MATCH($D356,'Latest indicator estimate data'!$G$1:$G$500,0),FALSE),"")</f>
        <v/>
      </c>
      <c r="I356" s="108" t="str">
        <f>IFERROR(HLOOKUP(I347,'Latest indicator estimate data'!$A$1:$ZZ$500,MATCH($D356,'Latest indicator estimate data'!$G$1:$G$500,0),FALSE),"")</f>
        <v/>
      </c>
      <c r="J356" s="108" t="str">
        <f>IFERROR(HLOOKUP(J347,'Latest indicator estimate data'!$A$1:$ZZ$500,MATCH($D356,'Latest indicator estimate data'!$G$1:$G$500,0),FALSE),"")</f>
        <v/>
      </c>
      <c r="K356" s="108" t="str">
        <f>IFERROR(HLOOKUP(K347,'Latest indicator estimate data'!$A$1:$ZZ$500,MATCH($D356,'Latest indicator estimate data'!$G$1:$G$500,0),FALSE),"")</f>
        <v/>
      </c>
      <c r="L356" s="108" t="str">
        <f>IFERROR(HLOOKUP(L347,'Latest indicator estimate data'!$A$1:$ZZ$500,MATCH($D356,'Latest indicator estimate data'!$G$1:$G$500,0),FALSE),"")</f>
        <v/>
      </c>
      <c r="M356" s="108" t="str">
        <f>IFERROR(HLOOKUP(M347,'Latest indicator estimate data'!$A$1:$ZZ$500,MATCH($D356,'Latest indicator estimate data'!$G$1:$G$500,0),FALSE),"")</f>
        <v/>
      </c>
      <c r="N356" s="108" t="str">
        <f>IFERROR(HLOOKUP(N347,'Latest indicator estimate data'!$A$1:$ZZ$500,MATCH($D356,'Latest indicator estimate data'!$G$1:$G$500,0),FALSE),"")</f>
        <v/>
      </c>
      <c r="O356" s="108" t="str">
        <f>IFERROR(HLOOKUP(O347,'Latest indicator estimate data'!$A$1:$ZZ$500,MATCH($D356,'Latest indicator estimate data'!$G$1:$G$500,0),FALSE),"")</f>
        <v/>
      </c>
      <c r="P356" s="108" t="str">
        <f>IFERROR(HLOOKUP(P347,'Latest indicator estimate data'!$A$1:$ZZ$500,MATCH($D356,'Latest indicator estimate data'!$G$1:$G$500,0),FALSE),"")</f>
        <v/>
      </c>
    </row>
    <row r="357" spans="2:16">
      <c r="C357" s="125"/>
      <c r="D357" s="20" t="s">
        <v>1934</v>
      </c>
      <c r="E357" s="108" t="str">
        <f>IFERROR(HLOOKUP(E347,'Latest indicator estimate data'!$A$1:$ZZ$500,MATCH($D357,'Latest indicator estimate data'!$G$1:$G$500,0),FALSE),"")</f>
        <v/>
      </c>
      <c r="F357" s="108" t="str">
        <f>IFERROR(HLOOKUP(F347,'Latest indicator estimate data'!$A$1:$ZZ$500,MATCH($D357,'Latest indicator estimate data'!$G$1:$G$500,0),FALSE),"")</f>
        <v/>
      </c>
      <c r="G357" s="108" t="str">
        <f>IFERROR(HLOOKUP(G347,'Latest indicator estimate data'!$A$1:$ZZ$500,MATCH($D357,'Latest indicator estimate data'!$G$1:$G$500,0),FALSE),"")</f>
        <v/>
      </c>
      <c r="H357" s="108" t="str">
        <f>IFERROR(HLOOKUP(H347,'Latest indicator estimate data'!$A$1:$ZZ$500,MATCH($D357,'Latest indicator estimate data'!$G$1:$G$500,0),FALSE),"")</f>
        <v/>
      </c>
      <c r="I357" s="108" t="str">
        <f>IFERROR(HLOOKUP(I347,'Latest indicator estimate data'!$A$1:$ZZ$500,MATCH($D357,'Latest indicator estimate data'!$G$1:$G$500,0),FALSE),"")</f>
        <v/>
      </c>
      <c r="J357" s="108" t="str">
        <f>IFERROR(HLOOKUP(J347,'Latest indicator estimate data'!$A$1:$ZZ$500,MATCH($D357,'Latest indicator estimate data'!$G$1:$G$500,0),FALSE),"")</f>
        <v/>
      </c>
      <c r="K357" s="108" t="str">
        <f>IFERROR(HLOOKUP(K347,'Latest indicator estimate data'!$A$1:$ZZ$500,MATCH($D357,'Latest indicator estimate data'!$G$1:$G$500,0),FALSE),"")</f>
        <v/>
      </c>
      <c r="L357" s="108" t="str">
        <f>IFERROR(HLOOKUP(L347,'Latest indicator estimate data'!$A$1:$ZZ$500,MATCH($D357,'Latest indicator estimate data'!$G$1:$G$500,0),FALSE),"")</f>
        <v/>
      </c>
      <c r="M357" s="108" t="str">
        <f>IFERROR(HLOOKUP(M347,'Latest indicator estimate data'!$A$1:$ZZ$500,MATCH($D357,'Latest indicator estimate data'!$G$1:$G$500,0),FALSE),"")</f>
        <v/>
      </c>
      <c r="N357" s="108" t="str">
        <f>IFERROR(HLOOKUP(N347,'Latest indicator estimate data'!$A$1:$ZZ$500,MATCH($D357,'Latest indicator estimate data'!$G$1:$G$500,0),FALSE),"")</f>
        <v/>
      </c>
      <c r="O357" s="108" t="str">
        <f>IFERROR(HLOOKUP(O347,'Latest indicator estimate data'!$A$1:$ZZ$500,MATCH($D357,'Latest indicator estimate data'!$G$1:$G$500,0),FALSE),"")</f>
        <v/>
      </c>
      <c r="P357" s="108" t="str">
        <f>IFERROR(HLOOKUP(P347,'Latest indicator estimate data'!$A$1:$ZZ$500,MATCH($D357,'Latest indicator estimate data'!$G$1:$G$500,0),FALSE),"")</f>
        <v/>
      </c>
    </row>
    <row r="358" spans="2:16">
      <c r="C358" s="130" t="s">
        <v>2039</v>
      </c>
      <c r="D358" s="131"/>
      <c r="E358" s="132"/>
      <c r="F358" s="132"/>
      <c r="G358" s="132"/>
      <c r="H358" s="132"/>
      <c r="I358" s="132"/>
      <c r="J358" s="132"/>
      <c r="K358" s="132"/>
      <c r="L358" s="132"/>
      <c r="M358" s="132"/>
      <c r="N358" s="132"/>
      <c r="O358" s="132"/>
      <c r="P358" s="132"/>
    </row>
    <row r="359" spans="2:16">
      <c r="C359" s="125"/>
      <c r="D359" s="20" t="s">
        <v>1936</v>
      </c>
      <c r="E359" s="108" t="str">
        <f>IFERROR(HLOOKUP(E347,'Latest indicator estimate data'!$A$1:$ZZ$500,MATCH($D359,'Latest indicator estimate data'!$G$1:$G$500,0),FALSE),"")</f>
        <v/>
      </c>
      <c r="F359" s="108" t="str">
        <f>IFERROR(HLOOKUP(F347,'Latest indicator estimate data'!$A$1:$ZZ$500,MATCH($D359,'Latest indicator estimate data'!$G$1:$G$500,0),FALSE),"")</f>
        <v/>
      </c>
      <c r="G359" s="108" t="str">
        <f>IFERROR(HLOOKUP(G347,'Latest indicator estimate data'!$A$1:$ZZ$500,MATCH($D359,'Latest indicator estimate data'!$G$1:$G$500,0),FALSE),"")</f>
        <v/>
      </c>
      <c r="H359" s="108" t="str">
        <f>IFERROR(HLOOKUP(H347,'Latest indicator estimate data'!$A$1:$ZZ$500,MATCH($D359,'Latest indicator estimate data'!$G$1:$G$500,0),FALSE),"")</f>
        <v/>
      </c>
      <c r="I359" s="108" t="str">
        <f>IFERROR(HLOOKUP(I347,'Latest indicator estimate data'!$A$1:$ZZ$500,MATCH($D359,'Latest indicator estimate data'!$G$1:$G$500,0),FALSE),"")</f>
        <v/>
      </c>
      <c r="J359" s="108" t="str">
        <f>IFERROR(HLOOKUP(J347,'Latest indicator estimate data'!$A$1:$ZZ$500,MATCH($D359,'Latest indicator estimate data'!$G$1:$G$500,0),FALSE),"")</f>
        <v/>
      </c>
      <c r="K359" s="108" t="str">
        <f>IFERROR(HLOOKUP(K347,'Latest indicator estimate data'!$A$1:$ZZ$500,MATCH($D359,'Latest indicator estimate data'!$G$1:$G$500,0),FALSE),"")</f>
        <v/>
      </c>
      <c r="L359" s="108" t="str">
        <f>IFERROR(HLOOKUP(L347,'Latest indicator estimate data'!$A$1:$ZZ$500,MATCH($D359,'Latest indicator estimate data'!$G$1:$G$500,0),FALSE),"")</f>
        <v/>
      </c>
      <c r="M359" s="108" t="str">
        <f>IFERROR(HLOOKUP(M347,'Latest indicator estimate data'!$A$1:$ZZ$500,MATCH($D359,'Latest indicator estimate data'!$G$1:$G$500,0),FALSE),"")</f>
        <v/>
      </c>
      <c r="N359" s="108" t="str">
        <f>IFERROR(HLOOKUP(N347,'Latest indicator estimate data'!$A$1:$ZZ$500,MATCH($D359,'Latest indicator estimate data'!$G$1:$G$500,0),FALSE),"")</f>
        <v/>
      </c>
      <c r="O359" s="108" t="str">
        <f>IFERROR(HLOOKUP(O347,'Latest indicator estimate data'!$A$1:$ZZ$500,MATCH($D359,'Latest indicator estimate data'!$G$1:$G$500,0),FALSE),"")</f>
        <v/>
      </c>
      <c r="P359" s="108" t="str">
        <f>IFERROR(HLOOKUP(P347,'Latest indicator estimate data'!$A$1:$ZZ$500,MATCH($D359,'Latest indicator estimate data'!$G$1:$G$500,0),FALSE),"")</f>
        <v/>
      </c>
    </row>
    <row r="360" spans="2:16">
      <c r="C360" s="126"/>
      <c r="D360" s="129" t="s">
        <v>1937</v>
      </c>
      <c r="E360" s="113" t="str">
        <f>IFERROR(HLOOKUP(E347,'Latest indicator estimate data'!$A$1:$ZZ$500,MATCH($D360,'Latest indicator estimate data'!$G$1:$G$500,0),FALSE),"")</f>
        <v/>
      </c>
      <c r="F360" s="113" t="str">
        <f>IFERROR(HLOOKUP(F347,'Latest indicator estimate data'!$A$1:$ZZ$500,MATCH($D360,'Latest indicator estimate data'!$G$1:$G$500,0),FALSE),"")</f>
        <v/>
      </c>
      <c r="G360" s="113" t="str">
        <f>IFERROR(HLOOKUP(G347,'Latest indicator estimate data'!$A$1:$ZZ$500,MATCH($D360,'Latest indicator estimate data'!$G$1:$G$500,0),FALSE),"")</f>
        <v/>
      </c>
      <c r="H360" s="113" t="str">
        <f>IFERROR(HLOOKUP(H347,'Latest indicator estimate data'!$A$1:$ZZ$500,MATCH($D360,'Latest indicator estimate data'!$G$1:$G$500,0),FALSE),"")</f>
        <v/>
      </c>
      <c r="I360" s="113" t="str">
        <f>IFERROR(HLOOKUP(I347,'Latest indicator estimate data'!$A$1:$ZZ$500,MATCH($D360,'Latest indicator estimate data'!$G$1:$G$500,0),FALSE),"")</f>
        <v/>
      </c>
      <c r="J360" s="113" t="str">
        <f>IFERROR(HLOOKUP(J347,'Latest indicator estimate data'!$A$1:$ZZ$500,MATCH($D360,'Latest indicator estimate data'!$G$1:$G$500,0),FALSE),"")</f>
        <v/>
      </c>
      <c r="K360" s="113" t="str">
        <f>IFERROR(HLOOKUP(K347,'Latest indicator estimate data'!$A$1:$ZZ$500,MATCH($D360,'Latest indicator estimate data'!$G$1:$G$500,0),FALSE),"")</f>
        <v/>
      </c>
      <c r="L360" s="113" t="str">
        <f>IFERROR(HLOOKUP(L347,'Latest indicator estimate data'!$A$1:$ZZ$500,MATCH($D360,'Latest indicator estimate data'!$G$1:$G$500,0),FALSE),"")</f>
        <v/>
      </c>
      <c r="M360" s="113" t="str">
        <f>IFERROR(HLOOKUP(M347,'Latest indicator estimate data'!$A$1:$ZZ$500,MATCH($D360,'Latest indicator estimate data'!$G$1:$G$500,0),FALSE),"")</f>
        <v/>
      </c>
      <c r="N360" s="113" t="str">
        <f>IFERROR(HLOOKUP(N347,'Latest indicator estimate data'!$A$1:$ZZ$500,MATCH($D360,'Latest indicator estimate data'!$G$1:$G$500,0),FALSE),"")</f>
        <v/>
      </c>
      <c r="O360" s="113" t="str">
        <f>IFERROR(HLOOKUP(O347,'Latest indicator estimate data'!$A$1:$ZZ$500,MATCH($D360,'Latest indicator estimate data'!$G$1:$G$500,0),FALSE),"")</f>
        <v/>
      </c>
      <c r="P360" s="113" t="str">
        <f>IFERROR(HLOOKUP(P347,'Latest indicator estimate data'!$A$1:$ZZ$500,MATCH($D360,'Latest indicator estimate data'!$G$1:$G$500,0),FALSE),"")</f>
        <v/>
      </c>
    </row>
    <row r="364" spans="2:16">
      <c r="B364" s="105" t="s">
        <v>2201</v>
      </c>
    </row>
    <row r="365" spans="2:16">
      <c r="B365" s="105" t="s">
        <v>2100</v>
      </c>
      <c r="C365" s="163"/>
      <c r="D365" s="164"/>
      <c r="E365" s="165"/>
      <c r="F365" s="165"/>
      <c r="G365" s="165"/>
      <c r="H365" s="165"/>
      <c r="I365" s="165"/>
      <c r="J365" s="165"/>
      <c r="K365" s="165"/>
      <c r="L365" s="165"/>
      <c r="M365" s="165"/>
      <c r="N365" s="165"/>
      <c r="O365" s="113"/>
      <c r="P365" s="154"/>
    </row>
    <row r="366" spans="2:16">
      <c r="C366" s="109"/>
      <c r="D366" s="109"/>
      <c r="E366" s="110"/>
      <c r="F366" s="110"/>
      <c r="G366" s="110"/>
      <c r="H366" s="110"/>
      <c r="I366" s="110"/>
      <c r="J366" s="110"/>
      <c r="K366" s="110"/>
      <c r="L366" s="110"/>
      <c r="M366" s="110"/>
      <c r="N366" s="110"/>
      <c r="O366" s="110"/>
      <c r="P366" s="110"/>
    </row>
    <row r="367" spans="2:16">
      <c r="C367" s="120"/>
      <c r="D367" s="120"/>
      <c r="E367" s="111"/>
      <c r="F367" s="111"/>
      <c r="G367" s="111"/>
      <c r="H367" s="111"/>
      <c r="I367" s="111"/>
      <c r="J367" s="111"/>
      <c r="K367" s="111"/>
      <c r="L367" s="111"/>
      <c r="M367" s="111"/>
      <c r="N367" s="111"/>
      <c r="O367" s="111"/>
      <c r="P367" s="111"/>
    </row>
    <row r="368" spans="2:16">
      <c r="C368" s="121"/>
      <c r="D368" s="121"/>
      <c r="E368" s="127"/>
      <c r="F368" s="127"/>
      <c r="G368" s="127"/>
      <c r="H368" s="127"/>
      <c r="I368" s="127"/>
      <c r="J368" s="127"/>
      <c r="K368" s="127"/>
      <c r="L368" s="127"/>
      <c r="M368" s="127"/>
      <c r="N368" s="127"/>
      <c r="O368" s="127"/>
      <c r="P368" s="127"/>
    </row>
    <row r="369" spans="3:16">
      <c r="C369" s="123" t="s">
        <v>1927</v>
      </c>
      <c r="D369" s="124"/>
      <c r="E369" s="112" t="e">
        <f>HLOOKUP(E368,'Latest indicator estimate data'!$A$1:$ZZ$500,MATCH($C369,'Latest indicator estimate data'!$G$1:$G$500,0),FALSE)</f>
        <v>#N/A</v>
      </c>
      <c r="F369" s="112" t="e">
        <f>HLOOKUP(F368,'Latest indicator estimate data'!$A$1:$ZZ$500,MATCH($C369,'Latest indicator estimate data'!$G$1:$G$500,0),FALSE)</f>
        <v>#N/A</v>
      </c>
      <c r="G369" s="112" t="e">
        <f>HLOOKUP(G368,'Latest indicator estimate data'!$A$1:$ZZ$500,MATCH($C369,'Latest indicator estimate data'!$G$1:$G$500,0),FALSE)</f>
        <v>#N/A</v>
      </c>
      <c r="H369" s="112" t="e">
        <f>HLOOKUP(H368,'Latest indicator estimate data'!$A$1:$ZZ$500,MATCH($C369,'Latest indicator estimate data'!$G$1:$G$500,0),FALSE)</f>
        <v>#N/A</v>
      </c>
      <c r="I369" s="112" t="e">
        <f>HLOOKUP(I368,'Latest indicator estimate data'!$A$1:$ZZ$500,MATCH($C369,'Latest indicator estimate data'!$G$1:$G$500,0),FALSE)</f>
        <v>#N/A</v>
      </c>
      <c r="J369" s="112" t="e">
        <f>HLOOKUP(J368,'Latest indicator estimate data'!$A$1:$ZZ$500,MATCH($C369,'Latest indicator estimate data'!$G$1:$G$500,0),FALSE)</f>
        <v>#N/A</v>
      </c>
      <c r="K369" s="112" t="e">
        <f>HLOOKUP(K368,'Latest indicator estimate data'!$A$1:$ZZ$500,MATCH($C369,'Latest indicator estimate data'!$G$1:$G$500,0),FALSE)</f>
        <v>#N/A</v>
      </c>
      <c r="L369" s="112" t="e">
        <f>HLOOKUP(L368,'Latest indicator estimate data'!$A$1:$ZZ$500,MATCH($C369,'Latest indicator estimate data'!$G$1:$G$500,0),FALSE)</f>
        <v>#N/A</v>
      </c>
      <c r="M369" s="112" t="e">
        <f>HLOOKUP(M368,'Latest indicator estimate data'!$A$1:$ZZ$500,MATCH($C369,'Latest indicator estimate data'!$G$1:$G$500,0),FALSE)</f>
        <v>#N/A</v>
      </c>
      <c r="N369" s="112" t="e">
        <f>HLOOKUP(N368,'Latest indicator estimate data'!$A$1:$ZZ$500,MATCH($C369,'Latest indicator estimate data'!$G$1:$G$500,0),FALSE)</f>
        <v>#N/A</v>
      </c>
      <c r="O369" s="112" t="e">
        <f>HLOOKUP(O368,'Latest indicator estimate data'!$A$1:$ZZ$500,MATCH($C369,'Latest indicator estimate data'!$G$1:$G$500,0),FALSE)</f>
        <v>#N/A</v>
      </c>
      <c r="P369" s="112" t="e">
        <f>HLOOKUP(P368,'Latest indicator estimate data'!A67:ZZ566,MATCH(C369,'Latest indicator estimate data'!E67:E566,0),FALSE)</f>
        <v>#N/A</v>
      </c>
    </row>
    <row r="370" spans="3:16">
      <c r="C370" s="133" t="s">
        <v>2027</v>
      </c>
      <c r="D370" s="134"/>
      <c r="E370" s="132"/>
      <c r="F370" s="132"/>
      <c r="G370" s="132"/>
      <c r="H370" s="132"/>
      <c r="I370" s="132"/>
      <c r="J370" s="132"/>
      <c r="K370" s="132"/>
      <c r="L370" s="132"/>
      <c r="M370" s="132"/>
      <c r="N370" s="132"/>
      <c r="O370" s="132"/>
      <c r="P370" s="132"/>
    </row>
    <row r="371" spans="3:16">
      <c r="C371" s="125"/>
      <c r="D371" s="20" t="s">
        <v>1928</v>
      </c>
      <c r="E371" s="108" t="str">
        <f>IFERROR(HLOOKUP(E368,'Latest indicator estimate data'!$A$1:$ZZ$500,MATCH($D371,'Latest indicator estimate data'!$G$1:$G$500,0),FALSE),"")</f>
        <v/>
      </c>
      <c r="F371" s="108" t="str">
        <f>IFERROR(HLOOKUP(F368,'Latest indicator estimate data'!$A$1:$ZZ$500,MATCH($D371,'Latest indicator estimate data'!$G$1:$G$500,0),FALSE),"")</f>
        <v/>
      </c>
      <c r="G371" s="108" t="str">
        <f>IFERROR(HLOOKUP(G368,'Latest indicator estimate data'!$A$1:$ZZ$500,MATCH($D371,'Latest indicator estimate data'!$G$1:$G$500,0),FALSE),"")</f>
        <v/>
      </c>
      <c r="H371" s="108" t="str">
        <f>IFERROR(HLOOKUP(H368,'Latest indicator estimate data'!$A$1:$ZZ$500,MATCH($D371,'Latest indicator estimate data'!$G$1:$G$500,0),FALSE),"")</f>
        <v/>
      </c>
      <c r="I371" s="108" t="str">
        <f>IFERROR(HLOOKUP(I368,'Latest indicator estimate data'!$A$1:$ZZ$500,MATCH($D371,'Latest indicator estimate data'!$G$1:$G$500,0),FALSE),"")</f>
        <v/>
      </c>
      <c r="J371" s="108" t="str">
        <f>IFERROR(HLOOKUP(J368,'Latest indicator estimate data'!$A$1:$ZZ$500,MATCH($D371,'Latest indicator estimate data'!$G$1:$G$500,0),FALSE),"")</f>
        <v/>
      </c>
      <c r="K371" s="108" t="str">
        <f>IFERROR(HLOOKUP(K368,'Latest indicator estimate data'!$A$1:$ZZ$500,MATCH($D371,'Latest indicator estimate data'!$G$1:$G$500,0),FALSE),"")</f>
        <v/>
      </c>
      <c r="L371" s="108" t="str">
        <f>IFERROR(HLOOKUP(L368,'Latest indicator estimate data'!$A$1:$ZZ$500,MATCH($D371,'Latest indicator estimate data'!$G$1:$G$500,0),FALSE),"")</f>
        <v/>
      </c>
      <c r="M371" s="108" t="str">
        <f>IFERROR(HLOOKUP(M368,'Latest indicator estimate data'!$A$1:$ZZ$500,MATCH($D371,'Latest indicator estimate data'!$G$1:$G$500,0),FALSE),"")</f>
        <v/>
      </c>
      <c r="N371" s="108" t="str">
        <f>IFERROR(HLOOKUP(N368,'Latest indicator estimate data'!$A$1:$ZZ$500,MATCH($D371,'Latest indicator estimate data'!$G$1:$G$500,0),FALSE),"")</f>
        <v/>
      </c>
      <c r="O371" s="108" t="str">
        <f>IFERROR(HLOOKUP(O368,'Latest indicator estimate data'!$A$1:$ZZ$500,MATCH($D371,'Latest indicator estimate data'!$G$1:$G$500,0),FALSE),"")</f>
        <v/>
      </c>
      <c r="P371" s="108" t="str">
        <f>IFERROR(HLOOKUP(P368,'Latest indicator estimate data'!A67:ZZ566,MATCH(D371,'Latest indicator estimate data'!F67:F566,0),FALSE),"")</f>
        <v/>
      </c>
    </row>
    <row r="372" spans="3:16" ht="27.6">
      <c r="C372" s="125"/>
      <c r="D372" s="20" t="s">
        <v>1929</v>
      </c>
      <c r="E372" s="108" t="str">
        <f>IFERROR(HLOOKUP(E368,'Latest indicator estimate data'!$A$1:$ZZ$500,MATCH($D372,'Latest indicator estimate data'!$G$1:$G$500,0),FALSE),"")</f>
        <v/>
      </c>
      <c r="F372" s="108" t="str">
        <f>IFERROR(HLOOKUP(F368,'Latest indicator estimate data'!$A$1:$ZZ$500,MATCH($D372,'Latest indicator estimate data'!$G$1:$G$500,0),FALSE),"")</f>
        <v/>
      </c>
      <c r="G372" s="108" t="str">
        <f>IFERROR(HLOOKUP(G368,'Latest indicator estimate data'!$A$1:$ZZ$500,MATCH($D372,'Latest indicator estimate data'!$G$1:$G$500,0),FALSE),"")</f>
        <v/>
      </c>
      <c r="H372" s="108" t="str">
        <f>IFERROR(HLOOKUP(H368,'Latest indicator estimate data'!$A$1:$ZZ$500,MATCH($D372,'Latest indicator estimate data'!$G$1:$G$500,0),FALSE),"")</f>
        <v/>
      </c>
      <c r="I372" s="108" t="str">
        <f>IFERROR(HLOOKUP(I368,'Latest indicator estimate data'!$A$1:$ZZ$500,MATCH($D372,'Latest indicator estimate data'!$G$1:$G$500,0),FALSE),"")</f>
        <v/>
      </c>
      <c r="J372" s="108" t="str">
        <f>IFERROR(HLOOKUP(J368,'Latest indicator estimate data'!$A$1:$ZZ$500,MATCH($D372,'Latest indicator estimate data'!$G$1:$G$500,0),FALSE),"")</f>
        <v/>
      </c>
      <c r="K372" s="108" t="str">
        <f>IFERROR(HLOOKUP(K368,'Latest indicator estimate data'!$A$1:$ZZ$500,MATCH($D372,'Latest indicator estimate data'!$G$1:$G$500,0),FALSE),"")</f>
        <v/>
      </c>
      <c r="L372" s="108" t="str">
        <f>IFERROR(HLOOKUP(L368,'Latest indicator estimate data'!$A$1:$ZZ$500,MATCH($D372,'Latest indicator estimate data'!$G$1:$G$500,0),FALSE),"")</f>
        <v/>
      </c>
      <c r="M372" s="108" t="str">
        <f>IFERROR(HLOOKUP(M368,'Latest indicator estimate data'!$A$1:$ZZ$500,MATCH($D372,'Latest indicator estimate data'!$G$1:$G$500,0),FALSE),"")</f>
        <v/>
      </c>
      <c r="N372" s="108" t="str">
        <f>IFERROR(HLOOKUP(N368,'Latest indicator estimate data'!$A$1:$ZZ$500,MATCH($D372,'Latest indicator estimate data'!$G$1:$G$500,0),FALSE),"")</f>
        <v/>
      </c>
      <c r="O372" s="108" t="str">
        <f>IFERROR(HLOOKUP(O368,'Latest indicator estimate data'!$A$1:$ZZ$500,MATCH($D372,'Latest indicator estimate data'!$G$1:$G$500,0),FALSE),"")</f>
        <v/>
      </c>
      <c r="P372" s="108" t="str">
        <f>IFERROR(HLOOKUP(P368,'Latest indicator estimate data'!A67:ZZ566,MATCH(D372,'Latest indicator estimate data'!F67:F566,0),FALSE),"")</f>
        <v/>
      </c>
    </row>
    <row r="373" spans="3:16">
      <c r="C373" s="130" t="s">
        <v>2031</v>
      </c>
      <c r="D373" s="131"/>
      <c r="E373" s="132"/>
      <c r="F373" s="132"/>
      <c r="G373" s="132"/>
      <c r="H373" s="132"/>
      <c r="I373" s="132"/>
      <c r="J373" s="132"/>
      <c r="K373" s="132"/>
      <c r="L373" s="132"/>
      <c r="M373" s="132"/>
      <c r="N373" s="132"/>
      <c r="O373" s="132"/>
      <c r="P373" s="132"/>
    </row>
    <row r="374" spans="3:16">
      <c r="C374" s="125"/>
      <c r="D374" s="20" t="s">
        <v>2558</v>
      </c>
      <c r="E374" s="108" t="str">
        <f>IFERROR(HLOOKUP(E368,'Latest indicator estimate data'!$A$1:$ZZ$500,MATCH($D374,'Latest indicator estimate data'!$G$1:$G$500,0),FALSE),"")</f>
        <v/>
      </c>
      <c r="F374" s="108" t="str">
        <f>IFERROR(HLOOKUP(F368,'Latest indicator estimate data'!$A$1:$ZZ$500,MATCH($D374,'Latest indicator estimate data'!$G$1:$G$500,0),FALSE),"")</f>
        <v/>
      </c>
      <c r="G374" s="108" t="str">
        <f>IFERROR(HLOOKUP(G368,'Latest indicator estimate data'!$A$1:$ZZ$500,MATCH($D374,'Latest indicator estimate data'!$G$1:$G$500,0),FALSE),"")</f>
        <v/>
      </c>
      <c r="H374" s="108" t="str">
        <f>IFERROR(HLOOKUP(H368,'Latest indicator estimate data'!$A$1:$ZZ$500,MATCH($D374,'Latest indicator estimate data'!$G$1:$G$500,0),FALSE),"")</f>
        <v/>
      </c>
      <c r="I374" s="108" t="str">
        <f>IFERROR(HLOOKUP(I368,'Latest indicator estimate data'!$A$1:$ZZ$500,MATCH($D374,'Latest indicator estimate data'!$G$1:$G$500,0),FALSE),"")</f>
        <v/>
      </c>
      <c r="J374" s="108" t="str">
        <f>IFERROR(HLOOKUP(J368,'Latest indicator estimate data'!$A$1:$ZZ$500,MATCH($D374,'Latest indicator estimate data'!$G$1:$G$500,0),FALSE),"")</f>
        <v/>
      </c>
      <c r="K374" s="108" t="str">
        <f>IFERROR(HLOOKUP(K368,'Latest indicator estimate data'!$A$1:$ZZ$500,MATCH($D374,'Latest indicator estimate data'!$G$1:$G$500,0),FALSE),"")</f>
        <v/>
      </c>
      <c r="L374" s="108" t="str">
        <f>IFERROR(HLOOKUP(L368,'Latest indicator estimate data'!$A$1:$ZZ$500,MATCH($D374,'Latest indicator estimate data'!$G$1:$G$500,0),FALSE),"")</f>
        <v/>
      </c>
      <c r="M374" s="108" t="str">
        <f>IFERROR(HLOOKUP(M368,'Latest indicator estimate data'!$A$1:$ZZ$500,MATCH($D374,'Latest indicator estimate data'!$G$1:$G$500,0),FALSE),"")</f>
        <v/>
      </c>
      <c r="N374" s="108" t="str">
        <f>IFERROR(HLOOKUP(N368,'Latest indicator estimate data'!$A$1:$ZZ$500,MATCH($D374,'Latest indicator estimate data'!$G$1:$G$500,0),FALSE),"")</f>
        <v/>
      </c>
      <c r="O374" s="108" t="str">
        <f>IFERROR(HLOOKUP(O368,'Latest indicator estimate data'!$A$1:$ZZ$500,MATCH($D374,'Latest indicator estimate data'!$G$1:$G$500,0),FALSE),"")</f>
        <v/>
      </c>
      <c r="P374" s="108" t="str">
        <f>IFERROR(HLOOKUP(P368,'Latest indicator estimate data'!L67:AAK566,MATCH(D374,'Latest indicator estimate data'!Q67:Q566,0),FALSE),"")</f>
        <v/>
      </c>
    </row>
    <row r="375" spans="3:16">
      <c r="C375" s="125"/>
      <c r="D375" s="20" t="s">
        <v>2559</v>
      </c>
      <c r="E375" s="108" t="str">
        <f>IFERROR(HLOOKUP(E368,'Latest indicator estimate data'!$A$1:$ZZ$500,MATCH($D375,'Latest indicator estimate data'!$G$1:$G$500,0),FALSE),"")</f>
        <v/>
      </c>
      <c r="F375" s="108" t="str">
        <f>IFERROR(HLOOKUP(F368,'Latest indicator estimate data'!$A$1:$ZZ$500,MATCH($D375,'Latest indicator estimate data'!$G$1:$G$500,0),FALSE),"")</f>
        <v/>
      </c>
      <c r="G375" s="108" t="str">
        <f>IFERROR(HLOOKUP(G368,'Latest indicator estimate data'!$A$1:$ZZ$500,MATCH($D375,'Latest indicator estimate data'!$G$1:$G$500,0),FALSE),"")</f>
        <v/>
      </c>
      <c r="H375" s="108" t="str">
        <f>IFERROR(HLOOKUP(H368,'Latest indicator estimate data'!$A$1:$ZZ$500,MATCH($D375,'Latest indicator estimate data'!$G$1:$G$500,0),FALSE),"")</f>
        <v/>
      </c>
      <c r="I375" s="108" t="str">
        <f>IFERROR(HLOOKUP(I368,'Latest indicator estimate data'!$A$1:$ZZ$500,MATCH($D375,'Latest indicator estimate data'!$G$1:$G$500,0),FALSE),"")</f>
        <v/>
      </c>
      <c r="J375" s="108" t="str">
        <f>IFERROR(HLOOKUP(J368,'Latest indicator estimate data'!$A$1:$ZZ$500,MATCH($D375,'Latest indicator estimate data'!$G$1:$G$500,0),FALSE),"")</f>
        <v/>
      </c>
      <c r="K375" s="108" t="str">
        <f>IFERROR(HLOOKUP(K368,'Latest indicator estimate data'!$A$1:$ZZ$500,MATCH($D375,'Latest indicator estimate data'!$G$1:$G$500,0),FALSE),"")</f>
        <v/>
      </c>
      <c r="L375" s="108" t="str">
        <f>IFERROR(HLOOKUP(L368,'Latest indicator estimate data'!$A$1:$ZZ$500,MATCH($D375,'Latest indicator estimate data'!$G$1:$G$500,0),FALSE),"")</f>
        <v/>
      </c>
      <c r="M375" s="108" t="str">
        <f>IFERROR(HLOOKUP(M368,'Latest indicator estimate data'!$A$1:$ZZ$500,MATCH($D375,'Latest indicator estimate data'!$G$1:$G$500,0),FALSE),"")</f>
        <v/>
      </c>
      <c r="N375" s="108" t="str">
        <f>IFERROR(HLOOKUP(N368,'Latest indicator estimate data'!$A$1:$ZZ$500,MATCH($D375,'Latest indicator estimate data'!$G$1:$G$500,0),FALSE),"")</f>
        <v/>
      </c>
      <c r="O375" s="108" t="str">
        <f>IFERROR(HLOOKUP(O368,'Latest indicator estimate data'!$A$1:$ZZ$500,MATCH($D375,'Latest indicator estimate data'!$G$1:$G$500,0),FALSE),"")</f>
        <v/>
      </c>
      <c r="P375" s="108" t="str">
        <f>IFERROR(HLOOKUP(P368,'Latest indicator estimate data'!L68:AAK567,MATCH(D375,'Latest indicator estimate data'!Q68:Q567,0),FALSE),"")</f>
        <v/>
      </c>
    </row>
    <row r="376" spans="3:16">
      <c r="C376" s="130" t="s">
        <v>2035</v>
      </c>
      <c r="D376" s="131"/>
      <c r="E376" s="132"/>
      <c r="F376" s="132"/>
      <c r="G376" s="132"/>
      <c r="H376" s="132"/>
      <c r="I376" s="132"/>
      <c r="J376" s="132"/>
      <c r="K376" s="132"/>
      <c r="L376" s="132"/>
      <c r="M376" s="132"/>
      <c r="N376" s="132"/>
      <c r="O376" s="132"/>
      <c r="P376" s="132"/>
    </row>
    <row r="377" spans="3:16">
      <c r="C377" s="125"/>
      <c r="D377" s="20" t="s">
        <v>1933</v>
      </c>
      <c r="E377" s="108" t="str">
        <f>IFERROR(HLOOKUP(E368,'Latest indicator estimate data'!$A$1:$ZZ$500,MATCH($D377,'Latest indicator estimate data'!$G$1:$G$500,0),FALSE),"")</f>
        <v/>
      </c>
      <c r="F377" s="108" t="str">
        <f>IFERROR(HLOOKUP(F368,'Latest indicator estimate data'!$A$1:$ZZ$500,MATCH($D377,'Latest indicator estimate data'!$G$1:$G$500,0),FALSE),"")</f>
        <v/>
      </c>
      <c r="G377" s="108" t="str">
        <f>IFERROR(HLOOKUP(G368,'Latest indicator estimate data'!$A$1:$ZZ$500,MATCH($D377,'Latest indicator estimate data'!$G$1:$G$500,0),FALSE),"")</f>
        <v/>
      </c>
      <c r="H377" s="108" t="str">
        <f>IFERROR(HLOOKUP(H368,'Latest indicator estimate data'!$A$1:$ZZ$500,MATCH($D377,'Latest indicator estimate data'!$G$1:$G$500,0),FALSE),"")</f>
        <v/>
      </c>
      <c r="I377" s="108" t="str">
        <f>IFERROR(HLOOKUP(I368,'Latest indicator estimate data'!$A$1:$ZZ$500,MATCH($D377,'Latest indicator estimate data'!$G$1:$G$500,0),FALSE),"")</f>
        <v/>
      </c>
      <c r="J377" s="108" t="str">
        <f>IFERROR(HLOOKUP(J368,'Latest indicator estimate data'!$A$1:$ZZ$500,MATCH($D377,'Latest indicator estimate data'!$G$1:$G$500,0),FALSE),"")</f>
        <v/>
      </c>
      <c r="K377" s="108" t="str">
        <f>IFERROR(HLOOKUP(K368,'Latest indicator estimate data'!$A$1:$ZZ$500,MATCH($D377,'Latest indicator estimate data'!$G$1:$G$500,0),FALSE),"")</f>
        <v/>
      </c>
      <c r="L377" s="108" t="str">
        <f>IFERROR(HLOOKUP(L368,'Latest indicator estimate data'!$A$1:$ZZ$500,MATCH($D377,'Latest indicator estimate data'!$G$1:$G$500,0),FALSE),"")</f>
        <v/>
      </c>
      <c r="M377" s="108" t="str">
        <f>IFERROR(HLOOKUP(M368,'Latest indicator estimate data'!$A$1:$ZZ$500,MATCH($D377,'Latest indicator estimate data'!$G$1:$G$500,0),FALSE),"")</f>
        <v/>
      </c>
      <c r="N377" s="108" t="str">
        <f>IFERROR(HLOOKUP(N368,'Latest indicator estimate data'!$A$1:$ZZ$500,MATCH($D377,'Latest indicator estimate data'!$G$1:$G$500,0),FALSE),"")</f>
        <v/>
      </c>
      <c r="O377" s="108" t="str">
        <f>IFERROR(HLOOKUP(O368,'Latest indicator estimate data'!$A$1:$ZZ$500,MATCH($D377,'Latest indicator estimate data'!$G$1:$G$500,0),FALSE),"")</f>
        <v/>
      </c>
      <c r="P377" s="108" t="str">
        <f>IFERROR(HLOOKUP(P368,'Latest indicator estimate data'!L70:AAK569,MATCH(D377,'Latest indicator estimate data'!Q70:Q569,0),FALSE),"")</f>
        <v/>
      </c>
    </row>
    <row r="378" spans="3:16">
      <c r="C378" s="125"/>
      <c r="D378" s="20" t="s">
        <v>1934</v>
      </c>
      <c r="E378" s="108" t="str">
        <f>IFERROR(HLOOKUP(E368,'Latest indicator estimate data'!$A$1:$ZZ$500,MATCH($D378,'Latest indicator estimate data'!$G$1:$G$500,0),FALSE),"")</f>
        <v/>
      </c>
      <c r="F378" s="108" t="str">
        <f>IFERROR(HLOOKUP(F368,'Latest indicator estimate data'!$A$1:$ZZ$500,MATCH($D378,'Latest indicator estimate data'!$G$1:$G$500,0),FALSE),"")</f>
        <v/>
      </c>
      <c r="G378" s="108" t="str">
        <f>IFERROR(HLOOKUP(G368,'Latest indicator estimate data'!$A$1:$ZZ$500,MATCH($D378,'Latest indicator estimate data'!$G$1:$G$500,0),FALSE),"")</f>
        <v/>
      </c>
      <c r="H378" s="108" t="str">
        <f>IFERROR(HLOOKUP(H368,'Latest indicator estimate data'!$A$1:$ZZ$500,MATCH($D378,'Latest indicator estimate data'!$G$1:$G$500,0),FALSE),"")</f>
        <v/>
      </c>
      <c r="I378" s="108" t="str">
        <f>IFERROR(HLOOKUP(I368,'Latest indicator estimate data'!$A$1:$ZZ$500,MATCH($D378,'Latest indicator estimate data'!$G$1:$G$500,0),FALSE),"")</f>
        <v/>
      </c>
      <c r="J378" s="108" t="str">
        <f>IFERROR(HLOOKUP(J368,'Latest indicator estimate data'!$A$1:$ZZ$500,MATCH($D378,'Latest indicator estimate data'!$G$1:$G$500,0),FALSE),"")</f>
        <v/>
      </c>
      <c r="K378" s="108" t="str">
        <f>IFERROR(HLOOKUP(K368,'Latest indicator estimate data'!$A$1:$ZZ$500,MATCH($D378,'Latest indicator estimate data'!$G$1:$G$500,0),FALSE),"")</f>
        <v/>
      </c>
      <c r="L378" s="108" t="str">
        <f>IFERROR(HLOOKUP(L368,'Latest indicator estimate data'!$A$1:$ZZ$500,MATCH($D378,'Latest indicator estimate data'!$G$1:$G$500,0),FALSE),"")</f>
        <v/>
      </c>
      <c r="M378" s="108" t="str">
        <f>IFERROR(HLOOKUP(M368,'Latest indicator estimate data'!$A$1:$ZZ$500,MATCH($D378,'Latest indicator estimate data'!$G$1:$G$500,0),FALSE),"")</f>
        <v/>
      </c>
      <c r="N378" s="108" t="str">
        <f>IFERROR(HLOOKUP(N368,'Latest indicator estimate data'!$A$1:$ZZ$500,MATCH($D378,'Latest indicator estimate data'!$G$1:$G$500,0),FALSE),"")</f>
        <v/>
      </c>
      <c r="O378" s="108" t="str">
        <f>IFERROR(HLOOKUP(O368,'Latest indicator estimate data'!$A$1:$ZZ$500,MATCH($D378,'Latest indicator estimate data'!$G$1:$G$500,0),FALSE),"")</f>
        <v/>
      </c>
      <c r="P378" s="108" t="str">
        <f>IFERROR(HLOOKUP(P368,'Latest indicator estimate data'!L71:AAK570,MATCH(D378,'Latest indicator estimate data'!Q71:Q570,0),FALSE),"")</f>
        <v/>
      </c>
    </row>
    <row r="379" spans="3:16">
      <c r="C379" s="130" t="s">
        <v>2039</v>
      </c>
      <c r="D379" s="131"/>
      <c r="E379" s="132"/>
      <c r="F379" s="132"/>
      <c r="G379" s="132"/>
      <c r="H379" s="132"/>
      <c r="I379" s="132"/>
      <c r="J379" s="132"/>
      <c r="K379" s="132"/>
      <c r="L379" s="132"/>
      <c r="M379" s="132"/>
      <c r="N379" s="132"/>
      <c r="O379" s="132"/>
      <c r="P379" s="132"/>
    </row>
    <row r="380" spans="3:16">
      <c r="C380" s="125"/>
      <c r="D380" s="20" t="s">
        <v>2561</v>
      </c>
      <c r="E380" s="108" t="str">
        <f>IFERROR(HLOOKUP(E368,'Latest indicator estimate data'!$A$1:$ZZ$500,MATCH($D380,'Latest indicator estimate data'!$G$1:$G$500,0),FALSE),"")</f>
        <v/>
      </c>
      <c r="F380" s="108" t="str">
        <f>IFERROR(HLOOKUP(F368,'Latest indicator estimate data'!$A$1:$ZZ$500,MATCH($D380,'Latest indicator estimate data'!$G$1:$G$500,0),FALSE),"")</f>
        <v/>
      </c>
      <c r="G380" s="108" t="str">
        <f>IFERROR(HLOOKUP(G368,'Latest indicator estimate data'!$A$1:$ZZ$500,MATCH($D380,'Latest indicator estimate data'!$G$1:$G$500,0),FALSE),"")</f>
        <v/>
      </c>
      <c r="H380" s="108" t="str">
        <f>IFERROR(HLOOKUP(H368,'Latest indicator estimate data'!$A$1:$ZZ$500,MATCH($D380,'Latest indicator estimate data'!$G$1:$G$500,0),FALSE),"")</f>
        <v/>
      </c>
      <c r="I380" s="108" t="str">
        <f>IFERROR(HLOOKUP(I368,'Latest indicator estimate data'!$A$1:$ZZ$500,MATCH($D380,'Latest indicator estimate data'!$G$1:$G$500,0),FALSE),"")</f>
        <v/>
      </c>
      <c r="J380" s="108" t="str">
        <f>IFERROR(HLOOKUP(J368,'Latest indicator estimate data'!$A$1:$ZZ$500,MATCH($D380,'Latest indicator estimate data'!$G$1:$G$500,0),FALSE),"")</f>
        <v/>
      </c>
      <c r="K380" s="108" t="str">
        <f>IFERROR(HLOOKUP(K368,'Latest indicator estimate data'!$A$1:$ZZ$500,MATCH($D380,'Latest indicator estimate data'!$G$1:$G$500,0),FALSE),"")</f>
        <v/>
      </c>
      <c r="L380" s="108" t="str">
        <f>IFERROR(HLOOKUP(L368,'Latest indicator estimate data'!$A$1:$ZZ$500,MATCH($D380,'Latest indicator estimate data'!$G$1:$G$500,0),FALSE),"")</f>
        <v/>
      </c>
      <c r="M380" s="108" t="str">
        <f>IFERROR(HLOOKUP(M368,'Latest indicator estimate data'!$A$1:$ZZ$500,MATCH($D380,'Latest indicator estimate data'!$G$1:$G$500,0),FALSE),"")</f>
        <v/>
      </c>
      <c r="N380" s="108" t="str">
        <f>IFERROR(HLOOKUP(N368,'Latest indicator estimate data'!$A$1:$ZZ$500,MATCH($D380,'Latest indicator estimate data'!$G$1:$G$500,0),FALSE),"")</f>
        <v/>
      </c>
      <c r="O380" s="108" t="str">
        <f>IFERROR(HLOOKUP(O368,'Latest indicator estimate data'!$A$1:$ZZ$500,MATCH($D380,'Latest indicator estimate data'!$G$1:$G$500,0),FALSE),"")</f>
        <v/>
      </c>
      <c r="P380" s="108" t="str">
        <f>IFERROR(HLOOKUP(P368,'Latest indicator estimate data'!L73:AAK572,MATCH(D380,'Latest indicator estimate data'!Q73:Q572,0),FALSE),"")</f>
        <v/>
      </c>
    </row>
    <row r="381" spans="3:16">
      <c r="C381" s="126"/>
      <c r="D381" s="129" t="s">
        <v>2560</v>
      </c>
      <c r="E381" s="113" t="str">
        <f>IFERROR(HLOOKUP(E368,'Latest indicator estimate data'!$A$1:$ZZ$500,MATCH($D381,'Latest indicator estimate data'!$G$1:$G$500,0),FALSE),"")</f>
        <v/>
      </c>
      <c r="F381" s="113" t="str">
        <f>IFERROR(HLOOKUP(F368,'Latest indicator estimate data'!$A$1:$ZZ$500,MATCH($D381,'Latest indicator estimate data'!$G$1:$G$500,0),FALSE),"")</f>
        <v/>
      </c>
      <c r="G381" s="113" t="str">
        <f>IFERROR(HLOOKUP(G368,'Latest indicator estimate data'!$A$1:$ZZ$500,MATCH($D381,'Latest indicator estimate data'!$G$1:$G$500,0),FALSE),"")</f>
        <v/>
      </c>
      <c r="H381" s="113" t="str">
        <f>IFERROR(HLOOKUP(H368,'Latest indicator estimate data'!$A$1:$ZZ$500,MATCH($D381,'Latest indicator estimate data'!$G$1:$G$500,0),FALSE),"")</f>
        <v/>
      </c>
      <c r="I381" s="113" t="str">
        <f>IFERROR(HLOOKUP(I368,'Latest indicator estimate data'!$A$1:$ZZ$500,MATCH($D381,'Latest indicator estimate data'!$G$1:$G$500,0),FALSE),"")</f>
        <v/>
      </c>
      <c r="J381" s="113" t="str">
        <f>IFERROR(HLOOKUP(J368,'Latest indicator estimate data'!$A$1:$ZZ$500,MATCH($D381,'Latest indicator estimate data'!$G$1:$G$500,0),FALSE),"")</f>
        <v/>
      </c>
      <c r="K381" s="113" t="str">
        <f>IFERROR(HLOOKUP(K368,'Latest indicator estimate data'!$A$1:$ZZ$500,MATCH($D381,'Latest indicator estimate data'!$G$1:$G$500,0),FALSE),"")</f>
        <v/>
      </c>
      <c r="L381" s="113" t="str">
        <f>IFERROR(HLOOKUP(L368,'Latest indicator estimate data'!$A$1:$ZZ$500,MATCH($D381,'Latest indicator estimate data'!$G$1:$G$500,0),FALSE),"")</f>
        <v/>
      </c>
      <c r="M381" s="113" t="str">
        <f>IFERROR(HLOOKUP(M368,'Latest indicator estimate data'!$A$1:$ZZ$500,MATCH($D381,'Latest indicator estimate data'!$G$1:$G$500,0),FALSE),"")</f>
        <v/>
      </c>
      <c r="N381" s="113" t="str">
        <f>IFERROR(HLOOKUP(N368,'Latest indicator estimate data'!$A$1:$ZZ$500,MATCH($D381,'Latest indicator estimate data'!$G$1:$G$500,0),FALSE),"")</f>
        <v/>
      </c>
      <c r="O381" s="113" t="str">
        <f>IFERROR(HLOOKUP(O368,'Latest indicator estimate data'!$A$1:$ZZ$500,MATCH($D381,'Latest indicator estimate data'!$G$1:$G$500,0),FALSE),"")</f>
        <v/>
      </c>
      <c r="P381" s="113" t="str">
        <f>IFERROR(HLOOKUP(P368,'Latest indicator estimate data'!L74:AAK573,MATCH(D381,'Latest indicator estimate data'!Q74:Q573,0),FALSE),"")</f>
        <v/>
      </c>
    </row>
  </sheetData>
  <mergeCells count="54">
    <mergeCell ref="L303:M303"/>
    <mergeCell ref="D196:D200"/>
    <mergeCell ref="D202:D203"/>
    <mergeCell ref="D206:F206"/>
    <mergeCell ref="K261:L261"/>
    <mergeCell ref="E282:G282"/>
    <mergeCell ref="F303:J303"/>
    <mergeCell ref="D235:G235"/>
    <mergeCell ref="D236:G236"/>
    <mergeCell ref="D237:G237"/>
    <mergeCell ref="D238:G238"/>
    <mergeCell ref="F242:H242"/>
    <mergeCell ref="F261:J261"/>
    <mergeCell ref="D215:F215"/>
    <mergeCell ref="D218:F218"/>
    <mergeCell ref="D228:G228"/>
    <mergeCell ref="A3:Q3"/>
    <mergeCell ref="A1:Q2"/>
    <mergeCell ref="A7:Q7"/>
    <mergeCell ref="E19:O19"/>
    <mergeCell ref="F51:L51"/>
    <mergeCell ref="E40:O40"/>
    <mergeCell ref="F60:L60"/>
    <mergeCell ref="D201:F201"/>
    <mergeCell ref="D195:F195"/>
    <mergeCell ref="E61:O61"/>
    <mergeCell ref="D164:D168"/>
    <mergeCell ref="D169:D170"/>
    <mergeCell ref="D179:D181"/>
    <mergeCell ref="F83:L83"/>
    <mergeCell ref="D174:F174"/>
    <mergeCell ref="A159:Q159"/>
    <mergeCell ref="D229:G229"/>
    <mergeCell ref="D222:F222"/>
    <mergeCell ref="F104:L104"/>
    <mergeCell ref="F125:L125"/>
    <mergeCell ref="D204:F204"/>
    <mergeCell ref="D205:F205"/>
    <mergeCell ref="A257:Q257"/>
    <mergeCell ref="D231:G231"/>
    <mergeCell ref="D232:G232"/>
    <mergeCell ref="D230:G230"/>
    <mergeCell ref="D211:F211"/>
    <mergeCell ref="D212:F212"/>
    <mergeCell ref="D213:F213"/>
    <mergeCell ref="D214:F214"/>
    <mergeCell ref="D227:G227"/>
    <mergeCell ref="D219:F219"/>
    <mergeCell ref="D220:F220"/>
    <mergeCell ref="D221:F221"/>
    <mergeCell ref="D233:G233"/>
    <mergeCell ref="D234:G234"/>
    <mergeCell ref="D216:F216"/>
    <mergeCell ref="D217:F217"/>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AC497"/>
  <sheetViews>
    <sheetView topLeftCell="A393" zoomScaleNormal="100" workbookViewId="0">
      <selection activeCell="K403" sqref="K403"/>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1" width="8.77734375" style="19"/>
    <col min="22" max="22" width="23.44140625" style="19" customWidth="1"/>
    <col min="23" max="23" width="28.6640625" style="19" customWidth="1"/>
    <col min="24" max="24" width="8.77734375" style="19" hidden="1" customWidth="1"/>
    <col min="25" max="27" width="0" style="19" hidden="1" customWidth="1"/>
    <col min="28" max="28" width="21.77734375" style="19" customWidth="1"/>
    <col min="29" max="37" width="8.77734375" style="19"/>
    <col min="38" max="38" width="24.44140625" style="19" customWidth="1"/>
    <col min="39"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2202</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6"/>
      <c r="F19" s="239" t="str">
        <f>C200</f>
        <v>Measures ever implemented during the pandemic to modify health service delivery</v>
      </c>
      <c r="G19" s="239"/>
      <c r="H19" s="239"/>
      <c r="I19" s="239"/>
      <c r="J19" s="239"/>
      <c r="K19" s="239"/>
      <c r="L19" s="239"/>
      <c r="M19" s="26"/>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5"/>
      <c r="F40" s="239" t="str">
        <f>C216</f>
        <v>Measures implemented in the past one month to modify health service delivery</v>
      </c>
      <c r="G40" s="239"/>
      <c r="H40" s="239"/>
      <c r="I40" s="239"/>
      <c r="J40" s="239"/>
      <c r="K40" s="239"/>
      <c r="L40" s="239"/>
      <c r="M40" s="26"/>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6"/>
      <c r="F61" s="239" t="str">
        <f>C232</f>
        <v>Changes in outpatient service volume in the previous one month</v>
      </c>
      <c r="G61" s="239"/>
      <c r="H61" s="239"/>
      <c r="I61" s="239"/>
      <c r="J61" s="239"/>
      <c r="K61" s="239"/>
      <c r="L61" s="239"/>
      <c r="M61" s="25"/>
      <c r="N61" s="26"/>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6"/>
      <c r="F82" s="239" t="str">
        <f>C248</f>
        <v>Reasons for OPT volume deceases</v>
      </c>
      <c r="G82" s="239"/>
      <c r="H82" s="239"/>
      <c r="I82" s="239"/>
      <c r="J82" s="239"/>
      <c r="K82" s="239"/>
      <c r="L82" s="239"/>
      <c r="M82" s="25"/>
      <c r="N82" s="25"/>
      <c r="O82" s="26"/>
      <c r="P82" s="25"/>
      <c r="Q82" s="25"/>
    </row>
    <row r="83" spans="1:17" ht="12.75" customHeight="1">
      <c r="A83" s="25"/>
      <c r="B83" s="25"/>
      <c r="C83" s="25"/>
      <c r="D83" s="25"/>
      <c r="E83" s="26"/>
      <c r="F83" s="26"/>
      <c r="G83" s="26"/>
      <c r="H83" s="26"/>
      <c r="I83" s="26"/>
      <c r="J83" s="26"/>
      <c r="K83" s="26"/>
      <c r="L83" s="26"/>
      <c r="M83" s="26"/>
      <c r="N83" s="26"/>
      <c r="O83" s="34"/>
      <c r="P83" s="25"/>
      <c r="Q83" s="25"/>
    </row>
    <row r="84" spans="1:17" ht="12.75" customHeight="1">
      <c r="A84" s="25"/>
      <c r="B84" s="25"/>
      <c r="C84" s="25"/>
      <c r="D84" s="25"/>
      <c r="E84" s="26"/>
      <c r="F84" s="26"/>
      <c r="G84" s="26"/>
      <c r="H84" s="26"/>
      <c r="I84" s="26"/>
      <c r="J84" s="26"/>
      <c r="K84" s="26"/>
      <c r="L84" s="26"/>
      <c r="M84" s="26"/>
      <c r="N84" s="26"/>
      <c r="O84" s="34"/>
      <c r="P84" s="25"/>
      <c r="Q84" s="25"/>
    </row>
    <row r="85" spans="1:17" ht="12.75" customHeight="1">
      <c r="A85" s="25"/>
      <c r="B85" s="25"/>
      <c r="C85" s="25"/>
      <c r="D85" s="25"/>
      <c r="E85" s="26"/>
      <c r="F85" s="26"/>
      <c r="G85" s="26"/>
      <c r="H85" s="26"/>
      <c r="I85" s="26"/>
      <c r="J85" s="26"/>
      <c r="K85" s="26"/>
      <c r="L85" s="26"/>
      <c r="M85" s="26"/>
      <c r="N85" s="26"/>
      <c r="O85" s="34"/>
      <c r="P85" s="25"/>
      <c r="Q85" s="25"/>
    </row>
    <row r="86" spans="1:17" ht="12.75" customHeight="1">
      <c r="A86" s="25"/>
      <c r="B86" s="25"/>
      <c r="C86" s="25"/>
      <c r="D86" s="25"/>
      <c r="E86" s="26"/>
      <c r="F86" s="26"/>
      <c r="G86" s="26"/>
      <c r="H86" s="26"/>
      <c r="I86" s="26"/>
      <c r="J86" s="26"/>
      <c r="K86" s="26"/>
      <c r="L86" s="26"/>
      <c r="M86" s="26"/>
      <c r="N86" s="26"/>
      <c r="O86" s="34"/>
      <c r="P86" s="25"/>
      <c r="Q86" s="25"/>
    </row>
    <row r="87" spans="1:17" ht="12.75" customHeight="1">
      <c r="A87" s="25"/>
      <c r="B87" s="25"/>
      <c r="C87" s="25"/>
      <c r="D87" s="25"/>
      <c r="E87" s="26"/>
      <c r="F87" s="26"/>
      <c r="G87" s="26"/>
      <c r="H87" s="26"/>
      <c r="I87" s="26"/>
      <c r="J87" s="26"/>
      <c r="K87" s="26"/>
      <c r="L87" s="26"/>
      <c r="M87" s="26"/>
      <c r="N87" s="26"/>
      <c r="O87" s="34"/>
      <c r="P87" s="25"/>
      <c r="Q87" s="25"/>
    </row>
    <row r="88" spans="1:17" ht="12.75" customHeight="1">
      <c r="A88" s="25"/>
      <c r="B88" s="25"/>
      <c r="C88" s="25"/>
      <c r="D88" s="25"/>
      <c r="E88" s="26"/>
      <c r="F88" s="26"/>
      <c r="G88" s="26"/>
      <c r="H88" s="26"/>
      <c r="I88" s="26"/>
      <c r="J88" s="26"/>
      <c r="K88" s="26"/>
      <c r="L88" s="26"/>
      <c r="M88" s="26"/>
      <c r="N88" s="26"/>
      <c r="O88" s="34"/>
      <c r="P88" s="25"/>
      <c r="Q88" s="25"/>
    </row>
    <row r="89" spans="1:17" ht="12.75" customHeight="1">
      <c r="A89" s="25"/>
      <c r="B89" s="25"/>
      <c r="C89" s="25"/>
      <c r="D89" s="25"/>
      <c r="E89" s="26"/>
      <c r="F89" s="26"/>
      <c r="G89" s="26"/>
      <c r="H89" s="26"/>
      <c r="I89" s="26"/>
      <c r="J89" s="26"/>
      <c r="K89" s="26"/>
      <c r="L89" s="26"/>
      <c r="M89" s="26"/>
      <c r="N89" s="26"/>
      <c r="O89" s="34"/>
      <c r="P89" s="25"/>
      <c r="Q89" s="25"/>
    </row>
    <row r="90" spans="1:17" ht="12.75" customHeight="1">
      <c r="A90" s="25"/>
      <c r="B90" s="25"/>
      <c r="C90" s="25"/>
      <c r="D90" s="25"/>
      <c r="E90" s="26"/>
      <c r="F90" s="26"/>
      <c r="G90" s="26"/>
      <c r="H90" s="26"/>
      <c r="I90" s="26"/>
      <c r="J90" s="26"/>
      <c r="K90" s="26"/>
      <c r="L90" s="26"/>
      <c r="M90" s="26"/>
      <c r="N90" s="26"/>
      <c r="O90" s="34"/>
      <c r="P90" s="25"/>
      <c r="Q90" s="25"/>
    </row>
    <row r="91" spans="1:17" ht="12.75" customHeight="1">
      <c r="A91" s="25"/>
      <c r="B91" s="25"/>
      <c r="C91" s="25"/>
      <c r="D91" s="25"/>
      <c r="E91" s="26"/>
      <c r="F91" s="26"/>
      <c r="G91" s="26"/>
      <c r="H91" s="26"/>
      <c r="I91" s="26"/>
      <c r="J91" s="26"/>
      <c r="K91" s="26"/>
      <c r="L91" s="26"/>
      <c r="M91" s="26"/>
      <c r="N91" s="26"/>
      <c r="O91" s="34"/>
      <c r="P91" s="25"/>
      <c r="Q91" s="25"/>
    </row>
    <row r="92" spans="1:17" ht="12.75" customHeight="1">
      <c r="A92" s="25"/>
      <c r="B92" s="25"/>
      <c r="C92" s="25"/>
      <c r="D92" s="25"/>
      <c r="E92" s="26"/>
      <c r="F92" s="26"/>
      <c r="G92" s="26"/>
      <c r="H92" s="26"/>
      <c r="I92" s="26"/>
      <c r="J92" s="26"/>
      <c r="K92" s="26"/>
      <c r="L92" s="26"/>
      <c r="M92" s="26"/>
      <c r="N92" s="26"/>
      <c r="O92" s="34"/>
      <c r="P92" s="25"/>
      <c r="Q92" s="25"/>
    </row>
    <row r="93" spans="1:17" ht="12.75" customHeight="1">
      <c r="A93" s="25"/>
      <c r="B93" s="25"/>
      <c r="C93" s="25"/>
      <c r="D93" s="25"/>
      <c r="E93" s="26"/>
      <c r="F93" s="26"/>
      <c r="G93" s="26"/>
      <c r="H93" s="26"/>
      <c r="I93" s="26"/>
      <c r="J93" s="26"/>
      <c r="K93" s="26"/>
      <c r="L93" s="26"/>
      <c r="M93" s="26"/>
      <c r="N93" s="26"/>
      <c r="O93" s="34"/>
      <c r="P93" s="25"/>
      <c r="Q93" s="25"/>
    </row>
    <row r="94" spans="1:17" ht="12.75" customHeight="1">
      <c r="A94" s="25"/>
      <c r="B94" s="25"/>
      <c r="C94" s="25"/>
      <c r="D94" s="25"/>
      <c r="E94" s="25"/>
      <c r="F94" s="25"/>
      <c r="G94" s="25"/>
      <c r="H94" s="25"/>
      <c r="I94" s="25"/>
      <c r="J94" s="26"/>
      <c r="K94" s="26"/>
      <c r="L94" s="26"/>
      <c r="M94" s="26"/>
      <c r="N94" s="26"/>
      <c r="O94" s="34"/>
      <c r="P94" s="25"/>
      <c r="Q94" s="25"/>
    </row>
    <row r="95" spans="1:17" ht="12.75" customHeight="1">
      <c r="A95" s="25"/>
      <c r="B95" s="25"/>
      <c r="C95" s="25"/>
      <c r="D95" s="25"/>
      <c r="E95" s="25"/>
      <c r="F95" s="25"/>
      <c r="G95" s="25"/>
      <c r="H95" s="25"/>
      <c r="I95" s="25"/>
      <c r="J95" s="26"/>
      <c r="K95" s="26"/>
      <c r="L95" s="26"/>
      <c r="M95" s="26"/>
      <c r="N95" s="26"/>
      <c r="O95" s="34"/>
      <c r="P95" s="25"/>
      <c r="Q95" s="25"/>
    </row>
    <row r="96" spans="1:17" ht="12.75" customHeight="1">
      <c r="A96" s="25"/>
      <c r="B96" s="25"/>
      <c r="C96" s="25"/>
      <c r="D96" s="25"/>
      <c r="E96" s="25"/>
      <c r="F96" s="25"/>
      <c r="G96" s="25"/>
      <c r="H96" s="25"/>
      <c r="I96" s="25"/>
      <c r="J96" s="26"/>
      <c r="K96" s="26"/>
      <c r="L96" s="26"/>
      <c r="M96" s="26"/>
      <c r="N96" s="26"/>
      <c r="O96" s="34"/>
      <c r="P96" s="25"/>
      <c r="Q96" s="25"/>
    </row>
    <row r="97" spans="1:17" ht="12.75" customHeight="1">
      <c r="A97" s="25"/>
      <c r="B97" s="25"/>
      <c r="C97" s="25"/>
      <c r="D97" s="25"/>
      <c r="E97" s="25"/>
      <c r="F97" s="25"/>
      <c r="G97" s="25"/>
      <c r="H97" s="25"/>
      <c r="I97" s="25"/>
      <c r="J97" s="26"/>
      <c r="K97" s="26"/>
      <c r="L97" s="26"/>
      <c r="M97" s="26"/>
      <c r="N97" s="26"/>
      <c r="O97" s="34"/>
      <c r="P97" s="25"/>
      <c r="Q97" s="25"/>
    </row>
    <row r="98" spans="1:17" ht="12.75" customHeight="1">
      <c r="A98" s="25"/>
      <c r="B98" s="25"/>
      <c r="C98" s="25"/>
      <c r="D98" s="25"/>
      <c r="E98" s="25"/>
      <c r="F98" s="25"/>
      <c r="G98" s="25"/>
      <c r="H98" s="25"/>
      <c r="I98" s="25"/>
      <c r="J98" s="26"/>
      <c r="K98" s="26"/>
      <c r="L98" s="26"/>
      <c r="M98" s="26"/>
      <c r="N98" s="26"/>
      <c r="O98" s="34"/>
      <c r="P98" s="25"/>
      <c r="Q98" s="25"/>
    </row>
    <row r="99" spans="1:17" ht="12.75" customHeight="1">
      <c r="A99" s="25"/>
      <c r="B99" s="25"/>
      <c r="C99" s="25"/>
      <c r="D99" s="25"/>
      <c r="E99" s="25"/>
      <c r="F99" s="25"/>
      <c r="G99" s="25"/>
      <c r="H99" s="25"/>
      <c r="I99" s="25"/>
      <c r="J99" s="26"/>
      <c r="K99" s="26"/>
      <c r="L99" s="26"/>
      <c r="M99" s="26"/>
      <c r="N99" s="26"/>
      <c r="O99" s="34"/>
      <c r="P99" s="25"/>
      <c r="Q99" s="25"/>
    </row>
    <row r="100" spans="1:17" ht="12.75"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6"/>
      <c r="F103" s="239" t="str">
        <f>C268</f>
        <v>Reasons for OPT volume increases</v>
      </c>
      <c r="G103" s="239"/>
      <c r="H103" s="239"/>
      <c r="I103" s="239"/>
      <c r="J103" s="239"/>
      <c r="K103" s="239"/>
      <c r="L103" s="239"/>
      <c r="M103" s="25"/>
      <c r="N103" s="25"/>
      <c r="O103" s="26"/>
      <c r="P103" s="25"/>
      <c r="Q103" s="25"/>
    </row>
    <row r="104" spans="1:17" ht="12.75" customHeight="1">
      <c r="A104" s="25"/>
      <c r="B104" s="25"/>
      <c r="C104" s="25"/>
      <c r="D104" s="25"/>
      <c r="E104" s="26"/>
      <c r="F104" s="26"/>
      <c r="G104" s="26"/>
      <c r="H104" s="26"/>
      <c r="I104" s="26"/>
      <c r="J104" s="26"/>
      <c r="K104" s="26"/>
      <c r="L104" s="26"/>
      <c r="M104" s="26"/>
      <c r="N104" s="26"/>
      <c r="O104" s="34"/>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5"/>
      <c r="F115" s="25"/>
      <c r="G115" s="25"/>
      <c r="H115" s="25"/>
      <c r="I115" s="25"/>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6"/>
      <c r="F124" s="239" t="str">
        <f>C283</f>
        <v>Services experiencing backlogs during the pandemic, and the previous one month</v>
      </c>
      <c r="G124" s="239"/>
      <c r="H124" s="239"/>
      <c r="I124" s="239"/>
      <c r="J124" s="239"/>
      <c r="K124" s="239"/>
      <c r="L124" s="239"/>
      <c r="M124" s="25"/>
      <c r="N124" s="25"/>
      <c r="O124" s="26"/>
      <c r="P124" s="25"/>
      <c r="Q124" s="25"/>
    </row>
    <row r="125" spans="1:17" ht="12.75" customHeight="1">
      <c r="A125" s="25"/>
      <c r="B125" s="25"/>
      <c r="C125" s="25"/>
      <c r="D125" s="25"/>
      <c r="E125" s="26"/>
      <c r="F125" s="26"/>
      <c r="G125" s="26"/>
      <c r="H125" s="26"/>
      <c r="I125" s="26"/>
      <c r="J125" s="26"/>
      <c r="K125" s="26"/>
      <c r="L125" s="26"/>
      <c r="M125" s="26"/>
      <c r="N125" s="26"/>
      <c r="O125" s="34"/>
      <c r="P125" s="25"/>
      <c r="Q125" s="25"/>
    </row>
    <row r="126" spans="1:17" ht="12.75" customHeight="1">
      <c r="A126" s="25"/>
      <c r="B126" s="25"/>
      <c r="C126" s="25"/>
      <c r="D126" s="25"/>
      <c r="E126" s="26"/>
      <c r="F126" s="26"/>
      <c r="G126" s="26"/>
      <c r="H126" s="26"/>
      <c r="I126" s="26"/>
      <c r="J126" s="26"/>
      <c r="K126" s="26"/>
      <c r="L126" s="26"/>
      <c r="M126" s="26"/>
      <c r="N126" s="26"/>
      <c r="O126" s="34"/>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6"/>
      <c r="F135" s="26"/>
      <c r="G135" s="26"/>
      <c r="H135" s="26"/>
      <c r="I135" s="26"/>
      <c r="J135" s="26"/>
      <c r="K135" s="26"/>
      <c r="L135" s="26"/>
      <c r="M135" s="26"/>
      <c r="N135" s="26"/>
      <c r="O135" s="34"/>
      <c r="P135" s="25"/>
      <c r="Q135" s="25"/>
    </row>
    <row r="136" spans="1:17" ht="12.75" customHeight="1">
      <c r="A136" s="25"/>
      <c r="B136" s="25"/>
      <c r="C136" s="25"/>
      <c r="D136" s="25"/>
      <c r="E136" s="25"/>
      <c r="F136" s="25"/>
      <c r="G136" s="25"/>
      <c r="H136" s="25"/>
      <c r="I136" s="25"/>
      <c r="J136" s="26"/>
      <c r="K136" s="26"/>
      <c r="L136" s="26"/>
      <c r="M136" s="26"/>
      <c r="N136" s="26"/>
      <c r="O136" s="34"/>
      <c r="P136" s="25"/>
      <c r="Q136" s="25"/>
    </row>
    <row r="137" spans="1:17" ht="12.75" customHeight="1">
      <c r="A137" s="25"/>
      <c r="B137" s="25"/>
      <c r="C137" s="25"/>
      <c r="D137" s="25"/>
      <c r="E137" s="25"/>
      <c r="F137" s="25"/>
      <c r="G137" s="25"/>
      <c r="H137" s="25"/>
      <c r="I137" s="25"/>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5"/>
      <c r="F143" s="25"/>
      <c r="G143" s="25"/>
      <c r="H143" s="25"/>
      <c r="I143" s="25"/>
      <c r="J143" s="26"/>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6"/>
      <c r="F145" s="239" t="str">
        <f>C299</f>
        <v>Reduction or suspension of community outreach or home-visit services</v>
      </c>
      <c r="G145" s="239"/>
      <c r="H145" s="239"/>
      <c r="I145" s="239"/>
      <c r="J145" s="239"/>
      <c r="K145" s="239"/>
      <c r="L145" s="239"/>
      <c r="M145" s="25"/>
      <c r="N145" s="25"/>
      <c r="O145" s="26"/>
      <c r="P145" s="25"/>
      <c r="Q145" s="25"/>
    </row>
    <row r="146" spans="1:17" ht="12.75" customHeight="1">
      <c r="A146" s="25"/>
      <c r="B146" s="25"/>
      <c r="C146" s="25"/>
      <c r="D146" s="25"/>
      <c r="E146" s="26"/>
      <c r="F146" s="26"/>
      <c r="G146" s="26"/>
      <c r="H146" s="26"/>
      <c r="I146" s="26"/>
      <c r="J146" s="26"/>
      <c r="K146" s="26"/>
      <c r="L146" s="26"/>
      <c r="M146" s="26"/>
      <c r="N146" s="26"/>
      <c r="O146" s="34"/>
      <c r="P146" s="25"/>
      <c r="Q146" s="25"/>
    </row>
    <row r="147" spans="1:17" ht="12.75" customHeight="1">
      <c r="A147" s="25"/>
      <c r="B147" s="25"/>
      <c r="C147" s="25"/>
      <c r="D147" s="25"/>
      <c r="E147" s="26"/>
      <c r="F147" s="26"/>
      <c r="G147" s="26"/>
      <c r="H147" s="26"/>
      <c r="I147" s="26"/>
      <c r="J147" s="26"/>
      <c r="K147" s="26"/>
      <c r="L147" s="26"/>
      <c r="M147" s="26"/>
      <c r="N147" s="26"/>
      <c r="O147" s="34"/>
      <c r="P147" s="25"/>
      <c r="Q147" s="25"/>
    </row>
    <row r="148" spans="1:17" ht="12.75" customHeight="1">
      <c r="A148" s="25"/>
      <c r="B148" s="25"/>
      <c r="C148" s="25"/>
      <c r="D148" s="25"/>
      <c r="E148" s="26"/>
      <c r="F148" s="26"/>
      <c r="G148" s="26"/>
      <c r="H148" s="26"/>
      <c r="I148" s="26"/>
      <c r="J148" s="26"/>
      <c r="K148" s="26"/>
      <c r="L148" s="26"/>
      <c r="M148" s="26"/>
      <c r="N148" s="26"/>
      <c r="O148" s="34"/>
      <c r="P148" s="25"/>
      <c r="Q148" s="25"/>
    </row>
    <row r="149" spans="1:17" ht="12.75" customHeight="1">
      <c r="A149" s="25"/>
      <c r="B149" s="25"/>
      <c r="C149" s="25"/>
      <c r="D149" s="25"/>
      <c r="E149" s="26"/>
      <c r="F149" s="26"/>
      <c r="G149" s="26"/>
      <c r="H149" s="26"/>
      <c r="I149" s="26"/>
      <c r="J149" s="26"/>
      <c r="K149" s="26"/>
      <c r="L149" s="26"/>
      <c r="M149" s="26"/>
      <c r="N149" s="26"/>
      <c r="O149" s="34"/>
      <c r="P149" s="25"/>
      <c r="Q149" s="25"/>
    </row>
    <row r="150" spans="1:17" ht="12.75" customHeight="1">
      <c r="A150" s="25"/>
      <c r="B150" s="25"/>
      <c r="C150" s="25"/>
      <c r="D150" s="25"/>
      <c r="E150" s="26"/>
      <c r="F150" s="26"/>
      <c r="G150" s="26"/>
      <c r="H150" s="26"/>
      <c r="I150" s="26"/>
      <c r="J150" s="26"/>
      <c r="K150" s="26"/>
      <c r="L150" s="26"/>
      <c r="M150" s="26"/>
      <c r="N150" s="26"/>
      <c r="O150" s="34"/>
      <c r="P150" s="25"/>
      <c r="Q150" s="25"/>
    </row>
    <row r="151" spans="1:17" ht="12.75" customHeight="1">
      <c r="A151" s="25"/>
      <c r="B151" s="25"/>
      <c r="C151" s="25"/>
      <c r="D151" s="25"/>
      <c r="E151" s="26"/>
      <c r="F151" s="26"/>
      <c r="G151" s="26"/>
      <c r="H151" s="26"/>
      <c r="I151" s="26"/>
      <c r="J151" s="26"/>
      <c r="K151" s="26"/>
      <c r="L151" s="26"/>
      <c r="M151" s="26"/>
      <c r="N151" s="26"/>
      <c r="O151" s="34"/>
      <c r="P151" s="25"/>
      <c r="Q151" s="25"/>
    </row>
    <row r="152" spans="1:17" ht="12.75" customHeight="1">
      <c r="A152" s="25"/>
      <c r="B152" s="25"/>
      <c r="C152" s="25"/>
      <c r="D152" s="25"/>
      <c r="E152" s="26"/>
      <c r="F152" s="26"/>
      <c r="G152" s="26"/>
      <c r="H152" s="26"/>
      <c r="I152" s="26"/>
      <c r="J152" s="26"/>
      <c r="K152" s="26"/>
      <c r="L152" s="26"/>
      <c r="M152" s="26"/>
      <c r="N152" s="26"/>
      <c r="O152" s="34"/>
      <c r="P152" s="25"/>
      <c r="Q152" s="25"/>
    </row>
    <row r="153" spans="1:17" ht="12.75" customHeight="1">
      <c r="A153" s="25"/>
      <c r="B153" s="25"/>
      <c r="C153" s="25"/>
      <c r="D153" s="25"/>
      <c r="E153" s="26"/>
      <c r="F153" s="26"/>
      <c r="G153" s="26"/>
      <c r="H153" s="26"/>
      <c r="I153" s="26"/>
      <c r="J153" s="26"/>
      <c r="K153" s="26"/>
      <c r="L153" s="26"/>
      <c r="M153" s="26"/>
      <c r="N153" s="26"/>
      <c r="O153" s="34"/>
      <c r="P153" s="25"/>
      <c r="Q153" s="25"/>
    </row>
    <row r="154" spans="1:17" ht="12.75" customHeight="1">
      <c r="A154" s="25"/>
      <c r="B154" s="25"/>
      <c r="C154" s="25"/>
      <c r="D154" s="25"/>
      <c r="E154" s="26"/>
      <c r="F154" s="26"/>
      <c r="G154" s="26"/>
      <c r="H154" s="26"/>
      <c r="I154" s="26"/>
      <c r="J154" s="26"/>
      <c r="K154" s="26"/>
      <c r="L154" s="26"/>
      <c r="M154" s="26"/>
      <c r="N154" s="26"/>
      <c r="O154" s="34"/>
      <c r="P154" s="25"/>
      <c r="Q154" s="25"/>
    </row>
    <row r="155" spans="1:17" ht="12.75" customHeight="1">
      <c r="A155" s="25"/>
      <c r="B155" s="25"/>
      <c r="C155" s="25"/>
      <c r="D155" s="25"/>
      <c r="E155" s="26"/>
      <c r="F155" s="26"/>
      <c r="G155" s="26"/>
      <c r="H155" s="26"/>
      <c r="I155" s="26"/>
      <c r="J155" s="26"/>
      <c r="K155" s="26"/>
      <c r="L155" s="26"/>
      <c r="M155" s="26"/>
      <c r="N155" s="26"/>
      <c r="O155" s="34"/>
      <c r="P155" s="25"/>
      <c r="Q155" s="25"/>
    </row>
    <row r="156" spans="1:17" ht="12.75" customHeight="1">
      <c r="A156" s="25"/>
      <c r="B156" s="25"/>
      <c r="C156" s="25"/>
      <c r="D156" s="25"/>
      <c r="E156" s="26"/>
      <c r="F156" s="26"/>
      <c r="G156" s="26"/>
      <c r="H156" s="26"/>
      <c r="I156" s="26"/>
      <c r="J156" s="26"/>
      <c r="K156" s="26"/>
      <c r="L156" s="26"/>
      <c r="M156" s="26"/>
      <c r="N156" s="26"/>
      <c r="O156" s="34"/>
      <c r="P156" s="25"/>
      <c r="Q156" s="25"/>
    </row>
    <row r="157" spans="1:17" ht="12.75" customHeight="1">
      <c r="A157" s="25"/>
      <c r="B157" s="25"/>
      <c r="C157" s="25"/>
      <c r="D157" s="25"/>
      <c r="E157" s="25"/>
      <c r="F157" s="25"/>
      <c r="G157" s="25"/>
      <c r="H157" s="25"/>
      <c r="I157" s="25"/>
      <c r="J157" s="26"/>
      <c r="K157" s="26"/>
      <c r="L157" s="26"/>
      <c r="M157" s="26"/>
      <c r="N157" s="26"/>
      <c r="O157" s="34"/>
      <c r="P157" s="25"/>
      <c r="Q157" s="25"/>
    </row>
    <row r="158" spans="1:17" ht="12.75" customHeight="1">
      <c r="A158" s="25"/>
      <c r="B158" s="25"/>
      <c r="C158" s="25"/>
      <c r="D158" s="25"/>
      <c r="E158" s="25"/>
      <c r="F158" s="25"/>
      <c r="G158" s="25"/>
      <c r="H158" s="25"/>
      <c r="I158" s="25"/>
      <c r="J158" s="26"/>
      <c r="K158" s="26"/>
      <c r="L158" s="26"/>
      <c r="M158" s="26"/>
      <c r="N158" s="26"/>
      <c r="O158" s="34"/>
      <c r="P158" s="25"/>
      <c r="Q158" s="25"/>
    </row>
    <row r="159" spans="1:17" ht="12.75" customHeight="1">
      <c r="A159" s="25"/>
      <c r="B159" s="25"/>
      <c r="C159" s="25"/>
      <c r="D159" s="25"/>
      <c r="E159" s="25"/>
      <c r="F159" s="25"/>
      <c r="G159" s="25"/>
      <c r="H159" s="25"/>
      <c r="I159" s="25"/>
      <c r="J159" s="26"/>
      <c r="K159" s="26"/>
      <c r="L159" s="26"/>
      <c r="M159" s="26"/>
      <c r="N159" s="26"/>
      <c r="O159" s="34"/>
      <c r="P159" s="25"/>
      <c r="Q159" s="25"/>
    </row>
    <row r="160" spans="1:17" ht="12.75" customHeight="1">
      <c r="A160" s="25"/>
      <c r="B160" s="25"/>
      <c r="C160" s="25"/>
      <c r="D160" s="25"/>
      <c r="E160" s="25"/>
      <c r="F160" s="25"/>
      <c r="G160" s="25"/>
      <c r="H160" s="25"/>
      <c r="I160" s="25"/>
      <c r="J160" s="26"/>
      <c r="K160" s="26"/>
      <c r="L160" s="26"/>
      <c r="M160" s="26"/>
      <c r="N160" s="26"/>
      <c r="O160" s="34"/>
      <c r="P160" s="25"/>
      <c r="Q160" s="25"/>
    </row>
    <row r="161" spans="1:17" ht="12.75" customHeight="1">
      <c r="A161" s="25"/>
      <c r="B161" s="25"/>
      <c r="C161" s="25"/>
      <c r="D161" s="25"/>
      <c r="E161" s="25"/>
      <c r="F161" s="25"/>
      <c r="G161" s="25"/>
      <c r="H161" s="25"/>
      <c r="I161" s="25"/>
      <c r="J161" s="26"/>
      <c r="K161" s="26"/>
      <c r="L161" s="26"/>
      <c r="M161" s="26"/>
      <c r="N161" s="26"/>
      <c r="O161" s="34"/>
      <c r="P161" s="25"/>
      <c r="Q161" s="25"/>
    </row>
    <row r="162" spans="1:17" ht="12.75" customHeight="1">
      <c r="A162" s="25"/>
      <c r="B162" s="25"/>
      <c r="C162" s="25"/>
      <c r="D162" s="25"/>
      <c r="E162" s="25"/>
      <c r="F162" s="25"/>
      <c r="G162" s="25"/>
      <c r="H162" s="25"/>
      <c r="I162" s="25"/>
      <c r="J162" s="26"/>
      <c r="K162" s="26"/>
      <c r="L162" s="26"/>
      <c r="M162" s="26"/>
      <c r="N162" s="26"/>
      <c r="O162" s="34"/>
      <c r="P162" s="25"/>
      <c r="Q162" s="25"/>
    </row>
    <row r="163" spans="1:17" ht="12.75" customHeight="1">
      <c r="A163" s="25"/>
      <c r="B163" s="25"/>
      <c r="C163" s="25"/>
      <c r="D163" s="25"/>
      <c r="E163" s="25"/>
      <c r="F163" s="25"/>
      <c r="G163" s="25"/>
      <c r="H163" s="25"/>
      <c r="I163" s="25"/>
      <c r="J163" s="26"/>
      <c r="K163" s="26"/>
      <c r="L163" s="26"/>
      <c r="M163" s="26"/>
      <c r="N163" s="26"/>
      <c r="O163" s="34"/>
      <c r="P163" s="25"/>
      <c r="Q163" s="25"/>
    </row>
    <row r="164" spans="1:17" ht="12.75" customHeight="1">
      <c r="A164" s="25"/>
      <c r="B164" s="25"/>
      <c r="C164" s="25"/>
      <c r="D164" s="25"/>
      <c r="E164" s="25"/>
      <c r="F164" s="25"/>
      <c r="G164" s="25"/>
      <c r="H164" s="25"/>
      <c r="I164" s="25"/>
      <c r="J164" s="26"/>
      <c r="K164" s="26"/>
      <c r="L164" s="26"/>
      <c r="M164" s="26"/>
      <c r="N164" s="26"/>
      <c r="O164" s="34"/>
      <c r="P164" s="25"/>
      <c r="Q164" s="25"/>
    </row>
    <row r="165" spans="1:17" ht="12.75" customHeight="1">
      <c r="A165" s="25"/>
      <c r="B165" s="25"/>
      <c r="C165" s="25"/>
      <c r="D165" s="25"/>
      <c r="E165" s="25"/>
      <c r="F165" s="25"/>
      <c r="G165" s="25"/>
      <c r="H165" s="25"/>
      <c r="I165" s="25"/>
      <c r="J165" s="26"/>
      <c r="K165" s="26"/>
      <c r="L165" s="26"/>
      <c r="M165" s="26"/>
      <c r="N165" s="26"/>
      <c r="O165" s="34"/>
      <c r="P165" s="25"/>
      <c r="Q165" s="25"/>
    </row>
    <row r="166" spans="1:17" ht="12.75" customHeight="1">
      <c r="A166" s="25"/>
      <c r="B166" s="25"/>
      <c r="C166" s="25"/>
      <c r="D166" s="25"/>
      <c r="E166" s="181"/>
      <c r="F166" s="239" t="str">
        <f>C315</f>
        <v>Trend in tracer indicators</v>
      </c>
      <c r="G166" s="239"/>
      <c r="H166" s="239"/>
      <c r="I166" s="239"/>
      <c r="J166" s="239"/>
      <c r="K166" s="239"/>
      <c r="L166" s="239"/>
      <c r="M166" s="181"/>
      <c r="N166" s="25"/>
      <c r="O166" s="26"/>
      <c r="P166" s="25"/>
      <c r="Q166" s="25"/>
    </row>
    <row r="167" spans="1:17" ht="12.75" customHeight="1">
      <c r="A167" s="25"/>
      <c r="B167" s="25"/>
      <c r="C167" s="25"/>
      <c r="D167" s="25"/>
      <c r="E167" s="26"/>
      <c r="F167" s="26"/>
      <c r="G167" s="26"/>
      <c r="H167" s="26"/>
      <c r="I167" s="26"/>
      <c r="J167" s="26"/>
      <c r="K167" s="26"/>
      <c r="L167" s="26"/>
      <c r="M167" s="26"/>
      <c r="N167" s="26"/>
      <c r="O167" s="34"/>
      <c r="P167" s="25"/>
      <c r="Q167" s="25"/>
    </row>
    <row r="168" spans="1:17" ht="12.75" customHeight="1">
      <c r="A168" s="25"/>
      <c r="B168" s="25"/>
      <c r="C168" s="25"/>
      <c r="D168" s="25"/>
      <c r="E168" s="26"/>
      <c r="F168" s="26"/>
      <c r="G168" s="26"/>
      <c r="H168" s="26"/>
      <c r="I168" s="26"/>
      <c r="J168" s="26"/>
      <c r="K168" s="26"/>
      <c r="L168" s="26"/>
      <c r="M168" s="26"/>
      <c r="N168" s="26"/>
      <c r="O168" s="34"/>
      <c r="P168" s="25"/>
      <c r="Q168" s="25"/>
    </row>
    <row r="169" spans="1:17" ht="12.75" customHeight="1">
      <c r="A169" s="25"/>
      <c r="B169" s="25"/>
      <c r="C169" s="25"/>
      <c r="D169" s="25"/>
      <c r="E169" s="26"/>
      <c r="F169" s="26"/>
      <c r="G169" s="26"/>
      <c r="H169" s="26"/>
      <c r="I169" s="26"/>
      <c r="J169" s="26"/>
      <c r="K169" s="26"/>
      <c r="L169" s="26"/>
      <c r="M169" s="26"/>
      <c r="N169" s="26"/>
      <c r="O169" s="34"/>
      <c r="P169" s="25"/>
      <c r="Q169" s="25"/>
    </row>
    <row r="170" spans="1:17" ht="12.75" customHeight="1">
      <c r="A170" s="25"/>
      <c r="B170" s="25"/>
      <c r="C170" s="25"/>
      <c r="D170" s="25"/>
      <c r="E170" s="26"/>
      <c r="F170" s="26"/>
      <c r="G170" s="26"/>
      <c r="H170" s="26"/>
      <c r="I170" s="26"/>
      <c r="J170" s="26"/>
      <c r="K170" s="26"/>
      <c r="L170" s="26"/>
      <c r="M170" s="26"/>
      <c r="N170" s="26"/>
      <c r="O170" s="34"/>
      <c r="P170" s="25"/>
      <c r="Q170" s="25"/>
    </row>
    <row r="171" spans="1:17" ht="12.75" customHeight="1">
      <c r="A171" s="25"/>
      <c r="B171" s="25"/>
      <c r="C171" s="25"/>
      <c r="D171" s="25"/>
      <c r="E171" s="26"/>
      <c r="F171" s="26"/>
      <c r="G171" s="26"/>
      <c r="H171" s="26"/>
      <c r="I171" s="26"/>
      <c r="J171" s="26"/>
      <c r="K171" s="26"/>
      <c r="L171" s="26"/>
      <c r="M171" s="26"/>
      <c r="N171" s="26"/>
      <c r="O171" s="34"/>
      <c r="P171" s="25"/>
      <c r="Q171" s="25"/>
    </row>
    <row r="172" spans="1:17" ht="12.75" customHeight="1">
      <c r="A172" s="25"/>
      <c r="B172" s="25"/>
      <c r="C172" s="25"/>
      <c r="D172" s="25"/>
      <c r="E172" s="26"/>
      <c r="F172" s="26"/>
      <c r="G172" s="26"/>
      <c r="H172" s="26"/>
      <c r="I172" s="26"/>
      <c r="J172" s="26"/>
      <c r="K172" s="26"/>
      <c r="L172" s="26"/>
      <c r="M172" s="26"/>
      <c r="N172" s="26"/>
      <c r="O172" s="34"/>
      <c r="P172" s="25"/>
      <c r="Q172" s="25"/>
    </row>
    <row r="173" spans="1:17" ht="12.75" customHeight="1">
      <c r="A173" s="25"/>
      <c r="B173" s="25"/>
      <c r="C173" s="25"/>
      <c r="D173" s="25"/>
      <c r="E173" s="26"/>
      <c r="F173" s="26"/>
      <c r="G173" s="26"/>
      <c r="H173" s="26"/>
      <c r="I173" s="26"/>
      <c r="J173" s="26"/>
      <c r="K173" s="26"/>
      <c r="L173" s="26"/>
      <c r="M173" s="26"/>
      <c r="N173" s="26"/>
      <c r="O173" s="34"/>
      <c r="P173" s="25"/>
      <c r="Q173" s="25"/>
    </row>
    <row r="174" spans="1:17" ht="12.75" customHeight="1">
      <c r="A174" s="25"/>
      <c r="B174" s="25"/>
      <c r="C174" s="25"/>
      <c r="D174" s="25"/>
      <c r="E174" s="26"/>
      <c r="F174" s="26"/>
      <c r="G174" s="26"/>
      <c r="H174" s="26"/>
      <c r="I174" s="26"/>
      <c r="J174" s="26"/>
      <c r="K174" s="26"/>
      <c r="L174" s="26"/>
      <c r="M174" s="26"/>
      <c r="N174" s="26"/>
      <c r="O174" s="34"/>
      <c r="P174" s="25"/>
      <c r="Q174" s="25"/>
    </row>
    <row r="175" spans="1:17" ht="12.75" customHeight="1">
      <c r="A175" s="25"/>
      <c r="B175" s="25"/>
      <c r="C175" s="25"/>
      <c r="D175" s="25"/>
      <c r="E175" s="26"/>
      <c r="F175" s="26"/>
      <c r="G175" s="26"/>
      <c r="H175" s="26"/>
      <c r="I175" s="26"/>
      <c r="J175" s="26"/>
      <c r="K175" s="26"/>
      <c r="L175" s="26"/>
      <c r="M175" s="26"/>
      <c r="N175" s="26"/>
      <c r="O175" s="34"/>
      <c r="P175" s="25"/>
      <c r="Q175" s="25"/>
    </row>
    <row r="176" spans="1:17" ht="12.75" customHeight="1">
      <c r="A176" s="25"/>
      <c r="B176" s="25"/>
      <c r="C176" s="25"/>
      <c r="D176" s="25"/>
      <c r="E176" s="26"/>
      <c r="F176" s="26"/>
      <c r="G176" s="26"/>
      <c r="H176" s="26"/>
      <c r="I176" s="26"/>
      <c r="J176" s="26"/>
      <c r="K176" s="26"/>
      <c r="L176" s="26"/>
      <c r="M176" s="26"/>
      <c r="N176" s="26"/>
      <c r="O176" s="34"/>
      <c r="P176" s="25"/>
      <c r="Q176" s="25"/>
    </row>
    <row r="177" spans="1:17" ht="12.75" customHeight="1">
      <c r="A177" s="25"/>
      <c r="B177" s="25"/>
      <c r="C177" s="25"/>
      <c r="D177" s="25"/>
      <c r="E177" s="26"/>
      <c r="F177" s="26"/>
      <c r="G177" s="26"/>
      <c r="H177" s="26"/>
      <c r="I177" s="26"/>
      <c r="J177" s="26"/>
      <c r="K177" s="26"/>
      <c r="L177" s="26"/>
      <c r="M177" s="26"/>
      <c r="N177" s="26"/>
      <c r="O177" s="34"/>
      <c r="P177" s="25"/>
      <c r="Q177" s="25"/>
    </row>
    <row r="178" spans="1:17" ht="12.75" customHeight="1">
      <c r="A178" s="25"/>
      <c r="B178" s="25"/>
      <c r="C178" s="25"/>
      <c r="D178" s="25"/>
      <c r="E178" s="25"/>
      <c r="F178" s="25"/>
      <c r="G178" s="25"/>
      <c r="H178" s="25"/>
      <c r="I178" s="25"/>
      <c r="J178" s="26"/>
      <c r="K178" s="26"/>
      <c r="L178" s="26"/>
      <c r="M178" s="26"/>
      <c r="N178" s="26"/>
      <c r="O178" s="34"/>
      <c r="P178" s="25"/>
      <c r="Q178" s="25"/>
    </row>
    <row r="179" spans="1:17" ht="12.75" customHeight="1">
      <c r="A179" s="25"/>
      <c r="B179" s="25"/>
      <c r="C179" s="25"/>
      <c r="D179" s="25"/>
      <c r="E179" s="25"/>
      <c r="F179" s="25"/>
      <c r="G179" s="25"/>
      <c r="H179" s="25"/>
      <c r="I179" s="25"/>
      <c r="J179" s="26"/>
      <c r="K179" s="26"/>
      <c r="L179" s="26"/>
      <c r="M179" s="26"/>
      <c r="N179" s="26"/>
      <c r="O179" s="34"/>
      <c r="P179" s="25"/>
      <c r="Q179" s="25"/>
    </row>
    <row r="180" spans="1:17" ht="12.75" customHeight="1">
      <c r="A180" s="25"/>
      <c r="B180" s="25"/>
      <c r="C180" s="25"/>
      <c r="D180" s="25"/>
      <c r="E180" s="25"/>
      <c r="F180" s="25"/>
      <c r="G180" s="25"/>
      <c r="H180" s="25"/>
      <c r="I180" s="25"/>
      <c r="J180" s="26"/>
      <c r="K180" s="26"/>
      <c r="L180" s="26"/>
      <c r="M180" s="26"/>
      <c r="N180" s="26"/>
      <c r="O180" s="34"/>
      <c r="P180" s="25"/>
      <c r="Q180" s="25"/>
    </row>
    <row r="181" spans="1:17" ht="12.75" customHeight="1">
      <c r="A181" s="25"/>
      <c r="B181" s="25"/>
      <c r="C181" s="25"/>
      <c r="D181" s="25"/>
      <c r="E181" s="25"/>
      <c r="F181" s="25"/>
      <c r="G181" s="25"/>
      <c r="H181" s="25"/>
      <c r="I181" s="25"/>
      <c r="J181" s="26"/>
      <c r="K181" s="26"/>
      <c r="L181" s="26"/>
      <c r="M181" s="26"/>
      <c r="N181" s="26"/>
      <c r="O181" s="34"/>
      <c r="P181" s="25"/>
      <c r="Q181" s="25"/>
    </row>
    <row r="182" spans="1:17" ht="12.75" customHeight="1">
      <c r="A182" s="25"/>
      <c r="B182" s="25"/>
      <c r="C182" s="25"/>
      <c r="D182" s="25"/>
      <c r="E182" s="25"/>
      <c r="F182" s="25"/>
      <c r="G182" s="25"/>
      <c r="H182" s="25"/>
      <c r="I182" s="25"/>
      <c r="J182" s="26"/>
      <c r="K182" s="26"/>
      <c r="L182" s="26"/>
      <c r="M182" s="26"/>
      <c r="N182" s="26"/>
      <c r="O182" s="34"/>
      <c r="P182" s="25"/>
      <c r="Q182" s="25"/>
    </row>
    <row r="183" spans="1:17" ht="12.75" customHeight="1">
      <c r="A183" s="25"/>
      <c r="B183" s="25"/>
      <c r="C183" s="25"/>
      <c r="D183" s="25"/>
      <c r="E183" s="25"/>
      <c r="F183" s="25"/>
      <c r="G183" s="25"/>
      <c r="H183" s="25"/>
      <c r="I183" s="25"/>
      <c r="J183" s="26"/>
      <c r="K183" s="26"/>
      <c r="L183" s="26"/>
      <c r="M183" s="26"/>
      <c r="N183" s="26"/>
      <c r="O183" s="34"/>
      <c r="P183" s="25"/>
      <c r="Q183" s="25"/>
    </row>
    <row r="184" spans="1:17" ht="12.75" customHeight="1">
      <c r="A184" s="25"/>
      <c r="B184" s="25"/>
      <c r="C184" s="25"/>
      <c r="D184" s="25"/>
      <c r="E184" s="25"/>
      <c r="F184" s="25"/>
      <c r="G184" s="25"/>
      <c r="H184" s="25"/>
      <c r="I184" s="25"/>
      <c r="J184" s="26"/>
      <c r="K184" s="26"/>
      <c r="L184" s="26"/>
      <c r="M184" s="26"/>
      <c r="N184" s="26"/>
      <c r="O184" s="34"/>
      <c r="P184" s="25"/>
      <c r="Q184" s="25"/>
    </row>
    <row r="185" spans="1:17" ht="12.75" customHeight="1">
      <c r="A185" s="25"/>
      <c r="B185" s="25"/>
      <c r="C185" s="25"/>
      <c r="D185" s="25"/>
      <c r="E185" s="25"/>
      <c r="F185" s="25"/>
      <c r="G185" s="25"/>
      <c r="H185" s="25"/>
      <c r="I185" s="25"/>
      <c r="J185" s="26"/>
      <c r="K185" s="26"/>
      <c r="L185" s="26"/>
      <c r="M185" s="26"/>
      <c r="N185" s="26"/>
      <c r="O185" s="34"/>
      <c r="P185" s="25"/>
      <c r="Q185" s="25"/>
    </row>
    <row r="186" spans="1:17" ht="12.75" customHeight="1">
      <c r="A186" s="25"/>
      <c r="B186" s="25"/>
      <c r="C186" s="25"/>
      <c r="D186" s="25"/>
      <c r="E186" s="25"/>
      <c r="F186" s="25"/>
      <c r="G186" s="25"/>
      <c r="H186" s="25"/>
      <c r="I186" s="25"/>
      <c r="J186" s="26"/>
      <c r="K186" s="26"/>
      <c r="L186" s="26"/>
      <c r="M186" s="26"/>
      <c r="N186" s="26"/>
      <c r="O186" s="34"/>
      <c r="P186" s="25"/>
      <c r="Q186" s="25"/>
    </row>
    <row r="187" spans="1:17" ht="12.75" customHeight="1">
      <c r="A187" s="25"/>
      <c r="B187" s="25"/>
      <c r="C187" s="25"/>
      <c r="D187" s="25"/>
      <c r="E187" s="25"/>
      <c r="F187" s="25"/>
      <c r="G187" s="25"/>
      <c r="H187" s="25"/>
      <c r="I187" s="25"/>
      <c r="J187" s="26"/>
      <c r="K187" s="26"/>
      <c r="L187" s="26"/>
      <c r="M187" s="26"/>
      <c r="N187" s="26"/>
      <c r="O187" s="34"/>
      <c r="P187" s="25"/>
      <c r="Q187" s="25"/>
    </row>
    <row r="188" spans="1:17" ht="12.75" customHeight="1">
      <c r="A188" s="25"/>
      <c r="B188" s="25"/>
      <c r="C188" s="25"/>
      <c r="D188" s="25"/>
      <c r="E188" s="25"/>
      <c r="F188" s="25"/>
      <c r="G188" s="25"/>
      <c r="H188" s="25"/>
      <c r="I188" s="25"/>
      <c r="J188" s="26"/>
      <c r="K188" s="26"/>
      <c r="L188" s="26"/>
      <c r="M188" s="26"/>
      <c r="N188" s="26"/>
      <c r="O188" s="34"/>
      <c r="P188" s="25"/>
      <c r="Q188" s="25"/>
    </row>
    <row r="189" spans="1:17" ht="12.75" customHeight="1">
      <c r="A189" s="25"/>
      <c r="B189" s="25"/>
      <c r="C189" s="25"/>
      <c r="D189" s="25"/>
      <c r="E189" s="25"/>
      <c r="F189" s="25"/>
      <c r="G189" s="25"/>
      <c r="H189" s="25"/>
      <c r="I189" s="25"/>
      <c r="J189" s="26"/>
      <c r="K189" s="26"/>
      <c r="L189" s="26"/>
      <c r="M189" s="26"/>
      <c r="N189" s="26"/>
      <c r="O189" s="34"/>
      <c r="P189" s="25"/>
      <c r="Q189" s="25"/>
    </row>
    <row r="190" spans="1:17" ht="12.75" customHeight="1">
      <c r="A190" s="25"/>
      <c r="B190" s="25"/>
      <c r="C190" s="25"/>
      <c r="D190" s="25"/>
      <c r="E190" s="25"/>
      <c r="F190" s="25"/>
      <c r="G190" s="25"/>
      <c r="H190" s="25"/>
      <c r="I190" s="25"/>
      <c r="J190" s="26"/>
      <c r="K190" s="26"/>
      <c r="L190" s="26"/>
      <c r="M190" s="26"/>
      <c r="N190" s="26"/>
      <c r="O190" s="34"/>
      <c r="P190" s="25"/>
      <c r="Q190" s="25"/>
    </row>
    <row r="191" spans="1:17" ht="12.75" customHeight="1">
      <c r="A191" s="25"/>
      <c r="B191" s="25"/>
      <c r="C191" s="25"/>
      <c r="D191" s="25"/>
      <c r="E191" s="25"/>
      <c r="F191" s="25"/>
      <c r="G191" s="25"/>
      <c r="H191" s="25"/>
      <c r="I191" s="25"/>
      <c r="J191" s="26"/>
      <c r="K191" s="26"/>
      <c r="L191" s="26"/>
      <c r="M191" s="26"/>
      <c r="N191" s="26"/>
      <c r="O191" s="34"/>
      <c r="P191" s="25"/>
      <c r="Q191" s="25"/>
    </row>
    <row r="192" spans="1:17" ht="12.75" customHeight="1">
      <c r="A192" s="25"/>
      <c r="B192" s="25"/>
      <c r="C192" s="25"/>
      <c r="D192" s="25"/>
      <c r="E192" s="25"/>
      <c r="F192" s="25"/>
      <c r="G192" s="25"/>
      <c r="H192" s="25"/>
      <c r="I192" s="25"/>
      <c r="J192" s="26"/>
      <c r="K192" s="26"/>
      <c r="L192" s="26"/>
      <c r="M192" s="26"/>
      <c r="N192" s="26"/>
      <c r="O192" s="34"/>
      <c r="P192" s="25"/>
      <c r="Q192" s="25"/>
    </row>
    <row r="193" spans="1:17" ht="12.75" customHeight="1">
      <c r="A193" s="25"/>
      <c r="B193" s="25"/>
      <c r="C193" s="25"/>
      <c r="D193" s="25"/>
      <c r="E193" s="25"/>
      <c r="F193" s="25"/>
      <c r="G193" s="25"/>
      <c r="H193" s="25"/>
      <c r="I193" s="25"/>
      <c r="J193" s="26"/>
      <c r="K193" s="26"/>
      <c r="L193" s="26"/>
      <c r="M193" s="26"/>
      <c r="N193" s="26"/>
      <c r="O193" s="34"/>
      <c r="P193" s="25"/>
      <c r="Q193" s="25"/>
    </row>
    <row r="194" spans="1:17" ht="12.75" customHeight="1">
      <c r="A194" s="25"/>
      <c r="B194" s="25"/>
      <c r="C194" s="25"/>
      <c r="D194" s="25"/>
      <c r="E194" s="25"/>
      <c r="F194" s="25"/>
      <c r="G194" s="25"/>
      <c r="H194" s="25"/>
      <c r="I194" s="25"/>
      <c r="J194" s="26"/>
      <c r="K194" s="26"/>
      <c r="L194" s="26"/>
      <c r="M194" s="26"/>
      <c r="N194" s="26"/>
      <c r="O194" s="34"/>
      <c r="P194" s="25"/>
      <c r="Q194" s="25"/>
    </row>
    <row r="195" spans="1:17" ht="12.75" customHeight="1">
      <c r="A195" s="25"/>
      <c r="B195" s="25"/>
      <c r="C195" s="25"/>
      <c r="D195" s="25"/>
      <c r="E195" s="25"/>
      <c r="F195" s="25"/>
      <c r="G195" s="25"/>
      <c r="H195" s="25"/>
      <c r="I195" s="25"/>
      <c r="J195" s="26"/>
      <c r="K195" s="26"/>
      <c r="L195" s="26"/>
      <c r="M195" s="26"/>
      <c r="N195" s="26"/>
      <c r="O195" s="34"/>
      <c r="P195" s="25"/>
      <c r="Q195" s="25"/>
    </row>
    <row r="196" spans="1:17" ht="12.75" customHeight="1">
      <c r="A196" s="25"/>
      <c r="B196" s="25"/>
      <c r="C196" s="25"/>
      <c r="D196" s="25"/>
      <c r="E196" s="25"/>
      <c r="F196" s="25"/>
      <c r="G196" s="25"/>
      <c r="H196" s="25"/>
      <c r="I196" s="25"/>
      <c r="J196" s="26"/>
      <c r="K196" s="26"/>
      <c r="L196" s="26"/>
      <c r="M196" s="26"/>
      <c r="N196" s="26"/>
      <c r="O196" s="34"/>
      <c r="P196" s="25"/>
      <c r="Q196" s="25"/>
    </row>
    <row r="197" spans="1:17" ht="12.75" customHeight="1">
      <c r="A197" s="25"/>
      <c r="B197" s="25"/>
      <c r="C197" s="25"/>
      <c r="D197" s="25"/>
      <c r="E197" s="25"/>
      <c r="F197" s="25"/>
      <c r="G197" s="25"/>
      <c r="H197" s="25"/>
      <c r="I197" s="25"/>
      <c r="J197" s="26"/>
      <c r="K197" s="26"/>
      <c r="L197" s="26"/>
      <c r="M197" s="26"/>
      <c r="N197" s="26"/>
      <c r="O197" s="34"/>
      <c r="P197" s="25"/>
      <c r="Q197" s="25"/>
    </row>
    <row r="198" spans="1:17" ht="15" customHeight="1">
      <c r="A198" s="243" t="s">
        <v>2013</v>
      </c>
      <c r="B198" s="243"/>
      <c r="C198" s="243"/>
      <c r="D198" s="243"/>
      <c r="E198" s="243"/>
      <c r="F198" s="243"/>
      <c r="G198" s="243"/>
      <c r="H198" s="243"/>
      <c r="I198" s="243"/>
      <c r="J198" s="243"/>
      <c r="K198" s="243"/>
      <c r="L198" s="243"/>
      <c r="M198" s="243"/>
      <c r="N198" s="243"/>
      <c r="O198" s="243"/>
      <c r="P198" s="243"/>
      <c r="Q198" s="243"/>
    </row>
    <row r="199" spans="1:17" ht="15" customHeight="1">
      <c r="A199" s="25"/>
      <c r="B199" s="128" t="s">
        <v>2014</v>
      </c>
      <c r="C199" s="128"/>
      <c r="D199" s="128"/>
      <c r="E199" s="128"/>
      <c r="F199" s="128"/>
      <c r="G199" s="128"/>
      <c r="H199" s="128"/>
      <c r="I199" s="128"/>
      <c r="J199" s="128"/>
      <c r="K199" s="128"/>
      <c r="L199" s="128"/>
      <c r="M199" s="26"/>
      <c r="N199" s="26"/>
      <c r="O199" s="34"/>
      <c r="P199" s="25"/>
      <c r="Q199" s="25"/>
    </row>
    <row r="200" spans="1:17" ht="14.4">
      <c r="A200" s="25"/>
      <c r="B200" s="25"/>
      <c r="C200" s="38" t="str">
        <f>B334</f>
        <v>Measures ever implemented during the pandemic to modify health service delivery</v>
      </c>
      <c r="D200" s="25"/>
      <c r="E200" s="29"/>
      <c r="F200" s="29"/>
      <c r="G200" s="29"/>
      <c r="H200" s="29"/>
      <c r="I200" s="29"/>
      <c r="J200" s="26"/>
      <c r="K200" s="26"/>
      <c r="L200" s="26"/>
      <c r="M200" s="26"/>
      <c r="N200" s="26"/>
      <c r="O200" s="34"/>
      <c r="P200" s="25"/>
      <c r="Q200" s="25"/>
    </row>
    <row r="201" spans="1:17">
      <c r="A201" s="25"/>
      <c r="B201" s="25"/>
      <c r="C201" s="25"/>
      <c r="D201" s="30"/>
      <c r="E201" s="30"/>
      <c r="F201" s="30"/>
      <c r="G201" s="95"/>
      <c r="H201" s="31" t="s">
        <v>2018</v>
      </c>
      <c r="I201" s="25"/>
      <c r="J201" s="26"/>
      <c r="K201" s="26"/>
      <c r="L201" s="26"/>
      <c r="M201" s="26"/>
      <c r="N201" s="26"/>
      <c r="O201" s="34"/>
      <c r="P201" s="25"/>
      <c r="Q201" s="25"/>
    </row>
    <row r="202" spans="1:17" ht="15" customHeight="1">
      <c r="A202" s="25"/>
      <c r="B202" s="25"/>
      <c r="C202" s="25"/>
      <c r="D202" s="236" t="str">
        <f>E336</f>
        <v>reduce the scope or volume, or suspend the provision of, specific services</v>
      </c>
      <c r="E202" s="236"/>
      <c r="F202" s="236"/>
      <c r="G202" s="96"/>
      <c r="H202" s="97">
        <f>E338</f>
        <v>45</v>
      </c>
      <c r="I202" s="26"/>
      <c r="J202" s="26"/>
      <c r="K202" s="26"/>
      <c r="L202" s="26"/>
      <c r="M202" s="26"/>
      <c r="N202" s="26"/>
      <c r="O202" s="34"/>
      <c r="P202" s="25"/>
      <c r="Q202" s="25"/>
    </row>
    <row r="203" spans="1:17" ht="15" customHeight="1">
      <c r="A203" s="25"/>
      <c r="B203" s="25"/>
      <c r="C203" s="25"/>
      <c r="D203" s="234" t="str">
        <f>F336</f>
        <v xml:space="preserve">redirect patients to alternative health care facilities </v>
      </c>
      <c r="E203" s="234"/>
      <c r="F203" s="234"/>
      <c r="G203" s="98"/>
      <c r="H203" s="72">
        <f>F338</f>
        <v>37</v>
      </c>
      <c r="I203" s="25"/>
      <c r="J203" s="26"/>
      <c r="K203" s="26"/>
      <c r="L203" s="26"/>
      <c r="M203" s="26"/>
      <c r="N203" s="26"/>
      <c r="O203" s="34"/>
      <c r="P203" s="25"/>
      <c r="Q203" s="25"/>
    </row>
    <row r="204" spans="1:17">
      <c r="A204" s="25"/>
      <c r="B204" s="25"/>
      <c r="C204" s="25"/>
      <c r="D204" s="234" t="str">
        <f>G336</f>
        <v>give priority to seeing high-risk patients</v>
      </c>
      <c r="E204" s="234"/>
      <c r="F204" s="234"/>
      <c r="G204" s="98"/>
      <c r="H204" s="72">
        <f>G338</f>
        <v>66</v>
      </c>
      <c r="I204" s="25"/>
      <c r="J204" s="26"/>
      <c r="K204" s="26"/>
      <c r="L204" s="26"/>
      <c r="M204" s="26"/>
      <c r="N204" s="26"/>
      <c r="O204" s="34"/>
      <c r="P204" s="25"/>
      <c r="Q204" s="25"/>
    </row>
    <row r="205" spans="1:17">
      <c r="A205" s="25"/>
      <c r="B205" s="25"/>
      <c r="C205" s="25"/>
      <c r="D205" s="234" t="str">
        <f>H336</f>
        <v>provide all care in a single visit for multiple morbidities</v>
      </c>
      <c r="E205" s="234"/>
      <c r="F205" s="234"/>
      <c r="G205" s="98"/>
      <c r="H205" s="72">
        <f>H338</f>
        <v>54</v>
      </c>
      <c r="I205" s="25"/>
      <c r="J205" s="26"/>
      <c r="K205" s="26"/>
      <c r="L205" s="26"/>
      <c r="M205" s="26"/>
      <c r="N205" s="26"/>
      <c r="O205" s="34"/>
      <c r="P205" s="25"/>
      <c r="Q205" s="25"/>
    </row>
    <row r="206" spans="1:17">
      <c r="A206" s="25"/>
      <c r="B206" s="25"/>
      <c r="C206" s="25"/>
      <c r="D206" s="234" t="str">
        <f>I336</f>
        <v xml:space="preserve">support self-care interventions wherever appropriate </v>
      </c>
      <c r="E206" s="234"/>
      <c r="F206" s="234"/>
      <c r="G206" s="98"/>
      <c r="H206" s="72">
        <f>I338</f>
        <v>63</v>
      </c>
      <c r="I206" s="25"/>
      <c r="J206" s="26"/>
      <c r="K206" s="26"/>
      <c r="L206" s="26"/>
      <c r="M206" s="26"/>
      <c r="N206" s="26"/>
      <c r="O206" s="34"/>
      <c r="P206" s="25"/>
      <c r="Q206" s="25"/>
    </row>
    <row r="207" spans="1:17">
      <c r="A207" s="25"/>
      <c r="B207" s="25"/>
      <c r="C207" s="25"/>
      <c r="D207" s="234" t="str">
        <f>J336</f>
        <v xml:space="preserve">provide home-based care for certain patients </v>
      </c>
      <c r="E207" s="234"/>
      <c r="F207" s="234"/>
      <c r="G207" s="98"/>
      <c r="H207" s="72">
        <f>J338</f>
        <v>47</v>
      </c>
      <c r="I207" s="25"/>
      <c r="J207" s="26"/>
      <c r="K207" s="26"/>
      <c r="L207" s="26"/>
      <c r="M207" s="26"/>
      <c r="N207" s="26"/>
      <c r="O207" s="34"/>
      <c r="P207" s="25"/>
      <c r="Q207" s="25"/>
    </row>
    <row r="208" spans="1:17">
      <c r="A208" s="25"/>
      <c r="B208" s="25"/>
      <c r="C208" s="25"/>
      <c r="D208" s="234" t="str">
        <f>K336</f>
        <v xml:space="preserve">shift clinical encounters to digital platforms such as teleconsultations </v>
      </c>
      <c r="E208" s="234"/>
      <c r="F208" s="234"/>
      <c r="G208" s="98"/>
      <c r="H208" s="72">
        <f>K338</f>
        <v>21</v>
      </c>
      <c r="I208" s="25"/>
      <c r="J208" s="26"/>
      <c r="K208" s="26"/>
      <c r="L208" s="26"/>
      <c r="M208" s="26"/>
      <c r="N208" s="26"/>
      <c r="O208" s="34"/>
      <c r="P208" s="25"/>
      <c r="Q208" s="25"/>
    </row>
    <row r="209" spans="1:17">
      <c r="A209" s="25"/>
      <c r="B209" s="25"/>
      <c r="C209" s="25"/>
      <c r="D209" s="234" t="str">
        <f>L336</f>
        <v>provide electronic or tele prescriptions, extend prescriptions, or use novel dispensing approaches</v>
      </c>
      <c r="E209" s="234"/>
      <c r="F209" s="234"/>
      <c r="G209" s="98"/>
      <c r="H209" s="72">
        <f>L338</f>
        <v>39</v>
      </c>
      <c r="I209" s="25"/>
      <c r="J209" s="26"/>
      <c r="K209" s="26"/>
      <c r="L209" s="26"/>
      <c r="M209" s="26"/>
      <c r="N209" s="26"/>
      <c r="O209" s="34"/>
      <c r="P209" s="25"/>
      <c r="Q209" s="25"/>
    </row>
    <row r="210" spans="1:17" hidden="1">
      <c r="A210" s="25"/>
      <c r="B210" s="25"/>
      <c r="C210" s="25"/>
      <c r="D210" s="234">
        <f>M336</f>
        <v>0</v>
      </c>
      <c r="E210" s="234"/>
      <c r="F210" s="234"/>
      <c r="G210" s="98"/>
      <c r="H210" s="72" t="e">
        <f>M338</f>
        <v>#N/A</v>
      </c>
      <c r="I210" s="25"/>
      <c r="J210" s="26"/>
      <c r="K210" s="26"/>
      <c r="L210" s="26"/>
      <c r="M210" s="26"/>
      <c r="N210" s="26"/>
      <c r="O210" s="34"/>
      <c r="P210" s="25"/>
      <c r="Q210" s="25"/>
    </row>
    <row r="211" spans="1:17" hidden="1">
      <c r="A211" s="25"/>
      <c r="B211" s="25"/>
      <c r="C211" s="25"/>
      <c r="D211" s="234">
        <f>N336</f>
        <v>0</v>
      </c>
      <c r="E211" s="234"/>
      <c r="F211" s="234"/>
      <c r="G211" s="98"/>
      <c r="H211" s="72" t="e">
        <f>N338</f>
        <v>#N/A</v>
      </c>
      <c r="I211" s="25"/>
      <c r="J211" s="26"/>
      <c r="K211" s="26"/>
      <c r="L211" s="26"/>
      <c r="M211" s="26"/>
      <c r="N211" s="26"/>
      <c r="O211" s="34"/>
      <c r="P211" s="25"/>
      <c r="Q211" s="25"/>
    </row>
    <row r="212" spans="1:17" hidden="1">
      <c r="A212" s="25"/>
      <c r="B212" s="25"/>
      <c r="C212" s="25"/>
      <c r="D212" s="234">
        <f>O336</f>
        <v>0</v>
      </c>
      <c r="E212" s="234"/>
      <c r="F212" s="234"/>
      <c r="G212" s="98"/>
      <c r="H212" s="72" t="e">
        <f>O338</f>
        <v>#N/A</v>
      </c>
      <c r="I212" s="25"/>
      <c r="J212" s="26"/>
      <c r="K212" s="26"/>
      <c r="L212" s="26"/>
      <c r="M212" s="26"/>
      <c r="N212" s="26"/>
      <c r="O212" s="34"/>
      <c r="P212" s="25"/>
      <c r="Q212" s="25"/>
    </row>
    <row r="213" spans="1:17" ht="15" hidden="1" customHeight="1">
      <c r="A213" s="25"/>
      <c r="B213" s="25"/>
      <c r="C213" s="25"/>
      <c r="D213" s="230">
        <f>P336</f>
        <v>0</v>
      </c>
      <c r="E213" s="231"/>
      <c r="F213" s="231"/>
      <c r="G213" s="99"/>
      <c r="H213" s="100">
        <f>P338</f>
        <v>0</v>
      </c>
      <c r="I213" s="25"/>
      <c r="J213" s="26"/>
      <c r="K213" s="26"/>
      <c r="L213" s="26"/>
      <c r="M213" s="26"/>
      <c r="N213" s="26"/>
      <c r="O213" s="34"/>
      <c r="P213" s="25"/>
      <c r="Q213" s="25"/>
    </row>
    <row r="214" spans="1:17">
      <c r="A214" s="25"/>
      <c r="B214" s="25"/>
      <c r="C214" s="25"/>
      <c r="D214" s="32"/>
      <c r="E214" s="25"/>
      <c r="F214" s="25"/>
      <c r="G214" s="101"/>
      <c r="H214" s="102"/>
      <c r="I214" s="25"/>
      <c r="J214" s="26"/>
      <c r="K214" s="26"/>
      <c r="L214" s="26"/>
      <c r="M214" s="26"/>
      <c r="N214" s="26"/>
      <c r="O214" s="34"/>
      <c r="P214" s="25"/>
      <c r="Q214" s="25"/>
    </row>
    <row r="215" spans="1:17">
      <c r="A215" s="25"/>
      <c r="B215" s="25"/>
      <c r="C215" s="25"/>
      <c r="D215" s="32"/>
      <c r="E215" s="25"/>
      <c r="F215" s="25"/>
      <c r="G215" s="101"/>
      <c r="H215" s="102"/>
      <c r="I215" s="25"/>
      <c r="J215" s="26"/>
      <c r="K215" s="26"/>
      <c r="L215" s="26"/>
      <c r="M215" s="26"/>
      <c r="N215" s="26"/>
      <c r="O215" s="34"/>
      <c r="P215" s="25"/>
      <c r="Q215" s="25"/>
    </row>
    <row r="216" spans="1:17" ht="14.4">
      <c r="A216" s="25"/>
      <c r="B216" s="25"/>
      <c r="C216" s="38" t="str">
        <f>B355</f>
        <v>Measures implemented in the past one month to modify health service delivery</v>
      </c>
      <c r="D216" s="25"/>
      <c r="E216" s="29"/>
      <c r="F216" s="29"/>
      <c r="G216" s="29"/>
      <c r="H216" s="29"/>
      <c r="I216" s="25"/>
      <c r="J216" s="26"/>
      <c r="K216" s="26"/>
      <c r="L216" s="26"/>
      <c r="M216" s="26"/>
      <c r="N216" s="26"/>
      <c r="O216" s="34"/>
      <c r="P216" s="25"/>
      <c r="Q216" s="25"/>
    </row>
    <row r="217" spans="1:17">
      <c r="A217" s="25"/>
      <c r="B217" s="25"/>
      <c r="C217" s="25"/>
      <c r="D217" s="30"/>
      <c r="E217" s="30"/>
      <c r="F217" s="30"/>
      <c r="G217" s="95"/>
      <c r="H217" s="31" t="s">
        <v>2018</v>
      </c>
      <c r="I217" s="25"/>
      <c r="J217" s="26"/>
      <c r="K217" s="26"/>
      <c r="L217" s="26"/>
      <c r="M217" s="26"/>
      <c r="N217" s="26"/>
      <c r="O217" s="34"/>
      <c r="P217" s="25"/>
      <c r="Q217" s="25"/>
    </row>
    <row r="218" spans="1:17">
      <c r="A218" s="25"/>
      <c r="B218" s="25"/>
      <c r="C218" s="25"/>
      <c r="D218" s="235" t="str">
        <f>E357</f>
        <v>reduce the scope or volume, or suspend the provision of, specific services</v>
      </c>
      <c r="E218" s="236"/>
      <c r="F218" s="236"/>
      <c r="G218" s="96"/>
      <c r="H218" s="97">
        <f>E359</f>
        <v>3</v>
      </c>
      <c r="I218" s="25"/>
      <c r="J218" s="26"/>
      <c r="K218" s="26"/>
      <c r="L218" s="26"/>
      <c r="M218" s="26"/>
      <c r="N218" s="26"/>
      <c r="O218" s="34"/>
      <c r="P218" s="25"/>
      <c r="Q218" s="25"/>
    </row>
    <row r="219" spans="1:17">
      <c r="A219" s="25"/>
      <c r="B219" s="25"/>
      <c r="C219" s="25"/>
      <c r="D219" s="233" t="str">
        <f>F357</f>
        <v xml:space="preserve">redirect patients to alternative health care facilities </v>
      </c>
      <c r="E219" s="234"/>
      <c r="F219" s="234"/>
      <c r="G219" s="98"/>
      <c r="H219" s="72">
        <f>F359</f>
        <v>25</v>
      </c>
      <c r="I219" s="25"/>
      <c r="J219" s="26"/>
      <c r="K219" s="26"/>
      <c r="L219" s="26"/>
      <c r="M219" s="26"/>
      <c r="N219" s="26"/>
      <c r="O219" s="34"/>
      <c r="P219" s="25"/>
      <c r="Q219" s="25"/>
    </row>
    <row r="220" spans="1:17">
      <c r="A220" s="25"/>
      <c r="B220" s="25"/>
      <c r="C220" s="25"/>
      <c r="D220" s="233" t="str">
        <f>G357</f>
        <v>give priority to seeing high-risk patients</v>
      </c>
      <c r="E220" s="234"/>
      <c r="F220" s="234"/>
      <c r="G220" s="98"/>
      <c r="H220" s="72">
        <f>G359</f>
        <v>59</v>
      </c>
      <c r="I220" s="25"/>
      <c r="J220" s="26"/>
      <c r="K220" s="26"/>
      <c r="L220" s="26"/>
      <c r="M220" s="26"/>
      <c r="N220" s="26"/>
      <c r="O220" s="34"/>
      <c r="P220" s="25"/>
      <c r="Q220" s="25"/>
    </row>
    <row r="221" spans="1:17">
      <c r="A221" s="25"/>
      <c r="B221" s="25"/>
      <c r="C221" s="25"/>
      <c r="D221" s="233" t="str">
        <f>H357</f>
        <v>provide all care in a single visit for multiple morbidities</v>
      </c>
      <c r="E221" s="234"/>
      <c r="F221" s="234"/>
      <c r="G221" s="98"/>
      <c r="H221" s="72">
        <f>H359</f>
        <v>65</v>
      </c>
      <c r="I221" s="25"/>
      <c r="J221" s="26"/>
      <c r="K221" s="26"/>
      <c r="L221" s="26"/>
      <c r="M221" s="26"/>
      <c r="N221" s="26"/>
      <c r="O221" s="34"/>
      <c r="P221" s="25"/>
      <c r="Q221" s="25"/>
    </row>
    <row r="222" spans="1:17">
      <c r="A222" s="25"/>
      <c r="B222" s="25"/>
      <c r="C222" s="25"/>
      <c r="D222" s="233" t="str">
        <f>I357</f>
        <v xml:space="preserve">support self-care interventions wherever appropriate </v>
      </c>
      <c r="E222" s="234"/>
      <c r="F222" s="234"/>
      <c r="G222" s="98"/>
      <c r="H222" s="72">
        <f>I359</f>
        <v>56</v>
      </c>
      <c r="I222" s="25"/>
      <c r="J222" s="26"/>
      <c r="K222" s="26"/>
      <c r="L222" s="26"/>
      <c r="M222" s="26"/>
      <c r="N222" s="26"/>
      <c r="O222" s="34"/>
      <c r="P222" s="25"/>
      <c r="Q222" s="25"/>
    </row>
    <row r="223" spans="1:17">
      <c r="A223" s="25"/>
      <c r="B223" s="25"/>
      <c r="C223" s="25"/>
      <c r="D223" s="233" t="str">
        <f>J357</f>
        <v xml:space="preserve">provide home-based care for certain patients </v>
      </c>
      <c r="E223" s="234"/>
      <c r="F223" s="234"/>
      <c r="G223" s="98"/>
      <c r="H223" s="72">
        <f>J359</f>
        <v>64</v>
      </c>
      <c r="I223" s="25"/>
      <c r="J223" s="26"/>
      <c r="K223" s="26"/>
      <c r="L223" s="26"/>
      <c r="M223" s="26"/>
      <c r="N223" s="26"/>
      <c r="O223" s="34"/>
      <c r="P223" s="25"/>
      <c r="Q223" s="25"/>
    </row>
    <row r="224" spans="1:17">
      <c r="A224" s="25"/>
      <c r="B224" s="25"/>
      <c r="C224" s="25"/>
      <c r="D224" s="233" t="str">
        <f>K357</f>
        <v xml:space="preserve">shift clinical encounters to digital platforms such as teleconsultations </v>
      </c>
      <c r="E224" s="234"/>
      <c r="F224" s="234"/>
      <c r="G224" s="98"/>
      <c r="H224" s="72">
        <f>K359</f>
        <v>32</v>
      </c>
      <c r="I224" s="25"/>
      <c r="J224" s="26"/>
      <c r="K224" s="26"/>
      <c r="L224" s="26"/>
      <c r="M224" s="26"/>
      <c r="N224" s="26"/>
      <c r="O224" s="34"/>
      <c r="P224" s="25"/>
      <c r="Q224" s="25"/>
    </row>
    <row r="225" spans="1:17">
      <c r="A225" s="25"/>
      <c r="B225" s="25"/>
      <c r="C225" s="25"/>
      <c r="D225" s="233" t="str">
        <f>L357</f>
        <v>provide electronic or tele prescriptions, extend prescriptions, or use novel dispensing approaches</v>
      </c>
      <c r="E225" s="234"/>
      <c r="F225" s="234"/>
      <c r="G225" s="98"/>
      <c r="H225" s="72">
        <f>L359</f>
        <v>47</v>
      </c>
      <c r="I225" s="25"/>
      <c r="J225" s="26"/>
      <c r="K225" s="26"/>
      <c r="L225" s="26"/>
      <c r="M225" s="26"/>
      <c r="N225" s="26"/>
      <c r="O225" s="34"/>
      <c r="P225" s="25"/>
      <c r="Q225" s="25"/>
    </row>
    <row r="226" spans="1:17" hidden="1">
      <c r="A226" s="25"/>
      <c r="B226" s="25"/>
      <c r="C226" s="25"/>
      <c r="D226" s="233">
        <f>M357</f>
        <v>0</v>
      </c>
      <c r="E226" s="234"/>
      <c r="F226" s="234"/>
      <c r="G226" s="98"/>
      <c r="H226" s="72" t="e">
        <f>M359</f>
        <v>#N/A</v>
      </c>
      <c r="I226" s="25"/>
      <c r="J226" s="26"/>
      <c r="K226" s="26"/>
      <c r="L226" s="26"/>
      <c r="M226" s="26"/>
      <c r="N226" s="26"/>
      <c r="O226" s="34"/>
      <c r="P226" s="25"/>
      <c r="Q226" s="25"/>
    </row>
    <row r="227" spans="1:17" hidden="1">
      <c r="A227" s="25"/>
      <c r="B227" s="25"/>
      <c r="C227" s="25"/>
      <c r="D227" s="233">
        <f>N357</f>
        <v>0</v>
      </c>
      <c r="E227" s="234"/>
      <c r="F227" s="234"/>
      <c r="G227" s="98"/>
      <c r="H227" s="72" t="e">
        <f>N359</f>
        <v>#N/A</v>
      </c>
      <c r="I227" s="25"/>
      <c r="J227" s="26"/>
      <c r="K227" s="26"/>
      <c r="L227" s="26"/>
      <c r="M227" s="26"/>
      <c r="N227" s="26"/>
      <c r="O227" s="34"/>
      <c r="P227" s="25"/>
      <c r="Q227" s="25"/>
    </row>
    <row r="228" spans="1:17" hidden="1">
      <c r="A228" s="25"/>
      <c r="B228" s="25"/>
      <c r="C228" s="25"/>
      <c r="D228" s="233">
        <f>O357</f>
        <v>0</v>
      </c>
      <c r="E228" s="234"/>
      <c r="F228" s="234"/>
      <c r="G228" s="98"/>
      <c r="H228" s="72" t="e">
        <f>O359</f>
        <v>#N/A</v>
      </c>
      <c r="I228" s="25"/>
      <c r="J228" s="26"/>
      <c r="K228" s="26"/>
      <c r="L228" s="26"/>
      <c r="M228" s="26"/>
      <c r="N228" s="26"/>
      <c r="O228" s="34"/>
      <c r="P228" s="25"/>
      <c r="Q228" s="25"/>
    </row>
    <row r="229" spans="1:17" hidden="1">
      <c r="A229" s="25"/>
      <c r="B229" s="25"/>
      <c r="C229" s="25"/>
      <c r="D229" s="230">
        <f>P357</f>
        <v>0</v>
      </c>
      <c r="E229" s="231"/>
      <c r="F229" s="231"/>
      <c r="G229" s="99"/>
      <c r="H229" s="100" t="e">
        <f>P359</f>
        <v>#N/A</v>
      </c>
      <c r="I229" s="25"/>
      <c r="J229" s="26"/>
      <c r="K229" s="26"/>
      <c r="L229" s="26"/>
      <c r="M229" s="26"/>
      <c r="N229" s="26"/>
      <c r="O229" s="34"/>
      <c r="P229" s="25"/>
      <c r="Q229" s="25"/>
    </row>
    <row r="230" spans="1:17">
      <c r="A230" s="25"/>
      <c r="B230" s="25"/>
      <c r="C230" s="25"/>
      <c r="D230" s="32"/>
      <c r="E230" s="25"/>
      <c r="F230" s="25"/>
      <c r="G230" s="101"/>
      <c r="H230" s="102"/>
      <c r="I230" s="25"/>
      <c r="J230" s="26"/>
      <c r="K230" s="26"/>
      <c r="L230" s="26"/>
      <c r="M230" s="26"/>
      <c r="N230" s="26"/>
      <c r="O230" s="34"/>
      <c r="P230" s="25"/>
      <c r="Q230" s="25"/>
    </row>
    <row r="231" spans="1:17">
      <c r="A231" s="25"/>
      <c r="B231" s="25"/>
      <c r="C231" s="25"/>
      <c r="D231" s="32"/>
      <c r="E231" s="25"/>
      <c r="F231" s="25"/>
      <c r="G231" s="101"/>
      <c r="H231" s="102"/>
      <c r="I231" s="25"/>
      <c r="J231" s="26"/>
      <c r="K231" s="26"/>
      <c r="L231" s="26"/>
      <c r="M231" s="26"/>
      <c r="N231" s="26"/>
      <c r="O231" s="34"/>
      <c r="P231" s="25"/>
      <c r="Q231" s="25"/>
    </row>
    <row r="232" spans="1:17" ht="14.4">
      <c r="A232" s="25"/>
      <c r="B232" s="25"/>
      <c r="C232" s="38" t="str">
        <f>B376</f>
        <v>Changes in outpatient service volume in the previous one month</v>
      </c>
      <c r="D232" s="25"/>
      <c r="E232" s="25"/>
      <c r="F232" s="25"/>
      <c r="G232" s="103"/>
      <c r="H232" s="25"/>
      <c r="I232" s="25"/>
      <c r="J232" s="26"/>
      <c r="K232" s="26"/>
      <c r="L232" s="26"/>
      <c r="M232" s="26"/>
      <c r="N232" s="26"/>
      <c r="O232" s="34"/>
      <c r="P232" s="25"/>
      <c r="Q232" s="25"/>
    </row>
    <row r="233" spans="1:17" ht="14.4">
      <c r="A233" s="25"/>
      <c r="B233" s="25"/>
      <c r="C233" s="38"/>
      <c r="D233" s="30"/>
      <c r="E233" s="30"/>
      <c r="F233" s="30"/>
      <c r="G233" s="30"/>
      <c r="H233" s="31" t="s">
        <v>2018</v>
      </c>
      <c r="I233" s="25"/>
      <c r="J233" s="26"/>
      <c r="K233" s="26"/>
      <c r="L233" s="26"/>
      <c r="M233" s="26"/>
      <c r="N233" s="26"/>
      <c r="O233" s="34"/>
      <c r="P233" s="25"/>
      <c r="Q233" s="25"/>
    </row>
    <row r="234" spans="1:17" ht="14.4">
      <c r="A234" s="25"/>
      <c r="B234" s="25"/>
      <c r="C234" s="38"/>
      <c r="D234" s="235" t="str">
        <f>E378</f>
        <v xml:space="preserve">lower or much lower </v>
      </c>
      <c r="E234" s="236"/>
      <c r="F234" s="236"/>
      <c r="G234" s="96"/>
      <c r="H234" s="97">
        <f>E380</f>
        <v>3</v>
      </c>
      <c r="I234" s="26"/>
      <c r="J234" s="26"/>
      <c r="K234" s="26"/>
      <c r="L234" s="26"/>
      <c r="M234" s="26"/>
      <c r="N234" s="26"/>
      <c r="O234" s="34"/>
      <c r="P234" s="25"/>
      <c r="Q234" s="25"/>
    </row>
    <row r="235" spans="1:17" ht="14.4">
      <c r="A235" s="25"/>
      <c r="B235" s="25"/>
      <c r="C235" s="38"/>
      <c r="D235" s="233" t="str">
        <f>F378</f>
        <v xml:space="preserve">similar to the previous volume </v>
      </c>
      <c r="E235" s="234"/>
      <c r="F235" s="234"/>
      <c r="G235" s="98"/>
      <c r="H235" s="72">
        <f>F380</f>
        <v>37</v>
      </c>
      <c r="I235" s="26"/>
      <c r="J235" s="26"/>
      <c r="K235" s="26"/>
      <c r="L235" s="26"/>
      <c r="M235" s="26"/>
      <c r="N235" s="26"/>
      <c r="O235" s="34"/>
      <c r="P235" s="25"/>
      <c r="Q235" s="25"/>
    </row>
    <row r="236" spans="1:17" ht="14.4">
      <c r="A236" s="25"/>
      <c r="B236" s="25"/>
      <c r="C236" s="38"/>
      <c r="D236" s="233" t="str">
        <f>G378</f>
        <v xml:space="preserve">higher or much higher </v>
      </c>
      <c r="E236" s="234"/>
      <c r="F236" s="234"/>
      <c r="G236" s="98"/>
      <c r="H236" s="72">
        <f>G380</f>
        <v>47</v>
      </c>
      <c r="I236" s="26"/>
      <c r="J236" s="26"/>
      <c r="K236" s="26"/>
      <c r="L236" s="26"/>
      <c r="M236" s="26"/>
      <c r="N236" s="26"/>
      <c r="O236" s="34"/>
      <c r="P236" s="25"/>
      <c r="Q236" s="25"/>
    </row>
    <row r="237" spans="1:17" ht="14.4" hidden="1">
      <c r="A237" s="25"/>
      <c r="B237" s="25"/>
      <c r="C237" s="38"/>
      <c r="D237" s="233">
        <f>H366</f>
        <v>0</v>
      </c>
      <c r="E237" s="234"/>
      <c r="F237" s="234"/>
      <c r="G237" s="98"/>
      <c r="H237" s="72" t="e">
        <f>H380</f>
        <v>#N/A</v>
      </c>
      <c r="I237" s="26"/>
      <c r="J237" s="26"/>
      <c r="K237" s="26"/>
      <c r="L237" s="26"/>
      <c r="M237" s="26"/>
      <c r="N237" s="26"/>
      <c r="O237" s="34"/>
      <c r="P237" s="25"/>
      <c r="Q237" s="25"/>
    </row>
    <row r="238" spans="1:17" ht="14.4" hidden="1">
      <c r="A238" s="25"/>
      <c r="B238" s="25"/>
      <c r="C238" s="38"/>
      <c r="D238" s="233">
        <f>I366</f>
        <v>0</v>
      </c>
      <c r="E238" s="234"/>
      <c r="F238" s="234"/>
      <c r="G238" s="98"/>
      <c r="H238" s="72" t="e">
        <f>I380</f>
        <v>#N/A</v>
      </c>
      <c r="I238" s="26"/>
      <c r="J238" s="26"/>
      <c r="K238" s="26"/>
      <c r="L238" s="26"/>
      <c r="M238" s="26"/>
      <c r="N238" s="26"/>
      <c r="O238" s="34"/>
      <c r="P238" s="25"/>
      <c r="Q238" s="25"/>
    </row>
    <row r="239" spans="1:17" ht="14.4" hidden="1">
      <c r="A239" s="25"/>
      <c r="B239" s="25"/>
      <c r="C239" s="38"/>
      <c r="D239" s="233">
        <f>J366</f>
        <v>0</v>
      </c>
      <c r="E239" s="234"/>
      <c r="F239" s="234"/>
      <c r="G239" s="98"/>
      <c r="H239" s="72" t="e">
        <f>J380</f>
        <v>#N/A</v>
      </c>
      <c r="I239" s="26"/>
      <c r="J239" s="26"/>
      <c r="K239" s="26"/>
      <c r="L239" s="26"/>
      <c r="M239" s="26"/>
      <c r="N239" s="26"/>
      <c r="O239" s="34"/>
      <c r="P239" s="25"/>
      <c r="Q239" s="25"/>
    </row>
    <row r="240" spans="1:17" ht="14.4" hidden="1">
      <c r="A240" s="25"/>
      <c r="B240" s="25"/>
      <c r="C240" s="38"/>
      <c r="D240" s="233">
        <f>K366</f>
        <v>0</v>
      </c>
      <c r="E240" s="234"/>
      <c r="F240" s="234"/>
      <c r="G240" s="98"/>
      <c r="H240" s="72" t="e">
        <f>K380</f>
        <v>#N/A</v>
      </c>
      <c r="I240" s="26"/>
      <c r="J240" s="26"/>
      <c r="K240" s="26"/>
      <c r="L240" s="26"/>
      <c r="M240" s="26"/>
      <c r="N240" s="26"/>
      <c r="O240" s="34"/>
      <c r="P240" s="25"/>
      <c r="Q240" s="25"/>
    </row>
    <row r="241" spans="1:17" ht="14.4" hidden="1">
      <c r="A241" s="25"/>
      <c r="B241" s="25"/>
      <c r="C241" s="38"/>
      <c r="D241" s="233">
        <f>L366</f>
        <v>0</v>
      </c>
      <c r="E241" s="234"/>
      <c r="F241" s="234"/>
      <c r="G241" s="98"/>
      <c r="H241" s="72" t="e">
        <f>L380</f>
        <v>#N/A</v>
      </c>
      <c r="I241" s="26"/>
      <c r="J241" s="26"/>
      <c r="K241" s="26"/>
      <c r="L241" s="26"/>
      <c r="M241" s="26"/>
      <c r="N241" s="26"/>
      <c r="O241" s="34"/>
      <c r="P241" s="25"/>
      <c r="Q241" s="25"/>
    </row>
    <row r="242" spans="1:17" ht="14.4" hidden="1">
      <c r="A242" s="25"/>
      <c r="B242" s="25"/>
      <c r="C242" s="38"/>
      <c r="D242" s="233">
        <f>M366</f>
        <v>0</v>
      </c>
      <c r="E242" s="234"/>
      <c r="F242" s="234"/>
      <c r="G242" s="98"/>
      <c r="H242" s="72" t="e">
        <f>M380</f>
        <v>#N/A</v>
      </c>
      <c r="I242" s="26"/>
      <c r="J242" s="26"/>
      <c r="K242" s="26"/>
      <c r="L242" s="26"/>
      <c r="M242" s="26"/>
      <c r="N242" s="26"/>
      <c r="O242" s="34"/>
      <c r="P242" s="25"/>
      <c r="Q242" s="25"/>
    </row>
    <row r="243" spans="1:17" ht="14.4" hidden="1">
      <c r="A243" s="25"/>
      <c r="B243" s="25"/>
      <c r="C243" s="38"/>
      <c r="D243" s="233">
        <f>N366</f>
        <v>0</v>
      </c>
      <c r="E243" s="234"/>
      <c r="F243" s="234"/>
      <c r="G243" s="98"/>
      <c r="H243" s="72" t="e">
        <f>N380</f>
        <v>#N/A</v>
      </c>
      <c r="I243" s="25"/>
      <c r="J243" s="26"/>
      <c r="K243" s="26"/>
      <c r="L243" s="26"/>
      <c r="M243" s="26"/>
      <c r="N243" s="26"/>
      <c r="O243" s="34"/>
      <c r="P243" s="25"/>
      <c r="Q243" s="25"/>
    </row>
    <row r="244" spans="1:17" ht="14.4" hidden="1">
      <c r="A244" s="25"/>
      <c r="B244" s="25"/>
      <c r="C244" s="38"/>
      <c r="D244" s="233">
        <f>O366</f>
        <v>0</v>
      </c>
      <c r="E244" s="234"/>
      <c r="F244" s="234"/>
      <c r="G244" s="98"/>
      <c r="H244" s="72" t="e">
        <f>O380</f>
        <v>#N/A</v>
      </c>
      <c r="I244" s="25"/>
      <c r="J244" s="26"/>
      <c r="K244" s="26"/>
      <c r="L244" s="26"/>
      <c r="M244" s="26"/>
      <c r="N244" s="26"/>
      <c r="O244" s="34"/>
      <c r="P244" s="25"/>
      <c r="Q244" s="25"/>
    </row>
    <row r="245" spans="1:17" hidden="1">
      <c r="A245" s="25"/>
      <c r="B245" s="25"/>
      <c r="C245" s="25"/>
      <c r="D245" s="230">
        <f>P366</f>
        <v>0</v>
      </c>
      <c r="E245" s="231"/>
      <c r="F245" s="231"/>
      <c r="G245" s="99"/>
      <c r="H245" s="100">
        <f>P380</f>
        <v>0</v>
      </c>
      <c r="I245" s="25"/>
      <c r="J245" s="26"/>
      <c r="K245" s="26"/>
      <c r="L245" s="26"/>
      <c r="M245" s="26"/>
      <c r="N245" s="26"/>
      <c r="O245" s="34"/>
      <c r="P245" s="25"/>
      <c r="Q245" s="25"/>
    </row>
    <row r="246" spans="1:17">
      <c r="A246" s="25"/>
      <c r="B246" s="25"/>
      <c r="C246" s="25"/>
      <c r="D246" s="104"/>
      <c r="E246" s="25"/>
      <c r="F246" s="25"/>
      <c r="G246" s="25"/>
      <c r="H246" s="103"/>
      <c r="I246" s="25"/>
      <c r="J246" s="26"/>
      <c r="K246" s="26"/>
      <c r="L246" s="26"/>
      <c r="M246" s="26"/>
      <c r="N246" s="26"/>
      <c r="O246" s="34"/>
      <c r="P246" s="25"/>
      <c r="Q246" s="25"/>
    </row>
    <row r="247" spans="1:17">
      <c r="A247" s="25"/>
      <c r="B247" s="25"/>
      <c r="C247" s="25"/>
      <c r="D247" s="104"/>
      <c r="E247" s="25"/>
      <c r="F247" s="25"/>
      <c r="G247" s="25"/>
      <c r="H247" s="103"/>
      <c r="I247" s="25"/>
      <c r="J247" s="26"/>
      <c r="K247" s="26"/>
      <c r="L247" s="26"/>
      <c r="M247" s="26"/>
      <c r="N247" s="26"/>
      <c r="O247" s="34"/>
      <c r="P247" s="25"/>
      <c r="Q247" s="25"/>
    </row>
    <row r="248" spans="1:17" ht="14.4">
      <c r="A248" s="25"/>
      <c r="B248" s="25"/>
      <c r="C248" s="38" t="str">
        <f>B397</f>
        <v>Reasons for OPT volume deceases</v>
      </c>
      <c r="D248" s="25"/>
      <c r="E248" s="25"/>
      <c r="F248" s="25"/>
      <c r="G248" s="103"/>
      <c r="H248" s="25"/>
      <c r="I248" s="25"/>
      <c r="J248" s="26"/>
      <c r="K248" s="26"/>
      <c r="L248" s="26"/>
      <c r="M248" s="34"/>
      <c r="N248" s="34"/>
      <c r="O248" s="34"/>
      <c r="P248" s="25"/>
      <c r="Q248" s="25"/>
    </row>
    <row r="249" spans="1:17" ht="14.4">
      <c r="A249" s="25"/>
      <c r="B249" s="25"/>
      <c r="C249" s="38"/>
      <c r="D249" s="30"/>
      <c r="E249" s="30"/>
      <c r="F249" s="30"/>
      <c r="G249" s="30"/>
      <c r="H249" s="30" t="s">
        <v>2018</v>
      </c>
      <c r="I249" s="26"/>
      <c r="J249" s="26"/>
      <c r="K249" s="26"/>
      <c r="L249" s="26"/>
      <c r="M249" s="34"/>
      <c r="N249" s="34"/>
      <c r="O249" s="34"/>
      <c r="P249" s="25"/>
      <c r="Q249" s="25"/>
    </row>
    <row r="250" spans="1:17" ht="14.4">
      <c r="A250" s="25"/>
      <c r="B250" s="25"/>
      <c r="C250" s="38"/>
      <c r="D250" s="233" t="str">
        <f>F399</f>
        <v>typical decrease due to changing seasons or weather</v>
      </c>
      <c r="E250" s="234"/>
      <c r="F250" s="234"/>
      <c r="G250" s="98"/>
      <c r="H250" s="72">
        <f>F401</f>
        <v>25</v>
      </c>
      <c r="I250" s="26"/>
      <c r="J250" s="26"/>
      <c r="K250" s="26"/>
      <c r="L250" s="26"/>
      <c r="M250" s="34"/>
      <c r="N250" s="34"/>
      <c r="O250" s="34"/>
      <c r="P250" s="25"/>
      <c r="Q250" s="25"/>
    </row>
    <row r="251" spans="1:17" ht="14.4">
      <c r="A251" s="25"/>
      <c r="B251" s="25"/>
      <c r="C251" s="38"/>
      <c r="D251" s="233" t="str">
        <f>K399</f>
        <v>increased cost for transportation</v>
      </c>
      <c r="E251" s="234"/>
      <c r="F251" s="234"/>
      <c r="G251" s="98"/>
      <c r="H251" s="72">
        <f>K401</f>
        <v>25</v>
      </c>
      <c r="I251" s="26"/>
      <c r="J251" s="26"/>
      <c r="K251" s="26"/>
      <c r="L251" s="26"/>
      <c r="M251" s="34"/>
      <c r="N251" s="34"/>
      <c r="O251" s="34"/>
      <c r="P251" s="25"/>
      <c r="Q251" s="25"/>
    </row>
    <row r="252" spans="1:17" ht="14.4">
      <c r="A252" s="25"/>
      <c r="B252" s="25"/>
      <c r="C252" s="38"/>
      <c r="D252" s="233" t="str">
        <f>R399</f>
        <v>limited availability of medical staff</v>
      </c>
      <c r="E252" s="234"/>
      <c r="F252" s="234"/>
      <c r="G252" s="98"/>
      <c r="H252" s="72">
        <f>R401</f>
        <v>25</v>
      </c>
      <c r="I252" s="26"/>
      <c r="J252" s="26"/>
      <c r="K252" s="26"/>
      <c r="L252" s="26"/>
      <c r="M252" s="34"/>
      <c r="N252" s="34"/>
      <c r="O252" s="34"/>
      <c r="P252" s="25"/>
      <c r="Q252" s="25"/>
    </row>
    <row r="253" spans="1:17" ht="14.4">
      <c r="A253" s="25"/>
      <c r="B253" s="25"/>
      <c r="C253" s="38"/>
      <c r="D253" s="233" t="str">
        <f>U399</f>
        <v>other</v>
      </c>
      <c r="E253" s="234"/>
      <c r="F253" s="234"/>
      <c r="G253" s="98"/>
      <c r="H253" s="72">
        <f>U401</f>
        <v>25</v>
      </c>
      <c r="I253" s="26"/>
      <c r="J253" s="26"/>
      <c r="K253" s="26"/>
      <c r="L253" s="26"/>
      <c r="M253" s="34"/>
      <c r="N253" s="34"/>
      <c r="O253" s="34"/>
      <c r="P253" s="25"/>
      <c r="Q253" s="25"/>
    </row>
    <row r="254" spans="1:17" ht="14.4">
      <c r="A254" s="25"/>
      <c r="B254" s="25"/>
      <c r="C254" s="38"/>
      <c r="D254" s="233"/>
      <c r="E254" s="234"/>
      <c r="F254" s="234"/>
      <c r="G254" s="98"/>
      <c r="H254" s="72"/>
      <c r="I254" s="26"/>
      <c r="J254" s="26"/>
      <c r="K254" s="26"/>
      <c r="L254" s="26"/>
      <c r="M254" s="34"/>
      <c r="N254" s="34"/>
      <c r="O254" s="34"/>
      <c r="P254" s="25"/>
      <c r="Q254" s="25"/>
    </row>
    <row r="255" spans="1:17" ht="14.4">
      <c r="A255" s="25"/>
      <c r="B255" s="25"/>
      <c r="C255" s="38"/>
      <c r="D255" s="233"/>
      <c r="E255" s="234"/>
      <c r="F255" s="234"/>
      <c r="G255" s="98"/>
      <c r="H255" s="72"/>
      <c r="I255" s="26"/>
      <c r="J255" s="26"/>
      <c r="K255" s="26"/>
      <c r="L255" s="26"/>
      <c r="M255" s="34"/>
      <c r="N255" s="34"/>
      <c r="O255" s="34"/>
      <c r="P255" s="25"/>
      <c r="Q255" s="25"/>
    </row>
    <row r="256" spans="1:17" ht="14.4">
      <c r="A256" s="25"/>
      <c r="B256" s="25"/>
      <c r="C256" s="38"/>
      <c r="D256" s="233"/>
      <c r="E256" s="234"/>
      <c r="F256" s="234"/>
      <c r="G256" s="98"/>
      <c r="H256" s="72"/>
      <c r="I256" s="26"/>
      <c r="J256" s="26"/>
      <c r="K256" s="26"/>
      <c r="L256" s="26"/>
      <c r="M256" s="34"/>
      <c r="N256" s="34"/>
      <c r="O256" s="34"/>
      <c r="P256" s="25"/>
      <c r="Q256" s="25"/>
    </row>
    <row r="257" spans="1:17" ht="14.4">
      <c r="A257" s="25"/>
      <c r="B257" s="25"/>
      <c r="C257" s="38"/>
      <c r="D257" s="233"/>
      <c r="E257" s="234"/>
      <c r="F257" s="234"/>
      <c r="G257" s="98"/>
      <c r="H257" s="72"/>
      <c r="I257" s="26"/>
      <c r="J257" s="26"/>
      <c r="K257" s="26"/>
      <c r="L257" s="26"/>
      <c r="M257" s="34"/>
      <c r="N257" s="34"/>
      <c r="O257" s="34"/>
      <c r="P257" s="25"/>
      <c r="Q257" s="25"/>
    </row>
    <row r="258" spans="1:17" ht="14.4">
      <c r="A258" s="25"/>
      <c r="B258" s="25"/>
      <c r="C258" s="38"/>
      <c r="D258" s="233"/>
      <c r="E258" s="234"/>
      <c r="F258" s="234"/>
      <c r="G258" s="98"/>
      <c r="H258" s="72"/>
      <c r="I258" s="26"/>
      <c r="J258" s="26"/>
      <c r="K258" s="26"/>
      <c r="L258" s="26"/>
      <c r="M258" s="34"/>
      <c r="N258" s="34"/>
      <c r="O258" s="34"/>
      <c r="P258" s="25"/>
      <c r="Q258" s="25"/>
    </row>
    <row r="259" spans="1:17" ht="14.4">
      <c r="A259" s="25"/>
      <c r="B259" s="25"/>
      <c r="C259" s="38"/>
      <c r="D259" s="233"/>
      <c r="E259" s="234"/>
      <c r="F259" s="234"/>
      <c r="G259" s="98"/>
      <c r="H259" s="72"/>
      <c r="I259" s="26"/>
      <c r="J259" s="26"/>
      <c r="K259" s="26"/>
      <c r="L259" s="26"/>
      <c r="M259" s="34"/>
      <c r="N259" s="34"/>
      <c r="O259" s="34"/>
      <c r="P259" s="25"/>
      <c r="Q259" s="25"/>
    </row>
    <row r="260" spans="1:17" ht="14.4">
      <c r="A260" s="25"/>
      <c r="B260" s="25"/>
      <c r="C260" s="38"/>
      <c r="D260" s="168"/>
      <c r="E260" s="169"/>
      <c r="F260" s="169"/>
      <c r="G260" s="170"/>
      <c r="H260" s="149"/>
      <c r="I260" s="26"/>
      <c r="J260" s="26"/>
      <c r="K260" s="26"/>
      <c r="L260" s="26"/>
      <c r="M260" s="34"/>
      <c r="N260" s="34"/>
      <c r="O260" s="34"/>
      <c r="P260" s="25"/>
      <c r="Q260" s="25"/>
    </row>
    <row r="261" spans="1:17" ht="14.4">
      <c r="A261" s="25"/>
      <c r="B261" s="25"/>
      <c r="C261" s="38"/>
      <c r="D261" s="168"/>
      <c r="E261" s="169"/>
      <c r="F261" s="169"/>
      <c r="G261" s="170"/>
      <c r="H261" s="149"/>
      <c r="I261" s="26"/>
      <c r="J261" s="26"/>
      <c r="K261" s="26"/>
      <c r="L261" s="26"/>
      <c r="M261" s="34"/>
      <c r="N261" s="34"/>
      <c r="O261" s="34"/>
      <c r="P261" s="25"/>
      <c r="Q261" s="25"/>
    </row>
    <row r="262" spans="1:17" ht="14.4">
      <c r="A262" s="25"/>
      <c r="B262" s="25"/>
      <c r="C262" s="38"/>
      <c r="D262" s="168"/>
      <c r="E262" s="169"/>
      <c r="F262" s="169"/>
      <c r="G262" s="170"/>
      <c r="H262" s="149"/>
      <c r="I262" s="26"/>
      <c r="J262" s="26"/>
      <c r="K262" s="26"/>
      <c r="L262" s="26"/>
      <c r="M262" s="34"/>
      <c r="N262" s="34"/>
      <c r="O262" s="34"/>
      <c r="P262" s="25"/>
      <c r="Q262" s="25"/>
    </row>
    <row r="263" spans="1:17" ht="14.4">
      <c r="A263" s="25"/>
      <c r="B263" s="25"/>
      <c r="C263" s="38"/>
      <c r="D263" s="168"/>
      <c r="E263" s="169"/>
      <c r="F263" s="169"/>
      <c r="G263" s="170"/>
      <c r="H263" s="149"/>
      <c r="I263" s="26"/>
      <c r="J263" s="26"/>
      <c r="K263" s="26"/>
      <c r="L263" s="26"/>
      <c r="M263" s="34"/>
      <c r="N263" s="34"/>
      <c r="O263" s="34"/>
      <c r="P263" s="25"/>
      <c r="Q263" s="25"/>
    </row>
    <row r="264" spans="1:17" ht="14.4">
      <c r="A264" s="25"/>
      <c r="B264" s="25"/>
      <c r="C264" s="38"/>
      <c r="D264" s="168"/>
      <c r="E264" s="169"/>
      <c r="F264" s="169"/>
      <c r="G264" s="170"/>
      <c r="H264" s="149"/>
      <c r="I264" s="26"/>
      <c r="J264" s="26"/>
      <c r="K264" s="26"/>
      <c r="L264" s="26"/>
      <c r="M264" s="34"/>
      <c r="N264" s="34"/>
      <c r="O264" s="34"/>
      <c r="P264" s="25"/>
      <c r="Q264" s="25"/>
    </row>
    <row r="265" spans="1:17" ht="14.4">
      <c r="A265" s="25"/>
      <c r="B265" s="25"/>
      <c r="C265" s="38"/>
      <c r="D265" s="230"/>
      <c r="E265" s="231"/>
      <c r="F265" s="231"/>
      <c r="G265" s="99"/>
      <c r="H265" s="100"/>
      <c r="I265" s="26"/>
      <c r="J265" s="26"/>
      <c r="K265" s="26"/>
      <c r="L265" s="26"/>
      <c r="M265" s="26"/>
      <c r="N265" s="26"/>
      <c r="O265" s="34"/>
      <c r="P265" s="25"/>
      <c r="Q265" s="25"/>
    </row>
    <row r="266" spans="1:17" ht="14.4">
      <c r="A266" s="25"/>
      <c r="B266" s="25"/>
      <c r="C266" s="38"/>
      <c r="D266" s="102"/>
      <c r="E266" s="102"/>
      <c r="F266" s="102"/>
      <c r="G266" s="102"/>
      <c r="H266" s="102"/>
      <c r="I266" s="26"/>
      <c r="J266" s="26"/>
      <c r="K266" s="26"/>
      <c r="L266" s="26"/>
      <c r="M266" s="26"/>
      <c r="N266" s="26"/>
      <c r="O266" s="34"/>
      <c r="P266" s="25"/>
      <c r="Q266" s="25"/>
    </row>
    <row r="267" spans="1:17" ht="14.4">
      <c r="A267" s="25"/>
      <c r="B267" s="25"/>
      <c r="C267" s="38"/>
      <c r="D267" s="102"/>
      <c r="E267" s="102"/>
      <c r="F267" s="102"/>
      <c r="G267" s="102"/>
      <c r="H267" s="102"/>
      <c r="I267" s="26"/>
      <c r="J267" s="26"/>
      <c r="K267" s="26"/>
      <c r="L267" s="26"/>
      <c r="M267" s="26"/>
      <c r="N267" s="26"/>
      <c r="O267" s="34"/>
      <c r="P267" s="25"/>
      <c r="Q267" s="25"/>
    </row>
    <row r="268" spans="1:17" ht="14.4">
      <c r="A268" s="25"/>
      <c r="B268" s="25"/>
      <c r="C268" s="38" t="str">
        <f>B418</f>
        <v>Reasons for OPT volume increases</v>
      </c>
      <c r="D268" s="25"/>
      <c r="E268" s="25"/>
      <c r="F268" s="25"/>
      <c r="G268" s="103"/>
      <c r="H268" s="25"/>
      <c r="I268" s="25"/>
      <c r="J268" s="26"/>
      <c r="K268" s="26"/>
      <c r="L268" s="26"/>
      <c r="M268" s="34"/>
      <c r="N268" s="34"/>
      <c r="O268" s="34"/>
      <c r="P268" s="25"/>
      <c r="Q268" s="25"/>
    </row>
    <row r="269" spans="1:17" ht="14.4">
      <c r="A269" s="25"/>
      <c r="B269" s="25"/>
      <c r="C269" s="38"/>
      <c r="D269" s="30"/>
      <c r="E269" s="30"/>
      <c r="F269" s="30"/>
      <c r="G269" s="30"/>
      <c r="H269" s="30" t="s">
        <v>2018</v>
      </c>
      <c r="I269" s="26"/>
      <c r="J269" s="26"/>
      <c r="K269" s="26"/>
      <c r="L269" s="26"/>
      <c r="M269" s="34"/>
      <c r="N269" s="34"/>
      <c r="O269" s="34"/>
      <c r="P269" s="25"/>
      <c r="Q269" s="25"/>
    </row>
    <row r="270" spans="1:17" ht="14.4">
      <c r="A270" s="25"/>
      <c r="B270" s="25"/>
      <c r="C270" s="38"/>
      <c r="D270" s="235" t="str">
        <f>E420</f>
        <v xml:space="preserve">increased patients with ARI symptoms </v>
      </c>
      <c r="E270" s="236"/>
      <c r="F270" s="236"/>
      <c r="G270" s="96"/>
      <c r="H270" s="97">
        <f>E422</f>
        <v>10</v>
      </c>
      <c r="I270" s="26"/>
      <c r="J270" s="26"/>
      <c r="K270" s="26"/>
      <c r="L270" s="26"/>
      <c r="M270" s="34"/>
      <c r="N270" s="34"/>
      <c r="O270" s="34"/>
      <c r="P270" s="25"/>
      <c r="Q270" s="25"/>
    </row>
    <row r="271" spans="1:17" ht="14.4">
      <c r="A271" s="25"/>
      <c r="B271" s="25"/>
      <c r="C271" s="38"/>
      <c r="D271" s="233" t="str">
        <f>F420</f>
        <v>typical increase because of changing seasons or weather</v>
      </c>
      <c r="E271" s="234"/>
      <c r="F271" s="234"/>
      <c r="G271" s="98"/>
      <c r="H271" s="72">
        <f>F422</f>
        <v>54</v>
      </c>
      <c r="I271" s="26"/>
      <c r="J271" s="26"/>
      <c r="K271" s="26"/>
      <c r="L271" s="26"/>
      <c r="M271" s="34"/>
      <c r="N271" s="34"/>
      <c r="O271" s="34"/>
      <c r="P271" s="25"/>
      <c r="Q271" s="25"/>
    </row>
    <row r="272" spans="1:17" ht="14.4">
      <c r="A272" s="25"/>
      <c r="B272" s="25"/>
      <c r="C272" s="38"/>
      <c r="D272" s="233" t="str">
        <f>H420</f>
        <v>more patients being redirected from other facilities</v>
      </c>
      <c r="E272" s="234"/>
      <c r="F272" s="234"/>
      <c r="G272" s="98"/>
      <c r="H272" s="72">
        <f>H422</f>
        <v>7</v>
      </c>
      <c r="I272" s="26"/>
      <c r="J272" s="26"/>
      <c r="K272" s="26"/>
      <c r="L272" s="26"/>
      <c r="M272" s="34"/>
      <c r="N272" s="34"/>
      <c r="O272" s="34"/>
      <c r="P272" s="25"/>
      <c r="Q272" s="25"/>
    </row>
    <row r="273" spans="1:17" ht="14.4">
      <c r="A273" s="25"/>
      <c r="B273" s="25"/>
      <c r="C273" s="38"/>
      <c r="D273" s="233" t="str">
        <f>I420</f>
        <v>backlog from disruptions of services prior to the past month</v>
      </c>
      <c r="E273" s="234"/>
      <c r="F273" s="234"/>
      <c r="G273" s="98"/>
      <c r="H273" s="72">
        <f>I422</f>
        <v>4</v>
      </c>
      <c r="I273" s="26"/>
      <c r="J273" s="26"/>
      <c r="K273" s="26"/>
      <c r="L273" s="26"/>
      <c r="M273" s="34"/>
      <c r="N273" s="34"/>
      <c r="O273" s="34"/>
      <c r="P273" s="25"/>
      <c r="Q273" s="25"/>
    </row>
    <row r="274" spans="1:17" ht="14.4">
      <c r="A274" s="25"/>
      <c r="B274" s="25"/>
      <c r="C274" s="38"/>
      <c r="D274" s="233" t="str">
        <f>J420</f>
        <v>communications to the public about reactivation of any services</v>
      </c>
      <c r="E274" s="234"/>
      <c r="F274" s="234"/>
      <c r="G274" s="98"/>
      <c r="H274" s="72">
        <f>J422</f>
        <v>6</v>
      </c>
      <c r="I274" s="26"/>
      <c r="J274" s="26"/>
      <c r="K274" s="26"/>
      <c r="L274" s="26"/>
      <c r="M274" s="34"/>
      <c r="N274" s="34"/>
      <c r="O274" s="34"/>
      <c r="P274" s="25"/>
      <c r="Q274" s="25"/>
    </row>
    <row r="275" spans="1:17" ht="14.4">
      <c r="A275" s="25"/>
      <c r="B275" s="25"/>
      <c r="C275" s="38"/>
      <c r="D275" s="233" t="str">
        <f>K420</f>
        <v>general communications campaign to promote care-seeking</v>
      </c>
      <c r="E275" s="234"/>
      <c r="F275" s="234"/>
      <c r="G275" s="98"/>
      <c r="H275" s="72">
        <f>K422</f>
        <v>35</v>
      </c>
      <c r="I275" s="26"/>
      <c r="J275" s="26"/>
      <c r="K275" s="26"/>
      <c r="L275" s="26"/>
      <c r="M275" s="34"/>
      <c r="N275" s="34"/>
      <c r="O275" s="34"/>
      <c r="P275" s="25"/>
      <c r="Q275" s="25"/>
    </row>
    <row r="276" spans="1:17" ht="14.4">
      <c r="A276" s="25"/>
      <c r="B276" s="25"/>
      <c r="C276" s="38"/>
      <c r="D276" s="233" t="str">
        <f>L420</f>
        <v>other</v>
      </c>
      <c r="E276" s="234"/>
      <c r="F276" s="234"/>
      <c r="G276" s="98"/>
      <c r="H276" s="72">
        <f>L422</f>
        <v>9</v>
      </c>
      <c r="I276" s="26"/>
      <c r="J276" s="26"/>
      <c r="K276" s="26"/>
      <c r="L276" s="26"/>
      <c r="M276" s="34"/>
      <c r="N276" s="34"/>
      <c r="O276" s="34"/>
      <c r="P276" s="25"/>
      <c r="Q276" s="25"/>
    </row>
    <row r="277" spans="1:17" ht="14.4" hidden="1">
      <c r="A277" s="25"/>
      <c r="B277" s="25"/>
      <c r="C277" s="38"/>
      <c r="D277" s="233">
        <f>M420</f>
        <v>0</v>
      </c>
      <c r="E277" s="234"/>
      <c r="F277" s="234"/>
      <c r="G277" s="98"/>
      <c r="H277" s="72">
        <f>M422</f>
        <v>17</v>
      </c>
      <c r="I277" s="26"/>
      <c r="J277" s="26"/>
      <c r="K277" s="26"/>
      <c r="L277" s="26"/>
      <c r="M277" s="34"/>
      <c r="N277" s="34"/>
      <c r="O277" s="34"/>
      <c r="P277" s="25"/>
      <c r="Q277" s="25"/>
    </row>
    <row r="278" spans="1:17" ht="14.4" hidden="1">
      <c r="A278" s="25"/>
      <c r="B278" s="25"/>
      <c r="C278" s="38"/>
      <c r="D278" s="233">
        <f>N420</f>
        <v>0</v>
      </c>
      <c r="E278" s="234"/>
      <c r="F278" s="234"/>
      <c r="G278" s="98"/>
      <c r="H278" s="72">
        <f>N422</f>
        <v>54</v>
      </c>
      <c r="I278" s="26"/>
      <c r="J278" s="26"/>
      <c r="K278" s="26"/>
      <c r="L278" s="26"/>
      <c r="M278" s="34"/>
      <c r="N278" s="34"/>
      <c r="O278" s="34"/>
      <c r="P278" s="25"/>
      <c r="Q278" s="25"/>
    </row>
    <row r="279" spans="1:17" ht="14.4" hidden="1">
      <c r="A279" s="25"/>
      <c r="B279" s="25"/>
      <c r="C279" s="38"/>
      <c r="D279" s="233">
        <f>O420</f>
        <v>0</v>
      </c>
      <c r="E279" s="234"/>
      <c r="F279" s="234"/>
      <c r="G279" s="98"/>
      <c r="H279" s="72">
        <f>O422</f>
        <v>0</v>
      </c>
      <c r="I279" s="26"/>
      <c r="J279" s="26"/>
      <c r="K279" s="26"/>
      <c r="L279" s="26"/>
      <c r="M279" s="34"/>
      <c r="N279" s="34"/>
      <c r="O279" s="34"/>
      <c r="P279" s="25"/>
      <c r="Q279" s="25"/>
    </row>
    <row r="280" spans="1:17" ht="14.4" hidden="1">
      <c r="A280" s="25"/>
      <c r="B280" s="25"/>
      <c r="C280" s="38"/>
      <c r="D280" s="230">
        <f>P420</f>
        <v>0</v>
      </c>
      <c r="E280" s="231"/>
      <c r="F280" s="231"/>
      <c r="G280" s="99"/>
      <c r="H280" s="100">
        <f>P422</f>
        <v>43</v>
      </c>
      <c r="I280" s="26"/>
      <c r="J280" s="26"/>
      <c r="K280" s="26"/>
      <c r="L280" s="26"/>
      <c r="M280" s="26"/>
      <c r="N280" s="26"/>
      <c r="O280" s="34"/>
      <c r="P280" s="25"/>
      <c r="Q280" s="25"/>
    </row>
    <row r="281" spans="1:17" ht="14.4">
      <c r="A281" s="25"/>
      <c r="B281" s="25"/>
      <c r="C281" s="38"/>
      <c r="D281" s="166"/>
      <c r="E281" s="32"/>
      <c r="F281" s="32"/>
      <c r="G281" s="101"/>
      <c r="H281" s="102"/>
      <c r="I281" s="26"/>
      <c r="J281" s="26"/>
      <c r="K281" s="26"/>
      <c r="L281" s="26"/>
      <c r="M281" s="26"/>
      <c r="N281" s="26"/>
      <c r="O281" s="34"/>
      <c r="P281" s="25"/>
      <c r="Q281" s="25"/>
    </row>
    <row r="282" spans="1:17" ht="14.4">
      <c r="A282" s="25"/>
      <c r="B282" s="25"/>
      <c r="C282" s="38"/>
      <c r="D282" s="166"/>
      <c r="E282" s="32"/>
      <c r="F282" s="32"/>
      <c r="G282" s="101"/>
      <c r="H282" s="102"/>
      <c r="I282" s="26"/>
      <c r="J282" s="26"/>
      <c r="K282" s="26"/>
      <c r="L282" s="26"/>
      <c r="M282" s="26"/>
      <c r="N282" s="26"/>
      <c r="O282" s="34"/>
      <c r="P282" s="25"/>
      <c r="Q282" s="25"/>
    </row>
    <row r="283" spans="1:17" ht="14.4">
      <c r="A283" s="25"/>
      <c r="B283" s="25"/>
      <c r="C283" s="38" t="str">
        <f>B439</f>
        <v>Services experiencing backlogs during the pandemic, and the previous one month</v>
      </c>
      <c r="D283" s="25"/>
      <c r="E283" s="25"/>
      <c r="F283" s="25"/>
      <c r="G283" s="103"/>
      <c r="H283" s="25"/>
      <c r="I283" s="25"/>
      <c r="J283" s="26"/>
      <c r="K283" s="26"/>
      <c r="L283" s="26"/>
      <c r="M283" s="34"/>
      <c r="N283" s="34"/>
      <c r="O283" s="34"/>
      <c r="P283" s="25"/>
      <c r="Q283" s="25"/>
    </row>
    <row r="284" spans="1:17" ht="14.4">
      <c r="A284" s="25"/>
      <c r="B284" s="25"/>
      <c r="C284" s="38"/>
      <c r="D284" s="30"/>
      <c r="E284" s="30"/>
      <c r="F284" s="30"/>
      <c r="G284" s="30"/>
      <c r="H284" s="30" t="s">
        <v>2577</v>
      </c>
      <c r="I284" s="26" t="s">
        <v>2576</v>
      </c>
      <c r="J284" s="26"/>
      <c r="K284" s="26"/>
      <c r="L284" s="26"/>
      <c r="M284" s="34"/>
      <c r="N284" s="34"/>
      <c r="O284" s="34"/>
      <c r="P284" s="25"/>
      <c r="Q284" s="25"/>
    </row>
    <row r="285" spans="1:17" ht="14.4">
      <c r="A285" s="25"/>
      <c r="B285" s="25"/>
      <c r="C285" s="38"/>
      <c r="D285" s="235" t="str">
        <f>E441</f>
        <v>Routine preventive services (e.g. antenatal care and immunization)</v>
      </c>
      <c r="E285" s="236"/>
      <c r="F285" s="236"/>
      <c r="G285" s="96"/>
      <c r="H285" s="97">
        <f>E443</f>
        <v>18</v>
      </c>
      <c r="I285" s="26">
        <f>I443</f>
        <v>11</v>
      </c>
      <c r="J285" s="26"/>
      <c r="K285" s="26"/>
      <c r="L285" s="26"/>
      <c r="M285" s="34"/>
      <c r="N285" s="34"/>
      <c r="O285" s="34"/>
      <c r="P285" s="25"/>
      <c r="Q285" s="25"/>
    </row>
    <row r="286" spans="1:17" ht="14.4">
      <c r="A286" s="25"/>
      <c r="B286" s="25"/>
      <c r="C286" s="38"/>
      <c r="D286" s="233" t="str">
        <f>F441</f>
        <v xml:space="preserve">Management of non-communicable diseases </v>
      </c>
      <c r="E286" s="234"/>
      <c r="F286" s="234"/>
      <c r="G286" s="98"/>
      <c r="H286" s="72">
        <f>F443</f>
        <v>13</v>
      </c>
      <c r="I286" s="26">
        <f>J443</f>
        <v>9</v>
      </c>
      <c r="J286" s="26"/>
      <c r="K286" s="26"/>
      <c r="L286" s="26"/>
      <c r="M286" s="34"/>
      <c r="N286" s="34"/>
      <c r="O286" s="34"/>
      <c r="P286" s="25"/>
      <c r="Q286" s="25"/>
    </row>
    <row r="287" spans="1:17" ht="14.4">
      <c r="A287" s="25"/>
      <c r="B287" s="25"/>
      <c r="C287" s="38"/>
      <c r="D287" s="233" t="str">
        <f>G441</f>
        <v xml:space="preserve">Management of infectious diseases such as TB and HIV/AIDS </v>
      </c>
      <c r="E287" s="234"/>
      <c r="F287" s="234"/>
      <c r="G287" s="98"/>
      <c r="H287" s="72">
        <f>G443</f>
        <v>11</v>
      </c>
      <c r="I287" s="26">
        <f>K443</f>
        <v>4</v>
      </c>
      <c r="J287" s="26"/>
      <c r="K287" s="26"/>
      <c r="L287" s="26"/>
      <c r="M287" s="34"/>
      <c r="N287" s="34"/>
      <c r="O287" s="34"/>
      <c r="P287" s="25"/>
      <c r="Q287" s="25"/>
    </row>
    <row r="288" spans="1:17" ht="14.4">
      <c r="A288" s="25"/>
      <c r="B288" s="25"/>
      <c r="C288" s="38"/>
      <c r="D288" s="233" t="str">
        <f>H441</f>
        <v xml:space="preserve">Elective surgeries or procedures </v>
      </c>
      <c r="E288" s="234"/>
      <c r="F288" s="234"/>
      <c r="G288" s="98"/>
      <c r="H288" s="72">
        <f>H443</f>
        <v>15</v>
      </c>
      <c r="I288" s="26">
        <f>L443</f>
        <v>4</v>
      </c>
      <c r="J288" s="26"/>
      <c r="K288" s="26"/>
      <c r="L288" s="26"/>
      <c r="M288" s="34"/>
      <c r="N288" s="34"/>
      <c r="O288" s="34"/>
      <c r="P288" s="25"/>
      <c r="Q288" s="25"/>
    </row>
    <row r="289" spans="1:17" ht="14.4">
      <c r="A289" s="25"/>
      <c r="B289" s="25"/>
      <c r="C289" s="38"/>
      <c r="D289" s="233" t="str">
        <f>I441</f>
        <v>Routine preventive services (e.g. antenatal care and immunization)</v>
      </c>
      <c r="E289" s="234"/>
      <c r="F289" s="234"/>
      <c r="G289" s="98"/>
      <c r="H289" s="72">
        <f>I443</f>
        <v>11</v>
      </c>
      <c r="I289" s="26"/>
      <c r="J289" s="26"/>
      <c r="K289" s="26"/>
      <c r="L289" s="26"/>
      <c r="M289" s="34"/>
      <c r="N289" s="34"/>
      <c r="O289" s="34"/>
      <c r="P289" s="25"/>
      <c r="Q289" s="25"/>
    </row>
    <row r="290" spans="1:17" ht="14.4">
      <c r="A290" s="25"/>
      <c r="B290" s="25"/>
      <c r="C290" s="38"/>
      <c r="D290" s="233" t="str">
        <f>J441</f>
        <v xml:space="preserve">Management of non-communicable diseases </v>
      </c>
      <c r="E290" s="234"/>
      <c r="F290" s="234"/>
      <c r="G290" s="98"/>
      <c r="H290" s="72">
        <f>J443</f>
        <v>9</v>
      </c>
      <c r="I290" s="26"/>
      <c r="J290" s="26"/>
      <c r="K290" s="26"/>
      <c r="L290" s="26"/>
      <c r="M290" s="34"/>
      <c r="N290" s="34"/>
      <c r="O290" s="34"/>
      <c r="P290" s="25"/>
      <c r="Q290" s="25"/>
    </row>
    <row r="291" spans="1:17" ht="14.4">
      <c r="A291" s="25"/>
      <c r="B291" s="25"/>
      <c r="C291" s="38"/>
      <c r="D291" s="233" t="str">
        <f>K441</f>
        <v xml:space="preserve">Management of infectious diseases such as TB and HIV/AIDS </v>
      </c>
      <c r="E291" s="234"/>
      <c r="F291" s="234"/>
      <c r="G291" s="98"/>
      <c r="H291" s="72">
        <f>K443</f>
        <v>4</v>
      </c>
      <c r="I291" s="26"/>
      <c r="J291" s="26"/>
      <c r="K291" s="26"/>
      <c r="L291" s="26"/>
      <c r="M291" s="34"/>
      <c r="N291" s="34"/>
      <c r="O291" s="34"/>
      <c r="P291" s="25"/>
      <c r="Q291" s="25"/>
    </row>
    <row r="292" spans="1:17" ht="14.4">
      <c r="A292" s="25"/>
      <c r="B292" s="25"/>
      <c r="C292" s="38"/>
      <c r="D292" s="233" t="str">
        <f>L441</f>
        <v xml:space="preserve">Elective surgeries or procedures </v>
      </c>
      <c r="E292" s="234"/>
      <c r="F292" s="234"/>
      <c r="G292" s="98"/>
      <c r="H292" s="72">
        <f>L443</f>
        <v>4</v>
      </c>
      <c r="I292" s="26"/>
      <c r="J292" s="26"/>
      <c r="K292" s="26"/>
      <c r="L292" s="26"/>
      <c r="M292" s="34"/>
      <c r="N292" s="34"/>
      <c r="O292" s="34"/>
      <c r="P292" s="25"/>
      <c r="Q292" s="25"/>
    </row>
    <row r="293" spans="1:17" ht="14.4">
      <c r="A293" s="25"/>
      <c r="B293" s="25"/>
      <c r="C293" s="38"/>
      <c r="D293" s="233" t="str">
        <f>M441</f>
        <v xml:space="preserve">ever had at least two type of backlogs during the pandemic </v>
      </c>
      <c r="E293" s="234"/>
      <c r="F293" s="234"/>
      <c r="G293" s="98"/>
      <c r="H293" s="72">
        <f>M443</f>
        <v>24</v>
      </c>
      <c r="I293" s="26"/>
      <c r="J293" s="26"/>
      <c r="K293" s="26"/>
      <c r="L293" s="26"/>
      <c r="M293" s="34"/>
      <c r="N293" s="34"/>
      <c r="O293" s="34"/>
      <c r="P293" s="25"/>
      <c r="Q293" s="25"/>
    </row>
    <row r="294" spans="1:17" ht="14.4">
      <c r="A294" s="25"/>
      <c r="B294" s="25"/>
      <c r="C294" s="38"/>
      <c r="D294" s="233" t="str">
        <f>N441</f>
        <v>had at least 2 types of backlogs in the past one month</v>
      </c>
      <c r="E294" s="234"/>
      <c r="F294" s="234"/>
      <c r="G294" s="98"/>
      <c r="H294" s="72">
        <f>N443</f>
        <v>8</v>
      </c>
      <c r="I294" s="26"/>
      <c r="J294" s="26"/>
      <c r="K294" s="26"/>
      <c r="L294" s="26"/>
      <c r="M294" s="34"/>
      <c r="N294" s="34"/>
      <c r="O294" s="34"/>
      <c r="P294" s="25"/>
      <c r="Q294" s="25"/>
    </row>
    <row r="295" spans="1:17" ht="14.4" hidden="1">
      <c r="A295" s="25"/>
      <c r="B295" s="25"/>
      <c r="C295" s="38"/>
      <c r="D295" s="233">
        <f>O441</f>
        <v>0</v>
      </c>
      <c r="E295" s="234"/>
      <c r="F295" s="234"/>
      <c r="G295" s="98"/>
      <c r="H295" s="72" t="e">
        <f>O443</f>
        <v>#N/A</v>
      </c>
      <c r="I295" s="26"/>
      <c r="J295" s="26"/>
      <c r="K295" s="26"/>
      <c r="L295" s="26"/>
      <c r="M295" s="34"/>
      <c r="N295" s="34"/>
      <c r="O295" s="34"/>
      <c r="P295" s="25"/>
      <c r="Q295" s="25"/>
    </row>
    <row r="296" spans="1:17" ht="14.4" hidden="1">
      <c r="A296" s="25"/>
      <c r="B296" s="25"/>
      <c r="C296" s="38"/>
      <c r="D296" s="230">
        <f>P441</f>
        <v>0</v>
      </c>
      <c r="E296" s="231"/>
      <c r="F296" s="231"/>
      <c r="G296" s="99"/>
      <c r="H296" s="100">
        <f>P443</f>
        <v>0</v>
      </c>
      <c r="I296" s="26"/>
      <c r="J296" s="26"/>
      <c r="K296" s="26"/>
      <c r="L296" s="26"/>
      <c r="M296" s="26"/>
      <c r="N296" s="26"/>
      <c r="O296" s="34"/>
      <c r="P296" s="25"/>
      <c r="Q296" s="25"/>
    </row>
    <row r="297" spans="1:17" ht="14.4">
      <c r="A297" s="25"/>
      <c r="B297" s="25"/>
      <c r="C297" s="38"/>
      <c r="D297" s="166"/>
      <c r="E297" s="32"/>
      <c r="F297" s="32"/>
      <c r="G297" s="101"/>
      <c r="H297" s="102"/>
      <c r="I297" s="26"/>
      <c r="J297" s="26"/>
      <c r="K297" s="26"/>
      <c r="L297" s="26"/>
      <c r="M297" s="26"/>
      <c r="N297" s="26"/>
      <c r="O297" s="34"/>
      <c r="P297" s="25"/>
      <c r="Q297" s="25"/>
    </row>
    <row r="298" spans="1:17" ht="14.4">
      <c r="A298" s="25"/>
      <c r="B298" s="25"/>
      <c r="C298" s="38"/>
      <c r="D298" s="166"/>
      <c r="E298" s="32"/>
      <c r="F298" s="32"/>
      <c r="G298" s="101"/>
      <c r="H298" s="102"/>
      <c r="I298" s="26"/>
      <c r="J298" s="26"/>
      <c r="K298" s="26"/>
      <c r="L298" s="26"/>
      <c r="M298" s="26"/>
      <c r="N298" s="26"/>
      <c r="O298" s="34"/>
      <c r="P298" s="25"/>
      <c r="Q298" s="25"/>
    </row>
    <row r="299" spans="1:17" ht="14.4">
      <c r="A299" s="25"/>
      <c r="B299" s="25"/>
      <c r="C299" s="38" t="str">
        <f>B460</f>
        <v>Reduction or suspension of community outreach or home-visit services</v>
      </c>
      <c r="D299" s="25"/>
      <c r="E299" s="25"/>
      <c r="F299" s="25"/>
      <c r="G299" s="103"/>
      <c r="H299" s="25"/>
      <c r="I299" s="25"/>
      <c r="J299" s="26"/>
      <c r="K299" s="26"/>
      <c r="L299" s="26"/>
      <c r="M299" s="34"/>
      <c r="N299" s="34"/>
      <c r="O299" s="34"/>
      <c r="P299" s="25"/>
      <c r="Q299" s="25"/>
    </row>
    <row r="300" spans="1:17" ht="14.4">
      <c r="A300" s="25"/>
      <c r="B300" s="25"/>
      <c r="C300" s="38"/>
      <c r="D300" s="30"/>
      <c r="E300" s="30"/>
      <c r="F300" s="30"/>
      <c r="G300" s="30"/>
      <c r="H300" s="30" t="s">
        <v>2018</v>
      </c>
      <c r="I300" s="26"/>
      <c r="J300" s="26"/>
      <c r="K300" s="26"/>
      <c r="L300" s="26"/>
      <c r="M300" s="34"/>
      <c r="N300" s="34"/>
      <c r="O300" s="34"/>
      <c r="P300" s="25"/>
      <c r="Q300" s="25"/>
    </row>
    <row r="301" spans="1:17" ht="14.4">
      <c r="A301" s="25"/>
      <c r="B301" s="25"/>
      <c r="C301" s="38"/>
      <c r="D301" s="235" t="str">
        <f>E462</f>
        <v>% of facilities that provide community outreach or home-visit services</v>
      </c>
      <c r="E301" s="236"/>
      <c r="F301" s="236"/>
      <c r="G301" s="96"/>
      <c r="H301" s="97">
        <f>E464</f>
        <v>93</v>
      </c>
      <c r="I301" s="26"/>
      <c r="J301" s="26"/>
      <c r="K301" s="26"/>
      <c r="L301" s="26"/>
      <c r="M301" s="34"/>
      <c r="N301" s="34"/>
      <c r="O301" s="34"/>
      <c r="P301" s="25"/>
      <c r="Q301" s="25"/>
    </row>
    <row r="302" spans="1:17" ht="14.4">
      <c r="A302" s="25"/>
      <c r="B302" s="25"/>
      <c r="C302" s="38"/>
      <c r="D302" s="233" t="str">
        <f>F462</f>
        <v xml:space="preserve">Immunization outreach </v>
      </c>
      <c r="E302" s="234"/>
      <c r="F302" s="234"/>
      <c r="G302" s="98"/>
      <c r="H302" s="72">
        <f>F464</f>
        <v>5</v>
      </c>
      <c r="I302" s="26"/>
      <c r="J302" s="26"/>
      <c r="K302" s="26"/>
      <c r="L302" s="26"/>
      <c r="M302" s="34"/>
      <c r="N302" s="34"/>
      <c r="O302" s="34"/>
      <c r="P302" s="25"/>
      <c r="Q302" s="25"/>
    </row>
    <row r="303" spans="1:17" ht="14.4">
      <c r="A303" s="25"/>
      <c r="B303" s="25"/>
      <c r="C303" s="38"/>
      <c r="D303" s="233" t="str">
        <f>G462</f>
        <v>Malaria prevention campaigns, including distribution of ITN</v>
      </c>
      <c r="E303" s="234"/>
      <c r="F303" s="234"/>
      <c r="G303" s="98"/>
      <c r="H303" s="72">
        <f>G464</f>
        <v>8</v>
      </c>
      <c r="I303" s="26"/>
      <c r="J303" s="26"/>
      <c r="K303" s="26"/>
      <c r="L303" s="26"/>
      <c r="M303" s="34"/>
      <c r="N303" s="34"/>
      <c r="O303" s="34"/>
      <c r="P303" s="25"/>
      <c r="Q303" s="25"/>
    </row>
    <row r="304" spans="1:17" ht="14.4">
      <c r="A304" s="25"/>
      <c r="B304" s="25"/>
      <c r="C304" s="38"/>
      <c r="D304" s="233" t="str">
        <f>H462</f>
        <v>Neglected tropical disease outreach activities</v>
      </c>
      <c r="E304" s="234"/>
      <c r="F304" s="234"/>
      <c r="G304" s="98"/>
      <c r="H304" s="72">
        <f>H464</f>
        <v>8</v>
      </c>
      <c r="I304" s="26"/>
      <c r="J304" s="26"/>
      <c r="K304" s="26"/>
      <c r="L304" s="26"/>
      <c r="M304" s="34"/>
      <c r="N304" s="34"/>
      <c r="O304" s="34"/>
      <c r="P304" s="25"/>
      <c r="Q304" s="25"/>
    </row>
    <row r="305" spans="1:17" ht="14.4">
      <c r="A305" s="25"/>
      <c r="B305" s="25"/>
      <c r="C305" s="38"/>
      <c r="D305" s="233" t="str">
        <f>I462</f>
        <v>Community-based mobile clinics</v>
      </c>
      <c r="E305" s="234"/>
      <c r="F305" s="234"/>
      <c r="G305" s="98"/>
      <c r="H305" s="72">
        <f>I464</f>
        <v>4</v>
      </c>
      <c r="I305" s="26"/>
      <c r="J305" s="26"/>
      <c r="K305" s="26"/>
      <c r="L305" s="26"/>
      <c r="M305" s="34"/>
      <c r="N305" s="34"/>
      <c r="O305" s="34"/>
      <c r="P305" s="25"/>
      <c r="Q305" s="25"/>
    </row>
    <row r="306" spans="1:17" ht="14.4">
      <c r="A306" s="25"/>
      <c r="B306" s="25"/>
      <c r="C306" s="38"/>
      <c r="D306" s="233" t="str">
        <f>J462</f>
        <v>home visits</v>
      </c>
      <c r="E306" s="234"/>
      <c r="F306" s="234"/>
      <c r="G306" s="98"/>
      <c r="H306" s="72">
        <f>J464</f>
        <v>6</v>
      </c>
      <c r="I306" s="26"/>
      <c r="J306" s="26"/>
      <c r="K306" s="26"/>
      <c r="L306" s="26"/>
      <c r="M306" s="34"/>
      <c r="N306" s="34"/>
      <c r="O306" s="34"/>
      <c r="P306" s="25"/>
      <c r="Q306" s="25"/>
    </row>
    <row r="307" spans="1:17" ht="14.4">
      <c r="A307" s="25"/>
      <c r="B307" s="25"/>
      <c r="C307" s="38"/>
      <c r="D307" s="233" t="str">
        <f>K462</f>
        <v>one or more of the five services - past 3 months</v>
      </c>
      <c r="E307" s="234"/>
      <c r="F307" s="234"/>
      <c r="G307" s="98"/>
      <c r="H307" s="72">
        <f>K464</f>
        <v>21</v>
      </c>
      <c r="I307" s="26"/>
      <c r="J307" s="26"/>
      <c r="K307" s="26"/>
      <c r="L307" s="26"/>
      <c r="M307" s="34"/>
      <c r="N307" s="34"/>
      <c r="O307" s="34"/>
      <c r="P307" s="25"/>
      <c r="Q307" s="25"/>
    </row>
    <row r="308" spans="1:17" ht="14.4" hidden="1">
      <c r="A308" s="25"/>
      <c r="B308" s="25"/>
      <c r="C308" s="38"/>
      <c r="D308" s="233">
        <f>L462</f>
        <v>0</v>
      </c>
      <c r="E308" s="234"/>
      <c r="F308" s="234"/>
      <c r="G308" s="98"/>
      <c r="H308" s="72" t="e">
        <f>L464</f>
        <v>#N/A</v>
      </c>
      <c r="I308" s="26"/>
      <c r="J308" s="26"/>
      <c r="K308" s="26"/>
      <c r="L308" s="26"/>
      <c r="M308" s="34"/>
      <c r="N308" s="34"/>
      <c r="O308" s="34"/>
      <c r="P308" s="25"/>
      <c r="Q308" s="25"/>
    </row>
    <row r="309" spans="1:17" ht="14.4" hidden="1">
      <c r="A309" s="25"/>
      <c r="B309" s="25"/>
      <c r="C309" s="38"/>
      <c r="D309" s="233">
        <f>M462</f>
        <v>0</v>
      </c>
      <c r="E309" s="234"/>
      <c r="F309" s="234"/>
      <c r="G309" s="98"/>
      <c r="H309" s="72" t="e">
        <f>M464</f>
        <v>#N/A</v>
      </c>
      <c r="I309" s="26"/>
      <c r="J309" s="26"/>
      <c r="K309" s="26"/>
      <c r="L309" s="26"/>
      <c r="M309" s="34"/>
      <c r="N309" s="34"/>
      <c r="O309" s="34"/>
      <c r="P309" s="25"/>
      <c r="Q309" s="25"/>
    </row>
    <row r="310" spans="1:17" ht="14.4" hidden="1">
      <c r="A310" s="25"/>
      <c r="B310" s="25"/>
      <c r="C310" s="38"/>
      <c r="D310" s="233">
        <f>N462</f>
        <v>0</v>
      </c>
      <c r="E310" s="234"/>
      <c r="F310" s="234"/>
      <c r="G310" s="98"/>
      <c r="H310" s="72" t="e">
        <f>N464</f>
        <v>#N/A</v>
      </c>
      <c r="I310" s="26"/>
      <c r="J310" s="26"/>
      <c r="K310" s="26"/>
      <c r="L310" s="26"/>
      <c r="M310" s="34"/>
      <c r="N310" s="34"/>
      <c r="O310" s="34"/>
      <c r="P310" s="25"/>
      <c r="Q310" s="25"/>
    </row>
    <row r="311" spans="1:17" ht="14.4" hidden="1">
      <c r="A311" s="25"/>
      <c r="B311" s="25"/>
      <c r="C311" s="38"/>
      <c r="D311" s="233">
        <f>O462</f>
        <v>0</v>
      </c>
      <c r="E311" s="234"/>
      <c r="F311" s="234"/>
      <c r="G311" s="98"/>
      <c r="H311" s="72" t="e">
        <f>O464</f>
        <v>#N/A</v>
      </c>
      <c r="I311" s="26"/>
      <c r="J311" s="26"/>
      <c r="K311" s="26"/>
      <c r="L311" s="26"/>
      <c r="M311" s="34"/>
      <c r="N311" s="34"/>
      <c r="O311" s="34"/>
      <c r="P311" s="25"/>
      <c r="Q311" s="25"/>
    </row>
    <row r="312" spans="1:17" ht="14.4" hidden="1">
      <c r="A312" s="25"/>
      <c r="B312" s="25"/>
      <c r="C312" s="38"/>
      <c r="D312" s="230">
        <f>P462</f>
        <v>0</v>
      </c>
      <c r="E312" s="231"/>
      <c r="F312" s="231"/>
      <c r="G312" s="99"/>
      <c r="H312" s="100">
        <f>P464</f>
        <v>0</v>
      </c>
      <c r="I312" s="26"/>
      <c r="J312" s="26"/>
      <c r="K312" s="26"/>
      <c r="L312" s="26"/>
      <c r="M312" s="26"/>
      <c r="N312" s="26"/>
      <c r="O312" s="34"/>
      <c r="P312" s="25"/>
      <c r="Q312" s="25"/>
    </row>
    <row r="313" spans="1:17" ht="14.4">
      <c r="A313" s="25"/>
      <c r="B313" s="25"/>
      <c r="C313" s="38"/>
      <c r="D313" s="166"/>
      <c r="E313" s="32"/>
      <c r="F313" s="32"/>
      <c r="G313" s="101"/>
      <c r="H313" s="102"/>
      <c r="I313" s="26"/>
      <c r="J313" s="26"/>
      <c r="K313" s="26"/>
      <c r="L313" s="26"/>
      <c r="M313" s="26"/>
      <c r="N313" s="26"/>
      <c r="O313" s="34"/>
      <c r="P313" s="25"/>
      <c r="Q313" s="25"/>
    </row>
    <row r="314" spans="1:17" ht="14.4">
      <c r="A314" s="25"/>
      <c r="B314" s="25"/>
      <c r="C314" s="38"/>
      <c r="D314" s="166"/>
      <c r="E314" s="32"/>
      <c r="F314" s="32"/>
      <c r="G314" s="101"/>
      <c r="H314" s="102"/>
      <c r="I314" s="26"/>
      <c r="J314" s="26"/>
      <c r="K314" s="26"/>
      <c r="L314" s="26"/>
      <c r="M314" s="26"/>
      <c r="N314" s="26"/>
      <c r="O314" s="34"/>
      <c r="P314" s="25"/>
      <c r="Q314" s="25"/>
    </row>
    <row r="315" spans="1:17" ht="14.4">
      <c r="A315" s="25"/>
      <c r="B315" s="25"/>
      <c r="C315" s="38" t="str">
        <f>B481</f>
        <v>Trend in tracer indicators</v>
      </c>
      <c r="D315" s="25"/>
      <c r="E315" s="25"/>
      <c r="F315" s="25"/>
      <c r="G315" s="103"/>
      <c r="H315" s="25"/>
      <c r="I315" s="25"/>
      <c r="J315" s="26"/>
      <c r="K315" s="26"/>
      <c r="L315" s="26"/>
      <c r="M315" s="34"/>
      <c r="N315" s="34"/>
      <c r="O315" s="34"/>
      <c r="P315" s="25"/>
      <c r="Q315" s="25"/>
    </row>
    <row r="316" spans="1:17" ht="14.4">
      <c r="A316" s="25"/>
      <c r="B316" s="25"/>
      <c r="C316" s="38"/>
      <c r="D316" s="30"/>
      <c r="E316" s="30"/>
      <c r="F316" s="246" t="s">
        <v>2018</v>
      </c>
      <c r="G316" s="246"/>
      <c r="H316" s="246"/>
      <c r="I316" s="26"/>
      <c r="J316" s="26"/>
      <c r="K316" s="26"/>
      <c r="L316" s="26"/>
      <c r="M316" s="34"/>
      <c r="N316" s="34"/>
      <c r="O316" s="34"/>
      <c r="P316" s="25"/>
      <c r="Q316" s="25"/>
    </row>
    <row r="317" spans="1:17" ht="14.4">
      <c r="A317" s="25"/>
      <c r="B317" s="25"/>
      <c r="C317" s="38"/>
      <c r="D317" s="202" t="s">
        <v>1952</v>
      </c>
      <c r="E317" s="203" t="s">
        <v>2052</v>
      </c>
      <c r="F317" s="203" t="s">
        <v>2053</v>
      </c>
      <c r="G317" s="203" t="s">
        <v>2054</v>
      </c>
      <c r="H317" s="203" t="s">
        <v>2055</v>
      </c>
      <c r="I317" s="26"/>
      <c r="J317" s="26"/>
      <c r="K317" s="26"/>
      <c r="L317" s="26"/>
      <c r="M317" s="34"/>
      <c r="N317" s="34"/>
      <c r="O317" s="34"/>
      <c r="P317" s="25"/>
      <c r="Q317" s="25"/>
    </row>
    <row r="318" spans="1:17" ht="14.4">
      <c r="A318" s="25"/>
      <c r="B318" s="25"/>
      <c r="C318" s="38"/>
      <c r="D318" s="183">
        <f>E483</f>
        <v>0</v>
      </c>
      <c r="E318" s="189"/>
      <c r="F318" s="189"/>
      <c r="G318" s="96"/>
      <c r="H318" s="97" t="e">
        <f>E485</f>
        <v>#N/A</v>
      </c>
      <c r="I318" s="26"/>
      <c r="J318" s="26"/>
      <c r="K318" s="26"/>
      <c r="L318" s="26"/>
      <c r="M318" s="34"/>
      <c r="N318" s="34"/>
      <c r="O318" s="34"/>
      <c r="P318" s="25"/>
      <c r="Q318" s="25"/>
    </row>
    <row r="319" spans="1:17" ht="14.4">
      <c r="A319" s="25"/>
      <c r="B319" s="25"/>
      <c r="C319" s="38"/>
      <c r="D319" s="182">
        <f>F483</f>
        <v>0</v>
      </c>
      <c r="E319" s="191"/>
      <c r="F319" s="191"/>
      <c r="G319" s="98"/>
      <c r="H319" s="72" t="e">
        <f>F485</f>
        <v>#N/A</v>
      </c>
      <c r="I319" s="26"/>
      <c r="J319" s="26"/>
      <c r="K319" s="26"/>
      <c r="L319" s="26"/>
      <c r="M319" s="34"/>
      <c r="N319" s="34"/>
      <c r="O319" s="34"/>
      <c r="P319" s="25"/>
      <c r="Q319" s="25"/>
    </row>
    <row r="320" spans="1:17" ht="14.4">
      <c r="A320" s="25"/>
      <c r="B320" s="25"/>
      <c r="C320" s="38"/>
      <c r="D320" s="182">
        <f>G483</f>
        <v>0</v>
      </c>
      <c r="E320" s="191"/>
      <c r="F320" s="191"/>
      <c r="G320" s="98"/>
      <c r="H320" s="72" t="e">
        <f>G485</f>
        <v>#N/A</v>
      </c>
      <c r="I320" s="26"/>
      <c r="J320" s="26"/>
      <c r="K320" s="26"/>
      <c r="L320" s="26"/>
      <c r="M320" s="34"/>
      <c r="N320" s="34"/>
      <c r="O320" s="34"/>
      <c r="P320" s="25"/>
      <c r="Q320" s="25"/>
    </row>
    <row r="321" spans="1:29" ht="14.4">
      <c r="A321" s="25"/>
      <c r="B321" s="25"/>
      <c r="C321" s="38"/>
      <c r="D321" s="182">
        <f>H483</f>
        <v>0</v>
      </c>
      <c r="E321" s="191"/>
      <c r="F321" s="191"/>
      <c r="G321" s="98"/>
      <c r="H321" s="72" t="e">
        <f>H485</f>
        <v>#N/A</v>
      </c>
      <c r="I321" s="26"/>
      <c r="J321" s="26"/>
      <c r="K321" s="26"/>
      <c r="L321" s="26"/>
      <c r="M321" s="34"/>
      <c r="N321" s="34"/>
      <c r="O321" s="34"/>
      <c r="P321" s="25"/>
      <c r="Q321" s="25"/>
    </row>
    <row r="322" spans="1:29" ht="14.4" hidden="1">
      <c r="A322" s="25"/>
      <c r="B322" s="25"/>
      <c r="C322" s="38"/>
      <c r="D322" s="182">
        <f>I483</f>
        <v>0</v>
      </c>
      <c r="E322" s="191"/>
      <c r="F322" s="191"/>
      <c r="G322" s="98"/>
      <c r="H322" s="72" t="e">
        <f>I485</f>
        <v>#N/A</v>
      </c>
      <c r="I322" s="26"/>
      <c r="J322" s="26"/>
      <c r="K322" s="26"/>
      <c r="L322" s="26"/>
      <c r="M322" s="34"/>
      <c r="N322" s="34"/>
      <c r="O322" s="34"/>
      <c r="P322" s="25"/>
      <c r="Q322" s="25"/>
    </row>
    <row r="323" spans="1:29" ht="14.4" hidden="1">
      <c r="A323" s="25"/>
      <c r="B323" s="25"/>
      <c r="C323" s="38"/>
      <c r="D323" s="182">
        <f>J483</f>
        <v>0</v>
      </c>
      <c r="E323" s="191"/>
      <c r="F323" s="191"/>
      <c r="G323" s="98"/>
      <c r="H323" s="72" t="e">
        <f>J485</f>
        <v>#N/A</v>
      </c>
      <c r="I323" s="26"/>
      <c r="J323" s="26"/>
      <c r="K323" s="26"/>
      <c r="L323" s="26"/>
      <c r="M323" s="34"/>
      <c r="N323" s="34"/>
      <c r="O323" s="34"/>
      <c r="P323" s="25"/>
      <c r="Q323" s="25"/>
    </row>
    <row r="324" spans="1:29" ht="14.4" hidden="1">
      <c r="A324" s="25"/>
      <c r="B324" s="25"/>
      <c r="C324" s="38"/>
      <c r="D324" s="182">
        <f>K483</f>
        <v>0</v>
      </c>
      <c r="E324" s="191"/>
      <c r="F324" s="191"/>
      <c r="G324" s="98"/>
      <c r="H324" s="72" t="e">
        <f>K485</f>
        <v>#N/A</v>
      </c>
      <c r="I324" s="26"/>
      <c r="J324" s="26"/>
      <c r="K324" s="26"/>
      <c r="L324" s="26"/>
      <c r="M324" s="34"/>
      <c r="N324" s="34"/>
      <c r="O324" s="34"/>
      <c r="P324" s="25"/>
      <c r="Q324" s="25"/>
    </row>
    <row r="325" spans="1:29" ht="14.4" hidden="1">
      <c r="A325" s="25"/>
      <c r="B325" s="25"/>
      <c r="C325" s="38"/>
      <c r="D325" s="182">
        <f>L483</f>
        <v>0</v>
      </c>
      <c r="E325" s="191"/>
      <c r="F325" s="191"/>
      <c r="G325" s="98"/>
      <c r="H325" s="72" t="e">
        <f>L485</f>
        <v>#N/A</v>
      </c>
      <c r="I325" s="26"/>
      <c r="J325" s="26"/>
      <c r="K325" s="26"/>
      <c r="L325" s="26"/>
      <c r="M325" s="34"/>
      <c r="N325" s="34"/>
      <c r="O325" s="34"/>
      <c r="P325" s="25"/>
      <c r="Q325" s="25"/>
    </row>
    <row r="326" spans="1:29" ht="14.4" hidden="1">
      <c r="A326" s="25"/>
      <c r="B326" s="25"/>
      <c r="C326" s="38"/>
      <c r="D326" s="182">
        <f>M483</f>
        <v>0</v>
      </c>
      <c r="E326" s="191"/>
      <c r="F326" s="191"/>
      <c r="G326" s="98"/>
      <c r="H326" s="72" t="e">
        <f>M485</f>
        <v>#N/A</v>
      </c>
      <c r="I326" s="26"/>
      <c r="J326" s="26"/>
      <c r="K326" s="26"/>
      <c r="L326" s="26"/>
      <c r="M326" s="34"/>
      <c r="N326" s="34"/>
      <c r="O326" s="34"/>
      <c r="P326" s="25"/>
      <c r="Q326" s="25"/>
    </row>
    <row r="327" spans="1:29" ht="14.4" hidden="1">
      <c r="A327" s="25"/>
      <c r="B327" s="25"/>
      <c r="C327" s="38"/>
      <c r="D327" s="182">
        <f>N483</f>
        <v>0</v>
      </c>
      <c r="E327" s="191"/>
      <c r="F327" s="191"/>
      <c r="G327" s="98"/>
      <c r="H327" s="72" t="e">
        <f>N485</f>
        <v>#N/A</v>
      </c>
      <c r="I327" s="26"/>
      <c r="J327" s="26"/>
      <c r="K327" s="26"/>
      <c r="L327" s="26"/>
      <c r="M327" s="34"/>
      <c r="N327" s="34"/>
      <c r="O327" s="34"/>
      <c r="P327" s="25"/>
      <c r="Q327" s="25"/>
    </row>
    <row r="328" spans="1:29" ht="14.4" hidden="1">
      <c r="A328" s="25"/>
      <c r="B328" s="25"/>
      <c r="C328" s="38"/>
      <c r="D328" s="182">
        <f>O441</f>
        <v>0</v>
      </c>
      <c r="E328" s="191"/>
      <c r="F328" s="191"/>
      <c r="G328" s="98"/>
      <c r="H328" s="72" t="e">
        <f>O485</f>
        <v>#N/A</v>
      </c>
      <c r="I328" s="26"/>
      <c r="J328" s="26"/>
      <c r="K328" s="26"/>
      <c r="L328" s="26"/>
      <c r="M328" s="34"/>
      <c r="N328" s="34"/>
      <c r="O328" s="34"/>
      <c r="P328" s="25"/>
      <c r="Q328" s="25"/>
    </row>
    <row r="329" spans="1:29" ht="14.4">
      <c r="A329" s="25"/>
      <c r="B329" s="25"/>
      <c r="C329" s="38"/>
      <c r="D329" s="166"/>
      <c r="E329" s="32"/>
      <c r="F329" s="32"/>
      <c r="G329" s="101"/>
      <c r="H329" s="102"/>
      <c r="I329" s="26"/>
      <c r="J329" s="26"/>
      <c r="K329" s="26"/>
      <c r="L329" s="26"/>
      <c r="M329" s="26"/>
      <c r="N329" s="26"/>
      <c r="O329" s="34"/>
      <c r="P329" s="25"/>
      <c r="Q329" s="25"/>
    </row>
    <row r="330" spans="1:29" ht="15" customHeight="1">
      <c r="A330" s="25"/>
      <c r="B330" s="25"/>
      <c r="C330" s="25"/>
      <c r="D330" s="25"/>
      <c r="E330" s="25"/>
      <c r="F330" s="25"/>
      <c r="G330" s="25"/>
      <c r="H330" s="25"/>
      <c r="I330" s="25"/>
      <c r="J330" s="26"/>
      <c r="K330" s="26"/>
      <c r="L330" s="26"/>
      <c r="M330" s="26"/>
      <c r="N330" s="26"/>
      <c r="O330" s="34"/>
      <c r="P330" s="25"/>
      <c r="Q330" s="25"/>
    </row>
    <row r="331" spans="1:29" ht="18" customHeight="1">
      <c r="A331" s="232" t="s">
        <v>2019</v>
      </c>
      <c r="B331" s="232"/>
      <c r="C331" s="232"/>
      <c r="D331" s="232"/>
      <c r="E331" s="232"/>
      <c r="F331" s="232"/>
      <c r="G331" s="232"/>
      <c r="H331" s="232"/>
      <c r="I331" s="232"/>
      <c r="J331" s="232"/>
      <c r="K331" s="232"/>
      <c r="L331" s="232"/>
      <c r="M331" s="232"/>
      <c r="N331" s="232"/>
      <c r="O331" s="232"/>
      <c r="P331" s="232"/>
      <c r="Q331" s="232"/>
    </row>
    <row r="332" spans="1:29" s="20" customFormat="1" ht="23.4">
      <c r="A332" s="115"/>
      <c r="B332" s="116" t="s">
        <v>2203</v>
      </c>
      <c r="C332" s="117"/>
      <c r="D332" s="116"/>
      <c r="E332" s="24"/>
      <c r="F332" s="24"/>
      <c r="G332" s="24"/>
      <c r="H332" s="24"/>
      <c r="I332" s="24"/>
      <c r="J332" s="24"/>
      <c r="K332" s="24"/>
      <c r="L332" s="24"/>
      <c r="M332" s="24"/>
      <c r="N332" s="24"/>
      <c r="O332" s="23"/>
      <c r="P332" s="115"/>
      <c r="Q332" s="115"/>
    </row>
    <row r="333" spans="1:29" s="20" customFormat="1" ht="12.75" customHeight="1">
      <c r="A333" s="115"/>
      <c r="B333" s="147" t="s">
        <v>2204</v>
      </c>
      <c r="C333" s="117"/>
      <c r="D333" s="116"/>
      <c r="E333" s="24"/>
      <c r="F333" s="24"/>
      <c r="G333" s="24"/>
      <c r="H333" s="24"/>
      <c r="I333" s="24"/>
      <c r="J333" s="24"/>
      <c r="K333" s="24"/>
      <c r="L333" s="24"/>
      <c r="M333" s="24"/>
      <c r="N333" s="24"/>
      <c r="O333" s="23"/>
      <c r="P333" s="115"/>
      <c r="Q333" s="115"/>
    </row>
    <row r="334" spans="1:29" s="20" customFormat="1">
      <c r="A334" s="118"/>
      <c r="B334" s="105" t="s">
        <v>2205</v>
      </c>
      <c r="C334" s="105"/>
      <c r="D334" s="148"/>
      <c r="E334" s="147"/>
      <c r="F334" s="107"/>
      <c r="G334" s="107"/>
      <c r="H334" s="107"/>
      <c r="I334" s="107"/>
      <c r="J334" s="107"/>
      <c r="K334" s="107"/>
      <c r="L334" s="107"/>
      <c r="M334" s="107"/>
      <c r="N334" s="107"/>
      <c r="O334" s="108"/>
      <c r="P334" s="118"/>
      <c r="Q334" s="118"/>
      <c r="V334" s="19"/>
      <c r="W334" s="19"/>
      <c r="X334" s="19"/>
      <c r="Y334" s="19"/>
      <c r="Z334" s="19"/>
      <c r="AA334" s="19"/>
      <c r="AB334" s="19"/>
      <c r="AC334" s="19"/>
    </row>
    <row r="335" spans="1:29" s="18" customFormat="1" ht="23.25" customHeight="1">
      <c r="A335" s="118"/>
      <c r="B335" s="115"/>
      <c r="C335" s="109"/>
      <c r="D335" s="109"/>
      <c r="E335" s="245" t="s">
        <v>2206</v>
      </c>
      <c r="F335" s="245"/>
      <c r="G335" s="245"/>
      <c r="H335" s="245"/>
      <c r="I335" s="245"/>
      <c r="J335" s="245"/>
      <c r="K335" s="245"/>
      <c r="L335" s="245"/>
      <c r="M335" s="110"/>
      <c r="N335" s="110"/>
      <c r="O335" s="110"/>
      <c r="P335" s="110"/>
      <c r="Q335" s="118"/>
    </row>
    <row r="336" spans="1:29" s="18" customFormat="1" ht="121.5" customHeight="1">
      <c r="A336" s="119"/>
      <c r="B336" s="115"/>
      <c r="C336" s="120"/>
      <c r="D336" s="120"/>
      <c r="E336" s="160" t="str">
        <f>X338</f>
        <v>reduce the scope or volume, or suspend the provision of, specific services</v>
      </c>
      <c r="F336" s="160" t="str">
        <f>X339</f>
        <v xml:space="preserve">redirect patients to alternative health care facilities </v>
      </c>
      <c r="G336" s="160" t="str">
        <f>X340</f>
        <v>give priority to seeing high-risk patients</v>
      </c>
      <c r="H336" s="160" t="str">
        <f>X341</f>
        <v>provide all care in a single visit for multiple morbidities</v>
      </c>
      <c r="I336" s="160" t="str">
        <f>X342</f>
        <v xml:space="preserve">support self-care interventions wherever appropriate </v>
      </c>
      <c r="J336" s="160" t="str">
        <f>X343</f>
        <v xml:space="preserve">provide home-based care for certain patients </v>
      </c>
      <c r="K336" s="160" t="str">
        <f>X344</f>
        <v xml:space="preserve">shift clinical encounters to digital platforms such as teleconsultations </v>
      </c>
      <c r="L336" s="160" t="str">
        <f>X345</f>
        <v>provide electronic or tele prescriptions, extend prescriptions, or use novel dispensing approaches</v>
      </c>
      <c r="M336" s="118"/>
      <c r="N336" s="118"/>
      <c r="O336" s="118"/>
      <c r="P336" s="111"/>
      <c r="Q336" s="119"/>
    </row>
    <row r="337" spans="1:27" s="20" customFormat="1" ht="41.4">
      <c r="A337" s="119"/>
      <c r="B337" s="115"/>
      <c r="C337" s="121"/>
      <c r="D337" s="121"/>
      <c r="E337" s="127" t="s">
        <v>933</v>
      </c>
      <c r="F337" s="127" t="s">
        <v>934</v>
      </c>
      <c r="G337" s="127" t="s">
        <v>935</v>
      </c>
      <c r="H337" s="127" t="s">
        <v>936</v>
      </c>
      <c r="I337" s="127" t="s">
        <v>937</v>
      </c>
      <c r="J337" s="127" t="s">
        <v>938</v>
      </c>
      <c r="K337" s="127" t="s">
        <v>939</v>
      </c>
      <c r="L337" s="127" t="s">
        <v>940</v>
      </c>
      <c r="M337" s="127"/>
      <c r="N337" s="127"/>
      <c r="O337" s="127"/>
      <c r="P337" s="127"/>
      <c r="Q337" s="119"/>
      <c r="X337" s="150" t="s">
        <v>2023</v>
      </c>
      <c r="Y337" s="150" t="s">
        <v>2024</v>
      </c>
      <c r="Z337" s="150" t="s">
        <v>2025</v>
      </c>
      <c r="AA337" s="150" t="s">
        <v>1185</v>
      </c>
    </row>
    <row r="338" spans="1:27" s="20" customFormat="1" ht="12.75" customHeight="1">
      <c r="A338" s="118"/>
      <c r="B338" s="115"/>
      <c r="C338" s="123" t="s">
        <v>1927</v>
      </c>
      <c r="D338" s="124"/>
      <c r="E338" s="112">
        <f>HLOOKUP(E337,'Latest indicator estimate data'!$A$1:$ZZ$500,MATCH($C338,'Latest indicator estimate data'!$G$1:$G$500,0),FALSE)</f>
        <v>45</v>
      </c>
      <c r="F338" s="112">
        <f>HLOOKUP(F337,'Latest indicator estimate data'!$A$1:$ZZ$500,MATCH($C338,'Latest indicator estimate data'!$G$1:$G$500,0),FALSE)</f>
        <v>37</v>
      </c>
      <c r="G338" s="112">
        <f>HLOOKUP(G337,'Latest indicator estimate data'!$A$1:$ZZ$500,MATCH($C338,'Latest indicator estimate data'!$G$1:$G$500,0),FALSE)</f>
        <v>66</v>
      </c>
      <c r="H338" s="112">
        <f>HLOOKUP(H337,'Latest indicator estimate data'!$A$1:$ZZ$500,MATCH($C338,'Latest indicator estimate data'!$G$1:$G$500,0),FALSE)</f>
        <v>54</v>
      </c>
      <c r="I338" s="112">
        <f>HLOOKUP(I337,'Latest indicator estimate data'!$A$1:$ZZ$500,MATCH($C338,'Latest indicator estimate data'!$G$1:$G$500,0),FALSE)</f>
        <v>63</v>
      </c>
      <c r="J338" s="112">
        <f>HLOOKUP(J337,'Latest indicator estimate data'!$A$1:$ZZ$500,MATCH($C338,'Latest indicator estimate data'!$G$1:$G$500,0),FALSE)</f>
        <v>47</v>
      </c>
      <c r="K338" s="112">
        <f>HLOOKUP(K337,'Latest indicator estimate data'!$A$1:$ZZ$500,MATCH($C338,'Latest indicator estimate data'!$G$1:$G$500,0),FALSE)</f>
        <v>21</v>
      </c>
      <c r="L338" s="112">
        <f>HLOOKUP(L337,'Latest indicator estimate data'!$A$1:$ZZ$500,MATCH($C338,'Latest indicator estimate data'!$G$1:$G$500,0),FALSE)</f>
        <v>39</v>
      </c>
      <c r="M338" s="112" t="e">
        <f>HLOOKUP(M337,'Latest indicator estimate data'!$A$1:$ZZ$500,MATCH($C338,'Latest indicator estimate data'!$G$1:$G$500,0),FALSE)</f>
        <v>#N/A</v>
      </c>
      <c r="N338" s="112" t="e">
        <f>HLOOKUP(N337,'Latest indicator estimate data'!$A$1:$ZZ$500,MATCH($C338,'Latest indicator estimate data'!$G$1:$G$500,0),FALSE)</f>
        <v>#N/A</v>
      </c>
      <c r="O338" s="112" t="e">
        <f>HLOOKUP(O337,'Latest indicator estimate data'!$A$1:$ZZ$500,MATCH($C338,'Latest indicator estimate data'!$G$1:$G$500,0),FALSE)</f>
        <v>#N/A</v>
      </c>
      <c r="P338" s="112"/>
      <c r="Q338" s="118"/>
      <c r="X338" s="19" t="s">
        <v>2207</v>
      </c>
      <c r="Y338" s="19" t="s">
        <v>933</v>
      </c>
      <c r="Z338" s="19" t="s">
        <v>1446</v>
      </c>
      <c r="AA338" s="20" t="s">
        <v>1269</v>
      </c>
    </row>
    <row r="339" spans="1:27" s="20" customFormat="1" ht="12.75" customHeight="1">
      <c r="A339" s="118"/>
      <c r="B339" s="115"/>
      <c r="C339" s="133" t="s">
        <v>2027</v>
      </c>
      <c r="D339" s="134"/>
      <c r="E339" s="132"/>
      <c r="F339" s="132"/>
      <c r="G339" s="132"/>
      <c r="H339" s="132"/>
      <c r="I339" s="132"/>
      <c r="J339" s="132"/>
      <c r="K339" s="132"/>
      <c r="L339" s="132"/>
      <c r="M339" s="132"/>
      <c r="N339" s="132"/>
      <c r="O339" s="132"/>
      <c r="P339" s="132"/>
      <c r="Q339" s="118"/>
      <c r="X339" s="19" t="s">
        <v>2208</v>
      </c>
      <c r="Y339" s="19" t="s">
        <v>934</v>
      </c>
      <c r="Z339" s="19" t="s">
        <v>1448</v>
      </c>
      <c r="AA339" s="20" t="s">
        <v>1269</v>
      </c>
    </row>
    <row r="340" spans="1:27" s="20" customFormat="1" ht="12.75" customHeight="1">
      <c r="A340" s="118"/>
      <c r="B340" s="115"/>
      <c r="C340" s="125"/>
      <c r="D340" s="20" t="s">
        <v>1928</v>
      </c>
      <c r="E340" s="108">
        <f>IFERROR(HLOOKUP(E337,'Latest indicator estimate data'!$A$1:$ZZ$500,MATCH($D340,'Latest indicator estimate data'!$G$1:$G$500,0),FALSE),"")</f>
        <v>51</v>
      </c>
      <c r="F340" s="108">
        <f>IFERROR(HLOOKUP(F337,'Latest indicator estimate data'!$A$1:$ZZ$500,MATCH($D340,'Latest indicator estimate data'!$G$1:$G$500,0),FALSE),"")</f>
        <v>29</v>
      </c>
      <c r="G340" s="108">
        <f>IFERROR(HLOOKUP(G337,'Latest indicator estimate data'!$A$1:$ZZ$500,MATCH($D340,'Latest indicator estimate data'!$G$1:$G$500,0),FALSE),"")</f>
        <v>78</v>
      </c>
      <c r="H340" s="108">
        <f>IFERROR(HLOOKUP(H337,'Latest indicator estimate data'!$A$1:$ZZ$500,MATCH($D340,'Latest indicator estimate data'!$G$1:$G$500,0),FALSE),"")</f>
        <v>60</v>
      </c>
      <c r="I340" s="108">
        <f>IFERROR(HLOOKUP(I337,'Latest indicator estimate data'!$A$1:$ZZ$500,MATCH($D340,'Latest indicator estimate data'!$G$1:$G$500,0),FALSE),"")</f>
        <v>67</v>
      </c>
      <c r="J340" s="108">
        <f>IFERROR(HLOOKUP(J337,'Latest indicator estimate data'!$A$1:$ZZ$500,MATCH($D340,'Latest indicator estimate data'!$G$1:$G$500,0),FALSE),"")</f>
        <v>47</v>
      </c>
      <c r="K340" s="108">
        <f>IFERROR(HLOOKUP(K337,'Latest indicator estimate data'!$A$1:$ZZ$500,MATCH($D340,'Latest indicator estimate data'!$G$1:$G$500,0),FALSE),"")</f>
        <v>36</v>
      </c>
      <c r="L340" s="108">
        <f>IFERROR(HLOOKUP(L337,'Latest indicator estimate data'!$A$1:$ZZ$500,MATCH($D340,'Latest indicator estimate data'!$G$1:$G$500,0),FALSE),"")</f>
        <v>69</v>
      </c>
      <c r="M340" s="108" t="str">
        <f>IFERROR(HLOOKUP(M337,'Latest indicator estimate data'!$A$1:$ZZ$500,MATCH($D340,'Latest indicator estimate data'!$G$1:$G$500,0),FALSE),"")</f>
        <v/>
      </c>
      <c r="N340" s="108" t="str">
        <f>IFERROR(HLOOKUP(N337,'Latest indicator estimate data'!$A$1:$ZZ$500,MATCH($D340,'Latest indicator estimate data'!$G$1:$G$500,0),FALSE),"")</f>
        <v/>
      </c>
      <c r="O340" s="108" t="str">
        <f>IFERROR(HLOOKUP(O337,'Latest indicator estimate data'!$A$1:$ZZ$500,MATCH($D340,'Latest indicator estimate data'!$G$1:$G$500,0),FALSE),"")</f>
        <v/>
      </c>
      <c r="P340" s="108"/>
      <c r="Q340" s="118"/>
      <c r="X340" s="19" t="s">
        <v>2209</v>
      </c>
      <c r="Y340" s="19" t="s">
        <v>935</v>
      </c>
      <c r="Z340" s="19" t="s">
        <v>1450</v>
      </c>
      <c r="AA340" s="20" t="s">
        <v>1269</v>
      </c>
    </row>
    <row r="341" spans="1:27" s="20" customFormat="1" ht="12.75" customHeight="1">
      <c r="A341" s="118"/>
      <c r="B341" s="115"/>
      <c r="C341" s="125"/>
      <c r="D341" s="20" t="s">
        <v>1929</v>
      </c>
      <c r="E341" s="108">
        <f>IFERROR(HLOOKUP(E337,'Latest indicator estimate data'!$A$1:$ZZ$500,MATCH($D341,'Latest indicator estimate data'!$G$1:$G$500,0),FALSE),"")</f>
        <v>42</v>
      </c>
      <c r="F341" s="108">
        <f>IFERROR(HLOOKUP(F337,'Latest indicator estimate data'!$A$1:$ZZ$500,MATCH($D341,'Latest indicator estimate data'!$G$1:$G$500,0),FALSE),"")</f>
        <v>41</v>
      </c>
      <c r="G341" s="108">
        <f>IFERROR(HLOOKUP(G337,'Latest indicator estimate data'!$A$1:$ZZ$500,MATCH($D341,'Latest indicator estimate data'!$G$1:$G$500,0),FALSE),"")</f>
        <v>61</v>
      </c>
      <c r="H341" s="108">
        <f>IFERROR(HLOOKUP(H337,'Latest indicator estimate data'!$A$1:$ZZ$500,MATCH($D341,'Latest indicator estimate data'!$G$1:$G$500,0),FALSE),"")</f>
        <v>51</v>
      </c>
      <c r="I341" s="108">
        <f>IFERROR(HLOOKUP(I337,'Latest indicator estimate data'!$A$1:$ZZ$500,MATCH($D341,'Latest indicator estimate data'!$G$1:$G$500,0),FALSE),"")</f>
        <v>62</v>
      </c>
      <c r="J341" s="108">
        <f>IFERROR(HLOOKUP(J337,'Latest indicator estimate data'!$A$1:$ZZ$500,MATCH($D341,'Latest indicator estimate data'!$G$1:$G$500,0),FALSE),"")</f>
        <v>47</v>
      </c>
      <c r="K341" s="108">
        <f>IFERROR(HLOOKUP(K337,'Latest indicator estimate data'!$A$1:$ZZ$500,MATCH($D341,'Latest indicator estimate data'!$G$1:$G$500,0),FALSE),"")</f>
        <v>15</v>
      </c>
      <c r="L341" s="108">
        <f>IFERROR(HLOOKUP(L337,'Latest indicator estimate data'!$A$1:$ZZ$500,MATCH($D341,'Latest indicator estimate data'!$G$1:$G$500,0),FALSE),"")</f>
        <v>26</v>
      </c>
      <c r="M341" s="108" t="str">
        <f>IFERROR(HLOOKUP(M337,'Latest indicator estimate data'!$A$1:$ZZ$500,MATCH($D341,'Latest indicator estimate data'!$G$1:$G$500,0),FALSE),"")</f>
        <v/>
      </c>
      <c r="N341" s="108" t="str">
        <f>IFERROR(HLOOKUP(N337,'Latest indicator estimate data'!$A$1:$ZZ$500,MATCH($D341,'Latest indicator estimate data'!$G$1:$G$500,0),FALSE),"")</f>
        <v/>
      </c>
      <c r="O341" s="108" t="str">
        <f>IFERROR(HLOOKUP(O337,'Latest indicator estimate data'!$A$1:$ZZ$500,MATCH($D341,'Latest indicator estimate data'!$G$1:$G$500,0),FALSE),"")</f>
        <v/>
      </c>
      <c r="P341" s="108"/>
      <c r="Q341" s="118"/>
      <c r="X341" s="19" t="s">
        <v>2210</v>
      </c>
      <c r="Y341" s="19" t="s">
        <v>936</v>
      </c>
      <c r="Z341" s="19" t="s">
        <v>1452</v>
      </c>
      <c r="AA341" s="20" t="s">
        <v>1269</v>
      </c>
    </row>
    <row r="342" spans="1:27" s="20" customFormat="1" ht="12.75" customHeight="1">
      <c r="A342" s="118"/>
      <c r="B342" s="115"/>
      <c r="C342" s="130" t="s">
        <v>2031</v>
      </c>
      <c r="D342" s="131"/>
      <c r="E342" s="132"/>
      <c r="F342" s="132"/>
      <c r="G342" s="132"/>
      <c r="H342" s="132"/>
      <c r="I342" s="132"/>
      <c r="J342" s="132"/>
      <c r="K342" s="132"/>
      <c r="L342" s="132"/>
      <c r="M342" s="132"/>
      <c r="N342" s="132"/>
      <c r="O342" s="132"/>
      <c r="P342" s="132"/>
      <c r="Q342" s="118"/>
      <c r="X342" s="19" t="s">
        <v>2211</v>
      </c>
      <c r="Y342" s="19" t="s">
        <v>937</v>
      </c>
      <c r="Z342" s="19" t="s">
        <v>1454</v>
      </c>
      <c r="AA342" s="20" t="s">
        <v>1269</v>
      </c>
    </row>
    <row r="343" spans="1:27" s="20" customFormat="1" ht="12.75" customHeight="1">
      <c r="A343" s="118"/>
      <c r="B343" s="115"/>
      <c r="C343" s="125"/>
      <c r="D343" s="20" t="s">
        <v>2558</v>
      </c>
      <c r="E343" s="108">
        <f>IFERROR(HLOOKUP(E337,'Latest indicator estimate data'!$A$1:$ZZ$500,MATCH($D343,'Latest indicator estimate data'!$G$1:$G$500,0),FALSE),"")</f>
        <v>42</v>
      </c>
      <c r="F343" s="108">
        <f>IFERROR(HLOOKUP(F337,'Latest indicator estimate data'!$A$1:$ZZ$500,MATCH($D343,'Latest indicator estimate data'!$G$1:$G$500,0),FALSE),"")</f>
        <v>40</v>
      </c>
      <c r="G343" s="108">
        <f>IFERROR(HLOOKUP(G337,'Latest indicator estimate data'!$A$1:$ZZ$500,MATCH($D343,'Latest indicator estimate data'!$G$1:$G$500,0),FALSE),"")</f>
        <v>60</v>
      </c>
      <c r="H343" s="108">
        <f>IFERROR(HLOOKUP(H337,'Latest indicator estimate data'!$A$1:$ZZ$500,MATCH($D343,'Latest indicator estimate data'!$G$1:$G$500,0),FALSE),"")</f>
        <v>51</v>
      </c>
      <c r="I343" s="108">
        <f>IFERROR(HLOOKUP(I337,'Latest indicator estimate data'!$A$1:$ZZ$500,MATCH($D343,'Latest indicator estimate data'!$G$1:$G$500,0),FALSE),"")</f>
        <v>61</v>
      </c>
      <c r="J343" s="108">
        <f>IFERROR(HLOOKUP(J337,'Latest indicator estimate data'!$A$1:$ZZ$500,MATCH($D343,'Latest indicator estimate data'!$G$1:$G$500,0),FALSE),"")</f>
        <v>48</v>
      </c>
      <c r="K343" s="108">
        <f>IFERROR(HLOOKUP(K337,'Latest indicator estimate data'!$A$1:$ZZ$500,MATCH($D343,'Latest indicator estimate data'!$G$1:$G$500,0),FALSE),"")</f>
        <v>15</v>
      </c>
      <c r="L343" s="108">
        <f>IFERROR(HLOOKUP(L337,'Latest indicator estimate data'!$A$1:$ZZ$500,MATCH($D343,'Latest indicator estimate data'!$G$1:$G$500,0),FALSE),"")</f>
        <v>26</v>
      </c>
      <c r="M343" s="108" t="str">
        <f>IFERROR(HLOOKUP(M337,'Latest indicator estimate data'!$A$1:$ZZ$500,MATCH($D343,'Latest indicator estimate data'!$G$1:$G$500,0),FALSE),"")</f>
        <v/>
      </c>
      <c r="N343" s="108" t="str">
        <f>IFERROR(HLOOKUP(N337,'Latest indicator estimate data'!$A$1:$ZZ$500,MATCH($D343,'Latest indicator estimate data'!$G$1:$G$500,0),FALSE),"")</f>
        <v/>
      </c>
      <c r="O343" s="108" t="str">
        <f>IFERROR(HLOOKUP(O337,'Latest indicator estimate data'!$A$1:$ZZ$500,MATCH($D343,'Latest indicator estimate data'!$G$1:$G$500,0),FALSE),"")</f>
        <v/>
      </c>
      <c r="P343" s="108"/>
      <c r="Q343" s="118"/>
      <c r="X343" s="19" t="s">
        <v>2212</v>
      </c>
      <c r="Y343" s="19" t="s">
        <v>938</v>
      </c>
      <c r="Z343" s="19" t="s">
        <v>1456</v>
      </c>
      <c r="AA343" s="20" t="s">
        <v>1269</v>
      </c>
    </row>
    <row r="344" spans="1:27" s="20" customFormat="1" ht="12.75" customHeight="1">
      <c r="A344" s="118"/>
      <c r="B344" s="115"/>
      <c r="C344" s="125"/>
      <c r="D344" s="20" t="s">
        <v>2559</v>
      </c>
      <c r="E344" s="108">
        <f>IFERROR(HLOOKUP(E337,'Latest indicator estimate data'!$A$1:$ZZ$500,MATCH($D344,'Latest indicator estimate data'!$G$1:$G$500,0),FALSE),"")</f>
        <v>54</v>
      </c>
      <c r="F344" s="108">
        <f>IFERROR(HLOOKUP(F337,'Latest indicator estimate data'!$A$1:$ZZ$500,MATCH($D344,'Latest indicator estimate data'!$G$1:$G$500,0),FALSE),"")</f>
        <v>31</v>
      </c>
      <c r="G344" s="108">
        <f>IFERROR(HLOOKUP(G337,'Latest indicator estimate data'!$A$1:$ZZ$500,MATCH($D344,'Latest indicator estimate data'!$G$1:$G$500,0),FALSE),"")</f>
        <v>82</v>
      </c>
      <c r="H344" s="108">
        <f>IFERROR(HLOOKUP(H337,'Latest indicator estimate data'!$A$1:$ZZ$500,MATCH($D344,'Latest indicator estimate data'!$G$1:$G$500,0),FALSE),"")</f>
        <v>62</v>
      </c>
      <c r="I344" s="108">
        <f>IFERROR(HLOOKUP(I337,'Latest indicator estimate data'!$A$1:$ZZ$500,MATCH($D344,'Latest indicator estimate data'!$G$1:$G$500,0),FALSE),"")</f>
        <v>69</v>
      </c>
      <c r="J344" s="108">
        <f>IFERROR(HLOOKUP(J337,'Latest indicator estimate data'!$A$1:$ZZ$500,MATCH($D344,'Latest indicator estimate data'!$G$1:$G$500,0),FALSE),"")</f>
        <v>44</v>
      </c>
      <c r="K344" s="108">
        <f>IFERROR(HLOOKUP(K337,'Latest indicator estimate data'!$A$1:$ZZ$500,MATCH($D344,'Latest indicator estimate data'!$G$1:$G$500,0),FALSE),"")</f>
        <v>38</v>
      </c>
      <c r="L344" s="108">
        <f>IFERROR(HLOOKUP(L337,'Latest indicator estimate data'!$A$1:$ZZ$500,MATCH($D344,'Latest indicator estimate data'!$G$1:$G$500,0),FALSE),"")</f>
        <v>77</v>
      </c>
      <c r="M344" s="108" t="str">
        <f>IFERROR(HLOOKUP(M337,'Latest indicator estimate data'!$A$1:$ZZ$500,MATCH($D344,'Latest indicator estimate data'!$G$1:$G$500,0),FALSE),"")</f>
        <v/>
      </c>
      <c r="N344" s="108" t="str">
        <f>IFERROR(HLOOKUP(N337,'Latest indicator estimate data'!$A$1:$ZZ$500,MATCH($D344,'Latest indicator estimate data'!$G$1:$G$500,0),FALSE),"")</f>
        <v/>
      </c>
      <c r="O344" s="108" t="str">
        <f>IFERROR(HLOOKUP(O337,'Latest indicator estimate data'!$A$1:$ZZ$500,MATCH($D344,'Latest indicator estimate data'!$G$1:$G$500,0),FALSE),"")</f>
        <v/>
      </c>
      <c r="P344" s="108"/>
      <c r="Q344" s="118"/>
      <c r="X344" s="19" t="s">
        <v>2213</v>
      </c>
      <c r="Y344" s="19" t="s">
        <v>939</v>
      </c>
      <c r="Z344" s="19" t="s">
        <v>1458</v>
      </c>
      <c r="AA344" s="20" t="s">
        <v>1269</v>
      </c>
    </row>
    <row r="345" spans="1:27" s="20" customFormat="1" ht="12.75" customHeight="1">
      <c r="A345" s="118"/>
      <c r="B345" s="115"/>
      <c r="C345" s="130" t="s">
        <v>2035</v>
      </c>
      <c r="D345" s="131"/>
      <c r="E345" s="132"/>
      <c r="F345" s="132"/>
      <c r="G345" s="132"/>
      <c r="H345" s="132"/>
      <c r="I345" s="132"/>
      <c r="J345" s="132"/>
      <c r="K345" s="132"/>
      <c r="L345" s="132"/>
      <c r="M345" s="132"/>
      <c r="N345" s="132"/>
      <c r="O345" s="132"/>
      <c r="P345" s="132"/>
      <c r="Q345" s="118"/>
      <c r="X345" s="19" t="s">
        <v>2214</v>
      </c>
      <c r="Y345" s="19" t="s">
        <v>940</v>
      </c>
      <c r="Z345" s="19" t="s">
        <v>1460</v>
      </c>
      <c r="AA345" s="20" t="s">
        <v>1269</v>
      </c>
    </row>
    <row r="346" spans="1:27" s="20" customFormat="1" ht="12.75" customHeight="1">
      <c r="A346" s="118"/>
      <c r="B346" s="115"/>
      <c r="C346" s="125"/>
      <c r="D346" s="20" t="s">
        <v>1933</v>
      </c>
      <c r="E346" s="108">
        <f>IFERROR(HLOOKUP(E337,'Latest indicator estimate data'!$A$1:$ZZ$500,MATCH($D346,'Latest indicator estimate data'!$G$1:$G$500,0),FALSE),"")</f>
        <v>37</v>
      </c>
      <c r="F346" s="108">
        <f>IFERROR(HLOOKUP(F337,'Latest indicator estimate data'!$A$1:$ZZ$500,MATCH($D346,'Latest indicator estimate data'!$G$1:$G$500,0),FALSE),"")</f>
        <v>41</v>
      </c>
      <c r="G346" s="108">
        <f>IFERROR(HLOOKUP(G337,'Latest indicator estimate data'!$A$1:$ZZ$500,MATCH($D346,'Latest indicator estimate data'!$G$1:$G$500,0),FALSE),"")</f>
        <v>60</v>
      </c>
      <c r="H346" s="108">
        <f>IFERROR(HLOOKUP(H337,'Latest indicator estimate data'!$A$1:$ZZ$500,MATCH($D346,'Latest indicator estimate data'!$G$1:$G$500,0),FALSE),"")</f>
        <v>56</v>
      </c>
      <c r="I346" s="108">
        <f>IFERROR(HLOOKUP(I337,'Latest indicator estimate data'!$A$1:$ZZ$500,MATCH($D346,'Latest indicator estimate data'!$G$1:$G$500,0),FALSE),"")</f>
        <v>60</v>
      </c>
      <c r="J346" s="108">
        <f>IFERROR(HLOOKUP(J337,'Latest indicator estimate data'!$A$1:$ZZ$500,MATCH($D346,'Latest indicator estimate data'!$G$1:$G$500,0),FALSE),"")</f>
        <v>48</v>
      </c>
      <c r="K346" s="108">
        <f>IFERROR(HLOOKUP(K337,'Latest indicator estimate data'!$A$1:$ZZ$500,MATCH($D346,'Latest indicator estimate data'!$G$1:$G$500,0),FALSE),"")</f>
        <v>15</v>
      </c>
      <c r="L346" s="108">
        <f>IFERROR(HLOOKUP(L337,'Latest indicator estimate data'!$A$1:$ZZ$500,MATCH($D346,'Latest indicator estimate data'!$G$1:$G$500,0),FALSE),"")</f>
        <v>22</v>
      </c>
      <c r="M346" s="108" t="str">
        <f>IFERROR(HLOOKUP(M337,'Latest indicator estimate data'!$A$1:$ZZ$500,MATCH($D346,'Latest indicator estimate data'!$G$1:$G$500,0),FALSE),"")</f>
        <v/>
      </c>
      <c r="N346" s="108" t="str">
        <f>IFERROR(HLOOKUP(N337,'Latest indicator estimate data'!$A$1:$ZZ$500,MATCH($D346,'Latest indicator estimate data'!$G$1:$G$500,0),FALSE),"")</f>
        <v/>
      </c>
      <c r="O346" s="108" t="str">
        <f>IFERROR(HLOOKUP(O337,'Latest indicator estimate data'!$A$1:$ZZ$500,MATCH($D346,'Latest indicator estimate data'!$G$1:$G$500,0),FALSE),"")</f>
        <v/>
      </c>
      <c r="P346" s="108"/>
      <c r="Q346" s="118"/>
    </row>
    <row r="347" spans="1:27" s="20" customFormat="1" ht="12.75" customHeight="1">
      <c r="A347" s="118"/>
      <c r="B347" s="115"/>
      <c r="C347" s="125"/>
      <c r="D347" s="20" t="s">
        <v>1934</v>
      </c>
      <c r="E347" s="108">
        <f>IFERROR(HLOOKUP(E337,'Latest indicator estimate data'!$A$1:$ZZ$500,MATCH($D347,'Latest indicator estimate data'!$G$1:$G$500,0),FALSE),"")</f>
        <v>53</v>
      </c>
      <c r="F347" s="108">
        <f>IFERROR(HLOOKUP(F337,'Latest indicator estimate data'!$A$1:$ZZ$500,MATCH($D347,'Latest indicator estimate data'!$G$1:$G$500,0),FALSE),"")</f>
        <v>34</v>
      </c>
      <c r="G347" s="108">
        <f>IFERROR(HLOOKUP(G337,'Latest indicator estimate data'!$A$1:$ZZ$500,MATCH($D347,'Latest indicator estimate data'!$G$1:$G$500,0),FALSE),"")</f>
        <v>72</v>
      </c>
      <c r="H347" s="108">
        <f>IFERROR(HLOOKUP(H337,'Latest indicator estimate data'!$A$1:$ZZ$500,MATCH($D347,'Latest indicator estimate data'!$G$1:$G$500,0),FALSE),"")</f>
        <v>51</v>
      </c>
      <c r="I347" s="108">
        <f>IFERROR(HLOOKUP(I337,'Latest indicator estimate data'!$A$1:$ZZ$500,MATCH($D347,'Latest indicator estimate data'!$G$1:$G$500,0),FALSE),"")</f>
        <v>66</v>
      </c>
      <c r="J347" s="108">
        <f>IFERROR(HLOOKUP(J337,'Latest indicator estimate data'!$A$1:$ZZ$500,MATCH($D347,'Latest indicator estimate data'!$G$1:$G$500,0),FALSE),"")</f>
        <v>46</v>
      </c>
      <c r="K347" s="108">
        <f>IFERROR(HLOOKUP(K337,'Latest indicator estimate data'!$A$1:$ZZ$500,MATCH($D347,'Latest indicator estimate data'!$G$1:$G$500,0),FALSE),"")</f>
        <v>27</v>
      </c>
      <c r="L347" s="108">
        <f>IFERROR(HLOOKUP(L337,'Latest indicator estimate data'!$A$1:$ZZ$500,MATCH($D347,'Latest indicator estimate data'!$G$1:$G$500,0),FALSE),"")</f>
        <v>57</v>
      </c>
      <c r="M347" s="108" t="str">
        <f>IFERROR(HLOOKUP(M337,'Latest indicator estimate data'!$A$1:$ZZ$500,MATCH($D347,'Latest indicator estimate data'!$G$1:$G$500,0),FALSE),"")</f>
        <v/>
      </c>
      <c r="N347" s="108" t="str">
        <f>IFERROR(HLOOKUP(N337,'Latest indicator estimate data'!$A$1:$ZZ$500,MATCH($D347,'Latest indicator estimate data'!$G$1:$G$500,0),FALSE),"")</f>
        <v/>
      </c>
      <c r="O347" s="108" t="str">
        <f>IFERROR(HLOOKUP(O337,'Latest indicator estimate data'!$A$1:$ZZ$500,MATCH($D347,'Latest indicator estimate data'!$G$1:$G$500,0),FALSE),"")</f>
        <v/>
      </c>
      <c r="P347" s="108"/>
      <c r="Q347" s="118"/>
    </row>
    <row r="348" spans="1:27" s="20" customFormat="1" ht="12.75" customHeight="1">
      <c r="A348" s="118"/>
      <c r="B348" s="115"/>
      <c r="C348" s="130" t="s">
        <v>2039</v>
      </c>
      <c r="D348" s="131"/>
      <c r="E348" s="132"/>
      <c r="F348" s="132"/>
      <c r="G348" s="132"/>
      <c r="H348" s="132"/>
      <c r="I348" s="132"/>
      <c r="J348" s="132"/>
      <c r="K348" s="132"/>
      <c r="L348" s="132"/>
      <c r="M348" s="132"/>
      <c r="N348" s="132"/>
      <c r="O348" s="132"/>
      <c r="P348" s="132"/>
      <c r="Q348" s="118"/>
    </row>
    <row r="349" spans="1:27" s="20" customFormat="1" ht="12.75" customHeight="1">
      <c r="A349" s="118"/>
      <c r="B349" s="115"/>
      <c r="C349" s="125"/>
      <c r="D349" s="20" t="s">
        <v>2561</v>
      </c>
      <c r="E349" s="108">
        <f>IFERROR(HLOOKUP(E337,'Latest indicator estimate data'!$A$1:$ZZ$500,MATCH($D349,'Latest indicator estimate data'!$G$1:$G$500,0),FALSE),"")</f>
        <v>47</v>
      </c>
      <c r="F349" s="108">
        <f>IFERROR(HLOOKUP(F337,'Latest indicator estimate data'!$A$1:$ZZ$500,MATCH($D349,'Latest indicator estimate data'!$G$1:$G$500,0),FALSE),"")</f>
        <v>37</v>
      </c>
      <c r="G349" s="108">
        <f>IFERROR(HLOOKUP(G337,'Latest indicator estimate data'!$A$1:$ZZ$500,MATCH($D349,'Latest indicator estimate data'!$G$1:$G$500,0),FALSE),"")</f>
        <v>79</v>
      </c>
      <c r="H349" s="108">
        <f>IFERROR(HLOOKUP(H337,'Latest indicator estimate data'!$A$1:$ZZ$500,MATCH($D349,'Latest indicator estimate data'!$G$1:$G$500,0),FALSE),"")</f>
        <v>58</v>
      </c>
      <c r="I349" s="108">
        <f>IFERROR(HLOOKUP(I337,'Latest indicator estimate data'!$A$1:$ZZ$500,MATCH($D349,'Latest indicator estimate data'!$G$1:$G$500,0),FALSE),"")</f>
        <v>63</v>
      </c>
      <c r="J349" s="108">
        <f>IFERROR(HLOOKUP(J337,'Latest indicator estimate data'!$A$1:$ZZ$500,MATCH($D349,'Latest indicator estimate data'!$G$1:$G$500,0),FALSE),"")</f>
        <v>37</v>
      </c>
      <c r="K349" s="108">
        <f>IFERROR(HLOOKUP(K337,'Latest indicator estimate data'!$A$1:$ZZ$500,MATCH($D349,'Latest indicator estimate data'!$G$1:$G$500,0),FALSE),"")</f>
        <v>21</v>
      </c>
      <c r="L349" s="108">
        <f>IFERROR(HLOOKUP(L337,'Latest indicator estimate data'!$A$1:$ZZ$500,MATCH($D349,'Latest indicator estimate data'!$G$1:$G$500,0),FALSE),"")</f>
        <v>47</v>
      </c>
      <c r="M349" s="108" t="str">
        <f>IFERROR(HLOOKUP(M337,'Latest indicator estimate data'!$A$1:$ZZ$500,MATCH($D349,'Latest indicator estimate data'!$G$1:$G$500,0),FALSE),"")</f>
        <v/>
      </c>
      <c r="N349" s="108" t="str">
        <f>IFERROR(HLOOKUP(N337,'Latest indicator estimate data'!$A$1:$ZZ$500,MATCH($D349,'Latest indicator estimate data'!$G$1:$G$500,0),FALSE),"")</f>
        <v/>
      </c>
      <c r="O349" s="108" t="str">
        <f>IFERROR(HLOOKUP(O337,'Latest indicator estimate data'!$A$1:$ZZ$500,MATCH($D349,'Latest indicator estimate data'!$G$1:$G$500,0),FALSE),"")</f>
        <v/>
      </c>
      <c r="P349" s="108"/>
      <c r="Q349" s="118"/>
    </row>
    <row r="350" spans="1:27" s="20" customFormat="1" ht="12.75" customHeight="1">
      <c r="A350" s="118"/>
      <c r="B350" s="115"/>
      <c r="C350" s="126"/>
      <c r="D350" s="129" t="s">
        <v>2560</v>
      </c>
      <c r="E350" s="113">
        <f>IFERROR(HLOOKUP(E337,'Latest indicator estimate data'!$A$1:$ZZ$500,MATCH($D350,'Latest indicator estimate data'!$G$1:$G$500,0),FALSE),"")</f>
        <v>45</v>
      </c>
      <c r="F350" s="113">
        <f>IFERROR(HLOOKUP(F337,'Latest indicator estimate data'!$A$1:$ZZ$500,MATCH($D350,'Latest indicator estimate data'!$G$1:$G$500,0),FALSE),"")</f>
        <v>38</v>
      </c>
      <c r="G350" s="113">
        <f>IFERROR(HLOOKUP(G337,'Latest indicator estimate data'!$A$1:$ZZ$500,MATCH($D350,'Latest indicator estimate data'!$G$1:$G$500,0),FALSE),"")</f>
        <v>64</v>
      </c>
      <c r="H350" s="113">
        <f>IFERROR(HLOOKUP(H337,'Latest indicator estimate data'!$A$1:$ZZ$500,MATCH($D350,'Latest indicator estimate data'!$G$1:$G$500,0),FALSE),"")</f>
        <v>53</v>
      </c>
      <c r="I350" s="113">
        <f>IFERROR(HLOOKUP(I337,'Latest indicator estimate data'!$A$1:$ZZ$500,MATCH($D350,'Latest indicator estimate data'!$G$1:$G$500,0),FALSE),"")</f>
        <v>63</v>
      </c>
      <c r="J350" s="113">
        <f>IFERROR(HLOOKUP(J337,'Latest indicator estimate data'!$A$1:$ZZ$500,MATCH($D350,'Latest indicator estimate data'!$G$1:$G$500,0),FALSE),"")</f>
        <v>48</v>
      </c>
      <c r="K350" s="113">
        <f>IFERROR(HLOOKUP(K337,'Latest indicator estimate data'!$A$1:$ZZ$500,MATCH($D350,'Latest indicator estimate data'!$G$1:$G$500,0),FALSE),"")</f>
        <v>21</v>
      </c>
      <c r="L350" s="113">
        <f>IFERROR(HLOOKUP(L337,'Latest indicator estimate data'!$A$1:$ZZ$500,MATCH($D350,'Latest indicator estimate data'!$G$1:$G$500,0),FALSE),"")</f>
        <v>38</v>
      </c>
      <c r="M350" s="113" t="str">
        <f>IFERROR(HLOOKUP(M337,'Latest indicator estimate data'!$A$1:$ZZ$500,MATCH($D350,'Latest indicator estimate data'!$G$1:$G$500,0),FALSE),"")</f>
        <v/>
      </c>
      <c r="N350" s="113" t="str">
        <f>IFERROR(HLOOKUP(N337,'Latest indicator estimate data'!$A$1:$ZZ$500,MATCH($D350,'Latest indicator estimate data'!$G$1:$G$500,0),FALSE),"")</f>
        <v/>
      </c>
      <c r="O350" s="113" t="str">
        <f>IFERROR(HLOOKUP(O337,'Latest indicator estimate data'!$A$1:$ZZ$500,MATCH($D350,'Latest indicator estimate data'!$G$1:$G$500,0),FALSE),"")</f>
        <v/>
      </c>
      <c r="P350" s="113"/>
      <c r="Q350" s="118"/>
    </row>
    <row r="351" spans="1:27">
      <c r="A351" s="118"/>
      <c r="D351" s="118"/>
      <c r="E351" s="114"/>
      <c r="F351" s="114"/>
      <c r="G351" s="114"/>
      <c r="H351" s="114"/>
      <c r="I351" s="114"/>
      <c r="J351" s="114"/>
      <c r="K351" s="114"/>
      <c r="L351" s="114"/>
      <c r="M351" s="114"/>
      <c r="N351" s="114"/>
      <c r="O351" s="108"/>
      <c r="P351" s="118"/>
      <c r="Q351" s="118"/>
    </row>
    <row r="354" spans="2:27">
      <c r="B354" s="115" t="s">
        <v>2215</v>
      </c>
    </row>
    <row r="355" spans="2:27">
      <c r="B355" s="105" t="s">
        <v>2216</v>
      </c>
      <c r="C355" s="105"/>
      <c r="D355" s="106"/>
      <c r="E355" s="107"/>
      <c r="F355" s="107"/>
      <c r="G355" s="107"/>
      <c r="H355" s="107"/>
      <c r="I355" s="107"/>
      <c r="J355" s="107"/>
      <c r="K355" s="107"/>
      <c r="L355" s="107"/>
      <c r="M355" s="107"/>
      <c r="N355" s="107"/>
      <c r="O355" s="108"/>
      <c r="P355" s="118"/>
    </row>
    <row r="356" spans="2:27" ht="23.25" customHeight="1">
      <c r="C356" s="109"/>
      <c r="D356" s="109"/>
      <c r="E356" s="257" t="s">
        <v>2217</v>
      </c>
      <c r="F356" s="257"/>
      <c r="G356" s="257"/>
      <c r="H356" s="257"/>
      <c r="I356" s="257"/>
      <c r="J356" s="257"/>
      <c r="K356" s="257"/>
      <c r="L356" s="257"/>
      <c r="M356" s="110"/>
      <c r="N356" s="110"/>
      <c r="O356" s="110"/>
      <c r="P356" s="110"/>
    </row>
    <row r="357" spans="2:27" ht="123.75" customHeight="1">
      <c r="C357" s="120"/>
      <c r="D357" s="120"/>
      <c r="E357" s="160" t="str">
        <f>X359</f>
        <v>reduce the scope or volume, or suspend the provision of, specific services</v>
      </c>
      <c r="F357" s="160" t="str">
        <f>X360</f>
        <v xml:space="preserve">redirect patients to alternative health care facilities </v>
      </c>
      <c r="G357" s="160" t="str">
        <f>X361</f>
        <v>give priority to seeing high-risk patients</v>
      </c>
      <c r="H357" s="160" t="str">
        <f>X362</f>
        <v>provide all care in a single visit for multiple morbidities</v>
      </c>
      <c r="I357" s="160" t="str">
        <f>X363</f>
        <v xml:space="preserve">support self-care interventions wherever appropriate </v>
      </c>
      <c r="J357" s="160" t="str">
        <f>X364</f>
        <v xml:space="preserve">provide home-based care for certain patients </v>
      </c>
      <c r="K357" s="160" t="str">
        <f>X365</f>
        <v xml:space="preserve">shift clinical encounters to digital platforms such as teleconsultations </v>
      </c>
      <c r="L357" s="160" t="str">
        <f>X366</f>
        <v>provide electronic or tele prescriptions, extend prescriptions, or use novel dispensing approaches</v>
      </c>
      <c r="M357" s="111"/>
      <c r="N357" s="111"/>
      <c r="O357" s="111"/>
      <c r="P357" s="111"/>
    </row>
    <row r="358" spans="2:27" ht="27.6">
      <c r="C358" s="121"/>
      <c r="D358" s="121"/>
      <c r="E358" s="127" t="s">
        <v>941</v>
      </c>
      <c r="F358" s="127" t="s">
        <v>942</v>
      </c>
      <c r="G358" s="127" t="s">
        <v>943</v>
      </c>
      <c r="H358" s="127" t="s">
        <v>944</v>
      </c>
      <c r="I358" s="127" t="s">
        <v>945</v>
      </c>
      <c r="J358" s="127" t="s">
        <v>946</v>
      </c>
      <c r="K358" s="127" t="s">
        <v>947</v>
      </c>
      <c r="L358" s="127" t="s">
        <v>948</v>
      </c>
      <c r="M358" s="127"/>
      <c r="N358" s="127"/>
      <c r="O358" s="127"/>
      <c r="P358" s="127"/>
    </row>
    <row r="359" spans="2:27">
      <c r="C359" s="123" t="s">
        <v>1927</v>
      </c>
      <c r="D359" s="124"/>
      <c r="E359" s="112">
        <f>HLOOKUP(E358,'Latest indicator estimate data'!$A$1:$ZZ$500,MATCH($C359,'Latest indicator estimate data'!$G$1:$G$500,0),FALSE)</f>
        <v>3</v>
      </c>
      <c r="F359" s="112">
        <f>HLOOKUP(F358,'Latest indicator estimate data'!$A$1:$ZZ$500,MATCH($C359,'Latest indicator estimate data'!$G$1:$G$500,0),FALSE)</f>
        <v>25</v>
      </c>
      <c r="G359" s="112">
        <f>HLOOKUP(G358,'Latest indicator estimate data'!$A$1:$ZZ$500,MATCH($C359,'Latest indicator estimate data'!$G$1:$G$500,0),FALSE)</f>
        <v>59</v>
      </c>
      <c r="H359" s="112">
        <f>HLOOKUP(H358,'Latest indicator estimate data'!$A$1:$ZZ$500,MATCH($C359,'Latest indicator estimate data'!$G$1:$G$500,0),FALSE)</f>
        <v>65</v>
      </c>
      <c r="I359" s="112">
        <f>HLOOKUP(I358,'Latest indicator estimate data'!$A$1:$ZZ$500,MATCH($C359,'Latest indicator estimate data'!$G$1:$G$500,0),FALSE)</f>
        <v>56</v>
      </c>
      <c r="J359" s="112">
        <f>HLOOKUP(J358,'Latest indicator estimate data'!$A$1:$ZZ$500,MATCH($C359,'Latest indicator estimate data'!$G$1:$G$500,0),FALSE)</f>
        <v>64</v>
      </c>
      <c r="K359" s="112">
        <f>HLOOKUP(K358,'Latest indicator estimate data'!$A$1:$ZZ$500,MATCH($C359,'Latest indicator estimate data'!$G$1:$G$500,0),FALSE)</f>
        <v>32</v>
      </c>
      <c r="L359" s="112">
        <f>HLOOKUP(L358,'Latest indicator estimate data'!$A$1:$ZZ$500,MATCH($C359,'Latest indicator estimate data'!$G$1:$G$500,0),FALSE)</f>
        <v>47</v>
      </c>
      <c r="M359" s="112" t="e">
        <f>HLOOKUP(M358,'Latest indicator estimate data'!$A$1:$ZZ$500,MATCH($C359,'Latest indicator estimate data'!$G$1:$G$500,0),FALSE)</f>
        <v>#N/A</v>
      </c>
      <c r="N359" s="112" t="e">
        <f>HLOOKUP(N358,'Latest indicator estimate data'!$A$1:$ZZ$500,MATCH($C359,'Latest indicator estimate data'!$G$1:$G$500,0),FALSE)</f>
        <v>#N/A</v>
      </c>
      <c r="O359" s="112" t="e">
        <f>HLOOKUP(O358,'Latest indicator estimate data'!$A$1:$ZZ$500,MATCH($C359,'Latest indicator estimate data'!$G$1:$G$500,0),FALSE)</f>
        <v>#N/A</v>
      </c>
      <c r="P359" s="112" t="e">
        <f>HLOOKUP(P358,'Latest indicator estimate data'!A21:ZZ520,MATCH(C359,'Latest indicator estimate data'!E21:E520,0),FALSE)</f>
        <v>#N/A</v>
      </c>
      <c r="X359" s="19" t="s">
        <v>2207</v>
      </c>
      <c r="Y359" s="19" t="s">
        <v>941</v>
      </c>
      <c r="Z359" s="19" t="s">
        <v>1462</v>
      </c>
      <c r="AA359" s="19" t="s">
        <v>1463</v>
      </c>
    </row>
    <row r="360" spans="2:27">
      <c r="C360" s="133" t="s">
        <v>2027</v>
      </c>
      <c r="D360" s="134"/>
      <c r="E360" s="132"/>
      <c r="F360" s="132"/>
      <c r="G360" s="132"/>
      <c r="H360" s="132"/>
      <c r="I360" s="132"/>
      <c r="J360" s="132"/>
      <c r="K360" s="132"/>
      <c r="L360" s="132"/>
      <c r="M360" s="132"/>
      <c r="N360" s="132"/>
      <c r="O360" s="132"/>
      <c r="P360" s="132"/>
      <c r="X360" s="19" t="s">
        <v>2208</v>
      </c>
      <c r="Y360" s="19" t="s">
        <v>942</v>
      </c>
      <c r="Z360" s="19" t="s">
        <v>1465</v>
      </c>
      <c r="AA360" s="19" t="s">
        <v>1466</v>
      </c>
    </row>
    <row r="361" spans="2:27">
      <c r="C361" s="125"/>
      <c r="D361" s="20" t="s">
        <v>1928</v>
      </c>
      <c r="E361" s="108">
        <f>IFERROR(HLOOKUP(E358,'Latest indicator estimate data'!$A$1:$ZZ$500,MATCH($D361,'Latest indicator estimate data'!$G$1:$G$500,0),FALSE),"")</f>
        <v>4</v>
      </c>
      <c r="F361" s="108">
        <f>IFERROR(HLOOKUP(F358,'Latest indicator estimate data'!$A$1:$ZZ$500,MATCH($D361,'Latest indicator estimate data'!$G$1:$G$500,0),FALSE),"")</f>
        <v>23</v>
      </c>
      <c r="G361" s="108">
        <f>IFERROR(HLOOKUP(G358,'Latest indicator estimate data'!$A$1:$ZZ$500,MATCH($D361,'Latest indicator estimate data'!$G$1:$G$500,0),FALSE),"")</f>
        <v>63</v>
      </c>
      <c r="H361" s="108">
        <f>IFERROR(HLOOKUP(H358,'Latest indicator estimate data'!$A$1:$ZZ$500,MATCH($D361,'Latest indicator estimate data'!$G$1:$G$500,0),FALSE),"")</f>
        <v>63</v>
      </c>
      <c r="I361" s="108">
        <f>IFERROR(HLOOKUP(I358,'Latest indicator estimate data'!$A$1:$ZZ$500,MATCH($D361,'Latest indicator estimate data'!$G$1:$G$500,0),FALSE),"")</f>
        <v>53</v>
      </c>
      <c r="J361" s="108">
        <f>IFERROR(HLOOKUP(J358,'Latest indicator estimate data'!$A$1:$ZZ$500,MATCH($D361,'Latest indicator estimate data'!$G$1:$G$500,0),FALSE),"")</f>
        <v>57</v>
      </c>
      <c r="K361" s="108">
        <f>IFERROR(HLOOKUP(K358,'Latest indicator estimate data'!$A$1:$ZZ$500,MATCH($D361,'Latest indicator estimate data'!$G$1:$G$500,0),FALSE),"")</f>
        <v>25</v>
      </c>
      <c r="L361" s="108">
        <f>IFERROR(HLOOKUP(L358,'Latest indicator estimate data'!$A$1:$ZZ$500,MATCH($D361,'Latest indicator estimate data'!$G$1:$G$500,0),FALSE),"")</f>
        <v>42</v>
      </c>
      <c r="M361" s="108" t="str">
        <f>IFERROR(HLOOKUP(M358,'Latest indicator estimate data'!$A$1:$ZZ$500,MATCH($D361,'Latest indicator estimate data'!$G$1:$G$500,0),FALSE),"")</f>
        <v/>
      </c>
      <c r="N361" s="108" t="str">
        <f>IFERROR(HLOOKUP(N358,'Latest indicator estimate data'!$A$1:$ZZ$500,MATCH($D361,'Latest indicator estimate data'!$G$1:$G$500,0),FALSE),"")</f>
        <v/>
      </c>
      <c r="O361" s="108" t="str">
        <f>IFERROR(HLOOKUP(O358,'Latest indicator estimate data'!$A$1:$ZZ$500,MATCH($D361,'Latest indicator estimate data'!$G$1:$G$500,0),FALSE),"")</f>
        <v/>
      </c>
      <c r="P361" s="108" t="str">
        <f>IFERROR(HLOOKUP(P358,'Latest indicator estimate data'!A21:ZZ520,MATCH(D361,'Latest indicator estimate data'!F21:F520,0),FALSE),"")</f>
        <v/>
      </c>
      <c r="X361" s="19" t="s">
        <v>2209</v>
      </c>
      <c r="Y361" s="19" t="s">
        <v>943</v>
      </c>
      <c r="Z361" s="19" t="s">
        <v>1468</v>
      </c>
      <c r="AA361" s="19" t="s">
        <v>1469</v>
      </c>
    </row>
    <row r="362" spans="2:27" ht="12.75" customHeight="1">
      <c r="C362" s="125"/>
      <c r="D362" s="20" t="s">
        <v>1929</v>
      </c>
      <c r="E362" s="108">
        <f>IFERROR(HLOOKUP(E358,'Latest indicator estimate data'!$A$1:$ZZ$500,MATCH($D362,'Latest indicator estimate data'!$G$1:$G$500,0),FALSE),"")</f>
        <v>2</v>
      </c>
      <c r="F362" s="108">
        <f>IFERROR(HLOOKUP(F358,'Latest indicator estimate data'!$A$1:$ZZ$500,MATCH($D362,'Latest indicator estimate data'!$G$1:$G$500,0),FALSE),"")</f>
        <v>26</v>
      </c>
      <c r="G362" s="108">
        <f>IFERROR(HLOOKUP(G358,'Latest indicator estimate data'!$A$1:$ZZ$500,MATCH($D362,'Latest indicator estimate data'!$G$1:$G$500,0),FALSE),"")</f>
        <v>56</v>
      </c>
      <c r="H362" s="108">
        <f>IFERROR(HLOOKUP(H358,'Latest indicator estimate data'!$A$1:$ZZ$500,MATCH($D362,'Latest indicator estimate data'!$G$1:$G$500,0),FALSE),"")</f>
        <v>65</v>
      </c>
      <c r="I362" s="108">
        <f>IFERROR(HLOOKUP(I358,'Latest indicator estimate data'!$A$1:$ZZ$500,MATCH($D362,'Latest indicator estimate data'!$G$1:$G$500,0),FALSE),"")</f>
        <v>57</v>
      </c>
      <c r="J362" s="108">
        <f>IFERROR(HLOOKUP(J358,'Latest indicator estimate data'!$A$1:$ZZ$500,MATCH($D362,'Latest indicator estimate data'!$G$1:$G$500,0),FALSE),"")</f>
        <v>67</v>
      </c>
      <c r="K362" s="108">
        <f>IFERROR(HLOOKUP(K358,'Latest indicator estimate data'!$A$1:$ZZ$500,MATCH($D362,'Latest indicator estimate data'!$G$1:$G$500,0),FALSE),"")</f>
        <v>40</v>
      </c>
      <c r="L362" s="108">
        <f>IFERROR(HLOOKUP(L358,'Latest indicator estimate data'!$A$1:$ZZ$500,MATCH($D362,'Latest indicator estimate data'!$G$1:$G$500,0),FALSE),"")</f>
        <v>52</v>
      </c>
      <c r="M362" s="108" t="str">
        <f>IFERROR(HLOOKUP(M358,'Latest indicator estimate data'!$A$1:$ZZ$500,MATCH($D362,'Latest indicator estimate data'!$G$1:$G$500,0),FALSE),"")</f>
        <v/>
      </c>
      <c r="N362" s="108" t="str">
        <f>IFERROR(HLOOKUP(N358,'Latest indicator estimate data'!$A$1:$ZZ$500,MATCH($D362,'Latest indicator estimate data'!$G$1:$G$500,0),FALSE),"")</f>
        <v/>
      </c>
      <c r="O362" s="108" t="str">
        <f>IFERROR(HLOOKUP(O358,'Latest indicator estimate data'!$A$1:$ZZ$500,MATCH($D362,'Latest indicator estimate data'!$G$1:$G$500,0),FALSE),"")</f>
        <v/>
      </c>
      <c r="P362" s="108" t="str">
        <f>IFERROR(HLOOKUP(P358,'Latest indicator estimate data'!A21:ZZ520,MATCH(D362,'Latest indicator estimate data'!F21:F520,0),FALSE),"")</f>
        <v/>
      </c>
      <c r="X362" s="19" t="s">
        <v>2210</v>
      </c>
      <c r="Y362" s="19" t="s">
        <v>944</v>
      </c>
      <c r="Z362" s="19" t="s">
        <v>1471</v>
      </c>
      <c r="AA362" s="19" t="s">
        <v>1472</v>
      </c>
    </row>
    <row r="363" spans="2:27">
      <c r="C363" s="130" t="s">
        <v>2031</v>
      </c>
      <c r="D363" s="131"/>
      <c r="E363" s="132"/>
      <c r="F363" s="132"/>
      <c r="G363" s="132"/>
      <c r="H363" s="132"/>
      <c r="I363" s="132"/>
      <c r="J363" s="132"/>
      <c r="K363" s="132"/>
      <c r="L363" s="132"/>
      <c r="M363" s="132"/>
      <c r="N363" s="132"/>
      <c r="O363" s="132"/>
      <c r="P363" s="132"/>
      <c r="X363" s="19" t="s">
        <v>2211</v>
      </c>
      <c r="Y363" s="19" t="s">
        <v>945</v>
      </c>
      <c r="Z363" s="19" t="s">
        <v>1474</v>
      </c>
      <c r="AA363" s="19" t="s">
        <v>1475</v>
      </c>
    </row>
    <row r="364" spans="2:27">
      <c r="C364" s="125"/>
      <c r="D364" s="20" t="s">
        <v>2558</v>
      </c>
      <c r="E364" s="108">
        <f>IFERROR(HLOOKUP(E358,'Latest indicator estimate data'!$A$1:$ZZ$500,MATCH($D364,'Latest indicator estimate data'!$G$1:$G$500,0),FALSE),"")</f>
        <v>2</v>
      </c>
      <c r="F364" s="108">
        <f>IFERROR(HLOOKUP(F358,'Latest indicator estimate data'!$A$1:$ZZ$500,MATCH($D364,'Latest indicator estimate data'!$G$1:$G$500,0),FALSE),"")</f>
        <v>26</v>
      </c>
      <c r="G364" s="108">
        <f>IFERROR(HLOOKUP(G358,'Latest indicator estimate data'!$A$1:$ZZ$500,MATCH($D364,'Latest indicator estimate data'!$G$1:$G$500,0),FALSE),"")</f>
        <v>58</v>
      </c>
      <c r="H364" s="108">
        <f>IFERROR(HLOOKUP(H358,'Latest indicator estimate data'!$A$1:$ZZ$500,MATCH($D364,'Latest indicator estimate data'!$G$1:$G$500,0),FALSE),"")</f>
        <v>67</v>
      </c>
      <c r="I364" s="108">
        <f>IFERROR(HLOOKUP(I358,'Latest indicator estimate data'!$A$1:$ZZ$500,MATCH($D364,'Latest indicator estimate data'!$G$1:$G$500,0),FALSE),"")</f>
        <v>58</v>
      </c>
      <c r="J364" s="108">
        <f>IFERROR(HLOOKUP(J358,'Latest indicator estimate data'!$A$1:$ZZ$500,MATCH($D364,'Latest indicator estimate data'!$G$1:$G$500,0),FALSE),"")</f>
        <v>69</v>
      </c>
      <c r="K364" s="108">
        <f>IFERROR(HLOOKUP(K358,'Latest indicator estimate data'!$A$1:$ZZ$500,MATCH($D364,'Latest indicator estimate data'!$G$1:$G$500,0),FALSE),"")</f>
        <v>38</v>
      </c>
      <c r="L364" s="108">
        <f>IFERROR(HLOOKUP(L358,'Latest indicator estimate data'!$A$1:$ZZ$500,MATCH($D364,'Latest indicator estimate data'!$G$1:$G$500,0),FALSE),"")</f>
        <v>54</v>
      </c>
      <c r="M364" s="108" t="str">
        <f>IFERROR(HLOOKUP(M358,'Latest indicator estimate data'!$A$1:$ZZ$500,MATCH($D364,'Latest indicator estimate data'!$G$1:$G$500,0),FALSE),"")</f>
        <v/>
      </c>
      <c r="N364" s="108" t="str">
        <f>IFERROR(HLOOKUP(N358,'Latest indicator estimate data'!$A$1:$ZZ$500,MATCH($D364,'Latest indicator estimate data'!$G$1:$G$500,0),FALSE),"")</f>
        <v/>
      </c>
      <c r="O364" s="108" t="str">
        <f>IFERROR(HLOOKUP(O358,'Latest indicator estimate data'!$A$1:$ZZ$500,MATCH($D364,'Latest indicator estimate data'!$G$1:$G$500,0),FALSE),"")</f>
        <v/>
      </c>
      <c r="P364" s="108" t="str">
        <f>IFERROR(HLOOKUP(P358,'Latest indicator estimate data'!L21:AAK520,MATCH(D364,'Latest indicator estimate data'!Q21:Q520,0),FALSE),"")</f>
        <v/>
      </c>
      <c r="X364" s="19" t="s">
        <v>2212</v>
      </c>
      <c r="Y364" s="19" t="s">
        <v>946</v>
      </c>
      <c r="Z364" s="19" t="s">
        <v>1477</v>
      </c>
      <c r="AA364" s="19" t="s">
        <v>1478</v>
      </c>
    </row>
    <row r="365" spans="2:27">
      <c r="C365" s="125"/>
      <c r="D365" s="20" t="s">
        <v>2559</v>
      </c>
      <c r="E365" s="108">
        <f>IFERROR(HLOOKUP(E358,'Latest indicator estimate data'!$A$1:$ZZ$500,MATCH($D365,'Latest indicator estimate data'!$G$1:$G$500,0),FALSE),"")</f>
        <v>5</v>
      </c>
      <c r="F365" s="108">
        <f>IFERROR(HLOOKUP(F358,'Latest indicator estimate data'!$A$1:$ZZ$500,MATCH($D365,'Latest indicator estimate data'!$G$1:$G$500,0),FALSE),"")</f>
        <v>25</v>
      </c>
      <c r="G365" s="108">
        <f>IFERROR(HLOOKUP(G358,'Latest indicator estimate data'!$A$1:$ZZ$500,MATCH($D365,'Latest indicator estimate data'!$G$1:$G$500,0),FALSE),"")</f>
        <v>59</v>
      </c>
      <c r="H365" s="108">
        <f>IFERROR(HLOOKUP(H358,'Latest indicator estimate data'!$A$1:$ZZ$500,MATCH($D365,'Latest indicator estimate data'!$G$1:$G$500,0),FALSE),"")</f>
        <v>58</v>
      </c>
      <c r="I365" s="108">
        <f>IFERROR(HLOOKUP(I358,'Latest indicator estimate data'!$A$1:$ZZ$500,MATCH($D365,'Latest indicator estimate data'!$G$1:$G$500,0),FALSE),"")</f>
        <v>52</v>
      </c>
      <c r="J365" s="108">
        <f>IFERROR(HLOOKUP(J358,'Latest indicator estimate data'!$A$1:$ZZ$500,MATCH($D365,'Latest indicator estimate data'!$G$1:$G$500,0),FALSE),"")</f>
        <v>47</v>
      </c>
      <c r="K365" s="108">
        <f>IFERROR(HLOOKUP(K358,'Latest indicator estimate data'!$A$1:$ZZ$500,MATCH($D365,'Latest indicator estimate data'!$G$1:$G$500,0),FALSE),"")</f>
        <v>27</v>
      </c>
      <c r="L365" s="108">
        <f>IFERROR(HLOOKUP(L358,'Latest indicator estimate data'!$A$1:$ZZ$500,MATCH($D365,'Latest indicator estimate data'!$G$1:$G$500,0),FALSE),"")</f>
        <v>40</v>
      </c>
      <c r="M365" s="108" t="str">
        <f>IFERROR(HLOOKUP(M358,'Latest indicator estimate data'!$A$1:$ZZ$500,MATCH($D365,'Latest indicator estimate data'!$G$1:$G$500,0),FALSE),"")</f>
        <v/>
      </c>
      <c r="N365" s="108" t="str">
        <f>IFERROR(HLOOKUP(N358,'Latest indicator estimate data'!$A$1:$ZZ$500,MATCH($D365,'Latest indicator estimate data'!$G$1:$G$500,0),FALSE),"")</f>
        <v/>
      </c>
      <c r="O365" s="108" t="str">
        <f>IFERROR(HLOOKUP(O358,'Latest indicator estimate data'!$A$1:$ZZ$500,MATCH($D365,'Latest indicator estimate data'!$G$1:$G$500,0),FALSE),"")</f>
        <v/>
      </c>
      <c r="P365" s="108" t="str">
        <f>IFERROR(HLOOKUP(P358,'Latest indicator estimate data'!L22:AAK521,MATCH(D365,'Latest indicator estimate data'!Q22:Q521,0),FALSE),"")</f>
        <v/>
      </c>
      <c r="X365" s="19" t="s">
        <v>2213</v>
      </c>
      <c r="Y365" s="19" t="s">
        <v>947</v>
      </c>
      <c r="Z365" s="19" t="s">
        <v>1480</v>
      </c>
      <c r="AA365" s="19" t="s">
        <v>1481</v>
      </c>
    </row>
    <row r="366" spans="2:27">
      <c r="C366" s="130" t="s">
        <v>2035</v>
      </c>
      <c r="D366" s="131"/>
      <c r="E366" s="132"/>
      <c r="F366" s="132"/>
      <c r="G366" s="132"/>
      <c r="H366" s="132"/>
      <c r="I366" s="132"/>
      <c r="J366" s="132"/>
      <c r="K366" s="132"/>
      <c r="L366" s="132"/>
      <c r="M366" s="132"/>
      <c r="N366" s="132"/>
      <c r="O366" s="132"/>
      <c r="P366" s="132"/>
      <c r="X366" s="19" t="s">
        <v>2214</v>
      </c>
      <c r="Y366" s="19" t="s">
        <v>948</v>
      </c>
      <c r="Z366" s="19" t="s">
        <v>1483</v>
      </c>
      <c r="AA366" s="19" t="s">
        <v>1484</v>
      </c>
    </row>
    <row r="367" spans="2:27">
      <c r="C367" s="125"/>
      <c r="D367" s="20" t="s">
        <v>1933</v>
      </c>
      <c r="E367" s="108">
        <f>IFERROR(HLOOKUP(E358,'Latest indicator estimate data'!$A$1:$ZZ$500,MATCH($D367,'Latest indicator estimate data'!$G$1:$G$500,0),FALSE),"")</f>
        <v>0</v>
      </c>
      <c r="F367" s="108">
        <f>IFERROR(HLOOKUP(F358,'Latest indicator estimate data'!$A$1:$ZZ$500,MATCH($D367,'Latest indicator estimate data'!$G$1:$G$500,0),FALSE),"")</f>
        <v>27</v>
      </c>
      <c r="G367" s="108">
        <f>IFERROR(HLOOKUP(G358,'Latest indicator estimate data'!$A$1:$ZZ$500,MATCH($D367,'Latest indicator estimate data'!$G$1:$G$500,0),FALSE),"")</f>
        <v>64</v>
      </c>
      <c r="H367" s="108">
        <f>IFERROR(HLOOKUP(H358,'Latest indicator estimate data'!$A$1:$ZZ$500,MATCH($D367,'Latest indicator estimate data'!$G$1:$G$500,0),FALSE),"")</f>
        <v>68</v>
      </c>
      <c r="I367" s="108">
        <f>IFERROR(HLOOKUP(I358,'Latest indicator estimate data'!$A$1:$ZZ$500,MATCH($D367,'Latest indicator estimate data'!$G$1:$G$500,0),FALSE),"")</f>
        <v>59</v>
      </c>
      <c r="J367" s="108">
        <f>IFERROR(HLOOKUP(J358,'Latest indicator estimate data'!$A$1:$ZZ$500,MATCH($D367,'Latest indicator estimate data'!$G$1:$G$500,0),FALSE),"")</f>
        <v>74</v>
      </c>
      <c r="K367" s="108">
        <f>IFERROR(HLOOKUP(K358,'Latest indicator estimate data'!$A$1:$ZZ$500,MATCH($D367,'Latest indicator estimate data'!$G$1:$G$500,0),FALSE),"")</f>
        <v>36</v>
      </c>
      <c r="L367" s="108">
        <f>IFERROR(HLOOKUP(L358,'Latest indicator estimate data'!$A$1:$ZZ$500,MATCH($D367,'Latest indicator estimate data'!$G$1:$G$500,0),FALSE),"")</f>
        <v>56</v>
      </c>
      <c r="M367" s="108" t="str">
        <f>IFERROR(HLOOKUP(M358,'Latest indicator estimate data'!$A$1:$ZZ$500,MATCH($D367,'Latest indicator estimate data'!$G$1:$G$500,0),FALSE),"")</f>
        <v/>
      </c>
      <c r="N367" s="108" t="str">
        <f>IFERROR(HLOOKUP(N358,'Latest indicator estimate data'!$A$1:$ZZ$500,MATCH($D367,'Latest indicator estimate data'!$G$1:$G$500,0),FALSE),"")</f>
        <v/>
      </c>
      <c r="O367" s="108" t="str">
        <f>IFERROR(HLOOKUP(O358,'Latest indicator estimate data'!$A$1:$ZZ$500,MATCH($D367,'Latest indicator estimate data'!$G$1:$G$500,0),FALSE),"")</f>
        <v/>
      </c>
      <c r="P367" s="108" t="str">
        <f>IFERROR(HLOOKUP(P358,'Latest indicator estimate data'!L24:AAK523,MATCH(D367,'Latest indicator estimate data'!Q24:Q523,0),FALSE),"")</f>
        <v/>
      </c>
    </row>
    <row r="368" spans="2:27">
      <c r="C368" s="125"/>
      <c r="D368" s="20" t="s">
        <v>1934</v>
      </c>
      <c r="E368" s="108">
        <f>IFERROR(HLOOKUP(E358,'Latest indicator estimate data'!$A$1:$ZZ$500,MATCH($D368,'Latest indicator estimate data'!$G$1:$G$500,0),FALSE),"")</f>
        <v>5</v>
      </c>
      <c r="F368" s="108">
        <f>IFERROR(HLOOKUP(F358,'Latest indicator estimate data'!$A$1:$ZZ$500,MATCH($D368,'Latest indicator estimate data'!$G$1:$G$500,0),FALSE),"")</f>
        <v>24</v>
      </c>
      <c r="G368" s="108">
        <f>IFERROR(HLOOKUP(G358,'Latest indicator estimate data'!$A$1:$ZZ$500,MATCH($D368,'Latest indicator estimate data'!$G$1:$G$500,0),FALSE),"")</f>
        <v>55</v>
      </c>
      <c r="H368" s="108">
        <f>IFERROR(HLOOKUP(H358,'Latest indicator estimate data'!$A$1:$ZZ$500,MATCH($D368,'Latest indicator estimate data'!$G$1:$G$500,0),FALSE),"")</f>
        <v>61</v>
      </c>
      <c r="I368" s="108">
        <f>IFERROR(HLOOKUP(I358,'Latest indicator estimate data'!$A$1:$ZZ$500,MATCH($D368,'Latest indicator estimate data'!$G$1:$G$500,0),FALSE),"")</f>
        <v>53</v>
      </c>
      <c r="J368" s="108">
        <f>IFERROR(HLOOKUP(J358,'Latest indicator estimate data'!$A$1:$ZZ$500,MATCH($D368,'Latest indicator estimate data'!$G$1:$G$500,0),FALSE),"")</f>
        <v>53</v>
      </c>
      <c r="K368" s="108">
        <f>IFERROR(HLOOKUP(K358,'Latest indicator estimate data'!$A$1:$ZZ$500,MATCH($D368,'Latest indicator estimate data'!$G$1:$G$500,0),FALSE),"")</f>
        <v>30</v>
      </c>
      <c r="L368" s="108">
        <f>IFERROR(HLOOKUP(L358,'Latest indicator estimate data'!$A$1:$ZZ$500,MATCH($D368,'Latest indicator estimate data'!$G$1:$G$500,0),FALSE),"")</f>
        <v>43</v>
      </c>
      <c r="M368" s="108" t="str">
        <f>IFERROR(HLOOKUP(M358,'Latest indicator estimate data'!$A$1:$ZZ$500,MATCH($D368,'Latest indicator estimate data'!$G$1:$G$500,0),FALSE),"")</f>
        <v/>
      </c>
      <c r="N368" s="108" t="str">
        <f>IFERROR(HLOOKUP(N358,'Latest indicator estimate data'!$A$1:$ZZ$500,MATCH($D368,'Latest indicator estimate data'!$G$1:$G$500,0),FALSE),"")</f>
        <v/>
      </c>
      <c r="O368" s="108" t="str">
        <f>IFERROR(HLOOKUP(O358,'Latest indicator estimate data'!$A$1:$ZZ$500,MATCH($D368,'Latest indicator estimate data'!$G$1:$G$500,0),FALSE),"")</f>
        <v/>
      </c>
      <c r="P368" s="108" t="str">
        <f>IFERROR(HLOOKUP(P358,'Latest indicator estimate data'!L25:AAK524,MATCH(D368,'Latest indicator estimate data'!Q25:Q524,0),FALSE),"")</f>
        <v/>
      </c>
    </row>
    <row r="369" spans="2:27">
      <c r="C369" s="130" t="s">
        <v>2039</v>
      </c>
      <c r="D369" s="131"/>
      <c r="E369" s="132"/>
      <c r="F369" s="132"/>
      <c r="G369" s="132"/>
      <c r="H369" s="132"/>
      <c r="I369" s="132"/>
      <c r="J369" s="132"/>
      <c r="K369" s="132"/>
      <c r="L369" s="132"/>
      <c r="M369" s="132"/>
      <c r="N369" s="132"/>
      <c r="O369" s="132"/>
      <c r="P369" s="132"/>
    </row>
    <row r="370" spans="2:27">
      <c r="C370" s="125"/>
      <c r="D370" s="20" t="s">
        <v>2561</v>
      </c>
      <c r="E370" s="108">
        <f>IFERROR(HLOOKUP(E358,'Latest indicator estimate data'!$A$1:$ZZ$500,MATCH($D370,'Latest indicator estimate data'!$G$1:$G$500,0),FALSE),"")</f>
        <v>0</v>
      </c>
      <c r="F370" s="108">
        <f>IFERROR(HLOOKUP(F358,'Latest indicator estimate data'!$A$1:$ZZ$500,MATCH($D370,'Latest indicator estimate data'!$G$1:$G$500,0),FALSE),"")</f>
        <v>29</v>
      </c>
      <c r="G370" s="108">
        <f>IFERROR(HLOOKUP(G358,'Latest indicator estimate data'!$A$1:$ZZ$500,MATCH($D370,'Latest indicator estimate data'!$G$1:$G$500,0),FALSE),"")</f>
        <v>47</v>
      </c>
      <c r="H370" s="108">
        <f>IFERROR(HLOOKUP(H358,'Latest indicator estimate data'!$A$1:$ZZ$500,MATCH($D370,'Latest indicator estimate data'!$G$1:$G$500,0),FALSE),"")</f>
        <v>55</v>
      </c>
      <c r="I370" s="108">
        <f>IFERROR(HLOOKUP(I358,'Latest indicator estimate data'!$A$1:$ZZ$500,MATCH($D370,'Latest indicator estimate data'!$G$1:$G$500,0),FALSE),"")</f>
        <v>50</v>
      </c>
      <c r="J370" s="108">
        <f>IFERROR(HLOOKUP(J358,'Latest indicator estimate data'!$A$1:$ZZ$500,MATCH($D370,'Latest indicator estimate data'!$G$1:$G$500,0),FALSE),"")</f>
        <v>29</v>
      </c>
      <c r="K370" s="108">
        <f>IFERROR(HLOOKUP(K358,'Latest indicator estimate data'!$A$1:$ZZ$500,MATCH($D370,'Latest indicator estimate data'!$G$1:$G$500,0),FALSE),"")</f>
        <v>50</v>
      </c>
      <c r="L370" s="108">
        <f>IFERROR(HLOOKUP(L358,'Latest indicator estimate data'!$A$1:$ZZ$500,MATCH($D370,'Latest indicator estimate data'!$G$1:$G$500,0),FALSE),"")</f>
        <v>44</v>
      </c>
      <c r="M370" s="108" t="str">
        <f>IFERROR(HLOOKUP(M358,'Latest indicator estimate data'!$A$1:$ZZ$500,MATCH($D370,'Latest indicator estimate data'!$G$1:$G$500,0),FALSE),"")</f>
        <v/>
      </c>
      <c r="N370" s="108" t="str">
        <f>IFERROR(HLOOKUP(N358,'Latest indicator estimate data'!$A$1:$ZZ$500,MATCH($D370,'Latest indicator estimate data'!$G$1:$G$500,0),FALSE),"")</f>
        <v/>
      </c>
      <c r="O370" s="108" t="str">
        <f>IFERROR(HLOOKUP(O358,'Latest indicator estimate data'!$A$1:$ZZ$500,MATCH($D370,'Latest indicator estimate data'!$G$1:$G$500,0),FALSE),"")</f>
        <v/>
      </c>
      <c r="P370" s="108" t="str">
        <f>IFERROR(HLOOKUP(P358,'Latest indicator estimate data'!L27:AAK526,MATCH(D370,'Latest indicator estimate data'!Q27:Q526,0),FALSE),"")</f>
        <v/>
      </c>
    </row>
    <row r="371" spans="2:27">
      <c r="C371" s="126"/>
      <c r="D371" s="129" t="s">
        <v>2560</v>
      </c>
      <c r="E371" s="113">
        <f>IFERROR(HLOOKUP(E358,'Latest indicator estimate data'!$A$1:$ZZ$500,MATCH($D371,'Latest indicator estimate data'!$G$1:$G$500,0),FALSE),"")</f>
        <v>4</v>
      </c>
      <c r="F371" s="113">
        <f>IFERROR(HLOOKUP(F358,'Latest indicator estimate data'!$A$1:$ZZ$500,MATCH($D371,'Latest indicator estimate data'!$G$1:$G$500,0),FALSE),"")</f>
        <v>25</v>
      </c>
      <c r="G371" s="113">
        <f>IFERROR(HLOOKUP(G358,'Latest indicator estimate data'!$A$1:$ZZ$500,MATCH($D371,'Latest indicator estimate data'!$G$1:$G$500,0),FALSE),"")</f>
        <v>61</v>
      </c>
      <c r="H371" s="113">
        <f>IFERROR(HLOOKUP(H358,'Latest indicator estimate data'!$A$1:$ZZ$500,MATCH($D371,'Latest indicator estimate data'!$G$1:$G$500,0),FALSE),"")</f>
        <v>66</v>
      </c>
      <c r="I371" s="113">
        <f>IFERROR(HLOOKUP(I358,'Latest indicator estimate data'!$A$1:$ZZ$500,MATCH($D371,'Latest indicator estimate data'!$G$1:$G$500,0),FALSE),"")</f>
        <v>57</v>
      </c>
      <c r="J371" s="113">
        <f>IFERROR(HLOOKUP(J358,'Latest indicator estimate data'!$A$1:$ZZ$500,MATCH($D371,'Latest indicator estimate data'!$G$1:$G$500,0),FALSE),"")</f>
        <v>68</v>
      </c>
      <c r="K371" s="113">
        <f>IFERROR(HLOOKUP(K358,'Latest indicator estimate data'!$A$1:$ZZ$500,MATCH($D371,'Latest indicator estimate data'!$G$1:$G$500,0),FALSE),"")</f>
        <v>30</v>
      </c>
      <c r="L371" s="113">
        <f>IFERROR(HLOOKUP(L358,'Latest indicator estimate data'!$A$1:$ZZ$500,MATCH($D371,'Latest indicator estimate data'!$G$1:$G$500,0),FALSE),"")</f>
        <v>47</v>
      </c>
      <c r="M371" s="113" t="str">
        <f>IFERROR(HLOOKUP(M358,'Latest indicator estimate data'!$A$1:$ZZ$500,MATCH($D371,'Latest indicator estimate data'!$G$1:$G$500,0),FALSE),"")</f>
        <v/>
      </c>
      <c r="N371" s="113" t="str">
        <f>IFERROR(HLOOKUP(N358,'Latest indicator estimate data'!$A$1:$ZZ$500,MATCH($D371,'Latest indicator estimate data'!$G$1:$G$500,0),FALSE),"")</f>
        <v/>
      </c>
      <c r="O371" s="113" t="str">
        <f>IFERROR(HLOOKUP(O358,'Latest indicator estimate data'!$A$1:$ZZ$500,MATCH($D371,'Latest indicator estimate data'!$G$1:$G$500,0),FALSE),"")</f>
        <v/>
      </c>
      <c r="P371" s="113" t="str">
        <f>IFERROR(HLOOKUP(P358,'Latest indicator estimate data'!L28:AAK527,MATCH(D371,'Latest indicator estimate data'!Q28:Q527,0),FALSE),"")</f>
        <v/>
      </c>
    </row>
    <row r="372" spans="2:27">
      <c r="R372" s="115"/>
      <c r="S372" s="115"/>
      <c r="T372" s="115"/>
      <c r="U372" s="115"/>
    </row>
    <row r="373" spans="2:27">
      <c r="R373" s="115"/>
      <c r="S373" s="115"/>
      <c r="T373" s="115"/>
      <c r="U373" s="115"/>
    </row>
    <row r="374" spans="2:27">
      <c r="R374" s="115"/>
      <c r="S374" s="115"/>
      <c r="T374" s="115"/>
      <c r="U374" s="115"/>
    </row>
    <row r="375" spans="2:27">
      <c r="B375" s="105" t="s">
        <v>2218</v>
      </c>
      <c r="R375" s="115"/>
      <c r="S375" s="115"/>
      <c r="T375" s="115"/>
      <c r="U375" s="115"/>
    </row>
    <row r="376" spans="2:27">
      <c r="B376" s="105" t="s">
        <v>2219</v>
      </c>
      <c r="C376" s="105"/>
      <c r="D376" s="106"/>
      <c r="E376" s="107"/>
      <c r="F376" s="107"/>
      <c r="G376" s="107"/>
      <c r="H376" s="107"/>
      <c r="I376" s="107"/>
      <c r="J376" s="107"/>
      <c r="K376" s="107"/>
      <c r="L376" s="107"/>
      <c r="M376" s="107"/>
      <c r="N376" s="107"/>
      <c r="O376" s="108"/>
      <c r="P376" s="118"/>
      <c r="Q376" s="118"/>
      <c r="R376" s="118"/>
      <c r="S376" s="118"/>
      <c r="T376" s="118"/>
      <c r="U376" s="118"/>
    </row>
    <row r="377" spans="2:27" ht="58.5" customHeight="1">
      <c r="C377" s="109"/>
      <c r="D377" s="109"/>
      <c r="E377" s="257" t="s">
        <v>2220</v>
      </c>
      <c r="F377" s="257"/>
      <c r="G377" s="257"/>
      <c r="H377" s="110"/>
      <c r="I377" s="110"/>
      <c r="J377" s="110"/>
      <c r="K377" s="110"/>
      <c r="L377" s="110"/>
      <c r="M377" s="110"/>
      <c r="N377" s="110"/>
      <c r="O377" s="110"/>
      <c r="P377" s="110"/>
      <c r="Q377" s="151"/>
      <c r="R377" s="151"/>
      <c r="S377" s="151"/>
      <c r="T377" s="151"/>
      <c r="U377" s="151"/>
    </row>
    <row r="378" spans="2:27" ht="41.4">
      <c r="C378" s="120"/>
      <c r="D378" s="120"/>
      <c r="E378" s="160" t="str">
        <f>X380</f>
        <v xml:space="preserve">lower or much lower </v>
      </c>
      <c r="F378" s="160" t="str">
        <f>X381</f>
        <v xml:space="preserve">similar to the previous volume </v>
      </c>
      <c r="G378" s="160" t="str">
        <f>X382</f>
        <v xml:space="preserve">higher or much higher </v>
      </c>
      <c r="H378" s="111"/>
      <c r="I378" s="111"/>
      <c r="J378" s="111"/>
      <c r="K378" s="111"/>
      <c r="L378" s="111"/>
      <c r="M378" s="111"/>
      <c r="N378" s="111"/>
      <c r="O378" s="111"/>
      <c r="P378" s="111"/>
      <c r="Q378" s="151"/>
      <c r="R378" s="151"/>
      <c r="S378" s="151"/>
      <c r="T378" s="151"/>
      <c r="U378" s="151"/>
    </row>
    <row r="379" spans="2:27">
      <c r="C379" s="121"/>
      <c r="D379" s="121"/>
      <c r="E379" s="127" t="s">
        <v>949</v>
      </c>
      <c r="F379" s="127" t="s">
        <v>950</v>
      </c>
      <c r="G379" s="127" t="s">
        <v>951</v>
      </c>
      <c r="H379" s="127"/>
      <c r="I379" s="127"/>
      <c r="J379" s="127"/>
      <c r="K379" s="127"/>
      <c r="L379" s="127"/>
      <c r="M379" s="127"/>
      <c r="N379" s="127"/>
      <c r="O379" s="127"/>
      <c r="P379" s="127"/>
      <c r="Q379" s="167"/>
      <c r="R379" s="167"/>
      <c r="S379" s="167"/>
      <c r="T379" s="167"/>
      <c r="U379" s="167"/>
    </row>
    <row r="380" spans="2:27">
      <c r="C380" s="123" t="s">
        <v>1927</v>
      </c>
      <c r="D380" s="124"/>
      <c r="E380" s="112">
        <f>HLOOKUP(E379,'Latest indicator estimate data'!$A$1:$ZZ$500,MATCH($C380,'Latest indicator estimate data'!$G$1:$G$500,0),FALSE)</f>
        <v>3</v>
      </c>
      <c r="F380" s="112">
        <f>HLOOKUP(F379,'Latest indicator estimate data'!$A$1:$ZZ$500,MATCH($C380,'Latest indicator estimate data'!$G$1:$G$500,0),FALSE)</f>
        <v>37</v>
      </c>
      <c r="G380" s="112">
        <f>HLOOKUP(G379,'Latest indicator estimate data'!$A$1:$ZZ$500,MATCH($C380,'Latest indicator estimate data'!$G$1:$G$500,0),FALSE)</f>
        <v>47</v>
      </c>
      <c r="H380" s="112" t="e">
        <f>HLOOKUP(H379,'Latest indicator estimate data'!$A$1:$ZZ$500,MATCH($C380,'Latest indicator estimate data'!$G$1:$G$500,0),FALSE)</f>
        <v>#N/A</v>
      </c>
      <c r="I380" s="112" t="e">
        <f>HLOOKUP(I379,'Latest indicator estimate data'!$A$1:$ZZ$500,MATCH($C380,'Latest indicator estimate data'!$G$1:$G$500,0),FALSE)</f>
        <v>#N/A</v>
      </c>
      <c r="J380" s="112" t="e">
        <f>HLOOKUP(J379,'Latest indicator estimate data'!$A$1:$ZZ$500,MATCH($C380,'Latest indicator estimate data'!$G$1:$G$500,0),FALSE)</f>
        <v>#N/A</v>
      </c>
      <c r="K380" s="112" t="e">
        <f>HLOOKUP(K379,'Latest indicator estimate data'!$A$1:$ZZ$500,MATCH($C380,'Latest indicator estimate data'!$G$1:$G$500,0),FALSE)</f>
        <v>#N/A</v>
      </c>
      <c r="L380" s="112" t="e">
        <f>HLOOKUP(L379,'Latest indicator estimate data'!$A$1:$ZZ$500,MATCH($C380,'Latest indicator estimate data'!$G$1:$G$500,0),FALSE)</f>
        <v>#N/A</v>
      </c>
      <c r="M380" s="112" t="e">
        <f>HLOOKUP(M379,'Latest indicator estimate data'!$A$1:$ZZ$500,MATCH($C380,'Latest indicator estimate data'!$G$1:$G$500,0),FALSE)</f>
        <v>#N/A</v>
      </c>
      <c r="N380" s="112" t="e">
        <f>HLOOKUP(N379,'Latest indicator estimate data'!$A$1:$ZZ$500,MATCH($C380,'Latest indicator estimate data'!$G$1:$G$500,0),FALSE)</f>
        <v>#N/A</v>
      </c>
      <c r="O380" s="112" t="e">
        <f>HLOOKUP(O379,'Latest indicator estimate data'!$A$1:$ZZ$500,MATCH($C380,'Latest indicator estimate data'!$G$1:$G$500,0),FALSE)</f>
        <v>#N/A</v>
      </c>
      <c r="P380" s="112"/>
      <c r="Q380" s="108"/>
      <c r="R380" s="108"/>
      <c r="S380" s="108"/>
      <c r="T380" s="108"/>
      <c r="U380" s="108"/>
      <c r="X380" s="19" t="s">
        <v>2221</v>
      </c>
      <c r="Y380" s="19" t="s">
        <v>949</v>
      </c>
      <c r="Z380" s="19" t="s">
        <v>1486</v>
      </c>
      <c r="AA380" s="19" t="s">
        <v>1269</v>
      </c>
    </row>
    <row r="381" spans="2:27">
      <c r="C381" s="133" t="s">
        <v>2027</v>
      </c>
      <c r="D381" s="134"/>
      <c r="E381" s="132"/>
      <c r="F381" s="132"/>
      <c r="G381" s="132"/>
      <c r="H381" s="132"/>
      <c r="I381" s="132"/>
      <c r="J381" s="132"/>
      <c r="K381" s="132"/>
      <c r="L381" s="132"/>
      <c r="M381" s="132"/>
      <c r="N381" s="132"/>
      <c r="O381" s="132"/>
      <c r="P381" s="132"/>
      <c r="Q381" s="108"/>
      <c r="R381" s="108"/>
      <c r="S381" s="108"/>
      <c r="T381" s="108"/>
      <c r="U381" s="108"/>
      <c r="X381" s="19" t="s">
        <v>2222</v>
      </c>
      <c r="Y381" s="19" t="s">
        <v>950</v>
      </c>
      <c r="Z381" s="19" t="s">
        <v>1488</v>
      </c>
      <c r="AA381" s="19" t="s">
        <v>1269</v>
      </c>
    </row>
    <row r="382" spans="2:27">
      <c r="C382" s="125"/>
      <c r="D382" s="20" t="s">
        <v>1928</v>
      </c>
      <c r="E382" s="108">
        <f>IFERROR(HLOOKUP(E379,'Latest indicator estimate data'!$A$1:$ZZ$500,MATCH($D382,'Latest indicator estimate data'!$G$1:$G$500,0),FALSE),"")</f>
        <v>4</v>
      </c>
      <c r="F382" s="108">
        <f>IFERROR(HLOOKUP(F379,'Latest indicator estimate data'!$A$1:$ZZ$500,MATCH($D382,'Latest indicator estimate data'!$G$1:$G$500,0),FALSE),"")</f>
        <v>40</v>
      </c>
      <c r="G382" s="108">
        <f>IFERROR(HLOOKUP(G379,'Latest indicator estimate data'!$A$1:$ZZ$500,MATCH($D382,'Latest indicator estimate data'!$G$1:$G$500,0),FALSE),"")</f>
        <v>40</v>
      </c>
      <c r="H382" s="108" t="str">
        <f>IFERROR(HLOOKUP(H379,'Latest indicator estimate data'!$A$1:$ZZ$500,MATCH($D382,'Latest indicator estimate data'!$G$1:$G$500,0),FALSE),"")</f>
        <v/>
      </c>
      <c r="I382" s="108" t="str">
        <f>IFERROR(HLOOKUP(I379,'Latest indicator estimate data'!$A$1:$ZZ$500,MATCH($D382,'Latest indicator estimate data'!$G$1:$G$500,0),FALSE),"")</f>
        <v/>
      </c>
      <c r="J382" s="108" t="str">
        <f>IFERROR(HLOOKUP(J379,'Latest indicator estimate data'!$A$1:$ZZ$500,MATCH($D382,'Latest indicator estimate data'!$G$1:$G$500,0),FALSE),"")</f>
        <v/>
      </c>
      <c r="K382" s="108" t="str">
        <f>IFERROR(HLOOKUP(K379,'Latest indicator estimate data'!$A$1:$ZZ$500,MATCH($D382,'Latest indicator estimate data'!$G$1:$G$500,0),FALSE),"")</f>
        <v/>
      </c>
      <c r="L382" s="108" t="str">
        <f>IFERROR(HLOOKUP(L379,'Latest indicator estimate data'!$A$1:$ZZ$500,MATCH($D382,'Latest indicator estimate data'!$G$1:$G$500,0),FALSE),"")</f>
        <v/>
      </c>
      <c r="M382" s="108" t="str">
        <f>IFERROR(HLOOKUP(M379,'Latest indicator estimate data'!$A$1:$ZZ$500,MATCH($D382,'Latest indicator estimate data'!$G$1:$G$500,0),FALSE),"")</f>
        <v/>
      </c>
      <c r="N382" s="108" t="str">
        <f>IFERROR(HLOOKUP(N379,'Latest indicator estimate data'!$A$1:$ZZ$500,MATCH($D382,'Latest indicator estimate data'!$G$1:$G$500,0),FALSE),"")</f>
        <v/>
      </c>
      <c r="O382" s="108" t="str">
        <f>IFERROR(HLOOKUP(O379,'Latest indicator estimate data'!$A$1:$ZZ$500,MATCH($D382,'Latest indicator estimate data'!$G$1:$G$500,0),FALSE),"")</f>
        <v/>
      </c>
      <c r="P382" s="108"/>
      <c r="Q382" s="108"/>
      <c r="R382" s="108"/>
      <c r="S382" s="108"/>
      <c r="T382" s="108"/>
      <c r="U382" s="108"/>
      <c r="X382" s="19" t="s">
        <v>2223</v>
      </c>
      <c r="Y382" s="19" t="s">
        <v>951</v>
      </c>
      <c r="Z382" s="19" t="s">
        <v>1490</v>
      </c>
      <c r="AA382" s="19" t="s">
        <v>1269</v>
      </c>
    </row>
    <row r="383" spans="2:27" ht="27.6">
      <c r="C383" s="125"/>
      <c r="D383" s="20" t="s">
        <v>1929</v>
      </c>
      <c r="E383" s="108">
        <f>IFERROR(HLOOKUP(E379,'Latest indicator estimate data'!$A$1:$ZZ$500,MATCH($D383,'Latest indicator estimate data'!$G$1:$G$500,0),FALSE),"")</f>
        <v>2</v>
      </c>
      <c r="F383" s="108">
        <f>IFERROR(HLOOKUP(F379,'Latest indicator estimate data'!$A$1:$ZZ$500,MATCH($D383,'Latest indicator estimate data'!$G$1:$G$500,0),FALSE),"")</f>
        <v>36</v>
      </c>
      <c r="G383" s="108">
        <f>IFERROR(HLOOKUP(G379,'Latest indicator estimate data'!$A$1:$ZZ$500,MATCH($D383,'Latest indicator estimate data'!$G$1:$G$500,0),FALSE),"")</f>
        <v>50</v>
      </c>
      <c r="H383" s="108" t="str">
        <f>IFERROR(HLOOKUP(H379,'Latest indicator estimate data'!$A$1:$ZZ$500,MATCH($D383,'Latest indicator estimate data'!$G$1:$G$500,0),FALSE),"")</f>
        <v/>
      </c>
      <c r="I383" s="108" t="str">
        <f>IFERROR(HLOOKUP(I379,'Latest indicator estimate data'!$A$1:$ZZ$500,MATCH($D383,'Latest indicator estimate data'!$G$1:$G$500,0),FALSE),"")</f>
        <v/>
      </c>
      <c r="J383" s="108" t="str">
        <f>IFERROR(HLOOKUP(J379,'Latest indicator estimate data'!$A$1:$ZZ$500,MATCH($D383,'Latest indicator estimate data'!$G$1:$G$500,0),FALSE),"")</f>
        <v/>
      </c>
      <c r="K383" s="108" t="str">
        <f>IFERROR(HLOOKUP(K379,'Latest indicator estimate data'!$A$1:$ZZ$500,MATCH($D383,'Latest indicator estimate data'!$G$1:$G$500,0),FALSE),"")</f>
        <v/>
      </c>
      <c r="L383" s="108" t="str">
        <f>IFERROR(HLOOKUP(L379,'Latest indicator estimate data'!$A$1:$ZZ$500,MATCH($D383,'Latest indicator estimate data'!$G$1:$G$500,0),FALSE),"")</f>
        <v/>
      </c>
      <c r="M383" s="108" t="str">
        <f>IFERROR(HLOOKUP(M379,'Latest indicator estimate data'!$A$1:$ZZ$500,MATCH($D383,'Latest indicator estimate data'!$G$1:$G$500,0),FALSE),"")</f>
        <v/>
      </c>
      <c r="N383" s="108" t="str">
        <f>IFERROR(HLOOKUP(N379,'Latest indicator estimate data'!$A$1:$ZZ$500,MATCH($D383,'Latest indicator estimate data'!$G$1:$G$500,0),FALSE),"")</f>
        <v/>
      </c>
      <c r="O383" s="108" t="str">
        <f>IFERROR(HLOOKUP(O379,'Latest indicator estimate data'!$A$1:$ZZ$500,MATCH($D383,'Latest indicator estimate data'!$G$1:$G$500,0),FALSE),"")</f>
        <v/>
      </c>
      <c r="P383" s="108"/>
      <c r="Q383" s="108"/>
      <c r="R383" s="108"/>
      <c r="S383" s="108"/>
      <c r="T383" s="108"/>
      <c r="U383" s="108"/>
    </row>
    <row r="384" spans="2:27">
      <c r="C384" s="130" t="s">
        <v>2031</v>
      </c>
      <c r="D384" s="131"/>
      <c r="E384" s="132"/>
      <c r="F384" s="132"/>
      <c r="G384" s="132"/>
      <c r="H384" s="132"/>
      <c r="I384" s="132"/>
      <c r="J384" s="132"/>
      <c r="K384" s="132"/>
      <c r="L384" s="132"/>
      <c r="M384" s="132"/>
      <c r="N384" s="132"/>
      <c r="O384" s="132"/>
      <c r="P384" s="132"/>
      <c r="Q384" s="108"/>
      <c r="R384" s="108"/>
      <c r="S384" s="108"/>
      <c r="T384" s="108"/>
      <c r="U384" s="108"/>
    </row>
    <row r="385" spans="2:21">
      <c r="C385" s="125"/>
      <c r="D385" s="20" t="s">
        <v>2558</v>
      </c>
      <c r="E385" s="108">
        <f>IFERROR(HLOOKUP(E379,'Latest indicator estimate data'!$A$1:$ZZ$500,MATCH($D385,'Latest indicator estimate data'!$G$1:$G$500,0),FALSE),"")</f>
        <v>2</v>
      </c>
      <c r="F385" s="108">
        <f>IFERROR(HLOOKUP(F379,'Latest indicator estimate data'!$A$1:$ZZ$500,MATCH($D385,'Latest indicator estimate data'!$G$1:$G$500,0),FALSE),"")</f>
        <v>38</v>
      </c>
      <c r="G385" s="108">
        <f>IFERROR(HLOOKUP(G379,'Latest indicator estimate data'!$A$1:$ZZ$500,MATCH($D385,'Latest indicator estimate data'!$G$1:$G$500,0),FALSE),"")</f>
        <v>47</v>
      </c>
      <c r="H385" s="108" t="str">
        <f>IFERROR(HLOOKUP(H379,'Latest indicator estimate data'!$A$1:$ZZ$500,MATCH($D385,'Latest indicator estimate data'!$G$1:$G$500,0),FALSE),"")</f>
        <v/>
      </c>
      <c r="I385" s="108" t="str">
        <f>IFERROR(HLOOKUP(I379,'Latest indicator estimate data'!$A$1:$ZZ$500,MATCH($D385,'Latest indicator estimate data'!$G$1:$G$500,0),FALSE),"")</f>
        <v/>
      </c>
      <c r="J385" s="108" t="str">
        <f>IFERROR(HLOOKUP(J379,'Latest indicator estimate data'!$A$1:$ZZ$500,MATCH($D385,'Latest indicator estimate data'!$G$1:$G$500,0),FALSE),"")</f>
        <v/>
      </c>
      <c r="K385" s="108" t="str">
        <f>IFERROR(HLOOKUP(K379,'Latest indicator estimate data'!$A$1:$ZZ$500,MATCH($D385,'Latest indicator estimate data'!$G$1:$G$500,0),FALSE),"")</f>
        <v/>
      </c>
      <c r="L385" s="108" t="str">
        <f>IFERROR(HLOOKUP(L379,'Latest indicator estimate data'!$A$1:$ZZ$500,MATCH($D385,'Latest indicator estimate data'!$G$1:$G$500,0),FALSE),"")</f>
        <v/>
      </c>
      <c r="M385" s="108" t="str">
        <f>IFERROR(HLOOKUP(M379,'Latest indicator estimate data'!$A$1:$ZZ$500,MATCH($D385,'Latest indicator estimate data'!$G$1:$G$500,0),FALSE),"")</f>
        <v/>
      </c>
      <c r="N385" s="108" t="str">
        <f>IFERROR(HLOOKUP(N379,'Latest indicator estimate data'!$A$1:$ZZ$500,MATCH($D385,'Latest indicator estimate data'!$G$1:$G$500,0),FALSE),"")</f>
        <v/>
      </c>
      <c r="O385" s="108" t="str">
        <f>IFERROR(HLOOKUP(O379,'Latest indicator estimate data'!$A$1:$ZZ$500,MATCH($D385,'Latest indicator estimate data'!$G$1:$G$500,0),FALSE),"")</f>
        <v/>
      </c>
      <c r="P385" s="108"/>
      <c r="Q385" s="108"/>
      <c r="R385" s="108"/>
      <c r="S385" s="108"/>
      <c r="T385" s="108"/>
      <c r="U385" s="108"/>
    </row>
    <row r="386" spans="2:21">
      <c r="C386" s="125"/>
      <c r="D386" s="20" t="s">
        <v>2559</v>
      </c>
      <c r="E386" s="108">
        <f>IFERROR(HLOOKUP(E379,'Latest indicator estimate data'!$A$1:$ZZ$500,MATCH($D386,'Latest indicator estimate data'!$G$1:$G$500,0),FALSE),"")</f>
        <v>5</v>
      </c>
      <c r="F386" s="108">
        <f>IFERROR(HLOOKUP(F379,'Latest indicator estimate data'!$A$1:$ZZ$500,MATCH($D386,'Latest indicator estimate data'!$G$1:$G$500,0),FALSE),"")</f>
        <v>36</v>
      </c>
      <c r="G386" s="108">
        <f>IFERROR(HLOOKUP(G379,'Latest indicator estimate data'!$A$1:$ZZ$500,MATCH($D386,'Latest indicator estimate data'!$G$1:$G$500,0),FALSE),"")</f>
        <v>46</v>
      </c>
      <c r="H386" s="108" t="str">
        <f>IFERROR(HLOOKUP(H379,'Latest indicator estimate data'!$A$1:$ZZ$500,MATCH($D386,'Latest indicator estimate data'!$G$1:$G$500,0),FALSE),"")</f>
        <v/>
      </c>
      <c r="I386" s="108" t="str">
        <f>IFERROR(HLOOKUP(I379,'Latest indicator estimate data'!$A$1:$ZZ$500,MATCH($D386,'Latest indicator estimate data'!$G$1:$G$500,0),FALSE),"")</f>
        <v/>
      </c>
      <c r="J386" s="108" t="str">
        <f>IFERROR(HLOOKUP(J379,'Latest indicator estimate data'!$A$1:$ZZ$500,MATCH($D386,'Latest indicator estimate data'!$G$1:$G$500,0),FALSE),"")</f>
        <v/>
      </c>
      <c r="K386" s="108" t="str">
        <f>IFERROR(HLOOKUP(K379,'Latest indicator estimate data'!$A$1:$ZZ$500,MATCH($D386,'Latest indicator estimate data'!$G$1:$G$500,0),FALSE),"")</f>
        <v/>
      </c>
      <c r="L386" s="108" t="str">
        <f>IFERROR(HLOOKUP(L379,'Latest indicator estimate data'!$A$1:$ZZ$500,MATCH($D386,'Latest indicator estimate data'!$G$1:$G$500,0),FALSE),"")</f>
        <v/>
      </c>
      <c r="M386" s="108" t="str">
        <f>IFERROR(HLOOKUP(M379,'Latest indicator estimate data'!$A$1:$ZZ$500,MATCH($D386,'Latest indicator estimate data'!$G$1:$G$500,0),FALSE),"")</f>
        <v/>
      </c>
      <c r="N386" s="108" t="str">
        <f>IFERROR(HLOOKUP(N379,'Latest indicator estimate data'!$A$1:$ZZ$500,MATCH($D386,'Latest indicator estimate data'!$G$1:$G$500,0),FALSE),"")</f>
        <v/>
      </c>
      <c r="O386" s="108" t="str">
        <f>IFERROR(HLOOKUP(O379,'Latest indicator estimate data'!$A$1:$ZZ$500,MATCH($D386,'Latest indicator estimate data'!$G$1:$G$500,0),FALSE),"")</f>
        <v/>
      </c>
      <c r="P386" s="108"/>
      <c r="Q386" s="108"/>
      <c r="R386" s="108"/>
      <c r="S386" s="108"/>
      <c r="T386" s="108"/>
      <c r="U386" s="108"/>
    </row>
    <row r="387" spans="2:21">
      <c r="C387" s="130" t="s">
        <v>2035</v>
      </c>
      <c r="D387" s="131"/>
      <c r="E387" s="132"/>
      <c r="F387" s="132"/>
      <c r="G387" s="132"/>
      <c r="H387" s="132"/>
      <c r="I387" s="132"/>
      <c r="J387" s="132"/>
      <c r="K387" s="132"/>
      <c r="L387" s="132"/>
      <c r="M387" s="132"/>
      <c r="N387" s="132"/>
      <c r="O387" s="132"/>
      <c r="P387" s="132"/>
      <c r="Q387" s="108"/>
      <c r="R387" s="108"/>
      <c r="S387" s="108"/>
      <c r="T387" s="108"/>
      <c r="U387" s="108"/>
    </row>
    <row r="388" spans="2:21">
      <c r="C388" s="125"/>
      <c r="D388" s="20" t="s">
        <v>1933</v>
      </c>
      <c r="E388" s="108">
        <f>IFERROR(HLOOKUP(E379,'Latest indicator estimate data'!$A$1:$ZZ$500,MATCH($D388,'Latest indicator estimate data'!$G$1:$G$500,0),FALSE),"")</f>
        <v>1</v>
      </c>
      <c r="F388" s="108">
        <f>IFERROR(HLOOKUP(F379,'Latest indicator estimate data'!$A$1:$ZZ$500,MATCH($D388,'Latest indicator estimate data'!$G$1:$G$500,0),FALSE),"")</f>
        <v>30</v>
      </c>
      <c r="G388" s="108">
        <f>IFERROR(HLOOKUP(G379,'Latest indicator estimate data'!$A$1:$ZZ$500,MATCH($D388,'Latest indicator estimate data'!$G$1:$G$500,0),FALSE),"")</f>
        <v>52</v>
      </c>
      <c r="H388" s="108" t="str">
        <f>IFERROR(HLOOKUP(H379,'Latest indicator estimate data'!$A$1:$ZZ$500,MATCH($D388,'Latest indicator estimate data'!$G$1:$G$500,0),FALSE),"")</f>
        <v/>
      </c>
      <c r="I388" s="108" t="str">
        <f>IFERROR(HLOOKUP(I379,'Latest indicator estimate data'!$A$1:$ZZ$500,MATCH($D388,'Latest indicator estimate data'!$G$1:$G$500,0),FALSE),"")</f>
        <v/>
      </c>
      <c r="J388" s="108" t="str">
        <f>IFERROR(HLOOKUP(J379,'Latest indicator estimate data'!$A$1:$ZZ$500,MATCH($D388,'Latest indicator estimate data'!$G$1:$G$500,0),FALSE),"")</f>
        <v/>
      </c>
      <c r="K388" s="108" t="str">
        <f>IFERROR(HLOOKUP(K379,'Latest indicator estimate data'!$A$1:$ZZ$500,MATCH($D388,'Latest indicator estimate data'!$G$1:$G$500,0),FALSE),"")</f>
        <v/>
      </c>
      <c r="L388" s="108" t="str">
        <f>IFERROR(HLOOKUP(L379,'Latest indicator estimate data'!$A$1:$ZZ$500,MATCH($D388,'Latest indicator estimate data'!$G$1:$G$500,0),FALSE),"")</f>
        <v/>
      </c>
      <c r="M388" s="108" t="str">
        <f>IFERROR(HLOOKUP(M379,'Latest indicator estimate data'!$A$1:$ZZ$500,MATCH($D388,'Latest indicator estimate data'!$G$1:$G$500,0),FALSE),"")</f>
        <v/>
      </c>
      <c r="N388" s="108" t="str">
        <f>IFERROR(HLOOKUP(N379,'Latest indicator estimate data'!$A$1:$ZZ$500,MATCH($D388,'Latest indicator estimate data'!$G$1:$G$500,0),FALSE),"")</f>
        <v/>
      </c>
      <c r="O388" s="108" t="str">
        <f>IFERROR(HLOOKUP(O379,'Latest indicator estimate data'!$A$1:$ZZ$500,MATCH($D388,'Latest indicator estimate data'!$G$1:$G$500,0),FALSE),"")</f>
        <v/>
      </c>
      <c r="P388" s="108"/>
      <c r="Q388" s="108"/>
      <c r="R388" s="108"/>
      <c r="S388" s="108"/>
      <c r="T388" s="108"/>
      <c r="U388" s="108"/>
    </row>
    <row r="389" spans="2:21">
      <c r="C389" s="125"/>
      <c r="D389" s="20" t="s">
        <v>1934</v>
      </c>
      <c r="E389" s="108">
        <f>IFERROR(HLOOKUP(E379,'Latest indicator estimate data'!$A$1:$ZZ$500,MATCH($D389,'Latest indicator estimate data'!$G$1:$G$500,0),FALSE),"")</f>
        <v>4</v>
      </c>
      <c r="F389" s="108">
        <f>IFERROR(HLOOKUP(F379,'Latest indicator estimate data'!$A$1:$ZZ$500,MATCH($D389,'Latest indicator estimate data'!$G$1:$G$500,0),FALSE),"")</f>
        <v>45</v>
      </c>
      <c r="G389" s="108">
        <f>IFERROR(HLOOKUP(G379,'Latest indicator estimate data'!$A$1:$ZZ$500,MATCH($D389,'Latest indicator estimate data'!$G$1:$G$500,0),FALSE),"")</f>
        <v>42</v>
      </c>
      <c r="H389" s="108" t="str">
        <f>IFERROR(HLOOKUP(H379,'Latest indicator estimate data'!$A$1:$ZZ$500,MATCH($D389,'Latest indicator estimate data'!$G$1:$G$500,0),FALSE),"")</f>
        <v/>
      </c>
      <c r="I389" s="108" t="str">
        <f>IFERROR(HLOOKUP(I379,'Latest indicator estimate data'!$A$1:$ZZ$500,MATCH($D389,'Latest indicator estimate data'!$G$1:$G$500,0),FALSE),"")</f>
        <v/>
      </c>
      <c r="J389" s="108" t="str">
        <f>IFERROR(HLOOKUP(J379,'Latest indicator estimate data'!$A$1:$ZZ$500,MATCH($D389,'Latest indicator estimate data'!$G$1:$G$500,0),FALSE),"")</f>
        <v/>
      </c>
      <c r="K389" s="108" t="str">
        <f>IFERROR(HLOOKUP(K379,'Latest indicator estimate data'!$A$1:$ZZ$500,MATCH($D389,'Latest indicator estimate data'!$G$1:$G$500,0),FALSE),"")</f>
        <v/>
      </c>
      <c r="L389" s="108" t="str">
        <f>IFERROR(HLOOKUP(L379,'Latest indicator estimate data'!$A$1:$ZZ$500,MATCH($D389,'Latest indicator estimate data'!$G$1:$G$500,0),FALSE),"")</f>
        <v/>
      </c>
      <c r="M389" s="108" t="str">
        <f>IFERROR(HLOOKUP(M379,'Latest indicator estimate data'!$A$1:$ZZ$500,MATCH($D389,'Latest indicator estimate data'!$G$1:$G$500,0),FALSE),"")</f>
        <v/>
      </c>
      <c r="N389" s="108" t="str">
        <f>IFERROR(HLOOKUP(N379,'Latest indicator estimate data'!$A$1:$ZZ$500,MATCH($D389,'Latest indicator estimate data'!$G$1:$G$500,0),FALSE),"")</f>
        <v/>
      </c>
      <c r="O389" s="108" t="str">
        <f>IFERROR(HLOOKUP(O379,'Latest indicator estimate data'!$A$1:$ZZ$500,MATCH($D389,'Latest indicator estimate data'!$G$1:$G$500,0),FALSE),"")</f>
        <v/>
      </c>
      <c r="P389" s="108"/>
      <c r="Q389" s="108"/>
      <c r="R389" s="108"/>
      <c r="S389" s="108"/>
      <c r="T389" s="108"/>
      <c r="U389" s="108"/>
    </row>
    <row r="390" spans="2:21">
      <c r="C390" s="130" t="s">
        <v>2039</v>
      </c>
      <c r="D390" s="131"/>
      <c r="E390" s="132"/>
      <c r="F390" s="132"/>
      <c r="G390" s="132"/>
      <c r="H390" s="132"/>
      <c r="I390" s="132"/>
      <c r="J390" s="132"/>
      <c r="K390" s="132"/>
      <c r="L390" s="132"/>
      <c r="M390" s="132"/>
      <c r="N390" s="132"/>
      <c r="O390" s="132"/>
      <c r="P390" s="132"/>
      <c r="Q390" s="108"/>
      <c r="R390" s="108"/>
      <c r="S390" s="108"/>
      <c r="T390" s="108"/>
      <c r="U390" s="108"/>
    </row>
    <row r="391" spans="2:21">
      <c r="C391" s="125"/>
      <c r="D391" s="20" t="s">
        <v>2561</v>
      </c>
      <c r="E391" s="108">
        <f>IFERROR(HLOOKUP(E379,'Latest indicator estimate data'!$A$1:$ZZ$500,MATCH($D391,'Latest indicator estimate data'!$G$1:$G$500,0),FALSE),"")</f>
        <v>5</v>
      </c>
      <c r="F391" s="108">
        <f>IFERROR(HLOOKUP(F379,'Latest indicator estimate data'!$A$1:$ZZ$500,MATCH($D391,'Latest indicator estimate data'!$G$1:$G$500,0),FALSE),"")</f>
        <v>32</v>
      </c>
      <c r="G391" s="108">
        <f>IFERROR(HLOOKUP(G379,'Latest indicator estimate data'!$A$1:$ZZ$500,MATCH($D391,'Latest indicator estimate data'!$G$1:$G$500,0),FALSE),"")</f>
        <v>32</v>
      </c>
      <c r="H391" s="108" t="str">
        <f>IFERROR(HLOOKUP(H379,'Latest indicator estimate data'!$A$1:$ZZ$500,MATCH($D391,'Latest indicator estimate data'!$G$1:$G$500,0),FALSE),"")</f>
        <v/>
      </c>
      <c r="I391" s="108" t="str">
        <f>IFERROR(HLOOKUP(I379,'Latest indicator estimate data'!$A$1:$ZZ$500,MATCH($D391,'Latest indicator estimate data'!$G$1:$G$500,0),FALSE),"")</f>
        <v/>
      </c>
      <c r="J391" s="108" t="str">
        <f>IFERROR(HLOOKUP(J379,'Latest indicator estimate data'!$A$1:$ZZ$500,MATCH($D391,'Latest indicator estimate data'!$G$1:$G$500,0),FALSE),"")</f>
        <v/>
      </c>
      <c r="K391" s="108" t="str">
        <f>IFERROR(HLOOKUP(K379,'Latest indicator estimate data'!$A$1:$ZZ$500,MATCH($D391,'Latest indicator estimate data'!$G$1:$G$500,0),FALSE),"")</f>
        <v/>
      </c>
      <c r="L391" s="108" t="str">
        <f>IFERROR(HLOOKUP(L379,'Latest indicator estimate data'!$A$1:$ZZ$500,MATCH($D391,'Latest indicator estimate data'!$G$1:$G$500,0),FALSE),"")</f>
        <v/>
      </c>
      <c r="M391" s="108" t="str">
        <f>IFERROR(HLOOKUP(M379,'Latest indicator estimate data'!$A$1:$ZZ$500,MATCH($D391,'Latest indicator estimate data'!$G$1:$G$500,0),FALSE),"")</f>
        <v/>
      </c>
      <c r="N391" s="108" t="str">
        <f>IFERROR(HLOOKUP(N379,'Latest indicator estimate data'!$A$1:$ZZ$500,MATCH($D391,'Latest indicator estimate data'!$G$1:$G$500,0),FALSE),"")</f>
        <v/>
      </c>
      <c r="O391" s="108" t="str">
        <f>IFERROR(HLOOKUP(O379,'Latest indicator estimate data'!$A$1:$ZZ$500,MATCH($D391,'Latest indicator estimate data'!$G$1:$G$500,0),FALSE),"")</f>
        <v/>
      </c>
      <c r="P391" s="108"/>
      <c r="Q391" s="108"/>
      <c r="R391" s="108"/>
      <c r="S391" s="108"/>
      <c r="T391" s="108"/>
      <c r="U391" s="108"/>
    </row>
    <row r="392" spans="2:21">
      <c r="C392" s="126"/>
      <c r="D392" s="129" t="s">
        <v>2560</v>
      </c>
      <c r="E392" s="113">
        <f>IFERROR(HLOOKUP(E379,'Latest indicator estimate data'!$A$1:$ZZ$500,MATCH($D392,'Latest indicator estimate data'!$G$1:$G$500,0),FALSE),"")</f>
        <v>2</v>
      </c>
      <c r="F392" s="113">
        <f>IFERROR(HLOOKUP(F379,'Latest indicator estimate data'!$A$1:$ZZ$500,MATCH($D392,'Latest indicator estimate data'!$G$1:$G$500,0),FALSE),"")</f>
        <v>38</v>
      </c>
      <c r="G392" s="113">
        <f>IFERROR(HLOOKUP(G379,'Latest indicator estimate data'!$A$1:$ZZ$500,MATCH($D392,'Latest indicator estimate data'!$G$1:$G$500,0),FALSE),"")</f>
        <v>49</v>
      </c>
      <c r="H392" s="113" t="str">
        <f>IFERROR(HLOOKUP(H379,'Latest indicator estimate data'!$A$1:$ZZ$500,MATCH($D392,'Latest indicator estimate data'!$G$1:$G$500,0),FALSE),"")</f>
        <v/>
      </c>
      <c r="I392" s="113" t="str">
        <f>IFERROR(HLOOKUP(I379,'Latest indicator estimate data'!$A$1:$ZZ$500,MATCH($D392,'Latest indicator estimate data'!$G$1:$G$500,0),FALSE),"")</f>
        <v/>
      </c>
      <c r="J392" s="113" t="str">
        <f>IFERROR(HLOOKUP(J379,'Latest indicator estimate data'!$A$1:$ZZ$500,MATCH($D392,'Latest indicator estimate data'!$G$1:$G$500,0),FALSE),"")</f>
        <v/>
      </c>
      <c r="K392" s="113" t="str">
        <f>IFERROR(HLOOKUP(K379,'Latest indicator estimate data'!$A$1:$ZZ$500,MATCH($D392,'Latest indicator estimate data'!$G$1:$G$500,0),FALSE),"")</f>
        <v/>
      </c>
      <c r="L392" s="113" t="str">
        <f>IFERROR(HLOOKUP(L379,'Latest indicator estimate data'!$A$1:$ZZ$500,MATCH($D392,'Latest indicator estimate data'!$G$1:$G$500,0),FALSE),"")</f>
        <v/>
      </c>
      <c r="M392" s="113" t="str">
        <f>IFERROR(HLOOKUP(M379,'Latest indicator estimate data'!$A$1:$ZZ$500,MATCH($D392,'Latest indicator estimate data'!$G$1:$G$500,0),FALSE),"")</f>
        <v/>
      </c>
      <c r="N392" s="113" t="str">
        <f>IFERROR(HLOOKUP(N379,'Latest indicator estimate data'!$A$1:$ZZ$500,MATCH($D392,'Latest indicator estimate data'!$G$1:$G$500,0),FALSE),"")</f>
        <v/>
      </c>
      <c r="O392" s="113" t="str">
        <f>IFERROR(HLOOKUP(O379,'Latest indicator estimate data'!$A$1:$ZZ$500,MATCH($D392,'Latest indicator estimate data'!$G$1:$G$500,0),FALSE),"")</f>
        <v/>
      </c>
      <c r="P392" s="113"/>
      <c r="Q392" s="108"/>
      <c r="R392" s="108"/>
      <c r="S392" s="108"/>
      <c r="T392" s="108"/>
      <c r="U392" s="108"/>
    </row>
    <row r="396" spans="2:21">
      <c r="B396" s="105" t="s">
        <v>2224</v>
      </c>
    </row>
    <row r="397" spans="2:21">
      <c r="B397" s="105" t="s">
        <v>2225</v>
      </c>
      <c r="C397" s="105"/>
      <c r="D397" s="106"/>
      <c r="E397" s="107"/>
      <c r="F397" s="107"/>
      <c r="G397" s="107"/>
      <c r="H397" s="107"/>
      <c r="I397" s="107"/>
      <c r="J397" s="107"/>
      <c r="K397" s="107"/>
      <c r="L397" s="107"/>
      <c r="M397" s="107"/>
      <c r="N397" s="107"/>
      <c r="O397" s="108"/>
      <c r="P397" s="118"/>
    </row>
    <row r="398" spans="2:21" ht="27.75" customHeight="1">
      <c r="C398" s="109"/>
      <c r="D398" s="109"/>
      <c r="E398" s="245" t="s">
        <v>2226</v>
      </c>
      <c r="F398" s="245"/>
      <c r="G398" s="245"/>
      <c r="H398" s="245"/>
      <c r="I398" s="245"/>
      <c r="J398" s="245"/>
      <c r="K398" s="245"/>
      <c r="L398" s="245"/>
      <c r="M398" s="245"/>
      <c r="N398" s="245"/>
      <c r="O398" s="245"/>
      <c r="P398" s="245"/>
      <c r="Q398" s="245"/>
      <c r="R398" s="245"/>
      <c r="S398" s="245"/>
      <c r="T398" s="245"/>
      <c r="U398" s="245"/>
    </row>
    <row r="399" spans="2:21" ht="75.75" customHeight="1">
      <c r="C399" s="120"/>
      <c r="D399" s="120"/>
      <c r="E399" s="160" t="str">
        <f>X401</f>
        <v>decreased COVID-19 transmission </v>
      </c>
      <c r="F399" s="160" t="str">
        <f>X402</f>
        <v>typical decrease due to changing seasons or weather</v>
      </c>
      <c r="G399" s="160" t="str">
        <f>X403</f>
        <v>changes in recommendations to the public for mild illness / elective care</v>
      </c>
      <c r="H399" s="160" t="str">
        <f>X404</f>
        <v>fear, mistrust, uncertainty about catching COVID 19 during facility visits</v>
      </c>
      <c r="I399" s="160" t="str">
        <f>X405</f>
        <v>lockdown</v>
      </c>
      <c r="J399" s="160" t="str">
        <f>X406</f>
        <v>disruption of public transport</v>
      </c>
      <c r="K399" s="160" t="str">
        <f>X407</f>
        <v>increased cost for transportation</v>
      </c>
      <c r="L399" s="160" t="str">
        <f>X408</f>
        <v>other (community)</v>
      </c>
      <c r="M399" s="160" t="str">
        <f>X409</f>
        <v>scope of specific services reduced</v>
      </c>
      <c r="N399" s="160" t="str">
        <f>X410</f>
        <v>provision of specific services completely suspended</v>
      </c>
      <c r="O399" s="160" t="str">
        <f>X411</f>
        <v>reduced or changed opening hours</v>
      </c>
      <c r="P399" s="160" t="str">
        <f>X412</f>
        <v>facility closure</v>
      </c>
      <c r="Q399" s="160" t="str">
        <f>X413</f>
        <v xml:space="preserve">limited availability of medicines or consumables </v>
      </c>
      <c r="R399" s="160" t="str">
        <f>X414</f>
        <v>limited availability of medical staff</v>
      </c>
      <c r="S399" s="160" t="str">
        <f>X415</f>
        <v>long waiting time at facility</v>
      </c>
      <c r="T399" s="160" t="str">
        <f>X416</f>
        <v>increased cost for health services</v>
      </c>
      <c r="U399" s="160" t="str">
        <f>X417</f>
        <v>other</v>
      </c>
    </row>
    <row r="400" spans="2:21" ht="41.4">
      <c r="C400" s="121"/>
      <c r="D400" s="121"/>
      <c r="E400" s="127" t="s">
        <v>952</v>
      </c>
      <c r="F400" s="127" t="s">
        <v>953</v>
      </c>
      <c r="G400" s="127" t="s">
        <v>954</v>
      </c>
      <c r="H400" s="127" t="s">
        <v>955</v>
      </c>
      <c r="I400" s="127" t="s">
        <v>956</v>
      </c>
      <c r="J400" s="127" t="s">
        <v>957</v>
      </c>
      <c r="K400" s="127" t="s">
        <v>958</v>
      </c>
      <c r="L400" s="127" t="s">
        <v>959</v>
      </c>
      <c r="M400" s="127" t="s">
        <v>960</v>
      </c>
      <c r="N400" s="127" t="s">
        <v>961</v>
      </c>
      <c r="O400" s="127" t="s">
        <v>962</v>
      </c>
      <c r="P400" s="127" t="s">
        <v>963</v>
      </c>
      <c r="Q400" s="127" t="s">
        <v>964</v>
      </c>
      <c r="R400" s="127" t="s">
        <v>965</v>
      </c>
      <c r="S400" s="127" t="s">
        <v>966</v>
      </c>
      <c r="T400" s="127" t="s">
        <v>967</v>
      </c>
      <c r="U400" s="127" t="s">
        <v>968</v>
      </c>
    </row>
    <row r="401" spans="3:27">
      <c r="C401" s="123" t="s">
        <v>1927</v>
      </c>
      <c r="D401" s="124"/>
      <c r="E401" s="112">
        <f>HLOOKUP(E400,'Latest indicator estimate data'!$A$1:$ZZ$500,MATCH($C401,'Latest indicator estimate data'!$G$1:$G$500,0),FALSE)</f>
        <v>0</v>
      </c>
      <c r="F401" s="112">
        <f>HLOOKUP(F400,'Latest indicator estimate data'!$A$1:$ZZ$500,MATCH($C401,'Latest indicator estimate data'!$G$1:$G$500,0),FALSE)</f>
        <v>25</v>
      </c>
      <c r="G401" s="112">
        <f>HLOOKUP(G400,'Latest indicator estimate data'!$A$1:$ZZ$500,MATCH($C401,'Latest indicator estimate data'!$G$1:$G$500,0),FALSE)</f>
        <v>0</v>
      </c>
      <c r="H401" s="112">
        <f>HLOOKUP(H400,'Latest indicator estimate data'!$A$1:$ZZ$500,MATCH($C401,'Latest indicator estimate data'!$G$1:$G$500,0),FALSE)</f>
        <v>0</v>
      </c>
      <c r="I401" s="112">
        <f>HLOOKUP(I400,'Latest indicator estimate data'!$A$1:$ZZ$500,MATCH($C401,'Latest indicator estimate data'!$G$1:$G$500,0),FALSE)</f>
        <v>0</v>
      </c>
      <c r="J401" s="112">
        <f>HLOOKUP(J400,'Latest indicator estimate data'!$A$1:$ZZ$500,MATCH($C401,'Latest indicator estimate data'!$G$1:$G$500,0),FALSE)</f>
        <v>0</v>
      </c>
      <c r="K401" s="112">
        <f>HLOOKUP(K400,'Latest indicator estimate data'!$A$1:$ZZ$500,MATCH($C401,'Latest indicator estimate data'!$G$1:$G$500,0),FALSE)</f>
        <v>25</v>
      </c>
      <c r="L401" s="112">
        <f>HLOOKUP(L400,'Latest indicator estimate data'!$A$1:$ZZ$500,MATCH($C401,'Latest indicator estimate data'!$G$1:$G$500,0),FALSE)</f>
        <v>0</v>
      </c>
      <c r="M401" s="112">
        <f>HLOOKUP(M400,'Latest indicator estimate data'!$A$1:$ZZ$500,MATCH($C401,'Latest indicator estimate data'!$G$1:$G$500,0),FALSE)</f>
        <v>0</v>
      </c>
      <c r="N401" s="112">
        <f>HLOOKUP(N400,'Latest indicator estimate data'!$A$1:$ZZ$500,MATCH($C401,'Latest indicator estimate data'!$G$1:$G$500,0),FALSE)</f>
        <v>0</v>
      </c>
      <c r="O401" s="112">
        <f>HLOOKUP(O400,'Latest indicator estimate data'!$A$1:$ZZ$500,MATCH($C401,'Latest indicator estimate data'!$G$1:$G$500,0),FALSE)</f>
        <v>0</v>
      </c>
      <c r="P401" s="112">
        <f>HLOOKUP(P400,'Latest indicator estimate data'!$A$1:$ZZ$500,MATCH($C401,'Latest indicator estimate data'!$G$1:$G$500,0),FALSE)</f>
        <v>0</v>
      </c>
      <c r="Q401" s="112">
        <f>HLOOKUP(Q400,'Latest indicator estimate data'!$A$1:$ZZ$500,MATCH($C401,'Latest indicator estimate data'!$G$1:$G$500,0),FALSE)</f>
        <v>0</v>
      </c>
      <c r="R401" s="112">
        <f>HLOOKUP(R400,'Latest indicator estimate data'!$A$1:$ZZ$500,MATCH($C401,'Latest indicator estimate data'!$G$1:$G$500,0),FALSE)</f>
        <v>25</v>
      </c>
      <c r="S401" s="112">
        <f>HLOOKUP(S400,'Latest indicator estimate data'!$A$1:$ZZ$500,MATCH($C401,'Latest indicator estimate data'!$G$1:$G$500,0),FALSE)</f>
        <v>0</v>
      </c>
      <c r="T401" s="112">
        <f>HLOOKUP(T400,'Latest indicator estimate data'!$A$1:$ZZ$500,MATCH($C401,'Latest indicator estimate data'!$G$1:$G$500,0),FALSE)</f>
        <v>25</v>
      </c>
      <c r="U401" s="112">
        <f>HLOOKUP(U400,'Latest indicator estimate data'!$A$1:$ZZ$500,MATCH($C401,'Latest indicator estimate data'!$G$1:$G$500,0),FALSE)</f>
        <v>25</v>
      </c>
      <c r="X401" s="19" t="s">
        <v>2227</v>
      </c>
      <c r="Y401" s="19" t="s">
        <v>952</v>
      </c>
      <c r="Z401" s="19" t="s">
        <v>1492</v>
      </c>
      <c r="AA401" s="19" t="s">
        <v>1487</v>
      </c>
    </row>
    <row r="402" spans="3:27">
      <c r="C402" s="133" t="s">
        <v>2027</v>
      </c>
      <c r="D402" s="134"/>
      <c r="E402" s="132"/>
      <c r="F402" s="132"/>
      <c r="G402" s="132"/>
      <c r="H402" s="132"/>
      <c r="I402" s="132"/>
      <c r="J402" s="132"/>
      <c r="K402" s="132"/>
      <c r="L402" s="132"/>
      <c r="M402" s="132"/>
      <c r="N402" s="132"/>
      <c r="O402" s="132"/>
      <c r="P402" s="132"/>
      <c r="Q402" s="132"/>
      <c r="R402" s="132"/>
      <c r="S402" s="132"/>
      <c r="T402" s="132"/>
      <c r="U402" s="132"/>
      <c r="X402" s="19" t="s">
        <v>2228</v>
      </c>
      <c r="Y402" s="19" t="s">
        <v>953</v>
      </c>
      <c r="Z402" s="19" t="s">
        <v>1494</v>
      </c>
      <c r="AA402" s="19" t="s">
        <v>1487</v>
      </c>
    </row>
    <row r="403" spans="3:27">
      <c r="C403" s="125"/>
      <c r="D403" s="20" t="s">
        <v>1928</v>
      </c>
      <c r="E403" s="108">
        <f>IFERROR(HLOOKUP(E400,'Latest indicator estimate data'!$A$1:$ZZ$500,MATCH($D403,'Latest indicator estimate data'!$G$1:$G$500,0),FALSE),"")</f>
        <v>0</v>
      </c>
      <c r="F403" s="108">
        <f>IFERROR(HLOOKUP(F400,'Latest indicator estimate data'!$A$1:$ZZ$500,MATCH($D403,'Latest indicator estimate data'!$G$1:$G$500,0),FALSE),"")</f>
        <v>50</v>
      </c>
      <c r="G403" s="108">
        <f>IFERROR(HLOOKUP(G400,'Latest indicator estimate data'!$A$1:$ZZ$500,MATCH($D403,'Latest indicator estimate data'!$G$1:$G$500,0),FALSE),"")</f>
        <v>0</v>
      </c>
      <c r="H403" s="108">
        <f>IFERROR(HLOOKUP(H400,'Latest indicator estimate data'!$A$1:$ZZ$500,MATCH($D403,'Latest indicator estimate data'!$G$1:$G$500,0),FALSE),"")</f>
        <v>0</v>
      </c>
      <c r="I403" s="108">
        <f>IFERROR(HLOOKUP(I400,'Latest indicator estimate data'!$A$1:$ZZ$500,MATCH($D403,'Latest indicator estimate data'!$G$1:$G$500,0),FALSE),"")</f>
        <v>0</v>
      </c>
      <c r="J403" s="108">
        <f>IFERROR(HLOOKUP(J400,'Latest indicator estimate data'!$A$1:$ZZ$500,MATCH($D403,'Latest indicator estimate data'!$G$1:$G$500,0),FALSE),"")</f>
        <v>0</v>
      </c>
      <c r="K403" s="108">
        <f>IFERROR(HLOOKUP(K400,'Latest indicator estimate data'!$A$1:$ZZ$500,MATCH($D403,'Latest indicator estimate data'!$G$1:$G$500,0),FALSE),"")</f>
        <v>0</v>
      </c>
      <c r="L403" s="108">
        <f>IFERROR(HLOOKUP(L400,'Latest indicator estimate data'!$A$1:$ZZ$500,MATCH($D403,'Latest indicator estimate data'!$G$1:$G$500,0),FALSE),"")</f>
        <v>0</v>
      </c>
      <c r="M403" s="108">
        <f>IFERROR(HLOOKUP(M400,'Latest indicator estimate data'!$A$1:$ZZ$500,MATCH($D403,'Latest indicator estimate data'!$G$1:$G$500,0),FALSE),"")</f>
        <v>0</v>
      </c>
      <c r="N403" s="108">
        <f>IFERROR(HLOOKUP(N400,'Latest indicator estimate data'!$A$1:$ZZ$500,MATCH($D403,'Latest indicator estimate data'!$G$1:$G$500,0),FALSE),"")</f>
        <v>0</v>
      </c>
      <c r="O403" s="108">
        <f>IFERROR(HLOOKUP(O400,'Latest indicator estimate data'!$A$1:$ZZ$500,MATCH($D403,'Latest indicator estimate data'!$G$1:$G$500,0),FALSE),"")</f>
        <v>0</v>
      </c>
      <c r="P403" s="108">
        <f>IFERROR(HLOOKUP(P400,'Latest indicator estimate data'!$A$1:$ZZ$500,MATCH($D403,'Latest indicator estimate data'!$G$1:$G$500,0),FALSE),"")</f>
        <v>0</v>
      </c>
      <c r="Q403" s="108">
        <f>IFERROR(HLOOKUP(Q400,'Latest indicator estimate data'!$A$1:$ZZ$500,MATCH($D403,'Latest indicator estimate data'!$G$1:$G$500,0),FALSE),"")</f>
        <v>0</v>
      </c>
      <c r="R403" s="108">
        <f>IFERROR(HLOOKUP(R400,'Latest indicator estimate data'!$A$1:$ZZ$500,MATCH($D403,'Latest indicator estimate data'!$G$1:$G$500,0),FALSE),"")</f>
        <v>0</v>
      </c>
      <c r="S403" s="108">
        <f>IFERROR(HLOOKUP(S400,'Latest indicator estimate data'!$A$1:$ZZ$500,MATCH($D403,'Latest indicator estimate data'!$G$1:$G$500,0),FALSE),"")</f>
        <v>0</v>
      </c>
      <c r="T403" s="108">
        <f>IFERROR(HLOOKUP(T400,'Latest indicator estimate data'!$A$1:$ZZ$500,MATCH($D403,'Latest indicator estimate data'!$G$1:$G$500,0),FALSE),"")</f>
        <v>0</v>
      </c>
      <c r="U403" s="108">
        <f>IFERROR(HLOOKUP(U400,'Latest indicator estimate data'!$A$1:$ZZ$500,MATCH($D403,'Latest indicator estimate data'!$G$1:$G$500,0),FALSE),"")</f>
        <v>50</v>
      </c>
      <c r="X403" s="19" t="s">
        <v>2229</v>
      </c>
      <c r="Y403" s="19" t="s">
        <v>954</v>
      </c>
      <c r="Z403" s="19" t="s">
        <v>1496</v>
      </c>
      <c r="AA403" s="19" t="s">
        <v>1487</v>
      </c>
    </row>
    <row r="404" spans="3:27" ht="27.6">
      <c r="C404" s="125"/>
      <c r="D404" s="20" t="s">
        <v>1929</v>
      </c>
      <c r="E404" s="108">
        <f>IFERROR(HLOOKUP(E400,'Latest indicator estimate data'!$A$1:$ZZ$500,MATCH($D404,'Latest indicator estimate data'!$G$1:$G$500,0),FALSE),"")</f>
        <v>0</v>
      </c>
      <c r="F404" s="108">
        <f>IFERROR(HLOOKUP(F400,'Latest indicator estimate data'!$A$1:$ZZ$500,MATCH($D404,'Latest indicator estimate data'!$G$1:$G$500,0),FALSE),"")</f>
        <v>0</v>
      </c>
      <c r="G404" s="108">
        <f>IFERROR(HLOOKUP(G400,'Latest indicator estimate data'!$A$1:$ZZ$500,MATCH($D404,'Latest indicator estimate data'!$G$1:$G$500,0),FALSE),"")</f>
        <v>0</v>
      </c>
      <c r="H404" s="108">
        <f>IFERROR(HLOOKUP(H400,'Latest indicator estimate data'!$A$1:$ZZ$500,MATCH($D404,'Latest indicator estimate data'!$G$1:$G$500,0),FALSE),"")</f>
        <v>0</v>
      </c>
      <c r="I404" s="108">
        <f>IFERROR(HLOOKUP(I400,'Latest indicator estimate data'!$A$1:$ZZ$500,MATCH($D404,'Latest indicator estimate data'!$G$1:$G$500,0),FALSE),"")</f>
        <v>0</v>
      </c>
      <c r="J404" s="108">
        <f>IFERROR(HLOOKUP(J400,'Latest indicator estimate data'!$A$1:$ZZ$500,MATCH($D404,'Latest indicator estimate data'!$G$1:$G$500,0),FALSE),"")</f>
        <v>0</v>
      </c>
      <c r="K404" s="108">
        <f>IFERROR(HLOOKUP(K400,'Latest indicator estimate data'!$A$1:$ZZ$500,MATCH($D404,'Latest indicator estimate data'!$G$1:$G$500,0),FALSE),"")</f>
        <v>50</v>
      </c>
      <c r="L404" s="108">
        <f>IFERROR(HLOOKUP(L400,'Latest indicator estimate data'!$A$1:$ZZ$500,MATCH($D404,'Latest indicator estimate data'!$G$1:$G$500,0),FALSE),"")</f>
        <v>0</v>
      </c>
      <c r="M404" s="108">
        <f>IFERROR(HLOOKUP(M400,'Latest indicator estimate data'!$A$1:$ZZ$500,MATCH($D404,'Latest indicator estimate data'!$G$1:$G$500,0),FALSE),"")</f>
        <v>0</v>
      </c>
      <c r="N404" s="108">
        <f>IFERROR(HLOOKUP(N400,'Latest indicator estimate data'!$A$1:$ZZ$500,MATCH($D404,'Latest indicator estimate data'!$G$1:$G$500,0),FALSE),"")</f>
        <v>0</v>
      </c>
      <c r="O404" s="108">
        <f>IFERROR(HLOOKUP(O400,'Latest indicator estimate data'!$A$1:$ZZ$500,MATCH($D404,'Latest indicator estimate data'!$G$1:$G$500,0),FALSE),"")</f>
        <v>0</v>
      </c>
      <c r="P404" s="108">
        <f>IFERROR(HLOOKUP(P400,'Latest indicator estimate data'!$A$1:$ZZ$500,MATCH($D404,'Latest indicator estimate data'!$G$1:$G$500,0),FALSE),"")</f>
        <v>0</v>
      </c>
      <c r="Q404" s="108">
        <f>IFERROR(HLOOKUP(Q400,'Latest indicator estimate data'!$A$1:$ZZ$500,MATCH($D404,'Latest indicator estimate data'!$G$1:$G$500,0),FALSE),"")</f>
        <v>0</v>
      </c>
      <c r="R404" s="108">
        <f>IFERROR(HLOOKUP(R400,'Latest indicator estimate data'!$A$1:$ZZ$500,MATCH($D404,'Latest indicator estimate data'!$G$1:$G$500,0),FALSE),"")</f>
        <v>50</v>
      </c>
      <c r="S404" s="108">
        <f>IFERROR(HLOOKUP(S400,'Latest indicator estimate data'!$A$1:$ZZ$500,MATCH($D404,'Latest indicator estimate data'!$G$1:$G$500,0),FALSE),"")</f>
        <v>0</v>
      </c>
      <c r="T404" s="108">
        <f>IFERROR(HLOOKUP(T400,'Latest indicator estimate data'!$A$1:$ZZ$500,MATCH($D404,'Latest indicator estimate data'!$G$1:$G$500,0),FALSE),"")</f>
        <v>50</v>
      </c>
      <c r="U404" s="108">
        <f>IFERROR(HLOOKUP(U400,'Latest indicator estimate data'!$A$1:$ZZ$500,MATCH($D404,'Latest indicator estimate data'!$G$1:$G$500,0),FALSE),"")</f>
        <v>0</v>
      </c>
      <c r="X404" s="19" t="s">
        <v>2230</v>
      </c>
      <c r="Y404" s="19" t="s">
        <v>955</v>
      </c>
      <c r="Z404" s="19" t="s">
        <v>1498</v>
      </c>
      <c r="AA404" s="19" t="s">
        <v>1487</v>
      </c>
    </row>
    <row r="405" spans="3:27">
      <c r="C405" s="130" t="s">
        <v>2031</v>
      </c>
      <c r="D405" s="131"/>
      <c r="E405" s="132"/>
      <c r="F405" s="132"/>
      <c r="G405" s="132"/>
      <c r="H405" s="132"/>
      <c r="I405" s="132"/>
      <c r="J405" s="132"/>
      <c r="K405" s="132"/>
      <c r="L405" s="132"/>
      <c r="M405" s="132"/>
      <c r="N405" s="132"/>
      <c r="O405" s="132"/>
      <c r="P405" s="132"/>
      <c r="Q405" s="132"/>
      <c r="R405" s="132"/>
      <c r="S405" s="132"/>
      <c r="T405" s="132"/>
      <c r="U405" s="132"/>
      <c r="X405" s="19" t="s">
        <v>2231</v>
      </c>
      <c r="Y405" s="19" t="s">
        <v>956</v>
      </c>
      <c r="Z405" s="19" t="s">
        <v>1500</v>
      </c>
      <c r="AA405" s="19" t="s">
        <v>1487</v>
      </c>
    </row>
    <row r="406" spans="3:27">
      <c r="C406" s="125"/>
      <c r="D406" s="20" t="s">
        <v>2558</v>
      </c>
      <c r="E406" s="108">
        <f>IFERROR(HLOOKUP(E400,'Latest indicator estimate data'!$A$1:$ZZ$500,MATCH($D406,'Latest indicator estimate data'!$G$1:$G$500,0),FALSE),"")</f>
        <v>0</v>
      </c>
      <c r="F406" s="108">
        <f>IFERROR(HLOOKUP(F400,'Latest indicator estimate data'!$A$1:$ZZ$500,MATCH($D406,'Latest indicator estimate data'!$G$1:$G$500,0),FALSE),"")</f>
        <v>0</v>
      </c>
      <c r="G406" s="108">
        <f>IFERROR(HLOOKUP(G400,'Latest indicator estimate data'!$A$1:$ZZ$500,MATCH($D406,'Latest indicator estimate data'!$G$1:$G$500,0),FALSE),"")</f>
        <v>0</v>
      </c>
      <c r="H406" s="108">
        <f>IFERROR(HLOOKUP(H400,'Latest indicator estimate data'!$A$1:$ZZ$500,MATCH($D406,'Latest indicator estimate data'!$G$1:$G$500,0),FALSE),"")</f>
        <v>0</v>
      </c>
      <c r="I406" s="108">
        <f>IFERROR(HLOOKUP(I400,'Latest indicator estimate data'!$A$1:$ZZ$500,MATCH($D406,'Latest indicator estimate data'!$G$1:$G$500,0),FALSE),"")</f>
        <v>0</v>
      </c>
      <c r="J406" s="108">
        <f>IFERROR(HLOOKUP(J400,'Latest indicator estimate data'!$A$1:$ZZ$500,MATCH($D406,'Latest indicator estimate data'!$G$1:$G$500,0),FALSE),"")</f>
        <v>0</v>
      </c>
      <c r="K406" s="108">
        <f>IFERROR(HLOOKUP(K400,'Latest indicator estimate data'!$A$1:$ZZ$500,MATCH($D406,'Latest indicator estimate data'!$G$1:$G$500,0),FALSE),"")</f>
        <v>50</v>
      </c>
      <c r="L406" s="108">
        <f>IFERROR(HLOOKUP(L400,'Latest indicator estimate data'!$A$1:$ZZ$500,MATCH($D406,'Latest indicator estimate data'!$G$1:$G$500,0),FALSE),"")</f>
        <v>0</v>
      </c>
      <c r="M406" s="108">
        <f>IFERROR(HLOOKUP(M400,'Latest indicator estimate data'!$A$1:$ZZ$500,MATCH($D406,'Latest indicator estimate data'!$G$1:$G$500,0),FALSE),"")</f>
        <v>0</v>
      </c>
      <c r="N406" s="108">
        <f>IFERROR(HLOOKUP(N400,'Latest indicator estimate data'!$A$1:$ZZ$500,MATCH($D406,'Latest indicator estimate data'!$G$1:$G$500,0),FALSE),"")</f>
        <v>0</v>
      </c>
      <c r="O406" s="108">
        <f>IFERROR(HLOOKUP(O400,'Latest indicator estimate data'!$A$1:$ZZ$500,MATCH($D406,'Latest indicator estimate data'!$G$1:$G$500,0),FALSE),"")</f>
        <v>0</v>
      </c>
      <c r="P406" s="108">
        <f>IFERROR(HLOOKUP(P400,'Latest indicator estimate data'!$A$1:$ZZ$500,MATCH($D406,'Latest indicator estimate data'!$G$1:$G$500,0),FALSE),"")</f>
        <v>0</v>
      </c>
      <c r="Q406" s="108">
        <f>IFERROR(HLOOKUP(Q400,'Latest indicator estimate data'!$A$1:$ZZ$500,MATCH($D406,'Latest indicator estimate data'!$G$1:$G$500,0),FALSE),"")</f>
        <v>0</v>
      </c>
      <c r="R406" s="108">
        <f>IFERROR(HLOOKUP(R400,'Latest indicator estimate data'!$A$1:$ZZ$500,MATCH($D406,'Latest indicator estimate data'!$G$1:$G$500,0),FALSE),"")</f>
        <v>50</v>
      </c>
      <c r="S406" s="108">
        <f>IFERROR(HLOOKUP(S400,'Latest indicator estimate data'!$A$1:$ZZ$500,MATCH($D406,'Latest indicator estimate data'!$G$1:$G$500,0),FALSE),"")</f>
        <v>0</v>
      </c>
      <c r="T406" s="108">
        <f>IFERROR(HLOOKUP(T400,'Latest indicator estimate data'!$A$1:$ZZ$500,MATCH($D406,'Latest indicator estimate data'!$G$1:$G$500,0),FALSE),"")</f>
        <v>50</v>
      </c>
      <c r="U406" s="108">
        <f>IFERROR(HLOOKUP(U400,'Latest indicator estimate data'!$A$1:$ZZ$500,MATCH($D406,'Latest indicator estimate data'!$G$1:$G$500,0),FALSE),"")</f>
        <v>0</v>
      </c>
      <c r="X406" s="19" t="s">
        <v>2232</v>
      </c>
      <c r="Y406" s="19" t="s">
        <v>957</v>
      </c>
      <c r="Z406" s="19" t="s">
        <v>1502</v>
      </c>
      <c r="AA406" s="19" t="s">
        <v>1487</v>
      </c>
    </row>
    <row r="407" spans="3:27">
      <c r="C407" s="125"/>
      <c r="D407" s="20" t="s">
        <v>2559</v>
      </c>
      <c r="E407" s="108">
        <f>IFERROR(HLOOKUP(E400,'Latest indicator estimate data'!$A$1:$ZZ$500,MATCH($D407,'Latest indicator estimate data'!$G$1:$G$500,0),FALSE),"")</f>
        <v>0</v>
      </c>
      <c r="F407" s="108">
        <f>IFERROR(HLOOKUP(F400,'Latest indicator estimate data'!$A$1:$ZZ$500,MATCH($D407,'Latest indicator estimate data'!$G$1:$G$500,0),FALSE),"")</f>
        <v>50</v>
      </c>
      <c r="G407" s="108">
        <f>IFERROR(HLOOKUP(G400,'Latest indicator estimate data'!$A$1:$ZZ$500,MATCH($D407,'Latest indicator estimate data'!$G$1:$G$500,0),FALSE),"")</f>
        <v>0</v>
      </c>
      <c r="H407" s="108">
        <f>IFERROR(HLOOKUP(H400,'Latest indicator estimate data'!$A$1:$ZZ$500,MATCH($D407,'Latest indicator estimate data'!$G$1:$G$500,0),FALSE),"")</f>
        <v>0</v>
      </c>
      <c r="I407" s="108">
        <f>IFERROR(HLOOKUP(I400,'Latest indicator estimate data'!$A$1:$ZZ$500,MATCH($D407,'Latest indicator estimate data'!$G$1:$G$500,0),FALSE),"")</f>
        <v>0</v>
      </c>
      <c r="J407" s="108">
        <f>IFERROR(HLOOKUP(J400,'Latest indicator estimate data'!$A$1:$ZZ$500,MATCH($D407,'Latest indicator estimate data'!$G$1:$G$500,0),FALSE),"")</f>
        <v>0</v>
      </c>
      <c r="K407" s="108">
        <f>IFERROR(HLOOKUP(K400,'Latest indicator estimate data'!$A$1:$ZZ$500,MATCH($D407,'Latest indicator estimate data'!$G$1:$G$500,0),FALSE),"")</f>
        <v>0</v>
      </c>
      <c r="L407" s="108">
        <f>IFERROR(HLOOKUP(L400,'Latest indicator estimate data'!$A$1:$ZZ$500,MATCH($D407,'Latest indicator estimate data'!$G$1:$G$500,0),FALSE),"")</f>
        <v>0</v>
      </c>
      <c r="M407" s="108">
        <f>IFERROR(HLOOKUP(M400,'Latest indicator estimate data'!$A$1:$ZZ$500,MATCH($D407,'Latest indicator estimate data'!$G$1:$G$500,0),FALSE),"")</f>
        <v>0</v>
      </c>
      <c r="N407" s="108">
        <f>IFERROR(HLOOKUP(N400,'Latest indicator estimate data'!$A$1:$ZZ$500,MATCH($D407,'Latest indicator estimate data'!$G$1:$G$500,0),FALSE),"")</f>
        <v>0</v>
      </c>
      <c r="O407" s="108">
        <f>IFERROR(HLOOKUP(O400,'Latest indicator estimate data'!$A$1:$ZZ$500,MATCH($D407,'Latest indicator estimate data'!$G$1:$G$500,0),FALSE),"")</f>
        <v>0</v>
      </c>
      <c r="P407" s="108">
        <f>IFERROR(HLOOKUP(P400,'Latest indicator estimate data'!$A$1:$ZZ$500,MATCH($D407,'Latest indicator estimate data'!$G$1:$G$500,0),FALSE),"")</f>
        <v>0</v>
      </c>
      <c r="Q407" s="108">
        <f>IFERROR(HLOOKUP(Q400,'Latest indicator estimate data'!$A$1:$ZZ$500,MATCH($D407,'Latest indicator estimate data'!$G$1:$G$500,0),FALSE),"")</f>
        <v>0</v>
      </c>
      <c r="R407" s="108">
        <f>IFERROR(HLOOKUP(R400,'Latest indicator estimate data'!$A$1:$ZZ$500,MATCH($D407,'Latest indicator estimate data'!$G$1:$G$500,0),FALSE),"")</f>
        <v>0</v>
      </c>
      <c r="S407" s="108">
        <f>IFERROR(HLOOKUP(S400,'Latest indicator estimate data'!$A$1:$ZZ$500,MATCH($D407,'Latest indicator estimate data'!$G$1:$G$500,0),FALSE),"")</f>
        <v>0</v>
      </c>
      <c r="T407" s="108">
        <f>IFERROR(HLOOKUP(T400,'Latest indicator estimate data'!$A$1:$ZZ$500,MATCH($D407,'Latest indicator estimate data'!$G$1:$G$500,0),FALSE),"")</f>
        <v>0</v>
      </c>
      <c r="U407" s="108">
        <f>IFERROR(HLOOKUP(U400,'Latest indicator estimate data'!$A$1:$ZZ$500,MATCH($D407,'Latest indicator estimate data'!$G$1:$G$500,0),FALSE),"")</f>
        <v>50</v>
      </c>
      <c r="X407" s="19" t="s">
        <v>2233</v>
      </c>
      <c r="Y407" s="19" t="s">
        <v>958</v>
      </c>
      <c r="Z407" s="19" t="s">
        <v>1504</v>
      </c>
      <c r="AA407" s="19" t="s">
        <v>1487</v>
      </c>
    </row>
    <row r="408" spans="3:27">
      <c r="C408" s="130" t="s">
        <v>2035</v>
      </c>
      <c r="D408" s="131"/>
      <c r="E408" s="132"/>
      <c r="F408" s="132"/>
      <c r="G408" s="132"/>
      <c r="H408" s="132"/>
      <c r="I408" s="132"/>
      <c r="J408" s="132"/>
      <c r="K408" s="132"/>
      <c r="L408" s="132"/>
      <c r="M408" s="132"/>
      <c r="N408" s="132"/>
      <c r="O408" s="132"/>
      <c r="P408" s="132"/>
      <c r="Q408" s="132"/>
      <c r="R408" s="132"/>
      <c r="S408" s="132"/>
      <c r="T408" s="132"/>
      <c r="U408" s="132"/>
      <c r="X408" s="19" t="s">
        <v>2234</v>
      </c>
      <c r="Y408" s="19" t="s">
        <v>959</v>
      </c>
      <c r="Z408" s="19" t="s">
        <v>1506</v>
      </c>
      <c r="AA408" s="19" t="s">
        <v>1487</v>
      </c>
    </row>
    <row r="409" spans="3:27">
      <c r="C409" s="125"/>
      <c r="D409" s="20" t="s">
        <v>1933</v>
      </c>
      <c r="E409" s="108">
        <f>IFERROR(HLOOKUP(E400,'Latest indicator estimate data'!$A$1:$ZZ$500,MATCH($D409,'Latest indicator estimate data'!$G$1:$G$500,0),FALSE),"")</f>
        <v>0</v>
      </c>
      <c r="F409" s="108">
        <f>IFERROR(HLOOKUP(F400,'Latest indicator estimate data'!$A$1:$ZZ$500,MATCH($D409,'Latest indicator estimate data'!$G$1:$G$500,0),FALSE),"")</f>
        <v>0</v>
      </c>
      <c r="G409" s="108">
        <f>IFERROR(HLOOKUP(G400,'Latest indicator estimate data'!$A$1:$ZZ$500,MATCH($D409,'Latest indicator estimate data'!$G$1:$G$500,0),FALSE),"")</f>
        <v>0</v>
      </c>
      <c r="H409" s="108">
        <f>IFERROR(HLOOKUP(H400,'Latest indicator estimate data'!$A$1:$ZZ$500,MATCH($D409,'Latest indicator estimate data'!$G$1:$G$500,0),FALSE),"")</f>
        <v>0</v>
      </c>
      <c r="I409" s="108">
        <f>IFERROR(HLOOKUP(I400,'Latest indicator estimate data'!$A$1:$ZZ$500,MATCH($D409,'Latest indicator estimate data'!$G$1:$G$500,0),FALSE),"")</f>
        <v>0</v>
      </c>
      <c r="J409" s="108">
        <f>IFERROR(HLOOKUP(J400,'Latest indicator estimate data'!$A$1:$ZZ$500,MATCH($D409,'Latest indicator estimate data'!$G$1:$G$500,0),FALSE),"")</f>
        <v>0</v>
      </c>
      <c r="K409" s="108">
        <f>IFERROR(HLOOKUP(K400,'Latest indicator estimate data'!$A$1:$ZZ$500,MATCH($D409,'Latest indicator estimate data'!$G$1:$G$500,0),FALSE),"")</f>
        <v>0</v>
      </c>
      <c r="L409" s="108">
        <f>IFERROR(HLOOKUP(L400,'Latest indicator estimate data'!$A$1:$ZZ$500,MATCH($D409,'Latest indicator estimate data'!$G$1:$G$500,0),FALSE),"")</f>
        <v>0</v>
      </c>
      <c r="M409" s="108">
        <f>IFERROR(HLOOKUP(M400,'Latest indicator estimate data'!$A$1:$ZZ$500,MATCH($D409,'Latest indicator estimate data'!$G$1:$G$500,0),FALSE),"")</f>
        <v>0</v>
      </c>
      <c r="N409" s="108">
        <f>IFERROR(HLOOKUP(N400,'Latest indicator estimate data'!$A$1:$ZZ$500,MATCH($D409,'Latest indicator estimate data'!$G$1:$G$500,0),FALSE),"")</f>
        <v>0</v>
      </c>
      <c r="O409" s="108">
        <f>IFERROR(HLOOKUP(O400,'Latest indicator estimate data'!$A$1:$ZZ$500,MATCH($D409,'Latest indicator estimate data'!$G$1:$G$500,0),FALSE),"")</f>
        <v>0</v>
      </c>
      <c r="P409" s="108">
        <f>IFERROR(HLOOKUP(P400,'Latest indicator estimate data'!$A$1:$ZZ$500,MATCH($D409,'Latest indicator estimate data'!$G$1:$G$500,0),FALSE),"")</f>
        <v>0</v>
      </c>
      <c r="Q409" s="108">
        <f>IFERROR(HLOOKUP(Q400,'Latest indicator estimate data'!$A$1:$ZZ$500,MATCH($D409,'Latest indicator estimate data'!$G$1:$G$500,0),FALSE),"")</f>
        <v>0</v>
      </c>
      <c r="R409" s="108">
        <f>IFERROR(HLOOKUP(R400,'Latest indicator estimate data'!$A$1:$ZZ$500,MATCH($D409,'Latest indicator estimate data'!$G$1:$G$500,0),FALSE),"")</f>
        <v>100</v>
      </c>
      <c r="S409" s="108">
        <f>IFERROR(HLOOKUP(S400,'Latest indicator estimate data'!$A$1:$ZZ$500,MATCH($D409,'Latest indicator estimate data'!$G$1:$G$500,0),FALSE),"")</f>
        <v>0</v>
      </c>
      <c r="T409" s="108">
        <f>IFERROR(HLOOKUP(T400,'Latest indicator estimate data'!$A$1:$ZZ$500,MATCH($D409,'Latest indicator estimate data'!$G$1:$G$500,0),FALSE),"")</f>
        <v>0</v>
      </c>
      <c r="U409" s="108">
        <f>IFERROR(HLOOKUP(U400,'Latest indicator estimate data'!$A$1:$ZZ$500,MATCH($D409,'Latest indicator estimate data'!$G$1:$G$500,0),FALSE),"")</f>
        <v>0</v>
      </c>
      <c r="X409" s="19" t="s">
        <v>2235</v>
      </c>
      <c r="Y409" s="19" t="s">
        <v>960</v>
      </c>
      <c r="Z409" s="19" t="s">
        <v>1508</v>
      </c>
      <c r="AA409" s="19" t="s">
        <v>1487</v>
      </c>
    </row>
    <row r="410" spans="3:27">
      <c r="C410" s="125"/>
      <c r="D410" s="20" t="s">
        <v>1934</v>
      </c>
      <c r="E410" s="108">
        <f>IFERROR(HLOOKUP(E400,'Latest indicator estimate data'!$A$1:$ZZ$500,MATCH($D410,'Latest indicator estimate data'!$G$1:$G$500,0),FALSE),"")</f>
        <v>0</v>
      </c>
      <c r="F410" s="108">
        <f>IFERROR(HLOOKUP(F400,'Latest indicator estimate data'!$A$1:$ZZ$500,MATCH($D410,'Latest indicator estimate data'!$G$1:$G$500,0),FALSE),"")</f>
        <v>33</v>
      </c>
      <c r="G410" s="108">
        <f>IFERROR(HLOOKUP(G400,'Latest indicator estimate data'!$A$1:$ZZ$500,MATCH($D410,'Latest indicator estimate data'!$G$1:$G$500,0),FALSE),"")</f>
        <v>0</v>
      </c>
      <c r="H410" s="108">
        <f>IFERROR(HLOOKUP(H400,'Latest indicator estimate data'!$A$1:$ZZ$500,MATCH($D410,'Latest indicator estimate data'!$G$1:$G$500,0),FALSE),"")</f>
        <v>0</v>
      </c>
      <c r="I410" s="108">
        <f>IFERROR(HLOOKUP(I400,'Latest indicator estimate data'!$A$1:$ZZ$500,MATCH($D410,'Latest indicator estimate data'!$G$1:$G$500,0),FALSE),"")</f>
        <v>0</v>
      </c>
      <c r="J410" s="108">
        <f>IFERROR(HLOOKUP(J400,'Latest indicator estimate data'!$A$1:$ZZ$500,MATCH($D410,'Latest indicator estimate data'!$G$1:$G$500,0),FALSE),"")</f>
        <v>0</v>
      </c>
      <c r="K410" s="108">
        <f>IFERROR(HLOOKUP(K400,'Latest indicator estimate data'!$A$1:$ZZ$500,MATCH($D410,'Latest indicator estimate data'!$G$1:$G$500,0),FALSE),"")</f>
        <v>33</v>
      </c>
      <c r="L410" s="108">
        <f>IFERROR(HLOOKUP(L400,'Latest indicator estimate data'!$A$1:$ZZ$500,MATCH($D410,'Latest indicator estimate data'!$G$1:$G$500,0),FALSE),"")</f>
        <v>0</v>
      </c>
      <c r="M410" s="108">
        <f>IFERROR(HLOOKUP(M400,'Latest indicator estimate data'!$A$1:$ZZ$500,MATCH($D410,'Latest indicator estimate data'!$G$1:$G$500,0),FALSE),"")</f>
        <v>0</v>
      </c>
      <c r="N410" s="108">
        <f>IFERROR(HLOOKUP(N400,'Latest indicator estimate data'!$A$1:$ZZ$500,MATCH($D410,'Latest indicator estimate data'!$G$1:$G$500,0),FALSE),"")</f>
        <v>0</v>
      </c>
      <c r="O410" s="108">
        <f>IFERROR(HLOOKUP(O400,'Latest indicator estimate data'!$A$1:$ZZ$500,MATCH($D410,'Latest indicator estimate data'!$G$1:$G$500,0),FALSE),"")</f>
        <v>0</v>
      </c>
      <c r="P410" s="108">
        <f>IFERROR(HLOOKUP(P400,'Latest indicator estimate data'!$A$1:$ZZ$500,MATCH($D410,'Latest indicator estimate data'!$G$1:$G$500,0),FALSE),"")</f>
        <v>0</v>
      </c>
      <c r="Q410" s="108">
        <f>IFERROR(HLOOKUP(Q400,'Latest indicator estimate data'!$A$1:$ZZ$500,MATCH($D410,'Latest indicator estimate data'!$G$1:$G$500,0),FALSE),"")</f>
        <v>0</v>
      </c>
      <c r="R410" s="108">
        <f>IFERROR(HLOOKUP(R400,'Latest indicator estimate data'!$A$1:$ZZ$500,MATCH($D410,'Latest indicator estimate data'!$G$1:$G$500,0),FALSE),"")</f>
        <v>0</v>
      </c>
      <c r="S410" s="108">
        <f>IFERROR(HLOOKUP(S400,'Latest indicator estimate data'!$A$1:$ZZ$500,MATCH($D410,'Latest indicator estimate data'!$G$1:$G$500,0),FALSE),"")</f>
        <v>0</v>
      </c>
      <c r="T410" s="108">
        <f>IFERROR(HLOOKUP(T400,'Latest indicator estimate data'!$A$1:$ZZ$500,MATCH($D410,'Latest indicator estimate data'!$G$1:$G$500,0),FALSE),"")</f>
        <v>33</v>
      </c>
      <c r="U410" s="108">
        <f>IFERROR(HLOOKUP(U400,'Latest indicator estimate data'!$A$1:$ZZ$500,MATCH($D410,'Latest indicator estimate data'!$G$1:$G$500,0),FALSE),"")</f>
        <v>33</v>
      </c>
      <c r="X410" s="19" t="s">
        <v>2236</v>
      </c>
      <c r="Y410" s="19" t="s">
        <v>961</v>
      </c>
      <c r="Z410" s="19" t="s">
        <v>1510</v>
      </c>
      <c r="AA410" s="19" t="s">
        <v>1487</v>
      </c>
    </row>
    <row r="411" spans="3:27">
      <c r="C411" s="130" t="s">
        <v>2039</v>
      </c>
      <c r="D411" s="131"/>
      <c r="E411" s="132"/>
      <c r="F411" s="132"/>
      <c r="G411" s="132"/>
      <c r="H411" s="132"/>
      <c r="I411" s="132"/>
      <c r="J411" s="132"/>
      <c r="K411" s="132"/>
      <c r="L411" s="132"/>
      <c r="M411" s="132"/>
      <c r="N411" s="132"/>
      <c r="O411" s="132"/>
      <c r="P411" s="132"/>
      <c r="Q411" s="132"/>
      <c r="R411" s="132"/>
      <c r="S411" s="132"/>
      <c r="T411" s="132"/>
      <c r="U411" s="132"/>
      <c r="X411" s="19" t="s">
        <v>2237</v>
      </c>
      <c r="Y411" s="19" t="s">
        <v>962</v>
      </c>
      <c r="Z411" s="19" t="s">
        <v>1512</v>
      </c>
      <c r="AA411" s="19" t="s">
        <v>1487</v>
      </c>
    </row>
    <row r="412" spans="3:27">
      <c r="C412" s="125"/>
      <c r="D412" s="20" t="s">
        <v>2561</v>
      </c>
      <c r="E412" s="108">
        <f>IFERROR(HLOOKUP(E400,'Latest indicator estimate data'!$A$1:$ZZ$500,MATCH($D412,'Latest indicator estimate data'!$G$1:$G$500,0),FALSE),"")</f>
        <v>0</v>
      </c>
      <c r="F412" s="108">
        <f>IFERROR(HLOOKUP(F400,'Latest indicator estimate data'!$A$1:$ZZ$500,MATCH($D412,'Latest indicator estimate data'!$G$1:$G$500,0),FALSE),"")</f>
        <v>0</v>
      </c>
      <c r="G412" s="108">
        <f>IFERROR(HLOOKUP(G400,'Latest indicator estimate data'!$A$1:$ZZ$500,MATCH($D412,'Latest indicator estimate data'!$G$1:$G$500,0),FALSE),"")</f>
        <v>0</v>
      </c>
      <c r="H412" s="108">
        <f>IFERROR(HLOOKUP(H400,'Latest indicator estimate data'!$A$1:$ZZ$500,MATCH($D412,'Latest indicator estimate data'!$G$1:$G$500,0),FALSE),"")</f>
        <v>0</v>
      </c>
      <c r="I412" s="108">
        <f>IFERROR(HLOOKUP(I400,'Latest indicator estimate data'!$A$1:$ZZ$500,MATCH($D412,'Latest indicator estimate data'!$G$1:$G$500,0),FALSE),"")</f>
        <v>0</v>
      </c>
      <c r="J412" s="108">
        <f>IFERROR(HLOOKUP(J400,'Latest indicator estimate data'!$A$1:$ZZ$500,MATCH($D412,'Latest indicator estimate data'!$G$1:$G$500,0),FALSE),"")</f>
        <v>0</v>
      </c>
      <c r="K412" s="108">
        <f>IFERROR(HLOOKUP(K400,'Latest indicator estimate data'!$A$1:$ZZ$500,MATCH($D412,'Latest indicator estimate data'!$G$1:$G$500,0),FALSE),"")</f>
        <v>0</v>
      </c>
      <c r="L412" s="108">
        <f>IFERROR(HLOOKUP(L400,'Latest indicator estimate data'!$A$1:$ZZ$500,MATCH($D412,'Latest indicator estimate data'!$G$1:$G$500,0),FALSE),"")</f>
        <v>0</v>
      </c>
      <c r="M412" s="108">
        <f>IFERROR(HLOOKUP(M400,'Latest indicator estimate data'!$A$1:$ZZ$500,MATCH($D412,'Latest indicator estimate data'!$G$1:$G$500,0),FALSE),"")</f>
        <v>0</v>
      </c>
      <c r="N412" s="108">
        <f>IFERROR(HLOOKUP(N400,'Latest indicator estimate data'!$A$1:$ZZ$500,MATCH($D412,'Latest indicator estimate data'!$G$1:$G$500,0),FALSE),"")</f>
        <v>0</v>
      </c>
      <c r="O412" s="108">
        <f>IFERROR(HLOOKUP(O400,'Latest indicator estimate data'!$A$1:$ZZ$500,MATCH($D412,'Latest indicator estimate data'!$G$1:$G$500,0),FALSE),"")</f>
        <v>0</v>
      </c>
      <c r="P412" s="108">
        <f>IFERROR(HLOOKUP(P400,'Latest indicator estimate data'!$A$1:$ZZ$500,MATCH($D412,'Latest indicator estimate data'!$G$1:$G$500,0),FALSE),"")</f>
        <v>0</v>
      </c>
      <c r="Q412" s="108">
        <f>IFERROR(HLOOKUP(Q400,'Latest indicator estimate data'!$A$1:$ZZ$500,MATCH($D412,'Latest indicator estimate data'!$G$1:$G$500,0),FALSE),"")</f>
        <v>0</v>
      </c>
      <c r="R412" s="108">
        <f>IFERROR(HLOOKUP(R400,'Latest indicator estimate data'!$A$1:$ZZ$500,MATCH($D412,'Latest indicator estimate data'!$G$1:$G$500,0),FALSE),"")</f>
        <v>0</v>
      </c>
      <c r="S412" s="108">
        <f>IFERROR(HLOOKUP(S400,'Latest indicator estimate data'!$A$1:$ZZ$500,MATCH($D412,'Latest indicator estimate data'!$G$1:$G$500,0),FALSE),"")</f>
        <v>0</v>
      </c>
      <c r="T412" s="108">
        <f>IFERROR(HLOOKUP(T400,'Latest indicator estimate data'!$A$1:$ZZ$500,MATCH($D412,'Latest indicator estimate data'!$G$1:$G$500,0),FALSE),"")</f>
        <v>0</v>
      </c>
      <c r="U412" s="108">
        <f>IFERROR(HLOOKUP(U400,'Latest indicator estimate data'!$A$1:$ZZ$500,MATCH($D412,'Latest indicator estimate data'!$G$1:$G$500,0),FALSE),"")</f>
        <v>100</v>
      </c>
      <c r="X412" s="19" t="s">
        <v>2238</v>
      </c>
      <c r="Y412" s="19" t="s">
        <v>963</v>
      </c>
      <c r="Z412" s="19" t="s">
        <v>1514</v>
      </c>
      <c r="AA412" s="19" t="s">
        <v>1487</v>
      </c>
    </row>
    <row r="413" spans="3:27">
      <c r="C413" s="126"/>
      <c r="D413" s="129" t="s">
        <v>2560</v>
      </c>
      <c r="E413" s="113">
        <f>IFERROR(HLOOKUP(E400,'Latest indicator estimate data'!$A$1:$ZZ$500,MATCH($D413,'Latest indicator estimate data'!$G$1:$G$500,0),FALSE),"")</f>
        <v>0</v>
      </c>
      <c r="F413" s="113">
        <f>IFERROR(HLOOKUP(F400,'Latest indicator estimate data'!$A$1:$ZZ$500,MATCH($D413,'Latest indicator estimate data'!$G$1:$G$500,0),FALSE),"")</f>
        <v>33</v>
      </c>
      <c r="G413" s="113">
        <f>IFERROR(HLOOKUP(G400,'Latest indicator estimate data'!$A$1:$ZZ$500,MATCH($D413,'Latest indicator estimate data'!$G$1:$G$500,0),FALSE),"")</f>
        <v>0</v>
      </c>
      <c r="H413" s="113">
        <f>IFERROR(HLOOKUP(H400,'Latest indicator estimate data'!$A$1:$ZZ$500,MATCH($D413,'Latest indicator estimate data'!$G$1:$G$500,0),FALSE),"")</f>
        <v>0</v>
      </c>
      <c r="I413" s="113">
        <f>IFERROR(HLOOKUP(I400,'Latest indicator estimate data'!$A$1:$ZZ$500,MATCH($D413,'Latest indicator estimate data'!$G$1:$G$500,0),FALSE),"")</f>
        <v>0</v>
      </c>
      <c r="J413" s="113">
        <f>IFERROR(HLOOKUP(J400,'Latest indicator estimate data'!$A$1:$ZZ$500,MATCH($D413,'Latest indicator estimate data'!$G$1:$G$500,0),FALSE),"")</f>
        <v>0</v>
      </c>
      <c r="K413" s="113">
        <f>IFERROR(HLOOKUP(K400,'Latest indicator estimate data'!$A$1:$ZZ$500,MATCH($D413,'Latest indicator estimate data'!$G$1:$G$500,0),FALSE),"")</f>
        <v>33</v>
      </c>
      <c r="L413" s="113">
        <f>IFERROR(HLOOKUP(L400,'Latest indicator estimate data'!$A$1:$ZZ$500,MATCH($D413,'Latest indicator estimate data'!$G$1:$G$500,0),FALSE),"")</f>
        <v>0</v>
      </c>
      <c r="M413" s="113">
        <f>IFERROR(HLOOKUP(M400,'Latest indicator estimate data'!$A$1:$ZZ$500,MATCH($D413,'Latest indicator estimate data'!$G$1:$G$500,0),FALSE),"")</f>
        <v>0</v>
      </c>
      <c r="N413" s="113">
        <f>IFERROR(HLOOKUP(N400,'Latest indicator estimate data'!$A$1:$ZZ$500,MATCH($D413,'Latest indicator estimate data'!$G$1:$G$500,0),FALSE),"")</f>
        <v>0</v>
      </c>
      <c r="O413" s="113">
        <f>IFERROR(HLOOKUP(O400,'Latest indicator estimate data'!$A$1:$ZZ$500,MATCH($D413,'Latest indicator estimate data'!$G$1:$G$500,0),FALSE),"")</f>
        <v>0</v>
      </c>
      <c r="P413" s="113">
        <f>IFERROR(HLOOKUP(P400,'Latest indicator estimate data'!$A$1:$ZZ$500,MATCH($D413,'Latest indicator estimate data'!$G$1:$G$500,0),FALSE),"")</f>
        <v>0</v>
      </c>
      <c r="Q413" s="113">
        <f>IFERROR(HLOOKUP(Q400,'Latest indicator estimate data'!$A$1:$ZZ$500,MATCH($D413,'Latest indicator estimate data'!$G$1:$G$500,0),FALSE),"")</f>
        <v>0</v>
      </c>
      <c r="R413" s="113">
        <f>IFERROR(HLOOKUP(R400,'Latest indicator estimate data'!$A$1:$ZZ$500,MATCH($D413,'Latest indicator estimate data'!$G$1:$G$500,0),FALSE),"")</f>
        <v>33</v>
      </c>
      <c r="S413" s="113">
        <f>IFERROR(HLOOKUP(S400,'Latest indicator estimate data'!$A$1:$ZZ$500,MATCH($D413,'Latest indicator estimate data'!$G$1:$G$500,0),FALSE),"")</f>
        <v>0</v>
      </c>
      <c r="T413" s="113">
        <f>IFERROR(HLOOKUP(T400,'Latest indicator estimate data'!$A$1:$ZZ$500,MATCH($D413,'Latest indicator estimate data'!$G$1:$G$500,0),FALSE),"")</f>
        <v>33</v>
      </c>
      <c r="U413" s="113">
        <f>IFERROR(HLOOKUP(U400,'Latest indicator estimate data'!$A$1:$ZZ$500,MATCH($D413,'Latest indicator estimate data'!$G$1:$G$500,0),FALSE),"")</f>
        <v>0</v>
      </c>
      <c r="X413" s="19" t="s">
        <v>2239</v>
      </c>
      <c r="Y413" s="19" t="s">
        <v>964</v>
      </c>
      <c r="Z413" s="19" t="s">
        <v>1516</v>
      </c>
      <c r="AA413" s="19" t="s">
        <v>1487</v>
      </c>
    </row>
    <row r="414" spans="3:27">
      <c r="X414" s="19" t="s">
        <v>2240</v>
      </c>
      <c r="Y414" s="19" t="s">
        <v>965</v>
      </c>
      <c r="Z414" s="19" t="s">
        <v>1518</v>
      </c>
      <c r="AA414" s="19" t="s">
        <v>1487</v>
      </c>
    </row>
    <row r="415" spans="3:27">
      <c r="X415" s="19" t="s">
        <v>2241</v>
      </c>
      <c r="Y415" s="19" t="s">
        <v>966</v>
      </c>
      <c r="Z415" s="19" t="s">
        <v>1520</v>
      </c>
      <c r="AA415" s="19" t="s">
        <v>1487</v>
      </c>
    </row>
    <row r="416" spans="3:27">
      <c r="X416" s="19" t="s">
        <v>2242</v>
      </c>
      <c r="Y416" s="19" t="s">
        <v>967</v>
      </c>
      <c r="Z416" s="19" t="s">
        <v>1522</v>
      </c>
      <c r="AA416" s="19" t="s">
        <v>1487</v>
      </c>
    </row>
    <row r="417" spans="2:27">
      <c r="B417" s="105" t="s">
        <v>2243</v>
      </c>
      <c r="X417" s="19" t="s">
        <v>2244</v>
      </c>
      <c r="Y417" s="19" t="s">
        <v>968</v>
      </c>
      <c r="Z417" s="19" t="s">
        <v>1524</v>
      </c>
      <c r="AA417" s="19" t="s">
        <v>1487</v>
      </c>
    </row>
    <row r="418" spans="2:27">
      <c r="B418" s="105" t="s">
        <v>2245</v>
      </c>
      <c r="C418" s="105"/>
      <c r="D418" s="106"/>
      <c r="E418" s="107"/>
      <c r="F418" s="107"/>
      <c r="G418" s="107"/>
      <c r="H418" s="107"/>
      <c r="I418" s="107"/>
      <c r="J418" s="107"/>
      <c r="K418" s="107"/>
      <c r="L418" s="107"/>
      <c r="M418" s="107"/>
      <c r="N418" s="107"/>
      <c r="O418" s="108"/>
      <c r="P418" s="118"/>
    </row>
    <row r="419" spans="2:27" ht="23.25" customHeight="1">
      <c r="C419" s="109"/>
      <c r="D419" s="109"/>
      <c r="E419" s="257" t="s">
        <v>2246</v>
      </c>
      <c r="F419" s="257"/>
      <c r="G419" s="257"/>
      <c r="H419" s="257"/>
      <c r="I419" s="257"/>
      <c r="J419" s="257"/>
      <c r="K419" s="257"/>
      <c r="L419" s="257"/>
      <c r="M419" s="257"/>
      <c r="N419" s="257"/>
      <c r="O419" s="257"/>
      <c r="P419" s="257"/>
      <c r="Q419" s="257"/>
      <c r="R419" s="257"/>
    </row>
    <row r="420" spans="2:27" ht="96" customHeight="1">
      <c r="C420" s="120"/>
      <c r="D420" s="120"/>
      <c r="E420" s="160" t="str">
        <f>X422</f>
        <v xml:space="preserve">increased patients with ARI symptoms </v>
      </c>
      <c r="F420" s="160" t="str">
        <f>X423</f>
        <v>typical increase because of changing seasons or weather</v>
      </c>
      <c r="G420" s="160" t="str">
        <f>X424</f>
        <v>more clients presenting with GBV related issues</v>
      </c>
      <c r="H420" s="160" t="str">
        <f>X425</f>
        <v>more patients being redirected from other facilities</v>
      </c>
      <c r="I420" s="160" t="str">
        <f>X426</f>
        <v>backlog from disruptions of services prior to the past month</v>
      </c>
      <c r="J420" s="160" t="str">
        <f>X427</f>
        <v>communications to the public about reactivation of any services</v>
      </c>
      <c r="K420" s="160" t="str">
        <f>X428</f>
        <v>general communications campaign to promote care-seeking</v>
      </c>
      <c r="L420" s="160" t="str">
        <f>X429</f>
        <v>other</v>
      </c>
      <c r="M420" s="160">
        <f>X430</f>
        <v>0</v>
      </c>
      <c r="N420" s="160">
        <f>X431</f>
        <v>0</v>
      </c>
      <c r="O420" s="160">
        <f>X432</f>
        <v>0</v>
      </c>
      <c r="P420" s="160">
        <f>X433</f>
        <v>0</v>
      </c>
      <c r="Q420" s="160">
        <f>X434</f>
        <v>0</v>
      </c>
      <c r="R420" s="160">
        <f>X435</f>
        <v>0</v>
      </c>
    </row>
    <row r="421" spans="2:27" ht="41.4">
      <c r="C421" s="121"/>
      <c r="D421" s="121"/>
      <c r="E421" s="127" t="s">
        <v>969</v>
      </c>
      <c r="F421" s="127" t="s">
        <v>970</v>
      </c>
      <c r="G421" s="127" t="s">
        <v>971</v>
      </c>
      <c r="H421" s="127" t="s">
        <v>972</v>
      </c>
      <c r="I421" s="127" t="s">
        <v>973</v>
      </c>
      <c r="J421" s="127" t="s">
        <v>974</v>
      </c>
      <c r="K421" s="127" t="s">
        <v>975</v>
      </c>
      <c r="L421" s="127" t="s">
        <v>976</v>
      </c>
      <c r="M421" s="127" t="s">
        <v>983</v>
      </c>
      <c r="N421" s="127" t="s">
        <v>984</v>
      </c>
      <c r="O421" s="127" t="s">
        <v>985</v>
      </c>
      <c r="P421" s="127" t="s">
        <v>986</v>
      </c>
      <c r="Q421" s="127" t="s">
        <v>987</v>
      </c>
      <c r="R421" s="127" t="s">
        <v>988</v>
      </c>
    </row>
    <row r="422" spans="2:27">
      <c r="C422" s="123" t="s">
        <v>1927</v>
      </c>
      <c r="D422" s="124"/>
      <c r="E422" s="112">
        <f>HLOOKUP(E421,'Latest indicator estimate data'!$A$1:$ZZ$500,MATCH($C422,'Latest indicator estimate data'!$G$1:$G$500,0),FALSE)</f>
        <v>10</v>
      </c>
      <c r="F422" s="112">
        <f>HLOOKUP(F421,'Latest indicator estimate data'!$A$1:$ZZ$500,MATCH($C422,'Latest indicator estimate data'!$G$1:$G$500,0),FALSE)</f>
        <v>54</v>
      </c>
      <c r="G422" s="112">
        <f>HLOOKUP(G421,'Latest indicator estimate data'!$A$1:$ZZ$500,MATCH($C422,'Latest indicator estimate data'!$G$1:$G$500,0),FALSE)</f>
        <v>0</v>
      </c>
      <c r="H422" s="112">
        <f>HLOOKUP(H421,'Latest indicator estimate data'!$A$1:$ZZ$500,MATCH($C422,'Latest indicator estimate data'!$G$1:$G$500,0),FALSE)</f>
        <v>7</v>
      </c>
      <c r="I422" s="112">
        <f>HLOOKUP(I421,'Latest indicator estimate data'!$A$1:$ZZ$500,MATCH($C422,'Latest indicator estimate data'!$G$1:$G$500,0),FALSE)</f>
        <v>4</v>
      </c>
      <c r="J422" s="112">
        <f>HLOOKUP(J421,'Latest indicator estimate data'!$A$1:$ZZ$500,MATCH($C422,'Latest indicator estimate data'!$G$1:$G$500,0),FALSE)</f>
        <v>6</v>
      </c>
      <c r="K422" s="112">
        <f>HLOOKUP(K421,'Latest indicator estimate data'!$A$1:$ZZ$500,MATCH($C422,'Latest indicator estimate data'!$G$1:$G$500,0),FALSE)</f>
        <v>35</v>
      </c>
      <c r="L422" s="112">
        <f>HLOOKUP(L421,'Latest indicator estimate data'!$A$1:$ZZ$500,MATCH($C422,'Latest indicator estimate data'!$G$1:$G$500,0),FALSE)</f>
        <v>9</v>
      </c>
      <c r="M422" s="112">
        <f>HLOOKUP(M421,'Latest indicator estimate data'!$A$1:$ZZ$500,MATCH($C422,'Latest indicator estimate data'!$G$1:$G$500,0),FALSE)</f>
        <v>17</v>
      </c>
      <c r="N422" s="112">
        <f>HLOOKUP(N421,'Latest indicator estimate data'!$A$1:$ZZ$500,MATCH($C422,'Latest indicator estimate data'!$G$1:$G$500,0),FALSE)</f>
        <v>54</v>
      </c>
      <c r="O422" s="112">
        <f>HLOOKUP(O421,'Latest indicator estimate data'!$A$1:$ZZ$500,MATCH($C422,'Latest indicator estimate data'!$G$1:$G$500,0),FALSE)</f>
        <v>0</v>
      </c>
      <c r="P422" s="112">
        <f>HLOOKUP(P421,'Latest indicator estimate data'!$A$1:$ZZ$500,MATCH($C422,'Latest indicator estimate data'!$G$1:$G$500,0),FALSE)</f>
        <v>43</v>
      </c>
      <c r="Q422" s="112">
        <f>HLOOKUP(Q421,'Latest indicator estimate data'!$A$1:$ZZ$500,MATCH($C422,'Latest indicator estimate data'!$G$1:$G$500,0),FALSE)</f>
        <v>10</v>
      </c>
      <c r="R422" s="112">
        <f>HLOOKUP(R421,'Latest indicator estimate data'!$A$1:$ZZ$500,MATCH($C422,'Latest indicator estimate data'!$G$1:$G$500,0),FALSE)</f>
        <v>35</v>
      </c>
      <c r="X422" s="19" t="s">
        <v>2247</v>
      </c>
      <c r="Y422" s="19" t="s">
        <v>969</v>
      </c>
      <c r="Z422" s="19" t="s">
        <v>2248</v>
      </c>
      <c r="AA422" s="19" t="s">
        <v>1491</v>
      </c>
    </row>
    <row r="423" spans="2:27">
      <c r="C423" s="133" t="s">
        <v>2027</v>
      </c>
      <c r="D423" s="134"/>
      <c r="E423" s="132"/>
      <c r="F423" s="132"/>
      <c r="G423" s="132"/>
      <c r="H423" s="132"/>
      <c r="I423" s="132"/>
      <c r="J423" s="132"/>
      <c r="K423" s="132"/>
      <c r="L423" s="132"/>
      <c r="M423" s="132"/>
      <c r="N423" s="132"/>
      <c r="O423" s="132"/>
      <c r="P423" s="132"/>
      <c r="Q423" s="132"/>
      <c r="R423" s="132"/>
      <c r="X423" s="19" t="s">
        <v>2249</v>
      </c>
      <c r="Y423" s="19" t="s">
        <v>970</v>
      </c>
      <c r="Z423" s="19" t="s">
        <v>1528</v>
      </c>
      <c r="AA423" s="19" t="s">
        <v>1491</v>
      </c>
    </row>
    <row r="424" spans="2:27">
      <c r="C424" s="125"/>
      <c r="D424" s="20" t="s">
        <v>1928</v>
      </c>
      <c r="E424" s="108">
        <f>IFERROR(HLOOKUP(E421,'Latest indicator estimate data'!$A$1:$ZZ$500,MATCH($D424,'Latest indicator estimate data'!$G$1:$G$500,0),FALSE),"")</f>
        <v>17</v>
      </c>
      <c r="F424" s="108">
        <f>IFERROR(HLOOKUP(F421,'Latest indicator estimate data'!$A$1:$ZZ$500,MATCH($D424,'Latest indicator estimate data'!$G$1:$G$500,0),FALSE),"")</f>
        <v>50</v>
      </c>
      <c r="G424" s="108">
        <f>IFERROR(HLOOKUP(G421,'Latest indicator estimate data'!$A$1:$ZZ$500,MATCH($D424,'Latest indicator estimate data'!$G$1:$G$500,0),FALSE),"")</f>
        <v>0</v>
      </c>
      <c r="H424" s="108">
        <f>IFERROR(HLOOKUP(H421,'Latest indicator estimate data'!$A$1:$ZZ$500,MATCH($D424,'Latest indicator estimate data'!$G$1:$G$500,0),FALSE),"")</f>
        <v>17</v>
      </c>
      <c r="I424" s="108">
        <f>IFERROR(HLOOKUP(I421,'Latest indicator estimate data'!$A$1:$ZZ$500,MATCH($D424,'Latest indicator estimate data'!$G$1:$G$500,0),FALSE),"")</f>
        <v>6</v>
      </c>
      <c r="J424" s="108">
        <f>IFERROR(HLOOKUP(J421,'Latest indicator estimate data'!$A$1:$ZZ$500,MATCH($D424,'Latest indicator estimate data'!$G$1:$G$500,0),FALSE),"")</f>
        <v>0</v>
      </c>
      <c r="K424" s="108">
        <f>IFERROR(HLOOKUP(K421,'Latest indicator estimate data'!$A$1:$ZZ$500,MATCH($D424,'Latest indicator estimate data'!$G$1:$G$500,0),FALSE),"")</f>
        <v>22</v>
      </c>
      <c r="L424" s="108">
        <f>IFERROR(HLOOKUP(L421,'Latest indicator estimate data'!$A$1:$ZZ$500,MATCH($D424,'Latest indicator estimate data'!$G$1:$G$500,0),FALSE),"")</f>
        <v>22</v>
      </c>
      <c r="M424" s="108">
        <f>IFERROR(HLOOKUP(M421,'Latest indicator estimate data'!$A$1:$ZZ$500,MATCH($D424,'Latest indicator estimate data'!$G$1:$G$500,0),FALSE),"")</f>
        <v>33</v>
      </c>
      <c r="N424" s="108">
        <f>IFERROR(HLOOKUP(N421,'Latest indicator estimate data'!$A$1:$ZZ$500,MATCH($D424,'Latest indicator estimate data'!$G$1:$G$500,0),FALSE),"")</f>
        <v>50</v>
      </c>
      <c r="O424" s="108">
        <f>IFERROR(HLOOKUP(O421,'Latest indicator estimate data'!$A$1:$ZZ$500,MATCH($D424,'Latest indicator estimate data'!$G$1:$G$500,0),FALSE),"")</f>
        <v>0</v>
      </c>
      <c r="P424" s="108">
        <f>IFERROR(HLOOKUP(P421,'Latest indicator estimate data'!$A$1:$ZZ$500,MATCH($D424,'Latest indicator estimate data'!$G$1:$G$500,0),FALSE),"")</f>
        <v>28</v>
      </c>
      <c r="Q424" s="108">
        <f>IFERROR(HLOOKUP(Q421,'Latest indicator estimate data'!$A$1:$ZZ$500,MATCH($D424,'Latest indicator estimate data'!$G$1:$G$500,0),FALSE),"")</f>
        <v>6</v>
      </c>
      <c r="R424" s="108">
        <f>IFERROR(HLOOKUP(R421,'Latest indicator estimate data'!$A$1:$ZZ$500,MATCH($D424,'Latest indicator estimate data'!$G$1:$G$500,0),FALSE),"")</f>
        <v>22</v>
      </c>
      <c r="X424" s="19" t="s">
        <v>2250</v>
      </c>
      <c r="Y424" s="19" t="s">
        <v>971</v>
      </c>
      <c r="Z424" s="19" t="s">
        <v>1530</v>
      </c>
      <c r="AA424" s="19" t="s">
        <v>1491</v>
      </c>
    </row>
    <row r="425" spans="2:27" ht="27.6">
      <c r="C425" s="125"/>
      <c r="D425" s="20" t="s">
        <v>1929</v>
      </c>
      <c r="E425" s="108">
        <f>IFERROR(HLOOKUP(E421,'Latest indicator estimate data'!$A$1:$ZZ$500,MATCH($D425,'Latest indicator estimate data'!$G$1:$G$500,0),FALSE),"")</f>
        <v>8</v>
      </c>
      <c r="F425" s="108">
        <f>IFERROR(HLOOKUP(F421,'Latest indicator estimate data'!$A$1:$ZZ$500,MATCH($D425,'Latest indicator estimate data'!$G$1:$G$500,0),FALSE),"")</f>
        <v>55</v>
      </c>
      <c r="G425" s="108">
        <f>IFERROR(HLOOKUP(G421,'Latest indicator estimate data'!$A$1:$ZZ$500,MATCH($D425,'Latest indicator estimate data'!$G$1:$G$500,0),FALSE),"")</f>
        <v>0</v>
      </c>
      <c r="H425" s="108">
        <f>IFERROR(HLOOKUP(H421,'Latest indicator estimate data'!$A$1:$ZZ$500,MATCH($D425,'Latest indicator estimate data'!$G$1:$G$500,0),FALSE),"")</f>
        <v>4</v>
      </c>
      <c r="I425" s="108">
        <f>IFERROR(HLOOKUP(I421,'Latest indicator estimate data'!$A$1:$ZZ$500,MATCH($D425,'Latest indicator estimate data'!$G$1:$G$500,0),FALSE),"")</f>
        <v>4</v>
      </c>
      <c r="J425" s="108">
        <f>IFERROR(HLOOKUP(J421,'Latest indicator estimate data'!$A$1:$ZZ$500,MATCH($D425,'Latest indicator estimate data'!$G$1:$G$500,0),FALSE),"")</f>
        <v>8</v>
      </c>
      <c r="K425" s="108">
        <f>IFERROR(HLOOKUP(K421,'Latest indicator estimate data'!$A$1:$ZZ$500,MATCH($D425,'Latest indicator estimate data'!$G$1:$G$500,0),FALSE),"")</f>
        <v>39</v>
      </c>
      <c r="L425" s="108">
        <f>IFERROR(HLOOKUP(L421,'Latest indicator estimate data'!$A$1:$ZZ$500,MATCH($D425,'Latest indicator estimate data'!$G$1:$G$500,0),FALSE),"")</f>
        <v>4</v>
      </c>
      <c r="M425" s="108">
        <f>IFERROR(HLOOKUP(M421,'Latest indicator estimate data'!$A$1:$ZZ$500,MATCH($D425,'Latest indicator estimate data'!$G$1:$G$500,0),FALSE),"")</f>
        <v>12</v>
      </c>
      <c r="N425" s="108">
        <f>IFERROR(HLOOKUP(N421,'Latest indicator estimate data'!$A$1:$ZZ$500,MATCH($D425,'Latest indicator estimate data'!$G$1:$G$500,0),FALSE),"")</f>
        <v>55</v>
      </c>
      <c r="O425" s="108">
        <f>IFERROR(HLOOKUP(O421,'Latest indicator estimate data'!$A$1:$ZZ$500,MATCH($D425,'Latest indicator estimate data'!$G$1:$G$500,0),FALSE),"")</f>
        <v>0</v>
      </c>
      <c r="P425" s="108">
        <f>IFERROR(HLOOKUP(P421,'Latest indicator estimate data'!$A$1:$ZZ$500,MATCH($D425,'Latest indicator estimate data'!$G$1:$G$500,0),FALSE),"")</f>
        <v>49</v>
      </c>
      <c r="Q425" s="108">
        <f>IFERROR(HLOOKUP(Q421,'Latest indicator estimate data'!$A$1:$ZZ$500,MATCH($D425,'Latest indicator estimate data'!$G$1:$G$500,0),FALSE),"")</f>
        <v>12</v>
      </c>
      <c r="R425" s="108">
        <f>IFERROR(HLOOKUP(R421,'Latest indicator estimate data'!$A$1:$ZZ$500,MATCH($D425,'Latest indicator estimate data'!$G$1:$G$500,0),FALSE),"")</f>
        <v>39</v>
      </c>
      <c r="X425" s="19" t="s">
        <v>2251</v>
      </c>
      <c r="Y425" s="19" t="s">
        <v>972</v>
      </c>
      <c r="Z425" s="19" t="s">
        <v>1532</v>
      </c>
      <c r="AA425" s="19" t="s">
        <v>1491</v>
      </c>
    </row>
    <row r="426" spans="2:27">
      <c r="C426" s="130" t="s">
        <v>2031</v>
      </c>
      <c r="D426" s="131"/>
      <c r="E426" s="132"/>
      <c r="F426" s="132"/>
      <c r="G426" s="132"/>
      <c r="H426" s="132"/>
      <c r="I426" s="132"/>
      <c r="J426" s="132"/>
      <c r="K426" s="132"/>
      <c r="L426" s="132"/>
      <c r="M426" s="132"/>
      <c r="N426" s="132"/>
      <c r="O426" s="132"/>
      <c r="P426" s="132"/>
      <c r="Q426" s="132"/>
      <c r="R426" s="132"/>
      <c r="X426" s="19" t="s">
        <v>2252</v>
      </c>
      <c r="Y426" s="19" t="s">
        <v>973</v>
      </c>
      <c r="Z426" s="19" t="s">
        <v>1534</v>
      </c>
      <c r="AA426" s="19" t="s">
        <v>1491</v>
      </c>
    </row>
    <row r="427" spans="2:27">
      <c r="C427" s="125"/>
      <c r="D427" s="20" t="s">
        <v>2558</v>
      </c>
      <c r="E427" s="108">
        <f>IFERROR(HLOOKUP(E421,'Latest indicator estimate data'!$A$1:$ZZ$500,MATCH($D427,'Latest indicator estimate data'!$G$1:$G$500,0),FALSE),"")</f>
        <v>8</v>
      </c>
      <c r="F427" s="108">
        <f>IFERROR(HLOOKUP(F421,'Latest indicator estimate data'!$A$1:$ZZ$500,MATCH($D427,'Latest indicator estimate data'!$G$1:$G$500,0),FALSE),"")</f>
        <v>57</v>
      </c>
      <c r="G427" s="108">
        <f>IFERROR(HLOOKUP(G421,'Latest indicator estimate data'!$A$1:$ZZ$500,MATCH($D427,'Latest indicator estimate data'!$G$1:$G$500,0),FALSE),"")</f>
        <v>0</v>
      </c>
      <c r="H427" s="108">
        <f>IFERROR(HLOOKUP(H421,'Latest indicator estimate data'!$A$1:$ZZ$500,MATCH($D427,'Latest indicator estimate data'!$G$1:$G$500,0),FALSE),"")</f>
        <v>4</v>
      </c>
      <c r="I427" s="108">
        <f>IFERROR(HLOOKUP(I421,'Latest indicator estimate data'!$A$1:$ZZ$500,MATCH($D427,'Latest indicator estimate data'!$G$1:$G$500,0),FALSE),"")</f>
        <v>4</v>
      </c>
      <c r="J427" s="108">
        <f>IFERROR(HLOOKUP(J421,'Latest indicator estimate data'!$A$1:$ZZ$500,MATCH($D427,'Latest indicator estimate data'!$G$1:$G$500,0),FALSE),"")</f>
        <v>8</v>
      </c>
      <c r="K427" s="108">
        <f>IFERROR(HLOOKUP(K421,'Latest indicator estimate data'!$A$1:$ZZ$500,MATCH($D427,'Latest indicator estimate data'!$G$1:$G$500,0),FALSE),"")</f>
        <v>39</v>
      </c>
      <c r="L427" s="108">
        <f>IFERROR(HLOOKUP(L421,'Latest indicator estimate data'!$A$1:$ZZ$500,MATCH($D427,'Latest indicator estimate data'!$G$1:$G$500,0),FALSE),"")</f>
        <v>4</v>
      </c>
      <c r="M427" s="108">
        <f>IFERROR(HLOOKUP(M421,'Latest indicator estimate data'!$A$1:$ZZ$500,MATCH($D427,'Latest indicator estimate data'!$G$1:$G$500,0),FALSE),"")</f>
        <v>12</v>
      </c>
      <c r="N427" s="108">
        <f>IFERROR(HLOOKUP(N421,'Latest indicator estimate data'!$A$1:$ZZ$500,MATCH($D427,'Latest indicator estimate data'!$G$1:$G$500,0),FALSE),"")</f>
        <v>57</v>
      </c>
      <c r="O427" s="108">
        <f>IFERROR(HLOOKUP(O421,'Latest indicator estimate data'!$A$1:$ZZ$500,MATCH($D427,'Latest indicator estimate data'!$G$1:$G$500,0),FALSE),"")</f>
        <v>0</v>
      </c>
      <c r="P427" s="108">
        <f>IFERROR(HLOOKUP(P421,'Latest indicator estimate data'!$A$1:$ZZ$500,MATCH($D427,'Latest indicator estimate data'!$G$1:$G$500,0),FALSE),"")</f>
        <v>49</v>
      </c>
      <c r="Q427" s="108">
        <f>IFERROR(HLOOKUP(Q421,'Latest indicator estimate data'!$A$1:$ZZ$500,MATCH($D427,'Latest indicator estimate data'!$G$1:$G$500,0),FALSE),"")</f>
        <v>12</v>
      </c>
      <c r="R427" s="108">
        <f>IFERROR(HLOOKUP(R421,'Latest indicator estimate data'!$A$1:$ZZ$500,MATCH($D427,'Latest indicator estimate data'!$G$1:$G$500,0),FALSE),"")</f>
        <v>39</v>
      </c>
      <c r="X427" s="19" t="s">
        <v>2253</v>
      </c>
      <c r="Y427" s="19" t="s">
        <v>974</v>
      </c>
      <c r="Z427" s="19" t="s">
        <v>1536</v>
      </c>
      <c r="AA427" s="19" t="s">
        <v>1491</v>
      </c>
    </row>
    <row r="428" spans="2:27">
      <c r="C428" s="125"/>
      <c r="D428" s="20" t="s">
        <v>2559</v>
      </c>
      <c r="E428" s="108">
        <f>IFERROR(HLOOKUP(E421,'Latest indicator estimate data'!$A$1:$ZZ$500,MATCH($D428,'Latest indicator estimate data'!$G$1:$G$500,0),FALSE),"")</f>
        <v>17</v>
      </c>
      <c r="F428" s="108">
        <f>IFERROR(HLOOKUP(F421,'Latest indicator estimate data'!$A$1:$ZZ$500,MATCH($D428,'Latest indicator estimate data'!$G$1:$G$500,0),FALSE),"")</f>
        <v>44</v>
      </c>
      <c r="G428" s="108">
        <f>IFERROR(HLOOKUP(G421,'Latest indicator estimate data'!$A$1:$ZZ$500,MATCH($D428,'Latest indicator estimate data'!$G$1:$G$500,0),FALSE),"")</f>
        <v>0</v>
      </c>
      <c r="H428" s="108">
        <f>IFERROR(HLOOKUP(H421,'Latest indicator estimate data'!$A$1:$ZZ$500,MATCH($D428,'Latest indicator estimate data'!$G$1:$G$500,0),FALSE),"")</f>
        <v>17</v>
      </c>
      <c r="I428" s="108">
        <f>IFERROR(HLOOKUP(I421,'Latest indicator estimate data'!$A$1:$ZZ$500,MATCH($D428,'Latest indicator estimate data'!$G$1:$G$500,0),FALSE),"")</f>
        <v>6</v>
      </c>
      <c r="J428" s="108">
        <f>IFERROR(HLOOKUP(J421,'Latest indicator estimate data'!$A$1:$ZZ$500,MATCH($D428,'Latest indicator estimate data'!$G$1:$G$500,0),FALSE),"")</f>
        <v>0</v>
      </c>
      <c r="K428" s="108">
        <f>IFERROR(HLOOKUP(K421,'Latest indicator estimate data'!$A$1:$ZZ$500,MATCH($D428,'Latest indicator estimate data'!$G$1:$G$500,0),FALSE),"")</f>
        <v>22</v>
      </c>
      <c r="L428" s="108">
        <f>IFERROR(HLOOKUP(L421,'Latest indicator estimate data'!$A$1:$ZZ$500,MATCH($D428,'Latest indicator estimate data'!$G$1:$G$500,0),FALSE),"")</f>
        <v>22</v>
      </c>
      <c r="M428" s="108">
        <f>IFERROR(HLOOKUP(M421,'Latest indicator estimate data'!$A$1:$ZZ$500,MATCH($D428,'Latest indicator estimate data'!$G$1:$G$500,0),FALSE),"")</f>
        <v>33</v>
      </c>
      <c r="N428" s="108">
        <f>IFERROR(HLOOKUP(N421,'Latest indicator estimate data'!$A$1:$ZZ$500,MATCH($D428,'Latest indicator estimate data'!$G$1:$G$500,0),FALSE),"")</f>
        <v>44</v>
      </c>
      <c r="O428" s="108">
        <f>IFERROR(HLOOKUP(O421,'Latest indicator estimate data'!$A$1:$ZZ$500,MATCH($D428,'Latest indicator estimate data'!$G$1:$G$500,0),FALSE),"")</f>
        <v>0</v>
      </c>
      <c r="P428" s="108">
        <f>IFERROR(HLOOKUP(P421,'Latest indicator estimate data'!$A$1:$ZZ$500,MATCH($D428,'Latest indicator estimate data'!$G$1:$G$500,0),FALSE),"")</f>
        <v>28</v>
      </c>
      <c r="Q428" s="108">
        <f>IFERROR(HLOOKUP(Q421,'Latest indicator estimate data'!$A$1:$ZZ$500,MATCH($D428,'Latest indicator estimate data'!$G$1:$G$500,0),FALSE),"")</f>
        <v>6</v>
      </c>
      <c r="R428" s="108">
        <f>IFERROR(HLOOKUP(R421,'Latest indicator estimate data'!$A$1:$ZZ$500,MATCH($D428,'Latest indicator estimate data'!$G$1:$G$500,0),FALSE),"")</f>
        <v>22</v>
      </c>
      <c r="X428" s="19" t="s">
        <v>2254</v>
      </c>
      <c r="Y428" s="19" t="s">
        <v>975</v>
      </c>
      <c r="Z428" s="19" t="s">
        <v>1538</v>
      </c>
      <c r="AA428" s="19" t="s">
        <v>1491</v>
      </c>
    </row>
    <row r="429" spans="2:27">
      <c r="C429" s="130" t="s">
        <v>2035</v>
      </c>
      <c r="D429" s="131"/>
      <c r="E429" s="132"/>
      <c r="F429" s="132"/>
      <c r="G429" s="132"/>
      <c r="H429" s="132"/>
      <c r="I429" s="132"/>
      <c r="J429" s="132"/>
      <c r="K429" s="132"/>
      <c r="L429" s="132"/>
      <c r="M429" s="132"/>
      <c r="N429" s="132"/>
      <c r="O429" s="132"/>
      <c r="P429" s="132"/>
      <c r="Q429" s="132"/>
      <c r="R429" s="132"/>
      <c r="X429" s="19" t="s">
        <v>2244</v>
      </c>
      <c r="Y429" s="19" t="s">
        <v>976</v>
      </c>
      <c r="Z429" s="19" t="s">
        <v>1540</v>
      </c>
      <c r="AA429" s="19" t="s">
        <v>1491</v>
      </c>
    </row>
    <row r="430" spans="2:27">
      <c r="C430" s="125"/>
      <c r="D430" s="20" t="s">
        <v>1933</v>
      </c>
      <c r="E430" s="108">
        <f>IFERROR(HLOOKUP(E421,'Latest indicator estimate data'!$A$1:$ZZ$500,MATCH($D430,'Latest indicator estimate data'!$G$1:$G$500,0),FALSE),"")</f>
        <v>11</v>
      </c>
      <c r="F430" s="108">
        <f>IFERROR(HLOOKUP(F421,'Latest indicator estimate data'!$A$1:$ZZ$500,MATCH($D430,'Latest indicator estimate data'!$G$1:$G$500,0),FALSE),"")</f>
        <v>68</v>
      </c>
      <c r="G430" s="108">
        <f>IFERROR(HLOOKUP(G421,'Latest indicator estimate data'!$A$1:$ZZ$500,MATCH($D430,'Latest indicator estimate data'!$G$1:$G$500,0),FALSE),"")</f>
        <v>0</v>
      </c>
      <c r="H430" s="108">
        <f>IFERROR(HLOOKUP(H421,'Latest indicator estimate data'!$A$1:$ZZ$500,MATCH($D430,'Latest indicator estimate data'!$G$1:$G$500,0),FALSE),"")</f>
        <v>0</v>
      </c>
      <c r="I430" s="108">
        <f>IFERROR(HLOOKUP(I421,'Latest indicator estimate data'!$A$1:$ZZ$500,MATCH($D430,'Latest indicator estimate data'!$G$1:$G$500,0),FALSE),"")</f>
        <v>3</v>
      </c>
      <c r="J430" s="108">
        <f>IFERROR(HLOOKUP(J421,'Latest indicator estimate data'!$A$1:$ZZ$500,MATCH($D430,'Latest indicator estimate data'!$G$1:$G$500,0),FALSE),"")</f>
        <v>11</v>
      </c>
      <c r="K430" s="108">
        <f>IFERROR(HLOOKUP(K421,'Latest indicator estimate data'!$A$1:$ZZ$500,MATCH($D430,'Latest indicator estimate data'!$G$1:$G$500,0),FALSE),"")</f>
        <v>24</v>
      </c>
      <c r="L430" s="108">
        <f>IFERROR(HLOOKUP(L421,'Latest indicator estimate data'!$A$1:$ZZ$500,MATCH($D430,'Latest indicator estimate data'!$G$1:$G$500,0),FALSE),"")</f>
        <v>3</v>
      </c>
      <c r="M430" s="108">
        <f>IFERROR(HLOOKUP(M421,'Latest indicator estimate data'!$A$1:$ZZ$500,MATCH($D430,'Latest indicator estimate data'!$G$1:$G$500,0),FALSE),"")</f>
        <v>11</v>
      </c>
      <c r="N430" s="108">
        <f>IFERROR(HLOOKUP(N421,'Latest indicator estimate data'!$A$1:$ZZ$500,MATCH($D430,'Latest indicator estimate data'!$G$1:$G$500,0),FALSE),"")</f>
        <v>68</v>
      </c>
      <c r="O430" s="108">
        <f>IFERROR(HLOOKUP(O421,'Latest indicator estimate data'!$A$1:$ZZ$500,MATCH($D430,'Latest indicator estimate data'!$G$1:$G$500,0),FALSE),"")</f>
        <v>0</v>
      </c>
      <c r="P430" s="108">
        <f>IFERROR(HLOOKUP(P421,'Latest indicator estimate data'!$A$1:$ZZ$500,MATCH($D430,'Latest indicator estimate data'!$G$1:$G$500,0),FALSE),"")</f>
        <v>34</v>
      </c>
      <c r="Q430" s="108">
        <f>IFERROR(HLOOKUP(Q421,'Latest indicator estimate data'!$A$1:$ZZ$500,MATCH($D430,'Latest indicator estimate data'!$G$1:$G$500,0),FALSE),"")</f>
        <v>13</v>
      </c>
      <c r="R430" s="108">
        <f>IFERROR(HLOOKUP(R421,'Latest indicator estimate data'!$A$1:$ZZ$500,MATCH($D430,'Latest indicator estimate data'!$G$1:$G$500,0),FALSE),"")</f>
        <v>24</v>
      </c>
      <c r="Y430" s="19" t="s">
        <v>983</v>
      </c>
      <c r="Z430" s="19" t="s">
        <v>1554</v>
      </c>
      <c r="AA430" s="19" t="s">
        <v>1491</v>
      </c>
    </row>
    <row r="431" spans="2:27">
      <c r="C431" s="125"/>
      <c r="D431" s="20" t="s">
        <v>1934</v>
      </c>
      <c r="E431" s="108">
        <f>IFERROR(HLOOKUP(E421,'Latest indicator estimate data'!$A$1:$ZZ$500,MATCH($D431,'Latest indicator estimate data'!$G$1:$G$500,0),FALSE),"")</f>
        <v>10</v>
      </c>
      <c r="F431" s="108">
        <f>IFERROR(HLOOKUP(F421,'Latest indicator estimate data'!$A$1:$ZZ$500,MATCH($D431,'Latest indicator estimate data'!$G$1:$G$500,0),FALSE),"")</f>
        <v>35</v>
      </c>
      <c r="G431" s="108">
        <f>IFERROR(HLOOKUP(G421,'Latest indicator estimate data'!$A$1:$ZZ$500,MATCH($D431,'Latest indicator estimate data'!$G$1:$G$500,0),FALSE),"")</f>
        <v>0</v>
      </c>
      <c r="H431" s="108">
        <f>IFERROR(HLOOKUP(H421,'Latest indicator estimate data'!$A$1:$ZZ$500,MATCH($D431,'Latest indicator estimate data'!$G$1:$G$500,0),FALSE),"")</f>
        <v>16</v>
      </c>
      <c r="I431" s="108">
        <f>IFERROR(HLOOKUP(I421,'Latest indicator estimate data'!$A$1:$ZZ$500,MATCH($D431,'Latest indicator estimate data'!$G$1:$G$500,0),FALSE),"")</f>
        <v>6</v>
      </c>
      <c r="J431" s="108">
        <f>IFERROR(HLOOKUP(J421,'Latest indicator estimate data'!$A$1:$ZZ$500,MATCH($D431,'Latest indicator estimate data'!$G$1:$G$500,0),FALSE),"")</f>
        <v>0</v>
      </c>
      <c r="K431" s="108">
        <f>IFERROR(HLOOKUP(K421,'Latest indicator estimate data'!$A$1:$ZZ$500,MATCH($D431,'Latest indicator estimate data'!$G$1:$G$500,0),FALSE),"")</f>
        <v>48</v>
      </c>
      <c r="L431" s="108">
        <f>IFERROR(HLOOKUP(L421,'Latest indicator estimate data'!$A$1:$ZZ$500,MATCH($D431,'Latest indicator estimate data'!$G$1:$G$500,0),FALSE),"")</f>
        <v>16</v>
      </c>
      <c r="M431" s="108">
        <f>IFERROR(HLOOKUP(M421,'Latest indicator estimate data'!$A$1:$ZZ$500,MATCH($D431,'Latest indicator estimate data'!$G$1:$G$500,0),FALSE),"")</f>
        <v>26</v>
      </c>
      <c r="N431" s="108">
        <f>IFERROR(HLOOKUP(N421,'Latest indicator estimate data'!$A$1:$ZZ$500,MATCH($D431,'Latest indicator estimate data'!$G$1:$G$500,0),FALSE),"")</f>
        <v>35</v>
      </c>
      <c r="O431" s="108">
        <f>IFERROR(HLOOKUP(O421,'Latest indicator estimate data'!$A$1:$ZZ$500,MATCH($D431,'Latest indicator estimate data'!$G$1:$G$500,0),FALSE),"")</f>
        <v>0</v>
      </c>
      <c r="P431" s="108">
        <f>IFERROR(HLOOKUP(P421,'Latest indicator estimate data'!$A$1:$ZZ$500,MATCH($D431,'Latest indicator estimate data'!$G$1:$G$500,0),FALSE),"")</f>
        <v>55</v>
      </c>
      <c r="Q431" s="108">
        <f>IFERROR(HLOOKUP(Q421,'Latest indicator estimate data'!$A$1:$ZZ$500,MATCH($D431,'Latest indicator estimate data'!$G$1:$G$500,0),FALSE),"")</f>
        <v>6</v>
      </c>
      <c r="R431" s="108">
        <f>IFERROR(HLOOKUP(R421,'Latest indicator estimate data'!$A$1:$ZZ$500,MATCH($D431,'Latest indicator estimate data'!$G$1:$G$500,0),FALSE),"")</f>
        <v>48</v>
      </c>
      <c r="Y431" s="19" t="s">
        <v>984</v>
      </c>
      <c r="Z431" s="19" t="s">
        <v>1556</v>
      </c>
      <c r="AA431" s="19" t="s">
        <v>1491</v>
      </c>
    </row>
    <row r="432" spans="2:27">
      <c r="C432" s="130" t="s">
        <v>2039</v>
      </c>
      <c r="D432" s="131"/>
      <c r="E432" s="132"/>
      <c r="F432" s="132"/>
      <c r="G432" s="132"/>
      <c r="H432" s="132"/>
      <c r="I432" s="132"/>
      <c r="J432" s="132"/>
      <c r="K432" s="132"/>
      <c r="L432" s="132"/>
      <c r="M432" s="132"/>
      <c r="N432" s="132"/>
      <c r="O432" s="132"/>
      <c r="P432" s="132"/>
      <c r="Q432" s="132"/>
      <c r="R432" s="132"/>
      <c r="Y432" s="19" t="s">
        <v>985</v>
      </c>
      <c r="Z432" s="19" t="s">
        <v>1558</v>
      </c>
      <c r="AA432" s="19" t="s">
        <v>1491</v>
      </c>
    </row>
    <row r="433" spans="2:27">
      <c r="C433" s="125"/>
      <c r="D433" s="20" t="s">
        <v>2561</v>
      </c>
      <c r="E433" s="108">
        <f>IFERROR(HLOOKUP(E421,'Latest indicator estimate data'!$A$1:$ZZ$500,MATCH($D433,'Latest indicator estimate data'!$G$1:$G$500,0),FALSE),"")</f>
        <v>17</v>
      </c>
      <c r="F433" s="108">
        <f>IFERROR(HLOOKUP(F421,'Latest indicator estimate data'!$A$1:$ZZ$500,MATCH($D433,'Latest indicator estimate data'!$G$1:$G$500,0),FALSE),"")</f>
        <v>33</v>
      </c>
      <c r="G433" s="108">
        <f>IFERROR(HLOOKUP(G421,'Latest indicator estimate data'!$A$1:$ZZ$500,MATCH($D433,'Latest indicator estimate data'!$G$1:$G$500,0),FALSE),"")</f>
        <v>0</v>
      </c>
      <c r="H433" s="108">
        <f>IFERROR(HLOOKUP(H421,'Latest indicator estimate data'!$A$1:$ZZ$500,MATCH($D433,'Latest indicator estimate data'!$G$1:$G$500,0),FALSE),"")</f>
        <v>17</v>
      </c>
      <c r="I433" s="108">
        <f>IFERROR(HLOOKUP(I421,'Latest indicator estimate data'!$A$1:$ZZ$500,MATCH($D433,'Latest indicator estimate data'!$G$1:$G$500,0),FALSE),"")</f>
        <v>17</v>
      </c>
      <c r="J433" s="108">
        <f>IFERROR(HLOOKUP(J421,'Latest indicator estimate data'!$A$1:$ZZ$500,MATCH($D433,'Latest indicator estimate data'!$G$1:$G$500,0),FALSE),"")</f>
        <v>0</v>
      </c>
      <c r="K433" s="108">
        <f>IFERROR(HLOOKUP(K421,'Latest indicator estimate data'!$A$1:$ZZ$500,MATCH($D433,'Latest indicator estimate data'!$G$1:$G$500,0),FALSE),"")</f>
        <v>17</v>
      </c>
      <c r="L433" s="108">
        <f>IFERROR(HLOOKUP(L421,'Latest indicator estimate data'!$A$1:$ZZ$500,MATCH($D433,'Latest indicator estimate data'!$G$1:$G$500,0),FALSE),"")</f>
        <v>17</v>
      </c>
      <c r="M433" s="108">
        <f>IFERROR(HLOOKUP(M421,'Latest indicator estimate data'!$A$1:$ZZ$500,MATCH($D433,'Latest indicator estimate data'!$G$1:$G$500,0),FALSE),"")</f>
        <v>33</v>
      </c>
      <c r="N433" s="108">
        <f>IFERROR(HLOOKUP(N421,'Latest indicator estimate data'!$A$1:$ZZ$500,MATCH($D433,'Latest indicator estimate data'!$G$1:$G$500,0),FALSE),"")</f>
        <v>33</v>
      </c>
      <c r="O433" s="108">
        <f>IFERROR(HLOOKUP(O421,'Latest indicator estimate data'!$A$1:$ZZ$500,MATCH($D433,'Latest indicator estimate data'!$G$1:$G$500,0),FALSE),"")</f>
        <v>0</v>
      </c>
      <c r="P433" s="108">
        <f>IFERROR(HLOOKUP(P421,'Latest indicator estimate data'!$A$1:$ZZ$500,MATCH($D433,'Latest indicator estimate data'!$G$1:$G$500,0),FALSE),"")</f>
        <v>33</v>
      </c>
      <c r="Q433" s="108">
        <f>IFERROR(HLOOKUP(Q421,'Latest indicator estimate data'!$A$1:$ZZ$500,MATCH($D433,'Latest indicator estimate data'!$G$1:$G$500,0),FALSE),"")</f>
        <v>17</v>
      </c>
      <c r="R433" s="108">
        <f>IFERROR(HLOOKUP(R421,'Latest indicator estimate data'!$A$1:$ZZ$500,MATCH($D433,'Latest indicator estimate data'!$G$1:$G$500,0),FALSE),"")</f>
        <v>17</v>
      </c>
      <c r="Y433" s="19" t="s">
        <v>986</v>
      </c>
      <c r="Z433" s="19" t="s">
        <v>1560</v>
      </c>
      <c r="AA433" s="19" t="s">
        <v>1491</v>
      </c>
    </row>
    <row r="434" spans="2:27">
      <c r="C434" s="126"/>
      <c r="D434" s="129" t="s">
        <v>2560</v>
      </c>
      <c r="E434" s="113">
        <f>IFERROR(HLOOKUP(E421,'Latest indicator estimate data'!$A$1:$ZZ$500,MATCH($D434,'Latest indicator estimate data'!$G$1:$G$500,0),FALSE),"")</f>
        <v>10</v>
      </c>
      <c r="F434" s="113">
        <f>IFERROR(HLOOKUP(F421,'Latest indicator estimate data'!$A$1:$ZZ$500,MATCH($D434,'Latest indicator estimate data'!$G$1:$G$500,0),FALSE),"")</f>
        <v>56</v>
      </c>
      <c r="G434" s="113">
        <f>IFERROR(HLOOKUP(G421,'Latest indicator estimate data'!$A$1:$ZZ$500,MATCH($D434,'Latest indicator estimate data'!$G$1:$G$500,0),FALSE),"")</f>
        <v>0</v>
      </c>
      <c r="H434" s="113">
        <f>IFERROR(HLOOKUP(H421,'Latest indicator estimate data'!$A$1:$ZZ$500,MATCH($D434,'Latest indicator estimate data'!$G$1:$G$500,0),FALSE),"")</f>
        <v>6</v>
      </c>
      <c r="I434" s="113">
        <f>IFERROR(HLOOKUP(I421,'Latest indicator estimate data'!$A$1:$ZZ$500,MATCH($D434,'Latest indicator estimate data'!$G$1:$G$500,0),FALSE),"")</f>
        <v>3</v>
      </c>
      <c r="J434" s="113">
        <f>IFERROR(HLOOKUP(J421,'Latest indicator estimate data'!$A$1:$ZZ$500,MATCH($D434,'Latest indicator estimate data'!$G$1:$G$500,0),FALSE),"")</f>
        <v>6</v>
      </c>
      <c r="K434" s="113">
        <f>IFERROR(HLOOKUP(K421,'Latest indicator estimate data'!$A$1:$ZZ$500,MATCH($D434,'Latest indicator estimate data'!$G$1:$G$500,0),FALSE),"")</f>
        <v>37</v>
      </c>
      <c r="L434" s="113">
        <f>IFERROR(HLOOKUP(L421,'Latest indicator estimate data'!$A$1:$ZZ$500,MATCH($D434,'Latest indicator estimate data'!$G$1:$G$500,0),FALSE),"")</f>
        <v>8</v>
      </c>
      <c r="M434" s="113">
        <f>IFERROR(HLOOKUP(M421,'Latest indicator estimate data'!$A$1:$ZZ$500,MATCH($D434,'Latest indicator estimate data'!$G$1:$G$500,0),FALSE),"")</f>
        <v>16</v>
      </c>
      <c r="N434" s="113">
        <f>IFERROR(HLOOKUP(N421,'Latest indicator estimate data'!$A$1:$ZZ$500,MATCH($D434,'Latest indicator estimate data'!$G$1:$G$500,0),FALSE),"")</f>
        <v>56</v>
      </c>
      <c r="O434" s="113">
        <f>IFERROR(HLOOKUP(O421,'Latest indicator estimate data'!$A$1:$ZZ$500,MATCH($D434,'Latest indicator estimate data'!$G$1:$G$500,0),FALSE),"")</f>
        <v>0</v>
      </c>
      <c r="P434" s="113">
        <f>IFERROR(HLOOKUP(P421,'Latest indicator estimate data'!$A$1:$ZZ$500,MATCH($D434,'Latest indicator estimate data'!$G$1:$G$500,0),FALSE),"")</f>
        <v>44</v>
      </c>
      <c r="Q434" s="113">
        <f>IFERROR(HLOOKUP(Q421,'Latest indicator estimate data'!$A$1:$ZZ$500,MATCH($D434,'Latest indicator estimate data'!$G$1:$G$500,0),FALSE),"")</f>
        <v>10</v>
      </c>
      <c r="R434" s="113">
        <f>IFERROR(HLOOKUP(R421,'Latest indicator estimate data'!$A$1:$ZZ$500,MATCH($D434,'Latest indicator estimate data'!$G$1:$G$500,0),FALSE),"")</f>
        <v>37</v>
      </c>
      <c r="Y434" s="19" t="s">
        <v>987</v>
      </c>
      <c r="Z434" s="19" t="s">
        <v>1562</v>
      </c>
      <c r="AA434" s="19" t="s">
        <v>1491</v>
      </c>
    </row>
    <row r="435" spans="2:27">
      <c r="Y435" s="19" t="s">
        <v>988</v>
      </c>
      <c r="Z435" s="19" t="s">
        <v>1538</v>
      </c>
      <c r="AA435" s="19" t="s">
        <v>1491</v>
      </c>
    </row>
    <row r="438" spans="2:27">
      <c r="B438" s="105" t="s">
        <v>2255</v>
      </c>
    </row>
    <row r="439" spans="2:27">
      <c r="B439" s="105" t="s">
        <v>2256</v>
      </c>
      <c r="C439" s="105"/>
      <c r="D439" s="106"/>
      <c r="E439" s="107"/>
      <c r="F439" s="107"/>
      <c r="G439" s="107"/>
      <c r="H439" s="107"/>
      <c r="I439" s="107"/>
      <c r="J439" s="107"/>
      <c r="K439" s="107"/>
      <c r="L439" s="107"/>
      <c r="M439" s="107"/>
      <c r="N439" s="107"/>
      <c r="O439" s="108"/>
      <c r="P439" s="118"/>
    </row>
    <row r="440" spans="2:27" ht="27.75" customHeight="1">
      <c r="C440" s="109"/>
      <c r="D440" s="109"/>
      <c r="E440" s="245" t="s">
        <v>2257</v>
      </c>
      <c r="F440" s="245"/>
      <c r="G440" s="245"/>
      <c r="H440" s="245"/>
      <c r="I440" s="245" t="s">
        <v>2258</v>
      </c>
      <c r="J440" s="245"/>
      <c r="K440" s="245"/>
      <c r="L440" s="245"/>
      <c r="M440" s="245" t="s">
        <v>2259</v>
      </c>
      <c r="N440" s="245"/>
      <c r="O440" s="110"/>
      <c r="P440" s="110"/>
    </row>
    <row r="441" spans="2:27" ht="86.25" customHeight="1">
      <c r="C441" s="120"/>
      <c r="D441" s="120"/>
      <c r="E441" s="160" t="str">
        <f>X444</f>
        <v>Routine preventive services (e.g. antenatal care and immunization)</v>
      </c>
      <c r="F441" s="160" t="str">
        <f>X445</f>
        <v xml:space="preserve">Management of non-communicable diseases </v>
      </c>
      <c r="G441" s="160" t="str">
        <f>X446</f>
        <v xml:space="preserve">Management of infectious diseases such as TB and HIV/AIDS </v>
      </c>
      <c r="H441" s="160" t="str">
        <f>X447</f>
        <v xml:space="preserve">Elective surgeries or procedures </v>
      </c>
      <c r="I441" s="160" t="str">
        <f>X448</f>
        <v>Routine preventive services (e.g. antenatal care and immunization)</v>
      </c>
      <c r="J441" s="160" t="str">
        <f>X449</f>
        <v xml:space="preserve">Management of non-communicable diseases </v>
      </c>
      <c r="K441" s="160" t="str">
        <f>X450</f>
        <v xml:space="preserve">Management of infectious diseases such as TB and HIV/AIDS </v>
      </c>
      <c r="L441" s="160" t="str">
        <f>X451</f>
        <v xml:space="preserve">Elective surgeries or procedures </v>
      </c>
      <c r="M441" s="160" t="str">
        <f>X452</f>
        <v xml:space="preserve">ever had at least two type of backlogs during the pandemic </v>
      </c>
      <c r="N441" s="160" t="str">
        <f>X453</f>
        <v>had at least 2 types of backlogs in the past one month</v>
      </c>
      <c r="O441" s="111"/>
      <c r="P441" s="111"/>
    </row>
    <row r="442" spans="2:27" ht="27.6">
      <c r="C442" s="121"/>
      <c r="D442" s="121"/>
      <c r="E442" s="127" t="s">
        <v>989</v>
      </c>
      <c r="F442" s="127" t="s">
        <v>990</v>
      </c>
      <c r="G442" s="127" t="s">
        <v>991</v>
      </c>
      <c r="H442" s="127" t="s">
        <v>992</v>
      </c>
      <c r="I442" s="127" t="s">
        <v>993</v>
      </c>
      <c r="J442" s="127" t="s">
        <v>994</v>
      </c>
      <c r="K442" s="127" t="s">
        <v>995</v>
      </c>
      <c r="L442" s="127" t="s">
        <v>996</v>
      </c>
      <c r="M442" s="127" t="s">
        <v>997</v>
      </c>
      <c r="N442" s="127" t="s">
        <v>998</v>
      </c>
      <c r="O442" s="127"/>
      <c r="P442" s="127"/>
    </row>
    <row r="443" spans="2:27">
      <c r="C443" s="123" t="s">
        <v>1927</v>
      </c>
      <c r="D443" s="124"/>
      <c r="E443" s="112">
        <f>HLOOKUP(E442,'Latest indicator estimate data'!$A$1:$ZZ$500,MATCH($C443,'Latest indicator estimate data'!$G$1:$G$500,0),FALSE)</f>
        <v>18</v>
      </c>
      <c r="F443" s="112">
        <f>HLOOKUP(F442,'Latest indicator estimate data'!$A$1:$ZZ$500,MATCH($C443,'Latest indicator estimate data'!$G$1:$G$500,0),FALSE)</f>
        <v>13</v>
      </c>
      <c r="G443" s="112">
        <f>HLOOKUP(G442,'Latest indicator estimate data'!$A$1:$ZZ$500,MATCH($C443,'Latest indicator estimate data'!$G$1:$G$500,0),FALSE)</f>
        <v>11</v>
      </c>
      <c r="H443" s="112">
        <f>HLOOKUP(H442,'Latest indicator estimate data'!$A$1:$ZZ$500,MATCH($C443,'Latest indicator estimate data'!$G$1:$G$500,0),FALSE)</f>
        <v>15</v>
      </c>
      <c r="I443" s="112">
        <f>HLOOKUP(I442,'Latest indicator estimate data'!$A$1:$ZZ$500,MATCH($C443,'Latest indicator estimate data'!$G$1:$G$500,0),FALSE)</f>
        <v>11</v>
      </c>
      <c r="J443" s="112">
        <f>HLOOKUP(J442,'Latest indicator estimate data'!$A$1:$ZZ$500,MATCH($C443,'Latest indicator estimate data'!$G$1:$G$500,0),FALSE)</f>
        <v>9</v>
      </c>
      <c r="K443" s="112">
        <f>HLOOKUP(K442,'Latest indicator estimate data'!$A$1:$ZZ$500,MATCH($C443,'Latest indicator estimate data'!$G$1:$G$500,0),FALSE)</f>
        <v>4</v>
      </c>
      <c r="L443" s="112">
        <f>HLOOKUP(L442,'Latest indicator estimate data'!$A$1:$ZZ$500,MATCH($C443,'Latest indicator estimate data'!$G$1:$G$500,0),FALSE)</f>
        <v>4</v>
      </c>
      <c r="M443" s="112">
        <f>HLOOKUP(M442,'Latest indicator estimate data'!$A$1:$ZZ$500,MATCH($C443,'Latest indicator estimate data'!$G$1:$G$500,0),FALSE)</f>
        <v>24</v>
      </c>
      <c r="N443" s="112">
        <f>HLOOKUP(N442,'Latest indicator estimate data'!$A$1:$ZZ$500,MATCH($C443,'Latest indicator estimate data'!$G$1:$G$500,0),FALSE)</f>
        <v>8</v>
      </c>
      <c r="O443" s="112" t="e">
        <f>HLOOKUP(O442,'Latest indicator estimate data'!$A$1:$ZZ$500,MATCH($C443,'Latest indicator estimate data'!$G$1:$G$500,0),FALSE)</f>
        <v>#N/A</v>
      </c>
      <c r="P443" s="112"/>
    </row>
    <row r="444" spans="2:27">
      <c r="C444" s="133" t="s">
        <v>2027</v>
      </c>
      <c r="D444" s="134"/>
      <c r="E444" s="132"/>
      <c r="F444" s="132"/>
      <c r="G444" s="132"/>
      <c r="H444" s="132"/>
      <c r="I444" s="132"/>
      <c r="J444" s="132"/>
      <c r="K444" s="132"/>
      <c r="L444" s="132"/>
      <c r="M444" s="132"/>
      <c r="N444" s="132"/>
      <c r="O444" s="132"/>
      <c r="P444" s="132"/>
      <c r="X444" s="19" t="s">
        <v>2260</v>
      </c>
      <c r="Y444" s="19" t="s">
        <v>989</v>
      </c>
      <c r="Z444" s="19" t="s">
        <v>1564</v>
      </c>
      <c r="AA444" s="19" t="s">
        <v>1269</v>
      </c>
    </row>
    <row r="445" spans="2:27">
      <c r="C445" s="125"/>
      <c r="D445" s="20" t="s">
        <v>1928</v>
      </c>
      <c r="E445" s="108">
        <f>IFERROR(HLOOKUP(E442,'Latest indicator estimate data'!$A$1:$ZZ$500,MATCH($D445,'Latest indicator estimate data'!$G$1:$G$500,0),FALSE),"")</f>
        <v>13</v>
      </c>
      <c r="F445" s="108">
        <f>IFERROR(HLOOKUP(F442,'Latest indicator estimate data'!$A$1:$ZZ$500,MATCH($D445,'Latest indicator estimate data'!$G$1:$G$500,0),FALSE),"")</f>
        <v>18</v>
      </c>
      <c r="G445" s="108">
        <f>IFERROR(HLOOKUP(G442,'Latest indicator estimate data'!$A$1:$ZZ$500,MATCH($D445,'Latest indicator estimate data'!$G$1:$G$500,0),FALSE),"")</f>
        <v>16</v>
      </c>
      <c r="H445" s="108">
        <f>IFERROR(HLOOKUP(H442,'Latest indicator estimate data'!$A$1:$ZZ$500,MATCH($D445,'Latest indicator estimate data'!$G$1:$G$500,0),FALSE),"")</f>
        <v>26</v>
      </c>
      <c r="I445" s="108">
        <f>IFERROR(HLOOKUP(I442,'Latest indicator estimate data'!$A$1:$ZZ$500,MATCH($D445,'Latest indicator estimate data'!$G$1:$G$500,0),FALSE),"")</f>
        <v>0</v>
      </c>
      <c r="J445" s="108">
        <f>IFERROR(HLOOKUP(J442,'Latest indicator estimate data'!$A$1:$ZZ$500,MATCH($D445,'Latest indicator estimate data'!$G$1:$G$500,0),FALSE),"")</f>
        <v>11</v>
      </c>
      <c r="K445" s="108">
        <f>IFERROR(HLOOKUP(K442,'Latest indicator estimate data'!$A$1:$ZZ$500,MATCH($D445,'Latest indicator estimate data'!$G$1:$G$500,0),FALSE),"")</f>
        <v>0</v>
      </c>
      <c r="L445" s="108">
        <f>IFERROR(HLOOKUP(L442,'Latest indicator estimate data'!$A$1:$ZZ$500,MATCH($D445,'Latest indicator estimate data'!$G$1:$G$500,0),FALSE),"")</f>
        <v>25</v>
      </c>
      <c r="M445" s="108">
        <f>IFERROR(HLOOKUP(M442,'Latest indicator estimate data'!$A$1:$ZZ$500,MATCH($D445,'Latest indicator estimate data'!$G$1:$G$500,0),FALSE),"")</f>
        <v>33</v>
      </c>
      <c r="N445" s="108">
        <f>IFERROR(HLOOKUP(N442,'Latest indicator estimate data'!$A$1:$ZZ$500,MATCH($D445,'Latest indicator estimate data'!$G$1:$G$500,0),FALSE),"")</f>
        <v>25</v>
      </c>
      <c r="O445" s="108" t="str">
        <f>IFERROR(HLOOKUP(O442,'Latest indicator estimate data'!$A$1:$ZZ$500,MATCH($D445,'Latest indicator estimate data'!$G$1:$G$500,0),FALSE),"")</f>
        <v/>
      </c>
      <c r="P445" s="108"/>
      <c r="X445" s="19" t="s">
        <v>2261</v>
      </c>
      <c r="Y445" s="19" t="s">
        <v>990</v>
      </c>
      <c r="Z445" s="19" t="s">
        <v>1566</v>
      </c>
      <c r="AA445" s="19" t="s">
        <v>1269</v>
      </c>
    </row>
    <row r="446" spans="2:27" ht="27.6">
      <c r="C446" s="125"/>
      <c r="D446" s="20" t="s">
        <v>1929</v>
      </c>
      <c r="E446" s="108">
        <f>IFERROR(HLOOKUP(E442,'Latest indicator estimate data'!$A$1:$ZZ$500,MATCH($D446,'Latest indicator estimate data'!$G$1:$G$500,0),FALSE),"")</f>
        <v>20</v>
      </c>
      <c r="F446" s="108">
        <f>IFERROR(HLOOKUP(F442,'Latest indicator estimate data'!$A$1:$ZZ$500,MATCH($D446,'Latest indicator estimate data'!$G$1:$G$500,0),FALSE),"")</f>
        <v>10</v>
      </c>
      <c r="G446" s="108">
        <f>IFERROR(HLOOKUP(G442,'Latest indicator estimate data'!$A$1:$ZZ$500,MATCH($D446,'Latest indicator estimate data'!$G$1:$G$500,0),FALSE),"")</f>
        <v>8</v>
      </c>
      <c r="H446" s="108">
        <f>IFERROR(HLOOKUP(H442,'Latest indicator estimate data'!$A$1:$ZZ$500,MATCH($D446,'Latest indicator estimate data'!$G$1:$G$500,0),FALSE),"")</f>
        <v>0</v>
      </c>
      <c r="I446" s="108">
        <f>IFERROR(HLOOKUP(I442,'Latest indicator estimate data'!$A$1:$ZZ$500,MATCH($D446,'Latest indicator estimate data'!$G$1:$G$500,0),FALSE),"")</f>
        <v>14</v>
      </c>
      <c r="J446" s="108">
        <f>IFERROR(HLOOKUP(J442,'Latest indicator estimate data'!$A$1:$ZZ$500,MATCH($D446,'Latest indicator estimate data'!$G$1:$G$500,0),FALSE),"")</f>
        <v>8</v>
      </c>
      <c r="K446" s="108">
        <f>IFERROR(HLOOKUP(K442,'Latest indicator estimate data'!$A$1:$ZZ$500,MATCH($D446,'Latest indicator estimate data'!$G$1:$G$500,0),FALSE),"")</f>
        <v>5</v>
      </c>
      <c r="L446" s="108">
        <f>IFERROR(HLOOKUP(L442,'Latest indicator estimate data'!$A$1:$ZZ$500,MATCH($D446,'Latest indicator estimate data'!$G$1:$G$500,0),FALSE),"")</f>
        <v>0</v>
      </c>
      <c r="M446" s="108">
        <f>IFERROR(HLOOKUP(M442,'Latest indicator estimate data'!$A$1:$ZZ$500,MATCH($D446,'Latest indicator estimate data'!$G$1:$G$500,0),FALSE),"")</f>
        <v>21</v>
      </c>
      <c r="N446" s="108">
        <f>IFERROR(HLOOKUP(N442,'Latest indicator estimate data'!$A$1:$ZZ$500,MATCH($D446,'Latest indicator estimate data'!$G$1:$G$500,0),FALSE),"")</f>
        <v>4</v>
      </c>
      <c r="O446" s="108" t="str">
        <f>IFERROR(HLOOKUP(O442,'Latest indicator estimate data'!$A$1:$ZZ$500,MATCH($D446,'Latest indicator estimate data'!$G$1:$G$500,0),FALSE),"")</f>
        <v/>
      </c>
      <c r="P446" s="108"/>
      <c r="X446" s="19" t="s">
        <v>2262</v>
      </c>
      <c r="Y446" s="19" t="s">
        <v>991</v>
      </c>
      <c r="Z446" s="19" t="s">
        <v>1568</v>
      </c>
      <c r="AA446" s="19" t="s">
        <v>1269</v>
      </c>
    </row>
    <row r="447" spans="2:27">
      <c r="C447" s="130" t="s">
        <v>2031</v>
      </c>
      <c r="D447" s="131"/>
      <c r="E447" s="132"/>
      <c r="F447" s="132"/>
      <c r="G447" s="132"/>
      <c r="H447" s="132"/>
      <c r="I447" s="132"/>
      <c r="J447" s="132"/>
      <c r="K447" s="132"/>
      <c r="L447" s="132"/>
      <c r="M447" s="132"/>
      <c r="N447" s="132"/>
      <c r="O447" s="132"/>
      <c r="P447" s="132"/>
      <c r="X447" s="19" t="s">
        <v>2263</v>
      </c>
      <c r="Y447" s="19" t="s">
        <v>992</v>
      </c>
      <c r="Z447" s="19" t="s">
        <v>1570</v>
      </c>
      <c r="AA447" s="19" t="s">
        <v>1269</v>
      </c>
    </row>
    <row r="448" spans="2:27">
      <c r="C448" s="125"/>
      <c r="D448" s="20" t="s">
        <v>2558</v>
      </c>
      <c r="E448" s="108">
        <f>IFERROR(HLOOKUP(E442,'Latest indicator estimate data'!$A$1:$ZZ$500,MATCH($D448,'Latest indicator estimate data'!$G$1:$G$500,0),FALSE),"")</f>
        <v>20</v>
      </c>
      <c r="F448" s="108">
        <f>IFERROR(HLOOKUP(F442,'Latest indicator estimate data'!$A$1:$ZZ$500,MATCH($D448,'Latest indicator estimate data'!$G$1:$G$500,0),FALSE),"")</f>
        <v>10</v>
      </c>
      <c r="G448" s="108">
        <f>IFERROR(HLOOKUP(G442,'Latest indicator estimate data'!$A$1:$ZZ$500,MATCH($D448,'Latest indicator estimate data'!$G$1:$G$500,0),FALSE),"")</f>
        <v>9</v>
      </c>
      <c r="H448" s="108">
        <f>IFERROR(HLOOKUP(H442,'Latest indicator estimate data'!$A$1:$ZZ$500,MATCH($D448,'Latest indicator estimate data'!$G$1:$G$500,0),FALSE),"")</f>
        <v>0</v>
      </c>
      <c r="I448" s="108">
        <f>IFERROR(HLOOKUP(I442,'Latest indicator estimate data'!$A$1:$ZZ$500,MATCH($D448,'Latest indicator estimate data'!$G$1:$G$500,0),FALSE),"")</f>
        <v>14</v>
      </c>
      <c r="J448" s="108">
        <f>IFERROR(HLOOKUP(J442,'Latest indicator estimate data'!$A$1:$ZZ$500,MATCH($D448,'Latest indicator estimate data'!$G$1:$G$500,0),FALSE),"")</f>
        <v>8</v>
      </c>
      <c r="K448" s="108">
        <f>IFERROR(HLOOKUP(K442,'Latest indicator estimate data'!$A$1:$ZZ$500,MATCH($D448,'Latest indicator estimate data'!$G$1:$G$500,0),FALSE),"")</f>
        <v>5</v>
      </c>
      <c r="L448" s="108">
        <f>IFERROR(HLOOKUP(L442,'Latest indicator estimate data'!$A$1:$ZZ$500,MATCH($D448,'Latest indicator estimate data'!$G$1:$G$500,0),FALSE),"")</f>
        <v>0</v>
      </c>
      <c r="M448" s="108">
        <f>IFERROR(HLOOKUP(M442,'Latest indicator estimate data'!$A$1:$ZZ$500,MATCH($D448,'Latest indicator estimate data'!$G$1:$G$500,0),FALSE),"")</f>
        <v>20</v>
      </c>
      <c r="N448" s="108">
        <f>IFERROR(HLOOKUP(N442,'Latest indicator estimate data'!$A$1:$ZZ$500,MATCH($D448,'Latest indicator estimate data'!$G$1:$G$500,0),FALSE),"")</f>
        <v>4</v>
      </c>
      <c r="O448" s="108" t="str">
        <f>IFERROR(HLOOKUP(O442,'Latest indicator estimate data'!$A$1:$ZZ$500,MATCH($D448,'Latest indicator estimate data'!$G$1:$G$500,0),FALSE),"")</f>
        <v/>
      </c>
      <c r="P448" s="108"/>
      <c r="X448" s="19" t="s">
        <v>2260</v>
      </c>
      <c r="Y448" s="19" t="s">
        <v>993</v>
      </c>
      <c r="Z448" s="19" t="s">
        <v>1572</v>
      </c>
      <c r="AA448" s="19" t="s">
        <v>1269</v>
      </c>
    </row>
    <row r="449" spans="2:27">
      <c r="C449" s="125"/>
      <c r="D449" s="20" t="s">
        <v>2559</v>
      </c>
      <c r="E449" s="108">
        <f>IFERROR(HLOOKUP(E442,'Latest indicator estimate data'!$A$1:$ZZ$500,MATCH($D449,'Latest indicator estimate data'!$G$1:$G$500,0),FALSE),"")</f>
        <v>13</v>
      </c>
      <c r="F449" s="108">
        <f>IFERROR(HLOOKUP(F442,'Latest indicator estimate data'!$A$1:$ZZ$500,MATCH($D449,'Latest indicator estimate data'!$G$1:$G$500,0),FALSE),"")</f>
        <v>21</v>
      </c>
      <c r="G449" s="108">
        <f>IFERROR(HLOOKUP(G442,'Latest indicator estimate data'!$A$1:$ZZ$500,MATCH($D449,'Latest indicator estimate data'!$G$1:$G$500,0),FALSE),"")</f>
        <v>15</v>
      </c>
      <c r="H449" s="108">
        <f>IFERROR(HLOOKUP(H442,'Latest indicator estimate data'!$A$1:$ZZ$500,MATCH($D449,'Latest indicator estimate data'!$G$1:$G$500,0),FALSE),"")</f>
        <v>26</v>
      </c>
      <c r="I449" s="108">
        <f>IFERROR(HLOOKUP(I442,'Latest indicator estimate data'!$A$1:$ZZ$500,MATCH($D449,'Latest indicator estimate data'!$G$1:$G$500,0),FALSE),"")</f>
        <v>0</v>
      </c>
      <c r="J449" s="108">
        <f>IFERROR(HLOOKUP(J442,'Latest indicator estimate data'!$A$1:$ZZ$500,MATCH($D449,'Latest indicator estimate data'!$G$1:$G$500,0),FALSE),"")</f>
        <v>13</v>
      </c>
      <c r="K449" s="108">
        <f>IFERROR(HLOOKUP(K442,'Latest indicator estimate data'!$A$1:$ZZ$500,MATCH($D449,'Latest indicator estimate data'!$G$1:$G$500,0),FALSE),"")</f>
        <v>0</v>
      </c>
      <c r="L449" s="108">
        <f>IFERROR(HLOOKUP(L442,'Latest indicator estimate data'!$A$1:$ZZ$500,MATCH($D449,'Latest indicator estimate data'!$G$1:$G$500,0),FALSE),"")</f>
        <v>40</v>
      </c>
      <c r="M449" s="108">
        <f>IFERROR(HLOOKUP(M442,'Latest indicator estimate data'!$A$1:$ZZ$500,MATCH($D449,'Latest indicator estimate data'!$G$1:$G$500,0),FALSE),"")</f>
        <v>36</v>
      </c>
      <c r="N449" s="108">
        <f>IFERROR(HLOOKUP(N442,'Latest indicator estimate data'!$A$1:$ZZ$500,MATCH($D449,'Latest indicator estimate data'!$G$1:$G$500,0),FALSE),"")</f>
        <v>36</v>
      </c>
      <c r="O449" s="108" t="str">
        <f>IFERROR(HLOOKUP(O442,'Latest indicator estimate data'!$A$1:$ZZ$500,MATCH($D449,'Latest indicator estimate data'!$G$1:$G$500,0),FALSE),"")</f>
        <v/>
      </c>
      <c r="P449" s="108"/>
      <c r="X449" s="19" t="s">
        <v>2261</v>
      </c>
      <c r="Y449" s="19" t="s">
        <v>994</v>
      </c>
      <c r="Z449" s="19" t="s">
        <v>1574</v>
      </c>
      <c r="AA449" s="19" t="s">
        <v>1269</v>
      </c>
    </row>
    <row r="450" spans="2:27">
      <c r="C450" s="130" t="s">
        <v>2035</v>
      </c>
      <c r="D450" s="131"/>
      <c r="E450" s="132"/>
      <c r="F450" s="132"/>
      <c r="G450" s="132"/>
      <c r="H450" s="132"/>
      <c r="I450" s="132"/>
      <c r="J450" s="132"/>
      <c r="K450" s="132"/>
      <c r="L450" s="132"/>
      <c r="M450" s="132"/>
      <c r="N450" s="132"/>
      <c r="O450" s="132"/>
      <c r="P450" s="132"/>
      <c r="X450" s="19" t="s">
        <v>2262</v>
      </c>
      <c r="Y450" s="19" t="s">
        <v>995</v>
      </c>
      <c r="Z450" s="19" t="s">
        <v>1576</v>
      </c>
      <c r="AA450" s="19" t="s">
        <v>1269</v>
      </c>
    </row>
    <row r="451" spans="2:27">
      <c r="C451" s="125"/>
      <c r="D451" s="20" t="s">
        <v>1933</v>
      </c>
      <c r="E451" s="108">
        <f>IFERROR(HLOOKUP(E442,'Latest indicator estimate data'!$A$1:$ZZ$500,MATCH($D451,'Latest indicator estimate data'!$G$1:$G$500,0),FALSE),"")</f>
        <v>18</v>
      </c>
      <c r="F451" s="108">
        <f>IFERROR(HLOOKUP(F442,'Latest indicator estimate data'!$A$1:$ZZ$500,MATCH($D451,'Latest indicator estimate data'!$G$1:$G$500,0),FALSE),"")</f>
        <v>6</v>
      </c>
      <c r="G451" s="108">
        <f>IFERROR(HLOOKUP(G442,'Latest indicator estimate data'!$A$1:$ZZ$500,MATCH($D451,'Latest indicator estimate data'!$G$1:$G$500,0),FALSE),"")</f>
        <v>6</v>
      </c>
      <c r="H451" s="108">
        <f>IFERROR(HLOOKUP(H442,'Latest indicator estimate data'!$A$1:$ZZ$500,MATCH($D451,'Latest indicator estimate data'!$G$1:$G$500,0),FALSE),"")</f>
        <v>0</v>
      </c>
      <c r="I451" s="108">
        <f>IFERROR(HLOOKUP(I442,'Latest indicator estimate data'!$A$1:$ZZ$500,MATCH($D451,'Latest indicator estimate data'!$G$1:$G$500,0),FALSE),"")</f>
        <v>7</v>
      </c>
      <c r="J451" s="108">
        <f>IFERROR(HLOOKUP(J442,'Latest indicator estimate data'!$A$1:$ZZ$500,MATCH($D451,'Latest indicator estimate data'!$G$1:$G$500,0),FALSE),"")</f>
        <v>0</v>
      </c>
      <c r="K451" s="108">
        <f>IFERROR(HLOOKUP(K442,'Latest indicator estimate data'!$A$1:$ZZ$500,MATCH($D451,'Latest indicator estimate data'!$G$1:$G$500,0),FALSE),"")</f>
        <v>0</v>
      </c>
      <c r="L451" s="108">
        <f>IFERROR(HLOOKUP(L442,'Latest indicator estimate data'!$A$1:$ZZ$500,MATCH($D451,'Latest indicator estimate data'!$G$1:$G$500,0),FALSE),"")</f>
        <v>0</v>
      </c>
      <c r="M451" s="108">
        <f>IFERROR(HLOOKUP(M442,'Latest indicator estimate data'!$A$1:$ZZ$500,MATCH($D451,'Latest indicator estimate data'!$G$1:$G$500,0),FALSE),"")</f>
        <v>18</v>
      </c>
      <c r="N451" s="108">
        <f>IFERROR(HLOOKUP(N442,'Latest indicator estimate data'!$A$1:$ZZ$500,MATCH($D451,'Latest indicator estimate data'!$G$1:$G$500,0),FALSE),"")</f>
        <v>2</v>
      </c>
      <c r="O451" s="108" t="str">
        <f>IFERROR(HLOOKUP(O442,'Latest indicator estimate data'!$A$1:$ZZ$500,MATCH($D451,'Latest indicator estimate data'!$G$1:$G$500,0),FALSE),"")</f>
        <v/>
      </c>
      <c r="P451" s="108"/>
      <c r="X451" s="19" t="s">
        <v>2263</v>
      </c>
      <c r="Y451" s="19" t="s">
        <v>996</v>
      </c>
      <c r="Z451" s="19" t="s">
        <v>1578</v>
      </c>
      <c r="AA451" s="19" t="s">
        <v>1269</v>
      </c>
    </row>
    <row r="452" spans="2:27">
      <c r="C452" s="125"/>
      <c r="D452" s="20" t="s">
        <v>1934</v>
      </c>
      <c r="E452" s="108">
        <f>IFERROR(HLOOKUP(E442,'Latest indicator estimate data'!$A$1:$ZZ$500,MATCH($D452,'Latest indicator estimate data'!$G$1:$G$500,0),FALSE),"")</f>
        <v>18</v>
      </c>
      <c r="F452" s="108">
        <f>IFERROR(HLOOKUP(F442,'Latest indicator estimate data'!$A$1:$ZZ$500,MATCH($D452,'Latest indicator estimate data'!$G$1:$G$500,0),FALSE),"")</f>
        <v>19</v>
      </c>
      <c r="G452" s="108">
        <f>IFERROR(HLOOKUP(G442,'Latest indicator estimate data'!$A$1:$ZZ$500,MATCH($D452,'Latest indicator estimate data'!$G$1:$G$500,0),FALSE),"")</f>
        <v>16</v>
      </c>
      <c r="H452" s="108">
        <f>IFERROR(HLOOKUP(H442,'Latest indicator estimate data'!$A$1:$ZZ$500,MATCH($D452,'Latest indicator estimate data'!$G$1:$G$500,0),FALSE),"")</f>
        <v>20</v>
      </c>
      <c r="I452" s="108">
        <f>IFERROR(HLOOKUP(I442,'Latest indicator estimate data'!$A$1:$ZZ$500,MATCH($D452,'Latest indicator estimate data'!$G$1:$G$500,0),FALSE),"")</f>
        <v>15</v>
      </c>
      <c r="J452" s="108">
        <f>IFERROR(HLOOKUP(J442,'Latest indicator estimate data'!$A$1:$ZZ$500,MATCH($D452,'Latest indicator estimate data'!$G$1:$G$500,0),FALSE),"")</f>
        <v>15</v>
      </c>
      <c r="K452" s="108">
        <f>IFERROR(HLOOKUP(K442,'Latest indicator estimate data'!$A$1:$ZZ$500,MATCH($D452,'Latest indicator estimate data'!$G$1:$G$500,0),FALSE),"")</f>
        <v>10</v>
      </c>
      <c r="L452" s="108">
        <f>IFERROR(HLOOKUP(L442,'Latest indicator estimate data'!$A$1:$ZZ$500,MATCH($D452,'Latest indicator estimate data'!$G$1:$G$500,0),FALSE),"")</f>
        <v>11</v>
      </c>
      <c r="M452" s="108">
        <f>IFERROR(HLOOKUP(M442,'Latest indicator estimate data'!$A$1:$ZZ$500,MATCH($D452,'Latest indicator estimate data'!$G$1:$G$500,0),FALSE),"")</f>
        <v>31</v>
      </c>
      <c r="N452" s="108">
        <f>IFERROR(HLOOKUP(N442,'Latest indicator estimate data'!$A$1:$ZZ$500,MATCH($D452,'Latest indicator estimate data'!$G$1:$G$500,0),FALSE),"")</f>
        <v>17</v>
      </c>
      <c r="O452" s="108" t="str">
        <f>IFERROR(HLOOKUP(O442,'Latest indicator estimate data'!$A$1:$ZZ$500,MATCH($D452,'Latest indicator estimate data'!$G$1:$G$500,0),FALSE),"")</f>
        <v/>
      </c>
      <c r="P452" s="108"/>
      <c r="X452" s="19" t="s">
        <v>2264</v>
      </c>
      <c r="Y452" s="19" t="s">
        <v>997</v>
      </c>
      <c r="Z452" s="19" t="s">
        <v>1580</v>
      </c>
      <c r="AA452" s="19" t="s">
        <v>1269</v>
      </c>
    </row>
    <row r="453" spans="2:27">
      <c r="C453" s="130" t="s">
        <v>2039</v>
      </c>
      <c r="D453" s="131"/>
      <c r="E453" s="132"/>
      <c r="F453" s="132"/>
      <c r="G453" s="132"/>
      <c r="H453" s="132"/>
      <c r="I453" s="132"/>
      <c r="J453" s="132"/>
      <c r="K453" s="132"/>
      <c r="L453" s="132"/>
      <c r="M453" s="132"/>
      <c r="N453" s="132"/>
      <c r="O453" s="132"/>
      <c r="P453" s="132"/>
      <c r="X453" s="19" t="s">
        <v>2265</v>
      </c>
      <c r="Y453" s="19" t="s">
        <v>998</v>
      </c>
      <c r="Z453" s="19" t="s">
        <v>1582</v>
      </c>
      <c r="AA453" s="19" t="s">
        <v>1269</v>
      </c>
    </row>
    <row r="454" spans="2:27">
      <c r="C454" s="125"/>
      <c r="D454" s="20" t="s">
        <v>2561</v>
      </c>
      <c r="E454" s="108">
        <f>IFERROR(HLOOKUP(E442,'Latest indicator estimate data'!$A$1:$ZZ$500,MATCH($D454,'Latest indicator estimate data'!$G$1:$G$500,0),FALSE),"")</f>
        <v>6</v>
      </c>
      <c r="F454" s="108">
        <f>IFERROR(HLOOKUP(F442,'Latest indicator estimate data'!$A$1:$ZZ$500,MATCH($D454,'Latest indicator estimate data'!$G$1:$G$500,0),FALSE),"")</f>
        <v>16</v>
      </c>
      <c r="G454" s="108">
        <f>IFERROR(HLOOKUP(G442,'Latest indicator estimate data'!$A$1:$ZZ$500,MATCH($D454,'Latest indicator estimate data'!$G$1:$G$500,0),FALSE),"")</f>
        <v>13</v>
      </c>
      <c r="H454" s="108">
        <f>IFERROR(HLOOKUP(H442,'Latest indicator estimate data'!$A$1:$ZZ$500,MATCH($D454,'Latest indicator estimate data'!$G$1:$G$500,0),FALSE),"")</f>
        <v>13</v>
      </c>
      <c r="I454" s="108">
        <f>IFERROR(HLOOKUP(I442,'Latest indicator estimate data'!$A$1:$ZZ$500,MATCH($D454,'Latest indicator estimate data'!$G$1:$G$500,0),FALSE),"")</f>
        <v>0</v>
      </c>
      <c r="J454" s="108">
        <f>IFERROR(HLOOKUP(J442,'Latest indicator estimate data'!$A$1:$ZZ$500,MATCH($D454,'Latest indicator estimate data'!$G$1:$G$500,0),FALSE),"")</f>
        <v>33</v>
      </c>
      <c r="K454" s="108">
        <f>IFERROR(HLOOKUP(K442,'Latest indicator estimate data'!$A$1:$ZZ$500,MATCH($D454,'Latest indicator estimate data'!$G$1:$G$500,0),FALSE),"")</f>
        <v>0</v>
      </c>
      <c r="L454" s="108">
        <f>IFERROR(HLOOKUP(L442,'Latest indicator estimate data'!$A$1:$ZZ$500,MATCH($D454,'Latest indicator estimate data'!$G$1:$G$500,0),FALSE),"")</f>
        <v>17</v>
      </c>
      <c r="M454" s="108">
        <f>IFERROR(HLOOKUP(M442,'Latest indicator estimate data'!$A$1:$ZZ$500,MATCH($D454,'Latest indicator estimate data'!$G$1:$G$500,0),FALSE),"")</f>
        <v>21</v>
      </c>
      <c r="N454" s="108">
        <f>IFERROR(HLOOKUP(N442,'Latest indicator estimate data'!$A$1:$ZZ$500,MATCH($D454,'Latest indicator estimate data'!$G$1:$G$500,0),FALSE),"")</f>
        <v>29</v>
      </c>
      <c r="O454" s="108" t="str">
        <f>IFERROR(HLOOKUP(O442,'Latest indicator estimate data'!$A$1:$ZZ$500,MATCH($D454,'Latest indicator estimate data'!$G$1:$G$500,0),FALSE),"")</f>
        <v/>
      </c>
      <c r="P454" s="108"/>
    </row>
    <row r="455" spans="2:27">
      <c r="C455" s="126"/>
      <c r="D455" s="129" t="s">
        <v>2560</v>
      </c>
      <c r="E455" s="113">
        <f>IFERROR(HLOOKUP(E442,'Latest indicator estimate data'!$A$1:$ZZ$500,MATCH($D455,'Latest indicator estimate data'!$G$1:$G$500,0),FALSE),"")</f>
        <v>20</v>
      </c>
      <c r="F455" s="113">
        <f>IFERROR(HLOOKUP(F442,'Latest indicator estimate data'!$A$1:$ZZ$500,MATCH($D455,'Latest indicator estimate data'!$G$1:$G$500,0),FALSE),"")</f>
        <v>13</v>
      </c>
      <c r="G455" s="113">
        <f>IFERROR(HLOOKUP(G442,'Latest indicator estimate data'!$A$1:$ZZ$500,MATCH($D455,'Latest indicator estimate data'!$G$1:$G$500,0),FALSE),"")</f>
        <v>11</v>
      </c>
      <c r="H455" s="113">
        <f>IFERROR(HLOOKUP(H442,'Latest indicator estimate data'!$A$1:$ZZ$500,MATCH($D455,'Latest indicator estimate data'!$G$1:$G$500,0),FALSE),"")</f>
        <v>15</v>
      </c>
      <c r="I455" s="113">
        <f>IFERROR(HLOOKUP(I442,'Latest indicator estimate data'!$A$1:$ZZ$500,MATCH($D455,'Latest indicator estimate data'!$G$1:$G$500,0),FALSE),"")</f>
        <v>12</v>
      </c>
      <c r="J455" s="113">
        <f>IFERROR(HLOOKUP(J442,'Latest indicator estimate data'!$A$1:$ZZ$500,MATCH($D455,'Latest indicator estimate data'!$G$1:$G$500,0),FALSE),"")</f>
        <v>7</v>
      </c>
      <c r="K455" s="113">
        <f>IFERROR(HLOOKUP(K442,'Latest indicator estimate data'!$A$1:$ZZ$500,MATCH($D455,'Latest indicator estimate data'!$G$1:$G$500,0),FALSE),"")</f>
        <v>5</v>
      </c>
      <c r="L455" s="113">
        <f>IFERROR(HLOOKUP(L442,'Latest indicator estimate data'!$A$1:$ZZ$500,MATCH($D455,'Latest indicator estimate data'!$G$1:$G$500,0),FALSE),"")</f>
        <v>4</v>
      </c>
      <c r="M455" s="113">
        <f>IFERROR(HLOOKUP(M442,'Latest indicator estimate data'!$A$1:$ZZ$500,MATCH($D455,'Latest indicator estimate data'!$G$1:$G$500,0),FALSE),"")</f>
        <v>25</v>
      </c>
      <c r="N455" s="113">
        <f>IFERROR(HLOOKUP(N442,'Latest indicator estimate data'!$A$1:$ZZ$500,MATCH($D455,'Latest indicator estimate data'!$G$1:$G$500,0),FALSE),"")</f>
        <v>7</v>
      </c>
      <c r="O455" s="113" t="str">
        <f>IFERROR(HLOOKUP(O442,'Latest indicator estimate data'!$A$1:$ZZ$500,MATCH($D455,'Latest indicator estimate data'!$G$1:$G$500,0),FALSE),"")</f>
        <v/>
      </c>
      <c r="P455" s="113"/>
    </row>
    <row r="459" spans="2:27">
      <c r="B459" s="105" t="s">
        <v>2266</v>
      </c>
    </row>
    <row r="460" spans="2:27">
      <c r="B460" s="105" t="s">
        <v>2267</v>
      </c>
      <c r="C460" s="105"/>
      <c r="D460" s="106"/>
      <c r="E460" s="107"/>
      <c r="F460" s="107"/>
      <c r="G460" s="107"/>
      <c r="H460" s="107"/>
      <c r="I460" s="107"/>
      <c r="J460" s="107"/>
      <c r="K460" s="107"/>
      <c r="L460" s="107"/>
      <c r="M460" s="107"/>
      <c r="N460" s="107"/>
      <c r="O460" s="108"/>
      <c r="P460" s="118"/>
    </row>
    <row r="461" spans="2:27" ht="42.75" customHeight="1">
      <c r="C461" s="109"/>
      <c r="D461" s="109"/>
      <c r="E461" s="112"/>
      <c r="F461" s="245" t="s">
        <v>2268</v>
      </c>
      <c r="G461" s="245"/>
      <c r="H461" s="245"/>
      <c r="I461" s="245"/>
      <c r="J461" s="245"/>
      <c r="K461" s="110"/>
      <c r="L461" s="110"/>
      <c r="M461" s="110"/>
      <c r="N461" s="110"/>
      <c r="O461" s="110"/>
      <c r="P461" s="110"/>
    </row>
    <row r="462" spans="2:27" ht="82.8">
      <c r="C462" s="120"/>
      <c r="D462" s="120"/>
      <c r="E462" s="160" t="str">
        <f>X464</f>
        <v>% of facilities that provide community outreach or home-visit services</v>
      </c>
      <c r="F462" s="160" t="str">
        <f>X465</f>
        <v xml:space="preserve">Immunization outreach </v>
      </c>
      <c r="G462" s="160" t="str">
        <f>X466</f>
        <v>Malaria prevention campaigns, including distribution of ITN</v>
      </c>
      <c r="H462" s="160" t="str">
        <f>X467</f>
        <v>Neglected tropical disease outreach activities</v>
      </c>
      <c r="I462" s="160" t="str">
        <f>X468</f>
        <v>Community-based mobile clinics</v>
      </c>
      <c r="J462" s="160" t="str">
        <f>X469</f>
        <v>home visits</v>
      </c>
      <c r="K462" s="160" t="str">
        <f>X470</f>
        <v>one or more of the five services - past 3 months</v>
      </c>
      <c r="L462" s="111"/>
      <c r="M462" s="111"/>
      <c r="N462" s="111"/>
      <c r="O462" s="111"/>
      <c r="P462" s="111"/>
    </row>
    <row r="463" spans="2:27" ht="27.6">
      <c r="C463" s="121"/>
      <c r="D463" s="121"/>
      <c r="E463" s="127" t="s">
        <v>999</v>
      </c>
      <c r="F463" s="127" t="s">
        <v>1000</v>
      </c>
      <c r="G463" s="127" t="s">
        <v>1001</v>
      </c>
      <c r="H463" s="127" t="s">
        <v>1002</v>
      </c>
      <c r="I463" s="127" t="s">
        <v>1003</v>
      </c>
      <c r="J463" s="127" t="s">
        <v>1004</v>
      </c>
      <c r="K463" s="127" t="s">
        <v>1005</v>
      </c>
      <c r="L463" s="127"/>
      <c r="M463" s="127"/>
      <c r="N463" s="127"/>
      <c r="O463" s="127"/>
      <c r="P463" s="127"/>
    </row>
    <row r="464" spans="2:27">
      <c r="C464" s="123" t="s">
        <v>1927</v>
      </c>
      <c r="D464" s="124"/>
      <c r="E464" s="112">
        <f>HLOOKUP(E463,'Latest indicator estimate data'!$A$1:$ZZ$500,MATCH($C464,'Latest indicator estimate data'!$G$1:$G$500,0),FALSE)</f>
        <v>93</v>
      </c>
      <c r="F464" s="112">
        <f>HLOOKUP(F463,'Latest indicator estimate data'!$A$1:$ZZ$500,MATCH($C464,'Latest indicator estimate data'!$G$1:$G$500,0),FALSE)</f>
        <v>5</v>
      </c>
      <c r="G464" s="112">
        <f>HLOOKUP(G463,'Latest indicator estimate data'!$A$1:$ZZ$500,MATCH($C464,'Latest indicator estimate data'!$G$1:$G$500,0),FALSE)</f>
        <v>8</v>
      </c>
      <c r="H464" s="112">
        <f>HLOOKUP(H463,'Latest indicator estimate data'!$A$1:$ZZ$500,MATCH($C464,'Latest indicator estimate data'!$G$1:$G$500,0),FALSE)</f>
        <v>8</v>
      </c>
      <c r="I464" s="112">
        <f>HLOOKUP(I463,'Latest indicator estimate data'!$A$1:$ZZ$500,MATCH($C464,'Latest indicator estimate data'!$G$1:$G$500,0),FALSE)</f>
        <v>4</v>
      </c>
      <c r="J464" s="112">
        <f>HLOOKUP(J463,'Latest indicator estimate data'!$A$1:$ZZ$500,MATCH($C464,'Latest indicator estimate data'!$G$1:$G$500,0),FALSE)</f>
        <v>6</v>
      </c>
      <c r="K464" s="112">
        <f>HLOOKUP(K463,'Latest indicator estimate data'!$A$1:$ZZ$500,MATCH($C464,'Latest indicator estimate data'!$G$1:$G$500,0),FALSE)</f>
        <v>21</v>
      </c>
      <c r="L464" s="112" t="e">
        <f>HLOOKUP(L463,'Latest indicator estimate data'!$A$1:$ZZ$500,MATCH($C464,'Latest indicator estimate data'!$G$1:$G$500,0),FALSE)</f>
        <v>#N/A</v>
      </c>
      <c r="M464" s="112" t="e">
        <f>HLOOKUP(M463,'Latest indicator estimate data'!$A$1:$ZZ$500,MATCH($C464,'Latest indicator estimate data'!$G$1:$G$500,0),FALSE)</f>
        <v>#N/A</v>
      </c>
      <c r="N464" s="112" t="e">
        <f>HLOOKUP(N463,'Latest indicator estimate data'!$A$1:$ZZ$500,MATCH($C464,'Latest indicator estimate data'!$G$1:$G$500,0),FALSE)</f>
        <v>#N/A</v>
      </c>
      <c r="O464" s="112" t="e">
        <f>HLOOKUP(O463,'Latest indicator estimate data'!$A$1:$ZZ$500,MATCH($C464,'Latest indicator estimate data'!$G$1:$G$500,0),FALSE)</f>
        <v>#N/A</v>
      </c>
      <c r="P464" s="112"/>
      <c r="X464" s="19" t="s">
        <v>1584</v>
      </c>
      <c r="Y464" s="19" t="s">
        <v>999</v>
      </c>
      <c r="Z464" s="19" t="s">
        <v>1584</v>
      </c>
      <c r="AA464" s="19" t="s">
        <v>1269</v>
      </c>
    </row>
    <row r="465" spans="2:27">
      <c r="C465" s="133" t="s">
        <v>2027</v>
      </c>
      <c r="D465" s="134"/>
      <c r="E465" s="132"/>
      <c r="F465" s="132"/>
      <c r="G465" s="132"/>
      <c r="H465" s="132"/>
      <c r="I465" s="132"/>
      <c r="J465" s="132"/>
      <c r="K465" s="132"/>
      <c r="L465" s="132"/>
      <c r="M465" s="132"/>
      <c r="N465" s="132"/>
      <c r="O465" s="132"/>
      <c r="P465" s="132"/>
      <c r="X465" s="19" t="s">
        <v>2269</v>
      </c>
      <c r="Y465" s="19" t="s">
        <v>1000</v>
      </c>
      <c r="Z465" s="19" t="s">
        <v>1586</v>
      </c>
      <c r="AA465" s="19" t="s">
        <v>1585</v>
      </c>
    </row>
    <row r="466" spans="2:27">
      <c r="C466" s="125"/>
      <c r="D466" s="20" t="s">
        <v>1928</v>
      </c>
      <c r="E466" s="108">
        <f>IFERROR(HLOOKUP(E463,'Latest indicator estimate data'!$A$1:$ZZ$500,MATCH($D466,'Latest indicator estimate data'!$G$1:$G$500,0),FALSE),"")</f>
        <v>82</v>
      </c>
      <c r="F466" s="108">
        <f>IFERROR(HLOOKUP(F463,'Latest indicator estimate data'!$A$1:$ZZ$500,MATCH($D466,'Latest indicator estimate data'!$G$1:$G$500,0),FALSE),"")</f>
        <v>8</v>
      </c>
      <c r="G466" s="108">
        <f>IFERROR(HLOOKUP(G463,'Latest indicator estimate data'!$A$1:$ZZ$500,MATCH($D466,'Latest indicator estimate data'!$G$1:$G$500,0),FALSE),"")</f>
        <v>5</v>
      </c>
      <c r="H466" s="108">
        <f>IFERROR(HLOOKUP(H463,'Latest indicator estimate data'!$A$1:$ZZ$500,MATCH($D466,'Latest indicator estimate data'!$G$1:$G$500,0),FALSE),"")</f>
        <v>5</v>
      </c>
      <c r="I466" s="108">
        <f>IFERROR(HLOOKUP(I463,'Latest indicator estimate data'!$A$1:$ZZ$500,MATCH($D466,'Latest indicator estimate data'!$G$1:$G$500,0),FALSE),"")</f>
        <v>5</v>
      </c>
      <c r="J466" s="108">
        <f>IFERROR(HLOOKUP(J463,'Latest indicator estimate data'!$A$1:$ZZ$500,MATCH($D466,'Latest indicator estimate data'!$G$1:$G$500,0),FALSE),"")</f>
        <v>11</v>
      </c>
      <c r="K466" s="108">
        <f>IFERROR(HLOOKUP(K463,'Latest indicator estimate data'!$A$1:$ZZ$500,MATCH($D466,'Latest indicator estimate data'!$G$1:$G$500,0),FALSE),"")</f>
        <v>19</v>
      </c>
      <c r="L466" s="108" t="str">
        <f>IFERROR(HLOOKUP(L463,'Latest indicator estimate data'!$A$1:$ZZ$500,MATCH($D466,'Latest indicator estimate data'!$G$1:$G$500,0),FALSE),"")</f>
        <v/>
      </c>
      <c r="M466" s="108" t="str">
        <f>IFERROR(HLOOKUP(M463,'Latest indicator estimate data'!$A$1:$ZZ$500,MATCH($D466,'Latest indicator estimate data'!$G$1:$G$500,0),FALSE),"")</f>
        <v/>
      </c>
      <c r="N466" s="108" t="str">
        <f>IFERROR(HLOOKUP(N463,'Latest indicator estimate data'!$A$1:$ZZ$500,MATCH($D466,'Latest indicator estimate data'!$G$1:$G$500,0),FALSE),"")</f>
        <v/>
      </c>
      <c r="O466" s="108" t="str">
        <f>IFERROR(HLOOKUP(O463,'Latest indicator estimate data'!$A$1:$ZZ$500,MATCH($D466,'Latest indicator estimate data'!$G$1:$G$500,0),FALSE),"")</f>
        <v/>
      </c>
      <c r="P466" s="108"/>
      <c r="X466" s="19" t="s">
        <v>2270</v>
      </c>
      <c r="Y466" s="19" t="s">
        <v>1001</v>
      </c>
      <c r="Z466" s="19" t="s">
        <v>1588</v>
      </c>
      <c r="AA466" s="19" t="s">
        <v>1585</v>
      </c>
    </row>
    <row r="467" spans="2:27" ht="27.6">
      <c r="C467" s="125"/>
      <c r="D467" s="20" t="s">
        <v>1929</v>
      </c>
      <c r="E467" s="108">
        <f>IFERROR(HLOOKUP(E463,'Latest indicator estimate data'!$A$1:$ZZ$500,MATCH($D467,'Latest indicator estimate data'!$G$1:$G$500,0),FALSE),"")</f>
        <v>97</v>
      </c>
      <c r="F467" s="108">
        <f>IFERROR(HLOOKUP(F463,'Latest indicator estimate data'!$A$1:$ZZ$500,MATCH($D467,'Latest indicator estimate data'!$G$1:$G$500,0),FALSE),"")</f>
        <v>4</v>
      </c>
      <c r="G467" s="108">
        <f>IFERROR(HLOOKUP(G463,'Latest indicator estimate data'!$A$1:$ZZ$500,MATCH($D467,'Latest indicator estimate data'!$G$1:$G$500,0),FALSE),"")</f>
        <v>9</v>
      </c>
      <c r="H467" s="108">
        <f>IFERROR(HLOOKUP(H463,'Latest indicator estimate data'!$A$1:$ZZ$500,MATCH($D467,'Latest indicator estimate data'!$G$1:$G$500,0),FALSE),"")</f>
        <v>9</v>
      </c>
      <c r="I467" s="108">
        <f>IFERROR(HLOOKUP(I463,'Latest indicator estimate data'!$A$1:$ZZ$500,MATCH($D467,'Latest indicator estimate data'!$G$1:$G$500,0),FALSE),"")</f>
        <v>4</v>
      </c>
      <c r="J467" s="108">
        <f>IFERROR(HLOOKUP(J463,'Latest indicator estimate data'!$A$1:$ZZ$500,MATCH($D467,'Latest indicator estimate data'!$G$1:$G$500,0),FALSE),"")</f>
        <v>4</v>
      </c>
      <c r="K467" s="108">
        <f>IFERROR(HLOOKUP(K463,'Latest indicator estimate data'!$A$1:$ZZ$500,MATCH($D467,'Latest indicator estimate data'!$G$1:$G$500,0),FALSE),"")</f>
        <v>22</v>
      </c>
      <c r="L467" s="108" t="str">
        <f>IFERROR(HLOOKUP(L463,'Latest indicator estimate data'!$A$1:$ZZ$500,MATCH($D467,'Latest indicator estimate data'!$G$1:$G$500,0),FALSE),"")</f>
        <v/>
      </c>
      <c r="M467" s="108" t="str">
        <f>IFERROR(HLOOKUP(M463,'Latest indicator estimate data'!$A$1:$ZZ$500,MATCH($D467,'Latest indicator estimate data'!$G$1:$G$500,0),FALSE),"")</f>
        <v/>
      </c>
      <c r="N467" s="108" t="str">
        <f>IFERROR(HLOOKUP(N463,'Latest indicator estimate data'!$A$1:$ZZ$500,MATCH($D467,'Latest indicator estimate data'!$G$1:$G$500,0),FALSE),"")</f>
        <v/>
      </c>
      <c r="O467" s="108" t="str">
        <f>IFERROR(HLOOKUP(O463,'Latest indicator estimate data'!$A$1:$ZZ$500,MATCH($D467,'Latest indicator estimate data'!$G$1:$G$500,0),FALSE),"")</f>
        <v/>
      </c>
      <c r="P467" s="108"/>
      <c r="X467" s="19" t="s">
        <v>2271</v>
      </c>
      <c r="Y467" s="19" t="s">
        <v>1002</v>
      </c>
      <c r="Z467" s="19" t="s">
        <v>1590</v>
      </c>
      <c r="AA467" s="19" t="s">
        <v>1585</v>
      </c>
    </row>
    <row r="468" spans="2:27">
      <c r="C468" s="130" t="s">
        <v>2031</v>
      </c>
      <c r="D468" s="131"/>
      <c r="E468" s="132"/>
      <c r="F468" s="132"/>
      <c r="G468" s="132"/>
      <c r="H468" s="132"/>
      <c r="I468" s="132"/>
      <c r="J468" s="132"/>
      <c r="K468" s="132"/>
      <c r="L468" s="132"/>
      <c r="M468" s="132"/>
      <c r="N468" s="132"/>
      <c r="O468" s="132"/>
      <c r="P468" s="132"/>
      <c r="X468" s="19" t="s">
        <v>2272</v>
      </c>
      <c r="Y468" s="19" t="s">
        <v>1003</v>
      </c>
      <c r="Z468" s="19" t="s">
        <v>1592</v>
      </c>
      <c r="AA468" s="19" t="s">
        <v>1585</v>
      </c>
    </row>
    <row r="469" spans="2:27">
      <c r="C469" s="125"/>
      <c r="D469" s="20" t="s">
        <v>2558</v>
      </c>
      <c r="E469" s="108">
        <f>IFERROR(HLOOKUP(E463,'Latest indicator estimate data'!$A$1:$ZZ$500,MATCH($D469,'Latest indicator estimate data'!$G$1:$G$500,0),FALSE),"")</f>
        <v>97</v>
      </c>
      <c r="F469" s="108">
        <f>IFERROR(HLOOKUP(F463,'Latest indicator estimate data'!$A$1:$ZZ$500,MATCH($D469,'Latest indicator estimate data'!$G$1:$G$500,0),FALSE),"")</f>
        <v>5</v>
      </c>
      <c r="G469" s="108">
        <f>IFERROR(HLOOKUP(G463,'Latest indicator estimate data'!$A$1:$ZZ$500,MATCH($D469,'Latest indicator estimate data'!$G$1:$G$500,0),FALSE),"")</f>
        <v>9</v>
      </c>
      <c r="H469" s="108">
        <f>IFERROR(HLOOKUP(H463,'Latest indicator estimate data'!$A$1:$ZZ$500,MATCH($D469,'Latest indicator estimate data'!$G$1:$G$500,0),FALSE),"")</f>
        <v>8</v>
      </c>
      <c r="I469" s="108">
        <f>IFERROR(HLOOKUP(I463,'Latest indicator estimate data'!$A$1:$ZZ$500,MATCH($D469,'Latest indicator estimate data'!$G$1:$G$500,0),FALSE),"")</f>
        <v>5</v>
      </c>
      <c r="J469" s="108">
        <f>IFERROR(HLOOKUP(J463,'Latest indicator estimate data'!$A$1:$ZZ$500,MATCH($D469,'Latest indicator estimate data'!$G$1:$G$500,0),FALSE),"")</f>
        <v>3</v>
      </c>
      <c r="K469" s="108">
        <f>IFERROR(HLOOKUP(K463,'Latest indicator estimate data'!$A$1:$ZZ$500,MATCH($D469,'Latest indicator estimate data'!$G$1:$G$500,0),FALSE),"")</f>
        <v>22</v>
      </c>
      <c r="L469" s="108" t="str">
        <f>IFERROR(HLOOKUP(L463,'Latest indicator estimate data'!$A$1:$ZZ$500,MATCH($D469,'Latest indicator estimate data'!$G$1:$G$500,0),FALSE),"")</f>
        <v/>
      </c>
      <c r="M469" s="108" t="str">
        <f>IFERROR(HLOOKUP(M463,'Latest indicator estimate data'!$A$1:$ZZ$500,MATCH($D469,'Latest indicator estimate data'!$G$1:$G$500,0),FALSE),"")</f>
        <v/>
      </c>
      <c r="N469" s="108" t="str">
        <f>IFERROR(HLOOKUP(N463,'Latest indicator estimate data'!$A$1:$ZZ$500,MATCH($D469,'Latest indicator estimate data'!$G$1:$G$500,0),FALSE),"")</f>
        <v/>
      </c>
      <c r="O469" s="108" t="str">
        <f>IFERROR(HLOOKUP(O463,'Latest indicator estimate data'!$A$1:$ZZ$500,MATCH($D469,'Latest indicator estimate data'!$G$1:$G$500,0),FALSE),"")</f>
        <v/>
      </c>
      <c r="P469" s="108"/>
      <c r="X469" s="19" t="s">
        <v>2273</v>
      </c>
      <c r="Y469" s="19" t="s">
        <v>1004</v>
      </c>
      <c r="Z469" s="19" t="s">
        <v>1594</v>
      </c>
      <c r="AA469" s="19" t="s">
        <v>1595</v>
      </c>
    </row>
    <row r="470" spans="2:27">
      <c r="C470" s="125"/>
      <c r="D470" s="20" t="s">
        <v>2559</v>
      </c>
      <c r="E470" s="108">
        <f>IFERROR(HLOOKUP(E463,'Latest indicator estimate data'!$A$1:$ZZ$500,MATCH($D470,'Latest indicator estimate data'!$G$1:$G$500,0),FALSE),"")</f>
        <v>79</v>
      </c>
      <c r="F470" s="108">
        <f>IFERROR(HLOOKUP(F463,'Latest indicator estimate data'!$A$1:$ZZ$500,MATCH($D470,'Latest indicator estimate data'!$G$1:$G$500,0),FALSE),"")</f>
        <v>6</v>
      </c>
      <c r="G470" s="108">
        <f>IFERROR(HLOOKUP(G463,'Latest indicator estimate data'!$A$1:$ZZ$500,MATCH($D470,'Latest indicator estimate data'!$G$1:$G$500,0),FALSE),"")</f>
        <v>6</v>
      </c>
      <c r="H470" s="108">
        <f>IFERROR(HLOOKUP(H463,'Latest indicator estimate data'!$A$1:$ZZ$500,MATCH($D470,'Latest indicator estimate data'!$G$1:$G$500,0),FALSE),"")</f>
        <v>10</v>
      </c>
      <c r="I470" s="108">
        <f>IFERROR(HLOOKUP(I463,'Latest indicator estimate data'!$A$1:$ZZ$500,MATCH($D470,'Latest indicator estimate data'!$G$1:$G$500,0),FALSE),"")</f>
        <v>3</v>
      </c>
      <c r="J470" s="108">
        <f>IFERROR(HLOOKUP(J463,'Latest indicator estimate data'!$A$1:$ZZ$500,MATCH($D470,'Latest indicator estimate data'!$G$1:$G$500,0),FALSE),"")</f>
        <v>16</v>
      </c>
      <c r="K470" s="108">
        <f>IFERROR(HLOOKUP(K463,'Latest indicator estimate data'!$A$1:$ZZ$500,MATCH($D470,'Latest indicator estimate data'!$G$1:$G$500,0),FALSE),"")</f>
        <v>19</v>
      </c>
      <c r="L470" s="108" t="str">
        <f>IFERROR(HLOOKUP(L463,'Latest indicator estimate data'!$A$1:$ZZ$500,MATCH($D470,'Latest indicator estimate data'!$G$1:$G$500,0),FALSE),"")</f>
        <v/>
      </c>
      <c r="M470" s="108" t="str">
        <f>IFERROR(HLOOKUP(M463,'Latest indicator estimate data'!$A$1:$ZZ$500,MATCH($D470,'Latest indicator estimate data'!$G$1:$G$500,0),FALSE),"")</f>
        <v/>
      </c>
      <c r="N470" s="108" t="str">
        <f>IFERROR(HLOOKUP(N463,'Latest indicator estimate data'!$A$1:$ZZ$500,MATCH($D470,'Latest indicator estimate data'!$G$1:$G$500,0),FALSE),"")</f>
        <v/>
      </c>
      <c r="O470" s="108" t="str">
        <f>IFERROR(HLOOKUP(O463,'Latest indicator estimate data'!$A$1:$ZZ$500,MATCH($D470,'Latest indicator estimate data'!$G$1:$G$500,0),FALSE),"")</f>
        <v/>
      </c>
      <c r="P470" s="108"/>
      <c r="X470" s="19" t="s">
        <v>2274</v>
      </c>
      <c r="Y470" s="19" t="s">
        <v>1005</v>
      </c>
      <c r="Z470" s="19" t="s">
        <v>1597</v>
      </c>
      <c r="AA470" s="19" t="s">
        <v>1585</v>
      </c>
    </row>
    <row r="471" spans="2:27">
      <c r="C471" s="130" t="s">
        <v>2035</v>
      </c>
      <c r="D471" s="131"/>
      <c r="E471" s="132"/>
      <c r="F471" s="132"/>
      <c r="G471" s="132"/>
      <c r="H471" s="132"/>
      <c r="I471" s="132"/>
      <c r="J471" s="132"/>
      <c r="K471" s="132"/>
      <c r="L471" s="132"/>
      <c r="M471" s="132"/>
      <c r="N471" s="132"/>
      <c r="O471" s="132"/>
      <c r="P471" s="132"/>
      <c r="Y471" s="19" t="s">
        <v>977</v>
      </c>
      <c r="Z471" s="19" t="s">
        <v>1542</v>
      </c>
      <c r="AA471" s="19" t="s">
        <v>1487</v>
      </c>
    </row>
    <row r="472" spans="2:27">
      <c r="C472" s="125"/>
      <c r="D472" s="20" t="s">
        <v>1933</v>
      </c>
      <c r="E472" s="108">
        <f>IFERROR(HLOOKUP(E463,'Latest indicator estimate data'!$A$1:$ZZ$500,MATCH($D472,'Latest indicator estimate data'!$G$1:$G$500,0),FALSE),"")</f>
        <v>97</v>
      </c>
      <c r="F472" s="108">
        <f>IFERROR(HLOOKUP(F463,'Latest indicator estimate data'!$A$1:$ZZ$500,MATCH($D472,'Latest indicator estimate data'!$G$1:$G$500,0),FALSE),"")</f>
        <v>1</v>
      </c>
      <c r="G472" s="108">
        <f>IFERROR(HLOOKUP(G463,'Latest indicator estimate data'!$A$1:$ZZ$500,MATCH($D472,'Latest indicator estimate data'!$G$1:$G$500,0),FALSE),"")</f>
        <v>10</v>
      </c>
      <c r="H472" s="108">
        <f>IFERROR(HLOOKUP(H463,'Latest indicator estimate data'!$A$1:$ZZ$500,MATCH($D472,'Latest indicator estimate data'!$G$1:$G$500,0),FALSE),"")</f>
        <v>7</v>
      </c>
      <c r="I472" s="108">
        <f>IFERROR(HLOOKUP(I463,'Latest indicator estimate data'!$A$1:$ZZ$500,MATCH($D472,'Latest indicator estimate data'!$G$1:$G$500,0),FALSE),"")</f>
        <v>4</v>
      </c>
      <c r="J472" s="108">
        <f>IFERROR(HLOOKUP(J463,'Latest indicator estimate data'!$A$1:$ZZ$500,MATCH($D472,'Latest indicator estimate data'!$G$1:$G$500,0),FALSE),"")</f>
        <v>0</v>
      </c>
      <c r="K472" s="108">
        <f>IFERROR(HLOOKUP(K463,'Latest indicator estimate data'!$A$1:$ZZ$500,MATCH($D472,'Latest indicator estimate data'!$G$1:$G$500,0),FALSE),"")</f>
        <v>21</v>
      </c>
      <c r="L472" s="108" t="str">
        <f>IFERROR(HLOOKUP(L463,'Latest indicator estimate data'!$A$1:$ZZ$500,MATCH($D472,'Latest indicator estimate data'!$G$1:$G$500,0),FALSE),"")</f>
        <v/>
      </c>
      <c r="M472" s="108" t="str">
        <f>IFERROR(HLOOKUP(M463,'Latest indicator estimate data'!$A$1:$ZZ$500,MATCH($D472,'Latest indicator estimate data'!$G$1:$G$500,0),FALSE),"")</f>
        <v/>
      </c>
      <c r="N472" s="108" t="str">
        <f>IFERROR(HLOOKUP(N463,'Latest indicator estimate data'!$A$1:$ZZ$500,MATCH($D472,'Latest indicator estimate data'!$G$1:$G$500,0),FALSE),"")</f>
        <v/>
      </c>
      <c r="O472" s="108" t="str">
        <f>IFERROR(HLOOKUP(O463,'Latest indicator estimate data'!$A$1:$ZZ$500,MATCH($D472,'Latest indicator estimate data'!$G$1:$G$500,0),FALSE),"")</f>
        <v/>
      </c>
      <c r="P472" s="108"/>
      <c r="Y472" s="19" t="s">
        <v>978</v>
      </c>
      <c r="Z472" s="19" t="s">
        <v>1544</v>
      </c>
      <c r="AA472" s="19" t="s">
        <v>1487</v>
      </c>
    </row>
    <row r="473" spans="2:27">
      <c r="C473" s="125"/>
      <c r="D473" s="20" t="s">
        <v>1934</v>
      </c>
      <c r="E473" s="108">
        <f>IFERROR(HLOOKUP(E463,'Latest indicator estimate data'!$A$1:$ZZ$500,MATCH($D473,'Latest indicator estimate data'!$G$1:$G$500,0),FALSE),"")</f>
        <v>88</v>
      </c>
      <c r="F473" s="108">
        <f>IFERROR(HLOOKUP(F463,'Latest indicator estimate data'!$A$1:$ZZ$500,MATCH($D473,'Latest indicator estimate data'!$G$1:$G$500,0),FALSE),"")</f>
        <v>9</v>
      </c>
      <c r="G473" s="108">
        <f>IFERROR(HLOOKUP(G463,'Latest indicator estimate data'!$A$1:$ZZ$500,MATCH($D473,'Latest indicator estimate data'!$G$1:$G$500,0),FALSE),"")</f>
        <v>6</v>
      </c>
      <c r="H473" s="108">
        <f>IFERROR(HLOOKUP(H463,'Latest indicator estimate data'!$A$1:$ZZ$500,MATCH($D473,'Latest indicator estimate data'!$G$1:$G$500,0),FALSE),"")</f>
        <v>9</v>
      </c>
      <c r="I473" s="108">
        <f>IFERROR(HLOOKUP(I463,'Latest indicator estimate data'!$A$1:$ZZ$500,MATCH($D473,'Latest indicator estimate data'!$G$1:$G$500,0),FALSE),"")</f>
        <v>5</v>
      </c>
      <c r="J473" s="108">
        <f>IFERROR(HLOOKUP(J463,'Latest indicator estimate data'!$A$1:$ZZ$500,MATCH($D473,'Latest indicator estimate data'!$G$1:$G$500,0),FALSE),"")</f>
        <v>12</v>
      </c>
      <c r="K473" s="108">
        <f>IFERROR(HLOOKUP(K463,'Latest indicator estimate data'!$A$1:$ZZ$500,MATCH($D473,'Latest indicator estimate data'!$G$1:$G$500,0),FALSE),"")</f>
        <v>22</v>
      </c>
      <c r="L473" s="108" t="str">
        <f>IFERROR(HLOOKUP(L463,'Latest indicator estimate data'!$A$1:$ZZ$500,MATCH($D473,'Latest indicator estimate data'!$G$1:$G$500,0),FALSE),"")</f>
        <v/>
      </c>
      <c r="M473" s="108" t="str">
        <f>IFERROR(HLOOKUP(M463,'Latest indicator estimate data'!$A$1:$ZZ$500,MATCH($D473,'Latest indicator estimate data'!$G$1:$G$500,0),FALSE),"")</f>
        <v/>
      </c>
      <c r="N473" s="108" t="str">
        <f>IFERROR(HLOOKUP(N463,'Latest indicator estimate data'!$A$1:$ZZ$500,MATCH($D473,'Latest indicator estimate data'!$G$1:$G$500,0),FALSE),"")</f>
        <v/>
      </c>
      <c r="O473" s="108" t="str">
        <f>IFERROR(HLOOKUP(O463,'Latest indicator estimate data'!$A$1:$ZZ$500,MATCH($D473,'Latest indicator estimate data'!$G$1:$G$500,0),FALSE),"")</f>
        <v/>
      </c>
      <c r="P473" s="108"/>
      <c r="Y473" s="19" t="s">
        <v>979</v>
      </c>
      <c r="Z473" s="19" t="s">
        <v>1546</v>
      </c>
      <c r="AA473" s="19" t="s">
        <v>1487</v>
      </c>
    </row>
    <row r="474" spans="2:27">
      <c r="C474" s="130" t="s">
        <v>2039</v>
      </c>
      <c r="D474" s="131"/>
      <c r="E474" s="132"/>
      <c r="F474" s="132"/>
      <c r="G474" s="132"/>
      <c r="H474" s="132"/>
      <c r="I474" s="132"/>
      <c r="J474" s="132"/>
      <c r="K474" s="132"/>
      <c r="L474" s="132"/>
      <c r="M474" s="132"/>
      <c r="N474" s="132"/>
      <c r="O474" s="132"/>
      <c r="P474" s="132"/>
      <c r="Y474" s="19" t="s">
        <v>980</v>
      </c>
      <c r="Z474" s="19" t="s">
        <v>1548</v>
      </c>
      <c r="AA474" s="19" t="s">
        <v>1487</v>
      </c>
    </row>
    <row r="475" spans="2:27">
      <c r="C475" s="125"/>
      <c r="D475" s="20" t="s">
        <v>2561</v>
      </c>
      <c r="E475" s="108">
        <f>IFERROR(HLOOKUP(E463,'Latest indicator estimate data'!$A$1:$ZZ$500,MATCH($D475,'Latest indicator estimate data'!$G$1:$G$500,0),FALSE),"")</f>
        <v>84</v>
      </c>
      <c r="F475" s="108">
        <f>IFERROR(HLOOKUP(F463,'Latest indicator estimate data'!$A$1:$ZZ$500,MATCH($D475,'Latest indicator estimate data'!$G$1:$G$500,0),FALSE),"")</f>
        <v>13</v>
      </c>
      <c r="G475" s="108">
        <f>IFERROR(HLOOKUP(G463,'Latest indicator estimate data'!$A$1:$ZZ$500,MATCH($D475,'Latest indicator estimate data'!$G$1:$G$500,0),FALSE),"")</f>
        <v>6</v>
      </c>
      <c r="H475" s="108">
        <f>IFERROR(HLOOKUP(H463,'Latest indicator estimate data'!$A$1:$ZZ$500,MATCH($D475,'Latest indicator estimate data'!$G$1:$G$500,0),FALSE),"")</f>
        <v>6</v>
      </c>
      <c r="I475" s="108">
        <f>IFERROR(HLOOKUP(I463,'Latest indicator estimate data'!$A$1:$ZZ$500,MATCH($D475,'Latest indicator estimate data'!$G$1:$G$500,0),FALSE),"")</f>
        <v>0</v>
      </c>
      <c r="J475" s="108">
        <f>IFERROR(HLOOKUP(J463,'Latest indicator estimate data'!$A$1:$ZZ$500,MATCH($D475,'Latest indicator estimate data'!$G$1:$G$500,0),FALSE),"")</f>
        <v>13</v>
      </c>
      <c r="K475" s="108">
        <f>IFERROR(HLOOKUP(K463,'Latest indicator estimate data'!$A$1:$ZZ$500,MATCH($D475,'Latest indicator estimate data'!$G$1:$G$500,0),FALSE),"")</f>
        <v>25</v>
      </c>
      <c r="L475" s="108" t="str">
        <f>IFERROR(HLOOKUP(L463,'Latest indicator estimate data'!$A$1:$ZZ$500,MATCH($D475,'Latest indicator estimate data'!$G$1:$G$500,0),FALSE),"")</f>
        <v/>
      </c>
      <c r="M475" s="108" t="str">
        <f>IFERROR(HLOOKUP(M463,'Latest indicator estimate data'!$A$1:$ZZ$500,MATCH($D475,'Latest indicator estimate data'!$G$1:$G$500,0),FALSE),"")</f>
        <v/>
      </c>
      <c r="N475" s="108" t="str">
        <f>IFERROR(HLOOKUP(N463,'Latest indicator estimate data'!$A$1:$ZZ$500,MATCH($D475,'Latest indicator estimate data'!$G$1:$G$500,0),FALSE),"")</f>
        <v/>
      </c>
      <c r="O475" s="108" t="str">
        <f>IFERROR(HLOOKUP(O463,'Latest indicator estimate data'!$A$1:$ZZ$500,MATCH($D475,'Latest indicator estimate data'!$G$1:$G$500,0),FALSE),"")</f>
        <v/>
      </c>
      <c r="P475" s="108"/>
      <c r="Y475" s="19" t="s">
        <v>981</v>
      </c>
      <c r="Z475" s="19" t="s">
        <v>1550</v>
      </c>
      <c r="AA475" s="19" t="s">
        <v>1487</v>
      </c>
    </row>
    <row r="476" spans="2:27">
      <c r="C476" s="126"/>
      <c r="D476" s="129" t="s">
        <v>2560</v>
      </c>
      <c r="E476" s="113">
        <f>IFERROR(HLOOKUP(E463,'Latest indicator estimate data'!$A$1:$ZZ$500,MATCH($D476,'Latest indicator estimate data'!$G$1:$G$500,0),FALSE),"")</f>
        <v>94</v>
      </c>
      <c r="F476" s="113">
        <f>IFERROR(HLOOKUP(F463,'Latest indicator estimate data'!$A$1:$ZZ$500,MATCH($D476,'Latest indicator estimate data'!$G$1:$G$500,0),FALSE),"")</f>
        <v>4</v>
      </c>
      <c r="G476" s="113">
        <f>IFERROR(HLOOKUP(G463,'Latest indicator estimate data'!$A$1:$ZZ$500,MATCH($D476,'Latest indicator estimate data'!$G$1:$G$500,0),FALSE),"")</f>
        <v>8</v>
      </c>
      <c r="H476" s="113">
        <f>IFERROR(HLOOKUP(H463,'Latest indicator estimate data'!$A$1:$ZZ$500,MATCH($D476,'Latest indicator estimate data'!$G$1:$G$500,0),FALSE),"")</f>
        <v>8</v>
      </c>
      <c r="I476" s="113">
        <f>IFERROR(HLOOKUP(I463,'Latest indicator estimate data'!$A$1:$ZZ$500,MATCH($D476,'Latest indicator estimate data'!$G$1:$G$500,0),FALSE),"")</f>
        <v>5</v>
      </c>
      <c r="J476" s="113">
        <f>IFERROR(HLOOKUP(J463,'Latest indicator estimate data'!$A$1:$ZZ$500,MATCH($D476,'Latest indicator estimate data'!$G$1:$G$500,0),FALSE),"")</f>
        <v>5</v>
      </c>
      <c r="K476" s="113">
        <f>IFERROR(HLOOKUP(K463,'Latest indicator estimate data'!$A$1:$ZZ$500,MATCH($D476,'Latest indicator estimate data'!$G$1:$G$500,0),FALSE),"")</f>
        <v>21</v>
      </c>
      <c r="L476" s="113" t="str">
        <f>IFERROR(HLOOKUP(L463,'Latest indicator estimate data'!$A$1:$ZZ$500,MATCH($D476,'Latest indicator estimate data'!$G$1:$G$500,0),FALSE),"")</f>
        <v/>
      </c>
      <c r="M476" s="113" t="str">
        <f>IFERROR(HLOOKUP(M463,'Latest indicator estimate data'!$A$1:$ZZ$500,MATCH($D476,'Latest indicator estimate data'!$G$1:$G$500,0),FALSE),"")</f>
        <v/>
      </c>
      <c r="N476" s="113" t="str">
        <f>IFERROR(HLOOKUP(N463,'Latest indicator estimate data'!$A$1:$ZZ$500,MATCH($D476,'Latest indicator estimate data'!$G$1:$G$500,0),FALSE),"")</f>
        <v/>
      </c>
      <c r="O476" s="113" t="str">
        <f>IFERROR(HLOOKUP(O463,'Latest indicator estimate data'!$A$1:$ZZ$500,MATCH($D476,'Latest indicator estimate data'!$G$1:$G$500,0),FALSE),"")</f>
        <v/>
      </c>
      <c r="P476" s="113"/>
      <c r="Y476" s="19" t="s">
        <v>982</v>
      </c>
      <c r="Z476" s="19" t="s">
        <v>1552</v>
      </c>
      <c r="AA476" s="19" t="s">
        <v>1487</v>
      </c>
    </row>
    <row r="480" spans="2:27">
      <c r="B480" s="105" t="s">
        <v>2266</v>
      </c>
    </row>
    <row r="481" spans="2:16">
      <c r="B481" s="105" t="s">
        <v>2100</v>
      </c>
      <c r="C481" s="163"/>
      <c r="D481" s="164"/>
      <c r="E481" s="165"/>
      <c r="F481" s="165"/>
      <c r="G481" s="165"/>
      <c r="H481" s="165"/>
      <c r="I481" s="165"/>
      <c r="J481" s="165"/>
      <c r="K481" s="165"/>
      <c r="L481" s="165"/>
      <c r="M481" s="165"/>
      <c r="N481" s="165"/>
      <c r="O481" s="113"/>
      <c r="P481" s="154"/>
    </row>
    <row r="482" spans="2:16">
      <c r="C482" s="109"/>
      <c r="D482" s="109"/>
      <c r="E482" s="110"/>
      <c r="F482" s="110"/>
      <c r="G482" s="110"/>
      <c r="H482" s="110"/>
      <c r="I482" s="110"/>
      <c r="J482" s="110"/>
      <c r="K482" s="110"/>
      <c r="L482" s="110"/>
      <c r="M482" s="110"/>
      <c r="N482" s="110"/>
      <c r="O482" s="110"/>
      <c r="P482" s="110"/>
    </row>
    <row r="483" spans="2:16">
      <c r="C483" s="120"/>
      <c r="D483" s="120"/>
      <c r="E483" s="111">
        <f>U485</f>
        <v>0</v>
      </c>
      <c r="F483" s="111">
        <f>U486</f>
        <v>0</v>
      </c>
      <c r="G483" s="111">
        <f>U487</f>
        <v>0</v>
      </c>
      <c r="H483" s="111">
        <f>U488</f>
        <v>0</v>
      </c>
      <c r="I483" s="111">
        <f>U489</f>
        <v>0</v>
      </c>
      <c r="J483" s="111">
        <f>U490</f>
        <v>0</v>
      </c>
      <c r="K483" s="111"/>
      <c r="L483" s="111"/>
      <c r="M483" s="111"/>
      <c r="N483" s="111"/>
      <c r="O483" s="111"/>
      <c r="P483" s="111"/>
    </row>
    <row r="484" spans="2:16">
      <c r="C484" s="121"/>
      <c r="D484" s="121"/>
      <c r="E484" s="127"/>
      <c r="F484" s="127"/>
      <c r="G484" s="127"/>
      <c r="H484" s="127"/>
      <c r="I484" s="127"/>
      <c r="J484" s="127"/>
      <c r="K484" s="127"/>
      <c r="L484" s="127"/>
      <c r="M484" s="127"/>
      <c r="N484" s="127"/>
      <c r="O484" s="127"/>
      <c r="P484" s="127"/>
    </row>
    <row r="485" spans="2:16">
      <c r="C485" s="123" t="s">
        <v>1927</v>
      </c>
      <c r="D485" s="124"/>
      <c r="E485" s="112" t="e">
        <f>HLOOKUP(E484,'Latest indicator estimate data'!$A$1:$ZZ$500,MATCH($C485,'Latest indicator estimate data'!$G$1:$G$500,0),FALSE)</f>
        <v>#N/A</v>
      </c>
      <c r="F485" s="112" t="e">
        <f>HLOOKUP(F484,'Latest indicator estimate data'!$A$1:$ZZ$500,MATCH($C485,'Latest indicator estimate data'!$G$1:$G$500,0),FALSE)</f>
        <v>#N/A</v>
      </c>
      <c r="G485" s="112" t="e">
        <f>HLOOKUP(G484,'Latest indicator estimate data'!$A$1:$ZZ$500,MATCH($C485,'Latest indicator estimate data'!$G$1:$G$500,0),FALSE)</f>
        <v>#N/A</v>
      </c>
      <c r="H485" s="112" t="e">
        <f>HLOOKUP(H484,'Latest indicator estimate data'!$A$1:$ZZ$500,MATCH($C485,'Latest indicator estimate data'!$G$1:$G$500,0),FALSE)</f>
        <v>#N/A</v>
      </c>
      <c r="I485" s="112" t="e">
        <f>HLOOKUP(I484,'Latest indicator estimate data'!$A$1:$ZZ$500,MATCH($C485,'Latest indicator estimate data'!$G$1:$G$500,0),FALSE)</f>
        <v>#N/A</v>
      </c>
      <c r="J485" s="112" t="e">
        <f>HLOOKUP(J484,'Latest indicator estimate data'!$A$1:$ZZ$500,MATCH($C485,'Latest indicator estimate data'!$G$1:$G$500,0),FALSE)</f>
        <v>#N/A</v>
      </c>
      <c r="K485" s="112" t="e">
        <f>HLOOKUP(K484,'Latest indicator estimate data'!$A$1:$ZZ$500,MATCH($C485,'Latest indicator estimate data'!$G$1:$G$500,0),FALSE)</f>
        <v>#N/A</v>
      </c>
      <c r="L485" s="112" t="e">
        <f>HLOOKUP(L484,'Latest indicator estimate data'!$A$1:$ZZ$500,MATCH($C485,'Latest indicator estimate data'!$G$1:$G$500,0),FALSE)</f>
        <v>#N/A</v>
      </c>
      <c r="M485" s="112" t="e">
        <f>HLOOKUP(M484,'Latest indicator estimate data'!$A$1:$ZZ$500,MATCH($C485,'Latest indicator estimate data'!$G$1:$G$500,0),FALSE)</f>
        <v>#N/A</v>
      </c>
      <c r="N485" s="112" t="e">
        <f>HLOOKUP(N484,'Latest indicator estimate data'!$A$1:$ZZ$500,MATCH($C485,'Latest indicator estimate data'!$G$1:$G$500,0),FALSE)</f>
        <v>#N/A</v>
      </c>
      <c r="O485" s="112" t="e">
        <f>HLOOKUP(O484,'Latest indicator estimate data'!$A$1:$ZZ$500,MATCH($C485,'Latest indicator estimate data'!$G$1:$G$500,0),FALSE)</f>
        <v>#N/A</v>
      </c>
      <c r="P485" s="112" t="e">
        <f>HLOOKUP(P484,'Latest indicator estimate data'!A189:ZZ688,MATCH(C485,'Latest indicator estimate data'!E189:E688,0),FALSE)</f>
        <v>#N/A</v>
      </c>
    </row>
    <row r="486" spans="2:16">
      <c r="C486" s="133" t="s">
        <v>2027</v>
      </c>
      <c r="D486" s="134"/>
      <c r="E486" s="132"/>
      <c r="F486" s="132"/>
      <c r="G486" s="132"/>
      <c r="H486" s="132"/>
      <c r="I486" s="132"/>
      <c r="J486" s="132"/>
      <c r="K486" s="132"/>
      <c r="L486" s="132"/>
      <c r="M486" s="132"/>
      <c r="N486" s="132"/>
      <c r="O486" s="132"/>
      <c r="P486" s="132"/>
    </row>
    <row r="487" spans="2:16">
      <c r="C487" s="125"/>
      <c r="D487" s="20" t="s">
        <v>1928</v>
      </c>
      <c r="E487" s="108" t="str">
        <f>IFERROR(HLOOKUP(E484,'Latest indicator estimate data'!$A$1:$ZZ$500,MATCH($D487,'Latest indicator estimate data'!$G$1:$G$500,0),FALSE),"")</f>
        <v/>
      </c>
      <c r="F487" s="108" t="str">
        <f>IFERROR(HLOOKUP(F484,'Latest indicator estimate data'!$A$1:$ZZ$500,MATCH($D487,'Latest indicator estimate data'!$G$1:$G$500,0),FALSE),"")</f>
        <v/>
      </c>
      <c r="G487" s="108" t="str">
        <f>IFERROR(HLOOKUP(G484,'Latest indicator estimate data'!$A$1:$ZZ$500,MATCH($D487,'Latest indicator estimate data'!$G$1:$G$500,0),FALSE),"")</f>
        <v/>
      </c>
      <c r="H487" s="108" t="str">
        <f>IFERROR(HLOOKUP(H484,'Latest indicator estimate data'!$A$1:$ZZ$500,MATCH($D487,'Latest indicator estimate data'!$G$1:$G$500,0),FALSE),"")</f>
        <v/>
      </c>
      <c r="I487" s="108" t="str">
        <f>IFERROR(HLOOKUP(I484,'Latest indicator estimate data'!$A$1:$ZZ$500,MATCH($D487,'Latest indicator estimate data'!$G$1:$G$500,0),FALSE),"")</f>
        <v/>
      </c>
      <c r="J487" s="108" t="str">
        <f>IFERROR(HLOOKUP(J484,'Latest indicator estimate data'!$A$1:$ZZ$500,MATCH($D487,'Latest indicator estimate data'!$G$1:$G$500,0),FALSE),"")</f>
        <v/>
      </c>
      <c r="K487" s="108" t="str">
        <f>IFERROR(HLOOKUP(K484,'Latest indicator estimate data'!$A$1:$ZZ$500,MATCH($D487,'Latest indicator estimate data'!$G$1:$G$500,0),FALSE),"")</f>
        <v/>
      </c>
      <c r="L487" s="108" t="str">
        <f>IFERROR(HLOOKUP(L484,'Latest indicator estimate data'!$A$1:$ZZ$500,MATCH($D487,'Latest indicator estimate data'!$G$1:$G$500,0),FALSE),"")</f>
        <v/>
      </c>
      <c r="M487" s="108" t="str">
        <f>IFERROR(HLOOKUP(M484,'Latest indicator estimate data'!$A$1:$ZZ$500,MATCH($D487,'Latest indicator estimate data'!$G$1:$G$500,0),FALSE),"")</f>
        <v/>
      </c>
      <c r="N487" s="108" t="str">
        <f>IFERROR(HLOOKUP(N484,'Latest indicator estimate data'!$A$1:$ZZ$500,MATCH($D487,'Latest indicator estimate data'!$G$1:$G$500,0),FALSE),"")</f>
        <v/>
      </c>
      <c r="O487" s="108" t="str">
        <f>IFERROR(HLOOKUP(O484,'Latest indicator estimate data'!$A$1:$ZZ$500,MATCH($D487,'Latest indicator estimate data'!$G$1:$G$500,0),FALSE),"")</f>
        <v/>
      </c>
      <c r="P487" s="108" t="str">
        <f>IFERROR(HLOOKUP(P484,'Latest indicator estimate data'!A189:ZZ688,MATCH(D487,'Latest indicator estimate data'!F189:F688,0),FALSE),"")</f>
        <v/>
      </c>
    </row>
    <row r="488" spans="2:16" ht="27.6">
      <c r="C488" s="125"/>
      <c r="D488" s="20" t="s">
        <v>1929</v>
      </c>
      <c r="E488" s="108" t="str">
        <f>IFERROR(HLOOKUP(E484,'Latest indicator estimate data'!$A$1:$ZZ$500,MATCH($D488,'Latest indicator estimate data'!$G$1:$G$500,0),FALSE),"")</f>
        <v/>
      </c>
      <c r="F488" s="108" t="str">
        <f>IFERROR(HLOOKUP(F484,'Latest indicator estimate data'!$A$1:$ZZ$500,MATCH($D488,'Latest indicator estimate data'!$G$1:$G$500,0),FALSE),"")</f>
        <v/>
      </c>
      <c r="G488" s="108" t="str">
        <f>IFERROR(HLOOKUP(G484,'Latest indicator estimate data'!$A$1:$ZZ$500,MATCH($D488,'Latest indicator estimate data'!$G$1:$G$500,0),FALSE),"")</f>
        <v/>
      </c>
      <c r="H488" s="108" t="str">
        <f>IFERROR(HLOOKUP(H484,'Latest indicator estimate data'!$A$1:$ZZ$500,MATCH($D488,'Latest indicator estimate data'!$G$1:$G$500,0),FALSE),"")</f>
        <v/>
      </c>
      <c r="I488" s="108" t="str">
        <f>IFERROR(HLOOKUP(I484,'Latest indicator estimate data'!$A$1:$ZZ$500,MATCH($D488,'Latest indicator estimate data'!$G$1:$G$500,0),FALSE),"")</f>
        <v/>
      </c>
      <c r="J488" s="108" t="str">
        <f>IFERROR(HLOOKUP(J484,'Latest indicator estimate data'!$A$1:$ZZ$500,MATCH($D488,'Latest indicator estimate data'!$G$1:$G$500,0),FALSE),"")</f>
        <v/>
      </c>
      <c r="K488" s="108" t="str">
        <f>IFERROR(HLOOKUP(K484,'Latest indicator estimate data'!$A$1:$ZZ$500,MATCH($D488,'Latest indicator estimate data'!$G$1:$G$500,0),FALSE),"")</f>
        <v/>
      </c>
      <c r="L488" s="108" t="str">
        <f>IFERROR(HLOOKUP(L484,'Latest indicator estimate data'!$A$1:$ZZ$500,MATCH($D488,'Latest indicator estimate data'!$G$1:$G$500,0),FALSE),"")</f>
        <v/>
      </c>
      <c r="M488" s="108" t="str">
        <f>IFERROR(HLOOKUP(M484,'Latest indicator estimate data'!$A$1:$ZZ$500,MATCH($D488,'Latest indicator estimate data'!$G$1:$G$500,0),FALSE),"")</f>
        <v/>
      </c>
      <c r="N488" s="108" t="str">
        <f>IFERROR(HLOOKUP(N484,'Latest indicator estimate data'!$A$1:$ZZ$500,MATCH($D488,'Latest indicator estimate data'!$G$1:$G$500,0),FALSE),"")</f>
        <v/>
      </c>
      <c r="O488" s="108" t="str">
        <f>IFERROR(HLOOKUP(O484,'Latest indicator estimate data'!$A$1:$ZZ$500,MATCH($D488,'Latest indicator estimate data'!$G$1:$G$500,0),FALSE),"")</f>
        <v/>
      </c>
      <c r="P488" s="108" t="str">
        <f>IFERROR(HLOOKUP(P484,'Latest indicator estimate data'!A189:ZZ688,MATCH(D488,'Latest indicator estimate data'!F189:F688,0),FALSE),"")</f>
        <v/>
      </c>
    </row>
    <row r="489" spans="2:16">
      <c r="C489" s="130" t="s">
        <v>2031</v>
      </c>
      <c r="D489" s="131"/>
      <c r="E489" s="132"/>
      <c r="F489" s="132"/>
      <c r="G489" s="132"/>
      <c r="H489" s="132"/>
      <c r="I489" s="132"/>
      <c r="J489" s="132"/>
      <c r="K489" s="132"/>
      <c r="L489" s="132"/>
      <c r="M489" s="132"/>
      <c r="N489" s="132"/>
      <c r="O489" s="132"/>
      <c r="P489" s="132"/>
    </row>
    <row r="490" spans="2:16">
      <c r="C490" s="125"/>
      <c r="D490" s="20" t="s">
        <v>2558</v>
      </c>
      <c r="E490" s="108" t="str">
        <f>IFERROR(HLOOKUP(E484,'Latest indicator estimate data'!$A$1:$ZZ$500,MATCH($D490,'Latest indicator estimate data'!$G$1:$G$500,0),FALSE),"")</f>
        <v/>
      </c>
      <c r="F490" s="108" t="str">
        <f>IFERROR(HLOOKUP(F484,'Latest indicator estimate data'!$A$1:$ZZ$500,MATCH($D490,'Latest indicator estimate data'!$G$1:$G$500,0),FALSE),"")</f>
        <v/>
      </c>
      <c r="G490" s="108" t="str">
        <f>IFERROR(HLOOKUP(G484,'Latest indicator estimate data'!$A$1:$ZZ$500,MATCH($D490,'Latest indicator estimate data'!$G$1:$G$500,0),FALSE),"")</f>
        <v/>
      </c>
      <c r="H490" s="108" t="str">
        <f>IFERROR(HLOOKUP(H484,'Latest indicator estimate data'!$A$1:$ZZ$500,MATCH($D490,'Latest indicator estimate data'!$G$1:$G$500,0),FALSE),"")</f>
        <v/>
      </c>
      <c r="I490" s="108" t="str">
        <f>IFERROR(HLOOKUP(I484,'Latest indicator estimate data'!$A$1:$ZZ$500,MATCH($D490,'Latest indicator estimate data'!$G$1:$G$500,0),FALSE),"")</f>
        <v/>
      </c>
      <c r="J490" s="108" t="str">
        <f>IFERROR(HLOOKUP(J484,'Latest indicator estimate data'!$A$1:$ZZ$500,MATCH($D490,'Latest indicator estimate data'!$G$1:$G$500,0),FALSE),"")</f>
        <v/>
      </c>
      <c r="K490" s="108" t="str">
        <f>IFERROR(HLOOKUP(K484,'Latest indicator estimate data'!$A$1:$ZZ$500,MATCH($D490,'Latest indicator estimate data'!$G$1:$G$500,0),FALSE),"")</f>
        <v/>
      </c>
      <c r="L490" s="108" t="str">
        <f>IFERROR(HLOOKUP(L484,'Latest indicator estimate data'!$A$1:$ZZ$500,MATCH($D490,'Latest indicator estimate data'!$G$1:$G$500,0),FALSE),"")</f>
        <v/>
      </c>
      <c r="M490" s="108" t="str">
        <f>IFERROR(HLOOKUP(M484,'Latest indicator estimate data'!$A$1:$ZZ$500,MATCH($D490,'Latest indicator estimate data'!$G$1:$G$500,0),FALSE),"")</f>
        <v/>
      </c>
      <c r="N490" s="108" t="str">
        <f>IFERROR(HLOOKUP(N484,'Latest indicator estimate data'!$A$1:$ZZ$500,MATCH($D490,'Latest indicator estimate data'!$G$1:$G$500,0),FALSE),"")</f>
        <v/>
      </c>
      <c r="O490" s="108" t="str">
        <f>IFERROR(HLOOKUP(O484,'Latest indicator estimate data'!$A$1:$ZZ$500,MATCH($D490,'Latest indicator estimate data'!$G$1:$G$500,0),FALSE),"")</f>
        <v/>
      </c>
      <c r="P490" s="108" t="str">
        <f>IFERROR(HLOOKUP(P484,'Latest indicator estimate data'!L189:AAK688,MATCH(D490,'Latest indicator estimate data'!Q189:Q688,0),FALSE),"")</f>
        <v/>
      </c>
    </row>
    <row r="491" spans="2:16">
      <c r="C491" s="125"/>
      <c r="D491" s="20" t="s">
        <v>2559</v>
      </c>
      <c r="E491" s="108" t="str">
        <f>IFERROR(HLOOKUP(E484,'Latest indicator estimate data'!$A$1:$ZZ$500,MATCH($D491,'Latest indicator estimate data'!$G$1:$G$500,0),FALSE),"")</f>
        <v/>
      </c>
      <c r="F491" s="108" t="str">
        <f>IFERROR(HLOOKUP(F484,'Latest indicator estimate data'!$A$1:$ZZ$500,MATCH($D491,'Latest indicator estimate data'!$G$1:$G$500,0),FALSE),"")</f>
        <v/>
      </c>
      <c r="G491" s="108" t="str">
        <f>IFERROR(HLOOKUP(G484,'Latest indicator estimate data'!$A$1:$ZZ$500,MATCH($D491,'Latest indicator estimate data'!$G$1:$G$500,0),FALSE),"")</f>
        <v/>
      </c>
      <c r="H491" s="108" t="str">
        <f>IFERROR(HLOOKUP(H484,'Latest indicator estimate data'!$A$1:$ZZ$500,MATCH($D491,'Latest indicator estimate data'!$G$1:$G$500,0),FALSE),"")</f>
        <v/>
      </c>
      <c r="I491" s="108" t="str">
        <f>IFERROR(HLOOKUP(I484,'Latest indicator estimate data'!$A$1:$ZZ$500,MATCH($D491,'Latest indicator estimate data'!$G$1:$G$500,0),FALSE),"")</f>
        <v/>
      </c>
      <c r="J491" s="108" t="str">
        <f>IFERROR(HLOOKUP(J484,'Latest indicator estimate data'!$A$1:$ZZ$500,MATCH($D491,'Latest indicator estimate data'!$G$1:$G$500,0),FALSE),"")</f>
        <v/>
      </c>
      <c r="K491" s="108" t="str">
        <f>IFERROR(HLOOKUP(K484,'Latest indicator estimate data'!$A$1:$ZZ$500,MATCH($D491,'Latest indicator estimate data'!$G$1:$G$500,0),FALSE),"")</f>
        <v/>
      </c>
      <c r="L491" s="108" t="str">
        <f>IFERROR(HLOOKUP(L484,'Latest indicator estimate data'!$A$1:$ZZ$500,MATCH($D491,'Latest indicator estimate data'!$G$1:$G$500,0),FALSE),"")</f>
        <v/>
      </c>
      <c r="M491" s="108" t="str">
        <f>IFERROR(HLOOKUP(M484,'Latest indicator estimate data'!$A$1:$ZZ$500,MATCH($D491,'Latest indicator estimate data'!$G$1:$G$500,0),FALSE),"")</f>
        <v/>
      </c>
      <c r="N491" s="108" t="str">
        <f>IFERROR(HLOOKUP(N484,'Latest indicator estimate data'!$A$1:$ZZ$500,MATCH($D491,'Latest indicator estimate data'!$G$1:$G$500,0),FALSE),"")</f>
        <v/>
      </c>
      <c r="O491" s="108" t="str">
        <f>IFERROR(HLOOKUP(O484,'Latest indicator estimate data'!$A$1:$ZZ$500,MATCH($D491,'Latest indicator estimate data'!$G$1:$G$500,0),FALSE),"")</f>
        <v/>
      </c>
      <c r="P491" s="108" t="str">
        <f>IFERROR(HLOOKUP(P484,'Latest indicator estimate data'!L190:AAK689,MATCH(D491,'Latest indicator estimate data'!Q190:Q689,0),FALSE),"")</f>
        <v/>
      </c>
    </row>
    <row r="492" spans="2:16">
      <c r="C492" s="130" t="s">
        <v>2035</v>
      </c>
      <c r="D492" s="131"/>
      <c r="E492" s="132"/>
      <c r="F492" s="132"/>
      <c r="G492" s="132"/>
      <c r="H492" s="132"/>
      <c r="I492" s="132"/>
      <c r="J492" s="132"/>
      <c r="K492" s="132"/>
      <c r="L492" s="132"/>
      <c r="M492" s="132"/>
      <c r="N492" s="132"/>
      <c r="O492" s="132"/>
      <c r="P492" s="132"/>
    </row>
    <row r="493" spans="2:16">
      <c r="C493" s="125"/>
      <c r="D493" s="20" t="s">
        <v>1933</v>
      </c>
      <c r="E493" s="108" t="str">
        <f>IFERROR(HLOOKUP(E484,'Latest indicator estimate data'!$A$1:$ZZ$500,MATCH($D493,'Latest indicator estimate data'!$G$1:$G$500,0),FALSE),"")</f>
        <v/>
      </c>
      <c r="F493" s="108" t="str">
        <f>IFERROR(HLOOKUP(F484,'Latest indicator estimate data'!$A$1:$ZZ$500,MATCH($D493,'Latest indicator estimate data'!$G$1:$G$500,0),FALSE),"")</f>
        <v/>
      </c>
      <c r="G493" s="108" t="str">
        <f>IFERROR(HLOOKUP(G484,'Latest indicator estimate data'!$A$1:$ZZ$500,MATCH($D493,'Latest indicator estimate data'!$G$1:$G$500,0),FALSE),"")</f>
        <v/>
      </c>
      <c r="H493" s="108" t="str">
        <f>IFERROR(HLOOKUP(H484,'Latest indicator estimate data'!$A$1:$ZZ$500,MATCH($D493,'Latest indicator estimate data'!$G$1:$G$500,0),FALSE),"")</f>
        <v/>
      </c>
      <c r="I493" s="108" t="str">
        <f>IFERROR(HLOOKUP(I484,'Latest indicator estimate data'!$A$1:$ZZ$500,MATCH($D493,'Latest indicator estimate data'!$G$1:$G$500,0),FALSE),"")</f>
        <v/>
      </c>
      <c r="J493" s="108" t="str">
        <f>IFERROR(HLOOKUP(J484,'Latest indicator estimate data'!$A$1:$ZZ$500,MATCH($D493,'Latest indicator estimate data'!$G$1:$G$500,0),FALSE),"")</f>
        <v/>
      </c>
      <c r="K493" s="108" t="str">
        <f>IFERROR(HLOOKUP(K484,'Latest indicator estimate data'!$A$1:$ZZ$500,MATCH($D493,'Latest indicator estimate data'!$G$1:$G$500,0),FALSE),"")</f>
        <v/>
      </c>
      <c r="L493" s="108" t="str">
        <f>IFERROR(HLOOKUP(L484,'Latest indicator estimate data'!$A$1:$ZZ$500,MATCH($D493,'Latest indicator estimate data'!$G$1:$G$500,0),FALSE),"")</f>
        <v/>
      </c>
      <c r="M493" s="108" t="str">
        <f>IFERROR(HLOOKUP(M484,'Latest indicator estimate data'!$A$1:$ZZ$500,MATCH($D493,'Latest indicator estimate data'!$G$1:$G$500,0),FALSE),"")</f>
        <v/>
      </c>
      <c r="N493" s="108" t="str">
        <f>IFERROR(HLOOKUP(N484,'Latest indicator estimate data'!$A$1:$ZZ$500,MATCH($D493,'Latest indicator estimate data'!$G$1:$G$500,0),FALSE),"")</f>
        <v/>
      </c>
      <c r="O493" s="108" t="str">
        <f>IFERROR(HLOOKUP(O484,'Latest indicator estimate data'!$A$1:$ZZ$500,MATCH($D493,'Latest indicator estimate data'!$G$1:$G$500,0),FALSE),"")</f>
        <v/>
      </c>
      <c r="P493" s="108" t="str">
        <f>IFERROR(HLOOKUP(P484,'Latest indicator estimate data'!L192:AAK691,MATCH(D493,'Latest indicator estimate data'!Q192:Q691,0),FALSE),"")</f>
        <v/>
      </c>
    </row>
    <row r="494" spans="2:16">
      <c r="C494" s="125"/>
      <c r="D494" s="20" t="s">
        <v>1934</v>
      </c>
      <c r="E494" s="108" t="str">
        <f>IFERROR(HLOOKUP(E484,'Latest indicator estimate data'!$A$1:$ZZ$500,MATCH($D494,'Latest indicator estimate data'!$G$1:$G$500,0),FALSE),"")</f>
        <v/>
      </c>
      <c r="F494" s="108" t="str">
        <f>IFERROR(HLOOKUP(F484,'Latest indicator estimate data'!$A$1:$ZZ$500,MATCH($D494,'Latest indicator estimate data'!$G$1:$G$500,0),FALSE),"")</f>
        <v/>
      </c>
      <c r="G494" s="108" t="str">
        <f>IFERROR(HLOOKUP(G484,'Latest indicator estimate data'!$A$1:$ZZ$500,MATCH($D494,'Latest indicator estimate data'!$G$1:$G$500,0),FALSE),"")</f>
        <v/>
      </c>
      <c r="H494" s="108" t="str">
        <f>IFERROR(HLOOKUP(H484,'Latest indicator estimate data'!$A$1:$ZZ$500,MATCH($D494,'Latest indicator estimate data'!$G$1:$G$500,0),FALSE),"")</f>
        <v/>
      </c>
      <c r="I494" s="108" t="str">
        <f>IFERROR(HLOOKUP(I484,'Latest indicator estimate data'!$A$1:$ZZ$500,MATCH($D494,'Latest indicator estimate data'!$G$1:$G$500,0),FALSE),"")</f>
        <v/>
      </c>
      <c r="J494" s="108" t="str">
        <f>IFERROR(HLOOKUP(J484,'Latest indicator estimate data'!$A$1:$ZZ$500,MATCH($D494,'Latest indicator estimate data'!$G$1:$G$500,0),FALSE),"")</f>
        <v/>
      </c>
      <c r="K494" s="108" t="str">
        <f>IFERROR(HLOOKUP(K484,'Latest indicator estimate data'!$A$1:$ZZ$500,MATCH($D494,'Latest indicator estimate data'!$G$1:$G$500,0),FALSE),"")</f>
        <v/>
      </c>
      <c r="L494" s="108" t="str">
        <f>IFERROR(HLOOKUP(L484,'Latest indicator estimate data'!$A$1:$ZZ$500,MATCH($D494,'Latest indicator estimate data'!$G$1:$G$500,0),FALSE),"")</f>
        <v/>
      </c>
      <c r="M494" s="108" t="str">
        <f>IFERROR(HLOOKUP(M484,'Latest indicator estimate data'!$A$1:$ZZ$500,MATCH($D494,'Latest indicator estimate data'!$G$1:$G$500,0),FALSE),"")</f>
        <v/>
      </c>
      <c r="N494" s="108" t="str">
        <f>IFERROR(HLOOKUP(N484,'Latest indicator estimate data'!$A$1:$ZZ$500,MATCH($D494,'Latest indicator estimate data'!$G$1:$G$500,0),FALSE),"")</f>
        <v/>
      </c>
      <c r="O494" s="108" t="str">
        <f>IFERROR(HLOOKUP(O484,'Latest indicator estimate data'!$A$1:$ZZ$500,MATCH($D494,'Latest indicator estimate data'!$G$1:$G$500,0),FALSE),"")</f>
        <v/>
      </c>
      <c r="P494" s="108" t="str">
        <f>IFERROR(HLOOKUP(P484,'Latest indicator estimate data'!L193:AAK692,MATCH(D494,'Latest indicator estimate data'!Q193:Q692,0),FALSE),"")</f>
        <v/>
      </c>
    </row>
    <row r="495" spans="2:16">
      <c r="C495" s="130" t="s">
        <v>2039</v>
      </c>
      <c r="D495" s="131"/>
      <c r="E495" s="132"/>
      <c r="F495" s="132"/>
      <c r="G495" s="132"/>
      <c r="H495" s="132"/>
      <c r="I495" s="132"/>
      <c r="J495" s="132"/>
      <c r="K495" s="132"/>
      <c r="L495" s="132"/>
      <c r="M495" s="132"/>
      <c r="N495" s="132"/>
      <c r="O495" s="132"/>
      <c r="P495" s="132"/>
    </row>
    <row r="496" spans="2:16">
      <c r="C496" s="125"/>
      <c r="D496" s="20" t="s">
        <v>2561</v>
      </c>
      <c r="E496" s="108" t="str">
        <f>IFERROR(HLOOKUP(E484,'Latest indicator estimate data'!$A$1:$ZZ$500,MATCH($D496,'Latest indicator estimate data'!$G$1:$G$500,0),FALSE),"")</f>
        <v/>
      </c>
      <c r="F496" s="108" t="str">
        <f>IFERROR(HLOOKUP(F484,'Latest indicator estimate data'!$A$1:$ZZ$500,MATCH($D496,'Latest indicator estimate data'!$G$1:$G$500,0),FALSE),"")</f>
        <v/>
      </c>
      <c r="G496" s="108" t="str">
        <f>IFERROR(HLOOKUP(G484,'Latest indicator estimate data'!$A$1:$ZZ$500,MATCH($D496,'Latest indicator estimate data'!$G$1:$G$500,0),FALSE),"")</f>
        <v/>
      </c>
      <c r="H496" s="108" t="str">
        <f>IFERROR(HLOOKUP(H484,'Latest indicator estimate data'!$A$1:$ZZ$500,MATCH($D496,'Latest indicator estimate data'!$G$1:$G$500,0),FALSE),"")</f>
        <v/>
      </c>
      <c r="I496" s="108" t="str">
        <f>IFERROR(HLOOKUP(I484,'Latest indicator estimate data'!$A$1:$ZZ$500,MATCH($D496,'Latest indicator estimate data'!$G$1:$G$500,0),FALSE),"")</f>
        <v/>
      </c>
      <c r="J496" s="108" t="str">
        <f>IFERROR(HLOOKUP(J484,'Latest indicator estimate data'!$A$1:$ZZ$500,MATCH($D496,'Latest indicator estimate data'!$G$1:$G$500,0),FALSE),"")</f>
        <v/>
      </c>
      <c r="K496" s="108" t="str">
        <f>IFERROR(HLOOKUP(K484,'Latest indicator estimate data'!$A$1:$ZZ$500,MATCH($D496,'Latest indicator estimate data'!$G$1:$G$500,0),FALSE),"")</f>
        <v/>
      </c>
      <c r="L496" s="108" t="str">
        <f>IFERROR(HLOOKUP(L484,'Latest indicator estimate data'!$A$1:$ZZ$500,MATCH($D496,'Latest indicator estimate data'!$G$1:$G$500,0),FALSE),"")</f>
        <v/>
      </c>
      <c r="M496" s="108" t="str">
        <f>IFERROR(HLOOKUP(M484,'Latest indicator estimate data'!$A$1:$ZZ$500,MATCH($D496,'Latest indicator estimate data'!$G$1:$G$500,0),FALSE),"")</f>
        <v/>
      </c>
      <c r="N496" s="108" t="str">
        <f>IFERROR(HLOOKUP(N484,'Latest indicator estimate data'!$A$1:$ZZ$500,MATCH($D496,'Latest indicator estimate data'!$G$1:$G$500,0),FALSE),"")</f>
        <v/>
      </c>
      <c r="O496" s="108" t="str">
        <f>IFERROR(HLOOKUP(O484,'Latest indicator estimate data'!$A$1:$ZZ$500,MATCH($D496,'Latest indicator estimate data'!$G$1:$G$500,0),FALSE),"")</f>
        <v/>
      </c>
      <c r="P496" s="108" t="str">
        <f>IFERROR(HLOOKUP(P484,'Latest indicator estimate data'!L195:AAK694,MATCH(D496,'Latest indicator estimate data'!Q195:Q694,0),FALSE),"")</f>
        <v/>
      </c>
    </row>
    <row r="497" spans="3:16">
      <c r="C497" s="126"/>
      <c r="D497" s="129" t="s">
        <v>2560</v>
      </c>
      <c r="E497" s="113" t="str">
        <f>IFERROR(HLOOKUP(E484,'Latest indicator estimate data'!$A$1:$ZZ$500,MATCH($D497,'Latest indicator estimate data'!$G$1:$G$500,0),FALSE),"")</f>
        <v/>
      </c>
      <c r="F497" s="113" t="str">
        <f>IFERROR(HLOOKUP(F484,'Latest indicator estimate data'!$A$1:$ZZ$500,MATCH($D497,'Latest indicator estimate data'!$G$1:$G$500,0),FALSE),"")</f>
        <v/>
      </c>
      <c r="G497" s="113" t="str">
        <f>IFERROR(HLOOKUP(G484,'Latest indicator estimate data'!$A$1:$ZZ$500,MATCH($D497,'Latest indicator estimate data'!$G$1:$G$500,0),FALSE),"")</f>
        <v/>
      </c>
      <c r="H497" s="113" t="str">
        <f>IFERROR(HLOOKUP(H484,'Latest indicator estimate data'!$A$1:$ZZ$500,MATCH($D497,'Latest indicator estimate data'!$G$1:$G$500,0),FALSE),"")</f>
        <v/>
      </c>
      <c r="I497" s="113" t="str">
        <f>IFERROR(HLOOKUP(I484,'Latest indicator estimate data'!$A$1:$ZZ$500,MATCH($D497,'Latest indicator estimate data'!$G$1:$G$500,0),FALSE),"")</f>
        <v/>
      </c>
      <c r="J497" s="113" t="str">
        <f>IFERROR(HLOOKUP(J484,'Latest indicator estimate data'!$A$1:$ZZ$500,MATCH($D497,'Latest indicator estimate data'!$G$1:$G$500,0),FALSE),"")</f>
        <v/>
      </c>
      <c r="K497" s="113" t="str">
        <f>IFERROR(HLOOKUP(K484,'Latest indicator estimate data'!$A$1:$ZZ$500,MATCH($D497,'Latest indicator estimate data'!$G$1:$G$500,0),FALSE),"")</f>
        <v/>
      </c>
      <c r="L497" s="113" t="str">
        <f>IFERROR(HLOOKUP(L484,'Latest indicator estimate data'!$A$1:$ZZ$500,MATCH($D497,'Latest indicator estimate data'!$G$1:$G$500,0),FALSE),"")</f>
        <v/>
      </c>
      <c r="M497" s="113" t="str">
        <f>IFERROR(HLOOKUP(M484,'Latest indicator estimate data'!$A$1:$ZZ$500,MATCH($D497,'Latest indicator estimate data'!$G$1:$G$500,0),FALSE),"")</f>
        <v/>
      </c>
      <c r="N497" s="113" t="str">
        <f>IFERROR(HLOOKUP(N484,'Latest indicator estimate data'!$A$1:$ZZ$500,MATCH($D497,'Latest indicator estimate data'!$G$1:$G$500,0),FALSE),"")</f>
        <v/>
      </c>
      <c r="O497" s="113" t="str">
        <f>IFERROR(HLOOKUP(O484,'Latest indicator estimate data'!$A$1:$ZZ$500,MATCH($D497,'Latest indicator estimate data'!$G$1:$G$500,0),FALSE),"")</f>
        <v/>
      </c>
      <c r="P497" s="113" t="str">
        <f>IFERROR(HLOOKUP(P484,'Latest indicator estimate data'!L196:AAK695,MATCH(D497,'Latest indicator estimate data'!Q196:Q695,0),FALSE),"")</f>
        <v/>
      </c>
    </row>
  </sheetData>
  <mergeCells count="107">
    <mergeCell ref="F316:H316"/>
    <mergeCell ref="F166:L166"/>
    <mergeCell ref="A1:Q2"/>
    <mergeCell ref="A7:Q7"/>
    <mergeCell ref="F19:L19"/>
    <mergeCell ref="F40:L40"/>
    <mergeCell ref="F51:L51"/>
    <mergeCell ref="F60:L60"/>
    <mergeCell ref="F61:L61"/>
    <mergeCell ref="F82:L82"/>
    <mergeCell ref="A3:Q3"/>
    <mergeCell ref="D207:F207"/>
    <mergeCell ref="D208:F208"/>
    <mergeCell ref="D209:F209"/>
    <mergeCell ref="D210:F210"/>
    <mergeCell ref="D211:F211"/>
    <mergeCell ref="D212:F212"/>
    <mergeCell ref="A198:Q198"/>
    <mergeCell ref="D202:F202"/>
    <mergeCell ref="D203:F203"/>
    <mergeCell ref="D204:F204"/>
    <mergeCell ref="D205:F205"/>
    <mergeCell ref="D206:F206"/>
    <mergeCell ref="D223:F223"/>
    <mergeCell ref="D224:F224"/>
    <mergeCell ref="D225:F225"/>
    <mergeCell ref="D226:F226"/>
    <mergeCell ref="D227:F227"/>
    <mergeCell ref="D228:F228"/>
    <mergeCell ref="D213:F213"/>
    <mergeCell ref="D218:F218"/>
    <mergeCell ref="D219:F219"/>
    <mergeCell ref="D220:F220"/>
    <mergeCell ref="D221:F221"/>
    <mergeCell ref="D222:F222"/>
    <mergeCell ref="D239:F239"/>
    <mergeCell ref="D240:F240"/>
    <mergeCell ref="D241:F241"/>
    <mergeCell ref="D242:F242"/>
    <mergeCell ref="D243:F243"/>
    <mergeCell ref="D244:F244"/>
    <mergeCell ref="D229:F229"/>
    <mergeCell ref="D234:F234"/>
    <mergeCell ref="D235:F235"/>
    <mergeCell ref="D236:F236"/>
    <mergeCell ref="D237:F237"/>
    <mergeCell ref="D238:F238"/>
    <mergeCell ref="D276:F276"/>
    <mergeCell ref="D254:F254"/>
    <mergeCell ref="D255:F255"/>
    <mergeCell ref="D256:F256"/>
    <mergeCell ref="D257:F257"/>
    <mergeCell ref="D258:F258"/>
    <mergeCell ref="D259:F259"/>
    <mergeCell ref="D245:F245"/>
    <mergeCell ref="D250:F250"/>
    <mergeCell ref="D251:F251"/>
    <mergeCell ref="D252:F252"/>
    <mergeCell ref="D253:F253"/>
    <mergeCell ref="D293:F293"/>
    <mergeCell ref="E419:R419"/>
    <mergeCell ref="E440:H440"/>
    <mergeCell ref="I440:L440"/>
    <mergeCell ref="M440:N440"/>
    <mergeCell ref="F461:J461"/>
    <mergeCell ref="D265:F265"/>
    <mergeCell ref="A331:Q331"/>
    <mergeCell ref="E356:L356"/>
    <mergeCell ref="E335:L335"/>
    <mergeCell ref="E377:G377"/>
    <mergeCell ref="E398:U398"/>
    <mergeCell ref="D270:F270"/>
    <mergeCell ref="D271:F271"/>
    <mergeCell ref="D272:F272"/>
    <mergeCell ref="D280:F280"/>
    <mergeCell ref="D285:F285"/>
    <mergeCell ref="D286:F286"/>
    <mergeCell ref="D287:F287"/>
    <mergeCell ref="D288:F288"/>
    <mergeCell ref="D273:F273"/>
    <mergeCell ref="D274:F274"/>
    <mergeCell ref="D294:F294"/>
    <mergeCell ref="D275:F275"/>
    <mergeCell ref="D279:F279"/>
    <mergeCell ref="D277:F277"/>
    <mergeCell ref="D278:F278"/>
    <mergeCell ref="D311:F311"/>
    <mergeCell ref="D312:F312"/>
    <mergeCell ref="F103:L103"/>
    <mergeCell ref="F124:L124"/>
    <mergeCell ref="F145:L145"/>
    <mergeCell ref="D305:F305"/>
    <mergeCell ref="D306:F306"/>
    <mergeCell ref="D307:F307"/>
    <mergeCell ref="D308:F308"/>
    <mergeCell ref="D309:F309"/>
    <mergeCell ref="D310:F310"/>
    <mergeCell ref="D295:F295"/>
    <mergeCell ref="D296:F296"/>
    <mergeCell ref="D301:F301"/>
    <mergeCell ref="D302:F302"/>
    <mergeCell ref="D303:F303"/>
    <mergeCell ref="D304:F304"/>
    <mergeCell ref="D289:F289"/>
    <mergeCell ref="D290:F290"/>
    <mergeCell ref="D291:F291"/>
    <mergeCell ref="D292:F29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dimension ref="A1:AB298"/>
  <sheetViews>
    <sheetView topLeftCell="B262" zoomScaleNormal="100" workbookViewId="0">
      <selection activeCell="N266" sqref="N266"/>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0" width="8.77734375" style="19"/>
    <col min="21" max="21" width="23.44140625" style="19" customWidth="1"/>
    <col min="22" max="22" width="23.6640625" style="19" customWidth="1"/>
    <col min="23" max="23" width="8.77734375" style="19"/>
    <col min="24" max="26" width="0" style="19" hidden="1" customWidth="1"/>
    <col min="27" max="27" width="21.44140625" style="19" hidden="1" customWidth="1"/>
    <col min="2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2346</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28.5" customHeight="1">
      <c r="A19" s="25"/>
      <c r="B19" s="25"/>
      <c r="C19" s="93"/>
      <c r="D19" s="93"/>
      <c r="E19" s="239" t="str">
        <f>C137</f>
        <v>Available and functional tracer items for COVID-19 case management, for hospitals and designated COVID-19 treatment centers (n=45)</v>
      </c>
      <c r="F19" s="239"/>
      <c r="G19" s="239"/>
      <c r="H19" s="239"/>
      <c r="I19" s="239"/>
      <c r="J19" s="239"/>
      <c r="K19" s="239"/>
      <c r="L19" s="239"/>
      <c r="M19" s="239"/>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35.25" customHeight="1">
      <c r="A40" s="25"/>
      <c r="B40" s="25"/>
      <c r="C40" s="25"/>
      <c r="D40" s="25"/>
      <c r="E40" s="239" t="str">
        <f>C153</f>
        <v>Available and functional oxygen generation and supply equipment for COVID-19 case management (hospitals and COVID-19 treatment centers) (n=45)</v>
      </c>
      <c r="F40" s="239"/>
      <c r="G40" s="239"/>
      <c r="H40" s="239"/>
      <c r="I40" s="239"/>
      <c r="J40" s="239"/>
      <c r="K40" s="239"/>
      <c r="L40" s="239"/>
      <c r="M40" s="239"/>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185" t="s">
        <v>2347</v>
      </c>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20.25" customHeight="1">
      <c r="A61" s="25"/>
      <c r="B61" s="25"/>
      <c r="C61" s="25"/>
      <c r="D61" s="25"/>
      <c r="E61" s="239" t="str">
        <f>C169</f>
        <v>Avaiable and functional equipment for mechanical ventilation for COVID-19 case management (n=45)</v>
      </c>
      <c r="F61" s="239"/>
      <c r="G61" s="239"/>
      <c r="H61" s="239"/>
      <c r="I61" s="239"/>
      <c r="J61" s="239"/>
      <c r="K61" s="239"/>
      <c r="L61" s="239"/>
      <c r="M61" s="239"/>
      <c r="N61" s="26"/>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hidden="1" customHeight="1">
      <c r="A82" s="25"/>
      <c r="B82" s="25"/>
      <c r="C82" s="25"/>
      <c r="D82" s="25"/>
      <c r="E82" s="26"/>
      <c r="F82" s="239" t="e">
        <f>C185</f>
        <v>#REF!</v>
      </c>
      <c r="G82" s="239"/>
      <c r="H82" s="239"/>
      <c r="I82" s="239"/>
      <c r="J82" s="239"/>
      <c r="K82" s="239"/>
      <c r="L82" s="239"/>
      <c r="M82" s="25"/>
      <c r="N82" s="25"/>
      <c r="O82" s="26"/>
      <c r="P82" s="25"/>
      <c r="Q82" s="25"/>
    </row>
    <row r="83" spans="1:17" ht="12.75" hidden="1" customHeight="1">
      <c r="A83" s="25"/>
      <c r="B83" s="25"/>
      <c r="C83" s="25"/>
      <c r="D83" s="25"/>
      <c r="E83" s="26"/>
      <c r="F83" s="26"/>
      <c r="G83" s="26"/>
      <c r="H83" s="26"/>
      <c r="I83" s="26"/>
      <c r="J83" s="26"/>
      <c r="K83" s="26"/>
      <c r="L83" s="26"/>
      <c r="M83" s="26"/>
      <c r="N83" s="26"/>
      <c r="O83" s="34"/>
      <c r="P83" s="25"/>
      <c r="Q83" s="25"/>
    </row>
    <row r="84" spans="1:17" ht="12.75" hidden="1" customHeight="1">
      <c r="A84" s="25"/>
      <c r="B84" s="25"/>
      <c r="C84" s="25"/>
      <c r="D84" s="25"/>
      <c r="E84" s="26"/>
      <c r="F84" s="26"/>
      <c r="G84" s="26"/>
      <c r="H84" s="26"/>
      <c r="I84" s="26"/>
      <c r="J84" s="26"/>
      <c r="K84" s="26"/>
      <c r="L84" s="26"/>
      <c r="M84" s="26"/>
      <c r="N84" s="26"/>
      <c r="O84" s="34"/>
      <c r="P84" s="25"/>
      <c r="Q84" s="25"/>
    </row>
    <row r="85" spans="1:17" ht="12.75" hidden="1" customHeight="1">
      <c r="A85" s="25"/>
      <c r="B85" s="25"/>
      <c r="C85" s="25"/>
      <c r="D85" s="25"/>
      <c r="E85" s="26"/>
      <c r="F85" s="26"/>
      <c r="G85" s="26"/>
      <c r="H85" s="26"/>
      <c r="I85" s="26"/>
      <c r="J85" s="26"/>
      <c r="K85" s="26"/>
      <c r="L85" s="26"/>
      <c r="M85" s="26"/>
      <c r="N85" s="26"/>
      <c r="O85" s="34"/>
      <c r="P85" s="25"/>
      <c r="Q85" s="25"/>
    </row>
    <row r="86" spans="1:17" ht="12.75" hidden="1" customHeight="1">
      <c r="A86" s="25"/>
      <c r="B86" s="25"/>
      <c r="C86" s="25"/>
      <c r="D86" s="25"/>
      <c r="E86" s="26"/>
      <c r="F86" s="26"/>
      <c r="G86" s="26"/>
      <c r="H86" s="26"/>
      <c r="I86" s="26"/>
      <c r="J86" s="26"/>
      <c r="K86" s="26"/>
      <c r="L86" s="26"/>
      <c r="M86" s="26"/>
      <c r="N86" s="26"/>
      <c r="O86" s="34"/>
      <c r="P86" s="25"/>
      <c r="Q86" s="25"/>
    </row>
    <row r="87" spans="1:17" ht="12.75" hidden="1" customHeight="1">
      <c r="A87" s="25"/>
      <c r="B87" s="25"/>
      <c r="C87" s="25"/>
      <c r="D87" s="25"/>
      <c r="E87" s="26"/>
      <c r="F87" s="26"/>
      <c r="G87" s="26"/>
      <c r="H87" s="26"/>
      <c r="I87" s="26"/>
      <c r="J87" s="26"/>
      <c r="K87" s="26"/>
      <c r="L87" s="26"/>
      <c r="M87" s="26"/>
      <c r="N87" s="26"/>
      <c r="O87" s="34"/>
      <c r="P87" s="25"/>
      <c r="Q87" s="25"/>
    </row>
    <row r="88" spans="1:17" ht="12.75" hidden="1" customHeight="1">
      <c r="A88" s="25"/>
      <c r="B88" s="25"/>
      <c r="C88" s="25"/>
      <c r="D88" s="25"/>
      <c r="E88" s="26"/>
      <c r="F88" s="26"/>
      <c r="G88" s="26"/>
      <c r="H88" s="26"/>
      <c r="I88" s="26"/>
      <c r="J88" s="26"/>
      <c r="K88" s="26"/>
      <c r="L88" s="26"/>
      <c r="M88" s="26"/>
      <c r="N88" s="26"/>
      <c r="O88" s="34"/>
      <c r="P88" s="25"/>
      <c r="Q88" s="25"/>
    </row>
    <row r="89" spans="1:17" ht="12.75" hidden="1" customHeight="1">
      <c r="A89" s="25"/>
      <c r="B89" s="25"/>
      <c r="C89" s="25"/>
      <c r="D89" s="25"/>
      <c r="E89" s="26"/>
      <c r="F89" s="26"/>
      <c r="G89" s="26"/>
      <c r="H89" s="26"/>
      <c r="I89" s="26"/>
      <c r="J89" s="26"/>
      <c r="K89" s="26"/>
      <c r="L89" s="26"/>
      <c r="M89" s="26"/>
      <c r="N89" s="26"/>
      <c r="O89" s="34"/>
      <c r="P89" s="25"/>
      <c r="Q89" s="25"/>
    </row>
    <row r="90" spans="1:17" ht="12.75" hidden="1" customHeight="1">
      <c r="A90" s="25"/>
      <c r="B90" s="25"/>
      <c r="C90" s="25"/>
      <c r="D90" s="25"/>
      <c r="E90" s="26"/>
      <c r="F90" s="26"/>
      <c r="G90" s="26"/>
      <c r="H90" s="26"/>
      <c r="I90" s="26"/>
      <c r="J90" s="26"/>
      <c r="K90" s="26"/>
      <c r="L90" s="26"/>
      <c r="M90" s="26"/>
      <c r="N90" s="26"/>
      <c r="O90" s="34"/>
      <c r="P90" s="25"/>
      <c r="Q90" s="25"/>
    </row>
    <row r="91" spans="1:17" ht="12.75" hidden="1" customHeight="1">
      <c r="A91" s="25"/>
      <c r="B91" s="25"/>
      <c r="C91" s="25"/>
      <c r="D91" s="25"/>
      <c r="E91" s="26"/>
      <c r="F91" s="26"/>
      <c r="G91" s="26"/>
      <c r="H91" s="26"/>
      <c r="I91" s="26"/>
      <c r="J91" s="26"/>
      <c r="K91" s="26"/>
      <c r="L91" s="26"/>
      <c r="M91" s="26"/>
      <c r="N91" s="26"/>
      <c r="O91" s="34"/>
      <c r="P91" s="25"/>
      <c r="Q91" s="25"/>
    </row>
    <row r="92" spans="1:17" ht="12.75" hidden="1" customHeight="1">
      <c r="A92" s="25"/>
      <c r="B92" s="25"/>
      <c r="C92" s="25"/>
      <c r="D92" s="25"/>
      <c r="E92" s="26"/>
      <c r="F92" s="26"/>
      <c r="G92" s="26"/>
      <c r="H92" s="26"/>
      <c r="I92" s="26"/>
      <c r="J92" s="26"/>
      <c r="K92" s="26"/>
      <c r="L92" s="26"/>
      <c r="M92" s="26"/>
      <c r="N92" s="26"/>
      <c r="O92" s="34"/>
      <c r="P92" s="25"/>
      <c r="Q92" s="25"/>
    </row>
    <row r="93" spans="1:17" ht="12.75" hidden="1" customHeight="1">
      <c r="A93" s="25"/>
      <c r="B93" s="25"/>
      <c r="C93" s="25"/>
      <c r="D93" s="25"/>
      <c r="E93" s="26"/>
      <c r="F93" s="26"/>
      <c r="G93" s="26"/>
      <c r="H93" s="26"/>
      <c r="I93" s="26"/>
      <c r="J93" s="26"/>
      <c r="K93" s="26"/>
      <c r="L93" s="26"/>
      <c r="M93" s="26"/>
      <c r="N93" s="26"/>
      <c r="O93" s="34"/>
      <c r="P93" s="25"/>
      <c r="Q93" s="25"/>
    </row>
    <row r="94" spans="1:17" ht="12.75" hidden="1" customHeight="1">
      <c r="A94" s="25"/>
      <c r="B94" s="25"/>
      <c r="C94" s="25"/>
      <c r="D94" s="25"/>
      <c r="E94" s="25"/>
      <c r="F94" s="25"/>
      <c r="G94" s="25"/>
      <c r="H94" s="25"/>
      <c r="I94" s="25"/>
      <c r="J94" s="26"/>
      <c r="K94" s="26"/>
      <c r="L94" s="26"/>
      <c r="M94" s="26"/>
      <c r="N94" s="26"/>
      <c r="O94" s="34"/>
      <c r="P94" s="25"/>
      <c r="Q94" s="25"/>
    </row>
    <row r="95" spans="1:17" ht="12.75" hidden="1" customHeight="1">
      <c r="A95" s="25"/>
      <c r="B95" s="25"/>
      <c r="C95" s="25"/>
      <c r="D95" s="25"/>
      <c r="E95" s="25"/>
      <c r="F95" s="25"/>
      <c r="G95" s="25"/>
      <c r="H95" s="25"/>
      <c r="I95" s="25"/>
      <c r="J95" s="26"/>
      <c r="K95" s="26"/>
      <c r="L95" s="26"/>
      <c r="M95" s="26"/>
      <c r="N95" s="26"/>
      <c r="O95" s="34"/>
      <c r="P95" s="25"/>
      <c r="Q95" s="25"/>
    </row>
    <row r="96" spans="1:17" ht="12.75" hidden="1" customHeight="1">
      <c r="A96" s="25"/>
      <c r="B96" s="25"/>
      <c r="C96" s="25"/>
      <c r="D96" s="25"/>
      <c r="E96" s="25"/>
      <c r="F96" s="25"/>
      <c r="G96" s="25"/>
      <c r="H96" s="25"/>
      <c r="I96" s="25"/>
      <c r="J96" s="26"/>
      <c r="K96" s="26"/>
      <c r="L96" s="26"/>
      <c r="M96" s="26"/>
      <c r="N96" s="26"/>
      <c r="O96" s="34"/>
      <c r="P96" s="25"/>
      <c r="Q96" s="25"/>
    </row>
    <row r="97" spans="1:17" ht="12.75" hidden="1" customHeight="1">
      <c r="A97" s="25"/>
      <c r="B97" s="25"/>
      <c r="C97" s="25"/>
      <c r="D97" s="25"/>
      <c r="E97" s="25"/>
      <c r="F97" s="25"/>
      <c r="G97" s="25"/>
      <c r="H97" s="25"/>
      <c r="I97" s="25"/>
      <c r="J97" s="26"/>
      <c r="K97" s="26"/>
      <c r="L97" s="26"/>
      <c r="M97" s="26"/>
      <c r="N97" s="26"/>
      <c r="O97" s="34"/>
      <c r="P97" s="25"/>
      <c r="Q97" s="25"/>
    </row>
    <row r="98" spans="1:17" ht="12.75" hidden="1" customHeight="1">
      <c r="A98" s="25"/>
      <c r="B98" s="25"/>
      <c r="C98" s="25"/>
      <c r="D98" s="25"/>
      <c r="E98" s="25"/>
      <c r="F98" s="25"/>
      <c r="G98" s="25"/>
      <c r="H98" s="25"/>
      <c r="I98" s="25"/>
      <c r="J98" s="26"/>
      <c r="K98" s="26"/>
      <c r="L98" s="26"/>
      <c r="M98" s="26"/>
      <c r="N98" s="26"/>
      <c r="O98" s="34"/>
      <c r="P98" s="25"/>
      <c r="Q98" s="25"/>
    </row>
    <row r="99" spans="1:17" ht="12.75" hidden="1" customHeight="1">
      <c r="A99" s="25"/>
      <c r="B99" s="25"/>
      <c r="C99" s="25"/>
      <c r="D99" s="25"/>
      <c r="E99" s="25"/>
      <c r="F99" s="25"/>
      <c r="G99" s="25"/>
      <c r="H99" s="25"/>
      <c r="I99" s="25"/>
      <c r="J99" s="26"/>
      <c r="K99" s="26"/>
      <c r="L99" s="26"/>
      <c r="M99" s="26"/>
      <c r="N99" s="26"/>
      <c r="O99" s="34"/>
      <c r="P99" s="25"/>
      <c r="Q99" s="25"/>
    </row>
    <row r="100" spans="1:17" ht="12.75" hidden="1"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39" t="str">
        <f>C199</f>
        <v>Trend in tracer indicators</v>
      </c>
      <c r="F103" s="239"/>
      <c r="G103" s="239"/>
      <c r="H103" s="239"/>
      <c r="I103" s="239"/>
      <c r="J103" s="239"/>
      <c r="K103" s="181"/>
      <c r="L103" s="181"/>
      <c r="M103" s="181"/>
      <c r="N103" s="25"/>
      <c r="O103" s="26"/>
      <c r="P103" s="25"/>
      <c r="Q103" s="25"/>
    </row>
    <row r="104" spans="1:17" ht="12.75" customHeight="1">
      <c r="A104" s="25"/>
      <c r="B104" s="25"/>
      <c r="C104" s="25"/>
      <c r="D104" s="25"/>
      <c r="E104" s="26"/>
      <c r="F104" s="26"/>
      <c r="G104" s="26"/>
      <c r="H104" s="26"/>
      <c r="I104" s="26"/>
      <c r="J104" s="26"/>
      <c r="K104" s="26"/>
      <c r="L104" s="26"/>
      <c r="M104" s="26"/>
      <c r="N104" s="26"/>
      <c r="O104" s="34"/>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5"/>
      <c r="F115" s="25"/>
      <c r="G115" s="25"/>
      <c r="H115" s="25"/>
      <c r="I115" s="25"/>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5"/>
      <c r="F124" s="25"/>
      <c r="G124" s="25"/>
      <c r="H124" s="25"/>
      <c r="I124" s="25"/>
      <c r="J124" s="26"/>
      <c r="K124" s="26"/>
      <c r="L124" s="26"/>
      <c r="M124" s="26"/>
      <c r="N124" s="26"/>
      <c r="O124" s="34"/>
      <c r="P124" s="25"/>
      <c r="Q124" s="25"/>
    </row>
    <row r="125" spans="1:17" ht="12.75" customHeight="1">
      <c r="A125" s="25"/>
      <c r="B125" s="25"/>
      <c r="C125" s="25"/>
      <c r="D125" s="25"/>
      <c r="E125" s="25"/>
      <c r="F125" s="25"/>
      <c r="G125" s="25"/>
      <c r="H125" s="25"/>
      <c r="I125" s="25"/>
      <c r="J125" s="26"/>
      <c r="K125" s="26"/>
      <c r="L125" s="26"/>
      <c r="M125" s="26"/>
      <c r="N125" s="26"/>
      <c r="O125" s="34"/>
      <c r="P125" s="25"/>
      <c r="Q125" s="25"/>
    </row>
    <row r="126" spans="1:17" ht="12.75" customHeight="1">
      <c r="A126" s="25"/>
      <c r="B126" s="25"/>
      <c r="C126" s="25"/>
      <c r="D126" s="25"/>
      <c r="E126" s="25"/>
      <c r="F126" s="25"/>
      <c r="G126" s="25"/>
      <c r="H126" s="25"/>
      <c r="I126" s="25"/>
      <c r="J126" s="26"/>
      <c r="K126" s="26"/>
      <c r="L126" s="26"/>
      <c r="M126" s="26"/>
      <c r="N126" s="26"/>
      <c r="O126" s="34"/>
      <c r="P126" s="25"/>
      <c r="Q126" s="25"/>
    </row>
    <row r="127" spans="1:17" ht="12.75" customHeight="1">
      <c r="A127" s="25"/>
      <c r="B127" s="25"/>
      <c r="C127" s="25"/>
      <c r="D127" s="25"/>
      <c r="E127" s="25"/>
      <c r="F127" s="25"/>
      <c r="G127" s="25"/>
      <c r="H127" s="25"/>
      <c r="I127" s="25"/>
      <c r="J127" s="26"/>
      <c r="K127" s="26"/>
      <c r="L127" s="26"/>
      <c r="M127" s="26"/>
      <c r="N127" s="26"/>
      <c r="O127" s="34"/>
      <c r="P127" s="25"/>
      <c r="Q127" s="25"/>
    </row>
    <row r="128" spans="1:17" ht="12.75" customHeight="1">
      <c r="A128" s="25"/>
      <c r="B128" s="25"/>
      <c r="C128" s="25"/>
      <c r="D128" s="25"/>
      <c r="E128" s="25"/>
      <c r="F128" s="25"/>
      <c r="G128" s="25"/>
      <c r="H128" s="25"/>
      <c r="I128" s="25"/>
      <c r="J128" s="26"/>
      <c r="K128" s="26"/>
      <c r="L128" s="26"/>
      <c r="M128" s="26"/>
      <c r="N128" s="26"/>
      <c r="O128" s="34"/>
      <c r="P128" s="25"/>
      <c r="Q128" s="25"/>
    </row>
    <row r="129" spans="1:17" ht="12.75" customHeight="1">
      <c r="A129" s="25"/>
      <c r="B129" s="25"/>
      <c r="C129" s="25"/>
      <c r="D129" s="25"/>
      <c r="E129" s="25"/>
      <c r="F129" s="25"/>
      <c r="G129" s="25"/>
      <c r="H129" s="25"/>
      <c r="I129" s="25"/>
      <c r="J129" s="26"/>
      <c r="K129" s="26"/>
      <c r="L129" s="26"/>
      <c r="M129" s="26"/>
      <c r="N129" s="26"/>
      <c r="O129" s="34"/>
      <c r="P129" s="25"/>
      <c r="Q129" s="25"/>
    </row>
    <row r="130" spans="1:17" ht="12.75" customHeight="1">
      <c r="A130" s="25"/>
      <c r="B130" s="25"/>
      <c r="C130" s="25"/>
      <c r="D130" s="25"/>
      <c r="E130" s="25"/>
      <c r="F130" s="25"/>
      <c r="G130" s="25"/>
      <c r="H130" s="25"/>
      <c r="I130" s="25"/>
      <c r="J130" s="26"/>
      <c r="K130" s="26"/>
      <c r="L130" s="26"/>
      <c r="M130" s="26"/>
      <c r="N130" s="26"/>
      <c r="O130" s="34"/>
      <c r="P130" s="25"/>
      <c r="Q130" s="25"/>
    </row>
    <row r="131" spans="1:17" ht="12.75" customHeight="1">
      <c r="A131" s="25"/>
      <c r="B131" s="25"/>
      <c r="C131" s="25"/>
      <c r="D131" s="25"/>
      <c r="E131" s="25"/>
      <c r="F131" s="25"/>
      <c r="G131" s="25"/>
      <c r="H131" s="25"/>
      <c r="I131" s="25"/>
      <c r="J131" s="26"/>
      <c r="K131" s="26"/>
      <c r="L131" s="26"/>
      <c r="M131" s="26"/>
      <c r="N131" s="26"/>
      <c r="O131" s="34"/>
      <c r="P131" s="25"/>
      <c r="Q131" s="25"/>
    </row>
    <row r="132" spans="1:17" ht="12.75" customHeight="1">
      <c r="A132" s="25"/>
      <c r="B132" s="25"/>
      <c r="C132" s="25"/>
      <c r="D132" s="25"/>
      <c r="E132" s="25"/>
      <c r="F132" s="25"/>
      <c r="G132" s="25"/>
      <c r="H132" s="25"/>
      <c r="I132" s="25"/>
      <c r="J132" s="26"/>
      <c r="K132" s="26"/>
      <c r="L132" s="26"/>
      <c r="M132" s="26"/>
      <c r="N132" s="26"/>
      <c r="O132" s="34"/>
      <c r="P132" s="25"/>
      <c r="Q132" s="25"/>
    </row>
    <row r="133" spans="1:17" ht="12.75" customHeight="1">
      <c r="A133" s="25"/>
      <c r="B133" s="25"/>
      <c r="C133" s="25"/>
      <c r="D133" s="25"/>
      <c r="E133" s="25"/>
      <c r="F133" s="25"/>
      <c r="G133" s="25"/>
      <c r="H133" s="25"/>
      <c r="I133" s="25"/>
      <c r="J133" s="26"/>
      <c r="K133" s="26"/>
      <c r="L133" s="26"/>
      <c r="M133" s="26"/>
      <c r="N133" s="26"/>
      <c r="O133" s="34"/>
      <c r="P133" s="25"/>
      <c r="Q133" s="25"/>
    </row>
    <row r="134" spans="1:17" ht="12.75" customHeight="1">
      <c r="A134" s="25"/>
      <c r="B134" s="25"/>
      <c r="C134" s="25"/>
      <c r="D134" s="25"/>
      <c r="E134" s="25"/>
      <c r="F134" s="25"/>
      <c r="G134" s="25"/>
      <c r="H134" s="25"/>
      <c r="I134" s="25"/>
      <c r="J134" s="26"/>
      <c r="K134" s="26"/>
      <c r="L134" s="26"/>
      <c r="M134" s="26"/>
      <c r="N134" s="26"/>
      <c r="O134" s="34"/>
      <c r="P134" s="25"/>
      <c r="Q134" s="25"/>
    </row>
    <row r="135" spans="1:17" ht="15" customHeight="1">
      <c r="A135" s="243" t="s">
        <v>2013</v>
      </c>
      <c r="B135" s="243"/>
      <c r="C135" s="243"/>
      <c r="D135" s="243"/>
      <c r="E135" s="243"/>
      <c r="F135" s="243"/>
      <c r="G135" s="243"/>
      <c r="H135" s="243"/>
      <c r="I135" s="243"/>
      <c r="J135" s="243"/>
      <c r="K135" s="243"/>
      <c r="L135" s="243"/>
      <c r="M135" s="243"/>
      <c r="N135" s="243"/>
      <c r="O135" s="243"/>
      <c r="P135" s="243"/>
      <c r="Q135" s="243"/>
    </row>
    <row r="136" spans="1:17" ht="15" customHeight="1">
      <c r="A136" s="25"/>
      <c r="B136" s="128" t="s">
        <v>2014</v>
      </c>
      <c r="C136" s="128"/>
      <c r="D136" s="128"/>
      <c r="E136" s="128"/>
      <c r="F136" s="128"/>
      <c r="G136" s="128"/>
      <c r="H136" s="128"/>
      <c r="I136" s="128"/>
      <c r="J136" s="128"/>
      <c r="K136" s="128"/>
      <c r="L136" s="128"/>
      <c r="M136" s="26"/>
      <c r="N136" s="26"/>
      <c r="O136" s="34"/>
      <c r="P136" s="25"/>
      <c r="Q136" s="25"/>
    </row>
    <row r="137" spans="1:17" ht="14.4">
      <c r="A137" s="25"/>
      <c r="B137" s="25"/>
      <c r="C137" s="38" t="str">
        <f>B219&amp;" (n="&amp;L223&amp;")"</f>
        <v>Available and functional tracer items for COVID-19 case management, for hospitals and designated COVID-19 treatment centers (n=45)</v>
      </c>
      <c r="D137" s="25"/>
      <c r="E137" s="29"/>
      <c r="F137" s="29"/>
      <c r="G137" s="29"/>
      <c r="H137" s="29"/>
      <c r="I137" s="29"/>
      <c r="J137" s="26"/>
      <c r="K137" s="26"/>
      <c r="L137" s="26"/>
      <c r="M137" s="26"/>
      <c r="N137" s="26"/>
      <c r="O137" s="34"/>
      <c r="P137" s="25"/>
      <c r="Q137" s="25"/>
    </row>
    <row r="138" spans="1:17">
      <c r="A138" s="25"/>
      <c r="B138" s="25"/>
      <c r="C138" s="25"/>
      <c r="D138" s="30"/>
      <c r="E138" s="30"/>
      <c r="F138" s="30"/>
      <c r="G138" s="95"/>
      <c r="H138" s="31" t="s">
        <v>2018</v>
      </c>
      <c r="I138" s="25"/>
      <c r="J138" s="26"/>
      <c r="K138" s="26"/>
      <c r="L138" s="26"/>
      <c r="M138" s="26"/>
      <c r="N138" s="26"/>
      <c r="O138" s="34"/>
      <c r="P138" s="25"/>
      <c r="Q138" s="25"/>
    </row>
    <row r="139" spans="1:17" ht="15" customHeight="1">
      <c r="A139" s="25"/>
      <c r="B139" s="25"/>
      <c r="C139" s="25"/>
      <c r="D139" s="236" t="str">
        <f>E221</f>
        <v>X-ray machines</v>
      </c>
      <c r="E139" s="236"/>
      <c r="F139" s="236"/>
      <c r="G139" s="96"/>
      <c r="H139" s="97">
        <f>E223</f>
        <v>64</v>
      </c>
      <c r="I139" s="26"/>
      <c r="J139" s="26"/>
      <c r="K139" s="26"/>
      <c r="L139" s="26"/>
      <c r="M139" s="26"/>
      <c r="N139" s="26"/>
      <c r="O139" s="34"/>
      <c r="P139" s="25"/>
      <c r="Q139" s="25"/>
    </row>
    <row r="140" spans="1:17" ht="15" customHeight="1">
      <c r="A140" s="25"/>
      <c r="B140" s="25"/>
      <c r="C140" s="25"/>
      <c r="D140" s="234" t="str">
        <f>F221</f>
        <v>pulse oximeters</v>
      </c>
      <c r="E140" s="234"/>
      <c r="F140" s="234"/>
      <c r="G140" s="98"/>
      <c r="H140" s="72">
        <f>F223</f>
        <v>87</v>
      </c>
      <c r="I140" s="25"/>
      <c r="J140" s="26"/>
      <c r="K140" s="26"/>
      <c r="L140" s="26"/>
      <c r="M140" s="26"/>
      <c r="N140" s="26"/>
      <c r="O140" s="34"/>
      <c r="P140" s="25"/>
      <c r="Q140" s="25"/>
    </row>
    <row r="141" spans="1:17">
      <c r="A141" s="25"/>
      <c r="B141" s="25"/>
      <c r="C141" s="25"/>
      <c r="D141" s="234" t="str">
        <f>G221</f>
        <v>ventilators for ICU</v>
      </c>
      <c r="E141" s="234"/>
      <c r="F141" s="234"/>
      <c r="G141" s="98"/>
      <c r="H141" s="72">
        <f>G223</f>
        <v>53</v>
      </c>
      <c r="I141" s="25"/>
      <c r="J141" s="26"/>
      <c r="K141" s="26"/>
      <c r="L141" s="26"/>
      <c r="M141" s="26"/>
      <c r="N141" s="26"/>
      <c r="O141" s="34"/>
      <c r="P141" s="25"/>
      <c r="Q141" s="25"/>
    </row>
    <row r="142" spans="1:17">
      <c r="A142" s="25"/>
      <c r="B142" s="25"/>
      <c r="C142" s="25"/>
      <c r="D142" s="234" t="str">
        <f>H221</f>
        <v xml:space="preserve">non-invasive ventilators </v>
      </c>
      <c r="E142" s="234"/>
      <c r="F142" s="234"/>
      <c r="G142" s="98"/>
      <c r="H142" s="72">
        <f>H223</f>
        <v>56</v>
      </c>
      <c r="I142" s="25"/>
      <c r="J142" s="26"/>
      <c r="K142" s="26"/>
      <c r="L142" s="26"/>
      <c r="M142" s="26"/>
      <c r="N142" s="26"/>
      <c r="O142" s="34"/>
      <c r="P142" s="25"/>
      <c r="Q142" s="25"/>
    </row>
    <row r="143" spans="1:17">
      <c r="A143" s="25"/>
      <c r="B143" s="25"/>
      <c r="C143" s="25"/>
      <c r="D143" s="234" t="str">
        <f>I221</f>
        <v>Average equipment score</v>
      </c>
      <c r="E143" s="234"/>
      <c r="F143" s="234"/>
      <c r="G143" s="98"/>
      <c r="H143" s="72">
        <f>I223</f>
        <v>65</v>
      </c>
      <c r="I143" s="25"/>
      <c r="J143" s="26"/>
      <c r="K143" s="26"/>
      <c r="L143" s="26"/>
      <c r="M143" s="26"/>
      <c r="N143" s="26"/>
      <c r="O143" s="34"/>
      <c r="P143" s="25"/>
      <c r="Q143" s="25"/>
    </row>
    <row r="144" spans="1:17">
      <c r="A144" s="25"/>
      <c r="B144" s="25"/>
      <c r="C144" s="25"/>
      <c r="D144" s="234" t="str">
        <f>J221</f>
        <v>all tracer items</v>
      </c>
      <c r="E144" s="234"/>
      <c r="F144" s="234"/>
      <c r="G144" s="98"/>
      <c r="H144" s="72">
        <f>J223</f>
        <v>44</v>
      </c>
      <c r="I144" s="25"/>
      <c r="J144" s="26"/>
      <c r="K144" s="26"/>
      <c r="L144" s="26"/>
      <c r="M144" s="26"/>
      <c r="N144" s="26"/>
      <c r="O144" s="34"/>
      <c r="P144" s="25"/>
      <c r="Q144" s="25"/>
    </row>
    <row r="145" spans="1:17">
      <c r="A145" s="25"/>
      <c r="B145" s="25"/>
      <c r="C145" s="25"/>
      <c r="D145" s="234" t="str">
        <f>K221</f>
        <v>50% or more of the tracer items</v>
      </c>
      <c r="E145" s="234"/>
      <c r="F145" s="234"/>
      <c r="G145" s="98"/>
      <c r="H145" s="72">
        <f>K223</f>
        <v>73</v>
      </c>
      <c r="I145" s="25"/>
      <c r="J145" s="26"/>
      <c r="K145" s="26"/>
      <c r="L145" s="26"/>
      <c r="M145" s="26"/>
      <c r="N145" s="26"/>
      <c r="O145" s="34"/>
      <c r="P145" s="25"/>
      <c r="Q145" s="25"/>
    </row>
    <row r="146" spans="1:17" hidden="1">
      <c r="A146" s="25"/>
      <c r="B146" s="25"/>
      <c r="C146" s="25"/>
      <c r="D146" s="234" t="str">
        <f>L221</f>
        <v>Number of facilities</v>
      </c>
      <c r="E146" s="234"/>
      <c r="F146" s="234"/>
      <c r="G146" s="98"/>
      <c r="H146" s="72">
        <f>L223</f>
        <v>45</v>
      </c>
      <c r="I146" s="25"/>
      <c r="J146" s="26"/>
      <c r="K146" s="26"/>
      <c r="L146" s="26"/>
      <c r="M146" s="26"/>
      <c r="N146" s="26"/>
      <c r="O146" s="34"/>
      <c r="P146" s="25"/>
      <c r="Q146" s="25"/>
    </row>
    <row r="147" spans="1:17" hidden="1">
      <c r="A147" s="25"/>
      <c r="B147" s="25"/>
      <c r="C147" s="25"/>
      <c r="D147" s="234">
        <f>M221</f>
        <v>0</v>
      </c>
      <c r="E147" s="234"/>
      <c r="F147" s="234"/>
      <c r="G147" s="98"/>
      <c r="H147" s="72" t="e">
        <f>M223</f>
        <v>#N/A</v>
      </c>
      <c r="I147" s="25"/>
      <c r="J147" s="26"/>
      <c r="K147" s="26"/>
      <c r="L147" s="26"/>
      <c r="M147" s="26"/>
      <c r="N147" s="26"/>
      <c r="O147" s="34"/>
      <c r="P147" s="25"/>
      <c r="Q147" s="25"/>
    </row>
    <row r="148" spans="1:17" hidden="1">
      <c r="A148" s="25"/>
      <c r="B148" s="25"/>
      <c r="C148" s="25"/>
      <c r="D148" s="234">
        <f>N221</f>
        <v>0</v>
      </c>
      <c r="E148" s="234"/>
      <c r="F148" s="234"/>
      <c r="G148" s="98"/>
      <c r="H148" s="72" t="e">
        <f>N223</f>
        <v>#N/A</v>
      </c>
      <c r="I148" s="25"/>
      <c r="J148" s="26"/>
      <c r="K148" s="26"/>
      <c r="L148" s="26"/>
      <c r="M148" s="26"/>
      <c r="N148" s="26"/>
      <c r="O148" s="34"/>
      <c r="P148" s="25"/>
      <c r="Q148" s="25"/>
    </row>
    <row r="149" spans="1:17" hidden="1">
      <c r="A149" s="25"/>
      <c r="B149" s="25"/>
      <c r="C149" s="25"/>
      <c r="D149" s="234">
        <f>O221</f>
        <v>0</v>
      </c>
      <c r="E149" s="234"/>
      <c r="F149" s="234"/>
      <c r="G149" s="98"/>
      <c r="H149" s="72" t="e">
        <f>O223</f>
        <v>#N/A</v>
      </c>
      <c r="I149" s="25"/>
      <c r="J149" s="26"/>
      <c r="K149" s="26"/>
      <c r="L149" s="26"/>
      <c r="M149" s="26"/>
      <c r="N149" s="26"/>
      <c r="O149" s="34"/>
      <c r="P149" s="25"/>
      <c r="Q149" s="25"/>
    </row>
    <row r="150" spans="1:17" ht="15" hidden="1" customHeight="1">
      <c r="A150" s="25"/>
      <c r="B150" s="25"/>
      <c r="C150" s="25"/>
      <c r="D150" s="230">
        <f>P221</f>
        <v>0</v>
      </c>
      <c r="E150" s="231"/>
      <c r="F150" s="231"/>
      <c r="G150" s="99"/>
      <c r="H150" s="100">
        <f>P223</f>
        <v>0</v>
      </c>
      <c r="I150" s="25"/>
      <c r="J150" s="26"/>
      <c r="K150" s="26"/>
      <c r="L150" s="26"/>
      <c r="M150" s="26"/>
      <c r="N150" s="26"/>
      <c r="O150" s="34"/>
      <c r="P150" s="25"/>
      <c r="Q150" s="25"/>
    </row>
    <row r="151" spans="1:17">
      <c r="A151" s="25"/>
      <c r="B151" s="25"/>
      <c r="C151" s="25"/>
      <c r="D151" s="32"/>
      <c r="E151" s="25"/>
      <c r="F151" s="25"/>
      <c r="G151" s="101"/>
      <c r="H151" s="102"/>
      <c r="I151" s="25"/>
      <c r="J151" s="26"/>
      <c r="K151" s="26"/>
      <c r="L151" s="26"/>
      <c r="M151" s="26"/>
      <c r="N151" s="26"/>
      <c r="O151" s="34"/>
      <c r="P151" s="25"/>
      <c r="Q151" s="25"/>
    </row>
    <row r="152" spans="1:17">
      <c r="A152" s="25"/>
      <c r="B152" s="25"/>
      <c r="C152" s="25"/>
      <c r="D152" s="32"/>
      <c r="E152" s="25"/>
      <c r="F152" s="25"/>
      <c r="G152" s="101"/>
      <c r="H152" s="102"/>
      <c r="I152" s="25"/>
      <c r="J152" s="26"/>
      <c r="K152" s="26"/>
      <c r="L152" s="26"/>
      <c r="M152" s="26"/>
      <c r="N152" s="26"/>
      <c r="O152" s="34"/>
      <c r="P152" s="25"/>
      <c r="Q152" s="25"/>
    </row>
    <row r="153" spans="1:17" ht="14.4">
      <c r="A153" s="25"/>
      <c r="B153" s="25"/>
      <c r="C153" s="38" t="str">
        <f>B240&amp;" (n="&amp;L244&amp;")"</f>
        <v>Available and functional oxygen generation and supply equipment for COVID-19 case management (hospitals and COVID-19 treatment centers) (n=45)</v>
      </c>
      <c r="D153" s="25"/>
      <c r="E153" s="29"/>
      <c r="F153" s="29"/>
      <c r="G153" s="29"/>
      <c r="H153" s="29"/>
      <c r="I153" s="25"/>
      <c r="J153" s="26"/>
      <c r="K153" s="26"/>
      <c r="L153" s="26"/>
      <c r="M153" s="26"/>
      <c r="N153" s="26"/>
      <c r="O153" s="34"/>
      <c r="P153" s="25"/>
      <c r="Q153" s="25"/>
    </row>
    <row r="154" spans="1:17">
      <c r="A154" s="25"/>
      <c r="B154" s="25"/>
      <c r="C154" s="25"/>
      <c r="D154" s="30"/>
      <c r="E154" s="30"/>
      <c r="F154" s="30"/>
      <c r="G154" s="95"/>
      <c r="H154" s="31" t="s">
        <v>2018</v>
      </c>
      <c r="I154" s="25"/>
      <c r="J154" s="26"/>
      <c r="K154" s="26"/>
      <c r="L154" s="26"/>
      <c r="M154" s="26"/>
      <c r="N154" s="26"/>
      <c r="O154" s="34"/>
      <c r="P154" s="25"/>
      <c r="Q154" s="25"/>
    </row>
    <row r="155" spans="1:17">
      <c r="A155" s="25"/>
      <c r="B155" s="25"/>
      <c r="C155" s="25"/>
      <c r="D155" s="235" t="str">
        <f>E242</f>
        <v>oxygen concentrator</v>
      </c>
      <c r="E155" s="236"/>
      <c r="F155" s="236"/>
      <c r="G155" s="96"/>
      <c r="H155" s="97">
        <f>E244</f>
        <v>73</v>
      </c>
      <c r="I155" s="25"/>
      <c r="J155" s="26"/>
      <c r="K155" s="26"/>
      <c r="L155" s="26"/>
      <c r="M155" s="26"/>
      <c r="N155" s="26"/>
      <c r="O155" s="34"/>
      <c r="P155" s="25"/>
      <c r="Q155" s="25"/>
    </row>
    <row r="156" spans="1:17">
      <c r="A156" s="25"/>
      <c r="B156" s="25"/>
      <c r="C156" s="25"/>
      <c r="D156" s="233" t="str">
        <f>F242</f>
        <v>external supply bulk</v>
      </c>
      <c r="E156" s="234"/>
      <c r="F156" s="234"/>
      <c r="G156" s="98"/>
      <c r="H156" s="72">
        <f>F244</f>
        <v>27</v>
      </c>
      <c r="I156" s="25"/>
      <c r="J156" s="26"/>
      <c r="K156" s="26"/>
      <c r="L156" s="26"/>
      <c r="M156" s="26"/>
      <c r="N156" s="26"/>
      <c r="O156" s="34"/>
      <c r="P156" s="25"/>
      <c r="Q156" s="25"/>
    </row>
    <row r="157" spans="1:17">
      <c r="A157" s="25"/>
      <c r="B157" s="25"/>
      <c r="C157" s="25"/>
      <c r="D157" s="233" t="str">
        <f>G242</f>
        <v>external supply oxygen cylinders</v>
      </c>
      <c r="E157" s="234"/>
      <c r="F157" s="234"/>
      <c r="G157" s="98"/>
      <c r="H157" s="72">
        <f>G244</f>
        <v>87</v>
      </c>
      <c r="I157" s="25"/>
      <c r="J157" s="26"/>
      <c r="K157" s="26"/>
      <c r="L157" s="26"/>
      <c r="M157" s="26"/>
      <c r="N157" s="26"/>
      <c r="O157" s="34"/>
      <c r="P157" s="25"/>
      <c r="Q157" s="25"/>
    </row>
    <row r="158" spans="1:17">
      <c r="A158" s="25"/>
      <c r="B158" s="25"/>
      <c r="C158" s="25"/>
      <c r="D158" s="233" t="str">
        <f>H242</f>
        <v>oxygen generator plant</v>
      </c>
      <c r="E158" s="234"/>
      <c r="F158" s="234"/>
      <c r="G158" s="98"/>
      <c r="H158" s="72">
        <f>H244</f>
        <v>47</v>
      </c>
      <c r="I158" s="25"/>
      <c r="J158" s="26"/>
      <c r="K158" s="26"/>
      <c r="L158" s="26"/>
      <c r="M158" s="26"/>
      <c r="N158" s="26"/>
      <c r="O158" s="34"/>
      <c r="P158" s="25"/>
      <c r="Q158" s="25"/>
    </row>
    <row r="159" spans="1:17">
      <c r="A159" s="25"/>
      <c r="B159" s="25"/>
      <c r="C159" s="25"/>
      <c r="D159" s="233" t="str">
        <f>I242</f>
        <v xml:space="preserve">any of the FOUR sources </v>
      </c>
      <c r="E159" s="234"/>
      <c r="F159" s="234"/>
      <c r="G159" s="98"/>
      <c r="H159" s="72">
        <f>I244</f>
        <v>91</v>
      </c>
      <c r="I159" s="25"/>
      <c r="J159" s="26"/>
      <c r="K159" s="26"/>
      <c r="L159" s="26"/>
      <c r="M159" s="26"/>
      <c r="N159" s="26"/>
      <c r="O159" s="34"/>
      <c r="P159" s="25"/>
      <c r="Q159" s="25"/>
    </row>
    <row r="160" spans="1:17">
      <c r="A160" s="25"/>
      <c r="B160" s="25"/>
      <c r="C160" s="25"/>
      <c r="D160" s="233" t="str">
        <f>J242</f>
        <v>piped oxygen distribution to terminal bedside wall units</v>
      </c>
      <c r="E160" s="234"/>
      <c r="F160" s="234"/>
      <c r="G160" s="98"/>
      <c r="H160" s="72">
        <f>J244</f>
        <v>40</v>
      </c>
      <c r="I160" s="25"/>
      <c r="J160" s="26"/>
      <c r="K160" s="26"/>
      <c r="L160" s="26"/>
      <c r="M160" s="26"/>
      <c r="N160" s="26"/>
      <c r="O160" s="34"/>
      <c r="P160" s="25"/>
      <c r="Q160" s="25"/>
    </row>
    <row r="161" spans="1:17">
      <c r="A161" s="25"/>
      <c r="B161" s="25"/>
      <c r="C161" s="25"/>
      <c r="D161" s="233" t="str">
        <f>K242</f>
        <v>portable medical gas cylinder for oxygen (fitted with valve, and pressure and flow regulator)</v>
      </c>
      <c r="E161" s="234"/>
      <c r="F161" s="234"/>
      <c r="G161" s="98"/>
      <c r="H161" s="72">
        <f>K244</f>
        <v>87</v>
      </c>
      <c r="I161" s="25"/>
      <c r="J161" s="26"/>
      <c r="K161" s="26"/>
      <c r="L161" s="26"/>
      <c r="M161" s="26"/>
      <c r="N161" s="26"/>
      <c r="O161" s="34"/>
      <c r="P161" s="25"/>
      <c r="Q161" s="25"/>
    </row>
    <row r="162" spans="1:17">
      <c r="A162" s="25"/>
      <c r="B162" s="25"/>
      <c r="C162" s="25"/>
      <c r="D162" s="233" t="str">
        <f>L242</f>
        <v>Number of facilities</v>
      </c>
      <c r="E162" s="234"/>
      <c r="F162" s="234"/>
      <c r="G162" s="98"/>
      <c r="H162" s="72">
        <f>L244</f>
        <v>45</v>
      </c>
      <c r="I162" s="25"/>
      <c r="J162" s="26"/>
      <c r="K162" s="26"/>
      <c r="L162" s="26"/>
      <c r="M162" s="26"/>
      <c r="N162" s="26"/>
      <c r="O162" s="34"/>
      <c r="P162" s="25"/>
      <c r="Q162" s="25"/>
    </row>
    <row r="163" spans="1:17" hidden="1">
      <c r="A163" s="25"/>
      <c r="B163" s="25"/>
      <c r="C163" s="25"/>
      <c r="D163" s="233">
        <f>M242</f>
        <v>0</v>
      </c>
      <c r="E163" s="234"/>
      <c r="F163" s="234"/>
      <c r="G163" s="98"/>
      <c r="H163" s="72" t="e">
        <f>M244</f>
        <v>#N/A</v>
      </c>
      <c r="I163" s="25"/>
      <c r="J163" s="26"/>
      <c r="K163" s="26"/>
      <c r="L163" s="26"/>
      <c r="M163" s="26"/>
      <c r="N163" s="26"/>
      <c r="O163" s="34"/>
      <c r="P163" s="25"/>
      <c r="Q163" s="25"/>
    </row>
    <row r="164" spans="1:17" hidden="1">
      <c r="A164" s="25"/>
      <c r="B164" s="25"/>
      <c r="C164" s="25"/>
      <c r="D164" s="233">
        <f>N242</f>
        <v>0</v>
      </c>
      <c r="E164" s="234"/>
      <c r="F164" s="234"/>
      <c r="G164" s="98"/>
      <c r="H164" s="72" t="e">
        <f>N244</f>
        <v>#N/A</v>
      </c>
      <c r="I164" s="25"/>
      <c r="J164" s="26"/>
      <c r="K164" s="26"/>
      <c r="L164" s="26"/>
      <c r="M164" s="26"/>
      <c r="N164" s="26"/>
      <c r="O164" s="34"/>
      <c r="P164" s="25"/>
      <c r="Q164" s="25"/>
    </row>
    <row r="165" spans="1:17" hidden="1">
      <c r="A165" s="25"/>
      <c r="B165" s="25"/>
      <c r="C165" s="25"/>
      <c r="D165" s="233">
        <f>O242</f>
        <v>0</v>
      </c>
      <c r="E165" s="234"/>
      <c r="F165" s="234"/>
      <c r="G165" s="98"/>
      <c r="H165" s="72" t="e">
        <f>O244</f>
        <v>#N/A</v>
      </c>
      <c r="I165" s="25"/>
      <c r="J165" s="26"/>
      <c r="K165" s="26"/>
      <c r="L165" s="26"/>
      <c r="M165" s="26"/>
      <c r="N165" s="26"/>
      <c r="O165" s="34"/>
      <c r="P165" s="25"/>
      <c r="Q165" s="25"/>
    </row>
    <row r="166" spans="1:17" hidden="1">
      <c r="A166" s="25"/>
      <c r="B166" s="25"/>
      <c r="C166" s="25"/>
      <c r="D166" s="230">
        <f>P242</f>
        <v>0</v>
      </c>
      <c r="E166" s="231"/>
      <c r="F166" s="231"/>
      <c r="G166" s="99"/>
      <c r="H166" s="100" t="e">
        <f>P244</f>
        <v>#N/A</v>
      </c>
      <c r="I166" s="25"/>
      <c r="J166" s="26"/>
      <c r="K166" s="26"/>
      <c r="L166" s="26"/>
      <c r="M166" s="26"/>
      <c r="N166" s="26"/>
      <c r="O166" s="34"/>
      <c r="P166" s="25"/>
      <c r="Q166" s="25"/>
    </row>
    <row r="167" spans="1:17">
      <c r="A167" s="25"/>
      <c r="B167" s="25"/>
      <c r="C167" s="25"/>
      <c r="D167" s="32"/>
      <c r="E167" s="25"/>
      <c r="F167" s="185" t="s">
        <v>2347</v>
      </c>
      <c r="G167" s="101"/>
      <c r="H167" s="102"/>
      <c r="I167" s="25"/>
      <c r="J167" s="26"/>
      <c r="K167" s="26"/>
      <c r="L167" s="26"/>
      <c r="M167" s="26"/>
      <c r="N167" s="26"/>
      <c r="O167" s="34"/>
      <c r="P167" s="25"/>
      <c r="Q167" s="25"/>
    </row>
    <row r="168" spans="1:17">
      <c r="A168" s="25"/>
      <c r="B168" s="25"/>
      <c r="C168" s="25"/>
      <c r="D168" s="32"/>
      <c r="E168" s="25"/>
      <c r="F168" s="25"/>
      <c r="G168" s="101"/>
      <c r="H168" s="102"/>
      <c r="I168" s="25"/>
      <c r="J168" s="26"/>
      <c r="K168" s="26"/>
      <c r="L168" s="26"/>
      <c r="M168" s="26"/>
      <c r="N168" s="26"/>
      <c r="O168" s="34"/>
      <c r="P168" s="25"/>
      <c r="Q168" s="25"/>
    </row>
    <row r="169" spans="1:17" ht="14.4">
      <c r="A169" s="25"/>
      <c r="B169" s="25"/>
      <c r="C169" s="38" t="str">
        <f>B261&amp;" (n="&amp;N265&amp;")"</f>
        <v>Avaiable and functional equipment for mechanical ventilation for COVID-19 case management (n=45)</v>
      </c>
      <c r="D169" s="25"/>
      <c r="E169" s="25"/>
      <c r="F169" s="25"/>
      <c r="G169" s="103"/>
      <c r="H169" s="25"/>
      <c r="I169" s="25"/>
      <c r="J169" s="26"/>
      <c r="K169" s="26"/>
      <c r="L169" s="26"/>
      <c r="M169" s="26"/>
      <c r="N169" s="26"/>
      <c r="O169" s="34"/>
      <c r="P169" s="25"/>
      <c r="Q169" s="25"/>
    </row>
    <row r="170" spans="1:17" ht="14.4">
      <c r="A170" s="25"/>
      <c r="B170" s="25"/>
      <c r="C170" s="38"/>
      <c r="D170" s="30"/>
      <c r="E170" s="30"/>
      <c r="F170" s="30"/>
      <c r="G170" s="30"/>
      <c r="H170" s="31" t="s">
        <v>2018</v>
      </c>
      <c r="I170" s="25"/>
      <c r="J170" s="26"/>
      <c r="K170" s="26"/>
      <c r="L170" s="26"/>
      <c r="M170" s="26"/>
      <c r="N170" s="26"/>
      <c r="O170" s="34"/>
      <c r="P170" s="25"/>
      <c r="Q170" s="25"/>
    </row>
    <row r="171" spans="1:17" ht="14.4">
      <c r="A171" s="25"/>
      <c r="B171" s="25"/>
      <c r="C171" s="38"/>
      <c r="D171" s="235" t="str">
        <f>E263</f>
        <v>No functioning ventilators</v>
      </c>
      <c r="E171" s="236"/>
      <c r="F171" s="236"/>
      <c r="G171" s="96"/>
      <c r="H171" s="97">
        <f>E265</f>
        <v>38</v>
      </c>
      <c r="I171" s="26"/>
      <c r="J171" s="26"/>
      <c r="K171" s="26"/>
      <c r="L171" s="26"/>
      <c r="M171" s="26"/>
      <c r="N171" s="26"/>
      <c r="O171" s="34"/>
      <c r="P171" s="25"/>
      <c r="Q171" s="25"/>
    </row>
    <row r="172" spans="1:17" ht="14.4">
      <c r="A172" s="25"/>
      <c r="B172" s="25"/>
      <c r="C172" s="38"/>
      <c r="D172" s="233" t="str">
        <f>F263</f>
        <v xml:space="preserve">have both types of functioning ventilators </v>
      </c>
      <c r="E172" s="234"/>
      <c r="F172" s="234"/>
      <c r="G172" s="98"/>
      <c r="H172" s="72">
        <f>F265</f>
        <v>47</v>
      </c>
      <c r="I172" s="26"/>
      <c r="J172" s="26"/>
      <c r="K172" s="26"/>
      <c r="L172" s="26"/>
      <c r="M172" s="26"/>
      <c r="N172" s="26"/>
      <c r="O172" s="34"/>
      <c r="P172" s="25"/>
      <c r="Q172" s="25"/>
    </row>
    <row r="173" spans="1:17" ht="14.4">
      <c r="A173" s="25"/>
      <c r="B173" s="25"/>
      <c r="C173" s="38"/>
      <c r="D173" s="233" t="str">
        <f>G263</f>
        <v>Only ventilators for ICU and no functioning non-invasive ventilators</v>
      </c>
      <c r="E173" s="234"/>
      <c r="F173" s="234"/>
      <c r="G173" s="98"/>
      <c r="H173" s="72">
        <f>G265</f>
        <v>7</v>
      </c>
      <c r="I173" s="26"/>
      <c r="J173" s="26"/>
      <c r="K173" s="26"/>
      <c r="L173" s="26"/>
      <c r="M173" s="26"/>
      <c r="N173" s="26"/>
      <c r="O173" s="34"/>
      <c r="P173" s="25"/>
      <c r="Q173" s="25"/>
    </row>
    <row r="174" spans="1:17" ht="14.4">
      <c r="A174" s="25"/>
      <c r="B174" s="25"/>
      <c r="C174" s="38"/>
      <c r="D174" s="233" t="str">
        <f>H263</f>
        <v>Only functioning non-invasive ventilators and no functioning ventilators for ICU</v>
      </c>
      <c r="E174" s="234"/>
      <c r="F174" s="234"/>
      <c r="G174" s="98"/>
      <c r="H174" s="72">
        <f>H265</f>
        <v>9</v>
      </c>
      <c r="I174" s="26"/>
      <c r="J174" s="26"/>
      <c r="K174" s="26"/>
      <c r="L174" s="26"/>
      <c r="M174" s="26"/>
      <c r="N174" s="26"/>
      <c r="O174" s="34"/>
      <c r="P174" s="25"/>
      <c r="Q174" s="25"/>
    </row>
    <row r="175" spans="1:17" ht="14.4">
      <c r="A175" s="25"/>
      <c r="B175" s="25"/>
      <c r="C175" s="38"/>
      <c r="D175" s="233" t="str">
        <f>I263</f>
        <v>At least one type of functioning ventilators available</v>
      </c>
      <c r="E175" s="234"/>
      <c r="F175" s="234"/>
      <c r="G175" s="98"/>
      <c r="H175" s="72">
        <f>I265</f>
        <v>62</v>
      </c>
      <c r="I175" s="26"/>
      <c r="J175" s="26"/>
      <c r="K175" s="26"/>
      <c r="L175" s="26"/>
      <c r="M175" s="26"/>
      <c r="N175" s="26"/>
      <c r="O175" s="34"/>
      <c r="P175" s="25"/>
      <c r="Q175" s="25"/>
    </row>
    <row r="176" spans="1:17" ht="14.4">
      <c r="A176" s="25"/>
      <c r="B176" s="25"/>
      <c r="C176" s="38"/>
      <c r="D176" s="233" t="str">
        <f>J263</f>
        <v xml:space="preserve">Average score for availability of 3 equipements </v>
      </c>
      <c r="E176" s="234"/>
      <c r="F176" s="234"/>
      <c r="G176" s="98"/>
      <c r="H176" s="72">
        <f>J265</f>
        <v>80</v>
      </c>
      <c r="I176" s="26"/>
      <c r="J176" s="26"/>
      <c r="K176" s="26"/>
      <c r="L176" s="26"/>
      <c r="M176" s="26"/>
      <c r="N176" s="26"/>
      <c r="O176" s="34"/>
      <c r="P176" s="25"/>
      <c r="Q176" s="25"/>
    </row>
    <row r="177" spans="1:17" ht="14.4">
      <c r="A177" s="25"/>
      <c r="B177" s="25"/>
      <c r="C177" s="38"/>
      <c r="D177" s="233" t="str">
        <f>K263</f>
        <v>Have all 3 items</v>
      </c>
      <c r="E177" s="234"/>
      <c r="F177" s="234"/>
      <c r="G177" s="98"/>
      <c r="H177" s="72">
        <f>K265</f>
        <v>60</v>
      </c>
      <c r="I177" s="26"/>
      <c r="J177" s="26"/>
      <c r="K177" s="26"/>
      <c r="L177" s="26"/>
      <c r="M177" s="26"/>
      <c r="N177" s="26"/>
      <c r="O177" s="34"/>
      <c r="P177" s="25"/>
      <c r="Q177" s="25"/>
    </row>
    <row r="178" spans="1:17" ht="14.4">
      <c r="A178" s="25"/>
      <c r="B178" s="25"/>
      <c r="C178" s="38"/>
      <c r="D178" s="233" t="str">
        <f>L263</f>
        <v xml:space="preserve">Average score for availability of 4 equipements </v>
      </c>
      <c r="E178" s="234"/>
      <c r="F178" s="234"/>
      <c r="G178" s="98"/>
      <c r="H178" s="72">
        <f>L265</f>
        <v>75</v>
      </c>
      <c r="I178" s="26"/>
      <c r="J178" s="26"/>
      <c r="K178" s="26"/>
      <c r="L178" s="26"/>
      <c r="M178" s="26"/>
      <c r="N178" s="26"/>
      <c r="O178" s="34"/>
      <c r="P178" s="25"/>
      <c r="Q178" s="25"/>
    </row>
    <row r="179" spans="1:17" ht="14.4">
      <c r="A179" s="25"/>
      <c r="B179" s="25"/>
      <c r="C179" s="38"/>
      <c r="D179" s="233" t="str">
        <f>M263</f>
        <v>Have all 4 items</v>
      </c>
      <c r="E179" s="234"/>
      <c r="F179" s="234"/>
      <c r="G179" s="98"/>
      <c r="H179" s="72">
        <f>M265</f>
        <v>44</v>
      </c>
      <c r="I179" s="26"/>
      <c r="J179" s="26"/>
      <c r="K179" s="26"/>
      <c r="L179" s="26"/>
      <c r="M179" s="26"/>
      <c r="N179" s="26"/>
      <c r="O179" s="34"/>
      <c r="P179" s="25"/>
      <c r="Q179" s="25"/>
    </row>
    <row r="180" spans="1:17" ht="14.4">
      <c r="A180" s="25"/>
      <c r="B180" s="25"/>
      <c r="C180" s="38"/>
      <c r="D180" s="233" t="str">
        <f>N263</f>
        <v>Number of facilities</v>
      </c>
      <c r="E180" s="234"/>
      <c r="F180" s="234"/>
      <c r="G180" s="98"/>
      <c r="H180" s="72">
        <f>N265</f>
        <v>45</v>
      </c>
      <c r="I180" s="25"/>
      <c r="J180" s="26"/>
      <c r="K180" s="26"/>
      <c r="L180" s="26"/>
      <c r="M180" s="26"/>
      <c r="N180" s="26"/>
      <c r="O180" s="34"/>
      <c r="P180" s="25"/>
      <c r="Q180" s="25"/>
    </row>
    <row r="181" spans="1:17" ht="14.4" hidden="1">
      <c r="A181" s="25"/>
      <c r="B181" s="25"/>
      <c r="C181" s="38"/>
      <c r="D181" s="233">
        <f>O263</f>
        <v>0</v>
      </c>
      <c r="E181" s="234"/>
      <c r="F181" s="234"/>
      <c r="G181" s="98"/>
      <c r="H181" s="72" t="e">
        <f>O265</f>
        <v>#N/A</v>
      </c>
      <c r="I181" s="25"/>
      <c r="J181" s="26"/>
      <c r="K181" s="26"/>
      <c r="L181" s="26"/>
      <c r="M181" s="26"/>
      <c r="N181" s="26"/>
      <c r="O181" s="34"/>
      <c r="P181" s="25"/>
      <c r="Q181" s="25"/>
    </row>
    <row r="182" spans="1:17" hidden="1">
      <c r="A182" s="25"/>
      <c r="B182" s="25"/>
      <c r="C182" s="25"/>
      <c r="D182" s="230">
        <f>P263</f>
        <v>0</v>
      </c>
      <c r="E182" s="231"/>
      <c r="F182" s="231"/>
      <c r="G182" s="99"/>
      <c r="H182" s="100" t="e">
        <f>P265</f>
        <v>#N/A</v>
      </c>
      <c r="I182" s="25"/>
      <c r="J182" s="26"/>
      <c r="K182" s="26"/>
      <c r="L182" s="26"/>
      <c r="M182" s="26"/>
      <c r="N182" s="26"/>
      <c r="O182" s="34"/>
      <c r="P182" s="25"/>
      <c r="Q182" s="25"/>
    </row>
    <row r="183" spans="1:17">
      <c r="A183" s="25"/>
      <c r="B183" s="25"/>
      <c r="C183" s="25"/>
      <c r="D183" s="104"/>
      <c r="E183" s="25"/>
      <c r="F183" s="25"/>
      <c r="G183" s="25"/>
      <c r="H183" s="103"/>
      <c r="I183" s="25"/>
      <c r="J183" s="26"/>
      <c r="K183" s="26"/>
      <c r="L183" s="26"/>
      <c r="M183" s="26"/>
      <c r="N183" s="26"/>
      <c r="O183" s="34"/>
      <c r="P183" s="25"/>
      <c r="Q183" s="25"/>
    </row>
    <row r="184" spans="1:17">
      <c r="A184" s="25"/>
      <c r="B184" s="25"/>
      <c r="C184" s="25"/>
      <c r="D184" s="104"/>
      <c r="E184" s="25"/>
      <c r="F184" s="25"/>
      <c r="G184" s="25"/>
      <c r="H184" s="103"/>
      <c r="I184" s="25"/>
      <c r="J184" s="26"/>
      <c r="K184" s="26"/>
      <c r="L184" s="26"/>
      <c r="M184" s="26"/>
      <c r="N184" s="26"/>
      <c r="O184" s="34"/>
      <c r="P184" s="25"/>
      <c r="Q184" s="25"/>
    </row>
    <row r="185" spans="1:17" ht="14.4" hidden="1">
      <c r="A185" s="25"/>
      <c r="B185" s="25"/>
      <c r="C185" s="38" t="e">
        <f>#REF!</f>
        <v>#REF!</v>
      </c>
      <c r="D185" s="25"/>
      <c r="E185" s="25"/>
      <c r="F185" s="25"/>
      <c r="G185" s="103"/>
      <c r="H185" s="25"/>
      <c r="I185" s="25"/>
      <c r="J185" s="26"/>
      <c r="K185" s="26"/>
      <c r="L185" s="26"/>
      <c r="M185" s="34"/>
      <c r="N185" s="34"/>
      <c r="O185" s="34"/>
      <c r="P185" s="25"/>
      <c r="Q185" s="25"/>
    </row>
    <row r="186" spans="1:17" ht="14.4" hidden="1">
      <c r="A186" s="25"/>
      <c r="B186" s="25"/>
      <c r="C186" s="38"/>
      <c r="D186" s="30"/>
      <c r="E186" s="30"/>
      <c r="F186" s="30"/>
      <c r="G186" s="30"/>
      <c r="H186" s="30" t="s">
        <v>2018</v>
      </c>
      <c r="I186" s="26"/>
      <c r="J186" s="26"/>
      <c r="K186" s="26"/>
      <c r="L186" s="26"/>
      <c r="M186" s="34"/>
      <c r="N186" s="34"/>
      <c r="O186" s="34"/>
      <c r="P186" s="25"/>
      <c r="Q186" s="25"/>
    </row>
    <row r="187" spans="1:17" ht="14.4" hidden="1">
      <c r="A187" s="25"/>
      <c r="B187" s="25"/>
      <c r="C187" s="38"/>
      <c r="D187" s="235" t="e">
        <f>#REF!</f>
        <v>#REF!</v>
      </c>
      <c r="E187" s="236"/>
      <c r="F187" s="236"/>
      <c r="G187" s="96"/>
      <c r="H187" s="97" t="e">
        <f>#REF!</f>
        <v>#REF!</v>
      </c>
      <c r="I187" s="26"/>
      <c r="J187" s="26"/>
      <c r="K187" s="26"/>
      <c r="L187" s="26"/>
      <c r="M187" s="34"/>
      <c r="N187" s="34"/>
      <c r="O187" s="34"/>
      <c r="P187" s="25"/>
      <c r="Q187" s="25"/>
    </row>
    <row r="188" spans="1:17" ht="14.4" hidden="1">
      <c r="A188" s="25"/>
      <c r="B188" s="25"/>
      <c r="C188" s="38"/>
      <c r="D188" s="233" t="e">
        <f>#REF!</f>
        <v>#REF!</v>
      </c>
      <c r="E188" s="234"/>
      <c r="F188" s="234"/>
      <c r="G188" s="98"/>
      <c r="H188" s="72" t="e">
        <f>#REF!</f>
        <v>#REF!</v>
      </c>
      <c r="I188" s="26"/>
      <c r="J188" s="26"/>
      <c r="K188" s="26"/>
      <c r="L188" s="26"/>
      <c r="M188" s="34"/>
      <c r="N188" s="34"/>
      <c r="O188" s="34"/>
      <c r="P188" s="25"/>
      <c r="Q188" s="25"/>
    </row>
    <row r="189" spans="1:17" ht="14.4" hidden="1">
      <c r="A189" s="25"/>
      <c r="B189" s="25"/>
      <c r="C189" s="38"/>
      <c r="D189" s="233" t="e">
        <f>#REF!</f>
        <v>#REF!</v>
      </c>
      <c r="E189" s="234"/>
      <c r="F189" s="234"/>
      <c r="G189" s="98"/>
      <c r="H189" s="72" t="e">
        <f>#REF!</f>
        <v>#REF!</v>
      </c>
      <c r="I189" s="26"/>
      <c r="J189" s="26"/>
      <c r="K189" s="26"/>
      <c r="L189" s="26"/>
      <c r="M189" s="34"/>
      <c r="N189" s="34"/>
      <c r="O189" s="34"/>
      <c r="P189" s="25"/>
      <c r="Q189" s="25"/>
    </row>
    <row r="190" spans="1:17" ht="14.4" hidden="1">
      <c r="A190" s="25"/>
      <c r="B190" s="25"/>
      <c r="C190" s="38"/>
      <c r="D190" s="233" t="e">
        <f>#REF!</f>
        <v>#REF!</v>
      </c>
      <c r="E190" s="234"/>
      <c r="F190" s="234"/>
      <c r="G190" s="98"/>
      <c r="H190" s="72" t="e">
        <f>#REF!</f>
        <v>#REF!</v>
      </c>
      <c r="I190" s="26"/>
      <c r="J190" s="26"/>
      <c r="K190" s="26"/>
      <c r="L190" s="26"/>
      <c r="M190" s="34"/>
      <c r="N190" s="34"/>
      <c r="O190" s="34"/>
      <c r="P190" s="25"/>
      <c r="Q190" s="25"/>
    </row>
    <row r="191" spans="1:17" ht="14.4" hidden="1">
      <c r="A191" s="25"/>
      <c r="B191" s="25"/>
      <c r="C191" s="38"/>
      <c r="D191" s="233" t="e">
        <f>#REF!</f>
        <v>#REF!</v>
      </c>
      <c r="E191" s="234"/>
      <c r="F191" s="234"/>
      <c r="G191" s="98"/>
      <c r="H191" s="72" t="e">
        <f>#REF!</f>
        <v>#REF!</v>
      </c>
      <c r="I191" s="26"/>
      <c r="J191" s="26"/>
      <c r="K191" s="26"/>
      <c r="L191" s="26"/>
      <c r="M191" s="34"/>
      <c r="N191" s="34"/>
      <c r="O191" s="34"/>
      <c r="P191" s="25"/>
      <c r="Q191" s="25"/>
    </row>
    <row r="192" spans="1:17" ht="14.4" hidden="1">
      <c r="A192" s="25"/>
      <c r="B192" s="25"/>
      <c r="C192" s="38"/>
      <c r="D192" s="233" t="e">
        <f>#REF!</f>
        <v>#REF!</v>
      </c>
      <c r="E192" s="234"/>
      <c r="F192" s="234"/>
      <c r="G192" s="98"/>
      <c r="H192" s="72" t="e">
        <f>#REF!</f>
        <v>#REF!</v>
      </c>
      <c r="I192" s="26"/>
      <c r="J192" s="26"/>
      <c r="K192" s="26"/>
      <c r="L192" s="26"/>
      <c r="M192" s="34"/>
      <c r="N192" s="34"/>
      <c r="O192" s="34"/>
      <c r="P192" s="25"/>
      <c r="Q192" s="25"/>
    </row>
    <row r="193" spans="1:17" ht="14.4" hidden="1">
      <c r="A193" s="25"/>
      <c r="B193" s="25"/>
      <c r="C193" s="38"/>
      <c r="D193" s="233" t="e">
        <f>#REF!</f>
        <v>#REF!</v>
      </c>
      <c r="E193" s="234"/>
      <c r="F193" s="234"/>
      <c r="G193" s="98"/>
      <c r="H193" s="72" t="e">
        <f>#REF!</f>
        <v>#REF!</v>
      </c>
      <c r="I193" s="26"/>
      <c r="J193" s="26"/>
      <c r="K193" s="26"/>
      <c r="L193" s="26"/>
      <c r="M193" s="34"/>
      <c r="N193" s="34"/>
      <c r="O193" s="34"/>
      <c r="P193" s="25"/>
      <c r="Q193" s="25"/>
    </row>
    <row r="194" spans="1:17" ht="14.4" hidden="1">
      <c r="A194" s="25"/>
      <c r="B194" s="25"/>
      <c r="C194" s="38"/>
      <c r="D194" s="233" t="e">
        <f>#REF!</f>
        <v>#REF!</v>
      </c>
      <c r="E194" s="234"/>
      <c r="F194" s="234"/>
      <c r="G194" s="98"/>
      <c r="H194" s="72" t="e">
        <f>#REF!</f>
        <v>#REF!</v>
      </c>
      <c r="I194" s="26"/>
      <c r="J194" s="26"/>
      <c r="K194" s="26"/>
      <c r="L194" s="26"/>
      <c r="M194" s="34"/>
      <c r="N194" s="34"/>
      <c r="O194" s="34"/>
      <c r="P194" s="25"/>
      <c r="Q194" s="25"/>
    </row>
    <row r="195" spans="1:17" ht="14.4" hidden="1">
      <c r="A195" s="25"/>
      <c r="B195" s="25"/>
      <c r="C195" s="38"/>
      <c r="D195" s="233" t="e">
        <f>#REF!</f>
        <v>#REF!</v>
      </c>
      <c r="E195" s="234"/>
      <c r="F195" s="234"/>
      <c r="G195" s="98"/>
      <c r="H195" s="72" t="e">
        <f>#REF!</f>
        <v>#REF!</v>
      </c>
      <c r="I195" s="26"/>
      <c r="J195" s="26"/>
      <c r="K195" s="26"/>
      <c r="L195" s="26"/>
      <c r="M195" s="34"/>
      <c r="N195" s="34"/>
      <c r="O195" s="34"/>
      <c r="P195" s="25"/>
      <c r="Q195" s="25"/>
    </row>
    <row r="196" spans="1:17" ht="14.4" hidden="1">
      <c r="A196" s="25"/>
      <c r="B196" s="25"/>
      <c r="C196" s="38"/>
      <c r="D196" s="233" t="e">
        <f>#REF!</f>
        <v>#REF!</v>
      </c>
      <c r="E196" s="234"/>
      <c r="F196" s="234"/>
      <c r="G196" s="98"/>
      <c r="H196" s="72" t="e">
        <f>#REF!</f>
        <v>#REF!</v>
      </c>
      <c r="I196" s="26"/>
      <c r="J196" s="26"/>
      <c r="K196" s="26"/>
      <c r="L196" s="26"/>
      <c r="M196" s="34"/>
      <c r="N196" s="34"/>
      <c r="O196" s="34"/>
      <c r="P196" s="25"/>
      <c r="Q196" s="25"/>
    </row>
    <row r="197" spans="1:17" ht="14.4" hidden="1">
      <c r="A197" s="25"/>
      <c r="B197" s="25"/>
      <c r="C197" s="38"/>
      <c r="D197" s="233" t="e">
        <f>#REF!</f>
        <v>#REF!</v>
      </c>
      <c r="E197" s="234"/>
      <c r="F197" s="234"/>
      <c r="G197" s="98"/>
      <c r="H197" s="72" t="e">
        <f>#REF!</f>
        <v>#REF!</v>
      </c>
      <c r="I197" s="26"/>
      <c r="J197" s="26"/>
      <c r="K197" s="26"/>
      <c r="L197" s="26"/>
      <c r="M197" s="34"/>
      <c r="N197" s="34"/>
      <c r="O197" s="34"/>
      <c r="P197" s="25"/>
      <c r="Q197" s="25"/>
    </row>
    <row r="198" spans="1:17" ht="14.4" hidden="1">
      <c r="A198" s="25"/>
      <c r="B198" s="25"/>
      <c r="C198" s="38"/>
      <c r="D198" s="230" t="e">
        <f>#REF!</f>
        <v>#REF!</v>
      </c>
      <c r="E198" s="231"/>
      <c r="F198" s="231"/>
      <c r="G198" s="99"/>
      <c r="H198" s="100" t="e">
        <f>#REF!</f>
        <v>#REF!</v>
      </c>
      <c r="I198" s="26"/>
      <c r="J198" s="26"/>
      <c r="K198" s="26"/>
      <c r="L198" s="26"/>
      <c r="M198" s="26"/>
      <c r="N198" s="26"/>
      <c r="O198" s="34"/>
      <c r="P198" s="25"/>
      <c r="Q198" s="25"/>
    </row>
    <row r="199" spans="1:17" ht="14.4">
      <c r="A199" s="25"/>
      <c r="B199" s="25"/>
      <c r="C199" s="38" t="str">
        <f>B282</f>
        <v>Trend in tracer indicators</v>
      </c>
      <c r="D199" s="25"/>
      <c r="E199" s="25"/>
      <c r="F199" s="25"/>
      <c r="G199" s="103"/>
      <c r="H199" s="25"/>
      <c r="I199" s="25"/>
      <c r="J199" s="26"/>
      <c r="K199" s="26"/>
      <c r="L199" s="26"/>
      <c r="M199" s="34"/>
      <c r="N199" s="34"/>
      <c r="O199" s="34"/>
      <c r="P199" s="25"/>
      <c r="Q199" s="25"/>
    </row>
    <row r="200" spans="1:17" ht="14.4">
      <c r="A200" s="25"/>
      <c r="B200" s="25"/>
      <c r="C200" s="38"/>
      <c r="D200" s="30"/>
      <c r="E200" s="30"/>
      <c r="F200" s="246" t="s">
        <v>2018</v>
      </c>
      <c r="G200" s="246"/>
      <c r="H200" s="246"/>
      <c r="I200" s="26"/>
      <c r="J200" s="26"/>
      <c r="K200" s="26"/>
      <c r="L200" s="26"/>
      <c r="M200" s="34"/>
      <c r="N200" s="34"/>
      <c r="O200" s="34"/>
      <c r="P200" s="25"/>
      <c r="Q200" s="25"/>
    </row>
    <row r="201" spans="1:17" ht="14.4">
      <c r="A201" s="25"/>
      <c r="B201" s="25"/>
      <c r="C201" s="38"/>
      <c r="D201" s="202" t="s">
        <v>1952</v>
      </c>
      <c r="E201" s="203" t="s">
        <v>2052</v>
      </c>
      <c r="F201" s="203" t="s">
        <v>2053</v>
      </c>
      <c r="G201" s="203" t="s">
        <v>2054</v>
      </c>
      <c r="H201" s="203" t="s">
        <v>2055</v>
      </c>
      <c r="I201" s="26"/>
      <c r="J201" s="26"/>
      <c r="K201" s="26"/>
      <c r="L201" s="26"/>
      <c r="M201" s="34"/>
      <c r="N201" s="34"/>
      <c r="O201" s="34"/>
      <c r="P201" s="25"/>
      <c r="Q201" s="25"/>
    </row>
    <row r="202" spans="1:17" ht="14.4">
      <c r="A202" s="25"/>
      <c r="B202" s="25"/>
      <c r="C202" s="38"/>
      <c r="D202" s="183">
        <f>E284</f>
        <v>0</v>
      </c>
      <c r="E202" s="189"/>
      <c r="F202" s="189"/>
      <c r="G202" s="96"/>
      <c r="H202" s="97" t="e">
        <f>E286</f>
        <v>#N/A</v>
      </c>
      <c r="I202" s="26"/>
      <c r="J202" s="26"/>
      <c r="K202" s="26"/>
      <c r="L202" s="26"/>
      <c r="M202" s="34"/>
      <c r="N202" s="34"/>
      <c r="O202" s="34"/>
      <c r="P202" s="25"/>
      <c r="Q202" s="25"/>
    </row>
    <row r="203" spans="1:17" ht="14.4">
      <c r="A203" s="25"/>
      <c r="B203" s="25"/>
      <c r="C203" s="38"/>
      <c r="D203" s="182">
        <f>F284</f>
        <v>0</v>
      </c>
      <c r="E203" s="191"/>
      <c r="F203" s="191"/>
      <c r="G203" s="98"/>
      <c r="H203" s="72" t="e">
        <f>F286</f>
        <v>#N/A</v>
      </c>
      <c r="I203" s="26"/>
      <c r="J203" s="26"/>
      <c r="K203" s="26"/>
      <c r="L203" s="26"/>
      <c r="M203" s="34"/>
      <c r="N203" s="34"/>
      <c r="O203" s="34"/>
      <c r="P203" s="25"/>
      <c r="Q203" s="25"/>
    </row>
    <row r="204" spans="1:17" ht="14.4">
      <c r="A204" s="25"/>
      <c r="B204" s="25"/>
      <c r="C204" s="38"/>
      <c r="D204" s="182">
        <f>G284</f>
        <v>0</v>
      </c>
      <c r="E204" s="191"/>
      <c r="F204" s="191"/>
      <c r="G204" s="98"/>
      <c r="H204" s="72" t="e">
        <f>G286</f>
        <v>#N/A</v>
      </c>
      <c r="I204" s="26"/>
      <c r="J204" s="26"/>
      <c r="K204" s="26"/>
      <c r="L204" s="26"/>
      <c r="M204" s="34"/>
      <c r="N204" s="34"/>
      <c r="O204" s="34"/>
      <c r="P204" s="25"/>
      <c r="Q204" s="25"/>
    </row>
    <row r="205" spans="1:17" ht="14.4">
      <c r="A205" s="25"/>
      <c r="B205" s="25"/>
      <c r="C205" s="38"/>
      <c r="D205" s="182">
        <f>H284</f>
        <v>0</v>
      </c>
      <c r="E205" s="191"/>
      <c r="F205" s="191"/>
      <c r="G205" s="98"/>
      <c r="H205" s="72" t="e">
        <f>H286</f>
        <v>#N/A</v>
      </c>
      <c r="I205" s="26"/>
      <c r="J205" s="26"/>
      <c r="K205" s="26"/>
      <c r="L205" s="26"/>
      <c r="M205" s="34"/>
      <c r="N205" s="34"/>
      <c r="O205" s="34"/>
      <c r="P205" s="25"/>
      <c r="Q205" s="25"/>
    </row>
    <row r="206" spans="1:17" ht="14.4" hidden="1">
      <c r="A206" s="25"/>
      <c r="B206" s="25"/>
      <c r="C206" s="38"/>
      <c r="D206" s="182">
        <f>I284</f>
        <v>0</v>
      </c>
      <c r="E206" s="191"/>
      <c r="F206" s="191"/>
      <c r="G206" s="98"/>
      <c r="H206" s="72" t="e">
        <f>I286</f>
        <v>#N/A</v>
      </c>
      <c r="I206" s="26"/>
      <c r="J206" s="26"/>
      <c r="K206" s="26"/>
      <c r="L206" s="26"/>
      <c r="M206" s="34"/>
      <c r="N206" s="34"/>
      <c r="O206" s="34"/>
      <c r="P206" s="25"/>
      <c r="Q206" s="25"/>
    </row>
    <row r="207" spans="1:17" ht="14.4" hidden="1">
      <c r="A207" s="25"/>
      <c r="B207" s="25"/>
      <c r="C207" s="38"/>
      <c r="D207" s="182">
        <f>J284</f>
        <v>0</v>
      </c>
      <c r="E207" s="191"/>
      <c r="F207" s="191"/>
      <c r="G207" s="98"/>
      <c r="H207" s="72" t="e">
        <f>J286</f>
        <v>#N/A</v>
      </c>
      <c r="I207" s="26"/>
      <c r="J207" s="26"/>
      <c r="K207" s="26"/>
      <c r="L207" s="26"/>
      <c r="M207" s="34"/>
      <c r="N207" s="34"/>
      <c r="O207" s="34"/>
      <c r="P207" s="25"/>
      <c r="Q207" s="25"/>
    </row>
    <row r="208" spans="1:17" ht="14.4" hidden="1">
      <c r="A208" s="25"/>
      <c r="B208" s="25"/>
      <c r="C208" s="38"/>
      <c r="D208" s="182">
        <f>K284</f>
        <v>0</v>
      </c>
      <c r="E208" s="191"/>
      <c r="F208" s="191"/>
      <c r="G208" s="98"/>
      <c r="H208" s="72" t="e">
        <f>K286</f>
        <v>#N/A</v>
      </c>
      <c r="I208" s="26"/>
      <c r="J208" s="26"/>
      <c r="K208" s="26"/>
      <c r="L208" s="26"/>
      <c r="M208" s="34"/>
      <c r="N208" s="34"/>
      <c r="O208" s="34"/>
      <c r="P208" s="25"/>
      <c r="Q208" s="25"/>
    </row>
    <row r="209" spans="1:28" ht="14.4" hidden="1">
      <c r="A209" s="25"/>
      <c r="B209" s="25"/>
      <c r="C209" s="38"/>
      <c r="D209" s="182">
        <f>L284</f>
        <v>0</v>
      </c>
      <c r="E209" s="191"/>
      <c r="F209" s="191"/>
      <c r="G209" s="98"/>
      <c r="H209" s="72" t="e">
        <f>L286</f>
        <v>#N/A</v>
      </c>
      <c r="I209" s="26"/>
      <c r="J209" s="26"/>
      <c r="K209" s="26"/>
      <c r="L209" s="26"/>
      <c r="M209" s="34"/>
      <c r="N209" s="34"/>
      <c r="O209" s="34"/>
      <c r="P209" s="25"/>
      <c r="Q209" s="25"/>
    </row>
    <row r="210" spans="1:28" ht="14.4" hidden="1">
      <c r="A210" s="25"/>
      <c r="B210" s="25"/>
      <c r="C210" s="38"/>
      <c r="D210" s="182">
        <f>M284</f>
        <v>0</v>
      </c>
      <c r="E210" s="191"/>
      <c r="F210" s="191"/>
      <c r="G210" s="98"/>
      <c r="H210" s="72" t="e">
        <f>M286</f>
        <v>#N/A</v>
      </c>
      <c r="I210" s="26"/>
      <c r="J210" s="26"/>
      <c r="K210" s="26"/>
      <c r="L210" s="26"/>
      <c r="M210" s="34"/>
      <c r="N210" s="34"/>
      <c r="O210" s="34"/>
      <c r="P210" s="25"/>
      <c r="Q210" s="25"/>
    </row>
    <row r="211" spans="1:28" ht="14.4" hidden="1">
      <c r="A211" s="25"/>
      <c r="B211" s="25"/>
      <c r="C211" s="38"/>
      <c r="D211" s="182">
        <f>N284</f>
        <v>0</v>
      </c>
      <c r="E211" s="191"/>
      <c r="F211" s="191"/>
      <c r="G211" s="98"/>
      <c r="H211" s="72" t="e">
        <f>N286</f>
        <v>#N/A</v>
      </c>
      <c r="I211" s="26"/>
      <c r="J211" s="26"/>
      <c r="K211" s="26"/>
      <c r="L211" s="26"/>
      <c r="M211" s="34"/>
      <c r="N211" s="34"/>
      <c r="O211" s="34"/>
      <c r="P211" s="25"/>
      <c r="Q211" s="25"/>
    </row>
    <row r="212" spans="1:28" ht="14.4" hidden="1">
      <c r="A212" s="25"/>
      <c r="B212" s="25"/>
      <c r="C212" s="38"/>
      <c r="D212" s="182">
        <f>O284</f>
        <v>0</v>
      </c>
      <c r="E212" s="191"/>
      <c r="F212" s="191"/>
      <c r="G212" s="98"/>
      <c r="H212" s="72" t="e">
        <f>O286</f>
        <v>#N/A</v>
      </c>
      <c r="I212" s="26"/>
      <c r="J212" s="26"/>
      <c r="K212" s="26"/>
      <c r="L212" s="26"/>
      <c r="M212" s="34"/>
      <c r="N212" s="34"/>
      <c r="O212" s="34"/>
      <c r="P212" s="25"/>
      <c r="Q212" s="25"/>
    </row>
    <row r="213" spans="1:28" ht="14.4">
      <c r="A213" s="25"/>
      <c r="B213" s="25"/>
      <c r="C213" s="38"/>
      <c r="D213" s="102"/>
      <c r="E213" s="102"/>
      <c r="F213" s="102"/>
      <c r="G213" s="102"/>
      <c r="H213" s="102"/>
      <c r="I213" s="26"/>
      <c r="J213" s="26"/>
      <c r="K213" s="26"/>
      <c r="L213" s="26"/>
      <c r="M213" s="26"/>
      <c r="N213" s="26"/>
      <c r="O213" s="34"/>
      <c r="P213" s="25"/>
      <c r="Q213" s="25"/>
    </row>
    <row r="214" spans="1:28" ht="14.4">
      <c r="A214" s="25"/>
      <c r="B214" s="25"/>
      <c r="C214" s="38"/>
      <c r="D214" s="102"/>
      <c r="E214" s="102"/>
      <c r="F214" s="102"/>
      <c r="G214" s="102"/>
      <c r="H214" s="102"/>
      <c r="I214" s="26"/>
      <c r="J214" s="26"/>
      <c r="K214" s="26"/>
      <c r="L214" s="26"/>
      <c r="M214" s="26"/>
      <c r="N214" s="26"/>
      <c r="O214" s="34"/>
      <c r="P214" s="25"/>
      <c r="Q214" s="25"/>
    </row>
    <row r="215" spans="1:28" ht="15" customHeight="1">
      <c r="A215" s="25"/>
      <c r="B215" s="25"/>
      <c r="C215" s="25"/>
      <c r="D215" s="25"/>
      <c r="E215" s="25"/>
      <c r="F215" s="25"/>
      <c r="G215" s="25"/>
      <c r="H215" s="25"/>
      <c r="I215" s="25"/>
      <c r="J215" s="26"/>
      <c r="K215" s="26"/>
      <c r="L215" s="26"/>
      <c r="M215" s="26"/>
      <c r="N215" s="26"/>
      <c r="O215" s="34"/>
      <c r="P215" s="25"/>
      <c r="Q215" s="25"/>
    </row>
    <row r="216" spans="1:28" ht="18" customHeight="1">
      <c r="A216" s="232" t="s">
        <v>2019</v>
      </c>
      <c r="B216" s="232"/>
      <c r="C216" s="232"/>
      <c r="D216" s="232"/>
      <c r="E216" s="232"/>
      <c r="F216" s="232"/>
      <c r="G216" s="232"/>
      <c r="H216" s="232"/>
      <c r="I216" s="232"/>
      <c r="J216" s="232"/>
      <c r="K216" s="232"/>
      <c r="L216" s="232"/>
      <c r="M216" s="232"/>
      <c r="N216" s="232"/>
      <c r="O216" s="232"/>
      <c r="P216" s="232"/>
      <c r="Q216" s="232"/>
    </row>
    <row r="217" spans="1:28" s="20" customFormat="1" ht="23.4">
      <c r="A217" s="115"/>
      <c r="B217" s="116" t="s">
        <v>2348</v>
      </c>
      <c r="C217" s="117"/>
      <c r="D217" s="116"/>
      <c r="E217" s="24"/>
      <c r="F217" s="24"/>
      <c r="G217" s="24"/>
      <c r="H217" s="24"/>
      <c r="I217" s="24"/>
      <c r="J217" s="24"/>
      <c r="K217" s="24"/>
      <c r="L217" s="24"/>
      <c r="M217" s="24"/>
      <c r="N217" s="24"/>
      <c r="O217" s="23"/>
      <c r="P217" s="115"/>
      <c r="Q217" s="115"/>
    </row>
    <row r="218" spans="1:28" s="20" customFormat="1" ht="12.75" customHeight="1">
      <c r="A218" s="115"/>
      <c r="B218" s="147" t="s">
        <v>2349</v>
      </c>
      <c r="C218" s="117"/>
      <c r="D218" s="116"/>
      <c r="E218" s="24"/>
      <c r="F218" s="24"/>
      <c r="G218" s="24"/>
      <c r="H218" s="24"/>
      <c r="I218" s="24"/>
      <c r="J218" s="24"/>
      <c r="K218" s="24"/>
      <c r="L218" s="24"/>
      <c r="M218" s="24"/>
      <c r="N218" s="24"/>
      <c r="O218" s="23"/>
      <c r="P218" s="115"/>
      <c r="Q218" s="115"/>
    </row>
    <row r="219" spans="1:28" s="20" customFormat="1">
      <c r="A219" s="118"/>
      <c r="B219" s="105" t="s">
        <v>2350</v>
      </c>
      <c r="C219" s="105"/>
      <c r="D219" s="148"/>
      <c r="E219" s="147"/>
      <c r="F219" s="107"/>
      <c r="G219" s="107"/>
      <c r="H219" s="107"/>
      <c r="I219" s="107"/>
      <c r="J219" s="107"/>
      <c r="K219" s="107"/>
      <c r="L219" s="107"/>
      <c r="M219" s="107"/>
      <c r="N219" s="107"/>
      <c r="O219" s="108"/>
      <c r="P219" s="118"/>
      <c r="Q219" s="118"/>
      <c r="V219" s="19"/>
      <c r="W219" s="19"/>
      <c r="X219" s="19"/>
      <c r="Y219" s="19"/>
      <c r="Z219" s="19"/>
      <c r="AA219" s="19"/>
      <c r="AB219" s="19"/>
    </row>
    <row r="220" spans="1:28" s="18" customFormat="1" ht="20.25" customHeight="1">
      <c r="A220" s="118"/>
      <c r="B220" s="115"/>
      <c r="C220" s="109"/>
      <c r="D220" s="109"/>
      <c r="E220" s="245" t="s">
        <v>2351</v>
      </c>
      <c r="F220" s="245"/>
      <c r="G220" s="245"/>
      <c r="H220" s="245"/>
      <c r="I220" s="110"/>
      <c r="J220" s="110"/>
      <c r="K220" s="110"/>
      <c r="L220" s="110"/>
      <c r="M220" s="110"/>
      <c r="N220" s="110"/>
      <c r="O220" s="110"/>
      <c r="P220" s="110"/>
      <c r="Q220" s="118"/>
    </row>
    <row r="221" spans="1:28" s="18" customFormat="1" ht="48.75" customHeight="1">
      <c r="A221" s="119"/>
      <c r="B221" s="115"/>
      <c r="C221" s="120"/>
      <c r="D221" s="120"/>
      <c r="E221" s="162" t="str">
        <f>X223</f>
        <v>X-ray machines</v>
      </c>
      <c r="F221" s="162" t="str">
        <f>X224</f>
        <v>pulse oximeters</v>
      </c>
      <c r="G221" s="162" t="str">
        <f>X225</f>
        <v>ventilators for ICU</v>
      </c>
      <c r="H221" s="162" t="str">
        <f>X226</f>
        <v xml:space="preserve">non-invasive ventilators </v>
      </c>
      <c r="I221" s="162" t="str">
        <f>X227</f>
        <v>Average equipment score</v>
      </c>
      <c r="J221" s="162" t="str">
        <f>X228</f>
        <v>all tracer items</v>
      </c>
      <c r="K221" s="162" t="str">
        <f>X229</f>
        <v>50% or more of the tracer items</v>
      </c>
      <c r="L221" s="162" t="s">
        <v>2015</v>
      </c>
      <c r="M221" s="162"/>
      <c r="N221" s="162"/>
      <c r="O221" s="162"/>
      <c r="P221" s="111"/>
      <c r="Q221" s="119"/>
    </row>
    <row r="222" spans="1:28" s="20" customFormat="1" ht="41.4">
      <c r="A222" s="119"/>
      <c r="B222" s="115"/>
      <c r="C222" s="121"/>
      <c r="D222" s="121"/>
      <c r="E222" s="127" t="s">
        <v>1078</v>
      </c>
      <c r="F222" s="127" t="s">
        <v>1079</v>
      </c>
      <c r="G222" s="127" t="s">
        <v>1080</v>
      </c>
      <c r="H222" s="127" t="s">
        <v>1081</v>
      </c>
      <c r="I222" s="127" t="s">
        <v>1082</v>
      </c>
      <c r="J222" s="127" t="s">
        <v>1083</v>
      </c>
      <c r="K222" s="127" t="s">
        <v>1084</v>
      </c>
      <c r="L222" s="127" t="s">
        <v>1200</v>
      </c>
      <c r="M222" s="127"/>
      <c r="N222" s="127"/>
      <c r="O222" s="127"/>
      <c r="P222" s="127"/>
      <c r="Q222" s="119"/>
      <c r="X222" s="150" t="s">
        <v>2023</v>
      </c>
      <c r="Y222" s="150" t="s">
        <v>2024</v>
      </c>
      <c r="Z222" s="150" t="s">
        <v>2025</v>
      </c>
      <c r="AA222" s="150" t="s">
        <v>1185</v>
      </c>
    </row>
    <row r="223" spans="1:28" s="20" customFormat="1" ht="12.75" customHeight="1">
      <c r="A223" s="118"/>
      <c r="B223" s="115"/>
      <c r="C223" s="123" t="s">
        <v>1927</v>
      </c>
      <c r="D223" s="124"/>
      <c r="E223" s="112">
        <f>HLOOKUP(E222,'Latest indicator estimate data'!$A$1:$ZZ$500,MATCH($C223,'Latest indicator estimate data'!$G$1:$G$500,0),FALSE)</f>
        <v>64</v>
      </c>
      <c r="F223" s="112">
        <f>HLOOKUP(F222,'Latest indicator estimate data'!$A$1:$ZZ$500,MATCH($C223,'Latest indicator estimate data'!$G$1:$G$500,0),FALSE)</f>
        <v>87</v>
      </c>
      <c r="G223" s="112">
        <f>HLOOKUP(G222,'Latest indicator estimate data'!$A$1:$ZZ$500,MATCH($C223,'Latest indicator estimate data'!$G$1:$G$500,0),FALSE)</f>
        <v>53</v>
      </c>
      <c r="H223" s="112">
        <f>HLOOKUP(H222,'Latest indicator estimate data'!$A$1:$ZZ$500,MATCH($C223,'Latest indicator estimate data'!$G$1:$G$500,0),FALSE)</f>
        <v>56</v>
      </c>
      <c r="I223" s="112">
        <f>HLOOKUP(I222,'Latest indicator estimate data'!$A$1:$ZZ$500,MATCH($C223,'Latest indicator estimate data'!$G$1:$G$500,0),FALSE)</f>
        <v>65</v>
      </c>
      <c r="J223" s="112">
        <f>HLOOKUP(J222,'Latest indicator estimate data'!$A$1:$ZZ$500,MATCH($C223,'Latest indicator estimate data'!$G$1:$G$500,0),FALSE)</f>
        <v>44</v>
      </c>
      <c r="K223" s="112">
        <f>HLOOKUP(K222,'Latest indicator estimate data'!$A$1:$ZZ$500,MATCH($C223,'Latest indicator estimate data'!$G$1:$G$500,0),FALSE)</f>
        <v>73</v>
      </c>
      <c r="L223" s="112">
        <f>HLOOKUP(L222,'Latest indicator estimate data'!$A$1:$ZZ$500,MATCH($C223,'Latest indicator estimate data'!$G$1:$G$500,0),FALSE)</f>
        <v>45</v>
      </c>
      <c r="M223" s="112" t="e">
        <f>HLOOKUP(M222,'Latest indicator estimate data'!$A$1:$ZZ$500,MATCH($C223,'Latest indicator estimate data'!$G$1:$G$500,0),FALSE)</f>
        <v>#N/A</v>
      </c>
      <c r="N223" s="112" t="e">
        <f>HLOOKUP(N222,'Latest indicator estimate data'!$A$1:$ZZ$500,MATCH($C223,'Latest indicator estimate data'!$G$1:$G$500,0),FALSE)</f>
        <v>#N/A</v>
      </c>
      <c r="O223" s="112" t="e">
        <f>HLOOKUP(O222,'Latest indicator estimate data'!$A$1:$ZZ$500,MATCH($C223,'Latest indicator estimate data'!$G$1:$G$500,0),FALSE)</f>
        <v>#N/A</v>
      </c>
      <c r="P223" s="112"/>
      <c r="Q223" s="118"/>
      <c r="X223" s="20" t="s">
        <v>2352</v>
      </c>
      <c r="Y223" s="19" t="s">
        <v>1078</v>
      </c>
      <c r="Z223" s="19" t="s">
        <v>1706</v>
      </c>
      <c r="AA223" s="19" t="s">
        <v>1601</v>
      </c>
    </row>
    <row r="224" spans="1:28" s="20" customFormat="1" ht="12.75" customHeight="1">
      <c r="A224" s="118"/>
      <c r="B224" s="115"/>
      <c r="C224" s="133" t="s">
        <v>2027</v>
      </c>
      <c r="D224" s="134"/>
      <c r="E224" s="132"/>
      <c r="F224" s="132"/>
      <c r="G224" s="132"/>
      <c r="H224" s="132"/>
      <c r="I224" s="132"/>
      <c r="J224" s="132"/>
      <c r="K224" s="132"/>
      <c r="L224" s="132"/>
      <c r="M224" s="132"/>
      <c r="N224" s="132"/>
      <c r="O224" s="132"/>
      <c r="P224" s="132"/>
      <c r="Q224" s="118"/>
      <c r="X224" s="20" t="s">
        <v>2353</v>
      </c>
      <c r="Y224" s="19" t="s">
        <v>1079</v>
      </c>
      <c r="Z224" s="19" t="s">
        <v>1708</v>
      </c>
      <c r="AA224" s="19" t="s">
        <v>1601</v>
      </c>
    </row>
    <row r="225" spans="1:27" s="20" customFormat="1" ht="12.75" customHeight="1">
      <c r="A225" s="118"/>
      <c r="B225" s="115"/>
      <c r="C225" s="125"/>
      <c r="D225" s="20" t="s">
        <v>1928</v>
      </c>
      <c r="E225" s="108">
        <f>IFERROR(HLOOKUP(E222,'Latest indicator estimate data'!$A$1:$ZZ$500,MATCH($D225,'Latest indicator estimate data'!$G$1:$G$500,0),FALSE),"")</f>
        <v>64</v>
      </c>
      <c r="F225" s="108">
        <f>IFERROR(HLOOKUP(F222,'Latest indicator estimate data'!$A$1:$ZZ$500,MATCH($D225,'Latest indicator estimate data'!$G$1:$G$500,0),FALSE),"")</f>
        <v>87</v>
      </c>
      <c r="G225" s="108">
        <f>IFERROR(HLOOKUP(G222,'Latest indicator estimate data'!$A$1:$ZZ$500,MATCH($D225,'Latest indicator estimate data'!$G$1:$G$500,0),FALSE),"")</f>
        <v>53</v>
      </c>
      <c r="H225" s="108">
        <f>IFERROR(HLOOKUP(H222,'Latest indicator estimate data'!$A$1:$ZZ$500,MATCH($D225,'Latest indicator estimate data'!$G$1:$G$500,0),FALSE),"")</f>
        <v>56</v>
      </c>
      <c r="I225" s="108">
        <f>IFERROR(HLOOKUP(I222,'Latest indicator estimate data'!$A$1:$ZZ$500,MATCH($D225,'Latest indicator estimate data'!$G$1:$G$500,0),FALSE),"")</f>
        <v>65</v>
      </c>
      <c r="J225" s="108">
        <f>IFERROR(HLOOKUP(J222,'Latest indicator estimate data'!$A$1:$ZZ$500,MATCH($D225,'Latest indicator estimate data'!$G$1:$G$500,0),FALSE),"")</f>
        <v>44</v>
      </c>
      <c r="K225" s="108">
        <f>IFERROR(HLOOKUP(K222,'Latest indicator estimate data'!$A$1:$ZZ$500,MATCH($D225,'Latest indicator estimate data'!$G$1:$G$500,0),FALSE),"")</f>
        <v>73</v>
      </c>
      <c r="L225" s="108">
        <f>IFERROR(HLOOKUP(L222,'Latest indicator estimate data'!$A$1:$ZZ$500,MATCH($D225,'Latest indicator estimate data'!$G$1:$G$500,0),FALSE),"")</f>
        <v>45</v>
      </c>
      <c r="M225" s="108" t="str">
        <f>IFERROR(HLOOKUP(M222,'Latest indicator estimate data'!$A$1:$ZZ$500,MATCH($D225,'Latest indicator estimate data'!$G$1:$G$500,0),FALSE),"")</f>
        <v/>
      </c>
      <c r="N225" s="108" t="str">
        <f>IFERROR(HLOOKUP(N222,'Latest indicator estimate data'!$A$1:$ZZ$500,MATCH($D225,'Latest indicator estimate data'!$G$1:$G$500,0),FALSE),"")</f>
        <v/>
      </c>
      <c r="O225" s="108" t="str">
        <f>IFERROR(HLOOKUP(O222,'Latest indicator estimate data'!$A$1:$ZZ$500,MATCH($D225,'Latest indicator estimate data'!$G$1:$G$500,0),FALSE),"")</f>
        <v/>
      </c>
      <c r="P225" s="108"/>
      <c r="Q225" s="118"/>
      <c r="X225" s="20" t="s">
        <v>2354</v>
      </c>
      <c r="Y225" s="19" t="s">
        <v>1080</v>
      </c>
      <c r="Z225" s="19" t="s">
        <v>1710</v>
      </c>
      <c r="AA225" s="19" t="s">
        <v>1601</v>
      </c>
    </row>
    <row r="226" spans="1:27" s="20" customFormat="1" ht="12.75" customHeight="1">
      <c r="A226" s="118"/>
      <c r="B226" s="115"/>
      <c r="C226" s="125"/>
      <c r="D226" s="20" t="s">
        <v>1929</v>
      </c>
      <c r="E226" s="108">
        <f>IFERROR(HLOOKUP(E222,'Latest indicator estimate data'!$A$1:$ZZ$500,MATCH($D226,'Latest indicator estimate data'!$G$1:$G$500,0),FALSE),"")</f>
        <v>0</v>
      </c>
      <c r="F226" s="108">
        <f>IFERROR(HLOOKUP(F222,'Latest indicator estimate data'!$A$1:$ZZ$500,MATCH($D226,'Latest indicator estimate data'!$G$1:$G$500,0),FALSE),"")</f>
        <v>0</v>
      </c>
      <c r="G226" s="108">
        <f>IFERROR(HLOOKUP(G222,'Latest indicator estimate data'!$A$1:$ZZ$500,MATCH($D226,'Latest indicator estimate data'!$G$1:$G$500,0),FALSE),"")</f>
        <v>0</v>
      </c>
      <c r="H226" s="108">
        <f>IFERROR(HLOOKUP(H222,'Latest indicator estimate data'!$A$1:$ZZ$500,MATCH($D226,'Latest indicator estimate data'!$G$1:$G$500,0),FALSE),"")</f>
        <v>0</v>
      </c>
      <c r="I226" s="108">
        <f>IFERROR(HLOOKUP(I222,'Latest indicator estimate data'!$A$1:$ZZ$500,MATCH($D226,'Latest indicator estimate data'!$G$1:$G$500,0),FALSE),"")</f>
        <v>0</v>
      </c>
      <c r="J226" s="108">
        <f>IFERROR(HLOOKUP(J222,'Latest indicator estimate data'!$A$1:$ZZ$500,MATCH($D226,'Latest indicator estimate data'!$G$1:$G$500,0),FALSE),"")</f>
        <v>0</v>
      </c>
      <c r="K226" s="108">
        <f>IFERROR(HLOOKUP(K222,'Latest indicator estimate data'!$A$1:$ZZ$500,MATCH($D226,'Latest indicator estimate data'!$G$1:$G$500,0),FALSE),"")</f>
        <v>0</v>
      </c>
      <c r="L226" s="108">
        <f>IFERROR(HLOOKUP(L222,'Latest indicator estimate data'!$A$1:$ZZ$500,MATCH($D226,'Latest indicator estimate data'!$G$1:$G$500,0),FALSE),"")</f>
        <v>0</v>
      </c>
      <c r="M226" s="108" t="str">
        <f>IFERROR(HLOOKUP(M222,'Latest indicator estimate data'!$A$1:$ZZ$500,MATCH($D226,'Latest indicator estimate data'!$G$1:$G$500,0),FALSE),"")</f>
        <v/>
      </c>
      <c r="N226" s="108" t="str">
        <f>IFERROR(HLOOKUP(N222,'Latest indicator estimate data'!$A$1:$ZZ$500,MATCH($D226,'Latest indicator estimate data'!$G$1:$G$500,0),FALSE),"")</f>
        <v/>
      </c>
      <c r="O226" s="108" t="str">
        <f>IFERROR(HLOOKUP(O222,'Latest indicator estimate data'!$A$1:$ZZ$500,MATCH($D226,'Latest indicator estimate data'!$G$1:$G$500,0),FALSE),"")</f>
        <v/>
      </c>
      <c r="P226" s="108"/>
      <c r="Q226" s="118"/>
      <c r="X226" s="20" t="s">
        <v>2355</v>
      </c>
      <c r="Y226" s="19" t="s">
        <v>1081</v>
      </c>
      <c r="Z226" s="19" t="s">
        <v>1712</v>
      </c>
      <c r="AA226" s="19" t="s">
        <v>1601</v>
      </c>
    </row>
    <row r="227" spans="1:27" s="20" customFormat="1" ht="12.75" customHeight="1">
      <c r="A227" s="118"/>
      <c r="B227" s="115"/>
      <c r="C227" s="130" t="s">
        <v>2031</v>
      </c>
      <c r="D227" s="131"/>
      <c r="E227" s="132"/>
      <c r="F227" s="132"/>
      <c r="G227" s="132"/>
      <c r="H227" s="132"/>
      <c r="I227" s="132"/>
      <c r="J227" s="132"/>
      <c r="K227" s="132"/>
      <c r="L227" s="132"/>
      <c r="M227" s="132"/>
      <c r="N227" s="132"/>
      <c r="O227" s="132"/>
      <c r="P227" s="132"/>
      <c r="Q227" s="118"/>
      <c r="X227" s="20" t="s">
        <v>2356</v>
      </c>
      <c r="Y227" s="19" t="s">
        <v>1082</v>
      </c>
      <c r="Z227" s="19" t="s">
        <v>1714</v>
      </c>
      <c r="AA227" s="19" t="s">
        <v>1188</v>
      </c>
    </row>
    <row r="228" spans="1:27" s="20" customFormat="1" ht="12.75" customHeight="1">
      <c r="A228" s="118"/>
      <c r="B228" s="115"/>
      <c r="C228" s="125"/>
      <c r="D228" s="20" t="s">
        <v>2558</v>
      </c>
      <c r="E228" s="108">
        <f>IFERROR(HLOOKUP(E222,'Latest indicator estimate data'!$A$1:$ZZ$500,MATCH($D228,'Latest indicator estimate data'!$G$1:$G$500,0),FALSE),"")</f>
        <v>0</v>
      </c>
      <c r="F228" s="108">
        <f>IFERROR(HLOOKUP(F222,'Latest indicator estimate data'!$A$1:$ZZ$500,MATCH($D228,'Latest indicator estimate data'!$G$1:$G$500,0),FALSE),"")</f>
        <v>29</v>
      </c>
      <c r="G228" s="108">
        <f>IFERROR(HLOOKUP(G222,'Latest indicator estimate data'!$A$1:$ZZ$500,MATCH($D228,'Latest indicator estimate data'!$G$1:$G$500,0),FALSE),"")</f>
        <v>0</v>
      </c>
      <c r="H228" s="108">
        <f>IFERROR(HLOOKUP(H222,'Latest indicator estimate data'!$A$1:$ZZ$500,MATCH($D228,'Latest indicator estimate data'!$G$1:$G$500,0),FALSE),"")</f>
        <v>0</v>
      </c>
      <c r="I228" s="108">
        <f>IFERROR(HLOOKUP(I222,'Latest indicator estimate data'!$A$1:$ZZ$500,MATCH($D228,'Latest indicator estimate data'!$G$1:$G$500,0),FALSE),"")</f>
        <v>7</v>
      </c>
      <c r="J228" s="108">
        <f>IFERROR(HLOOKUP(J222,'Latest indicator estimate data'!$A$1:$ZZ$500,MATCH($D228,'Latest indicator estimate data'!$G$1:$G$500,0),FALSE),"")</f>
        <v>0</v>
      </c>
      <c r="K228" s="108">
        <f>IFERROR(HLOOKUP(K222,'Latest indicator estimate data'!$A$1:$ZZ$500,MATCH($D228,'Latest indicator estimate data'!$G$1:$G$500,0),FALSE),"")</f>
        <v>0</v>
      </c>
      <c r="L228" s="108">
        <f>IFERROR(HLOOKUP(L222,'Latest indicator estimate data'!$A$1:$ZZ$500,MATCH($D228,'Latest indicator estimate data'!$G$1:$G$500,0),FALSE),"")</f>
        <v>7</v>
      </c>
      <c r="M228" s="108" t="str">
        <f>IFERROR(HLOOKUP(M222,'Latest indicator estimate data'!$A$1:$ZZ$500,MATCH($D228,'Latest indicator estimate data'!$G$1:$G$500,0),FALSE),"")</f>
        <v/>
      </c>
      <c r="N228" s="108" t="str">
        <f>IFERROR(HLOOKUP(N222,'Latest indicator estimate data'!$A$1:$ZZ$500,MATCH($D228,'Latest indicator estimate data'!$G$1:$G$500,0),FALSE),"")</f>
        <v/>
      </c>
      <c r="O228" s="108" t="str">
        <f>IFERROR(HLOOKUP(O222,'Latest indicator estimate data'!$A$1:$ZZ$500,MATCH($D228,'Latest indicator estimate data'!$G$1:$G$500,0),FALSE),"")</f>
        <v/>
      </c>
      <c r="P228" s="108"/>
      <c r="Q228" s="118"/>
      <c r="X228" s="20" t="s">
        <v>2357</v>
      </c>
      <c r="Y228" s="19" t="s">
        <v>1083</v>
      </c>
      <c r="Z228" s="19" t="s">
        <v>1715</v>
      </c>
      <c r="AA228" s="19" t="s">
        <v>1601</v>
      </c>
    </row>
    <row r="229" spans="1:27" s="20" customFormat="1" ht="12.75" customHeight="1">
      <c r="A229" s="118"/>
      <c r="B229" s="115"/>
      <c r="C229" s="125"/>
      <c r="D229" s="20" t="s">
        <v>2559</v>
      </c>
      <c r="E229" s="108">
        <f>IFERROR(HLOOKUP(E222,'Latest indicator estimate data'!$A$1:$ZZ$500,MATCH($D229,'Latest indicator estimate data'!$G$1:$G$500,0),FALSE),"")</f>
        <v>76</v>
      </c>
      <c r="F229" s="108">
        <f>IFERROR(HLOOKUP(F222,'Latest indicator estimate data'!$A$1:$ZZ$500,MATCH($D229,'Latest indicator estimate data'!$G$1:$G$500,0),FALSE),"")</f>
        <v>97</v>
      </c>
      <c r="G229" s="108">
        <f>IFERROR(HLOOKUP(G222,'Latest indicator estimate data'!$A$1:$ZZ$500,MATCH($D229,'Latest indicator estimate data'!$G$1:$G$500,0),FALSE),"")</f>
        <v>63</v>
      </c>
      <c r="H229" s="108">
        <f>IFERROR(HLOOKUP(H222,'Latest indicator estimate data'!$A$1:$ZZ$500,MATCH($D229,'Latest indicator estimate data'!$G$1:$G$500,0),FALSE),"")</f>
        <v>66</v>
      </c>
      <c r="I229" s="108">
        <f>IFERROR(HLOOKUP(I222,'Latest indicator estimate data'!$A$1:$ZZ$500,MATCH($D229,'Latest indicator estimate data'!$G$1:$G$500,0),FALSE),"")</f>
        <v>76</v>
      </c>
      <c r="J229" s="108">
        <f>IFERROR(HLOOKUP(J222,'Latest indicator estimate data'!$A$1:$ZZ$500,MATCH($D229,'Latest indicator estimate data'!$G$1:$G$500,0),FALSE),"")</f>
        <v>53</v>
      </c>
      <c r="K229" s="108">
        <f>IFERROR(HLOOKUP(K222,'Latest indicator estimate data'!$A$1:$ZZ$500,MATCH($D229,'Latest indicator estimate data'!$G$1:$G$500,0),FALSE),"")</f>
        <v>87</v>
      </c>
      <c r="L229" s="108">
        <f>IFERROR(HLOOKUP(L222,'Latest indicator estimate data'!$A$1:$ZZ$500,MATCH($D229,'Latest indicator estimate data'!$G$1:$G$500,0),FALSE),"")</f>
        <v>38</v>
      </c>
      <c r="M229" s="108" t="str">
        <f>IFERROR(HLOOKUP(M222,'Latest indicator estimate data'!$A$1:$ZZ$500,MATCH($D229,'Latest indicator estimate data'!$G$1:$G$500,0),FALSE),"")</f>
        <v/>
      </c>
      <c r="N229" s="108" t="str">
        <f>IFERROR(HLOOKUP(N222,'Latest indicator estimate data'!$A$1:$ZZ$500,MATCH($D229,'Latest indicator estimate data'!$G$1:$G$500,0),FALSE),"")</f>
        <v/>
      </c>
      <c r="O229" s="108" t="str">
        <f>IFERROR(HLOOKUP(O222,'Latest indicator estimate data'!$A$1:$ZZ$500,MATCH($D229,'Latest indicator estimate data'!$G$1:$G$500,0),FALSE),"")</f>
        <v/>
      </c>
      <c r="P229" s="108"/>
      <c r="Q229" s="118"/>
      <c r="X229" s="20" t="s">
        <v>2358</v>
      </c>
      <c r="Y229" s="19" t="s">
        <v>1084</v>
      </c>
      <c r="Z229" s="19" t="s">
        <v>1717</v>
      </c>
      <c r="AA229" s="19" t="s">
        <v>1601</v>
      </c>
    </row>
    <row r="230" spans="1:27" s="20" customFormat="1" ht="12.75" customHeight="1">
      <c r="A230" s="118"/>
      <c r="B230" s="115"/>
      <c r="C230" s="130" t="s">
        <v>2035</v>
      </c>
      <c r="D230" s="131"/>
      <c r="E230" s="132"/>
      <c r="F230" s="132"/>
      <c r="G230" s="132"/>
      <c r="H230" s="132"/>
      <c r="I230" s="132"/>
      <c r="J230" s="132"/>
      <c r="K230" s="132"/>
      <c r="L230" s="132"/>
      <c r="M230" s="132"/>
      <c r="N230" s="132"/>
      <c r="O230" s="132"/>
      <c r="P230" s="132"/>
      <c r="Q230" s="118"/>
    </row>
    <row r="231" spans="1:27" s="20" customFormat="1" ht="12.75" customHeight="1">
      <c r="A231" s="118"/>
      <c r="B231" s="115"/>
      <c r="C231" s="125"/>
      <c r="D231" s="20" t="s">
        <v>1933</v>
      </c>
      <c r="E231" s="108">
        <f>IFERROR(HLOOKUP(E222,'Latest indicator estimate data'!$A$1:$ZZ$500,MATCH($D231,'Latest indicator estimate data'!$G$1:$G$500,0),FALSE),"")</f>
        <v>0</v>
      </c>
      <c r="F231" s="108">
        <f>IFERROR(HLOOKUP(F222,'Latest indicator estimate data'!$A$1:$ZZ$500,MATCH($D231,'Latest indicator estimate data'!$G$1:$G$500,0),FALSE),"")</f>
        <v>33</v>
      </c>
      <c r="G231" s="108">
        <f>IFERROR(HLOOKUP(G222,'Latest indicator estimate data'!$A$1:$ZZ$500,MATCH($D231,'Latest indicator estimate data'!$G$1:$G$500,0),FALSE),"")</f>
        <v>0</v>
      </c>
      <c r="H231" s="108">
        <f>IFERROR(HLOOKUP(H222,'Latest indicator estimate data'!$A$1:$ZZ$500,MATCH($D231,'Latest indicator estimate data'!$G$1:$G$500,0),FALSE),"")</f>
        <v>0</v>
      </c>
      <c r="I231" s="108">
        <f>IFERROR(HLOOKUP(I222,'Latest indicator estimate data'!$A$1:$ZZ$500,MATCH($D231,'Latest indicator estimate data'!$G$1:$G$500,0),FALSE),"")</f>
        <v>8</v>
      </c>
      <c r="J231" s="108">
        <f>IFERROR(HLOOKUP(J222,'Latest indicator estimate data'!$A$1:$ZZ$500,MATCH($D231,'Latest indicator estimate data'!$G$1:$G$500,0),FALSE),"")</f>
        <v>0</v>
      </c>
      <c r="K231" s="108">
        <f>IFERROR(HLOOKUP(K222,'Latest indicator estimate data'!$A$1:$ZZ$500,MATCH($D231,'Latest indicator estimate data'!$G$1:$G$500,0),FALSE),"")</f>
        <v>0</v>
      </c>
      <c r="L231" s="108">
        <f>IFERROR(HLOOKUP(L222,'Latest indicator estimate data'!$A$1:$ZZ$500,MATCH($D231,'Latest indicator estimate data'!$G$1:$G$500,0),FALSE),"")</f>
        <v>6</v>
      </c>
      <c r="M231" s="108" t="str">
        <f>IFERROR(HLOOKUP(M222,'Latest indicator estimate data'!$A$1:$ZZ$500,MATCH($D231,'Latest indicator estimate data'!$G$1:$G$500,0),FALSE),"")</f>
        <v/>
      </c>
      <c r="N231" s="108" t="str">
        <f>IFERROR(HLOOKUP(N222,'Latest indicator estimate data'!$A$1:$ZZ$500,MATCH($D231,'Latest indicator estimate data'!$G$1:$G$500,0),FALSE),"")</f>
        <v/>
      </c>
      <c r="O231" s="108" t="str">
        <f>IFERROR(HLOOKUP(O222,'Latest indicator estimate data'!$A$1:$ZZ$500,MATCH($D231,'Latest indicator estimate data'!$G$1:$G$500,0),FALSE),"")</f>
        <v/>
      </c>
      <c r="P231" s="108"/>
      <c r="Q231" s="118"/>
    </row>
    <row r="232" spans="1:27" s="20" customFormat="1" ht="12.75" customHeight="1">
      <c r="A232" s="118"/>
      <c r="B232" s="115"/>
      <c r="C232" s="125"/>
      <c r="D232" s="20" t="s">
        <v>1934</v>
      </c>
      <c r="E232" s="108">
        <f>IFERROR(HLOOKUP(E222,'Latest indicator estimate data'!$A$1:$ZZ$500,MATCH($D232,'Latest indicator estimate data'!$G$1:$G$500,0),FALSE),"")</f>
        <v>74</v>
      </c>
      <c r="F232" s="108">
        <f>IFERROR(HLOOKUP(F222,'Latest indicator estimate data'!$A$1:$ZZ$500,MATCH($D232,'Latest indicator estimate data'!$G$1:$G$500,0),FALSE),"")</f>
        <v>95</v>
      </c>
      <c r="G232" s="108">
        <f>IFERROR(HLOOKUP(G222,'Latest indicator estimate data'!$A$1:$ZZ$500,MATCH($D232,'Latest indicator estimate data'!$G$1:$G$500,0),FALSE),"")</f>
        <v>62</v>
      </c>
      <c r="H232" s="108">
        <f>IFERROR(HLOOKUP(H222,'Latest indicator estimate data'!$A$1:$ZZ$500,MATCH($D232,'Latest indicator estimate data'!$G$1:$G$500,0),FALSE),"")</f>
        <v>64</v>
      </c>
      <c r="I232" s="108">
        <f>IFERROR(HLOOKUP(I222,'Latest indicator estimate data'!$A$1:$ZZ$500,MATCH($D232,'Latest indicator estimate data'!$G$1:$G$500,0),FALSE),"")</f>
        <v>74</v>
      </c>
      <c r="J232" s="108">
        <f>IFERROR(HLOOKUP(J222,'Latest indicator estimate data'!$A$1:$ZZ$500,MATCH($D232,'Latest indicator estimate data'!$G$1:$G$500,0),FALSE),"")</f>
        <v>51</v>
      </c>
      <c r="K232" s="108">
        <f>IFERROR(HLOOKUP(K222,'Latest indicator estimate data'!$A$1:$ZZ$500,MATCH($D232,'Latest indicator estimate data'!$G$1:$G$500,0),FALSE),"")</f>
        <v>85</v>
      </c>
      <c r="L232" s="108">
        <f>IFERROR(HLOOKUP(L222,'Latest indicator estimate data'!$A$1:$ZZ$500,MATCH($D232,'Latest indicator estimate data'!$G$1:$G$500,0),FALSE),"")</f>
        <v>39</v>
      </c>
      <c r="M232" s="108" t="str">
        <f>IFERROR(HLOOKUP(M222,'Latest indicator estimate data'!$A$1:$ZZ$500,MATCH($D232,'Latest indicator estimate data'!$G$1:$G$500,0),FALSE),"")</f>
        <v/>
      </c>
      <c r="N232" s="108" t="str">
        <f>IFERROR(HLOOKUP(N222,'Latest indicator estimate data'!$A$1:$ZZ$500,MATCH($D232,'Latest indicator estimate data'!$G$1:$G$500,0),FALSE),"")</f>
        <v/>
      </c>
      <c r="O232" s="108" t="str">
        <f>IFERROR(HLOOKUP(O222,'Latest indicator estimate data'!$A$1:$ZZ$500,MATCH($D232,'Latest indicator estimate data'!$G$1:$G$500,0),FALSE),"")</f>
        <v/>
      </c>
      <c r="P232" s="108"/>
      <c r="Q232" s="118"/>
    </row>
    <row r="233" spans="1:27" s="20" customFormat="1" ht="12.75" customHeight="1">
      <c r="A233" s="118"/>
      <c r="B233" s="115"/>
      <c r="C233" s="130" t="s">
        <v>2039</v>
      </c>
      <c r="D233" s="131"/>
      <c r="E233" s="132"/>
      <c r="F233" s="132"/>
      <c r="G233" s="132"/>
      <c r="H233" s="132"/>
      <c r="I233" s="132"/>
      <c r="J233" s="132"/>
      <c r="K233" s="132"/>
      <c r="L233" s="132"/>
      <c r="M233" s="132"/>
      <c r="N233" s="132"/>
      <c r="O233" s="132"/>
      <c r="P233" s="132"/>
      <c r="Q233" s="118"/>
    </row>
    <row r="234" spans="1:27" s="20" customFormat="1" ht="12.75" customHeight="1">
      <c r="A234" s="118"/>
      <c r="B234" s="115"/>
      <c r="C234" s="125"/>
      <c r="D234" s="20" t="s">
        <v>2561</v>
      </c>
      <c r="E234" s="108">
        <f>IFERROR(HLOOKUP(E222,'Latest indicator estimate data'!$A$1:$ZZ$500,MATCH($D234,'Latest indicator estimate data'!$G$1:$G$500,0),FALSE),"")</f>
        <v>50</v>
      </c>
      <c r="F234" s="108">
        <f>IFERROR(HLOOKUP(F222,'Latest indicator estimate data'!$A$1:$ZZ$500,MATCH($D234,'Latest indicator estimate data'!$G$1:$G$500,0),FALSE),"")</f>
        <v>100</v>
      </c>
      <c r="G234" s="108">
        <f>IFERROR(HLOOKUP(G222,'Latest indicator estimate data'!$A$1:$ZZ$500,MATCH($D234,'Latest indicator estimate data'!$G$1:$G$500,0),FALSE),"")</f>
        <v>38</v>
      </c>
      <c r="H234" s="108">
        <f>IFERROR(HLOOKUP(H222,'Latest indicator estimate data'!$A$1:$ZZ$500,MATCH($D234,'Latest indicator estimate data'!$G$1:$G$500,0),FALSE),"")</f>
        <v>38</v>
      </c>
      <c r="I234" s="108">
        <f>IFERROR(HLOOKUP(I222,'Latest indicator estimate data'!$A$1:$ZZ$500,MATCH($D234,'Latest indicator estimate data'!$G$1:$G$500,0),FALSE),"")</f>
        <v>56</v>
      </c>
      <c r="J234" s="108">
        <f>IFERROR(HLOOKUP(J222,'Latest indicator estimate data'!$A$1:$ZZ$500,MATCH($D234,'Latest indicator estimate data'!$G$1:$G$500,0),FALSE),"")</f>
        <v>25</v>
      </c>
      <c r="K234" s="108">
        <f>IFERROR(HLOOKUP(K222,'Latest indicator estimate data'!$A$1:$ZZ$500,MATCH($D234,'Latest indicator estimate data'!$G$1:$G$500,0),FALSE),"")</f>
        <v>75</v>
      </c>
      <c r="L234" s="108">
        <f>IFERROR(HLOOKUP(L222,'Latest indicator estimate data'!$A$1:$ZZ$500,MATCH($D234,'Latest indicator estimate data'!$G$1:$G$500,0),FALSE),"")</f>
        <v>8</v>
      </c>
      <c r="M234" s="108" t="str">
        <f>IFERROR(HLOOKUP(M222,'Latest indicator estimate data'!$A$1:$ZZ$500,MATCH($D234,'Latest indicator estimate data'!$G$1:$G$500,0),FALSE),"")</f>
        <v/>
      </c>
      <c r="N234" s="108" t="str">
        <f>IFERROR(HLOOKUP(N222,'Latest indicator estimate data'!$A$1:$ZZ$500,MATCH($D234,'Latest indicator estimate data'!$G$1:$G$500,0),FALSE),"")</f>
        <v/>
      </c>
      <c r="O234" s="108" t="str">
        <f>IFERROR(HLOOKUP(O222,'Latest indicator estimate data'!$A$1:$ZZ$500,MATCH($D234,'Latest indicator estimate data'!$G$1:$G$500,0),FALSE),"")</f>
        <v/>
      </c>
      <c r="P234" s="108"/>
      <c r="Q234" s="118"/>
    </row>
    <row r="235" spans="1:27" s="20" customFormat="1" ht="12.75" customHeight="1">
      <c r="A235" s="118"/>
      <c r="B235" s="115"/>
      <c r="C235" s="126"/>
      <c r="D235" s="129" t="s">
        <v>2560</v>
      </c>
      <c r="E235" s="113">
        <f>IFERROR(HLOOKUP(E222,'Latest indicator estimate data'!$A$1:$ZZ$500,MATCH($D235,'Latest indicator estimate data'!$G$1:$G$500,0),FALSE),"")</f>
        <v>68</v>
      </c>
      <c r="F235" s="113">
        <f>IFERROR(HLOOKUP(F222,'Latest indicator estimate data'!$A$1:$ZZ$500,MATCH($D235,'Latest indicator estimate data'!$G$1:$G$500,0),FALSE),"")</f>
        <v>84</v>
      </c>
      <c r="G235" s="113">
        <f>IFERROR(HLOOKUP(G222,'Latest indicator estimate data'!$A$1:$ZZ$500,MATCH($D235,'Latest indicator estimate data'!$G$1:$G$500,0),FALSE),"")</f>
        <v>57</v>
      </c>
      <c r="H235" s="113">
        <f>IFERROR(HLOOKUP(H222,'Latest indicator estimate data'!$A$1:$ZZ$500,MATCH($D235,'Latest indicator estimate data'!$G$1:$G$500,0),FALSE),"")</f>
        <v>59</v>
      </c>
      <c r="I235" s="113">
        <f>IFERROR(HLOOKUP(I222,'Latest indicator estimate data'!$A$1:$ZZ$500,MATCH($D235,'Latest indicator estimate data'!$G$1:$G$500,0),FALSE),"")</f>
        <v>67</v>
      </c>
      <c r="J235" s="113">
        <f>IFERROR(HLOOKUP(J222,'Latest indicator estimate data'!$A$1:$ZZ$500,MATCH($D235,'Latest indicator estimate data'!$G$1:$G$500,0),FALSE),"")</f>
        <v>49</v>
      </c>
      <c r="K235" s="113">
        <f>IFERROR(HLOOKUP(K222,'Latest indicator estimate data'!$A$1:$ZZ$500,MATCH($D235,'Latest indicator estimate data'!$G$1:$G$500,0),FALSE),"")</f>
        <v>73</v>
      </c>
      <c r="L235" s="113">
        <f>IFERROR(HLOOKUP(L222,'Latest indicator estimate data'!$A$1:$ZZ$500,MATCH($D235,'Latest indicator estimate data'!$G$1:$G$500,0),FALSE),"")</f>
        <v>37</v>
      </c>
      <c r="M235" s="113" t="str">
        <f>IFERROR(HLOOKUP(M222,'Latest indicator estimate data'!$A$1:$ZZ$500,MATCH($D235,'Latest indicator estimate data'!$G$1:$G$500,0),FALSE),"")</f>
        <v/>
      </c>
      <c r="N235" s="113" t="str">
        <f>IFERROR(HLOOKUP(N222,'Latest indicator estimate data'!$A$1:$ZZ$500,MATCH($D235,'Latest indicator estimate data'!$G$1:$G$500,0),FALSE),"")</f>
        <v/>
      </c>
      <c r="O235" s="113" t="str">
        <f>IFERROR(HLOOKUP(O222,'Latest indicator estimate data'!$A$1:$ZZ$500,MATCH($D235,'Latest indicator estimate data'!$G$1:$G$500,0),FALSE),"")</f>
        <v/>
      </c>
      <c r="P235" s="113"/>
      <c r="Q235" s="118"/>
    </row>
    <row r="236" spans="1:27">
      <c r="A236" s="118"/>
      <c r="D236" s="118"/>
      <c r="E236" s="114"/>
      <c r="F236" s="114"/>
      <c r="G236" s="114"/>
      <c r="H236" s="114"/>
      <c r="I236" s="114"/>
      <c r="J236" s="114"/>
      <c r="K236" s="114"/>
      <c r="L236" s="114"/>
      <c r="M236" s="114"/>
      <c r="N236" s="114"/>
      <c r="O236" s="108"/>
      <c r="P236" s="118"/>
      <c r="Q236" s="118"/>
    </row>
    <row r="239" spans="1:27">
      <c r="B239" s="115" t="s">
        <v>2359</v>
      </c>
    </row>
    <row r="240" spans="1:27">
      <c r="B240" s="105" t="s">
        <v>2360</v>
      </c>
      <c r="C240" s="105"/>
      <c r="D240" s="106"/>
      <c r="E240" s="107"/>
      <c r="F240" s="107"/>
      <c r="G240" s="107"/>
      <c r="H240" s="107"/>
      <c r="I240" s="107"/>
      <c r="J240" s="107"/>
      <c r="K240" s="107"/>
      <c r="L240" s="107"/>
      <c r="M240" s="107"/>
      <c r="N240" s="107"/>
      <c r="O240" s="108"/>
      <c r="P240" s="118"/>
    </row>
    <row r="241" spans="3:27" ht="22.5" customHeight="1">
      <c r="C241" s="109"/>
      <c r="D241" s="109"/>
      <c r="E241" s="245" t="s">
        <v>2361</v>
      </c>
      <c r="F241" s="245"/>
      <c r="G241" s="245"/>
      <c r="H241" s="245"/>
      <c r="I241" s="245"/>
      <c r="J241" s="245"/>
      <c r="K241" s="245"/>
      <c r="L241" s="110"/>
      <c r="M241" s="110"/>
      <c r="N241" s="110"/>
      <c r="O241" s="110"/>
      <c r="P241" s="110"/>
    </row>
    <row r="242" spans="3:27" ht="90.75" customHeight="1">
      <c r="C242" s="120"/>
      <c r="D242" s="120"/>
      <c r="E242" s="162" t="str">
        <f>X244</f>
        <v>oxygen concentrator</v>
      </c>
      <c r="F242" s="162" t="str">
        <f>X245</f>
        <v>external supply bulk</v>
      </c>
      <c r="G242" s="162" t="str">
        <f>X246</f>
        <v>external supply oxygen cylinders</v>
      </c>
      <c r="H242" s="162" t="str">
        <f>X247</f>
        <v>oxygen generator plant</v>
      </c>
      <c r="I242" s="162" t="str">
        <f>X248</f>
        <v xml:space="preserve">any of the FOUR sources </v>
      </c>
      <c r="J242" s="162" t="str">
        <f>X249</f>
        <v>piped oxygen distribution to terminal bedside wall units</v>
      </c>
      <c r="K242" s="162" t="str">
        <f>X250</f>
        <v>portable medical gas cylinder for oxygen (fitted with valve, and pressure and flow regulator)</v>
      </c>
      <c r="L242" s="162" t="s">
        <v>2015</v>
      </c>
      <c r="M242" s="111"/>
      <c r="N242" s="111"/>
      <c r="O242" s="111"/>
      <c r="P242" s="111"/>
    </row>
    <row r="243" spans="3:27" ht="27.6">
      <c r="C243" s="121"/>
      <c r="D243" s="121"/>
      <c r="E243" s="127" t="s">
        <v>1085</v>
      </c>
      <c r="F243" s="127" t="s">
        <v>1086</v>
      </c>
      <c r="G243" s="127" t="s">
        <v>1087</v>
      </c>
      <c r="H243" s="127" t="s">
        <v>1088</v>
      </c>
      <c r="I243" s="127" t="s">
        <v>1089</v>
      </c>
      <c r="J243" s="127" t="s">
        <v>1090</v>
      </c>
      <c r="K243" s="127" t="s">
        <v>1091</v>
      </c>
      <c r="L243" s="127" t="s">
        <v>1200</v>
      </c>
      <c r="M243" s="127"/>
      <c r="N243" s="127"/>
      <c r="O243" s="127"/>
      <c r="P243" s="127"/>
    </row>
    <row r="244" spans="3:27">
      <c r="C244" s="123" t="s">
        <v>1927</v>
      </c>
      <c r="D244" s="124"/>
      <c r="E244" s="112">
        <f>HLOOKUP(E243,'Latest indicator estimate data'!$A$1:$ZZ$500,MATCH($C244,'Latest indicator estimate data'!$G$1:$G$500,0),FALSE)</f>
        <v>73</v>
      </c>
      <c r="F244" s="112">
        <f>HLOOKUP(F243,'Latest indicator estimate data'!$A$1:$ZZ$500,MATCH($C244,'Latest indicator estimate data'!$G$1:$G$500,0),FALSE)</f>
        <v>27</v>
      </c>
      <c r="G244" s="112">
        <f>HLOOKUP(G243,'Latest indicator estimate data'!$A$1:$ZZ$500,MATCH($C244,'Latest indicator estimate data'!$G$1:$G$500,0),FALSE)</f>
        <v>87</v>
      </c>
      <c r="H244" s="112">
        <f>HLOOKUP(H243,'Latest indicator estimate data'!$A$1:$ZZ$500,MATCH($C244,'Latest indicator estimate data'!$G$1:$G$500,0),FALSE)</f>
        <v>47</v>
      </c>
      <c r="I244" s="112">
        <f>HLOOKUP(I243,'Latest indicator estimate data'!$A$1:$ZZ$500,MATCH($C244,'Latest indicator estimate data'!$G$1:$G$500,0),FALSE)</f>
        <v>91</v>
      </c>
      <c r="J244" s="112">
        <f>HLOOKUP(J243,'Latest indicator estimate data'!$A$1:$ZZ$500,MATCH($C244,'Latest indicator estimate data'!$G$1:$G$500,0),FALSE)</f>
        <v>40</v>
      </c>
      <c r="K244" s="112">
        <f>HLOOKUP(K243,'Latest indicator estimate data'!$A$1:$ZZ$500,MATCH($C244,'Latest indicator estimate data'!$G$1:$G$500,0),FALSE)</f>
        <v>87</v>
      </c>
      <c r="L244" s="112">
        <f>HLOOKUP(L243,'Latest indicator estimate data'!$A$1:$ZZ$500,MATCH($C244,'Latest indicator estimate data'!$G$1:$G$500,0),FALSE)</f>
        <v>45</v>
      </c>
      <c r="M244" s="112" t="e">
        <f>HLOOKUP(M243,'Latest indicator estimate data'!$A$1:$ZZ$500,MATCH($C244,'Latest indicator estimate data'!$G$1:$G$500,0),FALSE)</f>
        <v>#N/A</v>
      </c>
      <c r="N244" s="112" t="e">
        <f>HLOOKUP(N243,'Latest indicator estimate data'!$A$1:$ZZ$500,MATCH($C244,'Latest indicator estimate data'!$G$1:$G$500,0),FALSE)</f>
        <v>#N/A</v>
      </c>
      <c r="O244" s="112" t="e">
        <f>HLOOKUP(O243,'Latest indicator estimate data'!$A$1:$ZZ$500,MATCH($C244,'Latest indicator estimate data'!$G$1:$G$500,0),FALSE)</f>
        <v>#N/A</v>
      </c>
      <c r="P244" s="112" t="e">
        <f>HLOOKUP(P243,'Latest indicator estimate data'!A21:ZZ520,MATCH(C244,'Latest indicator estimate data'!E21:E520,0),FALSE)</f>
        <v>#N/A</v>
      </c>
      <c r="X244" s="19" t="s">
        <v>2362</v>
      </c>
      <c r="Y244" s="19" t="s">
        <v>1085</v>
      </c>
      <c r="Z244" s="19" t="s">
        <v>1719</v>
      </c>
      <c r="AA244" s="19" t="s">
        <v>1601</v>
      </c>
    </row>
    <row r="245" spans="3:27">
      <c r="C245" s="133" t="s">
        <v>2027</v>
      </c>
      <c r="D245" s="134"/>
      <c r="E245" s="132"/>
      <c r="F245" s="132"/>
      <c r="G245" s="132"/>
      <c r="H245" s="132"/>
      <c r="I245" s="132"/>
      <c r="J245" s="132"/>
      <c r="K245" s="132"/>
      <c r="L245" s="132"/>
      <c r="M245" s="132"/>
      <c r="N245" s="132"/>
      <c r="O245" s="132"/>
      <c r="P245" s="132"/>
      <c r="X245" s="19" t="s">
        <v>2363</v>
      </c>
      <c r="Y245" s="19" t="s">
        <v>1086</v>
      </c>
      <c r="Z245" s="19" t="s">
        <v>1721</v>
      </c>
      <c r="AA245" s="19" t="s">
        <v>1601</v>
      </c>
    </row>
    <row r="246" spans="3:27">
      <c r="C246" s="125"/>
      <c r="D246" s="20" t="s">
        <v>1928</v>
      </c>
      <c r="E246" s="108">
        <f>IFERROR(HLOOKUP(E243,'Latest indicator estimate data'!$A$1:$ZZ$500,MATCH($D246,'Latest indicator estimate data'!$G$1:$G$500,0),FALSE),"")</f>
        <v>73</v>
      </c>
      <c r="F246" s="108">
        <f>IFERROR(HLOOKUP(F243,'Latest indicator estimate data'!$A$1:$ZZ$500,MATCH($D246,'Latest indicator estimate data'!$G$1:$G$500,0),FALSE),"")</f>
        <v>27</v>
      </c>
      <c r="G246" s="108">
        <f>IFERROR(HLOOKUP(G243,'Latest indicator estimate data'!$A$1:$ZZ$500,MATCH($D246,'Latest indicator estimate data'!$G$1:$G$500,0),FALSE),"")</f>
        <v>87</v>
      </c>
      <c r="H246" s="108">
        <f>IFERROR(HLOOKUP(H243,'Latest indicator estimate data'!$A$1:$ZZ$500,MATCH($D246,'Latest indicator estimate data'!$G$1:$G$500,0),FALSE),"")</f>
        <v>47</v>
      </c>
      <c r="I246" s="108">
        <f>IFERROR(HLOOKUP(I243,'Latest indicator estimate data'!$A$1:$ZZ$500,MATCH($D246,'Latest indicator estimate data'!$G$1:$G$500,0),FALSE),"")</f>
        <v>91</v>
      </c>
      <c r="J246" s="108">
        <f>IFERROR(HLOOKUP(J243,'Latest indicator estimate data'!$A$1:$ZZ$500,MATCH($D246,'Latest indicator estimate data'!$G$1:$G$500,0),FALSE),"")</f>
        <v>40</v>
      </c>
      <c r="K246" s="108">
        <f>IFERROR(HLOOKUP(K243,'Latest indicator estimate data'!$A$1:$ZZ$500,MATCH($D246,'Latest indicator estimate data'!$G$1:$G$500,0),FALSE),"")</f>
        <v>87</v>
      </c>
      <c r="L246" s="108">
        <f>IFERROR(HLOOKUP(L243,'Latest indicator estimate data'!$A$1:$ZZ$500,MATCH($D246,'Latest indicator estimate data'!$G$1:$G$500,0),FALSE),"")</f>
        <v>45</v>
      </c>
      <c r="M246" s="108" t="str">
        <f>IFERROR(HLOOKUP(M243,'Latest indicator estimate data'!$A$1:$ZZ$500,MATCH($D246,'Latest indicator estimate data'!$G$1:$G$500,0),FALSE),"")</f>
        <v/>
      </c>
      <c r="N246" s="108" t="str">
        <f>IFERROR(HLOOKUP(N243,'Latest indicator estimate data'!$A$1:$ZZ$500,MATCH($D246,'Latest indicator estimate data'!$G$1:$G$500,0),FALSE),"")</f>
        <v/>
      </c>
      <c r="O246" s="108" t="str">
        <f>IFERROR(HLOOKUP(O243,'Latest indicator estimate data'!$A$1:$ZZ$500,MATCH($D246,'Latest indicator estimate data'!$G$1:$G$500,0),FALSE),"")</f>
        <v/>
      </c>
      <c r="P246" s="108" t="str">
        <f>IFERROR(HLOOKUP(P243,'Latest indicator estimate data'!A21:ZZ520,MATCH(D246,'Latest indicator estimate data'!F21:F520,0),FALSE),"")</f>
        <v/>
      </c>
      <c r="X246" s="19" t="s">
        <v>2364</v>
      </c>
      <c r="Y246" s="19" t="s">
        <v>1087</v>
      </c>
      <c r="Z246" s="19" t="s">
        <v>1723</v>
      </c>
      <c r="AA246" s="19" t="s">
        <v>1601</v>
      </c>
    </row>
    <row r="247" spans="3:27" ht="12.75" customHeight="1">
      <c r="C247" s="125"/>
      <c r="D247" s="20" t="s">
        <v>1929</v>
      </c>
      <c r="E247" s="108">
        <f>IFERROR(HLOOKUP(E243,'Latest indicator estimate data'!$A$1:$ZZ$500,MATCH($D247,'Latest indicator estimate data'!$G$1:$G$500,0),FALSE),"")</f>
        <v>0</v>
      </c>
      <c r="F247" s="108">
        <f>IFERROR(HLOOKUP(F243,'Latest indicator estimate data'!$A$1:$ZZ$500,MATCH($D247,'Latest indicator estimate data'!$G$1:$G$500,0),FALSE),"")</f>
        <v>0</v>
      </c>
      <c r="G247" s="108">
        <f>IFERROR(HLOOKUP(G243,'Latest indicator estimate data'!$A$1:$ZZ$500,MATCH($D247,'Latest indicator estimate data'!$G$1:$G$500,0),FALSE),"")</f>
        <v>0</v>
      </c>
      <c r="H247" s="108">
        <f>IFERROR(HLOOKUP(H243,'Latest indicator estimate data'!$A$1:$ZZ$500,MATCH($D247,'Latest indicator estimate data'!$G$1:$G$500,0),FALSE),"")</f>
        <v>0</v>
      </c>
      <c r="I247" s="108">
        <f>IFERROR(HLOOKUP(I243,'Latest indicator estimate data'!$A$1:$ZZ$500,MATCH($D247,'Latest indicator estimate data'!$G$1:$G$500,0),FALSE),"")</f>
        <v>0</v>
      </c>
      <c r="J247" s="108">
        <f>IFERROR(HLOOKUP(J243,'Latest indicator estimate data'!$A$1:$ZZ$500,MATCH($D247,'Latest indicator estimate data'!$G$1:$G$500,0),FALSE),"")</f>
        <v>0</v>
      </c>
      <c r="K247" s="108">
        <f>IFERROR(HLOOKUP(K243,'Latest indicator estimate data'!$A$1:$ZZ$500,MATCH($D247,'Latest indicator estimate data'!$G$1:$G$500,0),FALSE),"")</f>
        <v>0</v>
      </c>
      <c r="L247" s="108">
        <f>IFERROR(HLOOKUP(L243,'Latest indicator estimate data'!$A$1:$ZZ$500,MATCH($D247,'Latest indicator estimate data'!$G$1:$G$500,0),FALSE),"")</f>
        <v>0</v>
      </c>
      <c r="M247" s="108" t="str">
        <f>IFERROR(HLOOKUP(M243,'Latest indicator estimate data'!$A$1:$ZZ$500,MATCH($D247,'Latest indicator estimate data'!$G$1:$G$500,0),FALSE),"")</f>
        <v/>
      </c>
      <c r="N247" s="108" t="str">
        <f>IFERROR(HLOOKUP(N243,'Latest indicator estimate data'!$A$1:$ZZ$500,MATCH($D247,'Latest indicator estimate data'!$G$1:$G$500,0),FALSE),"")</f>
        <v/>
      </c>
      <c r="O247" s="108" t="str">
        <f>IFERROR(HLOOKUP(O243,'Latest indicator estimate data'!$A$1:$ZZ$500,MATCH($D247,'Latest indicator estimate data'!$G$1:$G$500,0),FALSE),"")</f>
        <v/>
      </c>
      <c r="P247" s="108" t="str">
        <f>IFERROR(HLOOKUP(P243,'Latest indicator estimate data'!A21:ZZ520,MATCH(D247,'Latest indicator estimate data'!F21:F520,0),FALSE),"")</f>
        <v/>
      </c>
      <c r="X247" s="19" t="s">
        <v>2365</v>
      </c>
      <c r="Y247" s="19" t="s">
        <v>1088</v>
      </c>
      <c r="Z247" s="19" t="s">
        <v>1725</v>
      </c>
      <c r="AA247" s="19" t="s">
        <v>1269</v>
      </c>
    </row>
    <row r="248" spans="3:27">
      <c r="C248" s="130" t="s">
        <v>2031</v>
      </c>
      <c r="D248" s="131"/>
      <c r="E248" s="132"/>
      <c r="F248" s="132"/>
      <c r="G248" s="132"/>
      <c r="H248" s="132"/>
      <c r="I248" s="132"/>
      <c r="J248" s="132"/>
      <c r="K248" s="132"/>
      <c r="L248" s="132"/>
      <c r="M248" s="132"/>
      <c r="N248" s="132"/>
      <c r="O248" s="132"/>
      <c r="P248" s="132"/>
      <c r="X248" s="19" t="s">
        <v>2366</v>
      </c>
      <c r="Y248" s="19" t="s">
        <v>1089</v>
      </c>
      <c r="Z248" s="19" t="s">
        <v>1727</v>
      </c>
      <c r="AA248" s="19" t="s">
        <v>1601</v>
      </c>
    </row>
    <row r="249" spans="3:27">
      <c r="C249" s="125"/>
      <c r="D249" s="20" t="s">
        <v>2558</v>
      </c>
      <c r="E249" s="108">
        <f>IFERROR(HLOOKUP(E243,'Latest indicator estimate data'!$A$1:$ZZ$500,MATCH($D249,'Latest indicator estimate data'!$G$1:$G$500,0),FALSE),"")</f>
        <v>29</v>
      </c>
      <c r="F249" s="108">
        <f>IFERROR(HLOOKUP(F243,'Latest indicator estimate data'!$A$1:$ZZ$500,MATCH($D249,'Latest indicator estimate data'!$G$1:$G$500,0),FALSE),"")</f>
        <v>0</v>
      </c>
      <c r="G249" s="108">
        <f>IFERROR(HLOOKUP(G243,'Latest indicator estimate data'!$A$1:$ZZ$500,MATCH($D249,'Latest indicator estimate data'!$G$1:$G$500,0),FALSE),"")</f>
        <v>29</v>
      </c>
      <c r="H249" s="108">
        <f>IFERROR(HLOOKUP(H243,'Latest indicator estimate data'!$A$1:$ZZ$500,MATCH($D249,'Latest indicator estimate data'!$G$1:$G$500,0),FALSE),"")</f>
        <v>0</v>
      </c>
      <c r="I249" s="108">
        <f>IFERROR(HLOOKUP(I243,'Latest indicator estimate data'!$A$1:$ZZ$500,MATCH($D249,'Latest indicator estimate data'!$G$1:$G$500,0),FALSE),"")</f>
        <v>43</v>
      </c>
      <c r="J249" s="108">
        <f>IFERROR(HLOOKUP(J243,'Latest indicator estimate data'!$A$1:$ZZ$500,MATCH($D249,'Latest indicator estimate data'!$G$1:$G$500,0),FALSE),"")</f>
        <v>0</v>
      </c>
      <c r="K249" s="108">
        <f>IFERROR(HLOOKUP(K243,'Latest indicator estimate data'!$A$1:$ZZ$500,MATCH($D249,'Latest indicator estimate data'!$G$1:$G$500,0),FALSE),"")</f>
        <v>29</v>
      </c>
      <c r="L249" s="108">
        <f>IFERROR(HLOOKUP(L243,'Latest indicator estimate data'!$A$1:$ZZ$500,MATCH($D249,'Latest indicator estimate data'!$G$1:$G$500,0),FALSE),"")</f>
        <v>7</v>
      </c>
      <c r="M249" s="108" t="str">
        <f>IFERROR(HLOOKUP(M243,'Latest indicator estimate data'!$A$1:$ZZ$500,MATCH($D249,'Latest indicator estimate data'!$G$1:$G$500,0),FALSE),"")</f>
        <v/>
      </c>
      <c r="N249" s="108" t="str">
        <f>IFERROR(HLOOKUP(N243,'Latest indicator estimate data'!$A$1:$ZZ$500,MATCH($D249,'Latest indicator estimate data'!$G$1:$G$500,0),FALSE),"")</f>
        <v/>
      </c>
      <c r="O249" s="108" t="str">
        <f>IFERROR(HLOOKUP(O243,'Latest indicator estimate data'!$A$1:$ZZ$500,MATCH($D249,'Latest indicator estimate data'!$G$1:$G$500,0),FALSE),"")</f>
        <v/>
      </c>
      <c r="P249" s="108" t="str">
        <f>IFERROR(HLOOKUP(P243,'Latest indicator estimate data'!L21:AAK520,MATCH(D249,'Latest indicator estimate data'!Q21:Q520,0),FALSE),"")</f>
        <v/>
      </c>
      <c r="X249" s="19" t="s">
        <v>2367</v>
      </c>
      <c r="Y249" s="19" t="s">
        <v>1090</v>
      </c>
      <c r="Z249" s="19" t="s">
        <v>1729</v>
      </c>
      <c r="AA249" s="19" t="s">
        <v>1601</v>
      </c>
    </row>
    <row r="250" spans="3:27">
      <c r="C250" s="125"/>
      <c r="D250" s="20" t="s">
        <v>2559</v>
      </c>
      <c r="E250" s="108">
        <f>IFERROR(HLOOKUP(E243,'Latest indicator estimate data'!$A$1:$ZZ$500,MATCH($D250,'Latest indicator estimate data'!$G$1:$G$500,0),FALSE),"")</f>
        <v>82</v>
      </c>
      <c r="F250" s="108">
        <f>IFERROR(HLOOKUP(F243,'Latest indicator estimate data'!$A$1:$ZZ$500,MATCH($D250,'Latest indicator estimate data'!$G$1:$G$500,0),FALSE),"")</f>
        <v>32</v>
      </c>
      <c r="G250" s="108">
        <f>IFERROR(HLOOKUP(G243,'Latest indicator estimate data'!$A$1:$ZZ$500,MATCH($D250,'Latest indicator estimate data'!$G$1:$G$500,0),FALSE),"")</f>
        <v>97</v>
      </c>
      <c r="H250" s="108">
        <f>IFERROR(HLOOKUP(H243,'Latest indicator estimate data'!$A$1:$ZZ$500,MATCH($D250,'Latest indicator estimate data'!$G$1:$G$500,0),FALSE),"")</f>
        <v>55</v>
      </c>
      <c r="I250" s="108">
        <f>IFERROR(HLOOKUP(I243,'Latest indicator estimate data'!$A$1:$ZZ$500,MATCH($D250,'Latest indicator estimate data'!$G$1:$G$500,0),FALSE),"")</f>
        <v>100</v>
      </c>
      <c r="J250" s="108">
        <f>IFERROR(HLOOKUP(J243,'Latest indicator estimate data'!$A$1:$ZZ$500,MATCH($D250,'Latest indicator estimate data'!$G$1:$G$500,0),FALSE),"")</f>
        <v>47</v>
      </c>
      <c r="K250" s="108">
        <f>IFERROR(HLOOKUP(K243,'Latest indicator estimate data'!$A$1:$ZZ$500,MATCH($D250,'Latest indicator estimate data'!$G$1:$G$500,0),FALSE),"")</f>
        <v>97</v>
      </c>
      <c r="L250" s="108">
        <f>IFERROR(HLOOKUP(L243,'Latest indicator estimate data'!$A$1:$ZZ$500,MATCH($D250,'Latest indicator estimate data'!$G$1:$G$500,0),FALSE),"")</f>
        <v>38</v>
      </c>
      <c r="M250" s="108" t="str">
        <f>IFERROR(HLOOKUP(M243,'Latest indicator estimate data'!$A$1:$ZZ$500,MATCH($D250,'Latest indicator estimate data'!$G$1:$G$500,0),FALSE),"")</f>
        <v/>
      </c>
      <c r="N250" s="108" t="str">
        <f>IFERROR(HLOOKUP(N243,'Latest indicator estimate data'!$A$1:$ZZ$500,MATCH($D250,'Latest indicator estimate data'!$G$1:$G$500,0),FALSE),"")</f>
        <v/>
      </c>
      <c r="O250" s="108" t="str">
        <f>IFERROR(HLOOKUP(O243,'Latest indicator estimate data'!$A$1:$ZZ$500,MATCH($D250,'Latest indicator estimate data'!$G$1:$G$500,0),FALSE),"")</f>
        <v/>
      </c>
      <c r="P250" s="108" t="str">
        <f>IFERROR(HLOOKUP(P243,'Latest indicator estimate data'!L22:AAK521,MATCH(D250,'Latest indicator estimate data'!Q22:Q521,0),FALSE),"")</f>
        <v/>
      </c>
      <c r="X250" s="19" t="s">
        <v>2368</v>
      </c>
      <c r="Y250" s="19" t="s">
        <v>1091</v>
      </c>
      <c r="Z250" s="19" t="s">
        <v>1731</v>
      </c>
      <c r="AA250" s="19" t="s">
        <v>1601</v>
      </c>
    </row>
    <row r="251" spans="3:27">
      <c r="C251" s="130" t="s">
        <v>2035</v>
      </c>
      <c r="D251" s="131"/>
      <c r="E251" s="132"/>
      <c r="F251" s="132"/>
      <c r="G251" s="132"/>
      <c r="H251" s="132"/>
      <c r="I251" s="132"/>
      <c r="J251" s="132"/>
      <c r="K251" s="132"/>
      <c r="L251" s="132"/>
      <c r="M251" s="132"/>
      <c r="N251" s="132"/>
      <c r="O251" s="132"/>
      <c r="P251" s="132"/>
    </row>
    <row r="252" spans="3:27">
      <c r="C252" s="125"/>
      <c r="D252" s="20" t="s">
        <v>1933</v>
      </c>
      <c r="E252" s="108">
        <f>IFERROR(HLOOKUP(E243,'Latest indicator estimate data'!$A$1:$ZZ$500,MATCH($D252,'Latest indicator estimate data'!$G$1:$G$500,0),FALSE),"")</f>
        <v>50</v>
      </c>
      <c r="F252" s="108">
        <f>IFERROR(HLOOKUP(F243,'Latest indicator estimate data'!$A$1:$ZZ$500,MATCH($D252,'Latest indicator estimate data'!$G$1:$G$500,0),FALSE),"")</f>
        <v>0</v>
      </c>
      <c r="G252" s="108">
        <f>IFERROR(HLOOKUP(G243,'Latest indicator estimate data'!$A$1:$ZZ$500,MATCH($D252,'Latest indicator estimate data'!$G$1:$G$500,0),FALSE),"")</f>
        <v>17</v>
      </c>
      <c r="H252" s="108">
        <f>IFERROR(HLOOKUP(H243,'Latest indicator estimate data'!$A$1:$ZZ$500,MATCH($D252,'Latest indicator estimate data'!$G$1:$G$500,0),FALSE),"")</f>
        <v>0</v>
      </c>
      <c r="I252" s="108">
        <f>IFERROR(HLOOKUP(I243,'Latest indicator estimate data'!$A$1:$ZZ$500,MATCH($D252,'Latest indicator estimate data'!$G$1:$G$500,0),FALSE),"")</f>
        <v>50</v>
      </c>
      <c r="J252" s="108">
        <f>IFERROR(HLOOKUP(J243,'Latest indicator estimate data'!$A$1:$ZZ$500,MATCH($D252,'Latest indicator estimate data'!$G$1:$G$500,0),FALSE),"")</f>
        <v>0</v>
      </c>
      <c r="K252" s="108">
        <f>IFERROR(HLOOKUP(K243,'Latest indicator estimate data'!$A$1:$ZZ$500,MATCH($D252,'Latest indicator estimate data'!$G$1:$G$500,0),FALSE),"")</f>
        <v>33</v>
      </c>
      <c r="L252" s="108">
        <f>IFERROR(HLOOKUP(L243,'Latest indicator estimate data'!$A$1:$ZZ$500,MATCH($D252,'Latest indicator estimate data'!$G$1:$G$500,0),FALSE),"")</f>
        <v>6</v>
      </c>
      <c r="M252" s="108" t="str">
        <f>IFERROR(HLOOKUP(M243,'Latest indicator estimate data'!$A$1:$ZZ$500,MATCH($D252,'Latest indicator estimate data'!$G$1:$G$500,0),FALSE),"")</f>
        <v/>
      </c>
      <c r="N252" s="108" t="str">
        <f>IFERROR(HLOOKUP(N243,'Latest indicator estimate data'!$A$1:$ZZ$500,MATCH($D252,'Latest indicator estimate data'!$G$1:$G$500,0),FALSE),"")</f>
        <v/>
      </c>
      <c r="O252" s="108" t="str">
        <f>IFERROR(HLOOKUP(O243,'Latest indicator estimate data'!$A$1:$ZZ$500,MATCH($D252,'Latest indicator estimate data'!$G$1:$G$500,0),FALSE),"")</f>
        <v/>
      </c>
      <c r="P252" s="108" t="str">
        <f>IFERROR(HLOOKUP(P243,'Latest indicator estimate data'!L24:AAK523,MATCH(D252,'Latest indicator estimate data'!Q24:Q523,0),FALSE),"")</f>
        <v/>
      </c>
    </row>
    <row r="253" spans="3:27">
      <c r="C253" s="125"/>
      <c r="D253" s="20" t="s">
        <v>1934</v>
      </c>
      <c r="E253" s="108">
        <f>IFERROR(HLOOKUP(E243,'Latest indicator estimate data'!$A$1:$ZZ$500,MATCH($D253,'Latest indicator estimate data'!$G$1:$G$500,0),FALSE),"")</f>
        <v>77</v>
      </c>
      <c r="F253" s="108">
        <f>IFERROR(HLOOKUP(F243,'Latest indicator estimate data'!$A$1:$ZZ$500,MATCH($D253,'Latest indicator estimate data'!$G$1:$G$500,0),FALSE),"")</f>
        <v>31</v>
      </c>
      <c r="G253" s="108">
        <f>IFERROR(HLOOKUP(G243,'Latest indicator estimate data'!$A$1:$ZZ$500,MATCH($D253,'Latest indicator estimate data'!$G$1:$G$500,0),FALSE),"")</f>
        <v>97</v>
      </c>
      <c r="H253" s="108">
        <f>IFERROR(HLOOKUP(H243,'Latest indicator estimate data'!$A$1:$ZZ$500,MATCH($D253,'Latest indicator estimate data'!$G$1:$G$500,0),FALSE),"")</f>
        <v>54</v>
      </c>
      <c r="I253" s="108">
        <f>IFERROR(HLOOKUP(I243,'Latest indicator estimate data'!$A$1:$ZZ$500,MATCH($D253,'Latest indicator estimate data'!$G$1:$G$500,0),FALSE),"")</f>
        <v>97</v>
      </c>
      <c r="J253" s="108">
        <f>IFERROR(HLOOKUP(J243,'Latest indicator estimate data'!$A$1:$ZZ$500,MATCH($D253,'Latest indicator estimate data'!$G$1:$G$500,0),FALSE),"")</f>
        <v>46</v>
      </c>
      <c r="K253" s="108">
        <f>IFERROR(HLOOKUP(K243,'Latest indicator estimate data'!$A$1:$ZZ$500,MATCH($D253,'Latest indicator estimate data'!$G$1:$G$500,0),FALSE),"")</f>
        <v>95</v>
      </c>
      <c r="L253" s="108">
        <f>IFERROR(HLOOKUP(L243,'Latest indicator estimate data'!$A$1:$ZZ$500,MATCH($D253,'Latest indicator estimate data'!$G$1:$G$500,0),FALSE),"")</f>
        <v>39</v>
      </c>
      <c r="M253" s="108" t="str">
        <f>IFERROR(HLOOKUP(M243,'Latest indicator estimate data'!$A$1:$ZZ$500,MATCH($D253,'Latest indicator estimate data'!$G$1:$G$500,0),FALSE),"")</f>
        <v/>
      </c>
      <c r="N253" s="108" t="str">
        <f>IFERROR(HLOOKUP(N243,'Latest indicator estimate data'!$A$1:$ZZ$500,MATCH($D253,'Latest indicator estimate data'!$G$1:$G$500,0),FALSE),"")</f>
        <v/>
      </c>
      <c r="O253" s="108" t="str">
        <f>IFERROR(HLOOKUP(O243,'Latest indicator estimate data'!$A$1:$ZZ$500,MATCH($D253,'Latest indicator estimate data'!$G$1:$G$500,0),FALSE),"")</f>
        <v/>
      </c>
      <c r="P253" s="108" t="str">
        <f>IFERROR(HLOOKUP(P243,'Latest indicator estimate data'!L25:AAK524,MATCH(D253,'Latest indicator estimate data'!Q25:Q524,0),FALSE),"")</f>
        <v/>
      </c>
    </row>
    <row r="254" spans="3:27">
      <c r="C254" s="130" t="s">
        <v>2039</v>
      </c>
      <c r="D254" s="131"/>
      <c r="E254" s="132"/>
      <c r="F254" s="132"/>
      <c r="G254" s="132"/>
      <c r="H254" s="132"/>
      <c r="I254" s="132"/>
      <c r="J254" s="132"/>
      <c r="K254" s="132"/>
      <c r="L254" s="132"/>
      <c r="M254" s="132"/>
      <c r="N254" s="132"/>
      <c r="O254" s="132"/>
      <c r="P254" s="132"/>
    </row>
    <row r="255" spans="3:27">
      <c r="C255" s="125"/>
      <c r="D255" s="20" t="s">
        <v>2561</v>
      </c>
      <c r="E255" s="108">
        <f>IFERROR(HLOOKUP(E243,'Latest indicator estimate data'!$A$1:$ZZ$500,MATCH($D255,'Latest indicator estimate data'!$G$1:$G$500,0),FALSE),"")</f>
        <v>38</v>
      </c>
      <c r="F255" s="108">
        <f>IFERROR(HLOOKUP(F243,'Latest indicator estimate data'!$A$1:$ZZ$500,MATCH($D255,'Latest indicator estimate data'!$G$1:$G$500,0),FALSE),"")</f>
        <v>50</v>
      </c>
      <c r="G255" s="108">
        <f>IFERROR(HLOOKUP(G243,'Latest indicator estimate data'!$A$1:$ZZ$500,MATCH($D255,'Latest indicator estimate data'!$G$1:$G$500,0),FALSE),"")</f>
        <v>88</v>
      </c>
      <c r="H255" s="108">
        <f>IFERROR(HLOOKUP(H243,'Latest indicator estimate data'!$A$1:$ZZ$500,MATCH($D255,'Latest indicator estimate data'!$G$1:$G$500,0),FALSE),"")</f>
        <v>38</v>
      </c>
      <c r="I255" s="108">
        <f>IFERROR(HLOOKUP(I243,'Latest indicator estimate data'!$A$1:$ZZ$500,MATCH($D255,'Latest indicator estimate data'!$G$1:$G$500,0),FALSE),"")</f>
        <v>88</v>
      </c>
      <c r="J255" s="108">
        <f>IFERROR(HLOOKUP(J243,'Latest indicator estimate data'!$A$1:$ZZ$500,MATCH($D255,'Latest indicator estimate data'!$G$1:$G$500,0),FALSE),"")</f>
        <v>50</v>
      </c>
      <c r="K255" s="108">
        <f>IFERROR(HLOOKUP(K243,'Latest indicator estimate data'!$A$1:$ZZ$500,MATCH($D255,'Latest indicator estimate data'!$G$1:$G$500,0),FALSE),"")</f>
        <v>88</v>
      </c>
      <c r="L255" s="108">
        <f>IFERROR(HLOOKUP(L243,'Latest indicator estimate data'!$A$1:$ZZ$500,MATCH($D255,'Latest indicator estimate data'!$G$1:$G$500,0),FALSE),"")</f>
        <v>8</v>
      </c>
      <c r="M255" s="108" t="str">
        <f>IFERROR(HLOOKUP(M243,'Latest indicator estimate data'!$A$1:$ZZ$500,MATCH($D255,'Latest indicator estimate data'!$G$1:$G$500,0),FALSE),"")</f>
        <v/>
      </c>
      <c r="N255" s="108" t="str">
        <f>IFERROR(HLOOKUP(N243,'Latest indicator estimate data'!$A$1:$ZZ$500,MATCH($D255,'Latest indicator estimate data'!$G$1:$G$500,0),FALSE),"")</f>
        <v/>
      </c>
      <c r="O255" s="108" t="str">
        <f>IFERROR(HLOOKUP(O243,'Latest indicator estimate data'!$A$1:$ZZ$500,MATCH($D255,'Latest indicator estimate data'!$G$1:$G$500,0),FALSE),"")</f>
        <v/>
      </c>
      <c r="P255" s="108" t="str">
        <f>IFERROR(HLOOKUP(P243,'Latest indicator estimate data'!L27:AAK526,MATCH(D255,'Latest indicator estimate data'!Q27:Q526,0),FALSE),"")</f>
        <v/>
      </c>
    </row>
    <row r="256" spans="3:27">
      <c r="C256" s="126"/>
      <c r="D256" s="129" t="s">
        <v>2560</v>
      </c>
      <c r="E256" s="113">
        <f>IFERROR(HLOOKUP(E243,'Latest indicator estimate data'!$A$1:$ZZ$500,MATCH($D256,'Latest indicator estimate data'!$G$1:$G$500,0),FALSE),"")</f>
        <v>81</v>
      </c>
      <c r="F256" s="113">
        <f>IFERROR(HLOOKUP(F243,'Latest indicator estimate data'!$A$1:$ZZ$500,MATCH($D256,'Latest indicator estimate data'!$G$1:$G$500,0),FALSE),"")</f>
        <v>22</v>
      </c>
      <c r="G256" s="113">
        <f>IFERROR(HLOOKUP(G243,'Latest indicator estimate data'!$A$1:$ZZ$500,MATCH($D256,'Latest indicator estimate data'!$G$1:$G$500,0),FALSE),"")</f>
        <v>86</v>
      </c>
      <c r="H256" s="113">
        <f>IFERROR(HLOOKUP(H243,'Latest indicator estimate data'!$A$1:$ZZ$500,MATCH($D256,'Latest indicator estimate data'!$G$1:$G$500,0),FALSE),"")</f>
        <v>49</v>
      </c>
      <c r="I256" s="113">
        <f>IFERROR(HLOOKUP(I243,'Latest indicator estimate data'!$A$1:$ZZ$500,MATCH($D256,'Latest indicator estimate data'!$G$1:$G$500,0),FALSE),"")</f>
        <v>92</v>
      </c>
      <c r="J256" s="113">
        <f>IFERROR(HLOOKUP(J243,'Latest indicator estimate data'!$A$1:$ZZ$500,MATCH($D256,'Latest indicator estimate data'!$G$1:$G$500,0),FALSE),"")</f>
        <v>38</v>
      </c>
      <c r="K256" s="113">
        <f>IFERROR(HLOOKUP(K243,'Latest indicator estimate data'!$A$1:$ZZ$500,MATCH($D256,'Latest indicator estimate data'!$G$1:$G$500,0),FALSE),"")</f>
        <v>86</v>
      </c>
      <c r="L256" s="113">
        <f>IFERROR(HLOOKUP(L243,'Latest indicator estimate data'!$A$1:$ZZ$500,MATCH($D256,'Latest indicator estimate data'!$G$1:$G$500,0),FALSE),"")</f>
        <v>37</v>
      </c>
      <c r="M256" s="113" t="str">
        <f>IFERROR(HLOOKUP(M243,'Latest indicator estimate data'!$A$1:$ZZ$500,MATCH($D256,'Latest indicator estimate data'!$G$1:$G$500,0),FALSE),"")</f>
        <v/>
      </c>
      <c r="N256" s="113" t="str">
        <f>IFERROR(HLOOKUP(N243,'Latest indicator estimate data'!$A$1:$ZZ$500,MATCH($D256,'Latest indicator estimate data'!$G$1:$G$500,0),FALSE),"")</f>
        <v/>
      </c>
      <c r="O256" s="113" t="str">
        <f>IFERROR(HLOOKUP(O243,'Latest indicator estimate data'!$A$1:$ZZ$500,MATCH($D256,'Latest indicator estimate data'!$G$1:$G$500,0),FALSE),"")</f>
        <v/>
      </c>
      <c r="P256" s="113" t="str">
        <f>IFERROR(HLOOKUP(P243,'Latest indicator estimate data'!L28:AAK527,MATCH(D256,'Latest indicator estimate data'!Q28:Q527,0),FALSE),"")</f>
        <v/>
      </c>
    </row>
    <row r="257" spans="2:27">
      <c r="M257" s="185" t="s">
        <v>2347</v>
      </c>
    </row>
    <row r="260" spans="2:27">
      <c r="B260" s="105" t="s">
        <v>2369</v>
      </c>
    </row>
    <row r="261" spans="2:27">
      <c r="B261" s="105" t="s">
        <v>2370</v>
      </c>
      <c r="C261" s="105"/>
      <c r="D261" s="106"/>
      <c r="E261" s="107"/>
      <c r="F261" s="107"/>
      <c r="G261" s="107"/>
      <c r="H261" s="107"/>
      <c r="I261" s="107"/>
      <c r="J261" s="107"/>
      <c r="K261" s="107"/>
      <c r="L261" s="107"/>
      <c r="M261" s="107"/>
      <c r="N261" s="107"/>
      <c r="O261" s="108"/>
      <c r="P261" s="118"/>
    </row>
    <row r="262" spans="2:27">
      <c r="C262" s="109"/>
      <c r="D262" s="109"/>
      <c r="E262" s="110"/>
      <c r="F262" s="110"/>
      <c r="G262" s="110"/>
      <c r="H262" s="110"/>
      <c r="I262" s="110"/>
      <c r="J262" s="110"/>
      <c r="K262" s="110"/>
      <c r="L262" s="110"/>
      <c r="M262" s="110"/>
      <c r="N262" s="110"/>
      <c r="O262" s="110"/>
      <c r="P262" s="110"/>
    </row>
    <row r="263" spans="2:27" ht="89.25" customHeight="1">
      <c r="C263" s="120"/>
      <c r="D263" s="120"/>
      <c r="E263" s="162" t="str">
        <f>X265</f>
        <v>No functioning ventilators</v>
      </c>
      <c r="F263" s="162" t="str">
        <f>X266</f>
        <v xml:space="preserve">have both types of functioning ventilators </v>
      </c>
      <c r="G263" s="162" t="str">
        <f>X267</f>
        <v>Only ventilators for ICU and no functioning non-invasive ventilators</v>
      </c>
      <c r="H263" s="162" t="str">
        <f>X268</f>
        <v>Only functioning non-invasive ventilators and no functioning ventilators for ICU</v>
      </c>
      <c r="I263" s="162" t="str">
        <f>X269</f>
        <v>At least one type of functioning ventilators available</v>
      </c>
      <c r="J263" s="162" t="str">
        <f>X270</f>
        <v xml:space="preserve">Average score for availability of 3 equipements </v>
      </c>
      <c r="K263" s="162" t="str">
        <f>X271</f>
        <v>Have all 3 items</v>
      </c>
      <c r="L263" s="160" t="str">
        <f>X272</f>
        <v xml:space="preserve">Average score for availability of 4 equipements </v>
      </c>
      <c r="M263" s="160" t="str">
        <f>X273</f>
        <v>Have all 4 items</v>
      </c>
      <c r="N263" s="162" t="s">
        <v>2015</v>
      </c>
      <c r="O263" s="111"/>
      <c r="P263" s="111"/>
    </row>
    <row r="264" spans="2:27" ht="41.4">
      <c r="C264" s="121"/>
      <c r="D264" s="121"/>
      <c r="E264" s="127" t="s">
        <v>1092</v>
      </c>
      <c r="F264" s="127" t="s">
        <v>1093</v>
      </c>
      <c r="G264" s="127" t="s">
        <v>1094</v>
      </c>
      <c r="H264" s="127" t="s">
        <v>1095</v>
      </c>
      <c r="I264" s="127" t="s">
        <v>1096</v>
      </c>
      <c r="J264" s="127" t="s">
        <v>1097</v>
      </c>
      <c r="K264" s="127" t="s">
        <v>1098</v>
      </c>
      <c r="L264" s="127" t="s">
        <v>1099</v>
      </c>
      <c r="M264" s="127" t="s">
        <v>1100</v>
      </c>
      <c r="N264" s="184" t="s">
        <v>1200</v>
      </c>
      <c r="O264" s="127"/>
      <c r="P264" s="127"/>
    </row>
    <row r="265" spans="2:27">
      <c r="C265" s="123" t="s">
        <v>1927</v>
      </c>
      <c r="D265" s="124"/>
      <c r="E265" s="112">
        <f>HLOOKUP(E264,'Latest indicator estimate data'!$A$1:$ZZ$500,MATCH($C265,'Latest indicator estimate data'!$G$1:$G$500,0),FALSE)</f>
        <v>38</v>
      </c>
      <c r="F265" s="112">
        <f>HLOOKUP(F264,'Latest indicator estimate data'!$A$1:$ZZ$500,MATCH($C265,'Latest indicator estimate data'!$G$1:$G$500,0),FALSE)</f>
        <v>47</v>
      </c>
      <c r="G265" s="112">
        <f>HLOOKUP(G264,'Latest indicator estimate data'!$A$1:$ZZ$500,MATCH($C265,'Latest indicator estimate data'!$G$1:$G$500,0),FALSE)</f>
        <v>7</v>
      </c>
      <c r="H265" s="112">
        <f>HLOOKUP(H264,'Latest indicator estimate data'!$A$1:$ZZ$500,MATCH($C265,'Latest indicator estimate data'!$G$1:$G$500,0),FALSE)</f>
        <v>9</v>
      </c>
      <c r="I265" s="112">
        <f>HLOOKUP(I264,'Latest indicator estimate data'!$A$1:$ZZ$500,MATCH($C265,'Latest indicator estimate data'!$G$1:$G$500,0),FALSE)</f>
        <v>62</v>
      </c>
      <c r="J265" s="112">
        <f>HLOOKUP(J264,'Latest indicator estimate data'!$A$1:$ZZ$500,MATCH($C265,'Latest indicator estimate data'!$G$1:$G$500,0),FALSE)</f>
        <v>80</v>
      </c>
      <c r="K265" s="112">
        <f>HLOOKUP(K264,'Latest indicator estimate data'!$A$1:$ZZ$500,MATCH($C265,'Latest indicator estimate data'!$G$1:$G$500,0),FALSE)</f>
        <v>60</v>
      </c>
      <c r="L265" s="112">
        <f>HLOOKUP(L264,'Latest indicator estimate data'!$A$1:$ZZ$500,MATCH($C265,'Latest indicator estimate data'!$G$1:$G$500,0),FALSE)</f>
        <v>75</v>
      </c>
      <c r="M265" s="112">
        <f>HLOOKUP(M264,'Latest indicator estimate data'!$A$1:$ZZ$500,MATCH($C265,'Latest indicator estimate data'!$G$1:$G$500,0),FALSE)</f>
        <v>44</v>
      </c>
      <c r="N265" s="112">
        <f>HLOOKUP(N264,'Latest indicator estimate data'!$A$1:$ZZ$500,MATCH($C265,'Latest indicator estimate data'!$G$1:$G$500,0),FALSE)</f>
        <v>45</v>
      </c>
      <c r="O265" s="112" t="e">
        <f>HLOOKUP(O264,'Latest indicator estimate data'!$A$1:$ZZ$500,MATCH($C265,'Latest indicator estimate data'!$G$1:$G$500,0),FALSE)</f>
        <v>#N/A</v>
      </c>
      <c r="P265" s="112" t="e">
        <f>HLOOKUP(P264,'Latest indicator estimate data'!A41:ZZ540,MATCH(C265,'Latest indicator estimate data'!E41:E540,0),FALSE)</f>
        <v>#N/A</v>
      </c>
      <c r="X265" s="19" t="s">
        <v>2371</v>
      </c>
      <c r="Y265" s="19" t="s">
        <v>1092</v>
      </c>
      <c r="Z265" s="19" t="s">
        <v>1733</v>
      </c>
      <c r="AA265" s="19" t="s">
        <v>1601</v>
      </c>
    </row>
    <row r="266" spans="2:27">
      <c r="C266" s="133" t="s">
        <v>2027</v>
      </c>
      <c r="D266" s="134"/>
      <c r="E266" s="132"/>
      <c r="F266" s="132"/>
      <c r="G266" s="132"/>
      <c r="H266" s="132"/>
      <c r="I266" s="132"/>
      <c r="J266" s="132"/>
      <c r="K266" s="132"/>
      <c r="L266" s="132"/>
      <c r="M266" s="132"/>
      <c r="N266" s="132"/>
      <c r="O266" s="132"/>
      <c r="P266" s="132"/>
      <c r="X266" s="19" t="s">
        <v>2372</v>
      </c>
      <c r="Y266" s="19" t="s">
        <v>1093</v>
      </c>
      <c r="Z266" s="19" t="s">
        <v>1735</v>
      </c>
      <c r="AA266" s="19" t="s">
        <v>1601</v>
      </c>
    </row>
    <row r="267" spans="2:27">
      <c r="C267" s="125"/>
      <c r="D267" s="20" t="s">
        <v>1928</v>
      </c>
      <c r="E267" s="108">
        <f>IFERROR(HLOOKUP(E264,'Latest indicator estimate data'!$A$1:$ZZ$500,MATCH($D267,'Latest indicator estimate data'!$G$1:$G$500,0),FALSE),"")</f>
        <v>38</v>
      </c>
      <c r="F267" s="108">
        <f>IFERROR(HLOOKUP(F264,'Latest indicator estimate data'!$A$1:$ZZ$500,MATCH($D267,'Latest indicator estimate data'!$G$1:$G$500,0),FALSE),"")</f>
        <v>47</v>
      </c>
      <c r="G267" s="108">
        <f>IFERROR(HLOOKUP(G264,'Latest indicator estimate data'!$A$1:$ZZ$500,MATCH($D267,'Latest indicator estimate data'!$G$1:$G$500,0),FALSE),"")</f>
        <v>7</v>
      </c>
      <c r="H267" s="108">
        <f>IFERROR(HLOOKUP(H264,'Latest indicator estimate data'!$A$1:$ZZ$500,MATCH($D267,'Latest indicator estimate data'!$G$1:$G$500,0),FALSE),"")</f>
        <v>9</v>
      </c>
      <c r="I267" s="108">
        <f>IFERROR(HLOOKUP(I264,'Latest indicator estimate data'!$A$1:$ZZ$500,MATCH($D267,'Latest indicator estimate data'!$G$1:$G$500,0),FALSE),"")</f>
        <v>62</v>
      </c>
      <c r="J267" s="108">
        <f>IFERROR(HLOOKUP(J264,'Latest indicator estimate data'!$A$1:$ZZ$500,MATCH($D267,'Latest indicator estimate data'!$G$1:$G$500,0),FALSE),"")</f>
        <v>80</v>
      </c>
      <c r="K267" s="108">
        <f>IFERROR(HLOOKUP(K264,'Latest indicator estimate data'!$A$1:$ZZ$500,MATCH($D267,'Latest indicator estimate data'!$G$1:$G$500,0),FALSE),"")</f>
        <v>60</v>
      </c>
      <c r="L267" s="108">
        <f>IFERROR(HLOOKUP(L264,'Latest indicator estimate data'!$A$1:$ZZ$500,MATCH($D267,'Latest indicator estimate data'!$G$1:$G$500,0),FALSE),"")</f>
        <v>75</v>
      </c>
      <c r="M267" s="108">
        <f>IFERROR(HLOOKUP(M264,'Latest indicator estimate data'!$A$1:$ZZ$500,MATCH($D267,'Latest indicator estimate data'!$G$1:$G$500,0),FALSE),"")</f>
        <v>44</v>
      </c>
      <c r="N267" s="108">
        <f>IFERROR(HLOOKUP(N264,'Latest indicator estimate data'!$A$1:$ZZ$500,MATCH($D267,'Latest indicator estimate data'!$G$1:$G$500,0),FALSE),"")</f>
        <v>45</v>
      </c>
      <c r="O267" s="108" t="str">
        <f>IFERROR(HLOOKUP(O264,'Latest indicator estimate data'!$A$1:$ZZ$500,MATCH($D267,'Latest indicator estimate data'!$G$1:$G$500,0),FALSE),"")</f>
        <v/>
      </c>
      <c r="P267" s="108" t="str">
        <f>IFERROR(HLOOKUP(P264,'Latest indicator estimate data'!A41:ZZ540,MATCH(D267,'Latest indicator estimate data'!F41:F540,0),FALSE),"")</f>
        <v/>
      </c>
      <c r="X267" s="19" t="s">
        <v>2373</v>
      </c>
      <c r="Y267" s="19" t="s">
        <v>1094</v>
      </c>
      <c r="Z267" s="19" t="s">
        <v>1737</v>
      </c>
      <c r="AA267" s="19" t="s">
        <v>1601</v>
      </c>
    </row>
    <row r="268" spans="2:27" ht="27.6">
      <c r="C268" s="125"/>
      <c r="D268" s="20" t="s">
        <v>1929</v>
      </c>
      <c r="E268" s="108">
        <f>IFERROR(HLOOKUP(E264,'Latest indicator estimate data'!$A$1:$ZZ$500,MATCH($D268,'Latest indicator estimate data'!$G$1:$G$500,0),FALSE),"")</f>
        <v>0</v>
      </c>
      <c r="F268" s="108">
        <f>IFERROR(HLOOKUP(F264,'Latest indicator estimate data'!$A$1:$ZZ$500,MATCH($D268,'Latest indicator estimate data'!$G$1:$G$500,0),FALSE),"")</f>
        <v>0</v>
      </c>
      <c r="G268" s="108">
        <f>IFERROR(HLOOKUP(G264,'Latest indicator estimate data'!$A$1:$ZZ$500,MATCH($D268,'Latest indicator estimate data'!$G$1:$G$500,0),FALSE),"")</f>
        <v>0</v>
      </c>
      <c r="H268" s="108">
        <f>IFERROR(HLOOKUP(H264,'Latest indicator estimate data'!$A$1:$ZZ$500,MATCH($D268,'Latest indicator estimate data'!$G$1:$G$500,0),FALSE),"")</f>
        <v>0</v>
      </c>
      <c r="I268" s="108">
        <f>IFERROR(HLOOKUP(I264,'Latest indicator estimate data'!$A$1:$ZZ$500,MATCH($D268,'Latest indicator estimate data'!$G$1:$G$500,0),FALSE),"")</f>
        <v>0</v>
      </c>
      <c r="J268" s="108">
        <f>IFERROR(HLOOKUP(J264,'Latest indicator estimate data'!$A$1:$ZZ$500,MATCH($D268,'Latest indicator estimate data'!$G$1:$G$500,0),FALSE),"")</f>
        <v>0</v>
      </c>
      <c r="K268" s="108">
        <f>IFERROR(HLOOKUP(K264,'Latest indicator estimate data'!$A$1:$ZZ$500,MATCH($D268,'Latest indicator estimate data'!$G$1:$G$500,0),FALSE),"")</f>
        <v>0</v>
      </c>
      <c r="L268" s="108">
        <f>IFERROR(HLOOKUP(L264,'Latest indicator estimate data'!$A$1:$ZZ$500,MATCH($D268,'Latest indicator estimate data'!$G$1:$G$500,0),FALSE),"")</f>
        <v>0</v>
      </c>
      <c r="M268" s="108">
        <f>IFERROR(HLOOKUP(M264,'Latest indicator estimate data'!$A$1:$ZZ$500,MATCH($D268,'Latest indicator estimate data'!$G$1:$G$500,0),FALSE),"")</f>
        <v>0</v>
      </c>
      <c r="N268" s="108">
        <f>IFERROR(HLOOKUP(N264,'Latest indicator estimate data'!$A$1:$ZZ$500,MATCH($D268,'Latest indicator estimate data'!$G$1:$G$500,0),FALSE),"")</f>
        <v>0</v>
      </c>
      <c r="O268" s="108" t="str">
        <f>IFERROR(HLOOKUP(O264,'Latest indicator estimate data'!$A$1:$ZZ$500,MATCH($D268,'Latest indicator estimate data'!$G$1:$G$500,0),FALSE),"")</f>
        <v/>
      </c>
      <c r="P268" s="108" t="str">
        <f>IFERROR(HLOOKUP(P264,'Latest indicator estimate data'!A41:ZZ540,MATCH(D268,'Latest indicator estimate data'!F41:F540,0),FALSE),"")</f>
        <v/>
      </c>
      <c r="X268" s="19" t="s">
        <v>2374</v>
      </c>
      <c r="Y268" s="19" t="s">
        <v>1095</v>
      </c>
      <c r="Z268" s="19" t="s">
        <v>1739</v>
      </c>
      <c r="AA268" s="19" t="s">
        <v>1601</v>
      </c>
    </row>
    <row r="269" spans="2:27">
      <c r="C269" s="130" t="s">
        <v>2031</v>
      </c>
      <c r="D269" s="131"/>
      <c r="E269" s="132"/>
      <c r="F269" s="132"/>
      <c r="G269" s="132"/>
      <c r="H269" s="132"/>
      <c r="I269" s="132"/>
      <c r="J269" s="132"/>
      <c r="K269" s="132"/>
      <c r="L269" s="132"/>
      <c r="M269" s="132"/>
      <c r="N269" s="132"/>
      <c r="O269" s="132"/>
      <c r="P269" s="132"/>
      <c r="X269" s="19" t="s">
        <v>2375</v>
      </c>
      <c r="Y269" s="19" t="s">
        <v>1096</v>
      </c>
      <c r="Z269" s="19" t="s">
        <v>1741</v>
      </c>
      <c r="AA269" s="19" t="s">
        <v>1601</v>
      </c>
    </row>
    <row r="270" spans="2:27">
      <c r="C270" s="125"/>
      <c r="D270" s="20" t="s">
        <v>2558</v>
      </c>
      <c r="E270" s="108">
        <f>IFERROR(HLOOKUP(E264,'Latest indicator estimate data'!$A$1:$ZZ$500,MATCH($D270,'Latest indicator estimate data'!$G$1:$G$500,0),FALSE),"")</f>
        <v>100</v>
      </c>
      <c r="F270" s="108">
        <f>IFERROR(HLOOKUP(F264,'Latest indicator estimate data'!$A$1:$ZZ$500,MATCH($D270,'Latest indicator estimate data'!$G$1:$G$500,0),FALSE),"")</f>
        <v>0</v>
      </c>
      <c r="G270" s="108">
        <f>IFERROR(HLOOKUP(G264,'Latest indicator estimate data'!$A$1:$ZZ$500,MATCH($D270,'Latest indicator estimate data'!$G$1:$G$500,0),FALSE),"")</f>
        <v>0</v>
      </c>
      <c r="H270" s="108">
        <f>IFERROR(HLOOKUP(H264,'Latest indicator estimate data'!$A$1:$ZZ$500,MATCH($D270,'Latest indicator estimate data'!$G$1:$G$500,0),FALSE),"")</f>
        <v>0</v>
      </c>
      <c r="I270" s="108">
        <f>IFERROR(HLOOKUP(I264,'Latest indicator estimate data'!$A$1:$ZZ$500,MATCH($D270,'Latest indicator estimate data'!$G$1:$G$500,0),FALSE),"")</f>
        <v>0</v>
      </c>
      <c r="J270" s="108">
        <f>IFERROR(HLOOKUP(J264,'Latest indicator estimate data'!$A$1:$ZZ$500,MATCH($D270,'Latest indicator estimate data'!$G$1:$G$500,0),FALSE),"")</f>
        <v>24</v>
      </c>
      <c r="K270" s="108">
        <f>IFERROR(HLOOKUP(K264,'Latest indicator estimate data'!$A$1:$ZZ$500,MATCH($D270,'Latest indicator estimate data'!$G$1:$G$500,0),FALSE),"")</f>
        <v>0</v>
      </c>
      <c r="L270" s="108">
        <f>IFERROR(HLOOKUP(L264,'Latest indicator estimate data'!$A$1:$ZZ$500,MATCH($D270,'Latest indicator estimate data'!$G$1:$G$500,0),FALSE),"")</f>
        <v>24</v>
      </c>
      <c r="M270" s="108">
        <f>IFERROR(HLOOKUP(M264,'Latest indicator estimate data'!$A$1:$ZZ$500,MATCH($D270,'Latest indicator estimate data'!$G$1:$G$500,0),FALSE),"")</f>
        <v>0</v>
      </c>
      <c r="N270" s="108">
        <f>IFERROR(HLOOKUP(N264,'Latest indicator estimate data'!$A$1:$ZZ$500,MATCH($D270,'Latest indicator estimate data'!$G$1:$G$500,0),FALSE),"")</f>
        <v>7</v>
      </c>
      <c r="O270" s="108" t="str">
        <f>IFERROR(HLOOKUP(O264,'Latest indicator estimate data'!$A$1:$ZZ$500,MATCH($D270,'Latest indicator estimate data'!$G$1:$G$500,0),FALSE),"")</f>
        <v/>
      </c>
      <c r="P270" s="108" t="str">
        <f>IFERROR(HLOOKUP(P264,'Latest indicator estimate data'!L41:AAK540,MATCH(D270,'Latest indicator estimate data'!Q41:Q540,0),FALSE),"")</f>
        <v/>
      </c>
      <c r="X270" s="19" t="s">
        <v>2376</v>
      </c>
      <c r="Y270" s="19" t="s">
        <v>1097</v>
      </c>
      <c r="Z270" s="19" t="s">
        <v>1743</v>
      </c>
      <c r="AA270" s="19" t="s">
        <v>1188</v>
      </c>
    </row>
    <row r="271" spans="2:27">
      <c r="C271" s="125"/>
      <c r="D271" s="20" t="s">
        <v>2559</v>
      </c>
      <c r="E271" s="108">
        <f>IFERROR(HLOOKUP(E264,'Latest indicator estimate data'!$A$1:$ZZ$500,MATCH($D271,'Latest indicator estimate data'!$G$1:$G$500,0),FALSE),"")</f>
        <v>26</v>
      </c>
      <c r="F271" s="108">
        <f>IFERROR(HLOOKUP(F264,'Latest indicator estimate data'!$A$1:$ZZ$500,MATCH($D271,'Latest indicator estimate data'!$G$1:$G$500,0),FALSE),"")</f>
        <v>55</v>
      </c>
      <c r="G271" s="108">
        <f>IFERROR(HLOOKUP(G264,'Latest indicator estimate data'!$A$1:$ZZ$500,MATCH($D271,'Latest indicator estimate data'!$G$1:$G$500,0),FALSE),"")</f>
        <v>8</v>
      </c>
      <c r="H271" s="108">
        <f>IFERROR(HLOOKUP(H264,'Latest indicator estimate data'!$A$1:$ZZ$500,MATCH($D271,'Latest indicator estimate data'!$G$1:$G$500,0),FALSE),"")</f>
        <v>11</v>
      </c>
      <c r="I271" s="108">
        <f>IFERROR(HLOOKUP(I264,'Latest indicator estimate data'!$A$1:$ZZ$500,MATCH($D271,'Latest indicator estimate data'!$G$1:$G$500,0),FALSE),"")</f>
        <v>74</v>
      </c>
      <c r="J271" s="108">
        <f>IFERROR(HLOOKUP(J264,'Latest indicator estimate data'!$A$1:$ZZ$500,MATCH($D271,'Latest indicator estimate data'!$G$1:$G$500,0),FALSE),"")</f>
        <v>90</v>
      </c>
      <c r="K271" s="108">
        <f>IFERROR(HLOOKUP(K264,'Latest indicator estimate data'!$A$1:$ZZ$500,MATCH($D271,'Latest indicator estimate data'!$G$1:$G$500,0),FALSE),"")</f>
        <v>71</v>
      </c>
      <c r="L271" s="108">
        <f>IFERROR(HLOOKUP(L264,'Latest indicator estimate data'!$A$1:$ZZ$500,MATCH($D271,'Latest indicator estimate data'!$G$1:$G$500,0),FALSE),"")</f>
        <v>84</v>
      </c>
      <c r="M271" s="108">
        <f>IFERROR(HLOOKUP(M264,'Latest indicator estimate data'!$A$1:$ZZ$500,MATCH($D271,'Latest indicator estimate data'!$G$1:$G$500,0),FALSE),"")</f>
        <v>53</v>
      </c>
      <c r="N271" s="108">
        <f>IFERROR(HLOOKUP(N264,'Latest indicator estimate data'!$A$1:$ZZ$500,MATCH($D271,'Latest indicator estimate data'!$G$1:$G$500,0),FALSE),"")</f>
        <v>38</v>
      </c>
      <c r="O271" s="108" t="str">
        <f>IFERROR(HLOOKUP(O264,'Latest indicator estimate data'!$A$1:$ZZ$500,MATCH($D271,'Latest indicator estimate data'!$G$1:$G$500,0),FALSE),"")</f>
        <v/>
      </c>
      <c r="P271" s="108" t="str">
        <f>IFERROR(HLOOKUP(P264,'Latest indicator estimate data'!L42:AAK541,MATCH(D271,'Latest indicator estimate data'!Q42:Q541,0),FALSE),"")</f>
        <v/>
      </c>
      <c r="X271" s="19" t="s">
        <v>2377</v>
      </c>
      <c r="Y271" s="19" t="s">
        <v>1098</v>
      </c>
      <c r="Z271" s="19" t="s">
        <v>1745</v>
      </c>
      <c r="AA271" s="19" t="s">
        <v>1601</v>
      </c>
    </row>
    <row r="272" spans="2:27">
      <c r="C272" s="130" t="s">
        <v>2035</v>
      </c>
      <c r="D272" s="131"/>
      <c r="E272" s="132"/>
      <c r="F272" s="132"/>
      <c r="G272" s="132"/>
      <c r="H272" s="132"/>
      <c r="I272" s="132"/>
      <c r="J272" s="132"/>
      <c r="K272" s="132"/>
      <c r="L272" s="132"/>
      <c r="M272" s="132"/>
      <c r="N272" s="132"/>
      <c r="O272" s="132"/>
      <c r="P272" s="132"/>
      <c r="X272" s="19" t="s">
        <v>2378</v>
      </c>
      <c r="Y272" s="19" t="s">
        <v>1099</v>
      </c>
      <c r="Z272" s="19" t="s">
        <v>1747</v>
      </c>
      <c r="AA272" s="19" t="s">
        <v>1188</v>
      </c>
    </row>
    <row r="273" spans="2:27">
      <c r="C273" s="125"/>
      <c r="D273" s="20" t="s">
        <v>1933</v>
      </c>
      <c r="E273" s="108">
        <f>IFERROR(HLOOKUP(E264,'Latest indicator estimate data'!$A$1:$ZZ$500,MATCH($D273,'Latest indicator estimate data'!$G$1:$G$500,0),FALSE),"")</f>
        <v>100</v>
      </c>
      <c r="F273" s="108">
        <f>IFERROR(HLOOKUP(F264,'Latest indicator estimate data'!$A$1:$ZZ$500,MATCH($D273,'Latest indicator estimate data'!$G$1:$G$500,0),FALSE),"")</f>
        <v>0</v>
      </c>
      <c r="G273" s="108">
        <f>IFERROR(HLOOKUP(G264,'Latest indicator estimate data'!$A$1:$ZZ$500,MATCH($D273,'Latest indicator estimate data'!$G$1:$G$500,0),FALSE),"")</f>
        <v>0</v>
      </c>
      <c r="H273" s="108">
        <f>IFERROR(HLOOKUP(H264,'Latest indicator estimate data'!$A$1:$ZZ$500,MATCH($D273,'Latest indicator estimate data'!$G$1:$G$500,0),FALSE),"")</f>
        <v>0</v>
      </c>
      <c r="I273" s="108">
        <f>IFERROR(HLOOKUP(I264,'Latest indicator estimate data'!$A$1:$ZZ$500,MATCH($D273,'Latest indicator estimate data'!$G$1:$G$500,0),FALSE),"")</f>
        <v>0</v>
      </c>
      <c r="J273" s="108">
        <f>IFERROR(HLOOKUP(J264,'Latest indicator estimate data'!$A$1:$ZZ$500,MATCH($D273,'Latest indicator estimate data'!$G$1:$G$500,0),FALSE),"")</f>
        <v>28</v>
      </c>
      <c r="K273" s="108">
        <f>IFERROR(HLOOKUP(K264,'Latest indicator estimate data'!$A$1:$ZZ$500,MATCH($D273,'Latest indicator estimate data'!$G$1:$G$500,0),FALSE),"")</f>
        <v>0</v>
      </c>
      <c r="L273" s="108">
        <f>IFERROR(HLOOKUP(L264,'Latest indicator estimate data'!$A$1:$ZZ$500,MATCH($D273,'Latest indicator estimate data'!$G$1:$G$500,0),FALSE),"")</f>
        <v>28</v>
      </c>
      <c r="M273" s="108">
        <f>IFERROR(HLOOKUP(M264,'Latest indicator estimate data'!$A$1:$ZZ$500,MATCH($D273,'Latest indicator estimate data'!$G$1:$G$500,0),FALSE),"")</f>
        <v>0</v>
      </c>
      <c r="N273" s="108">
        <f>IFERROR(HLOOKUP(N264,'Latest indicator estimate data'!$A$1:$ZZ$500,MATCH($D273,'Latest indicator estimate data'!$G$1:$G$500,0),FALSE),"")</f>
        <v>6</v>
      </c>
      <c r="O273" s="108" t="str">
        <f>IFERROR(HLOOKUP(O264,'Latest indicator estimate data'!$A$1:$ZZ$500,MATCH($D273,'Latest indicator estimate data'!$G$1:$G$500,0),FALSE),"")</f>
        <v/>
      </c>
      <c r="P273" s="108" t="str">
        <f>IFERROR(HLOOKUP(P264,'Latest indicator estimate data'!L44:AAK543,MATCH(D273,'Latest indicator estimate data'!Q44:Q543,0),FALSE),"")</f>
        <v/>
      </c>
      <c r="X273" s="19" t="s">
        <v>2379</v>
      </c>
      <c r="Y273" s="19" t="s">
        <v>1100</v>
      </c>
      <c r="Z273" s="19" t="s">
        <v>1749</v>
      </c>
      <c r="AA273" s="19" t="s">
        <v>1601</v>
      </c>
    </row>
    <row r="274" spans="2:27">
      <c r="C274" s="125"/>
      <c r="D274" s="20" t="s">
        <v>1934</v>
      </c>
      <c r="E274" s="108">
        <f>IFERROR(HLOOKUP(E264,'Latest indicator estimate data'!$A$1:$ZZ$500,MATCH($D274,'Latest indicator estimate data'!$G$1:$G$500,0),FALSE),"")</f>
        <v>28</v>
      </c>
      <c r="F274" s="108">
        <f>IFERROR(HLOOKUP(F264,'Latest indicator estimate data'!$A$1:$ZZ$500,MATCH($D274,'Latest indicator estimate data'!$G$1:$G$500,0),FALSE),"")</f>
        <v>54</v>
      </c>
      <c r="G274" s="108">
        <f>IFERROR(HLOOKUP(G264,'Latest indicator estimate data'!$A$1:$ZZ$500,MATCH($D274,'Latest indicator estimate data'!$G$1:$G$500,0),FALSE),"")</f>
        <v>8</v>
      </c>
      <c r="H274" s="108">
        <f>IFERROR(HLOOKUP(H264,'Latest indicator estimate data'!$A$1:$ZZ$500,MATCH($D274,'Latest indicator estimate data'!$G$1:$G$500,0),FALSE),"")</f>
        <v>10</v>
      </c>
      <c r="I274" s="108">
        <f>IFERROR(HLOOKUP(I264,'Latest indicator estimate data'!$A$1:$ZZ$500,MATCH($D274,'Latest indicator estimate data'!$G$1:$G$500,0),FALSE),"")</f>
        <v>72</v>
      </c>
      <c r="J274" s="108">
        <f>IFERROR(HLOOKUP(J264,'Latest indicator estimate data'!$A$1:$ZZ$500,MATCH($D274,'Latest indicator estimate data'!$G$1:$G$500,0),FALSE),"")</f>
        <v>88</v>
      </c>
      <c r="K274" s="108">
        <f>IFERROR(HLOOKUP(K264,'Latest indicator estimate data'!$A$1:$ZZ$500,MATCH($D274,'Latest indicator estimate data'!$G$1:$G$500,0),FALSE),"")</f>
        <v>69</v>
      </c>
      <c r="L274" s="108">
        <f>IFERROR(HLOOKUP(L264,'Latest indicator estimate data'!$A$1:$ZZ$500,MATCH($D274,'Latest indicator estimate data'!$G$1:$G$500,0),FALSE),"")</f>
        <v>82</v>
      </c>
      <c r="M274" s="108">
        <f>IFERROR(HLOOKUP(M264,'Latest indicator estimate data'!$A$1:$ZZ$500,MATCH($D274,'Latest indicator estimate data'!$G$1:$G$500,0),FALSE),"")</f>
        <v>51</v>
      </c>
      <c r="N274" s="108">
        <f>IFERROR(HLOOKUP(N264,'Latest indicator estimate data'!$A$1:$ZZ$500,MATCH($D274,'Latest indicator estimate data'!$G$1:$G$500,0),FALSE),"")</f>
        <v>39</v>
      </c>
      <c r="O274" s="108" t="str">
        <f>IFERROR(HLOOKUP(O264,'Latest indicator estimate data'!$A$1:$ZZ$500,MATCH($D274,'Latest indicator estimate data'!$G$1:$G$500,0),FALSE),"")</f>
        <v/>
      </c>
      <c r="P274" s="108" t="str">
        <f>IFERROR(HLOOKUP(P264,'Latest indicator estimate data'!L45:AAK544,MATCH(D274,'Latest indicator estimate data'!Q45:Q544,0),FALSE),"")</f>
        <v/>
      </c>
    </row>
    <row r="275" spans="2:27">
      <c r="C275" s="130" t="s">
        <v>2039</v>
      </c>
      <c r="D275" s="131"/>
      <c r="E275" s="132"/>
      <c r="F275" s="132"/>
      <c r="G275" s="132"/>
      <c r="H275" s="132"/>
      <c r="I275" s="132"/>
      <c r="J275" s="132"/>
      <c r="K275" s="132"/>
      <c r="L275" s="132"/>
      <c r="M275" s="132"/>
      <c r="N275" s="132"/>
      <c r="O275" s="132"/>
      <c r="P275" s="132"/>
    </row>
    <row r="276" spans="2:27">
      <c r="C276" s="125"/>
      <c r="D276" s="20" t="s">
        <v>2561</v>
      </c>
      <c r="E276" s="108">
        <f>IFERROR(HLOOKUP(E264,'Latest indicator estimate data'!$A$1:$ZZ$500,MATCH($D276,'Latest indicator estimate data'!$G$1:$G$500,0),FALSE),"")</f>
        <v>50</v>
      </c>
      <c r="F276" s="108">
        <f>IFERROR(HLOOKUP(F264,'Latest indicator estimate data'!$A$1:$ZZ$500,MATCH($D276,'Latest indicator estimate data'!$G$1:$G$500,0),FALSE),"")</f>
        <v>25</v>
      </c>
      <c r="G276" s="108">
        <f>IFERROR(HLOOKUP(G264,'Latest indicator estimate data'!$A$1:$ZZ$500,MATCH($D276,'Latest indicator estimate data'!$G$1:$G$500,0),FALSE),"")</f>
        <v>13</v>
      </c>
      <c r="H276" s="108">
        <f>IFERROR(HLOOKUP(H264,'Latest indicator estimate data'!$A$1:$ZZ$500,MATCH($D276,'Latest indicator estimate data'!$G$1:$G$500,0),FALSE),"")</f>
        <v>13</v>
      </c>
      <c r="I276" s="108">
        <f>IFERROR(HLOOKUP(I264,'Latest indicator estimate data'!$A$1:$ZZ$500,MATCH($D276,'Latest indicator estimate data'!$G$1:$G$500,0),FALSE),"")</f>
        <v>50</v>
      </c>
      <c r="J276" s="108">
        <f>IFERROR(HLOOKUP(J264,'Latest indicator estimate data'!$A$1:$ZZ$500,MATCH($D276,'Latest indicator estimate data'!$G$1:$G$500,0),FALSE),"")</f>
        <v>79</v>
      </c>
      <c r="K276" s="108">
        <f>IFERROR(HLOOKUP(K264,'Latest indicator estimate data'!$A$1:$ZZ$500,MATCH($D276,'Latest indicator estimate data'!$G$1:$G$500,0),FALSE),"")</f>
        <v>50</v>
      </c>
      <c r="L276" s="108">
        <f>IFERROR(HLOOKUP(L264,'Latest indicator estimate data'!$A$1:$ZZ$500,MATCH($D276,'Latest indicator estimate data'!$G$1:$G$500,0),FALSE),"")</f>
        <v>71</v>
      </c>
      <c r="M276" s="108">
        <f>IFERROR(HLOOKUP(M264,'Latest indicator estimate data'!$A$1:$ZZ$500,MATCH($D276,'Latest indicator estimate data'!$G$1:$G$500,0),FALSE),"")</f>
        <v>25</v>
      </c>
      <c r="N276" s="108">
        <f>IFERROR(HLOOKUP(N264,'Latest indicator estimate data'!$A$1:$ZZ$500,MATCH($D276,'Latest indicator estimate data'!$G$1:$G$500,0),FALSE),"")</f>
        <v>8</v>
      </c>
      <c r="O276" s="108" t="str">
        <f>IFERROR(HLOOKUP(O264,'Latest indicator estimate data'!$A$1:$ZZ$500,MATCH($D276,'Latest indicator estimate data'!$G$1:$G$500,0),FALSE),"")</f>
        <v/>
      </c>
      <c r="P276" s="108" t="str">
        <f>IFERROR(HLOOKUP(P264,'Latest indicator estimate data'!L47:AAK546,MATCH(D276,'Latest indicator estimate data'!Q47:Q546,0),FALSE),"")</f>
        <v/>
      </c>
    </row>
    <row r="277" spans="2:27">
      <c r="C277" s="126"/>
      <c r="D277" s="129" t="s">
        <v>2560</v>
      </c>
      <c r="E277" s="113">
        <f>IFERROR(HLOOKUP(E264,'Latest indicator estimate data'!$A$1:$ZZ$500,MATCH($D277,'Latest indicator estimate data'!$G$1:$G$500,0),FALSE),"")</f>
        <v>35</v>
      </c>
      <c r="F277" s="113">
        <f>IFERROR(HLOOKUP(F264,'Latest indicator estimate data'!$A$1:$ZZ$500,MATCH($D277,'Latest indicator estimate data'!$G$1:$G$500,0),FALSE),"")</f>
        <v>51</v>
      </c>
      <c r="G277" s="113">
        <f>IFERROR(HLOOKUP(G264,'Latest indicator estimate data'!$A$1:$ZZ$500,MATCH($D277,'Latest indicator estimate data'!$G$1:$G$500,0),FALSE),"")</f>
        <v>5</v>
      </c>
      <c r="H277" s="113">
        <f>IFERROR(HLOOKUP(H264,'Latest indicator estimate data'!$A$1:$ZZ$500,MATCH($D277,'Latest indicator estimate data'!$G$1:$G$500,0),FALSE),"")</f>
        <v>8</v>
      </c>
      <c r="I277" s="113">
        <f>IFERROR(HLOOKUP(I264,'Latest indicator estimate data'!$A$1:$ZZ$500,MATCH($D277,'Latest indicator estimate data'!$G$1:$G$500,0),FALSE),"")</f>
        <v>65</v>
      </c>
      <c r="J277" s="113">
        <f>IFERROR(HLOOKUP(J264,'Latest indicator estimate data'!$A$1:$ZZ$500,MATCH($D277,'Latest indicator estimate data'!$G$1:$G$500,0),FALSE),"")</f>
        <v>80</v>
      </c>
      <c r="K277" s="113">
        <f>IFERROR(HLOOKUP(K264,'Latest indicator estimate data'!$A$1:$ZZ$500,MATCH($D277,'Latest indicator estimate data'!$G$1:$G$500,0),FALSE),"")</f>
        <v>62</v>
      </c>
      <c r="L277" s="113">
        <f>IFERROR(HLOOKUP(L264,'Latest indicator estimate data'!$A$1:$ZZ$500,MATCH($D277,'Latest indicator estimate data'!$G$1:$G$500,0),FALSE),"")</f>
        <v>76</v>
      </c>
      <c r="M277" s="113">
        <f>IFERROR(HLOOKUP(M264,'Latest indicator estimate data'!$A$1:$ZZ$500,MATCH($D277,'Latest indicator estimate data'!$G$1:$G$500,0),FALSE),"")</f>
        <v>49</v>
      </c>
      <c r="N277" s="113">
        <f>IFERROR(HLOOKUP(N264,'Latest indicator estimate data'!$A$1:$ZZ$500,MATCH($D277,'Latest indicator estimate data'!$G$1:$G$500,0),FALSE),"")</f>
        <v>37</v>
      </c>
      <c r="O277" s="113" t="str">
        <f>IFERROR(HLOOKUP(O264,'Latest indicator estimate data'!$A$1:$ZZ$500,MATCH($D277,'Latest indicator estimate data'!$G$1:$G$500,0),FALSE),"")</f>
        <v/>
      </c>
      <c r="P277" s="113" t="str">
        <f>IFERROR(HLOOKUP(P264,'Latest indicator estimate data'!L48:AAK547,MATCH(D277,'Latest indicator estimate data'!Q48:Q547,0),FALSE),"")</f>
        <v/>
      </c>
    </row>
    <row r="280" spans="2:27" ht="13.5" customHeight="1"/>
    <row r="281" spans="2:27">
      <c r="B281" s="105" t="s">
        <v>2380</v>
      </c>
    </row>
    <row r="282" spans="2:27">
      <c r="B282" s="105" t="s">
        <v>2100</v>
      </c>
      <c r="C282" s="163"/>
      <c r="D282" s="164"/>
      <c r="E282" s="165"/>
      <c r="F282" s="165"/>
      <c r="G282" s="165"/>
      <c r="H282" s="165"/>
      <c r="I282" s="165"/>
      <c r="J282" s="165"/>
      <c r="K282" s="165"/>
      <c r="L282" s="165"/>
      <c r="M282" s="165"/>
      <c r="N282" s="165"/>
      <c r="O282" s="113"/>
      <c r="P282" s="154"/>
    </row>
    <row r="283" spans="2:27">
      <c r="C283" s="109"/>
      <c r="D283" s="109"/>
      <c r="E283" s="110"/>
      <c r="F283" s="110"/>
      <c r="G283" s="110"/>
      <c r="H283" s="110"/>
      <c r="I283" s="110"/>
      <c r="J283" s="110"/>
      <c r="K283" s="110"/>
      <c r="L283" s="110"/>
      <c r="M283" s="110"/>
      <c r="N283" s="110"/>
      <c r="O283" s="110"/>
      <c r="P283" s="110"/>
    </row>
    <row r="284" spans="2:27">
      <c r="C284" s="120"/>
      <c r="D284" s="120"/>
      <c r="E284" s="111">
        <f>U286</f>
        <v>0</v>
      </c>
      <c r="F284" s="111">
        <f>U287</f>
        <v>0</v>
      </c>
      <c r="G284" s="111">
        <f>U288</f>
        <v>0</v>
      </c>
      <c r="H284" s="111">
        <f>U289</f>
        <v>0</v>
      </c>
      <c r="I284" s="111">
        <f>U290</f>
        <v>0</v>
      </c>
      <c r="J284" s="111">
        <f>U291</f>
        <v>0</v>
      </c>
      <c r="K284" s="111"/>
      <c r="L284" s="111"/>
      <c r="M284" s="111"/>
      <c r="N284" s="111"/>
      <c r="O284" s="111"/>
      <c r="P284" s="111"/>
    </row>
    <row r="285" spans="2:27">
      <c r="C285" s="121"/>
      <c r="D285" s="121"/>
      <c r="E285" s="127"/>
      <c r="F285" s="127"/>
      <c r="G285" s="127"/>
      <c r="H285" s="127"/>
      <c r="I285" s="127"/>
      <c r="J285" s="127"/>
      <c r="K285" s="127"/>
      <c r="L285" s="127"/>
      <c r="M285" s="127"/>
      <c r="N285" s="127"/>
      <c r="O285" s="127"/>
      <c r="P285" s="127"/>
    </row>
    <row r="286" spans="2:27">
      <c r="C286" s="123" t="s">
        <v>1927</v>
      </c>
      <c r="D286" s="124"/>
      <c r="E286" s="112" t="e">
        <f>HLOOKUP(E285,'Latest indicator estimate data'!$A$1:$ZZ$500,MATCH($C286,'Latest indicator estimate data'!$G$1:$G$500,0),FALSE)</f>
        <v>#N/A</v>
      </c>
      <c r="F286" s="112" t="e">
        <f>HLOOKUP(F285,'Latest indicator estimate data'!$A$1:$ZZ$500,MATCH($C286,'Latest indicator estimate data'!$G$1:$G$500,0),FALSE)</f>
        <v>#N/A</v>
      </c>
      <c r="G286" s="112" t="e">
        <f>HLOOKUP(G285,'Latest indicator estimate data'!$A$1:$ZZ$500,MATCH($C286,'Latest indicator estimate data'!$G$1:$G$500,0),FALSE)</f>
        <v>#N/A</v>
      </c>
      <c r="H286" s="112" t="e">
        <f>HLOOKUP(H285,'Latest indicator estimate data'!$A$1:$ZZ$500,MATCH($C286,'Latest indicator estimate data'!$G$1:$G$500,0),FALSE)</f>
        <v>#N/A</v>
      </c>
      <c r="I286" s="112" t="e">
        <f>HLOOKUP(I285,'Latest indicator estimate data'!$A$1:$ZZ$500,MATCH($C286,'Latest indicator estimate data'!$G$1:$G$500,0),FALSE)</f>
        <v>#N/A</v>
      </c>
      <c r="J286" s="112" t="e">
        <f>HLOOKUP(J285,'Latest indicator estimate data'!$A$1:$ZZ$500,MATCH($C286,'Latest indicator estimate data'!$G$1:$G$500,0),FALSE)</f>
        <v>#N/A</v>
      </c>
      <c r="K286" s="112" t="e">
        <f>HLOOKUP(K285,'Latest indicator estimate data'!$A$1:$ZZ$500,MATCH($C286,'Latest indicator estimate data'!$G$1:$G$500,0),FALSE)</f>
        <v>#N/A</v>
      </c>
      <c r="L286" s="112" t="e">
        <f>HLOOKUP(L285,'Latest indicator estimate data'!$A$1:$ZZ$500,MATCH($C286,'Latest indicator estimate data'!$G$1:$G$500,0),FALSE)</f>
        <v>#N/A</v>
      </c>
      <c r="M286" s="112" t="e">
        <f>HLOOKUP(M285,'Latest indicator estimate data'!$A$1:$ZZ$500,MATCH($C286,'Latest indicator estimate data'!$G$1:$G$500,0),FALSE)</f>
        <v>#N/A</v>
      </c>
      <c r="N286" s="112" t="e">
        <f>HLOOKUP(N285,'Latest indicator estimate data'!$A$1:$ZZ$500,MATCH($C286,'Latest indicator estimate data'!$G$1:$G$500,0),FALSE)</f>
        <v>#N/A</v>
      </c>
      <c r="O286" s="112" t="e">
        <f>HLOOKUP(O285,'Latest indicator estimate data'!$A$1:$ZZ$500,MATCH($C286,'Latest indicator estimate data'!$G$1:$G$500,0),FALSE)</f>
        <v>#N/A</v>
      </c>
      <c r="P286" s="112" t="e">
        <f>HLOOKUP(P285,'Latest indicator estimate data'!A11:ZZ510,MATCH(C286,'Latest indicator estimate data'!E11:E510,0),FALSE)</f>
        <v>#N/A</v>
      </c>
    </row>
    <row r="287" spans="2:27">
      <c r="C287" s="133" t="s">
        <v>2027</v>
      </c>
      <c r="D287" s="134"/>
      <c r="E287" s="132"/>
      <c r="F287" s="132"/>
      <c r="G287" s="132"/>
      <c r="H287" s="132"/>
      <c r="I287" s="132"/>
      <c r="J287" s="132"/>
      <c r="K287" s="132"/>
      <c r="L287" s="132"/>
      <c r="M287" s="132"/>
      <c r="N287" s="132"/>
      <c r="O287" s="132"/>
      <c r="P287" s="132"/>
    </row>
    <row r="288" spans="2:27">
      <c r="C288" s="125"/>
      <c r="D288" s="20" t="s">
        <v>1928</v>
      </c>
      <c r="E288" s="108" t="str">
        <f>IFERROR(HLOOKUP(E285,'Latest indicator estimate data'!$A$1:$ZZ$500,MATCH($D288,'Latest indicator estimate data'!$G$1:$G$500,0),FALSE),"")</f>
        <v/>
      </c>
      <c r="F288" s="108" t="str">
        <f>IFERROR(HLOOKUP(F285,'Latest indicator estimate data'!$A$1:$ZZ$500,MATCH($D288,'Latest indicator estimate data'!$G$1:$G$500,0),FALSE),"")</f>
        <v/>
      </c>
      <c r="G288" s="108" t="str">
        <f>IFERROR(HLOOKUP(G285,'Latest indicator estimate data'!$A$1:$ZZ$500,MATCH($D288,'Latest indicator estimate data'!$G$1:$G$500,0),FALSE),"")</f>
        <v/>
      </c>
      <c r="H288" s="108" t="str">
        <f>IFERROR(HLOOKUP(H285,'Latest indicator estimate data'!$A$1:$ZZ$500,MATCH($D288,'Latest indicator estimate data'!$G$1:$G$500,0),FALSE),"")</f>
        <v/>
      </c>
      <c r="I288" s="108" t="str">
        <f>IFERROR(HLOOKUP(I285,'Latest indicator estimate data'!$A$1:$ZZ$500,MATCH($D288,'Latest indicator estimate data'!$G$1:$G$500,0),FALSE),"")</f>
        <v/>
      </c>
      <c r="J288" s="108" t="str">
        <f>IFERROR(HLOOKUP(J285,'Latest indicator estimate data'!$A$1:$ZZ$500,MATCH($D288,'Latest indicator estimate data'!$G$1:$G$500,0),FALSE),"")</f>
        <v/>
      </c>
      <c r="K288" s="108" t="str">
        <f>IFERROR(HLOOKUP(K285,'Latest indicator estimate data'!$A$1:$ZZ$500,MATCH($D288,'Latest indicator estimate data'!$G$1:$G$500,0),FALSE),"")</f>
        <v/>
      </c>
      <c r="L288" s="108" t="str">
        <f>IFERROR(HLOOKUP(L285,'Latest indicator estimate data'!$A$1:$ZZ$500,MATCH($D288,'Latest indicator estimate data'!$G$1:$G$500,0),FALSE),"")</f>
        <v/>
      </c>
      <c r="M288" s="108" t="str">
        <f>IFERROR(HLOOKUP(M285,'Latest indicator estimate data'!$A$1:$ZZ$500,MATCH($D288,'Latest indicator estimate data'!$G$1:$G$500,0),FALSE),"")</f>
        <v/>
      </c>
      <c r="N288" s="108" t="str">
        <f>IFERROR(HLOOKUP(N285,'Latest indicator estimate data'!$A$1:$ZZ$500,MATCH($D288,'Latest indicator estimate data'!$G$1:$G$500,0),FALSE),"")</f>
        <v/>
      </c>
      <c r="O288" s="108" t="str">
        <f>IFERROR(HLOOKUP(O285,'Latest indicator estimate data'!$A$1:$ZZ$500,MATCH($D288,'Latest indicator estimate data'!$G$1:$G$500,0),FALSE),"")</f>
        <v/>
      </c>
      <c r="P288" s="108" t="str">
        <f>IFERROR(HLOOKUP(P285,'Latest indicator estimate data'!A11:ZZ510,MATCH(D288,'Latest indicator estimate data'!F11:F510,0),FALSE),"")</f>
        <v/>
      </c>
    </row>
    <row r="289" spans="3:16" ht="27.6">
      <c r="C289" s="125"/>
      <c r="D289" s="20" t="s">
        <v>1929</v>
      </c>
      <c r="E289" s="108" t="str">
        <f>IFERROR(HLOOKUP(E285,'Latest indicator estimate data'!$A$1:$ZZ$500,MATCH($D289,'Latest indicator estimate data'!$G$1:$G$500,0),FALSE),"")</f>
        <v/>
      </c>
      <c r="F289" s="108" t="str">
        <f>IFERROR(HLOOKUP(F285,'Latest indicator estimate data'!$A$1:$ZZ$500,MATCH($D289,'Latest indicator estimate data'!$G$1:$G$500,0),FALSE),"")</f>
        <v/>
      </c>
      <c r="G289" s="108" t="str">
        <f>IFERROR(HLOOKUP(G285,'Latest indicator estimate data'!$A$1:$ZZ$500,MATCH($D289,'Latest indicator estimate data'!$G$1:$G$500,0),FALSE),"")</f>
        <v/>
      </c>
      <c r="H289" s="108" t="str">
        <f>IFERROR(HLOOKUP(H285,'Latest indicator estimate data'!$A$1:$ZZ$500,MATCH($D289,'Latest indicator estimate data'!$G$1:$G$500,0),FALSE),"")</f>
        <v/>
      </c>
      <c r="I289" s="108" t="str">
        <f>IFERROR(HLOOKUP(I285,'Latest indicator estimate data'!$A$1:$ZZ$500,MATCH($D289,'Latest indicator estimate data'!$G$1:$G$500,0),FALSE),"")</f>
        <v/>
      </c>
      <c r="J289" s="108" t="str">
        <f>IFERROR(HLOOKUP(J285,'Latest indicator estimate data'!$A$1:$ZZ$500,MATCH($D289,'Latest indicator estimate data'!$G$1:$G$500,0),FALSE),"")</f>
        <v/>
      </c>
      <c r="K289" s="108" t="str">
        <f>IFERROR(HLOOKUP(K285,'Latest indicator estimate data'!$A$1:$ZZ$500,MATCH($D289,'Latest indicator estimate data'!$G$1:$G$500,0),FALSE),"")</f>
        <v/>
      </c>
      <c r="L289" s="108" t="str">
        <f>IFERROR(HLOOKUP(L285,'Latest indicator estimate data'!$A$1:$ZZ$500,MATCH($D289,'Latest indicator estimate data'!$G$1:$G$500,0),FALSE),"")</f>
        <v/>
      </c>
      <c r="M289" s="108" t="str">
        <f>IFERROR(HLOOKUP(M285,'Latest indicator estimate data'!$A$1:$ZZ$500,MATCH($D289,'Latest indicator estimate data'!$G$1:$G$500,0),FALSE),"")</f>
        <v/>
      </c>
      <c r="N289" s="108" t="str">
        <f>IFERROR(HLOOKUP(N285,'Latest indicator estimate data'!$A$1:$ZZ$500,MATCH($D289,'Latest indicator estimate data'!$G$1:$G$500,0),FALSE),"")</f>
        <v/>
      </c>
      <c r="O289" s="108" t="str">
        <f>IFERROR(HLOOKUP(O285,'Latest indicator estimate data'!$A$1:$ZZ$500,MATCH($D289,'Latest indicator estimate data'!$G$1:$G$500,0),FALSE),"")</f>
        <v/>
      </c>
      <c r="P289" s="108" t="str">
        <f>IFERROR(HLOOKUP(P285,'Latest indicator estimate data'!A11:ZZ510,MATCH(D289,'Latest indicator estimate data'!F11:F510,0),FALSE),"")</f>
        <v/>
      </c>
    </row>
    <row r="290" spans="3:16">
      <c r="C290" s="130" t="s">
        <v>2031</v>
      </c>
      <c r="D290" s="131"/>
      <c r="E290" s="132"/>
      <c r="F290" s="132"/>
      <c r="G290" s="132"/>
      <c r="H290" s="132"/>
      <c r="I290" s="132"/>
      <c r="J290" s="132"/>
      <c r="K290" s="132"/>
      <c r="L290" s="132"/>
      <c r="M290" s="132"/>
      <c r="N290" s="132"/>
      <c r="O290" s="132"/>
      <c r="P290" s="132"/>
    </row>
    <row r="291" spans="3:16">
      <c r="C291" s="125"/>
      <c r="D291" s="20" t="s">
        <v>2558</v>
      </c>
      <c r="E291" s="108" t="str">
        <f>IFERROR(HLOOKUP(E285,'Latest indicator estimate data'!$A$1:$ZZ$500,MATCH($D291,'Latest indicator estimate data'!$G$1:$G$500,0),FALSE),"")</f>
        <v/>
      </c>
      <c r="F291" s="108" t="str">
        <f>IFERROR(HLOOKUP(F285,'Latest indicator estimate data'!$A$1:$ZZ$500,MATCH($D291,'Latest indicator estimate data'!$G$1:$G$500,0),FALSE),"")</f>
        <v/>
      </c>
      <c r="G291" s="108" t="str">
        <f>IFERROR(HLOOKUP(G285,'Latest indicator estimate data'!$A$1:$ZZ$500,MATCH($D291,'Latest indicator estimate data'!$G$1:$G$500,0),FALSE),"")</f>
        <v/>
      </c>
      <c r="H291" s="108" t="str">
        <f>IFERROR(HLOOKUP(H285,'Latest indicator estimate data'!$A$1:$ZZ$500,MATCH($D291,'Latest indicator estimate data'!$G$1:$G$500,0),FALSE),"")</f>
        <v/>
      </c>
      <c r="I291" s="108" t="str">
        <f>IFERROR(HLOOKUP(I285,'Latest indicator estimate data'!$A$1:$ZZ$500,MATCH($D291,'Latest indicator estimate data'!$G$1:$G$500,0),FALSE),"")</f>
        <v/>
      </c>
      <c r="J291" s="108" t="str">
        <f>IFERROR(HLOOKUP(J285,'Latest indicator estimate data'!$A$1:$ZZ$500,MATCH($D291,'Latest indicator estimate data'!$G$1:$G$500,0),FALSE),"")</f>
        <v/>
      </c>
      <c r="K291" s="108" t="str">
        <f>IFERROR(HLOOKUP(K285,'Latest indicator estimate data'!$A$1:$ZZ$500,MATCH($D291,'Latest indicator estimate data'!$G$1:$G$500,0),FALSE),"")</f>
        <v/>
      </c>
      <c r="L291" s="108" t="str">
        <f>IFERROR(HLOOKUP(L285,'Latest indicator estimate data'!$A$1:$ZZ$500,MATCH($D291,'Latest indicator estimate data'!$G$1:$G$500,0),FALSE),"")</f>
        <v/>
      </c>
      <c r="M291" s="108" t="str">
        <f>IFERROR(HLOOKUP(M285,'Latest indicator estimate data'!$A$1:$ZZ$500,MATCH($D291,'Latest indicator estimate data'!$G$1:$G$500,0),FALSE),"")</f>
        <v/>
      </c>
      <c r="N291" s="108" t="str">
        <f>IFERROR(HLOOKUP(N285,'Latest indicator estimate data'!$A$1:$ZZ$500,MATCH($D291,'Latest indicator estimate data'!$G$1:$G$500,0),FALSE),"")</f>
        <v/>
      </c>
      <c r="O291" s="108" t="str">
        <f>IFERROR(HLOOKUP(O285,'Latest indicator estimate data'!$A$1:$ZZ$500,MATCH($D291,'Latest indicator estimate data'!$G$1:$G$500,0),FALSE),"")</f>
        <v/>
      </c>
      <c r="P291" s="108" t="str">
        <f>IFERROR(HLOOKUP(P285,'Latest indicator estimate data'!L11:AAK510,MATCH(D291,'Latest indicator estimate data'!Q11:Q510,0),FALSE),"")</f>
        <v/>
      </c>
    </row>
    <row r="292" spans="3:16">
      <c r="C292" s="125"/>
      <c r="D292" s="20" t="s">
        <v>2559</v>
      </c>
      <c r="E292" s="108" t="str">
        <f>IFERROR(HLOOKUP(E285,'Latest indicator estimate data'!$A$1:$ZZ$500,MATCH($D292,'Latest indicator estimate data'!$G$1:$G$500,0),FALSE),"")</f>
        <v/>
      </c>
      <c r="F292" s="108" t="str">
        <f>IFERROR(HLOOKUP(F285,'Latest indicator estimate data'!$A$1:$ZZ$500,MATCH($D292,'Latest indicator estimate data'!$G$1:$G$500,0),FALSE),"")</f>
        <v/>
      </c>
      <c r="G292" s="108" t="str">
        <f>IFERROR(HLOOKUP(G285,'Latest indicator estimate data'!$A$1:$ZZ$500,MATCH($D292,'Latest indicator estimate data'!$G$1:$G$500,0),FALSE),"")</f>
        <v/>
      </c>
      <c r="H292" s="108" t="str">
        <f>IFERROR(HLOOKUP(H285,'Latest indicator estimate data'!$A$1:$ZZ$500,MATCH($D292,'Latest indicator estimate data'!$G$1:$G$500,0),FALSE),"")</f>
        <v/>
      </c>
      <c r="I292" s="108" t="str">
        <f>IFERROR(HLOOKUP(I285,'Latest indicator estimate data'!$A$1:$ZZ$500,MATCH($D292,'Latest indicator estimate data'!$G$1:$G$500,0),FALSE),"")</f>
        <v/>
      </c>
      <c r="J292" s="108" t="str">
        <f>IFERROR(HLOOKUP(J285,'Latest indicator estimate data'!$A$1:$ZZ$500,MATCH($D292,'Latest indicator estimate data'!$G$1:$G$500,0),FALSE),"")</f>
        <v/>
      </c>
      <c r="K292" s="108" t="str">
        <f>IFERROR(HLOOKUP(K285,'Latest indicator estimate data'!$A$1:$ZZ$500,MATCH($D292,'Latest indicator estimate data'!$G$1:$G$500,0),FALSE),"")</f>
        <v/>
      </c>
      <c r="L292" s="108" t="str">
        <f>IFERROR(HLOOKUP(L285,'Latest indicator estimate data'!$A$1:$ZZ$500,MATCH($D292,'Latest indicator estimate data'!$G$1:$G$500,0),FALSE),"")</f>
        <v/>
      </c>
      <c r="M292" s="108" t="str">
        <f>IFERROR(HLOOKUP(M285,'Latest indicator estimate data'!$A$1:$ZZ$500,MATCH($D292,'Latest indicator estimate data'!$G$1:$G$500,0),FALSE),"")</f>
        <v/>
      </c>
      <c r="N292" s="108" t="str">
        <f>IFERROR(HLOOKUP(N285,'Latest indicator estimate data'!$A$1:$ZZ$500,MATCH($D292,'Latest indicator estimate data'!$G$1:$G$500,0),FALSE),"")</f>
        <v/>
      </c>
      <c r="O292" s="108" t="str">
        <f>IFERROR(HLOOKUP(O285,'Latest indicator estimate data'!$A$1:$ZZ$500,MATCH($D292,'Latest indicator estimate data'!$G$1:$G$500,0),FALSE),"")</f>
        <v/>
      </c>
      <c r="P292" s="108" t="str">
        <f>IFERROR(HLOOKUP(P285,'Latest indicator estimate data'!L12:AAK511,MATCH(D292,'Latest indicator estimate data'!Q12:Q511,0),FALSE),"")</f>
        <v/>
      </c>
    </row>
    <row r="293" spans="3:16">
      <c r="C293" s="130" t="s">
        <v>2035</v>
      </c>
      <c r="D293" s="131"/>
      <c r="E293" s="132"/>
      <c r="F293" s="132"/>
      <c r="G293" s="132"/>
      <c r="H293" s="132"/>
      <c r="I293" s="132"/>
      <c r="J293" s="132"/>
      <c r="K293" s="132"/>
      <c r="L293" s="132"/>
      <c r="M293" s="132"/>
      <c r="N293" s="132"/>
      <c r="O293" s="132"/>
      <c r="P293" s="132"/>
    </row>
    <row r="294" spans="3:16">
      <c r="C294" s="125"/>
      <c r="D294" s="20" t="s">
        <v>1933</v>
      </c>
      <c r="E294" s="108" t="str">
        <f>IFERROR(HLOOKUP(E285,'Latest indicator estimate data'!$A$1:$ZZ$500,MATCH($D294,'Latest indicator estimate data'!$G$1:$G$500,0),FALSE),"")</f>
        <v/>
      </c>
      <c r="F294" s="108" t="str">
        <f>IFERROR(HLOOKUP(F285,'Latest indicator estimate data'!$A$1:$ZZ$500,MATCH($D294,'Latest indicator estimate data'!$G$1:$G$500,0),FALSE),"")</f>
        <v/>
      </c>
      <c r="G294" s="108" t="str">
        <f>IFERROR(HLOOKUP(G285,'Latest indicator estimate data'!$A$1:$ZZ$500,MATCH($D294,'Latest indicator estimate data'!$G$1:$G$500,0),FALSE),"")</f>
        <v/>
      </c>
      <c r="H294" s="108" t="str">
        <f>IFERROR(HLOOKUP(H285,'Latest indicator estimate data'!$A$1:$ZZ$500,MATCH($D294,'Latest indicator estimate data'!$G$1:$G$500,0),FALSE),"")</f>
        <v/>
      </c>
      <c r="I294" s="108" t="str">
        <f>IFERROR(HLOOKUP(I285,'Latest indicator estimate data'!$A$1:$ZZ$500,MATCH($D294,'Latest indicator estimate data'!$G$1:$G$500,0),FALSE),"")</f>
        <v/>
      </c>
      <c r="J294" s="108" t="str">
        <f>IFERROR(HLOOKUP(J285,'Latest indicator estimate data'!$A$1:$ZZ$500,MATCH($D294,'Latest indicator estimate data'!$G$1:$G$500,0),FALSE),"")</f>
        <v/>
      </c>
      <c r="K294" s="108" t="str">
        <f>IFERROR(HLOOKUP(K285,'Latest indicator estimate data'!$A$1:$ZZ$500,MATCH($D294,'Latest indicator estimate data'!$G$1:$G$500,0),FALSE),"")</f>
        <v/>
      </c>
      <c r="L294" s="108" t="str">
        <f>IFERROR(HLOOKUP(L285,'Latest indicator estimate data'!$A$1:$ZZ$500,MATCH($D294,'Latest indicator estimate data'!$G$1:$G$500,0),FALSE),"")</f>
        <v/>
      </c>
      <c r="M294" s="108" t="str">
        <f>IFERROR(HLOOKUP(M285,'Latest indicator estimate data'!$A$1:$ZZ$500,MATCH($D294,'Latest indicator estimate data'!$G$1:$G$500,0),FALSE),"")</f>
        <v/>
      </c>
      <c r="N294" s="108" t="str">
        <f>IFERROR(HLOOKUP(N285,'Latest indicator estimate data'!$A$1:$ZZ$500,MATCH($D294,'Latest indicator estimate data'!$G$1:$G$500,0),FALSE),"")</f>
        <v/>
      </c>
      <c r="O294" s="108" t="str">
        <f>IFERROR(HLOOKUP(O285,'Latest indicator estimate data'!$A$1:$ZZ$500,MATCH($D294,'Latest indicator estimate data'!$G$1:$G$500,0),FALSE),"")</f>
        <v/>
      </c>
      <c r="P294" s="108" t="str">
        <f>IFERROR(HLOOKUP(P285,'Latest indicator estimate data'!L14:AAK513,MATCH(D294,'Latest indicator estimate data'!Q14:Q513,0),FALSE),"")</f>
        <v/>
      </c>
    </row>
    <row r="295" spans="3:16">
      <c r="C295" s="125"/>
      <c r="D295" s="20" t="s">
        <v>1934</v>
      </c>
      <c r="E295" s="108" t="str">
        <f>IFERROR(HLOOKUP(E285,'Latest indicator estimate data'!$A$1:$ZZ$500,MATCH($D295,'Latest indicator estimate data'!$G$1:$G$500,0),FALSE),"")</f>
        <v/>
      </c>
      <c r="F295" s="108" t="str">
        <f>IFERROR(HLOOKUP(F285,'Latest indicator estimate data'!$A$1:$ZZ$500,MATCH($D295,'Latest indicator estimate data'!$G$1:$G$500,0),FALSE),"")</f>
        <v/>
      </c>
      <c r="G295" s="108" t="str">
        <f>IFERROR(HLOOKUP(G285,'Latest indicator estimate data'!$A$1:$ZZ$500,MATCH($D295,'Latest indicator estimate data'!$G$1:$G$500,0),FALSE),"")</f>
        <v/>
      </c>
      <c r="H295" s="108" t="str">
        <f>IFERROR(HLOOKUP(H285,'Latest indicator estimate data'!$A$1:$ZZ$500,MATCH($D295,'Latest indicator estimate data'!$G$1:$G$500,0),FALSE),"")</f>
        <v/>
      </c>
      <c r="I295" s="108" t="str">
        <f>IFERROR(HLOOKUP(I285,'Latest indicator estimate data'!$A$1:$ZZ$500,MATCH($D295,'Latest indicator estimate data'!$G$1:$G$500,0),FALSE),"")</f>
        <v/>
      </c>
      <c r="J295" s="108" t="str">
        <f>IFERROR(HLOOKUP(J285,'Latest indicator estimate data'!$A$1:$ZZ$500,MATCH($D295,'Latest indicator estimate data'!$G$1:$G$500,0),FALSE),"")</f>
        <v/>
      </c>
      <c r="K295" s="108" t="str">
        <f>IFERROR(HLOOKUP(K285,'Latest indicator estimate data'!$A$1:$ZZ$500,MATCH($D295,'Latest indicator estimate data'!$G$1:$G$500,0),FALSE),"")</f>
        <v/>
      </c>
      <c r="L295" s="108" t="str">
        <f>IFERROR(HLOOKUP(L285,'Latest indicator estimate data'!$A$1:$ZZ$500,MATCH($D295,'Latest indicator estimate data'!$G$1:$G$500,0),FALSE),"")</f>
        <v/>
      </c>
      <c r="M295" s="108" t="str">
        <f>IFERROR(HLOOKUP(M285,'Latest indicator estimate data'!$A$1:$ZZ$500,MATCH($D295,'Latest indicator estimate data'!$G$1:$G$500,0),FALSE),"")</f>
        <v/>
      </c>
      <c r="N295" s="108" t="str">
        <f>IFERROR(HLOOKUP(N285,'Latest indicator estimate data'!$A$1:$ZZ$500,MATCH($D295,'Latest indicator estimate data'!$G$1:$G$500,0),FALSE),"")</f>
        <v/>
      </c>
      <c r="O295" s="108" t="str">
        <f>IFERROR(HLOOKUP(O285,'Latest indicator estimate data'!$A$1:$ZZ$500,MATCH($D295,'Latest indicator estimate data'!$G$1:$G$500,0),FALSE),"")</f>
        <v/>
      </c>
      <c r="P295" s="108" t="str">
        <f>IFERROR(HLOOKUP(P285,'Latest indicator estimate data'!L15:AAK514,MATCH(D295,'Latest indicator estimate data'!Q15:Q514,0),FALSE),"")</f>
        <v/>
      </c>
    </row>
    <row r="296" spans="3:16">
      <c r="C296" s="130" t="s">
        <v>2039</v>
      </c>
      <c r="D296" s="131"/>
      <c r="E296" s="132"/>
      <c r="F296" s="132"/>
      <c r="G296" s="132"/>
      <c r="H296" s="132"/>
      <c r="I296" s="132"/>
      <c r="J296" s="132"/>
      <c r="K296" s="132"/>
      <c r="L296" s="132"/>
      <c r="M296" s="132"/>
      <c r="N296" s="132"/>
      <c r="O296" s="132"/>
      <c r="P296" s="132"/>
    </row>
    <row r="297" spans="3:16">
      <c r="C297" s="125"/>
      <c r="D297" s="20" t="s">
        <v>2561</v>
      </c>
      <c r="E297" s="108" t="str">
        <f>IFERROR(HLOOKUP(E285,'Latest indicator estimate data'!$A$1:$ZZ$500,MATCH($D297,'Latest indicator estimate data'!$G$1:$G$500,0),FALSE),"")</f>
        <v/>
      </c>
      <c r="F297" s="108" t="str">
        <f>IFERROR(HLOOKUP(F285,'Latest indicator estimate data'!$A$1:$ZZ$500,MATCH($D297,'Latest indicator estimate data'!$G$1:$G$500,0),FALSE),"")</f>
        <v/>
      </c>
      <c r="G297" s="108" t="str">
        <f>IFERROR(HLOOKUP(G285,'Latest indicator estimate data'!$A$1:$ZZ$500,MATCH($D297,'Latest indicator estimate data'!$G$1:$G$500,0),FALSE),"")</f>
        <v/>
      </c>
      <c r="H297" s="108" t="str">
        <f>IFERROR(HLOOKUP(H285,'Latest indicator estimate data'!$A$1:$ZZ$500,MATCH($D297,'Latest indicator estimate data'!$G$1:$G$500,0),FALSE),"")</f>
        <v/>
      </c>
      <c r="I297" s="108" t="str">
        <f>IFERROR(HLOOKUP(I285,'Latest indicator estimate data'!$A$1:$ZZ$500,MATCH($D297,'Latest indicator estimate data'!$G$1:$G$500,0),FALSE),"")</f>
        <v/>
      </c>
      <c r="J297" s="108" t="str">
        <f>IFERROR(HLOOKUP(J285,'Latest indicator estimate data'!$A$1:$ZZ$500,MATCH($D297,'Latest indicator estimate data'!$G$1:$G$500,0),FALSE),"")</f>
        <v/>
      </c>
      <c r="K297" s="108" t="str">
        <f>IFERROR(HLOOKUP(K285,'Latest indicator estimate data'!$A$1:$ZZ$500,MATCH($D297,'Latest indicator estimate data'!$G$1:$G$500,0),FALSE),"")</f>
        <v/>
      </c>
      <c r="L297" s="108" t="str">
        <f>IFERROR(HLOOKUP(L285,'Latest indicator estimate data'!$A$1:$ZZ$500,MATCH($D297,'Latest indicator estimate data'!$G$1:$G$500,0),FALSE),"")</f>
        <v/>
      </c>
      <c r="M297" s="108" t="str">
        <f>IFERROR(HLOOKUP(M285,'Latest indicator estimate data'!$A$1:$ZZ$500,MATCH($D297,'Latest indicator estimate data'!$G$1:$G$500,0),FALSE),"")</f>
        <v/>
      </c>
      <c r="N297" s="108" t="str">
        <f>IFERROR(HLOOKUP(N285,'Latest indicator estimate data'!$A$1:$ZZ$500,MATCH($D297,'Latest indicator estimate data'!$G$1:$G$500,0),FALSE),"")</f>
        <v/>
      </c>
      <c r="O297" s="108" t="str">
        <f>IFERROR(HLOOKUP(O285,'Latest indicator estimate data'!$A$1:$ZZ$500,MATCH($D297,'Latest indicator estimate data'!$G$1:$G$500,0),FALSE),"")</f>
        <v/>
      </c>
      <c r="P297" s="108" t="str">
        <f>IFERROR(HLOOKUP(P285,'Latest indicator estimate data'!L17:AAK516,MATCH(D297,'Latest indicator estimate data'!Q17:Q516,0),FALSE),"")</f>
        <v/>
      </c>
    </row>
    <row r="298" spans="3:16">
      <c r="C298" s="126"/>
      <c r="D298" s="129" t="s">
        <v>2560</v>
      </c>
      <c r="E298" s="113" t="str">
        <f>IFERROR(HLOOKUP(E285,'Latest indicator estimate data'!$A$1:$ZZ$500,MATCH($D298,'Latest indicator estimate data'!$G$1:$G$500,0),FALSE),"")</f>
        <v/>
      </c>
      <c r="F298" s="113" t="str">
        <f>IFERROR(HLOOKUP(F285,'Latest indicator estimate data'!$A$1:$ZZ$500,MATCH($D298,'Latest indicator estimate data'!$G$1:$G$500,0),FALSE),"")</f>
        <v/>
      </c>
      <c r="G298" s="113" t="str">
        <f>IFERROR(HLOOKUP(G285,'Latest indicator estimate data'!$A$1:$ZZ$500,MATCH($D298,'Latest indicator estimate data'!$G$1:$G$500,0),FALSE),"")</f>
        <v/>
      </c>
      <c r="H298" s="113" t="str">
        <f>IFERROR(HLOOKUP(H285,'Latest indicator estimate data'!$A$1:$ZZ$500,MATCH($D298,'Latest indicator estimate data'!$G$1:$G$500,0),FALSE),"")</f>
        <v/>
      </c>
      <c r="I298" s="113" t="str">
        <f>IFERROR(HLOOKUP(I285,'Latest indicator estimate data'!$A$1:$ZZ$500,MATCH($D298,'Latest indicator estimate data'!$G$1:$G$500,0),FALSE),"")</f>
        <v/>
      </c>
      <c r="J298" s="113" t="str">
        <f>IFERROR(HLOOKUP(J285,'Latest indicator estimate data'!$A$1:$ZZ$500,MATCH($D298,'Latest indicator estimate data'!$G$1:$G$500,0),FALSE),"")</f>
        <v/>
      </c>
      <c r="K298" s="113" t="str">
        <f>IFERROR(HLOOKUP(K285,'Latest indicator estimate data'!$A$1:$ZZ$500,MATCH($D298,'Latest indicator estimate data'!$G$1:$G$500,0),FALSE),"")</f>
        <v/>
      </c>
      <c r="L298" s="113" t="str">
        <f>IFERROR(HLOOKUP(L285,'Latest indicator estimate data'!$A$1:$ZZ$500,MATCH($D298,'Latest indicator estimate data'!$G$1:$G$500,0),FALSE),"")</f>
        <v/>
      </c>
      <c r="M298" s="113" t="str">
        <f>IFERROR(HLOOKUP(M285,'Latest indicator estimate data'!$A$1:$ZZ$500,MATCH($D298,'Latest indicator estimate data'!$G$1:$G$500,0),FALSE),"")</f>
        <v/>
      </c>
      <c r="N298" s="113" t="str">
        <f>IFERROR(HLOOKUP(N285,'Latest indicator estimate data'!$A$1:$ZZ$500,MATCH($D298,'Latest indicator estimate data'!$G$1:$G$500,0),FALSE),"")</f>
        <v/>
      </c>
      <c r="O298" s="113" t="str">
        <f>IFERROR(HLOOKUP(O285,'Latest indicator estimate data'!$A$1:$ZZ$500,MATCH($D298,'Latest indicator estimate data'!$G$1:$G$500,0),FALSE),"")</f>
        <v/>
      </c>
      <c r="P298" s="113" t="str">
        <f>IFERROR(HLOOKUP(P285,'Latest indicator estimate data'!L18:AAK517,MATCH(D298,'Latest indicator estimate data'!Q18:Q517,0),FALSE),"")</f>
        <v/>
      </c>
    </row>
  </sheetData>
  <mergeCells count="63">
    <mergeCell ref="F200:H200"/>
    <mergeCell ref="E103:J103"/>
    <mergeCell ref="D143:F143"/>
    <mergeCell ref="A1:Q2"/>
    <mergeCell ref="A7:Q7"/>
    <mergeCell ref="F51:L51"/>
    <mergeCell ref="F60:L60"/>
    <mergeCell ref="F82:L82"/>
    <mergeCell ref="A3:Q3"/>
    <mergeCell ref="A135:Q135"/>
    <mergeCell ref="D139:F139"/>
    <mergeCell ref="D140:F140"/>
    <mergeCell ref="D141:F141"/>
    <mergeCell ref="D142:F142"/>
    <mergeCell ref="D174:F174"/>
    <mergeCell ref="D159:F159"/>
    <mergeCell ref="D144:F144"/>
    <mergeCell ref="D145:F145"/>
    <mergeCell ref="D146:F146"/>
    <mergeCell ref="D147:F147"/>
    <mergeCell ref="D148:F148"/>
    <mergeCell ref="D149:F149"/>
    <mergeCell ref="D150:F150"/>
    <mergeCell ref="D155:F155"/>
    <mergeCell ref="D156:F156"/>
    <mergeCell ref="D157:F157"/>
    <mergeCell ref="D158:F158"/>
    <mergeCell ref="D165:F165"/>
    <mergeCell ref="D166:F166"/>
    <mergeCell ref="D171:F171"/>
    <mergeCell ref="D172:F172"/>
    <mergeCell ref="D173:F173"/>
    <mergeCell ref="D160:F160"/>
    <mergeCell ref="D161:F161"/>
    <mergeCell ref="D162:F162"/>
    <mergeCell ref="D163:F163"/>
    <mergeCell ref="D164:F164"/>
    <mergeCell ref="D187:F187"/>
    <mergeCell ref="D188:F188"/>
    <mergeCell ref="D189:F189"/>
    <mergeCell ref="D190:F190"/>
    <mergeCell ref="D175:F175"/>
    <mergeCell ref="D178:F178"/>
    <mergeCell ref="D179:F179"/>
    <mergeCell ref="D180:F180"/>
    <mergeCell ref="D181:F181"/>
    <mergeCell ref="D182:F182"/>
    <mergeCell ref="E220:H220"/>
    <mergeCell ref="E241:K241"/>
    <mergeCell ref="E61:M61"/>
    <mergeCell ref="E40:M40"/>
    <mergeCell ref="E19:M19"/>
    <mergeCell ref="D198:F198"/>
    <mergeCell ref="A216:Q216"/>
    <mergeCell ref="D192:F192"/>
    <mergeCell ref="D193:F193"/>
    <mergeCell ref="D194:F194"/>
    <mergeCell ref="D195:F195"/>
    <mergeCell ref="D196:F196"/>
    <mergeCell ref="D197:F197"/>
    <mergeCell ref="D191:F191"/>
    <mergeCell ref="D176:F176"/>
    <mergeCell ref="D177:F17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dimension ref="A1:AD325"/>
  <sheetViews>
    <sheetView topLeftCell="N80" zoomScaleNormal="100" workbookViewId="0">
      <selection activeCell="R79" sqref="R79"/>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0" width="8.77734375" style="19"/>
    <col min="21" max="21" width="23.44140625" style="19" customWidth="1"/>
    <col min="22" max="22" width="20.109375" style="19" customWidth="1"/>
    <col min="23" max="23" width="67.33203125" style="19" customWidth="1"/>
    <col min="24" max="27" width="0" style="19" hidden="1" customWidth="1"/>
    <col min="2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2381</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39" t="str">
        <f>C138</f>
        <v>COVID-19 diagnostic testing availability (RDT and PCR) in health facilities (all facilities, and primary-level facilities)</v>
      </c>
      <c r="F19" s="239"/>
      <c r="G19" s="239"/>
      <c r="H19" s="239"/>
      <c r="I19" s="239"/>
      <c r="J19" s="239"/>
      <c r="K19" s="239"/>
      <c r="L19" s="239"/>
      <c r="M19" s="239"/>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39" t="str">
        <f>C154</f>
        <v>Availability of tracer items for diagnostics and capacity for COVID-19 testing on site</v>
      </c>
      <c r="F40" s="239"/>
      <c r="G40" s="239"/>
      <c r="H40" s="239"/>
      <c r="I40" s="239"/>
      <c r="J40" s="239"/>
      <c r="K40" s="239"/>
      <c r="L40" s="239"/>
      <c r="M40" s="239"/>
      <c r="N40" s="26"/>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39" t="str">
        <f>C170</f>
        <v>Tracer items for diagnostics currently available and functional (all facilities)</v>
      </c>
      <c r="F61" s="239"/>
      <c r="G61" s="239"/>
      <c r="H61" s="239"/>
      <c r="I61" s="239"/>
      <c r="J61" s="239"/>
      <c r="K61" s="239"/>
      <c r="L61" s="239"/>
      <c r="M61" s="239"/>
      <c r="N61" s="26"/>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74.2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39" t="str">
        <f>C189</f>
        <v>Tracer items for specialized diagnostics currently available and functional (in hospitals)</v>
      </c>
      <c r="F82" s="239"/>
      <c r="G82" s="239"/>
      <c r="H82" s="239"/>
      <c r="I82" s="239"/>
      <c r="J82" s="239"/>
      <c r="K82" s="239"/>
      <c r="L82" s="239"/>
      <c r="M82" s="239"/>
      <c r="N82" s="25"/>
      <c r="O82" s="26"/>
      <c r="P82" s="25"/>
      <c r="Q82" s="25"/>
    </row>
    <row r="83" spans="1:17" ht="12.75" customHeight="1">
      <c r="A83" s="25"/>
      <c r="B83" s="25"/>
      <c r="C83" s="25"/>
      <c r="D83" s="25"/>
      <c r="E83" s="26"/>
      <c r="F83" s="26"/>
      <c r="G83" s="26"/>
      <c r="H83" s="26"/>
      <c r="I83" s="26"/>
      <c r="J83" s="26"/>
      <c r="K83" s="26"/>
      <c r="L83" s="26"/>
      <c r="M83" s="26"/>
      <c r="N83" s="26"/>
      <c r="O83" s="34"/>
      <c r="P83" s="25"/>
      <c r="Q83" s="25"/>
    </row>
    <row r="84" spans="1:17" ht="12.75" customHeight="1">
      <c r="A84" s="25"/>
      <c r="B84" s="25"/>
      <c r="C84" s="25"/>
      <c r="D84" s="25"/>
      <c r="E84" s="26"/>
      <c r="F84" s="26"/>
      <c r="G84" s="26"/>
      <c r="H84" s="26"/>
      <c r="I84" s="26"/>
      <c r="J84" s="26"/>
      <c r="K84" s="26"/>
      <c r="L84" s="26"/>
      <c r="M84" s="26"/>
      <c r="N84" s="26"/>
      <c r="O84" s="34"/>
      <c r="P84" s="25"/>
      <c r="Q84" s="25"/>
    </row>
    <row r="85" spans="1:17" ht="12.75" customHeight="1">
      <c r="A85" s="25"/>
      <c r="B85" s="25"/>
      <c r="C85" s="25"/>
      <c r="D85" s="25"/>
      <c r="E85" s="26"/>
      <c r="F85" s="26"/>
      <c r="G85" s="26"/>
      <c r="H85" s="26"/>
      <c r="I85" s="26"/>
      <c r="J85" s="26"/>
      <c r="K85" s="26"/>
      <c r="L85" s="26"/>
      <c r="M85" s="26"/>
      <c r="N85" s="26"/>
      <c r="O85" s="34"/>
      <c r="P85" s="25"/>
      <c r="Q85" s="25"/>
    </row>
    <row r="86" spans="1:17" ht="12.75" customHeight="1">
      <c r="A86" s="25"/>
      <c r="B86" s="25"/>
      <c r="C86" s="25"/>
      <c r="D86" s="25"/>
      <c r="E86" s="26"/>
      <c r="F86" s="26"/>
      <c r="G86" s="26"/>
      <c r="H86" s="26"/>
      <c r="I86" s="26"/>
      <c r="J86" s="26"/>
      <c r="K86" s="26"/>
      <c r="L86" s="26"/>
      <c r="M86" s="26"/>
      <c r="N86" s="26"/>
      <c r="O86" s="34"/>
      <c r="P86" s="25"/>
      <c r="Q86" s="25"/>
    </row>
    <row r="87" spans="1:17" ht="12.75" customHeight="1">
      <c r="A87" s="25"/>
      <c r="B87" s="25"/>
      <c r="C87" s="25"/>
      <c r="D87" s="25"/>
      <c r="E87" s="26"/>
      <c r="F87" s="26"/>
      <c r="G87" s="26"/>
      <c r="H87" s="26"/>
      <c r="I87" s="26"/>
      <c r="J87" s="26"/>
      <c r="K87" s="26"/>
      <c r="L87" s="26"/>
      <c r="M87" s="26"/>
      <c r="N87" s="26"/>
      <c r="O87" s="34"/>
      <c r="P87" s="25"/>
      <c r="Q87" s="25"/>
    </row>
    <row r="88" spans="1:17" ht="12.75" customHeight="1">
      <c r="A88" s="25"/>
      <c r="B88" s="25"/>
      <c r="C88" s="25"/>
      <c r="D88" s="25"/>
      <c r="E88" s="26"/>
      <c r="F88" s="26"/>
      <c r="G88" s="26"/>
      <c r="H88" s="26"/>
      <c r="I88" s="26"/>
      <c r="J88" s="26"/>
      <c r="K88" s="26"/>
      <c r="L88" s="26"/>
      <c r="M88" s="26"/>
      <c r="N88" s="26"/>
      <c r="O88" s="34"/>
      <c r="P88" s="25"/>
      <c r="Q88" s="25"/>
    </row>
    <row r="89" spans="1:17" ht="12.75" customHeight="1">
      <c r="A89" s="25"/>
      <c r="B89" s="25"/>
      <c r="C89" s="25"/>
      <c r="D89" s="25"/>
      <c r="E89" s="26"/>
      <c r="F89" s="26"/>
      <c r="G89" s="26"/>
      <c r="H89" s="26"/>
      <c r="I89" s="26"/>
      <c r="J89" s="26"/>
      <c r="K89" s="26"/>
      <c r="L89" s="26"/>
      <c r="M89" s="26"/>
      <c r="N89" s="26"/>
      <c r="O89" s="34"/>
      <c r="P89" s="25"/>
      <c r="Q89" s="25"/>
    </row>
    <row r="90" spans="1:17" ht="12.75" customHeight="1">
      <c r="A90" s="25"/>
      <c r="B90" s="25"/>
      <c r="C90" s="25"/>
      <c r="D90" s="25"/>
      <c r="E90" s="26"/>
      <c r="F90" s="26"/>
      <c r="G90" s="26"/>
      <c r="H90" s="26"/>
      <c r="I90" s="26"/>
      <c r="J90" s="26"/>
      <c r="K90" s="26"/>
      <c r="L90" s="26"/>
      <c r="M90" s="26"/>
      <c r="N90" s="26"/>
      <c r="O90" s="34"/>
      <c r="P90" s="25"/>
      <c r="Q90" s="25"/>
    </row>
    <row r="91" spans="1:17" ht="12.75" customHeight="1">
      <c r="A91" s="25"/>
      <c r="B91" s="25"/>
      <c r="C91" s="25"/>
      <c r="D91" s="25"/>
      <c r="E91" s="26"/>
      <c r="F91" s="26"/>
      <c r="G91" s="26"/>
      <c r="H91" s="26"/>
      <c r="I91" s="26"/>
      <c r="J91" s="26"/>
      <c r="K91" s="26"/>
      <c r="L91" s="26"/>
      <c r="M91" s="26"/>
      <c r="N91" s="26"/>
      <c r="O91" s="34"/>
      <c r="P91" s="25"/>
      <c r="Q91" s="25"/>
    </row>
    <row r="92" spans="1:17" ht="12.75" customHeight="1">
      <c r="A92" s="25"/>
      <c r="B92" s="25"/>
      <c r="C92" s="25"/>
      <c r="D92" s="25"/>
      <c r="E92" s="26"/>
      <c r="F92" s="26"/>
      <c r="G92" s="26"/>
      <c r="H92" s="26"/>
      <c r="I92" s="26"/>
      <c r="J92" s="26"/>
      <c r="K92" s="26"/>
      <c r="L92" s="26"/>
      <c r="M92" s="26"/>
      <c r="N92" s="26"/>
      <c r="O92" s="34"/>
      <c r="P92" s="25"/>
      <c r="Q92" s="25"/>
    </row>
    <row r="93" spans="1:17" ht="12.75" customHeight="1">
      <c r="A93" s="25"/>
      <c r="B93" s="25"/>
      <c r="C93" s="25"/>
      <c r="D93" s="25"/>
      <c r="E93" s="26"/>
      <c r="F93" s="26"/>
      <c r="G93" s="26"/>
      <c r="H93" s="26"/>
      <c r="I93" s="26"/>
      <c r="J93" s="26"/>
      <c r="K93" s="26"/>
      <c r="L93" s="26"/>
      <c r="M93" s="26"/>
      <c r="N93" s="26"/>
      <c r="O93" s="34"/>
      <c r="P93" s="25"/>
      <c r="Q93" s="25"/>
    </row>
    <row r="94" spans="1:17" ht="12.75" customHeight="1">
      <c r="A94" s="25"/>
      <c r="B94" s="25"/>
      <c r="C94" s="25"/>
      <c r="D94" s="25"/>
      <c r="E94" s="25"/>
      <c r="F94" s="25"/>
      <c r="G94" s="25"/>
      <c r="H94" s="25"/>
      <c r="I94" s="25"/>
      <c r="J94" s="26"/>
      <c r="K94" s="26"/>
      <c r="L94" s="26"/>
      <c r="M94" s="26"/>
      <c r="N94" s="26"/>
      <c r="O94" s="34"/>
      <c r="P94" s="25"/>
      <c r="Q94" s="25"/>
    </row>
    <row r="95" spans="1:17" ht="12.75" customHeight="1">
      <c r="A95" s="25"/>
      <c r="B95" s="25"/>
      <c r="C95" s="25"/>
      <c r="D95" s="25"/>
      <c r="E95" s="25"/>
      <c r="F95" s="25"/>
      <c r="G95" s="25"/>
      <c r="H95" s="25"/>
      <c r="I95" s="25"/>
      <c r="J95" s="26"/>
      <c r="K95" s="26"/>
      <c r="L95" s="26"/>
      <c r="M95" s="26"/>
      <c r="N95" s="26"/>
      <c r="O95" s="34"/>
      <c r="P95" s="25"/>
      <c r="Q95" s="25"/>
    </row>
    <row r="96" spans="1:17" ht="12.75" customHeight="1">
      <c r="A96" s="25"/>
      <c r="B96" s="25"/>
      <c r="C96" s="25"/>
      <c r="D96" s="25"/>
      <c r="E96" s="25"/>
      <c r="F96" s="25"/>
      <c r="G96" s="25"/>
      <c r="H96" s="25"/>
      <c r="I96" s="25"/>
      <c r="J96" s="26"/>
      <c r="K96" s="26"/>
      <c r="L96" s="26"/>
      <c r="M96" s="26"/>
      <c r="N96" s="26"/>
      <c r="O96" s="34"/>
      <c r="P96" s="25"/>
      <c r="Q96" s="25"/>
    </row>
    <row r="97" spans="1:17" ht="12.75" customHeight="1">
      <c r="A97" s="25"/>
      <c r="B97" s="25"/>
      <c r="C97" s="25"/>
      <c r="D97" s="25"/>
      <c r="E97" s="25"/>
      <c r="F97" s="25"/>
      <c r="G97" s="25"/>
      <c r="H97" s="25"/>
      <c r="I97" s="25"/>
      <c r="J97" s="26"/>
      <c r="K97" s="26"/>
      <c r="L97" s="26"/>
      <c r="M97" s="26"/>
      <c r="N97" s="26"/>
      <c r="O97" s="34"/>
      <c r="P97" s="25"/>
      <c r="Q97" s="25"/>
    </row>
    <row r="98" spans="1:17" ht="12.75" customHeight="1">
      <c r="A98" s="25"/>
      <c r="B98" s="25"/>
      <c r="C98" s="25"/>
      <c r="D98" s="25"/>
      <c r="E98" s="25"/>
      <c r="F98" s="25"/>
      <c r="G98" s="25"/>
      <c r="H98" s="25"/>
      <c r="I98" s="25"/>
      <c r="J98" s="26"/>
      <c r="K98" s="26"/>
      <c r="L98" s="26"/>
      <c r="M98" s="26"/>
      <c r="N98" s="26"/>
      <c r="O98" s="34"/>
      <c r="P98" s="25"/>
      <c r="Q98" s="25"/>
    </row>
    <row r="99" spans="1:17" ht="12.75" customHeight="1">
      <c r="A99" s="25"/>
      <c r="B99" s="25"/>
      <c r="C99" s="25"/>
      <c r="D99" s="25"/>
      <c r="E99" s="25"/>
      <c r="F99" s="25"/>
      <c r="G99" s="25"/>
      <c r="H99" s="25"/>
      <c r="I99" s="25"/>
      <c r="J99" s="26"/>
      <c r="K99" s="26"/>
      <c r="L99" s="26"/>
      <c r="M99" s="26"/>
      <c r="N99" s="26"/>
      <c r="O99" s="34"/>
      <c r="P99" s="25"/>
      <c r="Q99" s="25"/>
    </row>
    <row r="100" spans="1:17" ht="12.75"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39" t="str">
        <f>C205</f>
        <v>Trend in tracer indicators</v>
      </c>
      <c r="F103" s="239"/>
      <c r="G103" s="239"/>
      <c r="H103" s="239"/>
      <c r="I103" s="239"/>
      <c r="J103" s="239"/>
      <c r="K103" s="181"/>
      <c r="L103" s="181"/>
      <c r="M103" s="181"/>
      <c r="N103" s="25"/>
      <c r="O103" s="26"/>
      <c r="P103" s="25"/>
      <c r="Q103" s="25"/>
    </row>
    <row r="104" spans="1:17" ht="12.75" customHeight="1">
      <c r="A104" s="25"/>
      <c r="B104" s="25"/>
      <c r="C104" s="25"/>
      <c r="D104" s="25"/>
      <c r="E104" s="26"/>
      <c r="F104" s="26"/>
      <c r="G104" s="26"/>
      <c r="H104" s="26"/>
      <c r="I104" s="26"/>
      <c r="J104" s="26"/>
      <c r="K104" s="26"/>
      <c r="L104" s="26"/>
      <c r="M104" s="26"/>
      <c r="N104" s="26"/>
      <c r="O104" s="34"/>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5"/>
      <c r="F115" s="25"/>
      <c r="G115" s="25"/>
      <c r="H115" s="25"/>
      <c r="I115" s="25"/>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5"/>
      <c r="F124" s="25"/>
      <c r="G124" s="25"/>
      <c r="H124" s="25"/>
      <c r="I124" s="25"/>
      <c r="J124" s="26"/>
      <c r="K124" s="26"/>
      <c r="L124" s="26"/>
      <c r="M124" s="26"/>
      <c r="N124" s="26"/>
      <c r="O124" s="34"/>
      <c r="P124" s="25"/>
      <c r="Q124" s="25"/>
    </row>
    <row r="125" spans="1:17" ht="12.75" customHeight="1">
      <c r="A125" s="25"/>
      <c r="B125" s="25"/>
      <c r="C125" s="25"/>
      <c r="D125" s="25"/>
      <c r="E125" s="25"/>
      <c r="F125" s="25"/>
      <c r="G125" s="25"/>
      <c r="H125" s="25"/>
      <c r="I125" s="25"/>
      <c r="J125" s="26"/>
      <c r="K125" s="26"/>
      <c r="L125" s="26"/>
      <c r="M125" s="26"/>
      <c r="N125" s="26"/>
      <c r="O125" s="34"/>
      <c r="P125" s="25"/>
      <c r="Q125" s="25"/>
    </row>
    <row r="126" spans="1:17" ht="12.75" customHeight="1">
      <c r="A126" s="25"/>
      <c r="B126" s="25"/>
      <c r="C126" s="25"/>
      <c r="D126" s="25"/>
      <c r="E126" s="25"/>
      <c r="F126" s="25"/>
      <c r="G126" s="25"/>
      <c r="H126" s="25"/>
      <c r="I126" s="25"/>
      <c r="J126" s="26"/>
      <c r="K126" s="26"/>
      <c r="L126" s="26"/>
      <c r="M126" s="26"/>
      <c r="N126" s="26"/>
      <c r="O126" s="34"/>
      <c r="P126" s="25"/>
      <c r="Q126" s="25"/>
    </row>
    <row r="127" spans="1:17" ht="12.75" customHeight="1">
      <c r="A127" s="25"/>
      <c r="B127" s="25"/>
      <c r="C127" s="25"/>
      <c r="D127" s="25"/>
      <c r="E127" s="25"/>
      <c r="F127" s="25"/>
      <c r="G127" s="25"/>
      <c r="H127" s="25"/>
      <c r="I127" s="25"/>
      <c r="J127" s="26"/>
      <c r="K127" s="26"/>
      <c r="L127" s="26"/>
      <c r="M127" s="26"/>
      <c r="N127" s="26"/>
      <c r="O127" s="34"/>
      <c r="P127" s="25"/>
      <c r="Q127" s="25"/>
    </row>
    <row r="128" spans="1:17" ht="12.75" customHeight="1">
      <c r="A128" s="25"/>
      <c r="B128" s="25"/>
      <c r="C128" s="25"/>
      <c r="D128" s="25"/>
      <c r="E128" s="25"/>
      <c r="F128" s="25"/>
      <c r="G128" s="25"/>
      <c r="H128" s="25"/>
      <c r="I128" s="25"/>
      <c r="J128" s="26"/>
      <c r="K128" s="26"/>
      <c r="L128" s="26"/>
      <c r="M128" s="26"/>
      <c r="N128" s="26"/>
      <c r="O128" s="34"/>
      <c r="P128" s="25"/>
      <c r="Q128" s="25"/>
    </row>
    <row r="129" spans="1:17" ht="12.75" customHeight="1">
      <c r="A129" s="25"/>
      <c r="B129" s="25"/>
      <c r="C129" s="25"/>
      <c r="D129" s="25"/>
      <c r="E129" s="25"/>
      <c r="F129" s="25"/>
      <c r="G129" s="25"/>
      <c r="H129" s="25"/>
      <c r="I129" s="25"/>
      <c r="J129" s="26"/>
      <c r="K129" s="26"/>
      <c r="L129" s="26"/>
      <c r="M129" s="26"/>
      <c r="N129" s="26"/>
      <c r="O129" s="34"/>
      <c r="P129" s="25"/>
      <c r="Q129" s="25"/>
    </row>
    <row r="130" spans="1:17" ht="12.75" customHeight="1">
      <c r="A130" s="25"/>
      <c r="B130" s="25"/>
      <c r="C130" s="25"/>
      <c r="D130" s="25"/>
      <c r="E130" s="25"/>
      <c r="F130" s="25"/>
      <c r="G130" s="25"/>
      <c r="H130" s="25"/>
      <c r="I130" s="25"/>
      <c r="J130" s="26"/>
      <c r="K130" s="26"/>
      <c r="L130" s="26"/>
      <c r="M130" s="26"/>
      <c r="N130" s="26"/>
      <c r="O130" s="34"/>
      <c r="P130" s="25"/>
      <c r="Q130" s="25"/>
    </row>
    <row r="131" spans="1:17" ht="12.75" customHeight="1">
      <c r="A131" s="25"/>
      <c r="B131" s="25"/>
      <c r="C131" s="25"/>
      <c r="D131" s="25"/>
      <c r="E131" s="25"/>
      <c r="F131" s="25"/>
      <c r="G131" s="25"/>
      <c r="H131" s="25"/>
      <c r="I131" s="25"/>
      <c r="J131" s="26"/>
      <c r="K131" s="26"/>
      <c r="L131" s="26"/>
      <c r="M131" s="26"/>
      <c r="N131" s="26"/>
      <c r="O131" s="34"/>
      <c r="P131" s="25"/>
      <c r="Q131" s="25"/>
    </row>
    <row r="132" spans="1:17" ht="12.75" customHeight="1">
      <c r="A132" s="25"/>
      <c r="B132" s="25"/>
      <c r="C132" s="25"/>
      <c r="D132" s="25"/>
      <c r="E132" s="25"/>
      <c r="F132" s="25"/>
      <c r="G132" s="25"/>
      <c r="H132" s="25"/>
      <c r="I132" s="25"/>
      <c r="J132" s="26"/>
      <c r="K132" s="26"/>
      <c r="L132" s="26"/>
      <c r="M132" s="26"/>
      <c r="N132" s="26"/>
      <c r="O132" s="34"/>
      <c r="P132" s="25"/>
      <c r="Q132" s="25"/>
    </row>
    <row r="133" spans="1:17" ht="12.75" customHeight="1">
      <c r="A133" s="25"/>
      <c r="B133" s="25"/>
      <c r="C133" s="25"/>
      <c r="D133" s="25"/>
      <c r="E133" s="25"/>
      <c r="F133" s="25"/>
      <c r="G133" s="25"/>
      <c r="H133" s="25"/>
      <c r="I133" s="25"/>
      <c r="J133" s="26"/>
      <c r="K133" s="26"/>
      <c r="L133" s="26"/>
      <c r="M133" s="26"/>
      <c r="N133" s="26"/>
      <c r="O133" s="34"/>
      <c r="P133" s="25"/>
      <c r="Q133" s="25"/>
    </row>
    <row r="134" spans="1:17" ht="12.75" customHeight="1">
      <c r="A134" s="25"/>
      <c r="B134" s="25"/>
      <c r="C134" s="25"/>
      <c r="D134" s="25"/>
      <c r="E134" s="25"/>
      <c r="F134" s="25"/>
      <c r="G134" s="25"/>
      <c r="H134" s="25"/>
      <c r="I134" s="25"/>
      <c r="J134" s="26"/>
      <c r="K134" s="26"/>
      <c r="L134" s="26"/>
      <c r="M134" s="26"/>
      <c r="N134" s="26"/>
      <c r="O134" s="34"/>
      <c r="P134" s="25"/>
      <c r="Q134" s="25"/>
    </row>
    <row r="135" spans="1:17" ht="12.75" customHeight="1">
      <c r="A135" s="25"/>
      <c r="B135" s="25"/>
      <c r="C135" s="25"/>
      <c r="D135" s="25"/>
      <c r="E135" s="25"/>
      <c r="F135" s="25"/>
      <c r="G135" s="25"/>
      <c r="H135" s="25"/>
      <c r="I135" s="25"/>
      <c r="J135" s="26"/>
      <c r="K135" s="26"/>
      <c r="L135" s="26"/>
      <c r="M135" s="26"/>
      <c r="N135" s="26"/>
      <c r="O135" s="34"/>
      <c r="P135" s="25"/>
      <c r="Q135" s="25"/>
    </row>
    <row r="136" spans="1:17" ht="15" customHeight="1">
      <c r="A136" s="243" t="s">
        <v>2013</v>
      </c>
      <c r="B136" s="243"/>
      <c r="C136" s="243"/>
      <c r="D136" s="243"/>
      <c r="E136" s="243"/>
      <c r="F136" s="243"/>
      <c r="G136" s="243"/>
      <c r="H136" s="243"/>
      <c r="I136" s="243"/>
      <c r="J136" s="243"/>
      <c r="K136" s="243"/>
      <c r="L136" s="243"/>
      <c r="M136" s="243"/>
      <c r="N136" s="243"/>
      <c r="O136" s="243"/>
      <c r="P136" s="243"/>
      <c r="Q136" s="243"/>
    </row>
    <row r="137" spans="1:17" ht="15" customHeight="1">
      <c r="A137" s="25"/>
      <c r="B137" s="128" t="s">
        <v>2014</v>
      </c>
      <c r="C137" s="128"/>
      <c r="D137" s="128"/>
      <c r="E137" s="128"/>
      <c r="F137" s="128"/>
      <c r="G137" s="128"/>
      <c r="H137" s="128"/>
      <c r="I137" s="128"/>
      <c r="J137" s="128"/>
      <c r="K137" s="128"/>
      <c r="L137" s="128"/>
      <c r="M137" s="26"/>
      <c r="N137" s="26"/>
      <c r="O137" s="34"/>
      <c r="P137" s="25"/>
      <c r="Q137" s="25"/>
    </row>
    <row r="138" spans="1:17" ht="14.4">
      <c r="A138" s="25"/>
      <c r="B138" s="25"/>
      <c r="C138" s="38" t="str">
        <f>B225</f>
        <v>COVID-19 diagnostic testing availability (RDT and PCR) in health facilities (all facilities, and primary-level facilities)</v>
      </c>
      <c r="D138" s="25"/>
      <c r="E138" s="29"/>
      <c r="F138" s="29"/>
      <c r="G138" s="29"/>
      <c r="H138" s="29"/>
      <c r="I138" s="29"/>
      <c r="J138" s="26"/>
      <c r="K138" s="26"/>
      <c r="L138" s="26"/>
      <c r="M138" s="26"/>
      <c r="N138" s="26"/>
      <c r="O138" s="34"/>
      <c r="P138" s="25"/>
      <c r="Q138" s="25"/>
    </row>
    <row r="139" spans="1:17">
      <c r="A139" s="25"/>
      <c r="B139" s="25"/>
      <c r="C139" s="25"/>
      <c r="D139" s="30"/>
      <c r="E139" s="30"/>
      <c r="F139" s="30"/>
      <c r="G139" s="95"/>
      <c r="H139" s="31" t="s">
        <v>2018</v>
      </c>
      <c r="I139" s="25"/>
      <c r="J139" s="26"/>
      <c r="K139" s="26"/>
      <c r="L139" s="26"/>
      <c r="M139" s="26"/>
      <c r="N139" s="26"/>
      <c r="O139" s="34"/>
      <c r="P139" s="25"/>
      <c r="Q139" s="25"/>
    </row>
    <row r="140" spans="1:17" ht="15" customHeight="1">
      <c r="A140" s="25"/>
      <c r="B140" s="25"/>
      <c r="C140" s="25"/>
      <c r="D140" s="267" t="str">
        <f>E226</f>
        <v>% of facilities that :</v>
      </c>
      <c r="E140" s="189" t="str">
        <f>E227</f>
        <v xml:space="preserve">collect specimen for COVID testing </v>
      </c>
      <c r="F140" s="189"/>
      <c r="G140" s="96"/>
      <c r="H140" s="97">
        <f>E229</f>
        <v>39</v>
      </c>
      <c r="I140" s="26"/>
      <c r="J140" s="26"/>
      <c r="K140" s="26"/>
      <c r="L140" s="26"/>
      <c r="M140" s="26"/>
      <c r="N140" s="26"/>
      <c r="O140" s="34"/>
      <c r="P140" s="25"/>
      <c r="Q140" s="25"/>
    </row>
    <row r="141" spans="1:17" ht="15" customHeight="1">
      <c r="A141" s="25"/>
      <c r="B141" s="25"/>
      <c r="C141" s="25"/>
      <c r="D141" s="268"/>
      <c r="E141" s="191" t="str">
        <f>F227</f>
        <v xml:space="preserve">conduct RDT tests onsite </v>
      </c>
      <c r="F141" s="191"/>
      <c r="G141" s="98"/>
      <c r="H141" s="72">
        <f>F229</f>
        <v>31</v>
      </c>
      <c r="I141" s="25"/>
      <c r="J141" s="26"/>
      <c r="K141" s="26"/>
      <c r="L141" s="26"/>
      <c r="M141" s="26"/>
      <c r="N141" s="26"/>
      <c r="O141" s="34"/>
      <c r="P141" s="25"/>
      <c r="Q141" s="25"/>
    </row>
    <row r="142" spans="1:17" ht="15" customHeight="1">
      <c r="A142" s="25"/>
      <c r="B142" s="25"/>
      <c r="C142" s="25"/>
      <c r="D142" s="268"/>
      <c r="E142" s="191" t="str">
        <f>G227</f>
        <v xml:space="preserve">conduct PCR tests onsite </v>
      </c>
      <c r="F142" s="191"/>
      <c r="G142" s="98"/>
      <c r="H142" s="72">
        <f>G229</f>
        <v>17</v>
      </c>
      <c r="I142" s="25"/>
      <c r="J142" s="26"/>
      <c r="K142" s="26"/>
      <c r="L142" s="26"/>
      <c r="M142" s="26"/>
      <c r="N142" s="26"/>
      <c r="O142" s="34"/>
      <c r="P142" s="25"/>
      <c r="Q142" s="25"/>
    </row>
    <row r="143" spans="1:17" ht="15" customHeight="1">
      <c r="A143" s="25"/>
      <c r="B143" s="25"/>
      <c r="C143" s="25"/>
      <c r="D143" s="269"/>
      <c r="E143" s="191" t="str">
        <f>H227</f>
        <v xml:space="preserve">conduct PCR or RDT tests onsite </v>
      </c>
      <c r="F143" s="191"/>
      <c r="G143" s="98"/>
      <c r="H143" s="72">
        <f>H229</f>
        <v>33</v>
      </c>
      <c r="I143" s="25"/>
      <c r="J143" s="26"/>
      <c r="K143" s="26"/>
      <c r="L143" s="26"/>
      <c r="M143" s="26"/>
      <c r="N143" s="26"/>
      <c r="O143" s="34"/>
      <c r="P143" s="25"/>
      <c r="Q143" s="25"/>
    </row>
    <row r="144" spans="1:17" ht="15" customHeight="1">
      <c r="A144" s="25"/>
      <c r="B144" s="25"/>
      <c r="C144" s="25"/>
      <c r="D144" s="268" t="str">
        <f>I226</f>
        <v>% of primary-level facilities that :</v>
      </c>
      <c r="E144" s="191" t="str">
        <f>I227</f>
        <v>do not conduct PCR tests nor RDT to diagnose COVID-19</v>
      </c>
      <c r="F144" s="191"/>
      <c r="G144" s="98"/>
      <c r="H144" s="72">
        <f>I229</f>
        <v>16</v>
      </c>
      <c r="I144" s="25"/>
      <c r="J144" s="26"/>
      <c r="K144" s="26"/>
      <c r="L144" s="26"/>
      <c r="M144" s="26"/>
      <c r="N144" s="26"/>
      <c r="O144" s="34"/>
      <c r="P144" s="25"/>
      <c r="Q144" s="25"/>
    </row>
    <row r="145" spans="1:17" ht="15" customHeight="1">
      <c r="A145" s="25"/>
      <c r="B145" s="25"/>
      <c r="C145" s="25"/>
      <c r="D145" s="270"/>
      <c r="E145" s="191" t="str">
        <f>J227</f>
        <v>conduct PCR tests but not RDT to diagnose COVID-19</v>
      </c>
      <c r="F145" s="191"/>
      <c r="G145" s="98"/>
      <c r="H145" s="72">
        <f>J229</f>
        <v>4</v>
      </c>
      <c r="I145" s="25"/>
      <c r="J145" s="26"/>
      <c r="K145" s="26"/>
      <c r="L145" s="26"/>
      <c r="M145" s="26"/>
      <c r="N145" s="26"/>
      <c r="O145" s="34"/>
      <c r="P145" s="25"/>
      <c r="Q145" s="25"/>
    </row>
    <row r="146" spans="1:17" ht="15" customHeight="1">
      <c r="A146" s="25"/>
      <c r="B146" s="25"/>
      <c r="C146" s="25"/>
      <c r="D146" s="270"/>
      <c r="E146" s="191" t="str">
        <f>K227</f>
        <v>conduct both PCR tests and RDT to diagnose COVID-19</v>
      </c>
      <c r="F146" s="191"/>
      <c r="G146" s="98"/>
      <c r="H146" s="72">
        <f>K229</f>
        <v>40</v>
      </c>
      <c r="I146" s="25"/>
      <c r="J146" s="26"/>
      <c r="K146" s="26"/>
      <c r="L146" s="26"/>
      <c r="M146" s="26"/>
      <c r="N146" s="26"/>
      <c r="O146" s="34"/>
      <c r="P146" s="25"/>
      <c r="Q146" s="25"/>
    </row>
    <row r="147" spans="1:17" ht="15" customHeight="1">
      <c r="A147" s="25"/>
      <c r="B147" s="25"/>
      <c r="C147" s="25"/>
      <c r="D147" s="270"/>
      <c r="E147" s="191" t="str">
        <f>L227</f>
        <v>do not conduct PCR tests but conduct RDT to diagnose COVID-19</v>
      </c>
      <c r="F147" s="191"/>
      <c r="G147" s="98"/>
      <c r="H147" s="72">
        <f>L229</f>
        <v>40</v>
      </c>
      <c r="I147" s="25"/>
      <c r="J147" s="26"/>
      <c r="K147" s="26"/>
      <c r="L147" s="26"/>
      <c r="M147" s="26"/>
      <c r="N147" s="26"/>
      <c r="O147" s="34"/>
      <c r="P147" s="25"/>
      <c r="Q147" s="25"/>
    </row>
    <row r="148" spans="1:17" ht="15" customHeight="1">
      <c r="A148" s="25"/>
      <c r="B148" s="25"/>
      <c r="C148" s="25"/>
      <c r="D148" s="271"/>
      <c r="E148" s="191" t="str">
        <f>M227</f>
        <v>conduct PCR tests or RDT to diagnose COVID-19</v>
      </c>
      <c r="F148" s="191"/>
      <c r="G148" s="98"/>
      <c r="H148" s="72">
        <f>M229</f>
        <v>33</v>
      </c>
      <c r="I148" s="25"/>
      <c r="J148" s="26"/>
      <c r="K148" s="26"/>
      <c r="L148" s="26"/>
      <c r="M148" s="26"/>
      <c r="N148" s="26"/>
      <c r="O148" s="34"/>
      <c r="P148" s="25"/>
      <c r="Q148" s="25"/>
    </row>
    <row r="149" spans="1:17" hidden="1">
      <c r="A149" s="25"/>
      <c r="B149" s="25"/>
      <c r="C149" s="25"/>
      <c r="D149" s="191" t="str">
        <f>N227</f>
        <v>Number of facilities</v>
      </c>
      <c r="E149" s="191"/>
      <c r="F149" s="191"/>
      <c r="G149" s="98"/>
      <c r="H149" s="72">
        <f>N229</f>
        <v>147</v>
      </c>
      <c r="I149" s="25"/>
      <c r="J149" s="26"/>
      <c r="K149" s="26"/>
      <c r="L149" s="26"/>
      <c r="M149" s="26"/>
      <c r="N149" s="26"/>
      <c r="O149" s="34"/>
      <c r="P149" s="25"/>
      <c r="Q149" s="25"/>
    </row>
    <row r="150" spans="1:17" hidden="1">
      <c r="A150" s="25"/>
      <c r="B150" s="25"/>
      <c r="C150" s="25"/>
      <c r="D150" s="191">
        <f>O227</f>
        <v>0</v>
      </c>
      <c r="E150" s="191"/>
      <c r="F150" s="191"/>
      <c r="G150" s="98"/>
      <c r="H150" s="72" t="e">
        <f>O229</f>
        <v>#N/A</v>
      </c>
      <c r="I150" s="25"/>
      <c r="J150" s="26"/>
      <c r="K150" s="26"/>
      <c r="L150" s="26"/>
      <c r="M150" s="26"/>
      <c r="N150" s="26"/>
      <c r="O150" s="34"/>
      <c r="P150" s="25"/>
      <c r="Q150" s="25"/>
    </row>
    <row r="151" spans="1:17" ht="15" hidden="1" customHeight="1">
      <c r="A151" s="25"/>
      <c r="B151" s="25"/>
      <c r="C151" s="25"/>
      <c r="D151" s="192">
        <f>P227</f>
        <v>0</v>
      </c>
      <c r="E151" s="193"/>
      <c r="F151" s="193"/>
      <c r="G151" s="99"/>
      <c r="H151" s="100" t="e">
        <f>P229</f>
        <v>#N/A</v>
      </c>
      <c r="I151" s="25"/>
      <c r="J151" s="26"/>
      <c r="K151" s="26"/>
      <c r="L151" s="26"/>
      <c r="M151" s="26"/>
      <c r="N151" s="26"/>
      <c r="O151" s="34"/>
      <c r="P151" s="25"/>
      <c r="Q151" s="25"/>
    </row>
    <row r="152" spans="1:17">
      <c r="A152" s="25"/>
      <c r="B152" s="25"/>
      <c r="C152" s="25"/>
      <c r="D152" s="32"/>
      <c r="E152" s="25"/>
      <c r="F152" s="25"/>
      <c r="G152" s="101"/>
      <c r="H152" s="102"/>
      <c r="I152" s="25"/>
      <c r="J152" s="26"/>
      <c r="K152" s="26"/>
      <c r="L152" s="26"/>
      <c r="M152" s="26"/>
      <c r="N152" s="26"/>
      <c r="O152" s="34"/>
      <c r="P152" s="25"/>
      <c r="Q152" s="25"/>
    </row>
    <row r="153" spans="1:17">
      <c r="A153" s="25"/>
      <c r="B153" s="25"/>
      <c r="C153" s="25"/>
      <c r="D153" s="32"/>
      <c r="E153" s="25"/>
      <c r="F153" s="25"/>
      <c r="G153" s="101"/>
      <c r="H153" s="102"/>
      <c r="I153" s="25"/>
      <c r="J153" s="26"/>
      <c r="K153" s="26"/>
      <c r="L153" s="26"/>
      <c r="M153" s="26"/>
      <c r="N153" s="26"/>
      <c r="O153" s="34"/>
      <c r="P153" s="25"/>
      <c r="Q153" s="25"/>
    </row>
    <row r="154" spans="1:17" ht="14.4">
      <c r="A154" s="25"/>
      <c r="B154" s="25"/>
      <c r="C154" s="38" t="str">
        <f>B246</f>
        <v>Availability of tracer items for diagnostics and capacity for COVID-19 testing on site</v>
      </c>
      <c r="D154" s="25"/>
      <c r="E154" s="29"/>
      <c r="F154" s="29"/>
      <c r="G154" s="29"/>
      <c r="H154" s="29"/>
      <c r="I154" s="25"/>
      <c r="J154" s="26"/>
      <c r="K154" s="26"/>
      <c r="L154" s="26"/>
      <c r="M154" s="26"/>
      <c r="N154" s="26"/>
      <c r="O154" s="34"/>
      <c r="P154" s="25"/>
      <c r="Q154" s="25"/>
    </row>
    <row r="155" spans="1:17">
      <c r="A155" s="25"/>
      <c r="B155" s="25"/>
      <c r="C155" s="25"/>
      <c r="D155" s="30"/>
      <c r="E155" s="30"/>
      <c r="F155" s="30"/>
      <c r="G155" s="95"/>
      <c r="H155" s="31" t="s">
        <v>2018</v>
      </c>
      <c r="I155" s="25"/>
      <c r="J155" s="26"/>
      <c r="K155" s="26"/>
      <c r="L155" s="26"/>
      <c r="M155" s="26"/>
      <c r="N155" s="26"/>
      <c r="O155" s="34"/>
      <c r="P155" s="25"/>
      <c r="Q155" s="25"/>
    </row>
    <row r="156" spans="1:17">
      <c r="A156" s="25"/>
      <c r="B156" s="25"/>
      <c r="C156" s="25"/>
      <c r="D156" s="252" t="str">
        <f>E247</f>
        <v>Among those that conduct PCR tests onsite, % of facilities that :</v>
      </c>
      <c r="E156" s="188" t="str">
        <f>E248</f>
        <v>have functioning thermocycler(s)</v>
      </c>
      <c r="F156" s="189"/>
      <c r="G156" s="96"/>
      <c r="H156" s="97">
        <f>E250</f>
        <v>96</v>
      </c>
      <c r="I156" s="25"/>
      <c r="J156" s="26"/>
      <c r="K156" s="26"/>
      <c r="L156" s="26"/>
      <c r="M156" s="26"/>
      <c r="N156" s="26"/>
      <c r="O156" s="34"/>
      <c r="P156" s="25"/>
      <c r="Q156" s="25"/>
    </row>
    <row r="157" spans="1:17" ht="15" customHeight="1">
      <c r="A157" s="25"/>
      <c r="B157" s="25"/>
      <c r="C157" s="25"/>
      <c r="D157" s="254"/>
      <c r="E157" s="190" t="str">
        <f>F248</f>
        <v>have necessary supplies to process specimens for PCR tests</v>
      </c>
      <c r="F157" s="191"/>
      <c r="G157" s="98"/>
      <c r="H157" s="72">
        <f>F250</f>
        <v>72</v>
      </c>
      <c r="I157" s="25"/>
      <c r="J157" s="26"/>
      <c r="K157" s="26"/>
      <c r="L157" s="26"/>
      <c r="M157" s="26"/>
      <c r="N157" s="26"/>
      <c r="O157" s="34"/>
      <c r="P157" s="25"/>
      <c r="Q157" s="25"/>
    </row>
    <row r="158" spans="1:17">
      <c r="A158" s="25"/>
      <c r="B158" s="25"/>
      <c r="C158" s="25"/>
      <c r="D158" s="255" t="str">
        <f>G247</f>
        <v>% of primary-level facilities  
that :</v>
      </c>
      <c r="E158" s="190" t="str">
        <f>G248</f>
        <v>collect specimens AND conduct PCR tests on site</v>
      </c>
      <c r="F158" s="191"/>
      <c r="G158" s="98"/>
      <c r="H158" s="72">
        <f>G250</f>
        <v>31</v>
      </c>
      <c r="I158" s="25"/>
      <c r="J158" s="26"/>
      <c r="K158" s="26"/>
      <c r="L158" s="26"/>
      <c r="M158" s="26"/>
      <c r="N158" s="26"/>
      <c r="O158" s="34"/>
      <c r="P158" s="25"/>
      <c r="Q158" s="25"/>
    </row>
    <row r="159" spans="1:17" ht="15" customHeight="1">
      <c r="A159" s="25"/>
      <c r="B159" s="25"/>
      <c r="C159" s="25"/>
      <c r="D159" s="254"/>
      <c r="E159" s="190" t="str">
        <f>H248</f>
        <v>collect specimens AND conduct RDT on site</v>
      </c>
      <c r="F159" s="191"/>
      <c r="G159" s="98"/>
      <c r="H159" s="72">
        <f>H250</f>
        <v>17</v>
      </c>
      <c r="I159" s="25"/>
      <c r="J159" s="26"/>
      <c r="K159" s="26"/>
      <c r="L159" s="26"/>
      <c r="M159" s="26"/>
      <c r="N159" s="26"/>
      <c r="O159" s="34"/>
      <c r="P159" s="25"/>
      <c r="Q159" s="25"/>
    </row>
    <row r="160" spans="1:17" hidden="1">
      <c r="A160" s="25"/>
      <c r="B160" s="25"/>
      <c r="C160" s="25"/>
      <c r="D160" s="233">
        <f>I248</f>
        <v>0</v>
      </c>
      <c r="E160" s="234"/>
      <c r="F160" s="234"/>
      <c r="G160" s="98"/>
      <c r="H160" s="72" t="e">
        <f>I250</f>
        <v>#N/A</v>
      </c>
      <c r="I160" s="25"/>
      <c r="J160" s="26"/>
      <c r="K160" s="26"/>
      <c r="L160" s="26"/>
      <c r="M160" s="26"/>
      <c r="N160" s="26"/>
      <c r="O160" s="34"/>
      <c r="P160" s="25"/>
      <c r="Q160" s="25"/>
    </row>
    <row r="161" spans="1:17" hidden="1">
      <c r="A161" s="25"/>
      <c r="B161" s="25"/>
      <c r="C161" s="25"/>
      <c r="D161" s="233">
        <f>J248</f>
        <v>0</v>
      </c>
      <c r="E161" s="234"/>
      <c r="F161" s="234"/>
      <c r="G161" s="98"/>
      <c r="H161" s="72" t="e">
        <f>J250</f>
        <v>#N/A</v>
      </c>
      <c r="I161" s="25"/>
      <c r="J161" s="26"/>
      <c r="K161" s="26"/>
      <c r="L161" s="26"/>
      <c r="M161" s="26"/>
      <c r="N161" s="26"/>
      <c r="O161" s="34"/>
      <c r="P161" s="25"/>
      <c r="Q161" s="25"/>
    </row>
    <row r="162" spans="1:17" hidden="1">
      <c r="A162" s="25"/>
      <c r="B162" s="25"/>
      <c r="C162" s="25"/>
      <c r="D162" s="233">
        <f>K248</f>
        <v>0</v>
      </c>
      <c r="E162" s="234"/>
      <c r="F162" s="234"/>
      <c r="G162" s="98"/>
      <c r="H162" s="72" t="e">
        <f>K250</f>
        <v>#N/A</v>
      </c>
      <c r="I162" s="25"/>
      <c r="J162" s="26"/>
      <c r="K162" s="26"/>
      <c r="L162" s="26"/>
      <c r="M162" s="26"/>
      <c r="N162" s="26"/>
      <c r="O162" s="34"/>
      <c r="P162" s="25"/>
      <c r="Q162" s="25"/>
    </row>
    <row r="163" spans="1:17" hidden="1">
      <c r="A163" s="25"/>
      <c r="B163" s="25"/>
      <c r="C163" s="25"/>
      <c r="D163" s="233">
        <f>L248</f>
        <v>0</v>
      </c>
      <c r="E163" s="234"/>
      <c r="F163" s="234"/>
      <c r="G163" s="98"/>
      <c r="H163" s="72" t="e">
        <f>L250</f>
        <v>#N/A</v>
      </c>
      <c r="I163" s="25"/>
      <c r="J163" s="26"/>
      <c r="K163" s="26"/>
      <c r="L163" s="26"/>
      <c r="M163" s="26"/>
      <c r="N163" s="26"/>
      <c r="O163" s="34"/>
      <c r="P163" s="25"/>
      <c r="Q163" s="25"/>
    </row>
    <row r="164" spans="1:17" hidden="1">
      <c r="A164" s="25"/>
      <c r="B164" s="25"/>
      <c r="C164" s="25"/>
      <c r="D164" s="233">
        <f>M248</f>
        <v>0</v>
      </c>
      <c r="E164" s="234"/>
      <c r="F164" s="234"/>
      <c r="G164" s="98"/>
      <c r="H164" s="72" t="e">
        <f>M250</f>
        <v>#N/A</v>
      </c>
      <c r="I164" s="25"/>
      <c r="J164" s="26"/>
      <c r="K164" s="26"/>
      <c r="L164" s="26"/>
      <c r="M164" s="26"/>
      <c r="N164" s="26"/>
      <c r="O164" s="34"/>
      <c r="P164" s="25"/>
      <c r="Q164" s="25"/>
    </row>
    <row r="165" spans="1:17" hidden="1">
      <c r="A165" s="25"/>
      <c r="B165" s="25"/>
      <c r="C165" s="25"/>
      <c r="D165" s="233">
        <f>N248</f>
        <v>0</v>
      </c>
      <c r="E165" s="234"/>
      <c r="F165" s="234"/>
      <c r="G165" s="98"/>
      <c r="H165" s="72" t="e">
        <f>N250</f>
        <v>#N/A</v>
      </c>
      <c r="I165" s="25"/>
      <c r="J165" s="26"/>
      <c r="K165" s="26"/>
      <c r="L165" s="26"/>
      <c r="M165" s="26"/>
      <c r="N165" s="26"/>
      <c r="O165" s="34"/>
      <c r="P165" s="25"/>
      <c r="Q165" s="25"/>
    </row>
    <row r="166" spans="1:17" hidden="1">
      <c r="A166" s="25"/>
      <c r="B166" s="25"/>
      <c r="C166" s="25"/>
      <c r="D166" s="233">
        <f>O248</f>
        <v>0</v>
      </c>
      <c r="E166" s="234"/>
      <c r="F166" s="234"/>
      <c r="G166" s="98"/>
      <c r="H166" s="72" t="e">
        <f>O250</f>
        <v>#N/A</v>
      </c>
      <c r="I166" s="25"/>
      <c r="J166" s="26"/>
      <c r="K166" s="26"/>
      <c r="L166" s="26"/>
      <c r="M166" s="26"/>
      <c r="N166" s="26"/>
      <c r="O166" s="34"/>
      <c r="P166" s="25"/>
      <c r="Q166" s="25"/>
    </row>
    <row r="167" spans="1:17" hidden="1">
      <c r="A167" s="25"/>
      <c r="B167" s="25"/>
      <c r="C167" s="25"/>
      <c r="D167" s="230">
        <f>P248</f>
        <v>0</v>
      </c>
      <c r="E167" s="231"/>
      <c r="F167" s="231"/>
      <c r="G167" s="99"/>
      <c r="H167" s="100" t="e">
        <f>P250</f>
        <v>#N/A</v>
      </c>
      <c r="I167" s="25"/>
      <c r="J167" s="26"/>
      <c r="K167" s="26"/>
      <c r="L167" s="26"/>
      <c r="M167" s="26"/>
      <c r="N167" s="26"/>
      <c r="O167" s="34"/>
      <c r="P167" s="25"/>
      <c r="Q167" s="25"/>
    </row>
    <row r="168" spans="1:17">
      <c r="A168" s="25"/>
      <c r="B168" s="25"/>
      <c r="C168" s="25"/>
      <c r="D168" s="32"/>
      <c r="E168" s="25"/>
      <c r="F168" s="25"/>
      <c r="G168" s="101"/>
      <c r="H168" s="102"/>
      <c r="I168" s="25"/>
      <c r="J168" s="26"/>
      <c r="K168" s="26"/>
      <c r="L168" s="26"/>
      <c r="M168" s="26"/>
      <c r="N168" s="26"/>
      <c r="O168" s="34"/>
      <c r="P168" s="25"/>
      <c r="Q168" s="25"/>
    </row>
    <row r="169" spans="1:17">
      <c r="A169" s="25"/>
      <c r="B169" s="25"/>
      <c r="C169" s="25"/>
      <c r="D169" s="32"/>
      <c r="E169" s="25"/>
      <c r="F169" s="25"/>
      <c r="G169" s="101"/>
      <c r="H169" s="102"/>
      <c r="I169" s="25"/>
      <c r="J169" s="26"/>
      <c r="K169" s="26"/>
      <c r="L169" s="26"/>
      <c r="M169" s="26"/>
      <c r="N169" s="26"/>
      <c r="O169" s="34"/>
      <c r="P169" s="25"/>
      <c r="Q169" s="25"/>
    </row>
    <row r="170" spans="1:17" ht="14.4">
      <c r="A170" s="25"/>
      <c r="B170" s="25"/>
      <c r="C170" s="38" t="str">
        <f>B267</f>
        <v>Tracer items for diagnostics currently available and functional (all facilities)</v>
      </c>
      <c r="D170" s="25"/>
      <c r="E170" s="25"/>
      <c r="F170" s="25"/>
      <c r="G170" s="103"/>
      <c r="H170" s="25"/>
      <c r="I170" s="25"/>
      <c r="J170" s="26"/>
      <c r="K170" s="26"/>
      <c r="L170" s="26"/>
      <c r="M170" s="26"/>
      <c r="N170" s="26"/>
      <c r="O170" s="34"/>
      <c r="P170" s="25"/>
      <c r="Q170" s="25"/>
    </row>
    <row r="171" spans="1:17" ht="27.6">
      <c r="A171" s="25"/>
      <c r="B171" s="25"/>
      <c r="C171" s="38"/>
      <c r="D171" s="30"/>
      <c r="E171" s="30"/>
      <c r="F171" s="30"/>
      <c r="G171" s="30"/>
      <c r="H171" s="31" t="s">
        <v>2567</v>
      </c>
      <c r="I171" s="25" t="s">
        <v>2566</v>
      </c>
      <c r="J171" s="26"/>
      <c r="K171" s="26"/>
      <c r="L171" s="26"/>
      <c r="M171" s="26"/>
      <c r="N171" s="26"/>
      <c r="O171" s="34"/>
      <c r="P171" s="25"/>
      <c r="Q171" s="25"/>
    </row>
    <row r="172" spans="1:17" ht="14.4">
      <c r="A172" s="25"/>
      <c r="B172" s="25"/>
      <c r="C172" s="38"/>
      <c r="D172" s="258" t="str">
        <f>E268</f>
        <v xml:space="preserve">% of facilities that have tracer item currently available: </v>
      </c>
      <c r="E172" s="188" t="str">
        <f>E269</f>
        <v>blood glucose</v>
      </c>
      <c r="F172" s="189"/>
      <c r="G172" s="96"/>
      <c r="H172" s="97">
        <f>E271</f>
        <v>79</v>
      </c>
      <c r="I172" s="96">
        <f>K271</f>
        <v>79</v>
      </c>
      <c r="J172" s="26"/>
      <c r="K172" s="26"/>
      <c r="L172" s="26"/>
      <c r="M172" s="26"/>
      <c r="N172" s="26"/>
      <c r="O172" s="34"/>
      <c r="P172" s="25"/>
      <c r="Q172" s="25"/>
    </row>
    <row r="173" spans="1:17" ht="14.4">
      <c r="A173" s="25"/>
      <c r="B173" s="25"/>
      <c r="C173" s="38"/>
      <c r="D173" s="259"/>
      <c r="E173" s="190" t="str">
        <f>F269</f>
        <v xml:space="preserve">Dipstick for urine glucose </v>
      </c>
      <c r="F173" s="191"/>
      <c r="G173" s="98"/>
      <c r="H173" s="72">
        <f>F271</f>
        <v>78</v>
      </c>
      <c r="I173" s="98">
        <f>L271</f>
        <v>76</v>
      </c>
      <c r="J173" s="26"/>
      <c r="K173" s="26"/>
      <c r="L173" s="26"/>
      <c r="M173" s="26"/>
      <c r="N173" s="26"/>
      <c r="O173" s="34"/>
      <c r="P173" s="25"/>
      <c r="Q173" s="25"/>
    </row>
    <row r="174" spans="1:17" ht="14.4">
      <c r="A174" s="25"/>
      <c r="B174" s="25"/>
      <c r="C174" s="38"/>
      <c r="D174" s="259"/>
      <c r="E174" s="190" t="str">
        <f>G269</f>
        <v xml:space="preserve">Dipstick for urine protein </v>
      </c>
      <c r="F174" s="191"/>
      <c r="G174" s="98"/>
      <c r="H174" s="72">
        <f>G271</f>
        <v>78</v>
      </c>
      <c r="I174" s="98">
        <f>M271</f>
        <v>76</v>
      </c>
      <c r="J174" s="26"/>
      <c r="K174" s="26"/>
      <c r="L174" s="26"/>
      <c r="M174" s="26"/>
      <c r="N174" s="26"/>
      <c r="O174" s="34"/>
      <c r="P174" s="25"/>
      <c r="Q174" s="25"/>
    </row>
    <row r="175" spans="1:17" ht="14.4">
      <c r="A175" s="25"/>
      <c r="B175" s="25"/>
      <c r="C175" s="38"/>
      <c r="D175" s="259"/>
      <c r="E175" s="190" t="str">
        <f>H269</f>
        <v>Urine test for pregnancy</v>
      </c>
      <c r="F175" s="191"/>
      <c r="G175" s="98"/>
      <c r="H175" s="72">
        <f>H271</f>
        <v>91</v>
      </c>
      <c r="I175" s="98">
        <f>N271</f>
        <v>88</v>
      </c>
      <c r="J175" s="26"/>
      <c r="K175" s="26"/>
      <c r="L175" s="26"/>
      <c r="M175" s="26"/>
      <c r="N175" s="26"/>
      <c r="O175" s="34"/>
      <c r="P175" s="25"/>
      <c r="Q175" s="25"/>
    </row>
    <row r="176" spans="1:17" ht="14.4">
      <c r="A176" s="25"/>
      <c r="B176" s="25"/>
      <c r="C176" s="38"/>
      <c r="D176" s="259"/>
      <c r="E176" s="190" t="str">
        <f>I269</f>
        <v>Haemoglobin test</v>
      </c>
      <c r="F176" s="191"/>
      <c r="G176" s="98"/>
      <c r="H176" s="72">
        <f>I271</f>
        <v>80</v>
      </c>
      <c r="I176" s="98">
        <f>O271</f>
        <v>73</v>
      </c>
      <c r="J176" s="26"/>
      <c r="K176" s="26"/>
      <c r="L176" s="26"/>
      <c r="M176" s="26"/>
      <c r="N176" s="26"/>
      <c r="O176" s="34"/>
      <c r="P176" s="25"/>
      <c r="Q176" s="25"/>
    </row>
    <row r="177" spans="1:17" ht="14.4">
      <c r="A177" s="25"/>
      <c r="B177" s="25"/>
      <c r="C177" s="38"/>
      <c r="D177" s="260"/>
      <c r="E177" s="190" t="str">
        <f>J269</f>
        <v xml:space="preserve">001 Malaria </v>
      </c>
      <c r="F177" s="191"/>
      <c r="G177" s="98"/>
      <c r="H177" s="72">
        <f>J271</f>
        <v>89</v>
      </c>
      <c r="I177" s="98">
        <f>P271</f>
        <v>86</v>
      </c>
      <c r="J177" s="26"/>
      <c r="K177" s="26"/>
      <c r="L177" s="26"/>
      <c r="M177" s="26"/>
      <c r="N177" s="26"/>
      <c r="O177" s="34"/>
      <c r="P177" s="25"/>
      <c r="Q177" s="25"/>
    </row>
    <row r="178" spans="1:17" ht="14.4">
      <c r="A178" s="25"/>
      <c r="B178" s="25"/>
      <c r="C178" s="38"/>
      <c r="D178" s="259" t="str">
        <f>K268</f>
        <v xml:space="preserve">% of facilities that have tracer item currently available &amp; functional: </v>
      </c>
      <c r="E178" s="190" t="str">
        <f>K269</f>
        <v>blood glucose</v>
      </c>
      <c r="F178" s="191"/>
      <c r="G178" s="98"/>
      <c r="H178" s="72">
        <f>K271</f>
        <v>79</v>
      </c>
      <c r="I178" s="26"/>
      <c r="J178" s="26"/>
      <c r="K178" s="26"/>
      <c r="L178" s="26"/>
      <c r="M178" s="26"/>
      <c r="N178" s="26"/>
      <c r="O178" s="34"/>
      <c r="P178" s="25"/>
      <c r="Q178" s="25"/>
    </row>
    <row r="179" spans="1:17" ht="14.4">
      <c r="A179" s="25"/>
      <c r="B179" s="25"/>
      <c r="C179" s="38"/>
      <c r="D179" s="259"/>
      <c r="E179" s="190" t="str">
        <f>L269</f>
        <v xml:space="preserve">Dipstick for urine glucose </v>
      </c>
      <c r="F179" s="191"/>
      <c r="G179" s="98"/>
      <c r="H179" s="72">
        <f>L271</f>
        <v>76</v>
      </c>
      <c r="I179" s="26"/>
      <c r="J179" s="26"/>
      <c r="K179" s="26"/>
      <c r="L179" s="26"/>
      <c r="M179" s="26"/>
      <c r="N179" s="26"/>
      <c r="O179" s="34"/>
      <c r="P179" s="25"/>
      <c r="Q179" s="25"/>
    </row>
    <row r="180" spans="1:17" ht="14.4">
      <c r="A180" s="25"/>
      <c r="B180" s="25"/>
      <c r="C180" s="38"/>
      <c r="D180" s="259"/>
      <c r="E180" s="190" t="str">
        <f>M269</f>
        <v xml:space="preserve">Dipstick for urine protein </v>
      </c>
      <c r="F180" s="191"/>
      <c r="G180" s="98"/>
      <c r="H180" s="72">
        <f>M271</f>
        <v>76</v>
      </c>
      <c r="I180" s="26"/>
      <c r="J180" s="26"/>
      <c r="K180" s="26"/>
      <c r="L180" s="26"/>
      <c r="M180" s="26"/>
      <c r="N180" s="26"/>
      <c r="O180" s="34"/>
      <c r="P180" s="25"/>
      <c r="Q180" s="25"/>
    </row>
    <row r="181" spans="1:17" ht="14.4">
      <c r="A181" s="25"/>
      <c r="B181" s="25"/>
      <c r="C181" s="38"/>
      <c r="D181" s="259"/>
      <c r="E181" s="190" t="str">
        <f>N269</f>
        <v>Urine test for pregnancy</v>
      </c>
      <c r="F181" s="191"/>
      <c r="G181" s="98"/>
      <c r="H181" s="72">
        <f>N271</f>
        <v>88</v>
      </c>
      <c r="I181" s="25"/>
      <c r="J181" s="26"/>
      <c r="K181" s="26"/>
      <c r="L181" s="26"/>
      <c r="M181" s="26"/>
      <c r="N181" s="26"/>
      <c r="O181" s="34"/>
      <c r="P181" s="25"/>
      <c r="Q181" s="25"/>
    </row>
    <row r="182" spans="1:17" ht="14.4">
      <c r="A182" s="25"/>
      <c r="B182" s="25"/>
      <c r="C182" s="38"/>
      <c r="D182" s="259"/>
      <c r="E182" s="190" t="str">
        <f>O269</f>
        <v>Haemoglobin test</v>
      </c>
      <c r="F182" s="191"/>
      <c r="G182" s="98"/>
      <c r="H182" s="72">
        <f>O271</f>
        <v>73</v>
      </c>
      <c r="I182" s="25"/>
      <c r="J182" s="26"/>
      <c r="K182" s="26"/>
      <c r="L182" s="26"/>
      <c r="M182" s="26"/>
      <c r="N182" s="26"/>
      <c r="O182" s="34"/>
      <c r="P182" s="25"/>
      <c r="Q182" s="25"/>
    </row>
    <row r="183" spans="1:17" ht="14.4">
      <c r="A183" s="25"/>
      <c r="B183" s="25"/>
      <c r="C183" s="38"/>
      <c r="D183" s="261"/>
      <c r="E183" s="194" t="str">
        <f>P269</f>
        <v xml:space="preserve">001 Malaria </v>
      </c>
      <c r="F183" s="195"/>
      <c r="G183" s="170"/>
      <c r="H183" s="149">
        <f>P271</f>
        <v>86</v>
      </c>
      <c r="I183" s="25"/>
      <c r="J183" s="26"/>
      <c r="K183" s="26"/>
      <c r="L183" s="26"/>
      <c r="M183" s="26"/>
      <c r="N183" s="26"/>
      <c r="O183" s="34"/>
      <c r="P183" s="25"/>
      <c r="Q183" s="25"/>
    </row>
    <row r="184" spans="1:17" ht="14.4">
      <c r="A184" s="25"/>
      <c r="B184" s="25"/>
      <c r="C184" s="38"/>
      <c r="D184" s="262" t="s">
        <v>2382</v>
      </c>
      <c r="E184" s="194" t="str">
        <f>Q269</f>
        <v xml:space="preserve">Average score for basic diagnostics </v>
      </c>
      <c r="F184" s="195"/>
      <c r="G184" s="170"/>
      <c r="H184" s="149">
        <f>Q271</f>
        <v>80</v>
      </c>
      <c r="I184" s="25"/>
      <c r="J184" s="26"/>
      <c r="K184" s="26"/>
      <c r="L184" s="26"/>
      <c r="M184" s="26"/>
      <c r="N184" s="26"/>
      <c r="O184" s="34"/>
      <c r="P184" s="25"/>
      <c r="Q184" s="25"/>
    </row>
    <row r="185" spans="1:17" ht="14.4">
      <c r="A185" s="25"/>
      <c r="B185" s="25"/>
      <c r="C185" s="38"/>
      <c r="D185" s="263"/>
      <c r="E185" s="194" t="str">
        <f>R269</f>
        <v xml:space="preserve">% of facilities that have all 6 items currently available &amp; functional </v>
      </c>
      <c r="F185" s="195"/>
      <c r="G185" s="170"/>
      <c r="H185" s="149">
        <f>R271</f>
        <v>64</v>
      </c>
      <c r="I185" s="25"/>
      <c r="J185" s="26"/>
      <c r="K185" s="26"/>
      <c r="L185" s="26"/>
      <c r="M185" s="26"/>
      <c r="N185" s="26"/>
      <c r="O185" s="34"/>
      <c r="P185" s="25"/>
      <c r="Q185" s="25"/>
    </row>
    <row r="186" spans="1:17" ht="15" customHeight="1">
      <c r="A186" s="25"/>
      <c r="B186" s="25"/>
      <c r="C186" s="25"/>
      <c r="D186" s="264"/>
      <c r="E186" s="192" t="str">
        <f>S269</f>
        <v xml:space="preserve">50% or more of the five items currently available &amp; functional </v>
      </c>
      <c r="F186" s="193"/>
      <c r="G186" s="99"/>
      <c r="H186" s="100">
        <f>S271</f>
        <v>82</v>
      </c>
      <c r="I186" s="25"/>
      <c r="J186" s="26"/>
      <c r="K186" s="26"/>
      <c r="L186" s="26"/>
      <c r="M186" s="26"/>
      <c r="N186" s="26"/>
      <c r="O186" s="34"/>
      <c r="P186" s="25"/>
      <c r="Q186" s="25"/>
    </row>
    <row r="187" spans="1:17">
      <c r="A187" s="25"/>
      <c r="B187" s="25"/>
      <c r="C187" s="25"/>
      <c r="D187" s="104"/>
      <c r="E187" s="25"/>
      <c r="F187" s="25"/>
      <c r="G187" s="25"/>
      <c r="H187" s="103"/>
      <c r="I187" s="25"/>
      <c r="J187" s="26"/>
      <c r="K187" s="26"/>
      <c r="L187" s="26"/>
      <c r="M187" s="26"/>
      <c r="N187" s="26"/>
      <c r="O187" s="34"/>
      <c r="P187" s="25"/>
      <c r="Q187" s="25"/>
    </row>
    <row r="188" spans="1:17">
      <c r="A188" s="25"/>
      <c r="B188" s="25"/>
      <c r="C188" s="25"/>
      <c r="D188" s="104"/>
      <c r="E188" s="25"/>
      <c r="F188" s="25"/>
      <c r="G188" s="25"/>
      <c r="H188" s="103"/>
      <c r="I188" s="25"/>
      <c r="J188" s="26"/>
      <c r="K188" s="26"/>
      <c r="L188" s="26"/>
      <c r="M188" s="26"/>
      <c r="N188" s="26"/>
      <c r="O188" s="34"/>
      <c r="P188" s="25"/>
      <c r="Q188" s="25"/>
    </row>
    <row r="189" spans="1:17" ht="14.4">
      <c r="A189" s="25"/>
      <c r="B189" s="25"/>
      <c r="C189" s="38" t="str">
        <f>B288</f>
        <v>Tracer items for specialized diagnostics currently available and functional (in hospitals)</v>
      </c>
      <c r="D189" s="25"/>
      <c r="E189" s="25"/>
      <c r="F189" s="25"/>
      <c r="G189" s="103"/>
      <c r="H189" s="25"/>
      <c r="I189" s="25"/>
      <c r="J189" s="26"/>
      <c r="K189" s="26"/>
      <c r="L189" s="26"/>
      <c r="M189" s="34"/>
      <c r="N189" s="34"/>
      <c r="O189" s="34"/>
      <c r="P189" s="25"/>
      <c r="Q189" s="25"/>
    </row>
    <row r="190" spans="1:17" ht="14.4">
      <c r="A190" s="25"/>
      <c r="B190" s="25"/>
      <c r="C190" s="38"/>
      <c r="D190" s="30"/>
      <c r="E190" s="30"/>
      <c r="F190" s="30"/>
      <c r="G190" s="30"/>
      <c r="H190" s="30" t="s">
        <v>2567</v>
      </c>
      <c r="I190" s="26" t="s">
        <v>2568</v>
      </c>
      <c r="J190" s="26"/>
      <c r="K190" s="26"/>
      <c r="L190" s="26"/>
      <c r="M190" s="34"/>
      <c r="N190" s="34"/>
      <c r="O190" s="34"/>
      <c r="P190" s="25"/>
      <c r="Q190" s="25"/>
    </row>
    <row r="191" spans="1:17" ht="14.4">
      <c r="A191" s="25"/>
      <c r="B191" s="25"/>
      <c r="C191" s="38"/>
      <c r="D191" s="258" t="str">
        <f>E289</f>
        <v xml:space="preserve">Among hospitals, % of facilities that have tracer item currently available: </v>
      </c>
      <c r="E191" s="188" t="str">
        <f>E290</f>
        <v>HIV</v>
      </c>
      <c r="F191" s="189"/>
      <c r="G191" s="96"/>
      <c r="H191" s="97">
        <f>E292</f>
        <v>100</v>
      </c>
      <c r="I191" s="26">
        <f>I292</f>
        <v>100</v>
      </c>
      <c r="J191" s="26"/>
      <c r="K191" s="26"/>
      <c r="L191" s="26"/>
      <c r="M191" s="34"/>
      <c r="N191" s="34"/>
      <c r="O191" s="34"/>
      <c r="P191" s="25"/>
      <c r="Q191" s="25"/>
    </row>
    <row r="192" spans="1:17" ht="14.4">
      <c r="A192" s="25"/>
      <c r="B192" s="25"/>
      <c r="C192" s="38"/>
      <c r="D192" s="259"/>
      <c r="E192" s="190" t="str">
        <f>F290</f>
        <v>TB</v>
      </c>
      <c r="F192" s="191"/>
      <c r="G192" s="98"/>
      <c r="H192" s="72">
        <f>F292</f>
        <v>92</v>
      </c>
      <c r="I192" s="26">
        <f>J292</f>
        <v>90</v>
      </c>
      <c r="J192" s="26"/>
      <c r="K192" s="26"/>
      <c r="L192" s="26"/>
      <c r="M192" s="34"/>
      <c r="N192" s="34"/>
      <c r="O192" s="34"/>
      <c r="P192" s="25"/>
      <c r="Q192" s="25"/>
    </row>
    <row r="193" spans="1:17" ht="14.4">
      <c r="A193" s="25"/>
      <c r="B193" s="25"/>
      <c r="C193" s="38"/>
      <c r="D193" s="259"/>
      <c r="E193" s="190" t="str">
        <f>G290</f>
        <v>Blood typing and crossmatching</v>
      </c>
      <c r="F193" s="191"/>
      <c r="G193" s="98"/>
      <c r="H193" s="72">
        <f>G292</f>
        <v>100</v>
      </c>
      <c r="I193" s="26">
        <f>K292</f>
        <v>100</v>
      </c>
      <c r="J193" s="26"/>
      <c r="K193" s="26"/>
      <c r="L193" s="26"/>
      <c r="M193" s="34"/>
      <c r="N193" s="34"/>
      <c r="O193" s="34"/>
      <c r="P193" s="25"/>
      <c r="Q193" s="25"/>
    </row>
    <row r="194" spans="1:17" ht="14.4">
      <c r="A194" s="25"/>
      <c r="B194" s="25"/>
      <c r="C194" s="38"/>
      <c r="D194" s="261"/>
      <c r="E194" s="190" t="str">
        <f>H290</f>
        <v>Blood creatinine</v>
      </c>
      <c r="F194" s="191"/>
      <c r="G194" s="98"/>
      <c r="H194" s="72">
        <f>H292</f>
        <v>92</v>
      </c>
      <c r="I194" s="26">
        <f>L292</f>
        <v>82</v>
      </c>
      <c r="J194" s="26"/>
      <c r="K194" s="26"/>
      <c r="L194" s="26"/>
      <c r="M194" s="34"/>
      <c r="N194" s="34"/>
      <c r="O194" s="34"/>
      <c r="P194" s="25"/>
      <c r="Q194" s="25"/>
    </row>
    <row r="195" spans="1:17" ht="14.4">
      <c r="A195" s="25"/>
      <c r="B195" s="25"/>
      <c r="C195" s="38"/>
      <c r="D195" s="249" t="str">
        <f>I289</f>
        <v>Among hospitals, % of facilities that have tracer item currently available &amp; functional :</v>
      </c>
      <c r="E195" s="190" t="str">
        <f>I290</f>
        <v>HIV</v>
      </c>
      <c r="F195" s="191"/>
      <c r="G195" s="98"/>
      <c r="H195" s="72">
        <f>I292</f>
        <v>100</v>
      </c>
      <c r="I195" s="26"/>
      <c r="J195" s="26"/>
      <c r="K195" s="26"/>
      <c r="L195" s="26"/>
      <c r="M195" s="34"/>
      <c r="N195" s="34"/>
      <c r="O195" s="34"/>
      <c r="P195" s="25"/>
      <c r="Q195" s="25"/>
    </row>
    <row r="196" spans="1:17" ht="14.4">
      <c r="A196" s="25"/>
      <c r="B196" s="25"/>
      <c r="C196" s="38"/>
      <c r="D196" s="259"/>
      <c r="E196" s="190" t="str">
        <f>J290</f>
        <v>TB</v>
      </c>
      <c r="F196" s="191"/>
      <c r="G196" s="98"/>
      <c r="H196" s="72">
        <f>J292</f>
        <v>90</v>
      </c>
      <c r="I196" s="26"/>
      <c r="J196" s="26"/>
      <c r="K196" s="26"/>
      <c r="L196" s="26"/>
      <c r="M196" s="34"/>
      <c r="N196" s="34"/>
      <c r="O196" s="34"/>
      <c r="P196" s="25"/>
      <c r="Q196" s="25"/>
    </row>
    <row r="197" spans="1:17" ht="14.4">
      <c r="A197" s="25"/>
      <c r="B197" s="25"/>
      <c r="C197" s="38"/>
      <c r="D197" s="259"/>
      <c r="E197" s="190" t="str">
        <f>K290</f>
        <v>Blood typing and crossmatching</v>
      </c>
      <c r="F197" s="191"/>
      <c r="G197" s="98"/>
      <c r="H197" s="72">
        <f>K292</f>
        <v>100</v>
      </c>
      <c r="I197" s="26"/>
      <c r="J197" s="26"/>
      <c r="K197" s="26"/>
      <c r="L197" s="26"/>
      <c r="M197" s="34"/>
      <c r="N197" s="34"/>
      <c r="O197" s="34"/>
      <c r="P197" s="25"/>
      <c r="Q197" s="25"/>
    </row>
    <row r="198" spans="1:17" ht="14.4">
      <c r="A198" s="25"/>
      <c r="B198" s="25"/>
      <c r="C198" s="38"/>
      <c r="D198" s="261"/>
      <c r="E198" s="190" t="str">
        <f>L290</f>
        <v>Blood creatinine</v>
      </c>
      <c r="F198" s="191"/>
      <c r="G198" s="98"/>
      <c r="H198" s="72">
        <f>L292</f>
        <v>82</v>
      </c>
      <c r="I198" s="26"/>
      <c r="J198" s="26"/>
      <c r="K198" s="26"/>
      <c r="L198" s="26"/>
      <c r="M198" s="34"/>
      <c r="N198" s="34"/>
      <c r="O198" s="34"/>
      <c r="P198" s="25"/>
      <c r="Q198" s="25"/>
    </row>
    <row r="199" spans="1:17" ht="14.4">
      <c r="A199" s="25"/>
      <c r="B199" s="25"/>
      <c r="C199" s="38"/>
      <c r="D199" s="249" t="str">
        <f>N289</f>
        <v>% of (all) facilities that have:</v>
      </c>
      <c r="E199" s="190" t="str">
        <f>N290</f>
        <v xml:space="preserve">100% of tracer items currently available &amp; functional </v>
      </c>
      <c r="F199" s="191"/>
      <c r="G199" s="98"/>
      <c r="H199" s="72">
        <f>N292</f>
        <v>59</v>
      </c>
      <c r="I199" s="26"/>
      <c r="J199" s="26"/>
      <c r="K199" s="26"/>
      <c r="L199" s="26"/>
      <c r="M199" s="34"/>
      <c r="N199" s="34"/>
      <c r="O199" s="34"/>
      <c r="P199" s="25"/>
      <c r="Q199" s="25"/>
    </row>
    <row r="200" spans="1:17" ht="14.4">
      <c r="A200" s="25"/>
      <c r="B200" s="25"/>
      <c r="C200" s="38"/>
      <c r="D200" s="261"/>
      <c r="E200" s="190" t="str">
        <f>O290</f>
        <v xml:space="preserve">50% or more of the tracer items currently available &amp; functional </v>
      </c>
      <c r="F200" s="191"/>
      <c r="G200" s="98"/>
      <c r="H200" s="72">
        <f>O292</f>
        <v>82</v>
      </c>
      <c r="I200" s="26"/>
      <c r="J200" s="26"/>
      <c r="K200" s="26"/>
      <c r="L200" s="26"/>
      <c r="M200" s="34"/>
      <c r="N200" s="34"/>
      <c r="O200" s="34"/>
      <c r="P200" s="25"/>
      <c r="Q200" s="25"/>
    </row>
    <row r="201" spans="1:17" ht="14.4">
      <c r="A201" s="25"/>
      <c r="B201" s="25"/>
      <c r="C201" s="38"/>
      <c r="D201" s="190"/>
      <c r="E201" s="190" t="str">
        <f>M290</f>
        <v xml:space="preserve">Average score for facility-level specific diagnostics </v>
      </c>
      <c r="F201" s="191"/>
      <c r="G201" s="98"/>
      <c r="H201" s="72">
        <f>M292</f>
        <v>79</v>
      </c>
      <c r="I201" s="26"/>
      <c r="J201" s="26"/>
      <c r="K201" s="26"/>
      <c r="L201" s="26"/>
      <c r="M201" s="34"/>
      <c r="N201" s="34"/>
      <c r="O201" s="34"/>
      <c r="P201" s="25"/>
      <c r="Q201" s="25"/>
    </row>
    <row r="202" spans="1:17" ht="14.4" hidden="1">
      <c r="A202" s="25"/>
      <c r="B202" s="25"/>
      <c r="C202" s="38"/>
      <c r="D202" s="192"/>
      <c r="E202" s="193"/>
      <c r="F202" s="193"/>
      <c r="G202" s="99"/>
      <c r="H202" s="100" t="e">
        <f>P292</f>
        <v>#N/A</v>
      </c>
      <c r="I202" s="26"/>
      <c r="J202" s="26"/>
      <c r="K202" s="26"/>
      <c r="L202" s="26"/>
      <c r="M202" s="26"/>
      <c r="N202" s="26"/>
      <c r="O202" s="34"/>
      <c r="P202" s="25"/>
      <c r="Q202" s="25"/>
    </row>
    <row r="203" spans="1:17" ht="14.4">
      <c r="A203" s="25"/>
      <c r="B203" s="25"/>
      <c r="C203" s="38"/>
      <c r="D203" s="102"/>
      <c r="E203" s="102"/>
      <c r="F203" s="102"/>
      <c r="G203" s="102"/>
      <c r="H203" s="102"/>
      <c r="I203" s="26"/>
      <c r="J203" s="26"/>
      <c r="K203" s="26"/>
      <c r="L203" s="26"/>
      <c r="M203" s="26"/>
      <c r="N203" s="26"/>
      <c r="O203" s="34"/>
      <c r="P203" s="25"/>
      <c r="Q203" s="25"/>
    </row>
    <row r="204" spans="1:17" ht="14.4">
      <c r="A204" s="25"/>
      <c r="B204" s="25"/>
      <c r="C204" s="38"/>
      <c r="D204" s="102"/>
      <c r="E204" s="102"/>
      <c r="F204" s="102"/>
      <c r="G204" s="102"/>
      <c r="H204" s="102"/>
      <c r="I204" s="26"/>
      <c r="J204" s="26"/>
      <c r="K204" s="26"/>
      <c r="L204" s="26"/>
      <c r="M204" s="26"/>
      <c r="N204" s="26"/>
      <c r="O204" s="34"/>
      <c r="P204" s="25"/>
      <c r="Q204" s="25"/>
    </row>
    <row r="205" spans="1:17" ht="14.4">
      <c r="A205" s="25"/>
      <c r="B205" s="25"/>
      <c r="C205" s="38" t="str">
        <f>B309</f>
        <v>Trend in tracer indicators</v>
      </c>
      <c r="D205" s="25"/>
      <c r="E205" s="25"/>
      <c r="F205" s="25"/>
      <c r="G205" s="103"/>
      <c r="H205" s="25"/>
      <c r="I205" s="25"/>
      <c r="J205" s="26"/>
      <c r="K205" s="26"/>
      <c r="L205" s="26"/>
      <c r="M205" s="34"/>
      <c r="N205" s="34"/>
      <c r="O205" s="34"/>
      <c r="P205" s="25"/>
      <c r="Q205" s="25"/>
    </row>
    <row r="206" spans="1:17" ht="14.4">
      <c r="A206" s="25"/>
      <c r="B206" s="25"/>
      <c r="C206" s="38"/>
      <c r="D206" s="30"/>
      <c r="E206" s="30"/>
      <c r="F206" s="246" t="s">
        <v>2018</v>
      </c>
      <c r="G206" s="246"/>
      <c r="H206" s="246"/>
      <c r="I206" s="26"/>
      <c r="J206" s="26"/>
      <c r="K206" s="26"/>
      <c r="L206" s="26"/>
      <c r="M206" s="34"/>
      <c r="N206" s="34"/>
      <c r="O206" s="34"/>
      <c r="P206" s="25"/>
      <c r="Q206" s="25"/>
    </row>
    <row r="207" spans="1:17" ht="14.4">
      <c r="A207" s="25"/>
      <c r="B207" s="25"/>
      <c r="C207" s="38"/>
      <c r="D207" s="202" t="s">
        <v>1952</v>
      </c>
      <c r="E207" s="203" t="s">
        <v>2052</v>
      </c>
      <c r="F207" s="203" t="s">
        <v>2053</v>
      </c>
      <c r="G207" s="203" t="s">
        <v>2054</v>
      </c>
      <c r="H207" s="203" t="s">
        <v>2055</v>
      </c>
      <c r="I207" s="26"/>
      <c r="J207" s="26"/>
      <c r="K207" s="26"/>
      <c r="L207" s="26"/>
      <c r="M207" s="34"/>
      <c r="N207" s="34"/>
      <c r="O207" s="34"/>
      <c r="P207" s="25"/>
      <c r="Q207" s="25"/>
    </row>
    <row r="208" spans="1:17" ht="14.4">
      <c r="A208" s="25"/>
      <c r="B208" s="25"/>
      <c r="C208" s="38"/>
      <c r="D208" s="183">
        <f>E311</f>
        <v>0</v>
      </c>
      <c r="E208" s="189"/>
      <c r="F208" s="189"/>
      <c r="G208" s="96"/>
      <c r="H208" s="97" t="e">
        <f>E313</f>
        <v>#N/A</v>
      </c>
      <c r="I208" s="26"/>
      <c r="J208" s="26"/>
      <c r="K208" s="26"/>
      <c r="L208" s="26"/>
      <c r="M208" s="34"/>
      <c r="N208" s="34"/>
      <c r="O208" s="34"/>
      <c r="P208" s="25"/>
      <c r="Q208" s="25"/>
    </row>
    <row r="209" spans="1:17" ht="14.4">
      <c r="A209" s="25"/>
      <c r="B209" s="25"/>
      <c r="C209" s="38"/>
      <c r="D209" s="182">
        <f>F311</f>
        <v>0</v>
      </c>
      <c r="E209" s="191"/>
      <c r="F209" s="191"/>
      <c r="G209" s="98"/>
      <c r="H209" s="72" t="e">
        <f>F313</f>
        <v>#N/A</v>
      </c>
      <c r="I209" s="26"/>
      <c r="J209" s="26"/>
      <c r="K209" s="26"/>
      <c r="L209" s="26"/>
      <c r="M209" s="34"/>
      <c r="N209" s="34"/>
      <c r="O209" s="34"/>
      <c r="P209" s="25"/>
      <c r="Q209" s="25"/>
    </row>
    <row r="210" spans="1:17" ht="14.4">
      <c r="A210" s="25"/>
      <c r="B210" s="25"/>
      <c r="C210" s="38"/>
      <c r="D210" s="182">
        <f>G311</f>
        <v>0</v>
      </c>
      <c r="E210" s="191"/>
      <c r="F210" s="191"/>
      <c r="G210" s="98"/>
      <c r="H210" s="72" t="e">
        <f>G313</f>
        <v>#N/A</v>
      </c>
      <c r="I210" s="26"/>
      <c r="J210" s="26"/>
      <c r="K210" s="26"/>
      <c r="L210" s="26"/>
      <c r="M210" s="34"/>
      <c r="N210" s="34"/>
      <c r="O210" s="34"/>
      <c r="P210" s="25"/>
      <c r="Q210" s="25"/>
    </row>
    <row r="211" spans="1:17" ht="14.4">
      <c r="A211" s="25"/>
      <c r="B211" s="25"/>
      <c r="C211" s="38"/>
      <c r="D211" s="182">
        <f>H311</f>
        <v>0</v>
      </c>
      <c r="E211" s="191"/>
      <c r="F211" s="191"/>
      <c r="G211" s="98"/>
      <c r="H211" s="72" t="e">
        <f>H313</f>
        <v>#N/A</v>
      </c>
      <c r="I211" s="26"/>
      <c r="J211" s="26"/>
      <c r="K211" s="26"/>
      <c r="L211" s="26"/>
      <c r="M211" s="34"/>
      <c r="N211" s="34"/>
      <c r="O211" s="34"/>
      <c r="P211" s="25"/>
      <c r="Q211" s="25"/>
    </row>
    <row r="212" spans="1:17" ht="14.4" hidden="1">
      <c r="A212" s="25"/>
      <c r="B212" s="25"/>
      <c r="C212" s="38"/>
      <c r="D212" s="182">
        <f>I311</f>
        <v>0</v>
      </c>
      <c r="E212" s="191"/>
      <c r="F212" s="191"/>
      <c r="G212" s="98"/>
      <c r="H212" s="72" t="e">
        <f>I313</f>
        <v>#N/A</v>
      </c>
      <c r="I212" s="26"/>
      <c r="J212" s="26"/>
      <c r="K212" s="26"/>
      <c r="L212" s="26"/>
      <c r="M212" s="34"/>
      <c r="N212" s="34"/>
      <c r="O212" s="34"/>
      <c r="P212" s="25"/>
      <c r="Q212" s="25"/>
    </row>
    <row r="213" spans="1:17" ht="14.4" hidden="1">
      <c r="A213" s="25"/>
      <c r="B213" s="25"/>
      <c r="C213" s="38"/>
      <c r="D213" s="182">
        <f>J311</f>
        <v>0</v>
      </c>
      <c r="E213" s="191"/>
      <c r="F213" s="191"/>
      <c r="G213" s="98"/>
      <c r="H213" s="72" t="e">
        <f>J313</f>
        <v>#N/A</v>
      </c>
      <c r="I213" s="26"/>
      <c r="J213" s="26"/>
      <c r="K213" s="26"/>
      <c r="L213" s="26"/>
      <c r="M213" s="34"/>
      <c r="N213" s="34"/>
      <c r="O213" s="34"/>
      <c r="P213" s="25"/>
      <c r="Q213" s="25"/>
    </row>
    <row r="214" spans="1:17" ht="14.4" hidden="1">
      <c r="A214" s="25"/>
      <c r="B214" s="25"/>
      <c r="C214" s="38"/>
      <c r="D214" s="182">
        <f>K311</f>
        <v>0</v>
      </c>
      <c r="E214" s="191"/>
      <c r="F214" s="191"/>
      <c r="G214" s="98"/>
      <c r="H214" s="72" t="e">
        <f>K313</f>
        <v>#N/A</v>
      </c>
      <c r="I214" s="26"/>
      <c r="J214" s="26"/>
      <c r="K214" s="26"/>
      <c r="L214" s="26"/>
      <c r="M214" s="34"/>
      <c r="N214" s="34"/>
      <c r="O214" s="34"/>
      <c r="P214" s="25"/>
      <c r="Q214" s="25"/>
    </row>
    <row r="215" spans="1:17" ht="14.4" hidden="1">
      <c r="A215" s="25"/>
      <c r="B215" s="25"/>
      <c r="C215" s="38"/>
      <c r="D215" s="182">
        <f>L311</f>
        <v>0</v>
      </c>
      <c r="E215" s="191"/>
      <c r="F215" s="191"/>
      <c r="G215" s="98"/>
      <c r="H215" s="72" t="e">
        <f>L313</f>
        <v>#N/A</v>
      </c>
      <c r="I215" s="26"/>
      <c r="J215" s="26"/>
      <c r="K215" s="26"/>
      <c r="L215" s="26"/>
      <c r="M215" s="34"/>
      <c r="N215" s="34"/>
      <c r="O215" s="34"/>
      <c r="P215" s="25"/>
      <c r="Q215" s="25"/>
    </row>
    <row r="216" spans="1:17" ht="14.4" hidden="1">
      <c r="A216" s="25"/>
      <c r="B216" s="25"/>
      <c r="C216" s="38"/>
      <c r="D216" s="182">
        <f>M311</f>
        <v>0</v>
      </c>
      <c r="E216" s="191"/>
      <c r="F216" s="191"/>
      <c r="G216" s="98"/>
      <c r="H216" s="72" t="e">
        <f>M313</f>
        <v>#N/A</v>
      </c>
      <c r="I216" s="26"/>
      <c r="J216" s="26"/>
      <c r="K216" s="26"/>
      <c r="L216" s="26"/>
      <c r="M216" s="34"/>
      <c r="N216" s="34"/>
      <c r="O216" s="34"/>
      <c r="P216" s="25"/>
      <c r="Q216" s="25"/>
    </row>
    <row r="217" spans="1:17" ht="14.4" hidden="1">
      <c r="A217" s="25"/>
      <c r="B217" s="25"/>
      <c r="C217" s="38"/>
      <c r="D217" s="182">
        <f>N311</f>
        <v>0</v>
      </c>
      <c r="E217" s="191"/>
      <c r="F217" s="191"/>
      <c r="G217" s="98"/>
      <c r="H217" s="72" t="e">
        <f>N313</f>
        <v>#N/A</v>
      </c>
      <c r="I217" s="26"/>
      <c r="J217" s="26"/>
      <c r="K217" s="26"/>
      <c r="L217" s="26"/>
      <c r="M217" s="34"/>
      <c r="N217" s="34"/>
      <c r="O217" s="34"/>
      <c r="P217" s="25"/>
      <c r="Q217" s="25"/>
    </row>
    <row r="218" spans="1:17" ht="14.4" hidden="1">
      <c r="A218" s="25"/>
      <c r="B218" s="25"/>
      <c r="C218" s="38"/>
      <c r="D218" s="182">
        <f>O311</f>
        <v>0</v>
      </c>
      <c r="E218" s="191"/>
      <c r="F218" s="191"/>
      <c r="G218" s="98"/>
      <c r="H218" s="72" t="e">
        <f>O313</f>
        <v>#N/A</v>
      </c>
      <c r="I218" s="26"/>
      <c r="J218" s="26"/>
      <c r="K218" s="26"/>
      <c r="L218" s="26"/>
      <c r="M218" s="34"/>
      <c r="N218" s="34"/>
      <c r="O218" s="34"/>
      <c r="P218" s="25"/>
      <c r="Q218" s="25"/>
    </row>
    <row r="219" spans="1:17" ht="14.4">
      <c r="A219" s="25"/>
      <c r="B219" s="25"/>
      <c r="C219" s="38"/>
      <c r="D219" s="102"/>
      <c r="E219" s="102"/>
      <c r="F219" s="102"/>
      <c r="G219" s="102"/>
      <c r="H219" s="102"/>
      <c r="I219" s="26"/>
      <c r="J219" s="26"/>
      <c r="K219" s="26"/>
      <c r="L219" s="26"/>
      <c r="M219" s="26"/>
      <c r="N219" s="26"/>
      <c r="O219" s="34"/>
      <c r="P219" s="25"/>
      <c r="Q219" s="25"/>
    </row>
    <row r="220" spans="1:17" ht="14.4">
      <c r="A220" s="25"/>
      <c r="B220" s="25"/>
      <c r="C220" s="38"/>
      <c r="D220" s="102"/>
      <c r="E220" s="102"/>
      <c r="F220" s="102"/>
      <c r="G220" s="102"/>
      <c r="H220" s="102"/>
      <c r="I220" s="26"/>
      <c r="J220" s="26"/>
      <c r="K220" s="26"/>
      <c r="L220" s="26"/>
      <c r="M220" s="26"/>
      <c r="N220" s="26"/>
      <c r="O220" s="34"/>
      <c r="P220" s="25"/>
      <c r="Q220" s="25"/>
    </row>
    <row r="221" spans="1:17" ht="15" customHeight="1">
      <c r="A221" s="25"/>
      <c r="B221" s="25"/>
      <c r="C221" s="25"/>
      <c r="D221" s="25"/>
      <c r="E221" s="25"/>
      <c r="F221" s="25"/>
      <c r="G221" s="25"/>
      <c r="H221" s="25"/>
      <c r="I221" s="25"/>
      <c r="J221" s="26"/>
      <c r="K221" s="26"/>
      <c r="L221" s="26"/>
      <c r="M221" s="26"/>
      <c r="N221" s="26"/>
      <c r="O221" s="34"/>
      <c r="P221" s="25"/>
      <c r="Q221" s="25"/>
    </row>
    <row r="222" spans="1:17" ht="18" customHeight="1">
      <c r="A222" s="232" t="s">
        <v>2019</v>
      </c>
      <c r="B222" s="232"/>
      <c r="C222" s="232"/>
      <c r="D222" s="232"/>
      <c r="E222" s="232"/>
      <c r="F222" s="232"/>
      <c r="G222" s="232"/>
      <c r="H222" s="232"/>
      <c r="I222" s="232"/>
      <c r="J222" s="232"/>
      <c r="K222" s="232"/>
      <c r="L222" s="232"/>
      <c r="M222" s="232"/>
      <c r="N222" s="232"/>
      <c r="O222" s="232"/>
      <c r="P222" s="232"/>
      <c r="Q222" s="232"/>
    </row>
    <row r="223" spans="1:17" s="20" customFormat="1" ht="23.4">
      <c r="A223" s="115"/>
      <c r="B223" s="116" t="s">
        <v>2383</v>
      </c>
      <c r="C223" s="117"/>
      <c r="D223" s="116"/>
      <c r="E223" s="24"/>
      <c r="F223" s="24"/>
      <c r="G223" s="24"/>
      <c r="H223" s="24"/>
      <c r="I223" s="24"/>
      <c r="J223" s="24"/>
      <c r="K223" s="24"/>
      <c r="L223" s="24"/>
      <c r="M223" s="24"/>
      <c r="N223" s="24"/>
      <c r="O223" s="23"/>
      <c r="P223" s="115"/>
      <c r="Q223" s="115"/>
    </row>
    <row r="224" spans="1:17" s="20" customFormat="1" ht="12.75" customHeight="1">
      <c r="A224" s="115"/>
      <c r="B224" s="147" t="s">
        <v>2384</v>
      </c>
      <c r="C224" s="117"/>
      <c r="D224" s="116"/>
      <c r="E224" s="24"/>
      <c r="F224" s="24"/>
      <c r="G224" s="24"/>
      <c r="H224" s="24"/>
      <c r="I224" s="24"/>
      <c r="J224" s="24"/>
      <c r="K224" s="24"/>
      <c r="L224" s="24"/>
      <c r="M224" s="24"/>
      <c r="N224" s="24"/>
      <c r="O224" s="23"/>
      <c r="P224" s="115"/>
      <c r="Q224" s="115"/>
    </row>
    <row r="225" spans="1:30" s="20" customFormat="1">
      <c r="A225" s="118"/>
      <c r="B225" s="105" t="s">
        <v>2385</v>
      </c>
      <c r="C225" s="105"/>
      <c r="D225" s="148"/>
      <c r="E225" s="147"/>
      <c r="F225" s="107"/>
      <c r="G225" s="107"/>
      <c r="H225" s="107"/>
      <c r="I225" s="107"/>
      <c r="J225" s="107"/>
      <c r="K225" s="107"/>
      <c r="L225" s="107"/>
      <c r="M225" s="107"/>
      <c r="N225" s="107"/>
      <c r="O225" s="108"/>
      <c r="P225" s="118"/>
      <c r="Q225" s="118"/>
    </row>
    <row r="226" spans="1:30" s="18" customFormat="1" ht="25.5" customHeight="1">
      <c r="A226" s="118"/>
      <c r="B226" s="115"/>
      <c r="C226" s="109"/>
      <c r="D226" s="109"/>
      <c r="E226" s="245" t="s">
        <v>2188</v>
      </c>
      <c r="F226" s="245"/>
      <c r="G226" s="245"/>
      <c r="H226" s="245"/>
      <c r="I226" s="245" t="s">
        <v>2386</v>
      </c>
      <c r="J226" s="245"/>
      <c r="K226" s="245"/>
      <c r="L226" s="245"/>
      <c r="M226" s="245"/>
      <c r="N226" s="110"/>
      <c r="O226" s="110"/>
      <c r="P226" s="186"/>
      <c r="Q226" s="186"/>
      <c r="R226" s="186"/>
      <c r="V226" s="19"/>
      <c r="W226" s="19"/>
      <c r="X226" s="19"/>
      <c r="Y226" s="19"/>
      <c r="Z226" s="19"/>
      <c r="AA226" s="19"/>
      <c r="AB226" s="19"/>
      <c r="AC226" s="19"/>
      <c r="AD226" s="19"/>
    </row>
    <row r="227" spans="1:30" s="18" customFormat="1" ht="79.5" customHeight="1">
      <c r="A227" s="119"/>
      <c r="B227" s="115"/>
      <c r="C227" s="120"/>
      <c r="D227" s="120"/>
      <c r="E227" s="118" t="str">
        <f>X229</f>
        <v xml:space="preserve">collect specimen for COVID testing </v>
      </c>
      <c r="F227" s="118" t="str">
        <f>X230</f>
        <v xml:space="preserve">conduct RDT tests onsite </v>
      </c>
      <c r="G227" s="118" t="str">
        <f>X231</f>
        <v xml:space="preserve">conduct PCR tests onsite </v>
      </c>
      <c r="H227" s="118" t="str">
        <f>X232</f>
        <v xml:space="preserve">conduct PCR or RDT tests onsite </v>
      </c>
      <c r="I227" s="118" t="str">
        <f>X233</f>
        <v>do not conduct PCR tests nor RDT to diagnose COVID-19</v>
      </c>
      <c r="J227" s="118" t="str">
        <f>X234</f>
        <v>conduct PCR tests but not RDT to diagnose COVID-19</v>
      </c>
      <c r="K227" s="118" t="str">
        <f>X235</f>
        <v>conduct both PCR tests and RDT to diagnose COVID-19</v>
      </c>
      <c r="L227" s="118" t="str">
        <f>X236</f>
        <v>do not conduct PCR tests but conduct RDT to diagnose COVID-19</v>
      </c>
      <c r="M227" s="118" t="str">
        <f>X237</f>
        <v>conduct PCR tests or RDT to diagnose COVID-19</v>
      </c>
      <c r="N227" s="118" t="s">
        <v>2015</v>
      </c>
      <c r="O227" s="118"/>
      <c r="P227" s="160"/>
      <c r="Q227" s="160"/>
      <c r="R227" s="111"/>
    </row>
    <row r="228" spans="1:30" s="20" customFormat="1" ht="41.4">
      <c r="A228" s="119"/>
      <c r="B228" s="115"/>
      <c r="C228" s="121"/>
      <c r="D228" s="121"/>
      <c r="E228" s="127" t="s">
        <v>1101</v>
      </c>
      <c r="F228" s="127" t="s">
        <v>1102</v>
      </c>
      <c r="G228" s="127" t="s">
        <v>1103</v>
      </c>
      <c r="H228" s="127" t="s">
        <v>1104</v>
      </c>
      <c r="I228" s="127" t="s">
        <v>1135</v>
      </c>
      <c r="J228" s="127" t="s">
        <v>1136</v>
      </c>
      <c r="K228" s="127" t="s">
        <v>1137</v>
      </c>
      <c r="L228" s="127" t="s">
        <v>1138</v>
      </c>
      <c r="M228" s="127" t="s">
        <v>1139</v>
      </c>
      <c r="N228" s="127" t="s">
        <v>1198</v>
      </c>
      <c r="O228" s="127"/>
      <c r="P228" s="127"/>
      <c r="Q228" s="127"/>
      <c r="R228" s="127"/>
      <c r="X228" s="150" t="s">
        <v>2023</v>
      </c>
      <c r="Y228" s="150" t="s">
        <v>2024</v>
      </c>
      <c r="Z228" s="150" t="s">
        <v>2025</v>
      </c>
      <c r="AA228" s="150" t="s">
        <v>2387</v>
      </c>
    </row>
    <row r="229" spans="1:30" s="20" customFormat="1" ht="12.75" customHeight="1">
      <c r="A229" s="118"/>
      <c r="B229" s="115"/>
      <c r="C229" s="123" t="s">
        <v>1927</v>
      </c>
      <c r="D229" s="124"/>
      <c r="E229" s="112">
        <f>HLOOKUP(E228,'Latest indicator estimate data'!$A$1:$ZZ$500,MATCH($C229,'Latest indicator estimate data'!$G$1:$G$500,0),FALSE)</f>
        <v>39</v>
      </c>
      <c r="F229" s="112">
        <f>HLOOKUP(F228,'Latest indicator estimate data'!$A$1:$ZZ$500,MATCH($C229,'Latest indicator estimate data'!$G$1:$G$500,0),FALSE)</f>
        <v>31</v>
      </c>
      <c r="G229" s="112">
        <f>HLOOKUP(G228,'Latest indicator estimate data'!$A$1:$ZZ$500,MATCH($C229,'Latest indicator estimate data'!$G$1:$G$500,0),FALSE)</f>
        <v>17</v>
      </c>
      <c r="H229" s="112">
        <f>HLOOKUP(H228,'Latest indicator estimate data'!$A$1:$ZZ$500,MATCH($C229,'Latest indicator estimate data'!$G$1:$G$500,0),FALSE)</f>
        <v>33</v>
      </c>
      <c r="I229" s="112">
        <f>HLOOKUP(I228,'Latest indicator estimate data'!$A$1:$ZZ$500,MATCH($C229,'Latest indicator estimate data'!$G$1:$G$500,0),FALSE)</f>
        <v>16</v>
      </c>
      <c r="J229" s="112">
        <f>HLOOKUP(J228,'Latest indicator estimate data'!$A$1:$ZZ$500,MATCH($C229,'Latest indicator estimate data'!$G$1:$G$500,0),FALSE)</f>
        <v>4</v>
      </c>
      <c r="K229" s="112">
        <f>HLOOKUP(K228,'Latest indicator estimate data'!$A$1:$ZZ$500,MATCH($C229,'Latest indicator estimate data'!$G$1:$G$500,0),FALSE)</f>
        <v>40</v>
      </c>
      <c r="L229" s="112">
        <f>HLOOKUP(L228,'Latest indicator estimate data'!$A$1:$ZZ$500,MATCH($C229,'Latest indicator estimate data'!$G$1:$G$500,0),FALSE)</f>
        <v>40</v>
      </c>
      <c r="M229" s="112">
        <f>HLOOKUP(M228,'Latest indicator estimate data'!$A$1:$ZZ$500,MATCH($C229,'Latest indicator estimate data'!$G$1:$G$500,0),FALSE)</f>
        <v>33</v>
      </c>
      <c r="N229" s="112">
        <f>HLOOKUP(N228,'Latest indicator estimate data'!$A$1:$ZZ$500,MATCH($C229,'Latest indicator estimate data'!$G$1:$G$500,0),FALSE)</f>
        <v>147</v>
      </c>
      <c r="O229" s="112" t="e">
        <f>HLOOKUP(O228,'Latest indicator estimate data'!$A$1:$ZZ$500,MATCH($C229,'Latest indicator estimate data'!$G$1:$G$500,0),FALSE)</f>
        <v>#N/A</v>
      </c>
      <c r="P229" s="112" t="e">
        <f>HLOOKUP(P228,'Latest indicator estimate data'!$A$1:$ZZ$500,MATCH($C229,'Latest indicator estimate data'!$G$1:$G$500,0),FALSE)</f>
        <v>#N/A</v>
      </c>
      <c r="Q229" s="112" t="e">
        <f>HLOOKUP(Q228,'Latest indicator estimate data'!$A$1:$ZZ$500,MATCH($C229,'Latest indicator estimate data'!$G$1:$G$500,0),FALSE)</f>
        <v>#N/A</v>
      </c>
      <c r="R229" s="112" t="e">
        <f>HLOOKUP(R228,'Latest indicator estimate data'!$A$1:$ZZ$500,MATCH($C229,'Latest indicator estimate data'!$G$1:$G$500,0),FALSE)</f>
        <v>#N/A</v>
      </c>
      <c r="X229" s="20" t="s">
        <v>2388</v>
      </c>
      <c r="Y229" s="19" t="s">
        <v>1101</v>
      </c>
      <c r="Z229" s="19" t="s">
        <v>1752</v>
      </c>
      <c r="AA229" s="19" t="s">
        <v>1269</v>
      </c>
    </row>
    <row r="230" spans="1:30" s="20" customFormat="1" ht="12.75" customHeight="1">
      <c r="A230" s="118"/>
      <c r="B230" s="115"/>
      <c r="C230" s="133" t="s">
        <v>2027</v>
      </c>
      <c r="D230" s="134"/>
      <c r="E230" s="132"/>
      <c r="F230" s="132"/>
      <c r="G230" s="132"/>
      <c r="H230" s="132"/>
      <c r="I230" s="132"/>
      <c r="J230" s="132"/>
      <c r="K230" s="132"/>
      <c r="L230" s="132"/>
      <c r="M230" s="132"/>
      <c r="N230" s="132"/>
      <c r="O230" s="132"/>
      <c r="P230" s="132"/>
      <c r="Q230" s="132"/>
      <c r="R230" s="132"/>
      <c r="X230" s="20" t="s">
        <v>2389</v>
      </c>
      <c r="Y230" s="19" t="s">
        <v>1102</v>
      </c>
      <c r="Z230" s="19" t="s">
        <v>1754</v>
      </c>
      <c r="AA230" s="19" t="s">
        <v>1269</v>
      </c>
    </row>
    <row r="231" spans="1:30" s="20" customFormat="1" ht="12.75" customHeight="1">
      <c r="A231" s="118"/>
      <c r="B231" s="115"/>
      <c r="C231" s="125"/>
      <c r="D231" s="20" t="s">
        <v>1928</v>
      </c>
      <c r="E231" s="108">
        <f>IFERROR(HLOOKUP(E228,'Latest indicator estimate data'!$A$1:$ZZ$500,MATCH($D231,'Latest indicator estimate data'!$G$1:$G$500,0),FALSE),"")</f>
        <v>89</v>
      </c>
      <c r="F231" s="108">
        <f>IFERROR(HLOOKUP(F228,'Latest indicator estimate data'!$A$1:$ZZ$500,MATCH($D231,'Latest indicator estimate data'!$G$1:$G$500,0),FALSE),"")</f>
        <v>73</v>
      </c>
      <c r="G231" s="108">
        <f>IFERROR(HLOOKUP(G228,'Latest indicator estimate data'!$A$1:$ZZ$500,MATCH($D231,'Latest indicator estimate data'!$G$1:$G$500,0),FALSE),"")</f>
        <v>56</v>
      </c>
      <c r="H231" s="108">
        <f>IFERROR(HLOOKUP(H228,'Latest indicator estimate data'!$A$1:$ZZ$500,MATCH($D231,'Latest indicator estimate data'!$G$1:$G$500,0),FALSE),"")</f>
        <v>78</v>
      </c>
      <c r="I231" s="108">
        <f>IFERROR(HLOOKUP(I228,'Latest indicator estimate data'!$A$1:$ZZ$500,MATCH($D231,'Latest indicator estimate data'!$G$1:$G$500,0),FALSE),"")</f>
        <v>13</v>
      </c>
      <c r="J231" s="108">
        <f>IFERROR(HLOOKUP(J228,'Latest indicator estimate data'!$A$1:$ZZ$500,MATCH($D231,'Latest indicator estimate data'!$G$1:$G$500,0),FALSE),"")</f>
        <v>5</v>
      </c>
      <c r="K231" s="108">
        <f>IFERROR(HLOOKUP(K228,'Latest indicator estimate data'!$A$1:$ZZ$500,MATCH($D231,'Latest indicator estimate data'!$G$1:$G$500,0),FALSE),"")</f>
        <v>25</v>
      </c>
      <c r="L231" s="108">
        <f>IFERROR(HLOOKUP(L228,'Latest indicator estimate data'!$A$1:$ZZ$500,MATCH($D231,'Latest indicator estimate data'!$G$1:$G$500,0),FALSE),"")</f>
        <v>57</v>
      </c>
      <c r="M231" s="108">
        <f>IFERROR(HLOOKUP(M228,'Latest indicator estimate data'!$A$1:$ZZ$500,MATCH($D231,'Latest indicator estimate data'!$G$1:$G$500,0),FALSE),"")</f>
        <v>78</v>
      </c>
      <c r="N231" s="108">
        <f>IFERROR(HLOOKUP(N228,'Latest indicator estimate data'!$A$1:$ZZ$500,MATCH($D231,'Latest indicator estimate data'!$G$1:$G$500,0),FALSE),"")</f>
        <v>45</v>
      </c>
      <c r="O231" s="108" t="str">
        <f>IFERROR(HLOOKUP(O228,'Latest indicator estimate data'!$A$1:$ZZ$500,MATCH($D231,'Latest indicator estimate data'!$G$1:$G$500,0),FALSE),"")</f>
        <v/>
      </c>
      <c r="P231" s="108" t="str">
        <f>IFERROR(HLOOKUP(P228,'Latest indicator estimate data'!$A$1:$ZZ$500,MATCH($D231,'Latest indicator estimate data'!$G$1:$G$500,0),FALSE),"")</f>
        <v/>
      </c>
      <c r="Q231" s="108" t="str">
        <f>IFERROR(HLOOKUP(Q228,'Latest indicator estimate data'!$A$1:$ZZ$500,MATCH($D231,'Latest indicator estimate data'!$G$1:$G$500,0),FALSE),"")</f>
        <v/>
      </c>
      <c r="R231" s="108" t="str">
        <f>IFERROR(HLOOKUP(R228,'Latest indicator estimate data'!$A$1:$ZZ$500,MATCH($D231,'Latest indicator estimate data'!$G$1:$G$500,0),FALSE),"")</f>
        <v/>
      </c>
      <c r="X231" s="20" t="s">
        <v>2390</v>
      </c>
      <c r="Y231" s="19" t="s">
        <v>1103</v>
      </c>
      <c r="Z231" s="19" t="s">
        <v>1756</v>
      </c>
      <c r="AA231" s="19" t="s">
        <v>1269</v>
      </c>
    </row>
    <row r="232" spans="1:30" s="20" customFormat="1" ht="12.75" customHeight="1">
      <c r="A232" s="118"/>
      <c r="B232" s="115"/>
      <c r="C232" s="125"/>
      <c r="D232" s="20" t="s">
        <v>1929</v>
      </c>
      <c r="E232" s="108">
        <f>IFERROR(HLOOKUP(E228,'Latest indicator estimate data'!$A$1:$ZZ$500,MATCH($D232,'Latest indicator estimate data'!$G$1:$G$500,0),FALSE),"")</f>
        <v>17</v>
      </c>
      <c r="F232" s="108">
        <f>IFERROR(HLOOKUP(F228,'Latest indicator estimate data'!$A$1:$ZZ$500,MATCH($D232,'Latest indicator estimate data'!$G$1:$G$500,0),FALSE),"")</f>
        <v>13</v>
      </c>
      <c r="G232" s="108">
        <f>IFERROR(HLOOKUP(G228,'Latest indicator estimate data'!$A$1:$ZZ$500,MATCH($D232,'Latest indicator estimate data'!$G$1:$G$500,0),FALSE),"")</f>
        <v>0</v>
      </c>
      <c r="H232" s="108">
        <f>IFERROR(HLOOKUP(H228,'Latest indicator estimate data'!$A$1:$ZZ$500,MATCH($D232,'Latest indicator estimate data'!$G$1:$G$500,0),FALSE),"")</f>
        <v>13</v>
      </c>
      <c r="I232" s="108">
        <f>IFERROR(HLOOKUP(I228,'Latest indicator estimate data'!$A$1:$ZZ$500,MATCH($D232,'Latest indicator estimate data'!$G$1:$G$500,0),FALSE),"")</f>
        <v>24</v>
      </c>
      <c r="J232" s="108">
        <f>IFERROR(HLOOKUP(J228,'Latest indicator estimate data'!$A$1:$ZZ$500,MATCH($D232,'Latest indicator estimate data'!$G$1:$G$500,0),FALSE),"")</f>
        <v>0</v>
      </c>
      <c r="K232" s="108">
        <f>IFERROR(HLOOKUP(K228,'Latest indicator estimate data'!$A$1:$ZZ$500,MATCH($D232,'Latest indicator estimate data'!$G$1:$G$500,0),FALSE),"")</f>
        <v>76</v>
      </c>
      <c r="L232" s="108">
        <f>IFERROR(HLOOKUP(L228,'Latest indicator estimate data'!$A$1:$ZZ$500,MATCH($D232,'Latest indicator estimate data'!$G$1:$G$500,0),FALSE),"")</f>
        <v>0</v>
      </c>
      <c r="M232" s="108">
        <f>IFERROR(HLOOKUP(M228,'Latest indicator estimate data'!$A$1:$ZZ$500,MATCH($D232,'Latest indicator estimate data'!$G$1:$G$500,0),FALSE),"")</f>
        <v>13</v>
      </c>
      <c r="N232" s="108">
        <f>IFERROR(HLOOKUP(N228,'Latest indicator estimate data'!$A$1:$ZZ$500,MATCH($D232,'Latest indicator estimate data'!$G$1:$G$500,0),FALSE),"")</f>
        <v>102</v>
      </c>
      <c r="O232" s="108" t="str">
        <f>IFERROR(HLOOKUP(O228,'Latest indicator estimate data'!$A$1:$ZZ$500,MATCH($D232,'Latest indicator estimate data'!$G$1:$G$500,0),FALSE),"")</f>
        <v/>
      </c>
      <c r="P232" s="108" t="str">
        <f>IFERROR(HLOOKUP(P228,'Latest indicator estimate data'!$A$1:$ZZ$500,MATCH($D232,'Latest indicator estimate data'!$G$1:$G$500,0),FALSE),"")</f>
        <v/>
      </c>
      <c r="Q232" s="108" t="str">
        <f>IFERROR(HLOOKUP(Q228,'Latest indicator estimate data'!$A$1:$ZZ$500,MATCH($D232,'Latest indicator estimate data'!$G$1:$G$500,0),FALSE),"")</f>
        <v/>
      </c>
      <c r="R232" s="108" t="str">
        <f>IFERROR(HLOOKUP(R228,'Latest indicator estimate data'!$A$1:$ZZ$500,MATCH($D232,'Latest indicator estimate data'!$G$1:$G$500,0),FALSE),"")</f>
        <v/>
      </c>
      <c r="X232" s="20" t="s">
        <v>2391</v>
      </c>
      <c r="Y232" s="19" t="s">
        <v>1104</v>
      </c>
      <c r="Z232" s="19" t="s">
        <v>1758</v>
      </c>
      <c r="AA232" s="19" t="s">
        <v>1269</v>
      </c>
    </row>
    <row r="233" spans="1:30" s="20" customFormat="1" ht="12.75" customHeight="1">
      <c r="A233" s="118"/>
      <c r="B233" s="115"/>
      <c r="C233" s="130" t="s">
        <v>2031</v>
      </c>
      <c r="D233" s="131"/>
      <c r="E233" s="132"/>
      <c r="F233" s="132"/>
      <c r="G233" s="132"/>
      <c r="H233" s="132"/>
      <c r="I233" s="132"/>
      <c r="J233" s="132"/>
      <c r="K233" s="132"/>
      <c r="L233" s="132"/>
      <c r="M233" s="132"/>
      <c r="N233" s="132"/>
      <c r="O233" s="132"/>
      <c r="P233" s="132"/>
      <c r="Q233" s="132"/>
      <c r="R233" s="132"/>
      <c r="X233" s="20" t="s">
        <v>2392</v>
      </c>
      <c r="Y233" s="19" t="s">
        <v>1135</v>
      </c>
      <c r="Z233" s="19" t="s">
        <v>1822</v>
      </c>
      <c r="AA233" s="19" t="s">
        <v>1269</v>
      </c>
    </row>
    <row r="234" spans="1:30" s="20" customFormat="1" ht="12.75" customHeight="1">
      <c r="A234" s="118"/>
      <c r="B234" s="115"/>
      <c r="C234" s="125"/>
      <c r="D234" s="20" t="s">
        <v>2558</v>
      </c>
      <c r="E234" s="108">
        <f>IFERROR(HLOOKUP(E228,'Latest indicator estimate data'!$A$1:$ZZ$500,MATCH($D234,'Latest indicator estimate data'!$G$1:$G$500,0),FALSE),"")</f>
        <v>19</v>
      </c>
      <c r="F234" s="108">
        <f>IFERROR(HLOOKUP(F228,'Latest indicator estimate data'!$A$1:$ZZ$500,MATCH($D234,'Latest indicator estimate data'!$G$1:$G$500,0),FALSE),"")</f>
        <v>13</v>
      </c>
      <c r="G234" s="108">
        <f>IFERROR(HLOOKUP(G228,'Latest indicator estimate data'!$A$1:$ZZ$500,MATCH($D234,'Latest indicator estimate data'!$G$1:$G$500,0),FALSE),"")</f>
        <v>0</v>
      </c>
      <c r="H234" s="108">
        <f>IFERROR(HLOOKUP(H228,'Latest indicator estimate data'!$A$1:$ZZ$500,MATCH($D234,'Latest indicator estimate data'!$G$1:$G$500,0),FALSE),"")</f>
        <v>13</v>
      </c>
      <c r="I234" s="108">
        <f>IFERROR(HLOOKUP(I228,'Latest indicator estimate data'!$A$1:$ZZ$500,MATCH($D234,'Latest indicator estimate data'!$G$1:$G$500,0),FALSE),"")</f>
        <v>30</v>
      </c>
      <c r="J234" s="108">
        <f>IFERROR(HLOOKUP(J228,'Latest indicator estimate data'!$A$1:$ZZ$500,MATCH($D234,'Latest indicator estimate data'!$G$1:$G$500,0),FALSE),"")</f>
        <v>0</v>
      </c>
      <c r="K234" s="108">
        <f>IFERROR(HLOOKUP(K228,'Latest indicator estimate data'!$A$1:$ZZ$500,MATCH($D234,'Latest indicator estimate data'!$G$1:$G$500,0),FALSE),"")</f>
        <v>70</v>
      </c>
      <c r="L234" s="108">
        <f>IFERROR(HLOOKUP(L228,'Latest indicator estimate data'!$A$1:$ZZ$500,MATCH($D234,'Latest indicator estimate data'!$G$1:$G$500,0),FALSE),"")</f>
        <v>0</v>
      </c>
      <c r="M234" s="108">
        <f>IFERROR(HLOOKUP(M228,'Latest indicator estimate data'!$A$1:$ZZ$500,MATCH($D234,'Latest indicator estimate data'!$G$1:$G$500,0),FALSE),"")</f>
        <v>13</v>
      </c>
      <c r="N234" s="108">
        <f>IFERROR(HLOOKUP(N228,'Latest indicator estimate data'!$A$1:$ZZ$500,MATCH($D234,'Latest indicator estimate data'!$G$1:$G$500,0),FALSE),"")</f>
        <v>108</v>
      </c>
      <c r="O234" s="108" t="str">
        <f>IFERROR(HLOOKUP(O228,'Latest indicator estimate data'!$A$1:$ZZ$500,MATCH($D234,'Latest indicator estimate data'!$G$1:$G$500,0),FALSE),"")</f>
        <v/>
      </c>
      <c r="P234" s="108" t="str">
        <f>IFERROR(HLOOKUP(P228,'Latest indicator estimate data'!$A$1:$ZZ$500,MATCH($D234,'Latest indicator estimate data'!$G$1:$G$500,0),FALSE),"")</f>
        <v/>
      </c>
      <c r="Q234" s="108" t="str">
        <f>IFERROR(HLOOKUP(Q228,'Latest indicator estimate data'!$A$1:$ZZ$500,MATCH($D234,'Latest indicator estimate data'!$G$1:$G$500,0),FALSE),"")</f>
        <v/>
      </c>
      <c r="R234" s="108" t="str">
        <f>IFERROR(HLOOKUP(R228,'Latest indicator estimate data'!$A$1:$ZZ$500,MATCH($D234,'Latest indicator estimate data'!$G$1:$G$500,0),FALSE),"")</f>
        <v/>
      </c>
      <c r="X234" s="20" t="s">
        <v>2393</v>
      </c>
      <c r="Y234" s="19" t="s">
        <v>1136</v>
      </c>
      <c r="Z234" s="19" t="s">
        <v>1824</v>
      </c>
      <c r="AA234" s="19" t="s">
        <v>1269</v>
      </c>
    </row>
    <row r="235" spans="1:30" s="20" customFormat="1" ht="12.75" customHeight="1">
      <c r="A235" s="118"/>
      <c r="B235" s="115"/>
      <c r="C235" s="125"/>
      <c r="D235" s="20" t="s">
        <v>2559</v>
      </c>
      <c r="E235" s="108">
        <f>IFERROR(HLOOKUP(E228,'Latest indicator estimate data'!$A$1:$ZZ$500,MATCH($D235,'Latest indicator estimate data'!$G$1:$G$500,0),FALSE),"")</f>
        <v>95</v>
      </c>
      <c r="F235" s="108">
        <f>IFERROR(HLOOKUP(F228,'Latest indicator estimate data'!$A$1:$ZZ$500,MATCH($D235,'Latest indicator estimate data'!$G$1:$G$500,0),FALSE),"")</f>
        <v>82</v>
      </c>
      <c r="G235" s="108">
        <f>IFERROR(HLOOKUP(G228,'Latest indicator estimate data'!$A$1:$ZZ$500,MATCH($D235,'Latest indicator estimate data'!$G$1:$G$500,0),FALSE),"")</f>
        <v>64</v>
      </c>
      <c r="H235" s="108">
        <f>IFERROR(HLOOKUP(H228,'Latest indicator estimate data'!$A$1:$ZZ$500,MATCH($D235,'Latest indicator estimate data'!$G$1:$G$500,0),FALSE),"")</f>
        <v>87</v>
      </c>
      <c r="I235" s="108">
        <f>IFERROR(HLOOKUP(I228,'Latest indicator estimate data'!$A$1:$ZZ$500,MATCH($D235,'Latest indicator estimate data'!$G$1:$G$500,0),FALSE),"")</f>
        <v>8</v>
      </c>
      <c r="J235" s="108">
        <f>IFERROR(HLOOKUP(J228,'Latest indicator estimate data'!$A$1:$ZZ$500,MATCH($D235,'Latest indicator estimate data'!$G$1:$G$500,0),FALSE),"")</f>
        <v>5</v>
      </c>
      <c r="K235" s="108">
        <f>IFERROR(HLOOKUP(K228,'Latest indicator estimate data'!$A$1:$ZZ$500,MATCH($D235,'Latest indicator estimate data'!$G$1:$G$500,0),FALSE),"")</f>
        <v>24</v>
      </c>
      <c r="L235" s="108">
        <f>IFERROR(HLOOKUP(L228,'Latest indicator estimate data'!$A$1:$ZZ$500,MATCH($D235,'Latest indicator estimate data'!$G$1:$G$500,0),FALSE),"")</f>
        <v>62</v>
      </c>
      <c r="M235" s="108">
        <f>IFERROR(HLOOKUP(M228,'Latest indicator estimate data'!$A$1:$ZZ$500,MATCH($D235,'Latest indicator estimate data'!$G$1:$G$500,0),FALSE),"")</f>
        <v>87</v>
      </c>
      <c r="N235" s="108">
        <f>IFERROR(HLOOKUP(N228,'Latest indicator estimate data'!$A$1:$ZZ$500,MATCH($D235,'Latest indicator estimate data'!$G$1:$G$500,0),FALSE),"")</f>
        <v>39</v>
      </c>
      <c r="O235" s="108" t="str">
        <f>IFERROR(HLOOKUP(O228,'Latest indicator estimate data'!$A$1:$ZZ$500,MATCH($D235,'Latest indicator estimate data'!$G$1:$G$500,0),FALSE),"")</f>
        <v/>
      </c>
      <c r="P235" s="108" t="str">
        <f>IFERROR(HLOOKUP(P228,'Latest indicator estimate data'!$A$1:$ZZ$500,MATCH($D235,'Latest indicator estimate data'!$G$1:$G$500,0),FALSE),"")</f>
        <v/>
      </c>
      <c r="Q235" s="108" t="str">
        <f>IFERROR(HLOOKUP(Q228,'Latest indicator estimate data'!$A$1:$ZZ$500,MATCH($D235,'Latest indicator estimate data'!$G$1:$G$500,0),FALSE),"")</f>
        <v/>
      </c>
      <c r="R235" s="108" t="str">
        <f>IFERROR(HLOOKUP(R228,'Latest indicator estimate data'!$A$1:$ZZ$500,MATCH($D235,'Latest indicator estimate data'!$G$1:$G$500,0),FALSE),"")</f>
        <v/>
      </c>
      <c r="X235" s="20" t="s">
        <v>2394</v>
      </c>
      <c r="Y235" s="19" t="s">
        <v>1137</v>
      </c>
      <c r="Z235" s="19" t="s">
        <v>1826</v>
      </c>
      <c r="AA235" s="19" t="s">
        <v>1269</v>
      </c>
    </row>
    <row r="236" spans="1:30" s="20" customFormat="1" ht="12.75" customHeight="1">
      <c r="A236" s="118"/>
      <c r="B236" s="115"/>
      <c r="C236" s="130" t="s">
        <v>2035</v>
      </c>
      <c r="D236" s="131"/>
      <c r="E236" s="132"/>
      <c r="F236" s="132"/>
      <c r="G236" s="132"/>
      <c r="H236" s="132"/>
      <c r="I236" s="132"/>
      <c r="J236" s="132"/>
      <c r="K236" s="132"/>
      <c r="L236" s="132"/>
      <c r="M236" s="132"/>
      <c r="N236" s="132"/>
      <c r="O236" s="132"/>
      <c r="P236" s="132"/>
      <c r="Q236" s="132"/>
      <c r="R236" s="132"/>
      <c r="X236" s="20" t="s">
        <v>2395</v>
      </c>
      <c r="Y236" s="19" t="s">
        <v>1138</v>
      </c>
      <c r="Z236" s="19" t="s">
        <v>1828</v>
      </c>
      <c r="AA236" s="19" t="s">
        <v>1269</v>
      </c>
    </row>
    <row r="237" spans="1:30" s="20" customFormat="1" ht="12.75" customHeight="1">
      <c r="A237" s="118"/>
      <c r="B237" s="115"/>
      <c r="C237" s="125"/>
      <c r="D237" s="20" t="s">
        <v>1933</v>
      </c>
      <c r="E237" s="108">
        <f>IFERROR(HLOOKUP(E228,'Latest indicator estimate data'!$A$1:$ZZ$500,MATCH($D237,'Latest indicator estimate data'!$G$1:$G$500,0),FALSE),"")</f>
        <v>15</v>
      </c>
      <c r="F237" s="108">
        <f>IFERROR(HLOOKUP(F228,'Latest indicator estimate data'!$A$1:$ZZ$500,MATCH($D237,'Latest indicator estimate data'!$G$1:$G$500,0),FALSE),"")</f>
        <v>8</v>
      </c>
      <c r="G237" s="108">
        <f>IFERROR(HLOOKUP(G228,'Latest indicator estimate data'!$A$1:$ZZ$500,MATCH($D237,'Latest indicator estimate data'!$G$1:$G$500,0),FALSE),"")</f>
        <v>0</v>
      </c>
      <c r="H237" s="108">
        <f>IFERROR(HLOOKUP(H228,'Latest indicator estimate data'!$A$1:$ZZ$500,MATCH($D237,'Latest indicator estimate data'!$G$1:$G$500,0),FALSE),"")</f>
        <v>8</v>
      </c>
      <c r="I237" s="108">
        <f>IFERROR(HLOOKUP(I228,'Latest indicator estimate data'!$A$1:$ZZ$500,MATCH($D237,'Latest indicator estimate data'!$G$1:$G$500,0),FALSE),"")</f>
        <v>45</v>
      </c>
      <c r="J237" s="108">
        <f>IFERROR(HLOOKUP(J228,'Latest indicator estimate data'!$A$1:$ZZ$500,MATCH($D237,'Latest indicator estimate data'!$G$1:$G$500,0),FALSE),"")</f>
        <v>0</v>
      </c>
      <c r="K237" s="108">
        <f>IFERROR(HLOOKUP(K228,'Latest indicator estimate data'!$A$1:$ZZ$500,MATCH($D237,'Latest indicator estimate data'!$G$1:$G$500,0),FALSE),"")</f>
        <v>55</v>
      </c>
      <c r="L237" s="108">
        <f>IFERROR(HLOOKUP(L228,'Latest indicator estimate data'!$A$1:$ZZ$500,MATCH($D237,'Latest indicator estimate data'!$G$1:$G$500,0),FALSE),"")</f>
        <v>0</v>
      </c>
      <c r="M237" s="108">
        <f>IFERROR(HLOOKUP(M228,'Latest indicator estimate data'!$A$1:$ZZ$500,MATCH($D237,'Latest indicator estimate data'!$G$1:$G$500,0),FALSE),"")</f>
        <v>8</v>
      </c>
      <c r="N237" s="108">
        <f>IFERROR(HLOOKUP(N228,'Latest indicator estimate data'!$A$1:$ZZ$500,MATCH($D237,'Latest indicator estimate data'!$G$1:$G$500,0),FALSE),"")</f>
        <v>73</v>
      </c>
      <c r="O237" s="108" t="str">
        <f>IFERROR(HLOOKUP(O228,'Latest indicator estimate data'!$A$1:$ZZ$500,MATCH($D237,'Latest indicator estimate data'!$G$1:$G$500,0),FALSE),"")</f>
        <v/>
      </c>
      <c r="P237" s="108" t="str">
        <f>IFERROR(HLOOKUP(P228,'Latest indicator estimate data'!$A$1:$ZZ$500,MATCH($D237,'Latest indicator estimate data'!$G$1:$G$500,0),FALSE),"")</f>
        <v/>
      </c>
      <c r="Q237" s="108" t="str">
        <f>IFERROR(HLOOKUP(Q228,'Latest indicator estimate data'!$A$1:$ZZ$500,MATCH($D237,'Latest indicator estimate data'!$G$1:$G$500,0),FALSE),"")</f>
        <v/>
      </c>
      <c r="R237" s="108" t="str">
        <f>IFERROR(HLOOKUP(R228,'Latest indicator estimate data'!$A$1:$ZZ$500,MATCH($D237,'Latest indicator estimate data'!$G$1:$G$500,0),FALSE),"")</f>
        <v/>
      </c>
      <c r="X237" s="20" t="s">
        <v>2396</v>
      </c>
      <c r="Y237" s="19" t="s">
        <v>1139</v>
      </c>
      <c r="Z237" s="19" t="s">
        <v>1830</v>
      </c>
      <c r="AA237" s="19" t="s">
        <v>1269</v>
      </c>
    </row>
    <row r="238" spans="1:30" s="20" customFormat="1" ht="12.75" customHeight="1">
      <c r="A238" s="118"/>
      <c r="B238" s="115"/>
      <c r="C238" s="125"/>
      <c r="D238" s="20" t="s">
        <v>1934</v>
      </c>
      <c r="E238" s="108">
        <f>IFERROR(HLOOKUP(E228,'Latest indicator estimate data'!$A$1:$ZZ$500,MATCH($D238,'Latest indicator estimate data'!$G$1:$G$500,0),FALSE),"")</f>
        <v>62</v>
      </c>
      <c r="F238" s="108">
        <f>IFERROR(HLOOKUP(F228,'Latest indicator estimate data'!$A$1:$ZZ$500,MATCH($D238,'Latest indicator estimate data'!$G$1:$G$500,0),FALSE),"")</f>
        <v>54</v>
      </c>
      <c r="G238" s="108">
        <f>IFERROR(HLOOKUP(G228,'Latest indicator estimate data'!$A$1:$ZZ$500,MATCH($D238,'Latest indicator estimate data'!$G$1:$G$500,0),FALSE),"")</f>
        <v>34</v>
      </c>
      <c r="H238" s="108">
        <f>IFERROR(HLOOKUP(H228,'Latest indicator estimate data'!$A$1:$ZZ$500,MATCH($D238,'Latest indicator estimate data'!$G$1:$G$500,0),FALSE),"")</f>
        <v>57</v>
      </c>
      <c r="I238" s="108">
        <f>IFERROR(HLOOKUP(I228,'Latest indicator estimate data'!$A$1:$ZZ$500,MATCH($D238,'Latest indicator estimate data'!$G$1:$G$500,0),FALSE),"")</f>
        <v>9</v>
      </c>
      <c r="J238" s="108">
        <f>IFERROR(HLOOKUP(J228,'Latest indicator estimate data'!$A$1:$ZZ$500,MATCH($D238,'Latest indicator estimate data'!$G$1:$G$500,0),FALSE),"")</f>
        <v>4</v>
      </c>
      <c r="K238" s="108">
        <f>IFERROR(HLOOKUP(K228,'Latest indicator estimate data'!$A$1:$ZZ$500,MATCH($D238,'Latest indicator estimate data'!$G$1:$G$500,0),FALSE),"")</f>
        <v>37</v>
      </c>
      <c r="L238" s="108">
        <f>IFERROR(HLOOKUP(L228,'Latest indicator estimate data'!$A$1:$ZZ$500,MATCH($D238,'Latest indicator estimate data'!$G$1:$G$500,0),FALSE),"")</f>
        <v>50</v>
      </c>
      <c r="M238" s="108">
        <f>IFERROR(HLOOKUP(M228,'Latest indicator estimate data'!$A$1:$ZZ$500,MATCH($D238,'Latest indicator estimate data'!$G$1:$G$500,0),FALSE),"")</f>
        <v>57</v>
      </c>
      <c r="N238" s="108">
        <f>IFERROR(HLOOKUP(N228,'Latest indicator estimate data'!$A$1:$ZZ$500,MATCH($D238,'Latest indicator estimate data'!$G$1:$G$500,0),FALSE),"")</f>
        <v>74</v>
      </c>
      <c r="O238" s="108" t="str">
        <f>IFERROR(HLOOKUP(O228,'Latest indicator estimate data'!$A$1:$ZZ$500,MATCH($D238,'Latest indicator estimate data'!$G$1:$G$500,0),FALSE),"")</f>
        <v/>
      </c>
      <c r="P238" s="108" t="str">
        <f>IFERROR(HLOOKUP(P228,'Latest indicator estimate data'!$A$1:$ZZ$500,MATCH($D238,'Latest indicator estimate data'!$G$1:$G$500,0),FALSE),"")</f>
        <v/>
      </c>
      <c r="Q238" s="108" t="str">
        <f>IFERROR(HLOOKUP(Q228,'Latest indicator estimate data'!$A$1:$ZZ$500,MATCH($D238,'Latest indicator estimate data'!$G$1:$G$500,0),FALSE),"")</f>
        <v/>
      </c>
      <c r="R238" s="108" t="str">
        <f>IFERROR(HLOOKUP(R228,'Latest indicator estimate data'!$A$1:$ZZ$500,MATCH($D238,'Latest indicator estimate data'!$G$1:$G$500,0),FALSE),"")</f>
        <v/>
      </c>
    </row>
    <row r="239" spans="1:30" s="20" customFormat="1" ht="12.75" customHeight="1">
      <c r="A239" s="118"/>
      <c r="B239" s="115"/>
      <c r="C239" s="130" t="s">
        <v>2039</v>
      </c>
      <c r="D239" s="131"/>
      <c r="E239" s="132"/>
      <c r="F239" s="132"/>
      <c r="G239" s="132"/>
      <c r="H239" s="132"/>
      <c r="I239" s="132"/>
      <c r="J239" s="132"/>
      <c r="K239" s="132"/>
      <c r="L239" s="132"/>
      <c r="M239" s="132"/>
      <c r="N239" s="132"/>
      <c r="O239" s="132"/>
      <c r="P239" s="132"/>
      <c r="Q239" s="132"/>
      <c r="R239" s="132"/>
    </row>
    <row r="240" spans="1:30" s="20" customFormat="1" ht="12.75" customHeight="1">
      <c r="A240" s="118"/>
      <c r="B240" s="115"/>
      <c r="C240" s="125"/>
      <c r="D240" s="20" t="s">
        <v>2561</v>
      </c>
      <c r="E240" s="108">
        <f>IFERROR(HLOOKUP(E228,'Latest indicator estimate data'!$A$1:$ZZ$500,MATCH($D240,'Latest indicator estimate data'!$G$1:$G$500,0),FALSE),"")</f>
        <v>42</v>
      </c>
      <c r="F240" s="108">
        <f>IFERROR(HLOOKUP(F228,'Latest indicator estimate data'!$A$1:$ZZ$500,MATCH($D240,'Latest indicator estimate data'!$G$1:$G$500,0),FALSE),"")</f>
        <v>42</v>
      </c>
      <c r="G240" s="108">
        <f>IFERROR(HLOOKUP(G228,'Latest indicator estimate data'!$A$1:$ZZ$500,MATCH($D240,'Latest indicator estimate data'!$G$1:$G$500,0),FALSE),"")</f>
        <v>21</v>
      </c>
      <c r="H240" s="108">
        <f>IFERROR(HLOOKUP(H228,'Latest indicator estimate data'!$A$1:$ZZ$500,MATCH($D240,'Latest indicator estimate data'!$G$1:$G$500,0),FALSE),"")</f>
        <v>42</v>
      </c>
      <c r="I240" s="108">
        <f>IFERROR(HLOOKUP(I228,'Latest indicator estimate data'!$A$1:$ZZ$500,MATCH($D240,'Latest indicator estimate data'!$G$1:$G$500,0),FALSE),"")</f>
        <v>0</v>
      </c>
      <c r="J240" s="108">
        <f>IFERROR(HLOOKUP(J228,'Latest indicator estimate data'!$A$1:$ZZ$500,MATCH($D240,'Latest indicator estimate data'!$G$1:$G$500,0),FALSE),"")</f>
        <v>0</v>
      </c>
      <c r="K240" s="108">
        <f>IFERROR(HLOOKUP(K228,'Latest indicator estimate data'!$A$1:$ZZ$500,MATCH($D240,'Latest indicator estimate data'!$G$1:$G$500,0),FALSE),"")</f>
        <v>50</v>
      </c>
      <c r="L240" s="108">
        <f>IFERROR(HLOOKUP(L228,'Latest indicator estimate data'!$A$1:$ZZ$500,MATCH($D240,'Latest indicator estimate data'!$G$1:$G$500,0),FALSE),"")</f>
        <v>50</v>
      </c>
      <c r="M240" s="108">
        <f>IFERROR(HLOOKUP(M228,'Latest indicator estimate data'!$A$1:$ZZ$500,MATCH($D240,'Latest indicator estimate data'!$G$1:$G$500,0),FALSE),"")</f>
        <v>42</v>
      </c>
      <c r="N240" s="108">
        <f>IFERROR(HLOOKUP(N228,'Latest indicator estimate data'!$A$1:$ZZ$500,MATCH($D240,'Latest indicator estimate data'!$G$1:$G$500,0),FALSE),"")</f>
        <v>19</v>
      </c>
      <c r="O240" s="108" t="str">
        <f>IFERROR(HLOOKUP(O228,'Latest indicator estimate data'!$A$1:$ZZ$500,MATCH($D240,'Latest indicator estimate data'!$G$1:$G$500,0),FALSE),"")</f>
        <v/>
      </c>
      <c r="P240" s="108" t="str">
        <f>IFERROR(HLOOKUP(P228,'Latest indicator estimate data'!$A$1:$ZZ$500,MATCH($D240,'Latest indicator estimate data'!$G$1:$G$500,0),FALSE),"")</f>
        <v/>
      </c>
      <c r="Q240" s="108" t="str">
        <f>IFERROR(HLOOKUP(Q228,'Latest indicator estimate data'!$A$1:$ZZ$500,MATCH($D240,'Latest indicator estimate data'!$G$1:$G$500,0),FALSE),"")</f>
        <v/>
      </c>
      <c r="R240" s="108" t="str">
        <f>IFERROR(HLOOKUP(R228,'Latest indicator estimate data'!$A$1:$ZZ$500,MATCH($D240,'Latest indicator estimate data'!$G$1:$G$500,0),FALSE),"")</f>
        <v/>
      </c>
    </row>
    <row r="241" spans="1:27" s="20" customFormat="1" ht="12.75" customHeight="1">
      <c r="A241" s="118"/>
      <c r="B241" s="115"/>
      <c r="C241" s="126"/>
      <c r="D241" s="129" t="s">
        <v>2560</v>
      </c>
      <c r="E241" s="113">
        <f>IFERROR(HLOOKUP(E228,'Latest indicator estimate data'!$A$1:$ZZ$500,MATCH($D241,'Latest indicator estimate data'!$G$1:$G$500,0),FALSE),"")</f>
        <v>38</v>
      </c>
      <c r="F241" s="113">
        <f>IFERROR(HLOOKUP(F228,'Latest indicator estimate data'!$A$1:$ZZ$500,MATCH($D241,'Latest indicator estimate data'!$G$1:$G$500,0),FALSE),"")</f>
        <v>30</v>
      </c>
      <c r="G241" s="113">
        <f>IFERROR(HLOOKUP(G228,'Latest indicator estimate data'!$A$1:$ZZ$500,MATCH($D241,'Latest indicator estimate data'!$G$1:$G$500,0),FALSE),"")</f>
        <v>16</v>
      </c>
      <c r="H241" s="113">
        <f>IFERROR(HLOOKUP(H228,'Latest indicator estimate data'!$A$1:$ZZ$500,MATCH($D241,'Latest indicator estimate data'!$G$1:$G$500,0),FALSE),"")</f>
        <v>31</v>
      </c>
      <c r="I241" s="113">
        <f>IFERROR(HLOOKUP(I228,'Latest indicator estimate data'!$A$1:$ZZ$500,MATCH($D241,'Latest indicator estimate data'!$G$1:$G$500,0),FALSE),"")</f>
        <v>18</v>
      </c>
      <c r="J241" s="113">
        <f>IFERROR(HLOOKUP(J228,'Latest indicator estimate data'!$A$1:$ZZ$500,MATCH($D241,'Latest indicator estimate data'!$G$1:$G$500,0),FALSE),"")</f>
        <v>4</v>
      </c>
      <c r="K241" s="113">
        <f>IFERROR(HLOOKUP(K228,'Latest indicator estimate data'!$A$1:$ZZ$500,MATCH($D241,'Latest indicator estimate data'!$G$1:$G$500,0),FALSE),"")</f>
        <v>39</v>
      </c>
      <c r="L241" s="113">
        <f>IFERROR(HLOOKUP(L228,'Latest indicator estimate data'!$A$1:$ZZ$500,MATCH($D241,'Latest indicator estimate data'!$G$1:$G$500,0),FALSE),"")</f>
        <v>39</v>
      </c>
      <c r="M241" s="113">
        <f>IFERROR(HLOOKUP(M228,'Latest indicator estimate data'!$A$1:$ZZ$500,MATCH($D241,'Latest indicator estimate data'!$G$1:$G$500,0),FALSE),"")</f>
        <v>31</v>
      </c>
      <c r="N241" s="113">
        <f>IFERROR(HLOOKUP(N228,'Latest indicator estimate data'!$A$1:$ZZ$500,MATCH($D241,'Latest indicator estimate data'!$G$1:$G$500,0),FALSE),"")</f>
        <v>128</v>
      </c>
      <c r="O241" s="113" t="str">
        <f>IFERROR(HLOOKUP(O228,'Latest indicator estimate data'!$A$1:$ZZ$500,MATCH($D241,'Latest indicator estimate data'!$G$1:$G$500,0),FALSE),"")</f>
        <v/>
      </c>
      <c r="P241" s="113" t="str">
        <f>IFERROR(HLOOKUP(P228,'Latest indicator estimate data'!$A$1:$ZZ$500,MATCH($D241,'Latest indicator estimate data'!$G$1:$G$500,0),FALSE),"")</f>
        <v/>
      </c>
      <c r="Q241" s="113" t="str">
        <f>IFERROR(HLOOKUP(Q228,'Latest indicator estimate data'!$A$1:$ZZ$500,MATCH($D241,'Latest indicator estimate data'!$G$1:$G$500,0),FALSE),"")</f>
        <v/>
      </c>
      <c r="R241" s="113" t="str">
        <f>IFERROR(HLOOKUP(R228,'Latest indicator estimate data'!$A$1:$ZZ$500,MATCH($D241,'Latest indicator estimate data'!$G$1:$G$500,0),FALSE),"")</f>
        <v/>
      </c>
    </row>
    <row r="242" spans="1:27">
      <c r="A242" s="118"/>
      <c r="D242" s="118"/>
      <c r="E242" s="114"/>
      <c r="F242" s="114"/>
      <c r="G242" s="114"/>
      <c r="H242" s="114"/>
      <c r="I242" s="114"/>
      <c r="J242" s="114"/>
      <c r="K242" s="114"/>
      <c r="L242" s="114"/>
      <c r="M242" s="114"/>
      <c r="N242" s="114"/>
      <c r="O242" s="108"/>
      <c r="P242" s="118"/>
      <c r="Q242" s="118"/>
    </row>
    <row r="245" spans="1:27">
      <c r="B245" s="115" t="s">
        <v>2397</v>
      </c>
    </row>
    <row r="246" spans="1:27">
      <c r="B246" s="105" t="s">
        <v>2398</v>
      </c>
      <c r="C246" s="105"/>
      <c r="D246" s="106"/>
      <c r="E246" s="107"/>
      <c r="F246" s="107"/>
      <c r="G246" s="107"/>
      <c r="H246" s="107"/>
      <c r="I246" s="107"/>
      <c r="J246" s="107"/>
      <c r="K246" s="107"/>
      <c r="L246" s="107"/>
      <c r="M246" s="107"/>
      <c r="N246" s="107"/>
      <c r="O246" s="108"/>
      <c r="P246" s="118"/>
    </row>
    <row r="247" spans="1:27" ht="38.25" customHeight="1">
      <c r="C247" s="109"/>
      <c r="D247" s="109"/>
      <c r="E247" s="245" t="s">
        <v>2399</v>
      </c>
      <c r="F247" s="245"/>
      <c r="G247" s="245" t="s">
        <v>2400</v>
      </c>
      <c r="H247" s="265"/>
      <c r="I247" s="110"/>
      <c r="J247" s="110"/>
      <c r="K247" s="110"/>
      <c r="L247" s="110"/>
      <c r="M247" s="110"/>
      <c r="N247" s="110"/>
      <c r="O247" s="110"/>
      <c r="P247" s="110"/>
    </row>
    <row r="248" spans="1:27" ht="86.25" customHeight="1">
      <c r="C248" s="120"/>
      <c r="D248" s="120"/>
      <c r="E248" s="160" t="str">
        <f>X250</f>
        <v>have functioning thermocycler(s)</v>
      </c>
      <c r="F248" s="160" t="str">
        <f>X251</f>
        <v>have necessary supplies to process specimens for PCR tests</v>
      </c>
      <c r="G248" s="160" t="str">
        <f>X252</f>
        <v>collect specimens AND conduct PCR tests on site</v>
      </c>
      <c r="H248" s="160" t="str">
        <f>X253</f>
        <v>collect specimens AND conduct RDT on site</v>
      </c>
      <c r="I248" s="111"/>
      <c r="J248" s="111"/>
      <c r="K248" s="111"/>
      <c r="L248" s="111"/>
      <c r="M248" s="111"/>
      <c r="N248" s="111"/>
      <c r="O248" s="111"/>
      <c r="P248" s="111"/>
    </row>
    <row r="249" spans="1:27">
      <c r="C249" s="121"/>
      <c r="D249" s="121"/>
      <c r="E249" s="127" t="s">
        <v>1105</v>
      </c>
      <c r="F249" s="127" t="s">
        <v>1106</v>
      </c>
      <c r="G249" s="127" t="s">
        <v>1107</v>
      </c>
      <c r="H249" s="127" t="s">
        <v>1108</v>
      </c>
      <c r="I249" s="127"/>
      <c r="J249" s="127"/>
      <c r="K249" s="127"/>
      <c r="L249" s="127"/>
      <c r="M249" s="127"/>
      <c r="N249" s="127"/>
      <c r="O249" s="127"/>
      <c r="P249" s="127"/>
    </row>
    <row r="250" spans="1:27">
      <c r="C250" s="123" t="s">
        <v>1927</v>
      </c>
      <c r="D250" s="124"/>
      <c r="E250" s="112">
        <f>HLOOKUP(E249,'Latest indicator estimate data'!$A$1:$ZZ$500,MATCH($C250,'Latest indicator estimate data'!$G$1:$G$500,0),FALSE)</f>
        <v>96</v>
      </c>
      <c r="F250" s="112">
        <f>HLOOKUP(F249,'Latest indicator estimate data'!$A$1:$ZZ$500,MATCH($C250,'Latest indicator estimate data'!$G$1:$G$500,0),FALSE)</f>
        <v>72</v>
      </c>
      <c r="G250" s="112">
        <f>HLOOKUP(G249,'Latest indicator estimate data'!$A$1:$ZZ$500,MATCH($C250,'Latest indicator estimate data'!$G$1:$G$500,0),FALSE)</f>
        <v>31</v>
      </c>
      <c r="H250" s="112">
        <f>HLOOKUP(H249,'Latest indicator estimate data'!$A$1:$ZZ$500,MATCH($C250,'Latest indicator estimate data'!$G$1:$G$500,0),FALSE)</f>
        <v>17</v>
      </c>
      <c r="I250" s="112" t="e">
        <f>HLOOKUP(I249,'Latest indicator estimate data'!$A$1:$ZZ$500,MATCH($C250,'Latest indicator estimate data'!$G$1:$G$500,0),FALSE)</f>
        <v>#N/A</v>
      </c>
      <c r="J250" s="112" t="e">
        <f>HLOOKUP(J249,'Latest indicator estimate data'!$A$1:$ZZ$500,MATCH($C250,'Latest indicator estimate data'!$G$1:$G$500,0),FALSE)</f>
        <v>#N/A</v>
      </c>
      <c r="K250" s="112" t="e">
        <f>HLOOKUP(K249,'Latest indicator estimate data'!$A$1:$ZZ$500,MATCH($C250,'Latest indicator estimate data'!$G$1:$G$500,0),FALSE)</f>
        <v>#N/A</v>
      </c>
      <c r="L250" s="112" t="e">
        <f>HLOOKUP(L249,'Latest indicator estimate data'!$A$1:$ZZ$500,MATCH($C250,'Latest indicator estimate data'!$G$1:$G$500,0),FALSE)</f>
        <v>#N/A</v>
      </c>
      <c r="M250" s="112" t="e">
        <f>HLOOKUP(M249,'Latest indicator estimate data'!$A$1:$ZZ$500,MATCH($C250,'Latest indicator estimate data'!$G$1:$G$500,0),FALSE)</f>
        <v>#N/A</v>
      </c>
      <c r="N250" s="112" t="e">
        <f>HLOOKUP(N249,'Latest indicator estimate data'!$A$1:$ZZ$500,MATCH($C250,'Latest indicator estimate data'!$G$1:$G$500,0),FALSE)</f>
        <v>#N/A</v>
      </c>
      <c r="O250" s="112" t="e">
        <f>HLOOKUP(O249,'Latest indicator estimate data'!$A$1:$ZZ$500,MATCH($C250,'Latest indicator estimate data'!$G$1:$G$500,0),FALSE)</f>
        <v>#N/A</v>
      </c>
      <c r="P250" s="112" t="e">
        <f>HLOOKUP(P249,'Latest indicator estimate data'!A21:ZZ520,MATCH(C250,'Latest indicator estimate data'!E21:E520,0),FALSE)</f>
        <v>#N/A</v>
      </c>
      <c r="X250" s="19" t="s">
        <v>2401</v>
      </c>
      <c r="Y250" s="19" t="s">
        <v>1105</v>
      </c>
      <c r="Z250" s="19" t="s">
        <v>1760</v>
      </c>
      <c r="AA250" s="19" t="s">
        <v>1761</v>
      </c>
    </row>
    <row r="251" spans="1:27">
      <c r="C251" s="133" t="s">
        <v>2027</v>
      </c>
      <c r="D251" s="134"/>
      <c r="E251" s="132"/>
      <c r="F251" s="132"/>
      <c r="G251" s="132"/>
      <c r="H251" s="132"/>
      <c r="I251" s="132"/>
      <c r="J251" s="132"/>
      <c r="K251" s="132"/>
      <c r="L251" s="132"/>
      <c r="M251" s="132"/>
      <c r="N251" s="132"/>
      <c r="O251" s="132"/>
      <c r="P251" s="132"/>
      <c r="X251" s="19" t="s">
        <v>2402</v>
      </c>
      <c r="Y251" s="19" t="s">
        <v>1106</v>
      </c>
      <c r="Z251" s="19" t="s">
        <v>1763</v>
      </c>
      <c r="AA251" s="19" t="s">
        <v>1761</v>
      </c>
    </row>
    <row r="252" spans="1:27">
      <c r="C252" s="125"/>
      <c r="D252" s="20" t="s">
        <v>1928</v>
      </c>
      <c r="E252" s="108">
        <f>IFERROR(HLOOKUP(E249,'Latest indicator estimate data'!$A$1:$ZZ$500,MATCH($D252,'Latest indicator estimate data'!$G$1:$G$500,0),FALSE),"")</f>
        <v>96</v>
      </c>
      <c r="F252" s="108">
        <f>IFERROR(HLOOKUP(F249,'Latest indicator estimate data'!$A$1:$ZZ$500,MATCH($D252,'Latest indicator estimate data'!$G$1:$G$500,0),FALSE),"")</f>
        <v>72</v>
      </c>
      <c r="G252" s="108">
        <f>IFERROR(HLOOKUP(G249,'Latest indicator estimate data'!$A$1:$ZZ$500,MATCH($D252,'Latest indicator estimate data'!$G$1:$G$500,0),FALSE),"")</f>
        <v>73</v>
      </c>
      <c r="H252" s="108">
        <f>IFERROR(HLOOKUP(H249,'Latest indicator estimate data'!$A$1:$ZZ$500,MATCH($D252,'Latest indicator estimate data'!$G$1:$G$500,0),FALSE),"")</f>
        <v>56</v>
      </c>
      <c r="I252" s="108" t="str">
        <f>IFERROR(HLOOKUP(I249,'Latest indicator estimate data'!$A$1:$ZZ$500,MATCH($D252,'Latest indicator estimate data'!$G$1:$G$500,0),FALSE),"")</f>
        <v/>
      </c>
      <c r="J252" s="108" t="str">
        <f>IFERROR(HLOOKUP(J249,'Latest indicator estimate data'!$A$1:$ZZ$500,MATCH($D252,'Latest indicator estimate data'!$G$1:$G$500,0),FALSE),"")</f>
        <v/>
      </c>
      <c r="K252" s="108" t="str">
        <f>IFERROR(HLOOKUP(K249,'Latest indicator estimate data'!$A$1:$ZZ$500,MATCH($D252,'Latest indicator estimate data'!$G$1:$G$500,0),FALSE),"")</f>
        <v/>
      </c>
      <c r="L252" s="108" t="str">
        <f>IFERROR(HLOOKUP(L249,'Latest indicator estimate data'!$A$1:$ZZ$500,MATCH($D252,'Latest indicator estimate data'!$G$1:$G$500,0),FALSE),"")</f>
        <v/>
      </c>
      <c r="M252" s="108" t="str">
        <f>IFERROR(HLOOKUP(M249,'Latest indicator estimate data'!$A$1:$ZZ$500,MATCH($D252,'Latest indicator estimate data'!$G$1:$G$500,0),FALSE),"")</f>
        <v/>
      </c>
      <c r="N252" s="108" t="str">
        <f>IFERROR(HLOOKUP(N249,'Latest indicator estimate data'!$A$1:$ZZ$500,MATCH($D252,'Latest indicator estimate data'!$G$1:$G$500,0),FALSE),"")</f>
        <v/>
      </c>
      <c r="O252" s="108" t="str">
        <f>IFERROR(HLOOKUP(O249,'Latest indicator estimate data'!$A$1:$ZZ$500,MATCH($D252,'Latest indicator estimate data'!$G$1:$G$500,0),FALSE),"")</f>
        <v/>
      </c>
      <c r="P252" s="108" t="str">
        <f>IFERROR(HLOOKUP(P249,'Latest indicator estimate data'!A21:ZZ520,MATCH(D252,'Latest indicator estimate data'!F21:F520,0),FALSE),"")</f>
        <v/>
      </c>
      <c r="X252" s="19" t="s">
        <v>2403</v>
      </c>
      <c r="Y252" s="19" t="s">
        <v>1107</v>
      </c>
      <c r="Z252" s="19" t="s">
        <v>1765</v>
      </c>
      <c r="AA252" s="19" t="s">
        <v>1384</v>
      </c>
    </row>
    <row r="253" spans="1:27" ht="12.75" customHeight="1">
      <c r="C253" s="125"/>
      <c r="D253" s="20" t="s">
        <v>1929</v>
      </c>
      <c r="E253" s="108">
        <f>IFERROR(HLOOKUP(E249,'Latest indicator estimate data'!$A$1:$ZZ$500,MATCH($D253,'Latest indicator estimate data'!$G$1:$G$500,0),FALSE),"")</f>
        <v>0</v>
      </c>
      <c r="F253" s="108">
        <f>IFERROR(HLOOKUP(F249,'Latest indicator estimate data'!$A$1:$ZZ$500,MATCH($D253,'Latest indicator estimate data'!$G$1:$G$500,0),FALSE),"")</f>
        <v>0</v>
      </c>
      <c r="G253" s="108">
        <f>IFERROR(HLOOKUP(G249,'Latest indicator estimate data'!$A$1:$ZZ$500,MATCH($D253,'Latest indicator estimate data'!$G$1:$G$500,0),FALSE),"")</f>
        <v>13</v>
      </c>
      <c r="H253" s="108">
        <f>IFERROR(HLOOKUP(H249,'Latest indicator estimate data'!$A$1:$ZZ$500,MATCH($D253,'Latest indicator estimate data'!$G$1:$G$500,0),FALSE),"")</f>
        <v>0</v>
      </c>
      <c r="I253" s="108" t="str">
        <f>IFERROR(HLOOKUP(I249,'Latest indicator estimate data'!$A$1:$ZZ$500,MATCH($D253,'Latest indicator estimate data'!$G$1:$G$500,0),FALSE),"")</f>
        <v/>
      </c>
      <c r="J253" s="108" t="str">
        <f>IFERROR(HLOOKUP(J249,'Latest indicator estimate data'!$A$1:$ZZ$500,MATCH($D253,'Latest indicator estimate data'!$G$1:$G$500,0),FALSE),"")</f>
        <v/>
      </c>
      <c r="K253" s="108" t="str">
        <f>IFERROR(HLOOKUP(K249,'Latest indicator estimate data'!$A$1:$ZZ$500,MATCH($D253,'Latest indicator estimate data'!$G$1:$G$500,0),FALSE),"")</f>
        <v/>
      </c>
      <c r="L253" s="108" t="str">
        <f>IFERROR(HLOOKUP(L249,'Latest indicator estimate data'!$A$1:$ZZ$500,MATCH($D253,'Latest indicator estimate data'!$G$1:$G$500,0),FALSE),"")</f>
        <v/>
      </c>
      <c r="M253" s="108" t="str">
        <f>IFERROR(HLOOKUP(M249,'Latest indicator estimate data'!$A$1:$ZZ$500,MATCH($D253,'Latest indicator estimate data'!$G$1:$G$500,0),FALSE),"")</f>
        <v/>
      </c>
      <c r="N253" s="108" t="str">
        <f>IFERROR(HLOOKUP(N249,'Latest indicator estimate data'!$A$1:$ZZ$500,MATCH($D253,'Latest indicator estimate data'!$G$1:$G$500,0),FALSE),"")</f>
        <v/>
      </c>
      <c r="O253" s="108" t="str">
        <f>IFERROR(HLOOKUP(O249,'Latest indicator estimate data'!$A$1:$ZZ$500,MATCH($D253,'Latest indicator estimate data'!$G$1:$G$500,0),FALSE),"")</f>
        <v/>
      </c>
      <c r="P253" s="108" t="str">
        <f>IFERROR(HLOOKUP(P249,'Latest indicator estimate data'!A21:ZZ520,MATCH(D253,'Latest indicator estimate data'!F21:F520,0),FALSE),"")</f>
        <v/>
      </c>
      <c r="X253" s="19" t="s">
        <v>2404</v>
      </c>
      <c r="Y253" s="19" t="s">
        <v>1108</v>
      </c>
      <c r="Z253" s="19" t="s">
        <v>1767</v>
      </c>
      <c r="AA253" s="19" t="s">
        <v>1384</v>
      </c>
    </row>
    <row r="254" spans="1:27">
      <c r="C254" s="130" t="s">
        <v>2031</v>
      </c>
      <c r="D254" s="131"/>
      <c r="E254" s="132"/>
      <c r="F254" s="132"/>
      <c r="G254" s="132"/>
      <c r="H254" s="132"/>
      <c r="I254" s="132"/>
      <c r="J254" s="132"/>
      <c r="K254" s="132"/>
      <c r="L254" s="132"/>
      <c r="M254" s="132"/>
      <c r="N254" s="132"/>
      <c r="O254" s="132"/>
      <c r="P254" s="132"/>
    </row>
    <row r="255" spans="1:27">
      <c r="C255" s="125"/>
      <c r="D255" s="20" t="s">
        <v>2558</v>
      </c>
      <c r="E255" s="108">
        <f>IFERROR(HLOOKUP(E249,'Latest indicator estimate data'!$A$1:$ZZ$500,MATCH($D255,'Latest indicator estimate data'!$G$1:$G$500,0),FALSE),"")</f>
        <v>0</v>
      </c>
      <c r="F255" s="108">
        <f>IFERROR(HLOOKUP(F249,'Latest indicator estimate data'!$A$1:$ZZ$500,MATCH($D255,'Latest indicator estimate data'!$G$1:$G$500,0),FALSE),"")</f>
        <v>0</v>
      </c>
      <c r="G255" s="108">
        <f>IFERROR(HLOOKUP(G249,'Latest indicator estimate data'!$A$1:$ZZ$500,MATCH($D255,'Latest indicator estimate data'!$G$1:$G$500,0),FALSE),"")</f>
        <v>13</v>
      </c>
      <c r="H255" s="108">
        <f>IFERROR(HLOOKUP(H249,'Latest indicator estimate data'!$A$1:$ZZ$500,MATCH($D255,'Latest indicator estimate data'!$G$1:$G$500,0),FALSE),"")</f>
        <v>0</v>
      </c>
      <c r="I255" s="108" t="str">
        <f>IFERROR(HLOOKUP(I249,'Latest indicator estimate data'!$A$1:$ZZ$500,MATCH($D255,'Latest indicator estimate data'!$G$1:$G$500,0),FALSE),"")</f>
        <v/>
      </c>
      <c r="J255" s="108" t="str">
        <f>IFERROR(HLOOKUP(J249,'Latest indicator estimate data'!$A$1:$ZZ$500,MATCH($D255,'Latest indicator estimate data'!$G$1:$G$500,0),FALSE),"")</f>
        <v/>
      </c>
      <c r="K255" s="108" t="str">
        <f>IFERROR(HLOOKUP(K249,'Latest indicator estimate data'!$A$1:$ZZ$500,MATCH($D255,'Latest indicator estimate data'!$G$1:$G$500,0),FALSE),"")</f>
        <v/>
      </c>
      <c r="L255" s="108" t="str">
        <f>IFERROR(HLOOKUP(L249,'Latest indicator estimate data'!$A$1:$ZZ$500,MATCH($D255,'Latest indicator estimate data'!$G$1:$G$500,0),FALSE),"")</f>
        <v/>
      </c>
      <c r="M255" s="108" t="str">
        <f>IFERROR(HLOOKUP(M249,'Latest indicator estimate data'!$A$1:$ZZ$500,MATCH($D255,'Latest indicator estimate data'!$G$1:$G$500,0),FALSE),"")</f>
        <v/>
      </c>
      <c r="N255" s="108" t="str">
        <f>IFERROR(HLOOKUP(N249,'Latest indicator estimate data'!$A$1:$ZZ$500,MATCH($D255,'Latest indicator estimate data'!$G$1:$G$500,0),FALSE),"")</f>
        <v/>
      </c>
      <c r="O255" s="108" t="str">
        <f>IFERROR(HLOOKUP(O249,'Latest indicator estimate data'!$A$1:$ZZ$500,MATCH($D255,'Latest indicator estimate data'!$G$1:$G$500,0),FALSE),"")</f>
        <v/>
      </c>
      <c r="P255" s="108" t="str">
        <f>IFERROR(HLOOKUP(P249,'Latest indicator estimate data'!L21:AAK520,MATCH(D255,'Latest indicator estimate data'!Q21:Q520,0),FALSE),"")</f>
        <v/>
      </c>
    </row>
    <row r="256" spans="1:27">
      <c r="C256" s="125"/>
      <c r="D256" s="20" t="s">
        <v>2559</v>
      </c>
      <c r="E256" s="108">
        <f>IFERROR(HLOOKUP(E249,'Latest indicator estimate data'!$A$1:$ZZ$500,MATCH($D256,'Latest indicator estimate data'!$G$1:$G$500,0),FALSE),"")</f>
        <v>96</v>
      </c>
      <c r="F256" s="108">
        <f>IFERROR(HLOOKUP(F249,'Latest indicator estimate data'!$A$1:$ZZ$500,MATCH($D256,'Latest indicator estimate data'!$G$1:$G$500,0),FALSE),"")</f>
        <v>72</v>
      </c>
      <c r="G256" s="108">
        <f>IFERROR(HLOOKUP(G249,'Latest indicator estimate data'!$A$1:$ZZ$500,MATCH($D256,'Latest indicator estimate data'!$G$1:$G$500,0),FALSE),"")</f>
        <v>82</v>
      </c>
      <c r="H256" s="108">
        <f>IFERROR(HLOOKUP(H249,'Latest indicator estimate data'!$A$1:$ZZ$500,MATCH($D256,'Latest indicator estimate data'!$G$1:$G$500,0),FALSE),"")</f>
        <v>64</v>
      </c>
      <c r="I256" s="108" t="str">
        <f>IFERROR(HLOOKUP(I249,'Latest indicator estimate data'!$A$1:$ZZ$500,MATCH($D256,'Latest indicator estimate data'!$G$1:$G$500,0),FALSE),"")</f>
        <v/>
      </c>
      <c r="J256" s="108" t="str">
        <f>IFERROR(HLOOKUP(J249,'Latest indicator estimate data'!$A$1:$ZZ$500,MATCH($D256,'Latest indicator estimate data'!$G$1:$G$500,0),FALSE),"")</f>
        <v/>
      </c>
      <c r="K256" s="108" t="str">
        <f>IFERROR(HLOOKUP(K249,'Latest indicator estimate data'!$A$1:$ZZ$500,MATCH($D256,'Latest indicator estimate data'!$G$1:$G$500,0),FALSE),"")</f>
        <v/>
      </c>
      <c r="L256" s="108" t="str">
        <f>IFERROR(HLOOKUP(L249,'Latest indicator estimate data'!$A$1:$ZZ$500,MATCH($D256,'Latest indicator estimate data'!$G$1:$G$500,0),FALSE),"")</f>
        <v/>
      </c>
      <c r="M256" s="108" t="str">
        <f>IFERROR(HLOOKUP(M249,'Latest indicator estimate data'!$A$1:$ZZ$500,MATCH($D256,'Latest indicator estimate data'!$G$1:$G$500,0),FALSE),"")</f>
        <v/>
      </c>
      <c r="N256" s="108" t="str">
        <f>IFERROR(HLOOKUP(N249,'Latest indicator estimate data'!$A$1:$ZZ$500,MATCH($D256,'Latest indicator estimate data'!$G$1:$G$500,0),FALSE),"")</f>
        <v/>
      </c>
      <c r="O256" s="108" t="str">
        <f>IFERROR(HLOOKUP(O249,'Latest indicator estimate data'!$A$1:$ZZ$500,MATCH($D256,'Latest indicator estimate data'!$G$1:$G$500,0),FALSE),"")</f>
        <v/>
      </c>
      <c r="P256" s="108" t="str">
        <f>IFERROR(HLOOKUP(P249,'Latest indicator estimate data'!L22:AAK521,MATCH(D256,'Latest indicator estimate data'!Q22:Q521,0),FALSE),"")</f>
        <v/>
      </c>
    </row>
    <row r="257" spans="2:27">
      <c r="C257" s="130" t="s">
        <v>2035</v>
      </c>
      <c r="D257" s="131"/>
      <c r="E257" s="132"/>
      <c r="F257" s="132"/>
      <c r="G257" s="132"/>
      <c r="H257" s="132"/>
      <c r="I257" s="132"/>
      <c r="J257" s="132"/>
      <c r="K257" s="132"/>
      <c r="L257" s="132"/>
      <c r="M257" s="132"/>
      <c r="N257" s="132"/>
      <c r="O257" s="132"/>
      <c r="P257" s="132"/>
    </row>
    <row r="258" spans="2:27">
      <c r="C258" s="125"/>
      <c r="D258" s="20" t="s">
        <v>1933</v>
      </c>
      <c r="E258" s="108">
        <f>IFERROR(HLOOKUP(E249,'Latest indicator estimate data'!$A$1:$ZZ$500,MATCH($D258,'Latest indicator estimate data'!$G$1:$G$500,0),FALSE),"")</f>
        <v>0</v>
      </c>
      <c r="F258" s="108">
        <f>IFERROR(HLOOKUP(F249,'Latest indicator estimate data'!$A$1:$ZZ$500,MATCH($D258,'Latest indicator estimate data'!$G$1:$G$500,0),FALSE),"")</f>
        <v>0</v>
      </c>
      <c r="G258" s="108">
        <f>IFERROR(HLOOKUP(G249,'Latest indicator estimate data'!$A$1:$ZZ$500,MATCH($D258,'Latest indicator estimate data'!$G$1:$G$500,0),FALSE),"")</f>
        <v>8</v>
      </c>
      <c r="H258" s="108">
        <f>IFERROR(HLOOKUP(H249,'Latest indicator estimate data'!$A$1:$ZZ$500,MATCH($D258,'Latest indicator estimate data'!$G$1:$G$500,0),FALSE),"")</f>
        <v>0</v>
      </c>
      <c r="I258" s="108" t="str">
        <f>IFERROR(HLOOKUP(I249,'Latest indicator estimate data'!$A$1:$ZZ$500,MATCH($D258,'Latest indicator estimate data'!$G$1:$G$500,0),FALSE),"")</f>
        <v/>
      </c>
      <c r="J258" s="108" t="str">
        <f>IFERROR(HLOOKUP(J249,'Latest indicator estimate data'!$A$1:$ZZ$500,MATCH($D258,'Latest indicator estimate data'!$G$1:$G$500,0),FALSE),"")</f>
        <v/>
      </c>
      <c r="K258" s="108" t="str">
        <f>IFERROR(HLOOKUP(K249,'Latest indicator estimate data'!$A$1:$ZZ$500,MATCH($D258,'Latest indicator estimate data'!$G$1:$G$500,0),FALSE),"")</f>
        <v/>
      </c>
      <c r="L258" s="108" t="str">
        <f>IFERROR(HLOOKUP(L249,'Latest indicator estimate data'!$A$1:$ZZ$500,MATCH($D258,'Latest indicator estimate data'!$G$1:$G$500,0),FALSE),"")</f>
        <v/>
      </c>
      <c r="M258" s="108" t="str">
        <f>IFERROR(HLOOKUP(M249,'Latest indicator estimate data'!$A$1:$ZZ$500,MATCH($D258,'Latest indicator estimate data'!$G$1:$G$500,0),FALSE),"")</f>
        <v/>
      </c>
      <c r="N258" s="108" t="str">
        <f>IFERROR(HLOOKUP(N249,'Latest indicator estimate data'!$A$1:$ZZ$500,MATCH($D258,'Latest indicator estimate data'!$G$1:$G$500,0),FALSE),"")</f>
        <v/>
      </c>
      <c r="O258" s="108" t="str">
        <f>IFERROR(HLOOKUP(O249,'Latest indicator estimate data'!$A$1:$ZZ$500,MATCH($D258,'Latest indicator estimate data'!$G$1:$G$500,0),FALSE),"")</f>
        <v/>
      </c>
      <c r="P258" s="108" t="str">
        <f>IFERROR(HLOOKUP(P249,'Latest indicator estimate data'!L24:AAK523,MATCH(D258,'Latest indicator estimate data'!Q24:Q523,0),FALSE),"")</f>
        <v/>
      </c>
    </row>
    <row r="259" spans="2:27">
      <c r="C259" s="125"/>
      <c r="D259" s="20" t="s">
        <v>1934</v>
      </c>
      <c r="E259" s="108">
        <f>IFERROR(HLOOKUP(E249,'Latest indicator estimate data'!$A$1:$ZZ$500,MATCH($D259,'Latest indicator estimate data'!$G$1:$G$500,0),FALSE),"")</f>
        <v>96</v>
      </c>
      <c r="F259" s="108">
        <f>IFERROR(HLOOKUP(F249,'Latest indicator estimate data'!$A$1:$ZZ$500,MATCH($D259,'Latest indicator estimate data'!$G$1:$G$500,0),FALSE),"")</f>
        <v>72</v>
      </c>
      <c r="G259" s="108">
        <f>IFERROR(HLOOKUP(G249,'Latest indicator estimate data'!$A$1:$ZZ$500,MATCH($D259,'Latest indicator estimate data'!$G$1:$G$500,0),FALSE),"")</f>
        <v>54</v>
      </c>
      <c r="H259" s="108">
        <f>IFERROR(HLOOKUP(H249,'Latest indicator estimate data'!$A$1:$ZZ$500,MATCH($D259,'Latest indicator estimate data'!$G$1:$G$500,0),FALSE),"")</f>
        <v>34</v>
      </c>
      <c r="I259" s="108" t="str">
        <f>IFERROR(HLOOKUP(I249,'Latest indicator estimate data'!$A$1:$ZZ$500,MATCH($D259,'Latest indicator estimate data'!$G$1:$G$500,0),FALSE),"")</f>
        <v/>
      </c>
      <c r="J259" s="108" t="str">
        <f>IFERROR(HLOOKUP(J249,'Latest indicator estimate data'!$A$1:$ZZ$500,MATCH($D259,'Latest indicator estimate data'!$G$1:$G$500,0),FALSE),"")</f>
        <v/>
      </c>
      <c r="K259" s="108" t="str">
        <f>IFERROR(HLOOKUP(K249,'Latest indicator estimate data'!$A$1:$ZZ$500,MATCH($D259,'Latest indicator estimate data'!$G$1:$G$500,0),FALSE),"")</f>
        <v/>
      </c>
      <c r="L259" s="108" t="str">
        <f>IFERROR(HLOOKUP(L249,'Latest indicator estimate data'!$A$1:$ZZ$500,MATCH($D259,'Latest indicator estimate data'!$G$1:$G$500,0),FALSE),"")</f>
        <v/>
      </c>
      <c r="M259" s="108" t="str">
        <f>IFERROR(HLOOKUP(M249,'Latest indicator estimate data'!$A$1:$ZZ$500,MATCH($D259,'Latest indicator estimate data'!$G$1:$G$500,0),FALSE),"")</f>
        <v/>
      </c>
      <c r="N259" s="108" t="str">
        <f>IFERROR(HLOOKUP(N249,'Latest indicator estimate data'!$A$1:$ZZ$500,MATCH($D259,'Latest indicator estimate data'!$G$1:$G$500,0),FALSE),"")</f>
        <v/>
      </c>
      <c r="O259" s="108" t="str">
        <f>IFERROR(HLOOKUP(O249,'Latest indicator estimate data'!$A$1:$ZZ$500,MATCH($D259,'Latest indicator estimate data'!$G$1:$G$500,0),FALSE),"")</f>
        <v/>
      </c>
      <c r="P259" s="108" t="str">
        <f>IFERROR(HLOOKUP(P249,'Latest indicator estimate data'!L25:AAK524,MATCH(D259,'Latest indicator estimate data'!Q25:Q524,0),FALSE),"")</f>
        <v/>
      </c>
    </row>
    <row r="260" spans="2:27">
      <c r="C260" s="130" t="s">
        <v>2039</v>
      </c>
      <c r="D260" s="131"/>
      <c r="E260" s="132"/>
      <c r="F260" s="132"/>
      <c r="G260" s="132"/>
      <c r="H260" s="132"/>
      <c r="I260" s="132"/>
      <c r="J260" s="132"/>
      <c r="K260" s="132"/>
      <c r="L260" s="132"/>
      <c r="M260" s="132"/>
      <c r="N260" s="132"/>
      <c r="O260" s="132"/>
      <c r="P260" s="132"/>
    </row>
    <row r="261" spans="2:27">
      <c r="C261" s="125"/>
      <c r="D261" s="20" t="s">
        <v>2561</v>
      </c>
      <c r="E261" s="108">
        <f>IFERROR(HLOOKUP(E249,'Latest indicator estimate data'!$A$1:$ZZ$500,MATCH($D261,'Latest indicator estimate data'!$G$1:$G$500,0),FALSE),"")</f>
        <v>100</v>
      </c>
      <c r="F261" s="108">
        <f>IFERROR(HLOOKUP(F249,'Latest indicator estimate data'!$A$1:$ZZ$500,MATCH($D261,'Latest indicator estimate data'!$G$1:$G$500,0),FALSE),"")</f>
        <v>100</v>
      </c>
      <c r="G261" s="108">
        <f>IFERROR(HLOOKUP(G249,'Latest indicator estimate data'!$A$1:$ZZ$500,MATCH($D261,'Latest indicator estimate data'!$G$1:$G$500,0),FALSE),"")</f>
        <v>42</v>
      </c>
      <c r="H261" s="108">
        <f>IFERROR(HLOOKUP(H249,'Latest indicator estimate data'!$A$1:$ZZ$500,MATCH($D261,'Latest indicator estimate data'!$G$1:$G$500,0),FALSE),"")</f>
        <v>21</v>
      </c>
      <c r="I261" s="108" t="str">
        <f>IFERROR(HLOOKUP(I249,'Latest indicator estimate data'!$A$1:$ZZ$500,MATCH($D261,'Latest indicator estimate data'!$G$1:$G$500,0),FALSE),"")</f>
        <v/>
      </c>
      <c r="J261" s="108" t="str">
        <f>IFERROR(HLOOKUP(J249,'Latest indicator estimate data'!$A$1:$ZZ$500,MATCH($D261,'Latest indicator estimate data'!$G$1:$G$500,0),FALSE),"")</f>
        <v/>
      </c>
      <c r="K261" s="108" t="str">
        <f>IFERROR(HLOOKUP(K249,'Latest indicator estimate data'!$A$1:$ZZ$500,MATCH($D261,'Latest indicator estimate data'!$G$1:$G$500,0),FALSE),"")</f>
        <v/>
      </c>
      <c r="L261" s="108" t="str">
        <f>IFERROR(HLOOKUP(L249,'Latest indicator estimate data'!$A$1:$ZZ$500,MATCH($D261,'Latest indicator estimate data'!$G$1:$G$500,0),FALSE),"")</f>
        <v/>
      </c>
      <c r="M261" s="108" t="str">
        <f>IFERROR(HLOOKUP(M249,'Latest indicator estimate data'!$A$1:$ZZ$500,MATCH($D261,'Latest indicator estimate data'!$G$1:$G$500,0),FALSE),"")</f>
        <v/>
      </c>
      <c r="N261" s="108" t="str">
        <f>IFERROR(HLOOKUP(N249,'Latest indicator estimate data'!$A$1:$ZZ$500,MATCH($D261,'Latest indicator estimate data'!$G$1:$G$500,0),FALSE),"")</f>
        <v/>
      </c>
      <c r="O261" s="108" t="str">
        <f>IFERROR(HLOOKUP(O249,'Latest indicator estimate data'!$A$1:$ZZ$500,MATCH($D261,'Latest indicator estimate data'!$G$1:$G$500,0),FALSE),"")</f>
        <v/>
      </c>
      <c r="P261" s="108" t="str">
        <f>IFERROR(HLOOKUP(P249,'Latest indicator estimate data'!L27:AAK526,MATCH(D261,'Latest indicator estimate data'!Q27:Q526,0),FALSE),"")</f>
        <v/>
      </c>
    </row>
    <row r="262" spans="2:27">
      <c r="C262" s="126"/>
      <c r="D262" s="129" t="s">
        <v>2560</v>
      </c>
      <c r="E262" s="113">
        <f>IFERROR(HLOOKUP(E249,'Latest indicator estimate data'!$A$1:$ZZ$500,MATCH($D262,'Latest indicator estimate data'!$G$1:$G$500,0),FALSE),"")</f>
        <v>95</v>
      </c>
      <c r="F262" s="113">
        <f>IFERROR(HLOOKUP(F249,'Latest indicator estimate data'!$A$1:$ZZ$500,MATCH($D262,'Latest indicator estimate data'!$G$1:$G$500,0),FALSE),"")</f>
        <v>67</v>
      </c>
      <c r="G262" s="113">
        <f>IFERROR(HLOOKUP(G249,'Latest indicator estimate data'!$A$1:$ZZ$500,MATCH($D262,'Latest indicator estimate data'!$G$1:$G$500,0),FALSE),"")</f>
        <v>30</v>
      </c>
      <c r="H262" s="113">
        <f>IFERROR(HLOOKUP(H249,'Latest indicator estimate data'!$A$1:$ZZ$500,MATCH($D262,'Latest indicator estimate data'!$G$1:$G$500,0),FALSE),"")</f>
        <v>16</v>
      </c>
      <c r="I262" s="113" t="str">
        <f>IFERROR(HLOOKUP(I249,'Latest indicator estimate data'!$A$1:$ZZ$500,MATCH($D262,'Latest indicator estimate data'!$G$1:$G$500,0),FALSE),"")</f>
        <v/>
      </c>
      <c r="J262" s="113" t="str">
        <f>IFERROR(HLOOKUP(J249,'Latest indicator estimate data'!$A$1:$ZZ$500,MATCH($D262,'Latest indicator estimate data'!$G$1:$G$500,0),FALSE),"")</f>
        <v/>
      </c>
      <c r="K262" s="113" t="str">
        <f>IFERROR(HLOOKUP(K249,'Latest indicator estimate data'!$A$1:$ZZ$500,MATCH($D262,'Latest indicator estimate data'!$G$1:$G$500,0),FALSE),"")</f>
        <v/>
      </c>
      <c r="L262" s="113" t="str">
        <f>IFERROR(HLOOKUP(L249,'Latest indicator estimate data'!$A$1:$ZZ$500,MATCH($D262,'Latest indicator estimate data'!$G$1:$G$500,0),FALSE),"")</f>
        <v/>
      </c>
      <c r="M262" s="113" t="str">
        <f>IFERROR(HLOOKUP(M249,'Latest indicator estimate data'!$A$1:$ZZ$500,MATCH($D262,'Latest indicator estimate data'!$G$1:$G$500,0),FALSE),"")</f>
        <v/>
      </c>
      <c r="N262" s="113" t="str">
        <f>IFERROR(HLOOKUP(N249,'Latest indicator estimate data'!$A$1:$ZZ$500,MATCH($D262,'Latest indicator estimate data'!$G$1:$G$500,0),FALSE),"")</f>
        <v/>
      </c>
      <c r="O262" s="113" t="str">
        <f>IFERROR(HLOOKUP(O249,'Latest indicator estimate data'!$A$1:$ZZ$500,MATCH($D262,'Latest indicator estimate data'!$G$1:$G$500,0),FALSE),"")</f>
        <v/>
      </c>
      <c r="P262" s="113" t="str">
        <f>IFERROR(HLOOKUP(P249,'Latest indicator estimate data'!L28:AAK527,MATCH(D262,'Latest indicator estimate data'!Q28:Q527,0),FALSE),"")</f>
        <v/>
      </c>
    </row>
    <row r="263" spans="2:27">
      <c r="R263" s="115"/>
      <c r="S263" s="115"/>
      <c r="T263" s="115"/>
    </row>
    <row r="264" spans="2:27">
      <c r="R264" s="115"/>
      <c r="S264" s="115"/>
      <c r="T264" s="115"/>
    </row>
    <row r="265" spans="2:27">
      <c r="R265" s="115"/>
      <c r="S265" s="115"/>
      <c r="T265" s="115"/>
    </row>
    <row r="266" spans="2:27">
      <c r="B266" s="105" t="s">
        <v>2405</v>
      </c>
      <c r="R266" s="115"/>
      <c r="S266" s="115"/>
      <c r="T266" s="115"/>
    </row>
    <row r="267" spans="2:27">
      <c r="B267" s="105" t="s">
        <v>2406</v>
      </c>
      <c r="C267" s="105"/>
      <c r="D267" s="106"/>
      <c r="E267" s="107"/>
      <c r="F267" s="107"/>
      <c r="G267" s="107"/>
      <c r="H267" s="107"/>
      <c r="I267" s="107"/>
      <c r="J267" s="107"/>
      <c r="K267" s="107"/>
      <c r="L267" s="107"/>
      <c r="M267" s="107"/>
      <c r="N267" s="107"/>
      <c r="O267" s="108"/>
      <c r="P267" s="118"/>
      <c r="Q267" s="118"/>
      <c r="R267" s="118"/>
      <c r="S267" s="118"/>
      <c r="T267" s="118"/>
    </row>
    <row r="268" spans="2:27" ht="21.75" customHeight="1">
      <c r="C268" s="109"/>
      <c r="D268" s="109"/>
      <c r="E268" s="266" t="s">
        <v>2407</v>
      </c>
      <c r="F268" s="266"/>
      <c r="G268" s="266"/>
      <c r="H268" s="266"/>
      <c r="I268" s="266"/>
      <c r="J268" s="266"/>
      <c r="K268" s="245" t="s">
        <v>2408</v>
      </c>
      <c r="L268" s="245"/>
      <c r="M268" s="245"/>
      <c r="N268" s="245"/>
      <c r="O268" s="245"/>
      <c r="P268" s="245"/>
      <c r="Q268" s="187"/>
      <c r="R268" s="187"/>
      <c r="S268" s="187"/>
      <c r="T268" s="110"/>
    </row>
    <row r="269" spans="2:27" ht="96.6">
      <c r="C269" s="120"/>
      <c r="D269" s="120"/>
      <c r="E269" s="160" t="str">
        <f>X271</f>
        <v>blood glucose</v>
      </c>
      <c r="F269" s="160" t="str">
        <f>X272</f>
        <v xml:space="preserve">Dipstick for urine glucose </v>
      </c>
      <c r="G269" s="160" t="str">
        <f>X273</f>
        <v xml:space="preserve">Dipstick for urine protein </v>
      </c>
      <c r="H269" s="160" t="str">
        <f>X274</f>
        <v>Urine test for pregnancy</v>
      </c>
      <c r="I269" s="160" t="str">
        <f>X275</f>
        <v>Haemoglobin test</v>
      </c>
      <c r="J269" s="160" t="str">
        <f>X276</f>
        <v xml:space="preserve">001 Malaria </v>
      </c>
      <c r="K269" s="160" t="str">
        <f>X277</f>
        <v>blood glucose</v>
      </c>
      <c r="L269" s="160" t="str">
        <f>X278</f>
        <v xml:space="preserve">Dipstick for urine glucose </v>
      </c>
      <c r="M269" s="160" t="str">
        <f>X279</f>
        <v xml:space="preserve">Dipstick for urine protein </v>
      </c>
      <c r="N269" s="160" t="str">
        <f>X280</f>
        <v>Urine test for pregnancy</v>
      </c>
      <c r="O269" s="160" t="str">
        <f>X281</f>
        <v>Haemoglobin test</v>
      </c>
      <c r="P269" s="160" t="str">
        <f>X282</f>
        <v xml:space="preserve">001 Malaria </v>
      </c>
      <c r="Q269" s="160" t="str">
        <f>X283</f>
        <v xml:space="preserve">Average score for basic diagnostics </v>
      </c>
      <c r="R269" s="160" t="str">
        <f>X284</f>
        <v xml:space="preserve">% of facilities that have all 6 items currently available &amp; functional </v>
      </c>
      <c r="S269" s="160" t="str">
        <f>X285</f>
        <v xml:space="preserve">50% or more of the five items currently available &amp; functional </v>
      </c>
      <c r="T269" s="160" t="s">
        <v>2015</v>
      </c>
    </row>
    <row r="270" spans="2:27" ht="41.4">
      <c r="C270" s="121"/>
      <c r="D270" s="121"/>
      <c r="E270" s="127" t="s">
        <v>1109</v>
      </c>
      <c r="F270" s="127" t="s">
        <v>1110</v>
      </c>
      <c r="G270" s="127" t="s">
        <v>1111</v>
      </c>
      <c r="H270" s="127" t="s">
        <v>1112</v>
      </c>
      <c r="I270" s="127" t="s">
        <v>1113</v>
      </c>
      <c r="J270" s="127" t="s">
        <v>1114</v>
      </c>
      <c r="K270" s="127" t="s">
        <v>1115</v>
      </c>
      <c r="L270" s="127" t="s">
        <v>1116</v>
      </c>
      <c r="M270" s="127" t="s">
        <v>1117</v>
      </c>
      <c r="N270" s="127" t="s">
        <v>1118</v>
      </c>
      <c r="O270" s="127" t="s">
        <v>1119</v>
      </c>
      <c r="P270" s="127" t="s">
        <v>1120</v>
      </c>
      <c r="Q270" s="127" t="s">
        <v>1129</v>
      </c>
      <c r="R270" s="127" t="s">
        <v>1130</v>
      </c>
      <c r="S270" s="127" t="s">
        <v>1131</v>
      </c>
      <c r="T270" s="127" t="s">
        <v>1198</v>
      </c>
    </row>
    <row r="271" spans="2:27">
      <c r="C271" s="123" t="s">
        <v>1927</v>
      </c>
      <c r="D271" s="124"/>
      <c r="E271" s="112">
        <f>HLOOKUP(E270,'Latest indicator estimate data'!$A$1:$ZZ$500,MATCH($C271,'Latest indicator estimate data'!$G$1:$G$500,0),FALSE)</f>
        <v>79</v>
      </c>
      <c r="F271" s="112">
        <f>HLOOKUP(F270,'Latest indicator estimate data'!$A$1:$ZZ$500,MATCH($C271,'Latest indicator estimate data'!$G$1:$G$500,0),FALSE)</f>
        <v>78</v>
      </c>
      <c r="G271" s="112">
        <f>HLOOKUP(G270,'Latest indicator estimate data'!$A$1:$ZZ$500,MATCH($C271,'Latest indicator estimate data'!$G$1:$G$500,0),FALSE)</f>
        <v>78</v>
      </c>
      <c r="H271" s="112">
        <f>HLOOKUP(H270,'Latest indicator estimate data'!$A$1:$ZZ$500,MATCH($C271,'Latest indicator estimate data'!$G$1:$G$500,0),FALSE)</f>
        <v>91</v>
      </c>
      <c r="I271" s="112">
        <f>HLOOKUP(I270,'Latest indicator estimate data'!$A$1:$ZZ$500,MATCH($C271,'Latest indicator estimate data'!$G$1:$G$500,0),FALSE)</f>
        <v>80</v>
      </c>
      <c r="J271" s="112">
        <f>HLOOKUP(J270,'Latest indicator estimate data'!$A$1:$ZZ$500,MATCH($C271,'Latest indicator estimate data'!$G$1:$G$500,0),FALSE)</f>
        <v>89</v>
      </c>
      <c r="K271" s="112">
        <f>HLOOKUP(K270,'Latest indicator estimate data'!$A$1:$ZZ$500,MATCH($C271,'Latest indicator estimate data'!$G$1:$G$500,0),FALSE)</f>
        <v>79</v>
      </c>
      <c r="L271" s="112">
        <f>HLOOKUP(L270,'Latest indicator estimate data'!$A$1:$ZZ$500,MATCH($C271,'Latest indicator estimate data'!$G$1:$G$500,0),FALSE)</f>
        <v>76</v>
      </c>
      <c r="M271" s="112">
        <f>HLOOKUP(M270,'Latest indicator estimate data'!$A$1:$ZZ$500,MATCH($C271,'Latest indicator estimate data'!$G$1:$G$500,0),FALSE)</f>
        <v>76</v>
      </c>
      <c r="N271" s="112">
        <f>HLOOKUP(N270,'Latest indicator estimate data'!$A$1:$ZZ$500,MATCH($C271,'Latest indicator estimate data'!$G$1:$G$500,0),FALSE)</f>
        <v>88</v>
      </c>
      <c r="O271" s="112">
        <f>HLOOKUP(O270,'Latest indicator estimate data'!$A$1:$ZZ$500,MATCH($C271,'Latest indicator estimate data'!$G$1:$G$500,0),FALSE)</f>
        <v>73</v>
      </c>
      <c r="P271" s="112">
        <f>HLOOKUP(P270,'Latest indicator estimate data'!$A$1:$ZZ$500,MATCH($C271,'Latest indicator estimate data'!$G$1:$G$500,0),FALSE)</f>
        <v>86</v>
      </c>
      <c r="Q271" s="112">
        <f>HLOOKUP(Q270,'Latest indicator estimate data'!$A$1:$ZZ$500,MATCH($C271,'Latest indicator estimate data'!$G$1:$G$500,0),FALSE)</f>
        <v>80</v>
      </c>
      <c r="R271" s="112">
        <f>HLOOKUP(R270,'Latest indicator estimate data'!$A$1:$ZZ$500,MATCH($C271,'Latest indicator estimate data'!$G$1:$G$500,0),FALSE)</f>
        <v>64</v>
      </c>
      <c r="S271" s="112">
        <f>HLOOKUP(S270,'Latest indicator estimate data'!$A$1:$ZZ$500,MATCH($C271,'Latest indicator estimate data'!$G$1:$G$500,0),FALSE)</f>
        <v>82</v>
      </c>
      <c r="T271" s="112">
        <f>HLOOKUP(T270,'Latest indicator estimate data'!$A$1:$ZZ$500,MATCH($C271,'Latest indicator estimate data'!$G$1:$G$500,0),FALSE)</f>
        <v>147</v>
      </c>
      <c r="X271" s="19" t="s">
        <v>2409</v>
      </c>
      <c r="Y271" s="19" t="s">
        <v>1109</v>
      </c>
      <c r="Z271" s="19" t="s">
        <v>1769</v>
      </c>
      <c r="AA271" s="19" t="s">
        <v>1269</v>
      </c>
    </row>
    <row r="272" spans="2:27">
      <c r="C272" s="133" t="s">
        <v>2027</v>
      </c>
      <c r="D272" s="134"/>
      <c r="E272" s="132"/>
      <c r="F272" s="132"/>
      <c r="G272" s="132"/>
      <c r="H272" s="132"/>
      <c r="I272" s="132"/>
      <c r="J272" s="132"/>
      <c r="K272" s="132"/>
      <c r="L272" s="132"/>
      <c r="M272" s="132"/>
      <c r="N272" s="132"/>
      <c r="O272" s="132"/>
      <c r="P272" s="132"/>
      <c r="Q272" s="132"/>
      <c r="R272" s="132"/>
      <c r="S272" s="132"/>
      <c r="T272" s="132"/>
      <c r="X272" s="19" t="s">
        <v>2410</v>
      </c>
      <c r="Y272" s="19" t="s">
        <v>1110</v>
      </c>
      <c r="Z272" s="19" t="s">
        <v>1771</v>
      </c>
      <c r="AA272" s="19" t="s">
        <v>1269</v>
      </c>
    </row>
    <row r="273" spans="2:27">
      <c r="C273" s="125"/>
      <c r="D273" s="20" t="s">
        <v>1928</v>
      </c>
      <c r="E273" s="108">
        <f>IFERROR(HLOOKUP(E270,'Latest indicator estimate data'!$A$1:$ZZ$500,MATCH($D273,'Latest indicator estimate data'!$G$1:$G$500,0),FALSE),"")</f>
        <v>98</v>
      </c>
      <c r="F273" s="108">
        <f>IFERROR(HLOOKUP(F270,'Latest indicator estimate data'!$A$1:$ZZ$500,MATCH($D273,'Latest indicator estimate data'!$G$1:$G$500,0),FALSE),"")</f>
        <v>93</v>
      </c>
      <c r="G273" s="108">
        <f>IFERROR(HLOOKUP(G270,'Latest indicator estimate data'!$A$1:$ZZ$500,MATCH($D273,'Latest indicator estimate data'!$G$1:$G$500,0),FALSE),"")</f>
        <v>93</v>
      </c>
      <c r="H273" s="108">
        <f>IFERROR(HLOOKUP(H270,'Latest indicator estimate data'!$A$1:$ZZ$500,MATCH($D273,'Latest indicator estimate data'!$G$1:$G$500,0),FALSE),"")</f>
        <v>100</v>
      </c>
      <c r="I273" s="108">
        <f>IFERROR(HLOOKUP(I270,'Latest indicator estimate data'!$A$1:$ZZ$500,MATCH($D273,'Latest indicator estimate data'!$G$1:$G$500,0),FALSE),"")</f>
        <v>98</v>
      </c>
      <c r="J273" s="108">
        <f>IFERROR(HLOOKUP(J270,'Latest indicator estimate data'!$A$1:$ZZ$500,MATCH($D273,'Latest indicator estimate data'!$G$1:$G$500,0),FALSE),"")</f>
        <v>98</v>
      </c>
      <c r="K273" s="108">
        <f>IFERROR(HLOOKUP(K270,'Latest indicator estimate data'!$A$1:$ZZ$500,MATCH($D273,'Latest indicator estimate data'!$G$1:$G$500,0),FALSE),"")</f>
        <v>98</v>
      </c>
      <c r="L273" s="108">
        <f>IFERROR(HLOOKUP(L270,'Latest indicator estimate data'!$A$1:$ZZ$500,MATCH($D273,'Latest indicator estimate data'!$G$1:$G$500,0),FALSE),"")</f>
        <v>93</v>
      </c>
      <c r="M273" s="108">
        <f>IFERROR(HLOOKUP(M270,'Latest indicator estimate data'!$A$1:$ZZ$500,MATCH($D273,'Latest indicator estimate data'!$G$1:$G$500,0),FALSE),"")</f>
        <v>93</v>
      </c>
      <c r="N273" s="108">
        <f>IFERROR(HLOOKUP(N270,'Latest indicator estimate data'!$A$1:$ZZ$500,MATCH($D273,'Latest indicator estimate data'!$G$1:$G$500,0),FALSE),"")</f>
        <v>100</v>
      </c>
      <c r="O273" s="108">
        <f>IFERROR(HLOOKUP(O270,'Latest indicator estimate data'!$A$1:$ZZ$500,MATCH($D273,'Latest indicator estimate data'!$G$1:$G$500,0),FALSE),"")</f>
        <v>98</v>
      </c>
      <c r="P273" s="108">
        <f>IFERROR(HLOOKUP(P270,'Latest indicator estimate data'!$A$1:$ZZ$500,MATCH($D273,'Latest indicator estimate data'!$G$1:$G$500,0),FALSE),"")</f>
        <v>98</v>
      </c>
      <c r="Q273" s="108">
        <f>IFERROR(HLOOKUP(Q270,'Latest indicator estimate data'!$A$1:$ZZ$500,MATCH($D273,'Latest indicator estimate data'!$G$1:$G$500,0),FALSE),"")</f>
        <v>97</v>
      </c>
      <c r="R273" s="108">
        <f>IFERROR(HLOOKUP(R270,'Latest indicator estimate data'!$A$1:$ZZ$500,MATCH($D273,'Latest indicator estimate data'!$G$1:$G$500,0),FALSE),"")</f>
        <v>93</v>
      </c>
      <c r="S273" s="108">
        <f>IFERROR(HLOOKUP(S270,'Latest indicator estimate data'!$A$1:$ZZ$500,MATCH($D273,'Latest indicator estimate data'!$G$1:$G$500,0),FALSE),"")</f>
        <v>98</v>
      </c>
      <c r="T273" s="108">
        <f>IFERROR(HLOOKUP(T270,'Latest indicator estimate data'!$A$1:$ZZ$500,MATCH($D273,'Latest indicator estimate data'!$G$1:$G$500,0),FALSE),"")</f>
        <v>45</v>
      </c>
      <c r="X273" s="19" t="s">
        <v>2411</v>
      </c>
      <c r="Y273" s="19" t="s">
        <v>1111</v>
      </c>
      <c r="Z273" s="19" t="s">
        <v>1773</v>
      </c>
      <c r="AA273" s="19" t="s">
        <v>1269</v>
      </c>
    </row>
    <row r="274" spans="2:27" ht="27.6">
      <c r="C274" s="125"/>
      <c r="D274" s="20" t="s">
        <v>1929</v>
      </c>
      <c r="E274" s="108">
        <f>IFERROR(HLOOKUP(E270,'Latest indicator estimate data'!$A$1:$ZZ$500,MATCH($D274,'Latest indicator estimate data'!$G$1:$G$500,0),FALSE),"")</f>
        <v>71</v>
      </c>
      <c r="F274" s="108">
        <f>IFERROR(HLOOKUP(F270,'Latest indicator estimate data'!$A$1:$ZZ$500,MATCH($D274,'Latest indicator estimate data'!$G$1:$G$500,0),FALSE),"")</f>
        <v>72</v>
      </c>
      <c r="G274" s="108">
        <f>IFERROR(HLOOKUP(G270,'Latest indicator estimate data'!$A$1:$ZZ$500,MATCH($D274,'Latest indicator estimate data'!$G$1:$G$500,0),FALSE),"")</f>
        <v>72</v>
      </c>
      <c r="H274" s="108">
        <f>IFERROR(HLOOKUP(H270,'Latest indicator estimate data'!$A$1:$ZZ$500,MATCH($D274,'Latest indicator estimate data'!$G$1:$G$500,0),FALSE),"")</f>
        <v>87</v>
      </c>
      <c r="I274" s="108">
        <f>IFERROR(HLOOKUP(I270,'Latest indicator estimate data'!$A$1:$ZZ$500,MATCH($D274,'Latest indicator estimate data'!$G$1:$G$500,0),FALSE),"")</f>
        <v>73</v>
      </c>
      <c r="J274" s="108">
        <f>IFERROR(HLOOKUP(J270,'Latest indicator estimate data'!$A$1:$ZZ$500,MATCH($D274,'Latest indicator estimate data'!$G$1:$G$500,0),FALSE),"")</f>
        <v>85</v>
      </c>
      <c r="K274" s="108">
        <f>IFERROR(HLOOKUP(K270,'Latest indicator estimate data'!$A$1:$ZZ$500,MATCH($D274,'Latest indicator estimate data'!$G$1:$G$500,0),FALSE),"")</f>
        <v>71</v>
      </c>
      <c r="L274" s="108">
        <f>IFERROR(HLOOKUP(L270,'Latest indicator estimate data'!$A$1:$ZZ$500,MATCH($D274,'Latest indicator estimate data'!$G$1:$G$500,0),FALSE),"")</f>
        <v>68</v>
      </c>
      <c r="M274" s="108">
        <f>IFERROR(HLOOKUP(M270,'Latest indicator estimate data'!$A$1:$ZZ$500,MATCH($D274,'Latest indicator estimate data'!$G$1:$G$500,0),FALSE),"")</f>
        <v>68</v>
      </c>
      <c r="N274" s="108">
        <f>IFERROR(HLOOKUP(N270,'Latest indicator estimate data'!$A$1:$ZZ$500,MATCH($D274,'Latest indicator estimate data'!$G$1:$G$500,0),FALSE),"")</f>
        <v>83</v>
      </c>
      <c r="O274" s="108">
        <f>IFERROR(HLOOKUP(O270,'Latest indicator estimate data'!$A$1:$ZZ$500,MATCH($D274,'Latest indicator estimate data'!$G$1:$G$500,0),FALSE),"")</f>
        <v>63</v>
      </c>
      <c r="P274" s="108">
        <f>IFERROR(HLOOKUP(P270,'Latest indicator estimate data'!$A$1:$ZZ$500,MATCH($D274,'Latest indicator estimate data'!$G$1:$G$500,0),FALSE),"")</f>
        <v>81</v>
      </c>
      <c r="Q274" s="108">
        <f>IFERROR(HLOOKUP(Q270,'Latest indicator estimate data'!$A$1:$ZZ$500,MATCH($D274,'Latest indicator estimate data'!$G$1:$G$500,0),FALSE),"")</f>
        <v>72</v>
      </c>
      <c r="R274" s="108">
        <f>IFERROR(HLOOKUP(R270,'Latest indicator estimate data'!$A$1:$ZZ$500,MATCH($D274,'Latest indicator estimate data'!$G$1:$G$500,0),FALSE),"")</f>
        <v>51</v>
      </c>
      <c r="S274" s="108">
        <f>IFERROR(HLOOKUP(S270,'Latest indicator estimate data'!$A$1:$ZZ$500,MATCH($D274,'Latest indicator estimate data'!$G$1:$G$500,0),FALSE),"")</f>
        <v>75</v>
      </c>
      <c r="T274" s="108">
        <f>IFERROR(HLOOKUP(T270,'Latest indicator estimate data'!$A$1:$ZZ$500,MATCH($D274,'Latest indicator estimate data'!$G$1:$G$500,0),FALSE),"")</f>
        <v>102</v>
      </c>
      <c r="X274" s="19" t="s">
        <v>2412</v>
      </c>
      <c r="Y274" s="19" t="s">
        <v>1112</v>
      </c>
      <c r="Z274" s="19" t="s">
        <v>1775</v>
      </c>
      <c r="AA274" s="19" t="s">
        <v>1269</v>
      </c>
    </row>
    <row r="275" spans="2:27">
      <c r="C275" s="130" t="s">
        <v>2031</v>
      </c>
      <c r="D275" s="131"/>
      <c r="E275" s="132"/>
      <c r="F275" s="132"/>
      <c r="G275" s="132"/>
      <c r="H275" s="132"/>
      <c r="I275" s="132"/>
      <c r="J275" s="132"/>
      <c r="K275" s="132"/>
      <c r="L275" s="132"/>
      <c r="M275" s="132"/>
      <c r="N275" s="132"/>
      <c r="O275" s="132"/>
      <c r="P275" s="132"/>
      <c r="Q275" s="132"/>
      <c r="R275" s="132"/>
      <c r="S275" s="132"/>
      <c r="T275" s="132"/>
      <c r="X275" s="19" t="s">
        <v>2413</v>
      </c>
      <c r="Y275" s="19" t="s">
        <v>1113</v>
      </c>
      <c r="Z275" s="19" t="s">
        <v>1777</v>
      </c>
      <c r="AA275" s="19" t="s">
        <v>1269</v>
      </c>
    </row>
    <row r="276" spans="2:27">
      <c r="C276" s="125"/>
      <c r="D276" s="20" t="s">
        <v>2558</v>
      </c>
      <c r="E276" s="108">
        <f>IFERROR(HLOOKUP(E270,'Latest indicator estimate data'!$A$1:$ZZ$500,MATCH($D276,'Latest indicator estimate data'!$G$1:$G$500,0),FALSE),"")</f>
        <v>71</v>
      </c>
      <c r="F276" s="108">
        <f>IFERROR(HLOOKUP(F270,'Latest indicator estimate data'!$A$1:$ZZ$500,MATCH($D276,'Latest indicator estimate data'!$G$1:$G$500,0),FALSE),"")</f>
        <v>71</v>
      </c>
      <c r="G276" s="108">
        <f>IFERROR(HLOOKUP(G270,'Latest indicator estimate data'!$A$1:$ZZ$500,MATCH($D276,'Latest indicator estimate data'!$G$1:$G$500,0),FALSE),"")</f>
        <v>71</v>
      </c>
      <c r="H276" s="108">
        <f>IFERROR(HLOOKUP(H270,'Latest indicator estimate data'!$A$1:$ZZ$500,MATCH($D276,'Latest indicator estimate data'!$G$1:$G$500,0),FALSE),"")</f>
        <v>88</v>
      </c>
      <c r="I276" s="108">
        <f>IFERROR(HLOOKUP(I270,'Latest indicator estimate data'!$A$1:$ZZ$500,MATCH($D276,'Latest indicator estimate data'!$G$1:$G$500,0),FALSE),"")</f>
        <v>73</v>
      </c>
      <c r="J276" s="108">
        <f>IFERROR(HLOOKUP(J270,'Latest indicator estimate data'!$A$1:$ZZ$500,MATCH($D276,'Latest indicator estimate data'!$G$1:$G$500,0),FALSE),"")</f>
        <v>85</v>
      </c>
      <c r="K276" s="108">
        <f>IFERROR(HLOOKUP(K270,'Latest indicator estimate data'!$A$1:$ZZ$500,MATCH($D276,'Latest indicator estimate data'!$G$1:$G$500,0),FALSE),"")</f>
        <v>71</v>
      </c>
      <c r="L276" s="108">
        <f>IFERROR(HLOOKUP(L270,'Latest indicator estimate data'!$A$1:$ZZ$500,MATCH($D276,'Latest indicator estimate data'!$G$1:$G$500,0),FALSE),"")</f>
        <v>68</v>
      </c>
      <c r="M276" s="108">
        <f>IFERROR(HLOOKUP(M270,'Latest indicator estimate data'!$A$1:$ZZ$500,MATCH($D276,'Latest indicator estimate data'!$G$1:$G$500,0),FALSE),"")</f>
        <v>68</v>
      </c>
      <c r="N276" s="108">
        <f>IFERROR(HLOOKUP(N270,'Latest indicator estimate data'!$A$1:$ZZ$500,MATCH($D276,'Latest indicator estimate data'!$G$1:$G$500,0),FALSE),"")</f>
        <v>84</v>
      </c>
      <c r="O276" s="108">
        <f>IFERROR(HLOOKUP(O270,'Latest indicator estimate data'!$A$1:$ZZ$500,MATCH($D276,'Latest indicator estimate data'!$G$1:$G$500,0),FALSE),"")</f>
        <v>64</v>
      </c>
      <c r="P276" s="108">
        <f>IFERROR(HLOOKUP(P270,'Latest indicator estimate data'!$A$1:$ZZ$500,MATCH($D276,'Latest indicator estimate data'!$G$1:$G$500,0),FALSE),"")</f>
        <v>81</v>
      </c>
      <c r="Q276" s="108">
        <f>IFERROR(HLOOKUP(Q270,'Latest indicator estimate data'!$A$1:$ZZ$500,MATCH($D276,'Latest indicator estimate data'!$G$1:$G$500,0),FALSE),"")</f>
        <v>73</v>
      </c>
      <c r="R276" s="108">
        <f>IFERROR(HLOOKUP(R270,'Latest indicator estimate data'!$A$1:$ZZ$500,MATCH($D276,'Latest indicator estimate data'!$G$1:$G$500,0),FALSE),"")</f>
        <v>52</v>
      </c>
      <c r="S276" s="108">
        <f>IFERROR(HLOOKUP(S270,'Latest indicator estimate data'!$A$1:$ZZ$500,MATCH($D276,'Latest indicator estimate data'!$G$1:$G$500,0),FALSE),"")</f>
        <v>75</v>
      </c>
      <c r="T276" s="108">
        <f>IFERROR(HLOOKUP(T270,'Latest indicator estimate data'!$A$1:$ZZ$500,MATCH($D276,'Latest indicator estimate data'!$G$1:$G$500,0),FALSE),"")</f>
        <v>108</v>
      </c>
      <c r="X276" s="19" t="s">
        <v>2414</v>
      </c>
      <c r="Y276" s="19" t="s">
        <v>1114</v>
      </c>
      <c r="Z276" s="19" t="s">
        <v>1779</v>
      </c>
      <c r="AA276" s="19" t="s">
        <v>1269</v>
      </c>
    </row>
    <row r="277" spans="2:27">
      <c r="C277" s="125"/>
      <c r="D277" s="20" t="s">
        <v>2559</v>
      </c>
      <c r="E277" s="108">
        <f>IFERROR(HLOOKUP(E270,'Latest indicator estimate data'!$A$1:$ZZ$500,MATCH($D277,'Latest indicator estimate data'!$G$1:$G$500,0),FALSE),"")</f>
        <v>100</v>
      </c>
      <c r="F277" s="108">
        <f>IFERROR(HLOOKUP(F270,'Latest indicator estimate data'!$A$1:$ZZ$500,MATCH($D277,'Latest indicator estimate data'!$G$1:$G$500,0),FALSE),"")</f>
        <v>97</v>
      </c>
      <c r="G277" s="108">
        <f>IFERROR(HLOOKUP(G270,'Latest indicator estimate data'!$A$1:$ZZ$500,MATCH($D277,'Latest indicator estimate data'!$G$1:$G$500,0),FALSE),"")</f>
        <v>97</v>
      </c>
      <c r="H277" s="108">
        <f>IFERROR(HLOOKUP(H270,'Latest indicator estimate data'!$A$1:$ZZ$500,MATCH($D277,'Latest indicator estimate data'!$G$1:$G$500,0),FALSE),"")</f>
        <v>100</v>
      </c>
      <c r="I277" s="108">
        <f>IFERROR(HLOOKUP(I270,'Latest indicator estimate data'!$A$1:$ZZ$500,MATCH($D277,'Latest indicator estimate data'!$G$1:$G$500,0),FALSE),"")</f>
        <v>100</v>
      </c>
      <c r="J277" s="108">
        <f>IFERROR(HLOOKUP(J270,'Latest indicator estimate data'!$A$1:$ZZ$500,MATCH($D277,'Latest indicator estimate data'!$G$1:$G$500,0),FALSE),"")</f>
        <v>100</v>
      </c>
      <c r="K277" s="108">
        <f>IFERROR(HLOOKUP(K270,'Latest indicator estimate data'!$A$1:$ZZ$500,MATCH($D277,'Latest indicator estimate data'!$G$1:$G$500,0),FALSE),"")</f>
        <v>100</v>
      </c>
      <c r="L277" s="108">
        <f>IFERROR(HLOOKUP(L270,'Latest indicator estimate data'!$A$1:$ZZ$500,MATCH($D277,'Latest indicator estimate data'!$G$1:$G$500,0),FALSE),"")</f>
        <v>97</v>
      </c>
      <c r="M277" s="108">
        <f>IFERROR(HLOOKUP(M270,'Latest indicator estimate data'!$A$1:$ZZ$500,MATCH($D277,'Latest indicator estimate data'!$G$1:$G$500,0),FALSE),"")</f>
        <v>97</v>
      </c>
      <c r="N277" s="108">
        <f>IFERROR(HLOOKUP(N270,'Latest indicator estimate data'!$A$1:$ZZ$500,MATCH($D277,'Latest indicator estimate data'!$G$1:$G$500,0),FALSE),"")</f>
        <v>100</v>
      </c>
      <c r="O277" s="108">
        <f>IFERROR(HLOOKUP(O270,'Latest indicator estimate data'!$A$1:$ZZ$500,MATCH($D277,'Latest indicator estimate data'!$G$1:$G$500,0),FALSE),"")</f>
        <v>100</v>
      </c>
      <c r="P277" s="108">
        <f>IFERROR(HLOOKUP(P270,'Latest indicator estimate data'!$A$1:$ZZ$500,MATCH($D277,'Latest indicator estimate data'!$G$1:$G$500,0),FALSE),"")</f>
        <v>100</v>
      </c>
      <c r="Q277" s="108">
        <f>IFERROR(HLOOKUP(Q270,'Latest indicator estimate data'!$A$1:$ZZ$500,MATCH($D277,'Latest indicator estimate data'!$G$1:$G$500,0),FALSE),"")</f>
        <v>99</v>
      </c>
      <c r="R277" s="108">
        <f>IFERROR(HLOOKUP(R270,'Latest indicator estimate data'!$A$1:$ZZ$500,MATCH($D277,'Latest indicator estimate data'!$G$1:$G$500,0),FALSE),"")</f>
        <v>97</v>
      </c>
      <c r="S277" s="108">
        <f>IFERROR(HLOOKUP(S270,'Latest indicator estimate data'!$A$1:$ZZ$500,MATCH($D277,'Latest indicator estimate data'!$G$1:$G$500,0),FALSE),"")</f>
        <v>100</v>
      </c>
      <c r="T277" s="108">
        <f>IFERROR(HLOOKUP(T270,'Latest indicator estimate data'!$A$1:$ZZ$500,MATCH($D277,'Latest indicator estimate data'!$G$1:$G$500,0),FALSE),"")</f>
        <v>39</v>
      </c>
      <c r="X277" s="19" t="s">
        <v>2409</v>
      </c>
      <c r="Y277" s="19" t="s">
        <v>1115</v>
      </c>
      <c r="Z277" s="19" t="s">
        <v>1781</v>
      </c>
      <c r="AA277" s="19" t="s">
        <v>1269</v>
      </c>
    </row>
    <row r="278" spans="2:27">
      <c r="C278" s="130" t="s">
        <v>2035</v>
      </c>
      <c r="D278" s="131"/>
      <c r="E278" s="132"/>
      <c r="F278" s="132"/>
      <c r="G278" s="132"/>
      <c r="H278" s="132"/>
      <c r="I278" s="132"/>
      <c r="J278" s="132"/>
      <c r="K278" s="132"/>
      <c r="L278" s="132"/>
      <c r="M278" s="132"/>
      <c r="N278" s="132"/>
      <c r="O278" s="132"/>
      <c r="P278" s="132"/>
      <c r="Q278" s="132"/>
      <c r="R278" s="132"/>
      <c r="S278" s="132"/>
      <c r="T278" s="132"/>
      <c r="X278" s="19" t="s">
        <v>2410</v>
      </c>
      <c r="Y278" s="19" t="s">
        <v>1116</v>
      </c>
      <c r="Z278" s="19" t="s">
        <v>1783</v>
      </c>
      <c r="AA278" s="19" t="s">
        <v>1269</v>
      </c>
    </row>
    <row r="279" spans="2:27">
      <c r="C279" s="125"/>
      <c r="D279" s="20" t="s">
        <v>1933</v>
      </c>
      <c r="E279" s="108">
        <f>IFERROR(HLOOKUP(E270,'Latest indicator estimate data'!$A$1:$ZZ$500,MATCH($D279,'Latest indicator estimate data'!$G$1:$G$500,0),FALSE),"")</f>
        <v>66</v>
      </c>
      <c r="F279" s="108">
        <f>IFERROR(HLOOKUP(F270,'Latest indicator estimate data'!$A$1:$ZZ$500,MATCH($D279,'Latest indicator estimate data'!$G$1:$G$500,0),FALSE),"")</f>
        <v>68</v>
      </c>
      <c r="G279" s="108">
        <f>IFERROR(HLOOKUP(G270,'Latest indicator estimate data'!$A$1:$ZZ$500,MATCH($D279,'Latest indicator estimate data'!$G$1:$G$500,0),FALSE),"")</f>
        <v>67</v>
      </c>
      <c r="H279" s="108">
        <f>IFERROR(HLOOKUP(H270,'Latest indicator estimate data'!$A$1:$ZZ$500,MATCH($D279,'Latest indicator estimate data'!$G$1:$G$500,0),FALSE),"")</f>
        <v>85</v>
      </c>
      <c r="I279" s="108">
        <f>IFERROR(HLOOKUP(I270,'Latest indicator estimate data'!$A$1:$ZZ$500,MATCH($D279,'Latest indicator estimate data'!$G$1:$G$500,0),FALSE),"")</f>
        <v>70</v>
      </c>
      <c r="J279" s="108">
        <f>IFERROR(HLOOKUP(J270,'Latest indicator estimate data'!$A$1:$ZZ$500,MATCH($D279,'Latest indicator estimate data'!$G$1:$G$500,0),FALSE),"")</f>
        <v>85</v>
      </c>
      <c r="K279" s="108">
        <f>IFERROR(HLOOKUP(K270,'Latest indicator estimate data'!$A$1:$ZZ$500,MATCH($D279,'Latest indicator estimate data'!$G$1:$G$500,0),FALSE),"")</f>
        <v>66</v>
      </c>
      <c r="L279" s="108">
        <f>IFERROR(HLOOKUP(L270,'Latest indicator estimate data'!$A$1:$ZZ$500,MATCH($D279,'Latest indicator estimate data'!$G$1:$G$500,0),FALSE),"")</f>
        <v>64</v>
      </c>
      <c r="M279" s="108">
        <f>IFERROR(HLOOKUP(M270,'Latest indicator estimate data'!$A$1:$ZZ$500,MATCH($D279,'Latest indicator estimate data'!$G$1:$G$500,0),FALSE),"")</f>
        <v>63</v>
      </c>
      <c r="N279" s="108">
        <f>IFERROR(HLOOKUP(N270,'Latest indicator estimate data'!$A$1:$ZZ$500,MATCH($D279,'Latest indicator estimate data'!$G$1:$G$500,0),FALSE),"")</f>
        <v>84</v>
      </c>
      <c r="O279" s="108">
        <f>IFERROR(HLOOKUP(O270,'Latest indicator estimate data'!$A$1:$ZZ$500,MATCH($D279,'Latest indicator estimate data'!$G$1:$G$500,0),FALSE),"")</f>
        <v>62</v>
      </c>
      <c r="P279" s="108">
        <f>IFERROR(HLOOKUP(P270,'Latest indicator estimate data'!$A$1:$ZZ$500,MATCH($D279,'Latest indicator estimate data'!$G$1:$G$500,0),FALSE),"")</f>
        <v>82</v>
      </c>
      <c r="Q279" s="108">
        <f>IFERROR(HLOOKUP(Q270,'Latest indicator estimate data'!$A$1:$ZZ$500,MATCH($D279,'Latest indicator estimate data'!$G$1:$G$500,0),FALSE),"")</f>
        <v>70</v>
      </c>
      <c r="R279" s="108">
        <f>IFERROR(HLOOKUP(R270,'Latest indicator estimate data'!$A$1:$ZZ$500,MATCH($D279,'Latest indicator estimate data'!$G$1:$G$500,0),FALSE),"")</f>
        <v>44</v>
      </c>
      <c r="S279" s="108">
        <f>IFERROR(HLOOKUP(S270,'Latest indicator estimate data'!$A$1:$ZZ$500,MATCH($D279,'Latest indicator estimate data'!$G$1:$G$500,0),FALSE),"")</f>
        <v>75</v>
      </c>
      <c r="T279" s="108">
        <f>IFERROR(HLOOKUP(T270,'Latest indicator estimate data'!$A$1:$ZZ$500,MATCH($D279,'Latest indicator estimate data'!$G$1:$G$500,0),FALSE),"")</f>
        <v>73</v>
      </c>
      <c r="X279" s="19" t="s">
        <v>2411</v>
      </c>
      <c r="Y279" s="19" t="s">
        <v>1117</v>
      </c>
      <c r="Z279" s="19" t="s">
        <v>1785</v>
      </c>
      <c r="AA279" s="19" t="s">
        <v>1269</v>
      </c>
    </row>
    <row r="280" spans="2:27">
      <c r="C280" s="125"/>
      <c r="D280" s="20" t="s">
        <v>1934</v>
      </c>
      <c r="E280" s="108">
        <f>IFERROR(HLOOKUP(E270,'Latest indicator estimate data'!$A$1:$ZZ$500,MATCH($D280,'Latest indicator estimate data'!$G$1:$G$500,0),FALSE),"")</f>
        <v>92</v>
      </c>
      <c r="F280" s="108">
        <f>IFERROR(HLOOKUP(F270,'Latest indicator estimate data'!$A$1:$ZZ$500,MATCH($D280,'Latest indicator estimate data'!$G$1:$G$500,0),FALSE),"")</f>
        <v>88</v>
      </c>
      <c r="G280" s="108">
        <f>IFERROR(HLOOKUP(G270,'Latest indicator estimate data'!$A$1:$ZZ$500,MATCH($D280,'Latest indicator estimate data'!$G$1:$G$500,0),FALSE),"")</f>
        <v>89</v>
      </c>
      <c r="H280" s="108">
        <f>IFERROR(HLOOKUP(H270,'Latest indicator estimate data'!$A$1:$ZZ$500,MATCH($D280,'Latest indicator estimate data'!$G$1:$G$500,0),FALSE),"")</f>
        <v>97</v>
      </c>
      <c r="I280" s="108">
        <f>IFERROR(HLOOKUP(I270,'Latest indicator estimate data'!$A$1:$ZZ$500,MATCH($D280,'Latest indicator estimate data'!$G$1:$G$500,0),FALSE),"")</f>
        <v>91</v>
      </c>
      <c r="J280" s="108">
        <f>IFERROR(HLOOKUP(J270,'Latest indicator estimate data'!$A$1:$ZZ$500,MATCH($D280,'Latest indicator estimate data'!$G$1:$G$500,0),FALSE),"")</f>
        <v>93</v>
      </c>
      <c r="K280" s="108">
        <f>IFERROR(HLOOKUP(K270,'Latest indicator estimate data'!$A$1:$ZZ$500,MATCH($D280,'Latest indicator estimate data'!$G$1:$G$500,0),FALSE),"")</f>
        <v>92</v>
      </c>
      <c r="L280" s="108">
        <f>IFERROR(HLOOKUP(L270,'Latest indicator estimate data'!$A$1:$ZZ$500,MATCH($D280,'Latest indicator estimate data'!$G$1:$G$500,0),FALSE),"")</f>
        <v>86</v>
      </c>
      <c r="M280" s="108">
        <f>IFERROR(HLOOKUP(M270,'Latest indicator estimate data'!$A$1:$ZZ$500,MATCH($D280,'Latest indicator estimate data'!$G$1:$G$500,0),FALSE),"")</f>
        <v>88</v>
      </c>
      <c r="N280" s="108">
        <f>IFERROR(HLOOKUP(N270,'Latest indicator estimate data'!$A$1:$ZZ$500,MATCH($D280,'Latest indicator estimate data'!$G$1:$G$500,0),FALSE),"")</f>
        <v>93</v>
      </c>
      <c r="O280" s="108">
        <f>IFERROR(HLOOKUP(O270,'Latest indicator estimate data'!$A$1:$ZZ$500,MATCH($D280,'Latest indicator estimate data'!$G$1:$G$500,0),FALSE),"")</f>
        <v>85</v>
      </c>
      <c r="P280" s="108">
        <f>IFERROR(HLOOKUP(P270,'Latest indicator estimate data'!$A$1:$ZZ$500,MATCH($D280,'Latest indicator estimate data'!$G$1:$G$500,0),FALSE),"")</f>
        <v>91</v>
      </c>
      <c r="Q280" s="108">
        <f>IFERROR(HLOOKUP(Q270,'Latest indicator estimate data'!$A$1:$ZZ$500,MATCH($D280,'Latest indicator estimate data'!$G$1:$G$500,0),FALSE),"")</f>
        <v>89</v>
      </c>
      <c r="R280" s="108">
        <f>IFERROR(HLOOKUP(R270,'Latest indicator estimate data'!$A$1:$ZZ$500,MATCH($D280,'Latest indicator estimate data'!$G$1:$G$500,0),FALSE),"")</f>
        <v>84</v>
      </c>
      <c r="S280" s="108">
        <f>IFERROR(HLOOKUP(S270,'Latest indicator estimate data'!$A$1:$ZZ$500,MATCH($D280,'Latest indicator estimate data'!$G$1:$G$500,0),FALSE),"")</f>
        <v>88</v>
      </c>
      <c r="T280" s="108">
        <f>IFERROR(HLOOKUP(T270,'Latest indicator estimate data'!$A$1:$ZZ$500,MATCH($D280,'Latest indicator estimate data'!$G$1:$G$500,0),FALSE),"")</f>
        <v>74</v>
      </c>
      <c r="X280" s="19" t="s">
        <v>2412</v>
      </c>
      <c r="Y280" s="19" t="s">
        <v>1118</v>
      </c>
      <c r="Z280" s="19" t="s">
        <v>1787</v>
      </c>
      <c r="AA280" s="19" t="s">
        <v>1269</v>
      </c>
    </row>
    <row r="281" spans="2:27">
      <c r="C281" s="130" t="s">
        <v>2039</v>
      </c>
      <c r="D281" s="131"/>
      <c r="E281" s="132"/>
      <c r="F281" s="132"/>
      <c r="G281" s="132"/>
      <c r="H281" s="132"/>
      <c r="I281" s="132"/>
      <c r="J281" s="132"/>
      <c r="K281" s="132"/>
      <c r="L281" s="132"/>
      <c r="M281" s="132"/>
      <c r="N281" s="132"/>
      <c r="O281" s="132"/>
      <c r="P281" s="132"/>
      <c r="Q281" s="132"/>
      <c r="R281" s="132"/>
      <c r="S281" s="132"/>
      <c r="T281" s="132"/>
      <c r="X281" s="19" t="s">
        <v>2413</v>
      </c>
      <c r="Y281" s="19" t="s">
        <v>1119</v>
      </c>
      <c r="Z281" s="19" t="s">
        <v>1789</v>
      </c>
      <c r="AA281" s="19" t="s">
        <v>1269</v>
      </c>
    </row>
    <row r="282" spans="2:27">
      <c r="C282" s="125"/>
      <c r="D282" s="20" t="s">
        <v>2561</v>
      </c>
      <c r="E282" s="108">
        <f>IFERROR(HLOOKUP(E270,'Latest indicator estimate data'!$A$1:$ZZ$500,MATCH($D282,'Latest indicator estimate data'!$G$1:$G$500,0),FALSE),"")</f>
        <v>95</v>
      </c>
      <c r="F282" s="108">
        <f>IFERROR(HLOOKUP(F270,'Latest indicator estimate data'!$A$1:$ZZ$500,MATCH($D282,'Latest indicator estimate data'!$G$1:$G$500,0),FALSE),"")</f>
        <v>89</v>
      </c>
      <c r="G282" s="108">
        <f>IFERROR(HLOOKUP(G270,'Latest indicator estimate data'!$A$1:$ZZ$500,MATCH($D282,'Latest indicator estimate data'!$G$1:$G$500,0),FALSE),"")</f>
        <v>89</v>
      </c>
      <c r="H282" s="108">
        <f>IFERROR(HLOOKUP(H270,'Latest indicator estimate data'!$A$1:$ZZ$500,MATCH($D282,'Latest indicator estimate data'!$G$1:$G$500,0),FALSE),"")</f>
        <v>100</v>
      </c>
      <c r="I282" s="108">
        <f>IFERROR(HLOOKUP(I270,'Latest indicator estimate data'!$A$1:$ZZ$500,MATCH($D282,'Latest indicator estimate data'!$G$1:$G$500,0),FALSE),"")</f>
        <v>95</v>
      </c>
      <c r="J282" s="108">
        <f>IFERROR(HLOOKUP(J270,'Latest indicator estimate data'!$A$1:$ZZ$500,MATCH($D282,'Latest indicator estimate data'!$G$1:$G$500,0),FALSE),"")</f>
        <v>100</v>
      </c>
      <c r="K282" s="108">
        <f>IFERROR(HLOOKUP(K270,'Latest indicator estimate data'!$A$1:$ZZ$500,MATCH($D282,'Latest indicator estimate data'!$G$1:$G$500,0),FALSE),"")</f>
        <v>95</v>
      </c>
      <c r="L282" s="108">
        <f>IFERROR(HLOOKUP(L270,'Latest indicator estimate data'!$A$1:$ZZ$500,MATCH($D282,'Latest indicator estimate data'!$G$1:$G$500,0),FALSE),"")</f>
        <v>89</v>
      </c>
      <c r="M282" s="108">
        <f>IFERROR(HLOOKUP(M270,'Latest indicator estimate data'!$A$1:$ZZ$500,MATCH($D282,'Latest indicator estimate data'!$G$1:$G$500,0),FALSE),"")</f>
        <v>89</v>
      </c>
      <c r="N282" s="108">
        <f>IFERROR(HLOOKUP(N270,'Latest indicator estimate data'!$A$1:$ZZ$500,MATCH($D282,'Latest indicator estimate data'!$G$1:$G$500,0),FALSE),"")</f>
        <v>100</v>
      </c>
      <c r="O282" s="108">
        <f>IFERROR(HLOOKUP(O270,'Latest indicator estimate data'!$A$1:$ZZ$500,MATCH($D282,'Latest indicator estimate data'!$G$1:$G$500,0),FALSE),"")</f>
        <v>95</v>
      </c>
      <c r="P282" s="108">
        <f>IFERROR(HLOOKUP(P270,'Latest indicator estimate data'!$A$1:$ZZ$500,MATCH($D282,'Latest indicator estimate data'!$G$1:$G$500,0),FALSE),"")</f>
        <v>100</v>
      </c>
      <c r="Q282" s="108">
        <f>IFERROR(HLOOKUP(Q270,'Latest indicator estimate data'!$A$1:$ZZ$500,MATCH($D282,'Latest indicator estimate data'!$G$1:$G$500,0),FALSE),"")</f>
        <v>95</v>
      </c>
      <c r="R282" s="108">
        <f>IFERROR(HLOOKUP(R270,'Latest indicator estimate data'!$A$1:$ZZ$500,MATCH($D282,'Latest indicator estimate data'!$G$1:$G$500,0),FALSE),"")</f>
        <v>89</v>
      </c>
      <c r="S282" s="108">
        <f>IFERROR(HLOOKUP(S270,'Latest indicator estimate data'!$A$1:$ZZ$500,MATCH($D282,'Latest indicator estimate data'!$G$1:$G$500,0),FALSE),"")</f>
        <v>95</v>
      </c>
      <c r="T282" s="108">
        <f>IFERROR(HLOOKUP(T270,'Latest indicator estimate data'!$A$1:$ZZ$500,MATCH($D282,'Latest indicator estimate data'!$G$1:$G$500,0),FALSE),"")</f>
        <v>19</v>
      </c>
      <c r="X282" s="19" t="s">
        <v>2414</v>
      </c>
      <c r="Y282" s="19" t="s">
        <v>1120</v>
      </c>
      <c r="Z282" s="19" t="s">
        <v>1791</v>
      </c>
      <c r="AA282" s="19" t="s">
        <v>1269</v>
      </c>
    </row>
    <row r="283" spans="2:27">
      <c r="C283" s="126"/>
      <c r="D283" s="129" t="s">
        <v>2560</v>
      </c>
      <c r="E283" s="113">
        <f>IFERROR(HLOOKUP(E270,'Latest indicator estimate data'!$A$1:$ZZ$500,MATCH($D283,'Latest indicator estimate data'!$G$1:$G$500,0),FALSE),"")</f>
        <v>77</v>
      </c>
      <c r="F283" s="113">
        <f>IFERROR(HLOOKUP(F270,'Latest indicator estimate data'!$A$1:$ZZ$500,MATCH($D283,'Latest indicator estimate data'!$G$1:$G$500,0),FALSE),"")</f>
        <v>77</v>
      </c>
      <c r="G283" s="113">
        <f>IFERROR(HLOOKUP(G270,'Latest indicator estimate data'!$A$1:$ZZ$500,MATCH($D283,'Latest indicator estimate data'!$G$1:$G$500,0),FALSE),"")</f>
        <v>77</v>
      </c>
      <c r="H283" s="113">
        <f>IFERROR(HLOOKUP(H270,'Latest indicator estimate data'!$A$1:$ZZ$500,MATCH($D283,'Latest indicator estimate data'!$G$1:$G$500,0),FALSE),"")</f>
        <v>90</v>
      </c>
      <c r="I283" s="113">
        <f>IFERROR(HLOOKUP(I270,'Latest indicator estimate data'!$A$1:$ZZ$500,MATCH($D283,'Latest indicator estimate data'!$G$1:$G$500,0),FALSE),"")</f>
        <v>78</v>
      </c>
      <c r="J283" s="113">
        <f>IFERROR(HLOOKUP(J270,'Latest indicator estimate data'!$A$1:$ZZ$500,MATCH($D283,'Latest indicator estimate data'!$G$1:$G$500,0),FALSE),"")</f>
        <v>88</v>
      </c>
      <c r="K283" s="113">
        <f>IFERROR(HLOOKUP(K270,'Latest indicator estimate data'!$A$1:$ZZ$500,MATCH($D283,'Latest indicator estimate data'!$G$1:$G$500,0),FALSE),"")</f>
        <v>77</v>
      </c>
      <c r="L283" s="113">
        <f>IFERROR(HLOOKUP(L270,'Latest indicator estimate data'!$A$1:$ZZ$500,MATCH($D283,'Latest indicator estimate data'!$G$1:$G$500,0),FALSE),"")</f>
        <v>73</v>
      </c>
      <c r="M283" s="113">
        <f>IFERROR(HLOOKUP(M270,'Latest indicator estimate data'!$A$1:$ZZ$500,MATCH($D283,'Latest indicator estimate data'!$G$1:$G$500,0),FALSE),"")</f>
        <v>73</v>
      </c>
      <c r="N283" s="113">
        <f>IFERROR(HLOOKUP(N270,'Latest indicator estimate data'!$A$1:$ZZ$500,MATCH($D283,'Latest indicator estimate data'!$G$1:$G$500,0),FALSE),"")</f>
        <v>87</v>
      </c>
      <c r="O283" s="113">
        <f>IFERROR(HLOOKUP(O270,'Latest indicator estimate data'!$A$1:$ZZ$500,MATCH($D283,'Latest indicator estimate data'!$G$1:$G$500,0),FALSE),"")</f>
        <v>70</v>
      </c>
      <c r="P283" s="113">
        <f>IFERROR(HLOOKUP(P270,'Latest indicator estimate data'!$A$1:$ZZ$500,MATCH($D283,'Latest indicator estimate data'!$G$1:$G$500,0),FALSE),"")</f>
        <v>84</v>
      </c>
      <c r="Q283" s="113">
        <f>IFERROR(HLOOKUP(Q270,'Latest indicator estimate data'!$A$1:$ZZ$500,MATCH($D283,'Latest indicator estimate data'!$G$1:$G$500,0),FALSE),"")</f>
        <v>77</v>
      </c>
      <c r="R283" s="113">
        <f>IFERROR(HLOOKUP(R270,'Latest indicator estimate data'!$A$1:$ZZ$500,MATCH($D283,'Latest indicator estimate data'!$G$1:$G$500,0),FALSE),"")</f>
        <v>60</v>
      </c>
      <c r="S283" s="113">
        <f>IFERROR(HLOOKUP(S270,'Latest indicator estimate data'!$A$1:$ZZ$500,MATCH($D283,'Latest indicator estimate data'!$G$1:$G$500,0),FALSE),"")</f>
        <v>80</v>
      </c>
      <c r="T283" s="113">
        <f>IFERROR(HLOOKUP(T270,'Latest indicator estimate data'!$A$1:$ZZ$500,MATCH($D283,'Latest indicator estimate data'!$G$1:$G$500,0),FALSE),"")</f>
        <v>128</v>
      </c>
      <c r="X283" s="19" t="s">
        <v>2415</v>
      </c>
      <c r="Y283" s="19" t="s">
        <v>1129</v>
      </c>
      <c r="Z283" s="19" t="s">
        <v>1810</v>
      </c>
      <c r="AA283" s="19" t="s">
        <v>1188</v>
      </c>
    </row>
    <row r="284" spans="2:27">
      <c r="X284" s="19" t="s">
        <v>1812</v>
      </c>
      <c r="Y284" s="19" t="s">
        <v>1130</v>
      </c>
      <c r="Z284" s="19" t="s">
        <v>1812</v>
      </c>
      <c r="AA284" s="19" t="s">
        <v>1269</v>
      </c>
    </row>
    <row r="285" spans="2:27">
      <c r="X285" s="19" t="s">
        <v>2416</v>
      </c>
      <c r="Y285" s="19" t="s">
        <v>1131</v>
      </c>
      <c r="Z285" s="19" t="s">
        <v>1814</v>
      </c>
      <c r="AA285" s="19" t="s">
        <v>1269</v>
      </c>
    </row>
    <row r="287" spans="2:27">
      <c r="B287" s="105" t="s">
        <v>2417</v>
      </c>
    </row>
    <row r="288" spans="2:27">
      <c r="B288" s="105" t="s">
        <v>2418</v>
      </c>
      <c r="C288" s="105"/>
      <c r="D288" s="106"/>
      <c r="E288" s="107"/>
      <c r="F288" s="107"/>
      <c r="G288" s="107"/>
      <c r="H288" s="107"/>
      <c r="I288" s="107"/>
      <c r="J288" s="107"/>
      <c r="K288" s="107"/>
      <c r="L288" s="107"/>
      <c r="M288" s="107"/>
      <c r="N288" s="107"/>
      <c r="O288" s="108"/>
      <c r="P288" s="118"/>
    </row>
    <row r="289" spans="3:27" ht="41.25" customHeight="1">
      <c r="C289" s="109"/>
      <c r="D289" s="109"/>
      <c r="E289" s="245" t="s">
        <v>2419</v>
      </c>
      <c r="F289" s="245"/>
      <c r="G289" s="245"/>
      <c r="H289" s="245"/>
      <c r="I289" s="245" t="s">
        <v>2420</v>
      </c>
      <c r="J289" s="245"/>
      <c r="K289" s="245"/>
      <c r="L289" s="245"/>
      <c r="M289" s="112"/>
      <c r="N289" s="245" t="s">
        <v>2421</v>
      </c>
      <c r="O289" s="245"/>
      <c r="P289" s="110"/>
    </row>
    <row r="290" spans="3:27" ht="72" customHeight="1">
      <c r="C290" s="120"/>
      <c r="D290" s="120"/>
      <c r="E290" s="160" t="str">
        <f>X292</f>
        <v>HIV</v>
      </c>
      <c r="F290" s="160" t="str">
        <f>X293</f>
        <v>TB</v>
      </c>
      <c r="G290" s="160" t="str">
        <f>X294</f>
        <v>Blood typing and crossmatching</v>
      </c>
      <c r="H290" s="160" t="str">
        <f>X295</f>
        <v>Blood creatinine</v>
      </c>
      <c r="I290" s="160" t="str">
        <f>X296</f>
        <v>HIV</v>
      </c>
      <c r="J290" s="160" t="str">
        <f>X297</f>
        <v>TB</v>
      </c>
      <c r="K290" s="160" t="str">
        <f>X298</f>
        <v>Blood typing and crossmatching</v>
      </c>
      <c r="L290" s="160" t="str">
        <f>X299</f>
        <v>Blood creatinine</v>
      </c>
      <c r="M290" s="160" t="str">
        <f>X300</f>
        <v xml:space="preserve">Average score for facility-level specific diagnostics </v>
      </c>
      <c r="N290" s="160" t="str">
        <f>X301</f>
        <v xml:space="preserve">100% of tracer items currently available &amp; functional </v>
      </c>
      <c r="O290" s="160" t="str">
        <f>X302</f>
        <v xml:space="preserve">50% or more of the tracer items currently available &amp; functional </v>
      </c>
      <c r="P290" s="111"/>
    </row>
    <row r="291" spans="3:27" ht="41.4">
      <c r="C291" s="121"/>
      <c r="D291" s="121"/>
      <c r="E291" s="127" t="s">
        <v>1121</v>
      </c>
      <c r="F291" s="127" t="s">
        <v>1122</v>
      </c>
      <c r="G291" s="127" t="s">
        <v>1123</v>
      </c>
      <c r="H291" s="127" t="s">
        <v>1124</v>
      </c>
      <c r="I291" s="127" t="s">
        <v>1125</v>
      </c>
      <c r="J291" s="127" t="s">
        <v>1126</v>
      </c>
      <c r="K291" s="127" t="s">
        <v>1127</v>
      </c>
      <c r="L291" s="127" t="s">
        <v>1128</v>
      </c>
      <c r="M291" s="127" t="s">
        <v>1132</v>
      </c>
      <c r="N291" s="127" t="s">
        <v>1133</v>
      </c>
      <c r="O291" s="127" t="s">
        <v>1134</v>
      </c>
      <c r="P291" s="127"/>
    </row>
    <row r="292" spans="3:27">
      <c r="C292" s="123" t="s">
        <v>1927</v>
      </c>
      <c r="D292" s="124"/>
      <c r="E292" s="112">
        <f>HLOOKUP(E291,'Latest indicator estimate data'!$A$1:$ZZ$500,MATCH($C292,'Latest indicator estimate data'!$G$1:$G$500,0),FALSE)</f>
        <v>100</v>
      </c>
      <c r="F292" s="112">
        <f>HLOOKUP(F291,'Latest indicator estimate data'!$A$1:$ZZ$500,MATCH($C292,'Latest indicator estimate data'!$G$1:$G$500,0),FALSE)</f>
        <v>92</v>
      </c>
      <c r="G292" s="112">
        <f>HLOOKUP(G291,'Latest indicator estimate data'!$A$1:$ZZ$500,MATCH($C292,'Latest indicator estimate data'!$G$1:$G$500,0),FALSE)</f>
        <v>100</v>
      </c>
      <c r="H292" s="112">
        <f>HLOOKUP(H291,'Latest indicator estimate data'!$A$1:$ZZ$500,MATCH($C292,'Latest indicator estimate data'!$G$1:$G$500,0),FALSE)</f>
        <v>92</v>
      </c>
      <c r="I292" s="112">
        <f>HLOOKUP(I291,'Latest indicator estimate data'!$A$1:$ZZ$500,MATCH($C292,'Latest indicator estimate data'!$G$1:$G$500,0),FALSE)</f>
        <v>100</v>
      </c>
      <c r="J292" s="112">
        <f>HLOOKUP(J291,'Latest indicator estimate data'!$A$1:$ZZ$500,MATCH($C292,'Latest indicator estimate data'!$G$1:$G$500,0),FALSE)</f>
        <v>90</v>
      </c>
      <c r="K292" s="112">
        <f>HLOOKUP(K291,'Latest indicator estimate data'!$A$1:$ZZ$500,MATCH($C292,'Latest indicator estimate data'!$G$1:$G$500,0),FALSE)</f>
        <v>100</v>
      </c>
      <c r="L292" s="112">
        <f>HLOOKUP(L291,'Latest indicator estimate data'!$A$1:$ZZ$500,MATCH($C292,'Latest indicator estimate data'!$G$1:$G$500,0),FALSE)</f>
        <v>82</v>
      </c>
      <c r="M292" s="112">
        <f>HLOOKUP(M291,'Latest indicator estimate data'!$A$1:$ZZ$500,MATCH($C292,'Latest indicator estimate data'!$G$1:$G$500,0),FALSE)</f>
        <v>79</v>
      </c>
      <c r="N292" s="112">
        <f>HLOOKUP(N291,'Latest indicator estimate data'!$A$1:$ZZ$500,MATCH($C292,'Latest indicator estimate data'!$G$1:$G$500,0),FALSE)</f>
        <v>59</v>
      </c>
      <c r="O292" s="112">
        <f>HLOOKUP(O291,'Latest indicator estimate data'!$A$1:$ZZ$500,MATCH($C292,'Latest indicator estimate data'!$G$1:$G$500,0),FALSE)</f>
        <v>82</v>
      </c>
      <c r="P292" s="112" t="e">
        <f>HLOOKUP(P291,'Latest indicator estimate data'!A61:ZZ560,MATCH(C292,'Latest indicator estimate data'!E61:E560,0),FALSE)</f>
        <v>#N/A</v>
      </c>
      <c r="X292" s="19" t="s">
        <v>2422</v>
      </c>
      <c r="Y292" s="19" t="s">
        <v>1121</v>
      </c>
      <c r="Z292" s="19" t="s">
        <v>1793</v>
      </c>
      <c r="AA292" s="19" t="s">
        <v>1794</v>
      </c>
    </row>
    <row r="293" spans="3:27">
      <c r="C293" s="133" t="s">
        <v>2027</v>
      </c>
      <c r="D293" s="134"/>
      <c r="E293" s="132"/>
      <c r="F293" s="132"/>
      <c r="G293" s="132"/>
      <c r="H293" s="132"/>
      <c r="I293" s="132"/>
      <c r="J293" s="132"/>
      <c r="K293" s="132"/>
      <c r="L293" s="132"/>
      <c r="M293" s="132"/>
      <c r="N293" s="132"/>
      <c r="O293" s="132"/>
      <c r="P293" s="132"/>
      <c r="X293" s="19" t="s">
        <v>2423</v>
      </c>
      <c r="Y293" s="19" t="s">
        <v>1122</v>
      </c>
      <c r="Z293" s="19" t="s">
        <v>1796</v>
      </c>
      <c r="AA293" s="19" t="s">
        <v>1794</v>
      </c>
    </row>
    <row r="294" spans="3:27">
      <c r="C294" s="125"/>
      <c r="D294" s="20" t="s">
        <v>1928</v>
      </c>
      <c r="E294" s="108">
        <f>IFERROR(HLOOKUP(E291,'Latest indicator estimate data'!$A$1:$ZZ$500,MATCH($D294,'Latest indicator estimate data'!$G$1:$G$500,0),FALSE),"")</f>
        <v>100</v>
      </c>
      <c r="F294" s="108">
        <f>IFERROR(HLOOKUP(F291,'Latest indicator estimate data'!$A$1:$ZZ$500,MATCH($D294,'Latest indicator estimate data'!$G$1:$G$500,0),FALSE),"")</f>
        <v>95</v>
      </c>
      <c r="G294" s="108">
        <f>IFERROR(HLOOKUP(G291,'Latest indicator estimate data'!$A$1:$ZZ$500,MATCH($D294,'Latest indicator estimate data'!$G$1:$G$500,0),FALSE),"")</f>
        <v>100</v>
      </c>
      <c r="H294" s="108">
        <f>IFERROR(HLOOKUP(H291,'Latest indicator estimate data'!$A$1:$ZZ$500,MATCH($D294,'Latest indicator estimate data'!$G$1:$G$500,0),FALSE),"")</f>
        <v>95</v>
      </c>
      <c r="I294" s="108">
        <f>IFERROR(HLOOKUP(I291,'Latest indicator estimate data'!$A$1:$ZZ$500,MATCH($D294,'Latest indicator estimate data'!$G$1:$G$500,0),FALSE),"")</f>
        <v>100</v>
      </c>
      <c r="J294" s="108">
        <f>IFERROR(HLOOKUP(J291,'Latest indicator estimate data'!$A$1:$ZZ$500,MATCH($D294,'Latest indicator estimate data'!$G$1:$G$500,0),FALSE),"")</f>
        <v>92</v>
      </c>
      <c r="K294" s="108">
        <f>IFERROR(HLOOKUP(K291,'Latest indicator estimate data'!$A$1:$ZZ$500,MATCH($D294,'Latest indicator estimate data'!$G$1:$G$500,0),FALSE),"")</f>
        <v>100</v>
      </c>
      <c r="L294" s="108">
        <f>IFERROR(HLOOKUP(L291,'Latest indicator estimate data'!$A$1:$ZZ$500,MATCH($D294,'Latest indicator estimate data'!$G$1:$G$500,0),FALSE),"")</f>
        <v>84</v>
      </c>
      <c r="M294" s="108">
        <f>IFERROR(HLOOKUP(M291,'Latest indicator estimate data'!$A$1:$ZZ$500,MATCH($D294,'Latest indicator estimate data'!$G$1:$G$500,0),FALSE),"")</f>
        <v>95</v>
      </c>
      <c r="N294" s="108">
        <f>IFERROR(HLOOKUP(N291,'Latest indicator estimate data'!$A$1:$ZZ$500,MATCH($D294,'Latest indicator estimate data'!$G$1:$G$500,0),FALSE),"")</f>
        <v>80</v>
      </c>
      <c r="O294" s="108">
        <f>IFERROR(HLOOKUP(O291,'Latest indicator estimate data'!$A$1:$ZZ$500,MATCH($D294,'Latest indicator estimate data'!$G$1:$G$500,0),FALSE),"")</f>
        <v>98</v>
      </c>
      <c r="P294" s="108" t="str">
        <f>IFERROR(HLOOKUP(P291,'Latest indicator estimate data'!A61:ZZ560,MATCH(D294,'Latest indicator estimate data'!F61:F560,0),FALSE),"")</f>
        <v/>
      </c>
      <c r="X294" s="19" t="s">
        <v>2424</v>
      </c>
      <c r="Y294" s="19" t="s">
        <v>1123</v>
      </c>
      <c r="Z294" s="19" t="s">
        <v>1798</v>
      </c>
      <c r="AA294" s="19" t="s">
        <v>1794</v>
      </c>
    </row>
    <row r="295" spans="3:27" ht="27.6">
      <c r="C295" s="125"/>
      <c r="D295" s="20" t="s">
        <v>1929</v>
      </c>
      <c r="E295" s="108">
        <f>IFERROR(HLOOKUP(E291,'Latest indicator estimate data'!$A$1:$ZZ$500,MATCH($D295,'Latest indicator estimate data'!$G$1:$G$500,0),FALSE),"")</f>
        <v>100</v>
      </c>
      <c r="F295" s="108">
        <f>IFERROR(HLOOKUP(F291,'Latest indicator estimate data'!$A$1:$ZZ$500,MATCH($D295,'Latest indicator estimate data'!$G$1:$G$500,0),FALSE),"")</f>
        <v>0</v>
      </c>
      <c r="G295" s="108">
        <f>IFERROR(HLOOKUP(G291,'Latest indicator estimate data'!$A$1:$ZZ$500,MATCH($D295,'Latest indicator estimate data'!$G$1:$G$500,0),FALSE),"")</f>
        <v>100</v>
      </c>
      <c r="H295" s="108">
        <f>IFERROR(HLOOKUP(H291,'Latest indicator estimate data'!$A$1:$ZZ$500,MATCH($D295,'Latest indicator estimate data'!$G$1:$G$500,0),FALSE),"")</f>
        <v>0</v>
      </c>
      <c r="I295" s="108">
        <f>IFERROR(HLOOKUP(I291,'Latest indicator estimate data'!$A$1:$ZZ$500,MATCH($D295,'Latest indicator estimate data'!$G$1:$G$500,0),FALSE),"")</f>
        <v>100</v>
      </c>
      <c r="J295" s="108">
        <f>IFERROR(HLOOKUP(J291,'Latest indicator estimate data'!$A$1:$ZZ$500,MATCH($D295,'Latest indicator estimate data'!$G$1:$G$500,0),FALSE),"")</f>
        <v>0</v>
      </c>
      <c r="K295" s="108">
        <f>IFERROR(HLOOKUP(K291,'Latest indicator estimate data'!$A$1:$ZZ$500,MATCH($D295,'Latest indicator estimate data'!$G$1:$G$500,0),FALSE),"")</f>
        <v>100</v>
      </c>
      <c r="L295" s="108">
        <f>IFERROR(HLOOKUP(L291,'Latest indicator estimate data'!$A$1:$ZZ$500,MATCH($D295,'Latest indicator estimate data'!$G$1:$G$500,0),FALSE),"")</f>
        <v>0</v>
      </c>
      <c r="M295" s="108">
        <f>IFERROR(HLOOKUP(M291,'Latest indicator estimate data'!$A$1:$ZZ$500,MATCH($D295,'Latest indicator estimate data'!$G$1:$G$500,0),FALSE),"")</f>
        <v>72</v>
      </c>
      <c r="N295" s="108">
        <f>IFERROR(HLOOKUP(N291,'Latest indicator estimate data'!$A$1:$ZZ$500,MATCH($D295,'Latest indicator estimate data'!$G$1:$G$500,0),FALSE),"")</f>
        <v>50</v>
      </c>
      <c r="O295" s="108">
        <f>IFERROR(HLOOKUP(O291,'Latest indicator estimate data'!$A$1:$ZZ$500,MATCH($D295,'Latest indicator estimate data'!$G$1:$G$500,0),FALSE),"")</f>
        <v>75</v>
      </c>
      <c r="P295" s="108" t="str">
        <f>IFERROR(HLOOKUP(P291,'Latest indicator estimate data'!A61:ZZ560,MATCH(D295,'Latest indicator estimate data'!F61:F560,0),FALSE),"")</f>
        <v/>
      </c>
      <c r="X295" s="19" t="s">
        <v>2425</v>
      </c>
      <c r="Y295" s="19" t="s">
        <v>1124</v>
      </c>
      <c r="Z295" s="19" t="s">
        <v>1800</v>
      </c>
      <c r="AA295" s="19" t="s">
        <v>1794</v>
      </c>
    </row>
    <row r="296" spans="3:27">
      <c r="C296" s="130" t="s">
        <v>2031</v>
      </c>
      <c r="D296" s="131"/>
      <c r="E296" s="132"/>
      <c r="F296" s="132"/>
      <c r="G296" s="132"/>
      <c r="H296" s="132"/>
      <c r="I296" s="132"/>
      <c r="J296" s="132"/>
      <c r="K296" s="132"/>
      <c r="L296" s="132"/>
      <c r="M296" s="132"/>
      <c r="N296" s="132"/>
      <c r="O296" s="132"/>
      <c r="P296" s="132"/>
      <c r="X296" s="19" t="s">
        <v>2422</v>
      </c>
      <c r="Y296" s="19" t="s">
        <v>1125</v>
      </c>
      <c r="Z296" s="19" t="s">
        <v>1802</v>
      </c>
      <c r="AA296" s="19" t="s">
        <v>1794</v>
      </c>
    </row>
    <row r="297" spans="3:27">
      <c r="C297" s="125"/>
      <c r="D297" s="20" t="s">
        <v>2558</v>
      </c>
      <c r="E297" s="108">
        <f>IFERROR(HLOOKUP(E291,'Latest indicator estimate data'!$A$1:$ZZ$500,MATCH($D297,'Latest indicator estimate data'!$G$1:$G$500,0),FALSE),"")</f>
        <v>0</v>
      </c>
      <c r="F297" s="108">
        <f>IFERROR(HLOOKUP(F291,'Latest indicator estimate data'!$A$1:$ZZ$500,MATCH($D297,'Latest indicator estimate data'!$G$1:$G$500,0),FALSE),"")</f>
        <v>0</v>
      </c>
      <c r="G297" s="108">
        <f>IFERROR(HLOOKUP(G291,'Latest indicator estimate data'!$A$1:$ZZ$500,MATCH($D297,'Latest indicator estimate data'!$G$1:$G$500,0),FALSE),"")</f>
        <v>0</v>
      </c>
      <c r="H297" s="108">
        <f>IFERROR(HLOOKUP(H291,'Latest indicator estimate data'!$A$1:$ZZ$500,MATCH($D297,'Latest indicator estimate data'!$G$1:$G$500,0),FALSE),"")</f>
        <v>0</v>
      </c>
      <c r="I297" s="108">
        <f>IFERROR(HLOOKUP(I291,'Latest indicator estimate data'!$A$1:$ZZ$500,MATCH($D297,'Latest indicator estimate data'!$G$1:$G$500,0),FALSE),"")</f>
        <v>0</v>
      </c>
      <c r="J297" s="108">
        <f>IFERROR(HLOOKUP(J291,'Latest indicator estimate data'!$A$1:$ZZ$500,MATCH($D297,'Latest indicator estimate data'!$G$1:$G$500,0),FALSE),"")</f>
        <v>0</v>
      </c>
      <c r="K297" s="108">
        <f>IFERROR(HLOOKUP(K291,'Latest indicator estimate data'!$A$1:$ZZ$500,MATCH($D297,'Latest indicator estimate data'!$G$1:$G$500,0),FALSE),"")</f>
        <v>0</v>
      </c>
      <c r="L297" s="108">
        <f>IFERROR(HLOOKUP(L291,'Latest indicator estimate data'!$A$1:$ZZ$500,MATCH($D297,'Latest indicator estimate data'!$G$1:$G$500,0),FALSE),"")</f>
        <v>0</v>
      </c>
      <c r="M297" s="108">
        <f>IFERROR(HLOOKUP(M291,'Latest indicator estimate data'!$A$1:$ZZ$500,MATCH($D297,'Latest indicator estimate data'!$G$1:$G$500,0),FALSE),"")</f>
        <v>73</v>
      </c>
      <c r="N297" s="108">
        <f>IFERROR(HLOOKUP(N291,'Latest indicator estimate data'!$A$1:$ZZ$500,MATCH($D297,'Latest indicator estimate data'!$G$1:$G$500,0),FALSE),"")</f>
        <v>52</v>
      </c>
      <c r="O297" s="108">
        <f>IFERROR(HLOOKUP(O291,'Latest indicator estimate data'!$A$1:$ZZ$500,MATCH($D297,'Latest indicator estimate data'!$G$1:$G$500,0),FALSE),"")</f>
        <v>75</v>
      </c>
      <c r="P297" s="108" t="str">
        <f>IFERROR(HLOOKUP(P291,'Latest indicator estimate data'!L61:AAK560,MATCH(D297,'Latest indicator estimate data'!Q61:Q560,0),FALSE),"")</f>
        <v/>
      </c>
      <c r="X297" s="19" t="s">
        <v>2423</v>
      </c>
      <c r="Y297" s="19" t="s">
        <v>1126</v>
      </c>
      <c r="Z297" s="19" t="s">
        <v>1804</v>
      </c>
      <c r="AA297" s="19" t="s">
        <v>1794</v>
      </c>
    </row>
    <row r="298" spans="3:27">
      <c r="C298" s="125"/>
      <c r="D298" s="20" t="s">
        <v>2559</v>
      </c>
      <c r="E298" s="108">
        <f>IFERROR(HLOOKUP(E291,'Latest indicator estimate data'!$A$1:$ZZ$500,MATCH($D298,'Latest indicator estimate data'!$G$1:$G$500,0),FALSE),"")</f>
        <v>100</v>
      </c>
      <c r="F298" s="108">
        <f>IFERROR(HLOOKUP(F291,'Latest indicator estimate data'!$A$1:$ZZ$500,MATCH($D298,'Latest indicator estimate data'!$G$1:$G$500,0),FALSE),"")</f>
        <v>92</v>
      </c>
      <c r="G298" s="108">
        <f>IFERROR(HLOOKUP(G291,'Latest indicator estimate data'!$A$1:$ZZ$500,MATCH($D298,'Latest indicator estimate data'!$G$1:$G$500,0),FALSE),"")</f>
        <v>100</v>
      </c>
      <c r="H298" s="108">
        <f>IFERROR(HLOOKUP(H291,'Latest indicator estimate data'!$A$1:$ZZ$500,MATCH($D298,'Latest indicator estimate data'!$G$1:$G$500,0),FALSE),"")</f>
        <v>92</v>
      </c>
      <c r="I298" s="108">
        <f>IFERROR(HLOOKUP(I291,'Latest indicator estimate data'!$A$1:$ZZ$500,MATCH($D298,'Latest indicator estimate data'!$G$1:$G$500,0),FALSE),"")</f>
        <v>100</v>
      </c>
      <c r="J298" s="108">
        <f>IFERROR(HLOOKUP(J291,'Latest indicator estimate data'!$A$1:$ZZ$500,MATCH($D298,'Latest indicator estimate data'!$G$1:$G$500,0),FALSE),"")</f>
        <v>90</v>
      </c>
      <c r="K298" s="108">
        <f>IFERROR(HLOOKUP(K291,'Latest indicator estimate data'!$A$1:$ZZ$500,MATCH($D298,'Latest indicator estimate data'!$G$1:$G$500,0),FALSE),"")</f>
        <v>100</v>
      </c>
      <c r="L298" s="108">
        <f>IFERROR(HLOOKUP(L291,'Latest indicator estimate data'!$A$1:$ZZ$500,MATCH($D298,'Latest indicator estimate data'!$G$1:$G$500,0),FALSE),"")</f>
        <v>82</v>
      </c>
      <c r="M298" s="108">
        <f>IFERROR(HLOOKUP(M291,'Latest indicator estimate data'!$A$1:$ZZ$500,MATCH($D298,'Latest indicator estimate data'!$G$1:$G$500,0),FALSE),"")</f>
        <v>97</v>
      </c>
      <c r="N298" s="108">
        <f>IFERROR(HLOOKUP(N291,'Latest indicator estimate data'!$A$1:$ZZ$500,MATCH($D298,'Latest indicator estimate data'!$G$1:$G$500,0),FALSE),"")</f>
        <v>79</v>
      </c>
      <c r="O298" s="108">
        <f>IFERROR(HLOOKUP(O291,'Latest indicator estimate data'!$A$1:$ZZ$500,MATCH($D298,'Latest indicator estimate data'!$G$1:$G$500,0),FALSE),"")</f>
        <v>100</v>
      </c>
      <c r="P298" s="108" t="str">
        <f>IFERROR(HLOOKUP(P291,'Latest indicator estimate data'!L62:AAK561,MATCH(D298,'Latest indicator estimate data'!Q62:Q561,0),FALSE),"")</f>
        <v/>
      </c>
      <c r="X298" s="19" t="s">
        <v>2424</v>
      </c>
      <c r="Y298" s="19" t="s">
        <v>1127</v>
      </c>
      <c r="Z298" s="19" t="s">
        <v>1806</v>
      </c>
      <c r="AA298" s="19" t="s">
        <v>1794</v>
      </c>
    </row>
    <row r="299" spans="3:27">
      <c r="C299" s="130" t="s">
        <v>2035</v>
      </c>
      <c r="D299" s="131"/>
      <c r="E299" s="132"/>
      <c r="F299" s="132"/>
      <c r="G299" s="132"/>
      <c r="H299" s="132"/>
      <c r="I299" s="132"/>
      <c r="J299" s="132"/>
      <c r="K299" s="132"/>
      <c r="L299" s="132"/>
      <c r="M299" s="132"/>
      <c r="N299" s="132"/>
      <c r="O299" s="132"/>
      <c r="P299" s="132"/>
      <c r="X299" s="19" t="s">
        <v>2425</v>
      </c>
      <c r="Y299" s="19" t="s">
        <v>1128</v>
      </c>
      <c r="Z299" s="19" t="s">
        <v>1808</v>
      </c>
      <c r="AA299" s="19" t="s">
        <v>1794</v>
      </c>
    </row>
    <row r="300" spans="3:27">
      <c r="C300" s="125"/>
      <c r="D300" s="20" t="s">
        <v>1933</v>
      </c>
      <c r="E300" s="108">
        <f>IFERROR(HLOOKUP(E291,'Latest indicator estimate data'!$A$1:$ZZ$500,MATCH($D300,'Latest indicator estimate data'!$G$1:$G$500,0),FALSE),"")</f>
        <v>100</v>
      </c>
      <c r="F300" s="108">
        <f>IFERROR(HLOOKUP(F291,'Latest indicator estimate data'!$A$1:$ZZ$500,MATCH($D300,'Latest indicator estimate data'!$G$1:$G$500,0),FALSE),"")</f>
        <v>100</v>
      </c>
      <c r="G300" s="108">
        <f>IFERROR(HLOOKUP(G291,'Latest indicator estimate data'!$A$1:$ZZ$500,MATCH($D300,'Latest indicator estimate data'!$G$1:$G$500,0),FALSE),"")</f>
        <v>100</v>
      </c>
      <c r="H300" s="108">
        <f>IFERROR(HLOOKUP(H291,'Latest indicator estimate data'!$A$1:$ZZ$500,MATCH($D300,'Latest indicator estimate data'!$G$1:$G$500,0),FALSE),"")</f>
        <v>100</v>
      </c>
      <c r="I300" s="108">
        <f>IFERROR(HLOOKUP(I291,'Latest indicator estimate data'!$A$1:$ZZ$500,MATCH($D300,'Latest indicator estimate data'!$G$1:$G$500,0),FALSE),"")</f>
        <v>100</v>
      </c>
      <c r="J300" s="108">
        <f>IFERROR(HLOOKUP(J291,'Latest indicator estimate data'!$A$1:$ZZ$500,MATCH($D300,'Latest indicator estimate data'!$G$1:$G$500,0),FALSE),"")</f>
        <v>100</v>
      </c>
      <c r="K300" s="108">
        <f>IFERROR(HLOOKUP(K291,'Latest indicator estimate data'!$A$1:$ZZ$500,MATCH($D300,'Latest indicator estimate data'!$G$1:$G$500,0),FALSE),"")</f>
        <v>100</v>
      </c>
      <c r="L300" s="108">
        <f>IFERROR(HLOOKUP(L291,'Latest indicator estimate data'!$A$1:$ZZ$500,MATCH($D300,'Latest indicator estimate data'!$G$1:$G$500,0),FALSE),"")</f>
        <v>100</v>
      </c>
      <c r="M300" s="108">
        <f>IFERROR(HLOOKUP(M291,'Latest indicator estimate data'!$A$1:$ZZ$500,MATCH($D300,'Latest indicator estimate data'!$G$1:$G$500,0),FALSE),"")</f>
        <v>70</v>
      </c>
      <c r="N300" s="108">
        <f>IFERROR(HLOOKUP(N291,'Latest indicator estimate data'!$A$1:$ZZ$500,MATCH($D300,'Latest indicator estimate data'!$G$1:$G$500,0),FALSE),"")</f>
        <v>44</v>
      </c>
      <c r="O300" s="108">
        <f>IFERROR(HLOOKUP(O291,'Latest indicator estimate data'!$A$1:$ZZ$500,MATCH($D300,'Latest indicator estimate data'!$G$1:$G$500,0),FALSE),"")</f>
        <v>75</v>
      </c>
      <c r="P300" s="108" t="str">
        <f>IFERROR(HLOOKUP(P291,'Latest indicator estimate data'!L64:AAK563,MATCH(D300,'Latest indicator estimate data'!Q64:Q563,0),FALSE),"")</f>
        <v/>
      </c>
      <c r="X300" s="19" t="s">
        <v>2426</v>
      </c>
      <c r="Y300" s="19" t="s">
        <v>1132</v>
      </c>
      <c r="Z300" s="19" t="s">
        <v>1816</v>
      </c>
      <c r="AA300" s="19" t="s">
        <v>1188</v>
      </c>
    </row>
    <row r="301" spans="3:27">
      <c r="C301" s="125"/>
      <c r="D301" s="20" t="s">
        <v>1934</v>
      </c>
      <c r="E301" s="108">
        <f>IFERROR(HLOOKUP(E291,'Latest indicator estimate data'!$A$1:$ZZ$500,MATCH($D301,'Latest indicator estimate data'!$G$1:$G$500,0),FALSE),"")</f>
        <v>100</v>
      </c>
      <c r="F301" s="108">
        <f>IFERROR(HLOOKUP(F291,'Latest indicator estimate data'!$A$1:$ZZ$500,MATCH($D301,'Latest indicator estimate data'!$G$1:$G$500,0),FALSE),"")</f>
        <v>92</v>
      </c>
      <c r="G301" s="108">
        <f>IFERROR(HLOOKUP(G291,'Latest indicator estimate data'!$A$1:$ZZ$500,MATCH($D301,'Latest indicator estimate data'!$G$1:$G$500,0),FALSE),"")</f>
        <v>100</v>
      </c>
      <c r="H301" s="108">
        <f>IFERROR(HLOOKUP(H291,'Latest indicator estimate data'!$A$1:$ZZ$500,MATCH($D301,'Latest indicator estimate data'!$G$1:$G$500,0),FALSE),"")</f>
        <v>92</v>
      </c>
      <c r="I301" s="108">
        <f>IFERROR(HLOOKUP(I291,'Latest indicator estimate data'!$A$1:$ZZ$500,MATCH($D301,'Latest indicator estimate data'!$G$1:$G$500,0),FALSE),"")</f>
        <v>100</v>
      </c>
      <c r="J301" s="108">
        <f>IFERROR(HLOOKUP(J291,'Latest indicator estimate data'!$A$1:$ZZ$500,MATCH($D301,'Latest indicator estimate data'!$G$1:$G$500,0),FALSE),"")</f>
        <v>89</v>
      </c>
      <c r="K301" s="108">
        <f>IFERROR(HLOOKUP(K291,'Latest indicator estimate data'!$A$1:$ZZ$500,MATCH($D301,'Latest indicator estimate data'!$G$1:$G$500,0),FALSE),"")</f>
        <v>100</v>
      </c>
      <c r="L301" s="108">
        <f>IFERROR(HLOOKUP(L291,'Latest indicator estimate data'!$A$1:$ZZ$500,MATCH($D301,'Latest indicator estimate data'!$G$1:$G$500,0),FALSE),"")</f>
        <v>82</v>
      </c>
      <c r="M301" s="108">
        <f>IFERROR(HLOOKUP(M291,'Latest indicator estimate data'!$A$1:$ZZ$500,MATCH($D301,'Latest indicator estimate data'!$G$1:$G$500,0),FALSE),"")</f>
        <v>88</v>
      </c>
      <c r="N301" s="108">
        <f>IFERROR(HLOOKUP(N291,'Latest indicator estimate data'!$A$1:$ZZ$500,MATCH($D301,'Latest indicator estimate data'!$G$1:$G$500,0),FALSE),"")</f>
        <v>74</v>
      </c>
      <c r="O301" s="108">
        <f>IFERROR(HLOOKUP(O291,'Latest indicator estimate data'!$A$1:$ZZ$500,MATCH($D301,'Latest indicator estimate data'!$G$1:$G$500,0),FALSE),"")</f>
        <v>88</v>
      </c>
      <c r="P301" s="108" t="str">
        <f>IFERROR(HLOOKUP(P291,'Latest indicator estimate data'!L65:AAK564,MATCH(D301,'Latest indicator estimate data'!Q65:Q564,0),FALSE),"")</f>
        <v/>
      </c>
      <c r="X301" s="19" t="s">
        <v>2427</v>
      </c>
      <c r="Y301" s="19" t="s">
        <v>1133</v>
      </c>
      <c r="Z301" s="19" t="s">
        <v>1818</v>
      </c>
      <c r="AA301" s="19" t="s">
        <v>1269</v>
      </c>
    </row>
    <row r="302" spans="3:27">
      <c r="C302" s="130" t="s">
        <v>2039</v>
      </c>
      <c r="D302" s="131"/>
      <c r="E302" s="132"/>
      <c r="F302" s="132"/>
      <c r="G302" s="132"/>
      <c r="H302" s="132"/>
      <c r="I302" s="132"/>
      <c r="J302" s="132"/>
      <c r="K302" s="132"/>
      <c r="L302" s="132"/>
      <c r="M302" s="132"/>
      <c r="N302" s="132"/>
      <c r="O302" s="132"/>
      <c r="P302" s="132"/>
      <c r="X302" s="19" t="s">
        <v>2428</v>
      </c>
      <c r="Y302" s="19" t="s">
        <v>1134</v>
      </c>
      <c r="Z302" s="19" t="s">
        <v>1820</v>
      </c>
      <c r="AA302" s="19" t="s">
        <v>1269</v>
      </c>
    </row>
    <row r="303" spans="3:27">
      <c r="C303" s="125"/>
      <c r="D303" s="20" t="s">
        <v>2561</v>
      </c>
      <c r="E303" s="108">
        <f>IFERROR(HLOOKUP(E291,'Latest indicator estimate data'!$A$1:$ZZ$500,MATCH($D303,'Latest indicator estimate data'!$G$1:$G$500,0),FALSE),"")</f>
        <v>100</v>
      </c>
      <c r="F303" s="108">
        <f>IFERROR(HLOOKUP(F291,'Latest indicator estimate data'!$A$1:$ZZ$500,MATCH($D303,'Latest indicator estimate data'!$G$1:$G$500,0),FALSE),"")</f>
        <v>75</v>
      </c>
      <c r="G303" s="108">
        <f>IFERROR(HLOOKUP(G291,'Latest indicator estimate data'!$A$1:$ZZ$500,MATCH($D303,'Latest indicator estimate data'!$G$1:$G$500,0),FALSE),"")</f>
        <v>100</v>
      </c>
      <c r="H303" s="108">
        <f>IFERROR(HLOOKUP(H291,'Latest indicator estimate data'!$A$1:$ZZ$500,MATCH($D303,'Latest indicator estimate data'!$G$1:$G$500,0),FALSE),"")</f>
        <v>88</v>
      </c>
      <c r="I303" s="108">
        <f>IFERROR(HLOOKUP(I291,'Latest indicator estimate data'!$A$1:$ZZ$500,MATCH($D303,'Latest indicator estimate data'!$G$1:$G$500,0),FALSE),"")</f>
        <v>100</v>
      </c>
      <c r="J303" s="108">
        <f>IFERROR(HLOOKUP(J291,'Latest indicator estimate data'!$A$1:$ZZ$500,MATCH($D303,'Latest indicator estimate data'!$G$1:$G$500,0),FALSE),"")</f>
        <v>63</v>
      </c>
      <c r="K303" s="108">
        <f>IFERROR(HLOOKUP(K291,'Latest indicator estimate data'!$A$1:$ZZ$500,MATCH($D303,'Latest indicator estimate data'!$G$1:$G$500,0),FALSE),"")</f>
        <v>100</v>
      </c>
      <c r="L303" s="108">
        <f>IFERROR(HLOOKUP(L291,'Latest indicator estimate data'!$A$1:$ZZ$500,MATCH($D303,'Latest indicator estimate data'!$G$1:$G$500,0),FALSE),"")</f>
        <v>75</v>
      </c>
      <c r="M303" s="108">
        <f>IFERROR(HLOOKUP(M291,'Latest indicator estimate data'!$A$1:$ZZ$500,MATCH($D303,'Latest indicator estimate data'!$G$1:$G$500,0),FALSE),"")</f>
        <v>92</v>
      </c>
      <c r="N303" s="108">
        <f>IFERROR(HLOOKUP(N291,'Latest indicator estimate data'!$A$1:$ZZ$500,MATCH($D303,'Latest indicator estimate data'!$G$1:$G$500,0),FALSE),"")</f>
        <v>74</v>
      </c>
      <c r="O303" s="108">
        <f>IFERROR(HLOOKUP(O291,'Latest indicator estimate data'!$A$1:$ZZ$500,MATCH($D303,'Latest indicator estimate data'!$G$1:$G$500,0),FALSE),"")</f>
        <v>95</v>
      </c>
      <c r="P303" s="108" t="str">
        <f>IFERROR(HLOOKUP(P291,'Latest indicator estimate data'!L67:AAK566,MATCH(D303,'Latest indicator estimate data'!Q67:Q566,0),FALSE),"")</f>
        <v/>
      </c>
    </row>
    <row r="304" spans="3:27">
      <c r="C304" s="126"/>
      <c r="D304" s="129" t="s">
        <v>2560</v>
      </c>
      <c r="E304" s="113">
        <f>IFERROR(HLOOKUP(E291,'Latest indicator estimate data'!$A$1:$ZZ$500,MATCH($D304,'Latest indicator estimate data'!$G$1:$G$500,0),FALSE),"")</f>
        <v>100</v>
      </c>
      <c r="F304" s="113">
        <f>IFERROR(HLOOKUP(F291,'Latest indicator estimate data'!$A$1:$ZZ$500,MATCH($D304,'Latest indicator estimate data'!$G$1:$G$500,0),FALSE),"")</f>
        <v>97</v>
      </c>
      <c r="G304" s="113">
        <f>IFERROR(HLOOKUP(G291,'Latest indicator estimate data'!$A$1:$ZZ$500,MATCH($D304,'Latest indicator estimate data'!$G$1:$G$500,0),FALSE),"")</f>
        <v>100</v>
      </c>
      <c r="H304" s="113">
        <f>IFERROR(HLOOKUP(H291,'Latest indicator estimate data'!$A$1:$ZZ$500,MATCH($D304,'Latest indicator estimate data'!$G$1:$G$500,0),FALSE),"")</f>
        <v>94</v>
      </c>
      <c r="I304" s="113">
        <f>IFERROR(HLOOKUP(I291,'Latest indicator estimate data'!$A$1:$ZZ$500,MATCH($D304,'Latest indicator estimate data'!$G$1:$G$500,0),FALSE),"")</f>
        <v>100</v>
      </c>
      <c r="J304" s="113">
        <f>IFERROR(HLOOKUP(J291,'Latest indicator estimate data'!$A$1:$ZZ$500,MATCH($D304,'Latest indicator estimate data'!$G$1:$G$500,0),FALSE),"")</f>
        <v>97</v>
      </c>
      <c r="K304" s="113">
        <f>IFERROR(HLOOKUP(K291,'Latest indicator estimate data'!$A$1:$ZZ$500,MATCH($D304,'Latest indicator estimate data'!$G$1:$G$500,0),FALSE),"")</f>
        <v>100</v>
      </c>
      <c r="L304" s="113">
        <f>IFERROR(HLOOKUP(L291,'Latest indicator estimate data'!$A$1:$ZZ$500,MATCH($D304,'Latest indicator estimate data'!$G$1:$G$500,0),FALSE),"")</f>
        <v>84</v>
      </c>
      <c r="M304" s="113">
        <f>IFERROR(HLOOKUP(M291,'Latest indicator estimate data'!$A$1:$ZZ$500,MATCH($D304,'Latest indicator estimate data'!$G$1:$G$500,0),FALSE),"")</f>
        <v>77</v>
      </c>
      <c r="N304" s="113">
        <f>IFERROR(HLOOKUP(N291,'Latest indicator estimate data'!$A$1:$ZZ$500,MATCH($D304,'Latest indicator estimate data'!$G$1:$G$500,0),FALSE),"")</f>
        <v>57</v>
      </c>
      <c r="O304" s="113">
        <f>IFERROR(HLOOKUP(O291,'Latest indicator estimate data'!$A$1:$ZZ$500,MATCH($D304,'Latest indicator estimate data'!$G$1:$G$500,0),FALSE),"")</f>
        <v>80</v>
      </c>
      <c r="P304" s="113" t="str">
        <f>IFERROR(HLOOKUP(P291,'Latest indicator estimate data'!L68:AAK567,MATCH(D304,'Latest indicator estimate data'!Q68:Q567,0),FALSE),"")</f>
        <v/>
      </c>
    </row>
    <row r="308" spans="2:16">
      <c r="B308" s="105" t="s">
        <v>2429</v>
      </c>
    </row>
    <row r="309" spans="2:16">
      <c r="B309" s="105" t="s">
        <v>2100</v>
      </c>
      <c r="C309" s="163"/>
      <c r="D309" s="164"/>
      <c r="E309" s="165"/>
      <c r="F309" s="165"/>
      <c r="G309" s="165"/>
      <c r="H309" s="165"/>
      <c r="I309" s="165"/>
      <c r="J309" s="165"/>
      <c r="K309" s="165"/>
      <c r="L309" s="165"/>
      <c r="M309" s="165"/>
      <c r="N309" s="165"/>
      <c r="O309" s="113"/>
      <c r="P309" s="154"/>
    </row>
    <row r="310" spans="2:16">
      <c r="C310" s="109"/>
      <c r="D310" s="109"/>
      <c r="E310" s="110"/>
      <c r="F310" s="110"/>
      <c r="G310" s="110"/>
      <c r="H310" s="110"/>
      <c r="I310" s="110"/>
      <c r="J310" s="110"/>
      <c r="K310" s="110"/>
      <c r="L310" s="110"/>
      <c r="M310" s="110"/>
      <c r="N310" s="110"/>
      <c r="O310" s="110"/>
      <c r="P310" s="110"/>
    </row>
    <row r="311" spans="2:16">
      <c r="C311" s="120"/>
      <c r="D311" s="120"/>
      <c r="E311" s="111">
        <f>U313</f>
        <v>0</v>
      </c>
      <c r="F311" s="111">
        <f>U314</f>
        <v>0</v>
      </c>
      <c r="G311" s="111">
        <f>U315</f>
        <v>0</v>
      </c>
      <c r="H311" s="111">
        <f>U316</f>
        <v>0</v>
      </c>
      <c r="I311" s="111">
        <f>U317</f>
        <v>0</v>
      </c>
      <c r="J311" s="111">
        <f>U318</f>
        <v>0</v>
      </c>
      <c r="K311" s="111"/>
      <c r="L311" s="111"/>
      <c r="M311" s="111"/>
      <c r="N311" s="111"/>
      <c r="O311" s="111"/>
      <c r="P311" s="111"/>
    </row>
    <row r="312" spans="2:16">
      <c r="C312" s="121"/>
      <c r="D312" s="121"/>
      <c r="E312" s="127"/>
      <c r="F312" s="127"/>
      <c r="G312" s="127"/>
      <c r="H312" s="127"/>
      <c r="I312" s="127"/>
      <c r="J312" s="127"/>
      <c r="K312" s="127"/>
      <c r="L312" s="127"/>
      <c r="M312" s="127"/>
      <c r="N312" s="127"/>
      <c r="O312" s="127"/>
      <c r="P312" s="127"/>
    </row>
    <row r="313" spans="2:16">
      <c r="C313" s="123" t="s">
        <v>1927</v>
      </c>
      <c r="D313" s="124"/>
      <c r="E313" s="112" t="e">
        <f>HLOOKUP(E312,'Latest indicator estimate data'!$A$1:$ZZ$500,MATCH($C313,'Latest indicator estimate data'!$G$1:$G$500,0),FALSE)</f>
        <v>#N/A</v>
      </c>
      <c r="F313" s="112" t="e">
        <f>HLOOKUP(F312,'Latest indicator estimate data'!$A$1:$ZZ$500,MATCH($C313,'Latest indicator estimate data'!$G$1:$G$500,0),FALSE)</f>
        <v>#N/A</v>
      </c>
      <c r="G313" s="112" t="e">
        <f>HLOOKUP(G312,'Latest indicator estimate data'!$A$1:$ZZ$500,MATCH($C313,'Latest indicator estimate data'!$G$1:$G$500,0),FALSE)</f>
        <v>#N/A</v>
      </c>
      <c r="H313" s="112" t="e">
        <f>HLOOKUP(H312,'Latest indicator estimate data'!$A$1:$ZZ$500,MATCH($C313,'Latest indicator estimate data'!$G$1:$G$500,0),FALSE)</f>
        <v>#N/A</v>
      </c>
      <c r="I313" s="112" t="e">
        <f>HLOOKUP(I312,'Latest indicator estimate data'!$A$1:$ZZ$500,MATCH($C313,'Latest indicator estimate data'!$G$1:$G$500,0),FALSE)</f>
        <v>#N/A</v>
      </c>
      <c r="J313" s="112" t="e">
        <f>HLOOKUP(J312,'Latest indicator estimate data'!$A$1:$ZZ$500,MATCH($C313,'Latest indicator estimate data'!$G$1:$G$500,0),FALSE)</f>
        <v>#N/A</v>
      </c>
      <c r="K313" s="112" t="e">
        <f>HLOOKUP(K312,'Latest indicator estimate data'!$A$1:$ZZ$500,MATCH($C313,'Latest indicator estimate data'!$G$1:$G$500,0),FALSE)</f>
        <v>#N/A</v>
      </c>
      <c r="L313" s="112" t="e">
        <f>HLOOKUP(L312,'Latest indicator estimate data'!$A$1:$ZZ$500,MATCH($C313,'Latest indicator estimate data'!$G$1:$G$500,0),FALSE)</f>
        <v>#N/A</v>
      </c>
      <c r="M313" s="112" t="e">
        <f>HLOOKUP(M312,'Latest indicator estimate data'!$A$1:$ZZ$500,MATCH($C313,'Latest indicator estimate data'!$G$1:$G$500,0),FALSE)</f>
        <v>#N/A</v>
      </c>
      <c r="N313" s="112" t="e">
        <f>HLOOKUP(N312,'Latest indicator estimate data'!$A$1:$ZZ$500,MATCH($C313,'Latest indicator estimate data'!$G$1:$G$500,0),FALSE)</f>
        <v>#N/A</v>
      </c>
      <c r="O313" s="112" t="e">
        <f>HLOOKUP(O312,'Latest indicator estimate data'!$A$1:$ZZ$500,MATCH($C313,'Latest indicator estimate data'!$G$1:$G$500,0),FALSE)</f>
        <v>#N/A</v>
      </c>
      <c r="P313" s="112" t="e">
        <f>HLOOKUP(P312,'Latest indicator estimate data'!A14:ZZ513,MATCH(C313,'Latest indicator estimate data'!E14:E513,0),FALSE)</f>
        <v>#N/A</v>
      </c>
    </row>
    <row r="314" spans="2:16">
      <c r="C314" s="133" t="s">
        <v>2027</v>
      </c>
      <c r="D314" s="134"/>
      <c r="E314" s="132"/>
      <c r="F314" s="132"/>
      <c r="G314" s="132"/>
      <c r="H314" s="132"/>
      <c r="I314" s="132"/>
      <c r="J314" s="132"/>
      <c r="K314" s="132"/>
      <c r="L314" s="132"/>
      <c r="M314" s="132"/>
      <c r="N314" s="132"/>
      <c r="O314" s="132"/>
      <c r="P314" s="132"/>
    </row>
    <row r="315" spans="2:16">
      <c r="C315" s="125"/>
      <c r="D315" s="20" t="s">
        <v>1928</v>
      </c>
      <c r="E315" s="108" t="str">
        <f>IFERROR(HLOOKUP(E312,'Latest indicator estimate data'!$A$1:$ZZ$500,MATCH($D315,'Latest indicator estimate data'!$G$1:$G$500,0),FALSE),"")</f>
        <v/>
      </c>
      <c r="F315" s="108" t="str">
        <f>IFERROR(HLOOKUP(F312,'Latest indicator estimate data'!$A$1:$ZZ$500,MATCH($D315,'Latest indicator estimate data'!$G$1:$G$500,0),FALSE),"")</f>
        <v/>
      </c>
      <c r="G315" s="108" t="str">
        <f>IFERROR(HLOOKUP(G312,'Latest indicator estimate data'!$A$1:$ZZ$500,MATCH($D315,'Latest indicator estimate data'!$G$1:$G$500,0),FALSE),"")</f>
        <v/>
      </c>
      <c r="H315" s="108" t="str">
        <f>IFERROR(HLOOKUP(H312,'Latest indicator estimate data'!$A$1:$ZZ$500,MATCH($D315,'Latest indicator estimate data'!$G$1:$G$500,0),FALSE),"")</f>
        <v/>
      </c>
      <c r="I315" s="108" t="str">
        <f>IFERROR(HLOOKUP(I312,'Latest indicator estimate data'!$A$1:$ZZ$500,MATCH($D315,'Latest indicator estimate data'!$G$1:$G$500,0),FALSE),"")</f>
        <v/>
      </c>
      <c r="J315" s="108" t="str">
        <f>IFERROR(HLOOKUP(J312,'Latest indicator estimate data'!$A$1:$ZZ$500,MATCH($D315,'Latest indicator estimate data'!$G$1:$G$500,0),FALSE),"")</f>
        <v/>
      </c>
      <c r="K315" s="108" t="str">
        <f>IFERROR(HLOOKUP(K312,'Latest indicator estimate data'!$A$1:$ZZ$500,MATCH($D315,'Latest indicator estimate data'!$G$1:$G$500,0),FALSE),"")</f>
        <v/>
      </c>
      <c r="L315" s="108" t="str">
        <f>IFERROR(HLOOKUP(L312,'Latest indicator estimate data'!$A$1:$ZZ$500,MATCH($D315,'Latest indicator estimate data'!$G$1:$G$500,0),FALSE),"")</f>
        <v/>
      </c>
      <c r="M315" s="108" t="str">
        <f>IFERROR(HLOOKUP(M312,'Latest indicator estimate data'!$A$1:$ZZ$500,MATCH($D315,'Latest indicator estimate data'!$G$1:$G$500,0),FALSE),"")</f>
        <v/>
      </c>
      <c r="N315" s="108" t="str">
        <f>IFERROR(HLOOKUP(N312,'Latest indicator estimate data'!$A$1:$ZZ$500,MATCH($D315,'Latest indicator estimate data'!$G$1:$G$500,0),FALSE),"")</f>
        <v/>
      </c>
      <c r="O315" s="108" t="str">
        <f>IFERROR(HLOOKUP(O312,'Latest indicator estimate data'!$A$1:$ZZ$500,MATCH($D315,'Latest indicator estimate data'!$G$1:$G$500,0),FALSE),"")</f>
        <v/>
      </c>
      <c r="P315" s="108" t="str">
        <f>IFERROR(HLOOKUP(P312,'Latest indicator estimate data'!A14:ZZ513,MATCH(D315,'Latest indicator estimate data'!F14:F513,0),FALSE),"")</f>
        <v/>
      </c>
    </row>
    <row r="316" spans="2:16" ht="27.6">
      <c r="C316" s="125"/>
      <c r="D316" s="20" t="s">
        <v>1929</v>
      </c>
      <c r="E316" s="108" t="str">
        <f>IFERROR(HLOOKUP(E312,'Latest indicator estimate data'!$A$1:$ZZ$500,MATCH($D316,'Latest indicator estimate data'!$G$1:$G$500,0),FALSE),"")</f>
        <v/>
      </c>
      <c r="F316" s="108" t="str">
        <f>IFERROR(HLOOKUP(F312,'Latest indicator estimate data'!$A$1:$ZZ$500,MATCH($D316,'Latest indicator estimate data'!$G$1:$G$500,0),FALSE),"")</f>
        <v/>
      </c>
      <c r="G316" s="108" t="str">
        <f>IFERROR(HLOOKUP(G312,'Latest indicator estimate data'!$A$1:$ZZ$500,MATCH($D316,'Latest indicator estimate data'!$G$1:$G$500,0),FALSE),"")</f>
        <v/>
      </c>
      <c r="H316" s="108" t="str">
        <f>IFERROR(HLOOKUP(H312,'Latest indicator estimate data'!$A$1:$ZZ$500,MATCH($D316,'Latest indicator estimate data'!$G$1:$G$500,0),FALSE),"")</f>
        <v/>
      </c>
      <c r="I316" s="108" t="str">
        <f>IFERROR(HLOOKUP(I312,'Latest indicator estimate data'!$A$1:$ZZ$500,MATCH($D316,'Latest indicator estimate data'!$G$1:$G$500,0),FALSE),"")</f>
        <v/>
      </c>
      <c r="J316" s="108" t="str">
        <f>IFERROR(HLOOKUP(J312,'Latest indicator estimate data'!$A$1:$ZZ$500,MATCH($D316,'Latest indicator estimate data'!$G$1:$G$500,0),FALSE),"")</f>
        <v/>
      </c>
      <c r="K316" s="108" t="str">
        <f>IFERROR(HLOOKUP(K312,'Latest indicator estimate data'!$A$1:$ZZ$500,MATCH($D316,'Latest indicator estimate data'!$G$1:$G$500,0),FALSE),"")</f>
        <v/>
      </c>
      <c r="L316" s="108" t="str">
        <f>IFERROR(HLOOKUP(L312,'Latest indicator estimate data'!$A$1:$ZZ$500,MATCH($D316,'Latest indicator estimate data'!$G$1:$G$500,0),FALSE),"")</f>
        <v/>
      </c>
      <c r="M316" s="108" t="str">
        <f>IFERROR(HLOOKUP(M312,'Latest indicator estimate data'!$A$1:$ZZ$500,MATCH($D316,'Latest indicator estimate data'!$G$1:$G$500,0),FALSE),"")</f>
        <v/>
      </c>
      <c r="N316" s="108" t="str">
        <f>IFERROR(HLOOKUP(N312,'Latest indicator estimate data'!$A$1:$ZZ$500,MATCH($D316,'Latest indicator estimate data'!$G$1:$G$500,0),FALSE),"")</f>
        <v/>
      </c>
      <c r="O316" s="108" t="str">
        <f>IFERROR(HLOOKUP(O312,'Latest indicator estimate data'!$A$1:$ZZ$500,MATCH($D316,'Latest indicator estimate data'!$G$1:$G$500,0),FALSE),"")</f>
        <v/>
      </c>
      <c r="P316" s="108" t="str">
        <f>IFERROR(HLOOKUP(P312,'Latest indicator estimate data'!A14:ZZ513,MATCH(D316,'Latest indicator estimate data'!F14:F513,0),FALSE),"")</f>
        <v/>
      </c>
    </row>
    <row r="317" spans="2:16">
      <c r="C317" s="130" t="s">
        <v>2031</v>
      </c>
      <c r="D317" s="131"/>
      <c r="E317" s="132"/>
      <c r="F317" s="132"/>
      <c r="G317" s="132"/>
      <c r="H317" s="132"/>
      <c r="I317" s="132"/>
      <c r="J317" s="132"/>
      <c r="K317" s="132"/>
      <c r="L317" s="132"/>
      <c r="M317" s="132"/>
      <c r="N317" s="132"/>
      <c r="O317" s="132"/>
      <c r="P317" s="132"/>
    </row>
    <row r="318" spans="2:16">
      <c r="C318" s="125"/>
      <c r="D318" s="20" t="s">
        <v>2558</v>
      </c>
      <c r="E318" s="108" t="str">
        <f>IFERROR(HLOOKUP(E312,'Latest indicator estimate data'!$A$1:$ZZ$500,MATCH($D318,'Latest indicator estimate data'!$G$1:$G$500,0),FALSE),"")</f>
        <v/>
      </c>
      <c r="F318" s="108" t="str">
        <f>IFERROR(HLOOKUP(F312,'Latest indicator estimate data'!$A$1:$ZZ$500,MATCH($D318,'Latest indicator estimate data'!$G$1:$G$500,0),FALSE),"")</f>
        <v/>
      </c>
      <c r="G318" s="108" t="str">
        <f>IFERROR(HLOOKUP(G312,'Latest indicator estimate data'!$A$1:$ZZ$500,MATCH($D318,'Latest indicator estimate data'!$G$1:$G$500,0),FALSE),"")</f>
        <v/>
      </c>
      <c r="H318" s="108" t="str">
        <f>IFERROR(HLOOKUP(H312,'Latest indicator estimate data'!$A$1:$ZZ$500,MATCH($D318,'Latest indicator estimate data'!$G$1:$G$500,0),FALSE),"")</f>
        <v/>
      </c>
      <c r="I318" s="108" t="str">
        <f>IFERROR(HLOOKUP(I312,'Latest indicator estimate data'!$A$1:$ZZ$500,MATCH($D318,'Latest indicator estimate data'!$G$1:$G$500,0),FALSE),"")</f>
        <v/>
      </c>
      <c r="J318" s="108" t="str">
        <f>IFERROR(HLOOKUP(J312,'Latest indicator estimate data'!$A$1:$ZZ$500,MATCH($D318,'Latest indicator estimate data'!$G$1:$G$500,0),FALSE),"")</f>
        <v/>
      </c>
      <c r="K318" s="108" t="str">
        <f>IFERROR(HLOOKUP(K312,'Latest indicator estimate data'!$A$1:$ZZ$500,MATCH($D318,'Latest indicator estimate data'!$G$1:$G$500,0),FALSE),"")</f>
        <v/>
      </c>
      <c r="L318" s="108" t="str">
        <f>IFERROR(HLOOKUP(L312,'Latest indicator estimate data'!$A$1:$ZZ$500,MATCH($D318,'Latest indicator estimate data'!$G$1:$G$500,0),FALSE),"")</f>
        <v/>
      </c>
      <c r="M318" s="108" t="str">
        <f>IFERROR(HLOOKUP(M312,'Latest indicator estimate data'!$A$1:$ZZ$500,MATCH($D318,'Latest indicator estimate data'!$G$1:$G$500,0),FALSE),"")</f>
        <v/>
      </c>
      <c r="N318" s="108" t="str">
        <f>IFERROR(HLOOKUP(N312,'Latest indicator estimate data'!$A$1:$ZZ$500,MATCH($D318,'Latest indicator estimate data'!$G$1:$G$500,0),FALSE),"")</f>
        <v/>
      </c>
      <c r="O318" s="108" t="str">
        <f>IFERROR(HLOOKUP(O312,'Latest indicator estimate data'!$A$1:$ZZ$500,MATCH($D318,'Latest indicator estimate data'!$G$1:$G$500,0),FALSE),"")</f>
        <v/>
      </c>
      <c r="P318" s="108" t="str">
        <f>IFERROR(HLOOKUP(P312,'Latest indicator estimate data'!L14:AAK513,MATCH(D318,'Latest indicator estimate data'!Q14:Q513,0),FALSE),"")</f>
        <v/>
      </c>
    </row>
    <row r="319" spans="2:16">
      <c r="C319" s="125"/>
      <c r="D319" s="20" t="s">
        <v>2559</v>
      </c>
      <c r="E319" s="108" t="str">
        <f>IFERROR(HLOOKUP(E312,'Latest indicator estimate data'!$A$1:$ZZ$500,MATCH($D319,'Latest indicator estimate data'!$G$1:$G$500,0),FALSE),"")</f>
        <v/>
      </c>
      <c r="F319" s="108" t="str">
        <f>IFERROR(HLOOKUP(F312,'Latest indicator estimate data'!$A$1:$ZZ$500,MATCH($D319,'Latest indicator estimate data'!$G$1:$G$500,0),FALSE),"")</f>
        <v/>
      </c>
      <c r="G319" s="108" t="str">
        <f>IFERROR(HLOOKUP(G312,'Latest indicator estimate data'!$A$1:$ZZ$500,MATCH($D319,'Latest indicator estimate data'!$G$1:$G$500,0),FALSE),"")</f>
        <v/>
      </c>
      <c r="H319" s="108" t="str">
        <f>IFERROR(HLOOKUP(H312,'Latest indicator estimate data'!$A$1:$ZZ$500,MATCH($D319,'Latest indicator estimate data'!$G$1:$G$500,0),FALSE),"")</f>
        <v/>
      </c>
      <c r="I319" s="108" t="str">
        <f>IFERROR(HLOOKUP(I312,'Latest indicator estimate data'!$A$1:$ZZ$500,MATCH($D319,'Latest indicator estimate data'!$G$1:$G$500,0),FALSE),"")</f>
        <v/>
      </c>
      <c r="J319" s="108" t="str">
        <f>IFERROR(HLOOKUP(J312,'Latest indicator estimate data'!$A$1:$ZZ$500,MATCH($D319,'Latest indicator estimate data'!$G$1:$G$500,0),FALSE),"")</f>
        <v/>
      </c>
      <c r="K319" s="108" t="str">
        <f>IFERROR(HLOOKUP(K312,'Latest indicator estimate data'!$A$1:$ZZ$500,MATCH($D319,'Latest indicator estimate data'!$G$1:$G$500,0),FALSE),"")</f>
        <v/>
      </c>
      <c r="L319" s="108" t="str">
        <f>IFERROR(HLOOKUP(L312,'Latest indicator estimate data'!$A$1:$ZZ$500,MATCH($D319,'Latest indicator estimate data'!$G$1:$G$500,0),FALSE),"")</f>
        <v/>
      </c>
      <c r="M319" s="108" t="str">
        <f>IFERROR(HLOOKUP(M312,'Latest indicator estimate data'!$A$1:$ZZ$500,MATCH($D319,'Latest indicator estimate data'!$G$1:$G$500,0),FALSE),"")</f>
        <v/>
      </c>
      <c r="N319" s="108" t="str">
        <f>IFERROR(HLOOKUP(N312,'Latest indicator estimate data'!$A$1:$ZZ$500,MATCH($D319,'Latest indicator estimate data'!$G$1:$G$500,0),FALSE),"")</f>
        <v/>
      </c>
      <c r="O319" s="108" t="str">
        <f>IFERROR(HLOOKUP(O312,'Latest indicator estimate data'!$A$1:$ZZ$500,MATCH($D319,'Latest indicator estimate data'!$G$1:$G$500,0),FALSE),"")</f>
        <v/>
      </c>
      <c r="P319" s="108" t="str">
        <f>IFERROR(HLOOKUP(P312,'Latest indicator estimate data'!L15:AAK514,MATCH(D319,'Latest indicator estimate data'!Q15:Q514,0),FALSE),"")</f>
        <v/>
      </c>
    </row>
    <row r="320" spans="2:16">
      <c r="C320" s="130" t="s">
        <v>2035</v>
      </c>
      <c r="D320" s="131"/>
      <c r="E320" s="132"/>
      <c r="F320" s="132"/>
      <c r="G320" s="132"/>
      <c r="H320" s="132"/>
      <c r="I320" s="132"/>
      <c r="J320" s="132"/>
      <c r="K320" s="132"/>
      <c r="L320" s="132"/>
      <c r="M320" s="132"/>
      <c r="N320" s="132"/>
      <c r="O320" s="132"/>
      <c r="P320" s="132"/>
    </row>
    <row r="321" spans="3:16">
      <c r="C321" s="125"/>
      <c r="D321" s="20" t="s">
        <v>1933</v>
      </c>
      <c r="E321" s="108" t="str">
        <f>IFERROR(HLOOKUP(E312,'Latest indicator estimate data'!$A$1:$ZZ$500,MATCH($D321,'Latest indicator estimate data'!$G$1:$G$500,0),FALSE),"")</f>
        <v/>
      </c>
      <c r="F321" s="108" t="str">
        <f>IFERROR(HLOOKUP(F312,'Latest indicator estimate data'!$A$1:$ZZ$500,MATCH($D321,'Latest indicator estimate data'!$G$1:$G$500,0),FALSE),"")</f>
        <v/>
      </c>
      <c r="G321" s="108" t="str">
        <f>IFERROR(HLOOKUP(G312,'Latest indicator estimate data'!$A$1:$ZZ$500,MATCH($D321,'Latest indicator estimate data'!$G$1:$G$500,0),FALSE),"")</f>
        <v/>
      </c>
      <c r="H321" s="108" t="str">
        <f>IFERROR(HLOOKUP(H312,'Latest indicator estimate data'!$A$1:$ZZ$500,MATCH($D321,'Latest indicator estimate data'!$G$1:$G$500,0),FALSE),"")</f>
        <v/>
      </c>
      <c r="I321" s="108" t="str">
        <f>IFERROR(HLOOKUP(I312,'Latest indicator estimate data'!$A$1:$ZZ$500,MATCH($D321,'Latest indicator estimate data'!$G$1:$G$500,0),FALSE),"")</f>
        <v/>
      </c>
      <c r="J321" s="108" t="str">
        <f>IFERROR(HLOOKUP(J312,'Latest indicator estimate data'!$A$1:$ZZ$500,MATCH($D321,'Latest indicator estimate data'!$G$1:$G$500,0),FALSE),"")</f>
        <v/>
      </c>
      <c r="K321" s="108" t="str">
        <f>IFERROR(HLOOKUP(K312,'Latest indicator estimate data'!$A$1:$ZZ$500,MATCH($D321,'Latest indicator estimate data'!$G$1:$G$500,0),FALSE),"")</f>
        <v/>
      </c>
      <c r="L321" s="108" t="str">
        <f>IFERROR(HLOOKUP(L312,'Latest indicator estimate data'!$A$1:$ZZ$500,MATCH($D321,'Latest indicator estimate data'!$G$1:$G$500,0),FALSE),"")</f>
        <v/>
      </c>
      <c r="M321" s="108" t="str">
        <f>IFERROR(HLOOKUP(M312,'Latest indicator estimate data'!$A$1:$ZZ$500,MATCH($D321,'Latest indicator estimate data'!$G$1:$G$500,0),FALSE),"")</f>
        <v/>
      </c>
      <c r="N321" s="108" t="str">
        <f>IFERROR(HLOOKUP(N312,'Latest indicator estimate data'!$A$1:$ZZ$500,MATCH($D321,'Latest indicator estimate data'!$G$1:$G$500,0),FALSE),"")</f>
        <v/>
      </c>
      <c r="O321" s="108" t="str">
        <f>IFERROR(HLOOKUP(O312,'Latest indicator estimate data'!$A$1:$ZZ$500,MATCH($D321,'Latest indicator estimate data'!$G$1:$G$500,0),FALSE),"")</f>
        <v/>
      </c>
      <c r="P321" s="108" t="str">
        <f>IFERROR(HLOOKUP(P312,'Latest indicator estimate data'!L17:AAK516,MATCH(D321,'Latest indicator estimate data'!Q17:Q516,0),FALSE),"")</f>
        <v/>
      </c>
    </row>
    <row r="322" spans="3:16">
      <c r="C322" s="125"/>
      <c r="D322" s="20" t="s">
        <v>1934</v>
      </c>
      <c r="E322" s="108" t="str">
        <f>IFERROR(HLOOKUP(E312,'Latest indicator estimate data'!$A$1:$ZZ$500,MATCH($D322,'Latest indicator estimate data'!$G$1:$G$500,0),FALSE),"")</f>
        <v/>
      </c>
      <c r="F322" s="108" t="str">
        <f>IFERROR(HLOOKUP(F312,'Latest indicator estimate data'!$A$1:$ZZ$500,MATCH($D322,'Latest indicator estimate data'!$G$1:$G$500,0),FALSE),"")</f>
        <v/>
      </c>
      <c r="G322" s="108" t="str">
        <f>IFERROR(HLOOKUP(G312,'Latest indicator estimate data'!$A$1:$ZZ$500,MATCH($D322,'Latest indicator estimate data'!$G$1:$G$500,0),FALSE),"")</f>
        <v/>
      </c>
      <c r="H322" s="108" t="str">
        <f>IFERROR(HLOOKUP(H312,'Latest indicator estimate data'!$A$1:$ZZ$500,MATCH($D322,'Latest indicator estimate data'!$G$1:$G$500,0),FALSE),"")</f>
        <v/>
      </c>
      <c r="I322" s="108" t="str">
        <f>IFERROR(HLOOKUP(I312,'Latest indicator estimate data'!$A$1:$ZZ$500,MATCH($D322,'Latest indicator estimate data'!$G$1:$G$500,0),FALSE),"")</f>
        <v/>
      </c>
      <c r="J322" s="108" t="str">
        <f>IFERROR(HLOOKUP(J312,'Latest indicator estimate data'!$A$1:$ZZ$500,MATCH($D322,'Latest indicator estimate data'!$G$1:$G$500,0),FALSE),"")</f>
        <v/>
      </c>
      <c r="K322" s="108" t="str">
        <f>IFERROR(HLOOKUP(K312,'Latest indicator estimate data'!$A$1:$ZZ$500,MATCH($D322,'Latest indicator estimate data'!$G$1:$G$500,0),FALSE),"")</f>
        <v/>
      </c>
      <c r="L322" s="108" t="str">
        <f>IFERROR(HLOOKUP(L312,'Latest indicator estimate data'!$A$1:$ZZ$500,MATCH($D322,'Latest indicator estimate data'!$G$1:$G$500,0),FALSE),"")</f>
        <v/>
      </c>
      <c r="M322" s="108" t="str">
        <f>IFERROR(HLOOKUP(M312,'Latest indicator estimate data'!$A$1:$ZZ$500,MATCH($D322,'Latest indicator estimate data'!$G$1:$G$500,0),FALSE),"")</f>
        <v/>
      </c>
      <c r="N322" s="108" t="str">
        <f>IFERROR(HLOOKUP(N312,'Latest indicator estimate data'!$A$1:$ZZ$500,MATCH($D322,'Latest indicator estimate data'!$G$1:$G$500,0),FALSE),"")</f>
        <v/>
      </c>
      <c r="O322" s="108" t="str">
        <f>IFERROR(HLOOKUP(O312,'Latest indicator estimate data'!$A$1:$ZZ$500,MATCH($D322,'Latest indicator estimate data'!$G$1:$G$500,0),FALSE),"")</f>
        <v/>
      </c>
      <c r="P322" s="108" t="str">
        <f>IFERROR(HLOOKUP(P312,'Latest indicator estimate data'!L18:AAK517,MATCH(D322,'Latest indicator estimate data'!Q18:Q517,0),FALSE),"")</f>
        <v/>
      </c>
    </row>
    <row r="323" spans="3:16">
      <c r="C323" s="130" t="s">
        <v>2039</v>
      </c>
      <c r="D323" s="131"/>
      <c r="E323" s="132"/>
      <c r="F323" s="132"/>
      <c r="G323" s="132"/>
      <c r="H323" s="132"/>
      <c r="I323" s="132"/>
      <c r="J323" s="132"/>
      <c r="K323" s="132"/>
      <c r="L323" s="132"/>
      <c r="M323" s="132"/>
      <c r="N323" s="132"/>
      <c r="O323" s="132"/>
      <c r="P323" s="132"/>
    </row>
    <row r="324" spans="3:16">
      <c r="C324" s="125"/>
      <c r="D324" s="20" t="s">
        <v>2561</v>
      </c>
      <c r="E324" s="108" t="str">
        <f>IFERROR(HLOOKUP(E312,'Latest indicator estimate data'!$A$1:$ZZ$500,MATCH($D324,'Latest indicator estimate data'!$G$1:$G$500,0),FALSE),"")</f>
        <v/>
      </c>
      <c r="F324" s="108" t="str">
        <f>IFERROR(HLOOKUP(F312,'Latest indicator estimate data'!$A$1:$ZZ$500,MATCH($D324,'Latest indicator estimate data'!$G$1:$G$500,0),FALSE),"")</f>
        <v/>
      </c>
      <c r="G324" s="108" t="str">
        <f>IFERROR(HLOOKUP(G312,'Latest indicator estimate data'!$A$1:$ZZ$500,MATCH($D324,'Latest indicator estimate data'!$G$1:$G$500,0),FALSE),"")</f>
        <v/>
      </c>
      <c r="H324" s="108" t="str">
        <f>IFERROR(HLOOKUP(H312,'Latest indicator estimate data'!$A$1:$ZZ$500,MATCH($D324,'Latest indicator estimate data'!$G$1:$G$500,0),FALSE),"")</f>
        <v/>
      </c>
      <c r="I324" s="108" t="str">
        <f>IFERROR(HLOOKUP(I312,'Latest indicator estimate data'!$A$1:$ZZ$500,MATCH($D324,'Latest indicator estimate data'!$G$1:$G$500,0),FALSE),"")</f>
        <v/>
      </c>
      <c r="J324" s="108" t="str">
        <f>IFERROR(HLOOKUP(J312,'Latest indicator estimate data'!$A$1:$ZZ$500,MATCH($D324,'Latest indicator estimate data'!$G$1:$G$500,0),FALSE),"")</f>
        <v/>
      </c>
      <c r="K324" s="108" t="str">
        <f>IFERROR(HLOOKUP(K312,'Latest indicator estimate data'!$A$1:$ZZ$500,MATCH($D324,'Latest indicator estimate data'!$G$1:$G$500,0),FALSE),"")</f>
        <v/>
      </c>
      <c r="L324" s="108" t="str">
        <f>IFERROR(HLOOKUP(L312,'Latest indicator estimate data'!$A$1:$ZZ$500,MATCH($D324,'Latest indicator estimate data'!$G$1:$G$500,0),FALSE),"")</f>
        <v/>
      </c>
      <c r="M324" s="108" t="str">
        <f>IFERROR(HLOOKUP(M312,'Latest indicator estimate data'!$A$1:$ZZ$500,MATCH($D324,'Latest indicator estimate data'!$G$1:$G$500,0),FALSE),"")</f>
        <v/>
      </c>
      <c r="N324" s="108" t="str">
        <f>IFERROR(HLOOKUP(N312,'Latest indicator estimate data'!$A$1:$ZZ$500,MATCH($D324,'Latest indicator estimate data'!$G$1:$G$500,0),FALSE),"")</f>
        <v/>
      </c>
      <c r="O324" s="108" t="str">
        <f>IFERROR(HLOOKUP(O312,'Latest indicator estimate data'!$A$1:$ZZ$500,MATCH($D324,'Latest indicator estimate data'!$G$1:$G$500,0),FALSE),"")</f>
        <v/>
      </c>
      <c r="P324" s="108" t="str">
        <f>IFERROR(HLOOKUP(P312,'Latest indicator estimate data'!L20:AAK519,MATCH(D324,'Latest indicator estimate data'!Q20:Q519,0),FALSE),"")</f>
        <v/>
      </c>
    </row>
    <row r="325" spans="3:16">
      <c r="C325" s="126"/>
      <c r="D325" s="129" t="s">
        <v>2560</v>
      </c>
      <c r="E325" s="113" t="str">
        <f>IFERROR(HLOOKUP(E312,'Latest indicator estimate data'!$A$1:$ZZ$500,MATCH($D325,'Latest indicator estimate data'!$G$1:$G$500,0),FALSE),"")</f>
        <v/>
      </c>
      <c r="F325" s="113" t="str">
        <f>IFERROR(HLOOKUP(F312,'Latest indicator estimate data'!$A$1:$ZZ$500,MATCH($D325,'Latest indicator estimate data'!$G$1:$G$500,0),FALSE),"")</f>
        <v/>
      </c>
      <c r="G325" s="113" t="str">
        <f>IFERROR(HLOOKUP(G312,'Latest indicator estimate data'!$A$1:$ZZ$500,MATCH($D325,'Latest indicator estimate data'!$G$1:$G$500,0),FALSE),"")</f>
        <v/>
      </c>
      <c r="H325" s="113" t="str">
        <f>IFERROR(HLOOKUP(H312,'Latest indicator estimate data'!$A$1:$ZZ$500,MATCH($D325,'Latest indicator estimate data'!$G$1:$G$500,0),FALSE),"")</f>
        <v/>
      </c>
      <c r="I325" s="113" t="str">
        <f>IFERROR(HLOOKUP(I312,'Latest indicator estimate data'!$A$1:$ZZ$500,MATCH($D325,'Latest indicator estimate data'!$G$1:$G$500,0),FALSE),"")</f>
        <v/>
      </c>
      <c r="J325" s="113" t="str">
        <f>IFERROR(HLOOKUP(J312,'Latest indicator estimate data'!$A$1:$ZZ$500,MATCH($D325,'Latest indicator estimate data'!$G$1:$G$500,0),FALSE),"")</f>
        <v/>
      </c>
      <c r="K325" s="113" t="str">
        <f>IFERROR(HLOOKUP(K312,'Latest indicator estimate data'!$A$1:$ZZ$500,MATCH($D325,'Latest indicator estimate data'!$G$1:$G$500,0),FALSE),"")</f>
        <v/>
      </c>
      <c r="L325" s="113" t="str">
        <f>IFERROR(HLOOKUP(L312,'Latest indicator estimate data'!$A$1:$ZZ$500,MATCH($D325,'Latest indicator estimate data'!$G$1:$G$500,0),FALSE),"")</f>
        <v/>
      </c>
      <c r="M325" s="113" t="str">
        <f>IFERROR(HLOOKUP(M312,'Latest indicator estimate data'!$A$1:$ZZ$500,MATCH($D325,'Latest indicator estimate data'!$G$1:$G$500,0),FALSE),"")</f>
        <v/>
      </c>
      <c r="N325" s="113" t="str">
        <f>IFERROR(HLOOKUP(N312,'Latest indicator estimate data'!$A$1:$ZZ$500,MATCH($D325,'Latest indicator estimate data'!$G$1:$G$500,0),FALSE),"")</f>
        <v/>
      </c>
      <c r="O325" s="113" t="str">
        <f>IFERROR(HLOOKUP(O312,'Latest indicator estimate data'!$A$1:$ZZ$500,MATCH($D325,'Latest indicator estimate data'!$G$1:$G$500,0),FALSE),"")</f>
        <v/>
      </c>
      <c r="P325" s="113" t="str">
        <f>IFERROR(HLOOKUP(P312,'Latest indicator estimate data'!L21:AAK520,MATCH(D325,'Latest indicator estimate data'!Q21:Q520,0),FALSE),"")</f>
        <v/>
      </c>
    </row>
  </sheetData>
  <mergeCells count="40">
    <mergeCell ref="D160:F160"/>
    <mergeCell ref="A1:Q2"/>
    <mergeCell ref="A7:Q7"/>
    <mergeCell ref="F51:L51"/>
    <mergeCell ref="F60:L60"/>
    <mergeCell ref="A3:Q3"/>
    <mergeCell ref="A136:Q136"/>
    <mergeCell ref="E19:M19"/>
    <mergeCell ref="E103:J103"/>
    <mergeCell ref="E40:M40"/>
    <mergeCell ref="E61:M61"/>
    <mergeCell ref="E82:M82"/>
    <mergeCell ref="D140:D143"/>
    <mergeCell ref="D144:D148"/>
    <mergeCell ref="K268:P268"/>
    <mergeCell ref="A222:Q222"/>
    <mergeCell ref="D161:F161"/>
    <mergeCell ref="D162:F162"/>
    <mergeCell ref="D163:F163"/>
    <mergeCell ref="D164:F164"/>
    <mergeCell ref="D165:F165"/>
    <mergeCell ref="D166:F166"/>
    <mergeCell ref="D167:F167"/>
    <mergeCell ref="F206:H206"/>
    <mergeCell ref="E289:H289"/>
    <mergeCell ref="I289:L289"/>
    <mergeCell ref="N289:O289"/>
    <mergeCell ref="D156:D157"/>
    <mergeCell ref="D158:D159"/>
    <mergeCell ref="D172:D177"/>
    <mergeCell ref="D178:D183"/>
    <mergeCell ref="D191:D194"/>
    <mergeCell ref="D195:D198"/>
    <mergeCell ref="D199:D200"/>
    <mergeCell ref="D184:D186"/>
    <mergeCell ref="E226:H226"/>
    <mergeCell ref="I226:M226"/>
    <mergeCell ref="E247:F247"/>
    <mergeCell ref="G247:H247"/>
    <mergeCell ref="E268:J26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dimension ref="A1:AO499"/>
  <sheetViews>
    <sheetView topLeftCell="A158" zoomScaleNormal="100" workbookViewId="0">
      <selection activeCell="O157" sqref="O157"/>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7" width="10.6640625" style="115" customWidth="1"/>
    <col min="18" max="21" width="10.6640625" style="19" customWidth="1"/>
    <col min="22" max="23" width="8.77734375" style="19"/>
    <col min="24" max="24" width="8.77734375" style="19" hidden="1" customWidth="1"/>
    <col min="25" max="25" width="20.44140625" style="19" hidden="1" customWidth="1"/>
    <col min="26" max="26" width="8.77734375" style="19" hidden="1" customWidth="1"/>
    <col min="27" max="27" width="0" style="19" hidden="1" customWidth="1"/>
    <col min="28" max="33" width="8.77734375" style="19"/>
    <col min="34" max="34" width="23.6640625" style="19" customWidth="1"/>
    <col min="35" max="36" width="8.77734375" style="19"/>
    <col min="37" max="37" width="23.44140625" style="19" customWidth="1"/>
    <col min="3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2275</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39" t="str">
        <f>C200</f>
        <v>In hospitals and designated treatment centers, tracer medicines for COVID-19 treatment currently available (n=45)</v>
      </c>
      <c r="F19" s="239"/>
      <c r="G19" s="239"/>
      <c r="H19" s="239"/>
      <c r="I19" s="239"/>
      <c r="J19" s="239"/>
      <c r="K19" s="239"/>
      <c r="L19" s="239"/>
      <c r="M19" s="239"/>
      <c r="N19" s="239"/>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39" t="str">
        <f>C216</f>
        <v>In hospitals and designated treatment centers, tracer medicine items for COVID-19 treatment are currently available (n=45)</v>
      </c>
      <c r="F40" s="239"/>
      <c r="G40" s="239"/>
      <c r="H40" s="239"/>
      <c r="I40" s="239"/>
      <c r="J40" s="239"/>
      <c r="K40" s="239"/>
      <c r="L40" s="239"/>
      <c r="M40" s="239"/>
      <c r="N40" s="239"/>
      <c r="O40" s="34"/>
      <c r="P40" s="25"/>
      <c r="Q40" s="26"/>
    </row>
    <row r="41" spans="1:17" ht="12.75" customHeight="1">
      <c r="A41" s="25"/>
      <c r="B41" s="25"/>
      <c r="C41" s="25"/>
      <c r="D41" s="25"/>
      <c r="E41" s="25"/>
      <c r="F41" s="25"/>
      <c r="G41" s="25"/>
      <c r="H41" s="25"/>
      <c r="I41" s="25"/>
      <c r="J41" s="26"/>
      <c r="K41" s="26"/>
      <c r="L41" s="26"/>
      <c r="M41" s="26"/>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40"/>
      <c r="G51" s="240"/>
      <c r="H51" s="240"/>
      <c r="I51" s="240"/>
      <c r="J51" s="240"/>
      <c r="K51" s="240"/>
      <c r="L51" s="240"/>
      <c r="M51" s="92"/>
      <c r="N51" s="92"/>
      <c r="O51" s="92"/>
      <c r="P51" s="25"/>
      <c r="Q51" s="26"/>
    </row>
    <row r="52" spans="1:17" ht="12.75" customHeight="1">
      <c r="A52" s="25"/>
      <c r="B52" s="25"/>
      <c r="C52" s="25"/>
      <c r="D52" s="25"/>
      <c r="E52" s="26"/>
      <c r="F52" s="25"/>
      <c r="G52" s="33"/>
      <c r="H52" s="33"/>
      <c r="I52" s="33"/>
      <c r="J52" s="33"/>
      <c r="K52" s="33"/>
      <c r="L52" s="33"/>
      <c r="M52" s="33"/>
      <c r="N52" s="33"/>
      <c r="O52" s="33"/>
      <c r="P52" s="25"/>
      <c r="Q52" s="26"/>
    </row>
    <row r="53" spans="1:17" ht="12.75" customHeight="1">
      <c r="A53" s="25"/>
      <c r="B53" s="25"/>
      <c r="C53" s="25"/>
      <c r="D53" s="25"/>
      <c r="E53" s="26"/>
      <c r="F53" s="25"/>
      <c r="G53" s="25"/>
      <c r="H53" s="25"/>
      <c r="I53" s="25"/>
      <c r="J53" s="25"/>
      <c r="K53" s="25"/>
      <c r="L53" s="25"/>
      <c r="M53" s="25"/>
      <c r="N53" s="26"/>
      <c r="O53" s="26"/>
      <c r="P53" s="25"/>
      <c r="Q53" s="26"/>
    </row>
    <row r="54" spans="1:17" ht="12.75" customHeight="1">
      <c r="A54" s="25"/>
      <c r="B54" s="25"/>
      <c r="C54" s="25"/>
      <c r="D54" s="25"/>
      <c r="E54" s="26"/>
      <c r="F54" s="25"/>
      <c r="G54" s="25"/>
      <c r="H54" s="25"/>
      <c r="I54" s="25"/>
      <c r="J54" s="25"/>
      <c r="K54" s="25"/>
      <c r="L54" s="25"/>
      <c r="M54" s="25"/>
      <c r="N54" s="26"/>
      <c r="O54" s="26"/>
      <c r="P54" s="25"/>
      <c r="Q54" s="26"/>
    </row>
    <row r="55" spans="1:17" ht="12.75" customHeight="1">
      <c r="A55" s="25"/>
      <c r="B55" s="25"/>
      <c r="C55" s="25"/>
      <c r="D55" s="25"/>
      <c r="E55" s="26"/>
      <c r="F55" s="25"/>
      <c r="G55" s="25"/>
      <c r="H55" s="25"/>
      <c r="I55" s="25"/>
      <c r="J55" s="25"/>
      <c r="K55" s="25"/>
      <c r="L55" s="25"/>
      <c r="M55" s="25"/>
      <c r="N55" s="26"/>
      <c r="O55" s="26"/>
      <c r="P55" s="25"/>
      <c r="Q55" s="26"/>
    </row>
    <row r="56" spans="1:17" ht="12.75" customHeight="1">
      <c r="A56" s="25"/>
      <c r="B56" s="25"/>
      <c r="C56" s="25"/>
      <c r="D56" s="25"/>
      <c r="E56" s="26"/>
      <c r="F56" s="25"/>
      <c r="G56" s="25"/>
      <c r="H56" s="25"/>
      <c r="I56" s="25"/>
      <c r="J56" s="25"/>
      <c r="K56" s="25"/>
      <c r="L56" s="25"/>
      <c r="M56" s="25"/>
      <c r="N56" s="26"/>
      <c r="O56" s="26"/>
      <c r="P56" s="25"/>
      <c r="Q56" s="26"/>
    </row>
    <row r="57" spans="1:17" ht="12.75" customHeight="1">
      <c r="A57" s="25"/>
      <c r="B57" s="25"/>
      <c r="C57" s="25"/>
      <c r="D57" s="25"/>
      <c r="E57" s="26"/>
      <c r="F57" s="25"/>
      <c r="G57" s="25"/>
      <c r="H57" s="25"/>
      <c r="I57" s="25"/>
      <c r="J57" s="25"/>
      <c r="K57" s="25"/>
      <c r="L57" s="25"/>
      <c r="M57" s="25"/>
      <c r="N57" s="26"/>
      <c r="O57" s="26"/>
      <c r="P57" s="25"/>
      <c r="Q57" s="25"/>
    </row>
    <row r="58" spans="1:17" ht="12.75" customHeight="1">
      <c r="A58" s="25"/>
      <c r="B58" s="25"/>
      <c r="C58" s="25"/>
      <c r="D58" s="25"/>
      <c r="E58" s="26"/>
      <c r="F58" s="25"/>
      <c r="G58" s="25"/>
      <c r="H58" s="25"/>
      <c r="I58" s="25"/>
      <c r="J58" s="25"/>
      <c r="K58" s="25"/>
      <c r="L58" s="25"/>
      <c r="M58" s="25"/>
      <c r="N58" s="26"/>
      <c r="O58" s="26"/>
      <c r="P58" s="25"/>
      <c r="Q58" s="25"/>
    </row>
    <row r="59" spans="1:17" ht="12.75" customHeight="1">
      <c r="A59" s="25"/>
      <c r="B59" s="25"/>
      <c r="C59" s="25"/>
      <c r="D59" s="25"/>
      <c r="E59" s="26"/>
      <c r="F59" s="25"/>
      <c r="G59" s="25"/>
      <c r="H59" s="25"/>
      <c r="I59" s="25"/>
      <c r="J59" s="25"/>
      <c r="K59" s="25"/>
      <c r="L59" s="25"/>
      <c r="M59" s="25"/>
      <c r="N59" s="26"/>
      <c r="O59" s="26"/>
      <c r="P59" s="25"/>
      <c r="Q59" s="25"/>
    </row>
    <row r="60" spans="1:17" ht="12.75" customHeight="1">
      <c r="A60" s="25"/>
      <c r="B60" s="25"/>
      <c r="C60" s="25"/>
      <c r="D60" s="25"/>
      <c r="E60" s="26"/>
      <c r="F60" s="241"/>
      <c r="G60" s="241"/>
      <c r="H60" s="241"/>
      <c r="I60" s="241"/>
      <c r="J60" s="241"/>
      <c r="K60" s="241"/>
      <c r="L60" s="241"/>
      <c r="M60" s="38"/>
      <c r="N60" s="38"/>
      <c r="O60" s="26"/>
      <c r="P60" s="25"/>
      <c r="Q60" s="25"/>
    </row>
    <row r="61" spans="1:17" ht="12.75" customHeight="1">
      <c r="A61" s="25"/>
      <c r="B61" s="25"/>
      <c r="C61" s="25"/>
      <c r="D61" s="25"/>
      <c r="E61" s="239" t="str">
        <f>C232</f>
        <v>Tracer medicines currently available in facilities (all facilities) (n=147)</v>
      </c>
      <c r="F61" s="239"/>
      <c r="G61" s="239"/>
      <c r="H61" s="239"/>
      <c r="I61" s="239"/>
      <c r="J61" s="239"/>
      <c r="K61" s="239"/>
      <c r="L61" s="239"/>
      <c r="M61" s="239"/>
      <c r="N61" s="239"/>
      <c r="O61" s="26"/>
      <c r="P61" s="25"/>
      <c r="Q61" s="25"/>
    </row>
    <row r="62" spans="1:17" ht="12.75" customHeight="1">
      <c r="A62" s="25"/>
      <c r="B62" s="25"/>
      <c r="C62" s="25"/>
      <c r="D62" s="25"/>
      <c r="E62" s="26"/>
      <c r="F62" s="25"/>
      <c r="G62" s="25"/>
      <c r="H62" s="25"/>
      <c r="I62" s="25"/>
      <c r="J62" s="25"/>
      <c r="K62" s="25"/>
      <c r="L62" s="25"/>
      <c r="M62" s="25"/>
      <c r="N62" s="26"/>
      <c r="O62" s="26"/>
      <c r="P62" s="25"/>
      <c r="Q62" s="25"/>
    </row>
    <row r="63" spans="1:17" ht="12.75" customHeight="1">
      <c r="A63" s="25"/>
      <c r="B63" s="25"/>
      <c r="C63" s="25"/>
      <c r="D63" s="25"/>
      <c r="E63" s="26"/>
      <c r="F63" s="25"/>
      <c r="G63" s="25"/>
      <c r="H63" s="25"/>
      <c r="I63" s="25"/>
      <c r="J63" s="25"/>
      <c r="K63" s="25"/>
      <c r="L63" s="25"/>
      <c r="M63" s="25"/>
      <c r="N63" s="26"/>
      <c r="O63" s="26"/>
      <c r="P63" s="25"/>
      <c r="Q63" s="25"/>
    </row>
    <row r="64" spans="1:17" ht="12.75" customHeight="1">
      <c r="A64" s="25"/>
      <c r="B64" s="25"/>
      <c r="C64" s="25"/>
      <c r="D64" s="25"/>
      <c r="E64" s="26"/>
      <c r="F64" s="25"/>
      <c r="G64" s="25"/>
      <c r="H64" s="25"/>
      <c r="I64" s="25"/>
      <c r="J64" s="25"/>
      <c r="K64" s="25"/>
      <c r="L64" s="25"/>
      <c r="M64" s="25"/>
      <c r="N64" s="26"/>
      <c r="O64" s="26"/>
      <c r="P64" s="25"/>
      <c r="Q64" s="25"/>
    </row>
    <row r="65" spans="1:17" ht="12.75" customHeight="1">
      <c r="A65" s="25"/>
      <c r="B65" s="25"/>
      <c r="C65" s="25"/>
      <c r="D65" s="25"/>
      <c r="E65" s="26"/>
      <c r="F65" s="25"/>
      <c r="G65" s="25"/>
      <c r="H65" s="25"/>
      <c r="I65" s="25"/>
      <c r="J65" s="25"/>
      <c r="K65" s="25"/>
      <c r="L65" s="25"/>
      <c r="M65" s="25"/>
      <c r="N65" s="26"/>
      <c r="O65" s="26"/>
      <c r="P65" s="25"/>
      <c r="Q65" s="25"/>
    </row>
    <row r="66" spans="1:17" ht="12.75" customHeight="1">
      <c r="A66" s="25"/>
      <c r="B66" s="25"/>
      <c r="C66" s="25"/>
      <c r="D66" s="25"/>
      <c r="E66" s="26"/>
      <c r="F66" s="25"/>
      <c r="G66" s="25"/>
      <c r="H66" s="25"/>
      <c r="I66" s="25"/>
      <c r="J66" s="25"/>
      <c r="K66" s="25"/>
      <c r="L66" s="25"/>
      <c r="M66" s="25"/>
      <c r="N66" s="26"/>
      <c r="O66" s="26"/>
      <c r="P66" s="25"/>
      <c r="Q66" s="25"/>
    </row>
    <row r="67" spans="1:17" ht="12.75" customHeight="1">
      <c r="A67" s="25"/>
      <c r="B67" s="25"/>
      <c r="C67" s="25"/>
      <c r="D67" s="25"/>
      <c r="E67" s="26"/>
      <c r="F67" s="25"/>
      <c r="G67" s="25"/>
      <c r="H67" s="25"/>
      <c r="I67" s="25"/>
      <c r="J67" s="25"/>
      <c r="K67" s="25"/>
      <c r="L67" s="25"/>
      <c r="M67" s="25"/>
      <c r="N67" s="26"/>
      <c r="O67" s="26"/>
      <c r="P67" s="25"/>
      <c r="Q67" s="25"/>
    </row>
    <row r="68" spans="1:17" ht="12.75" customHeight="1">
      <c r="A68" s="25"/>
      <c r="B68" s="25"/>
      <c r="C68" s="25"/>
      <c r="D68" s="25"/>
      <c r="E68" s="26"/>
      <c r="F68" s="25"/>
      <c r="G68" s="25"/>
      <c r="H68" s="25"/>
      <c r="I68" s="25"/>
      <c r="J68" s="25"/>
      <c r="K68" s="25"/>
      <c r="L68" s="25"/>
      <c r="M68" s="25"/>
      <c r="N68" s="26"/>
      <c r="O68" s="26"/>
      <c r="P68" s="25"/>
      <c r="Q68" s="25"/>
    </row>
    <row r="69" spans="1:17" ht="12.75" customHeight="1">
      <c r="A69" s="25"/>
      <c r="B69" s="25"/>
      <c r="C69" s="25"/>
      <c r="D69" s="25"/>
      <c r="E69" s="26"/>
      <c r="F69" s="25"/>
      <c r="G69" s="25"/>
      <c r="H69" s="25"/>
      <c r="I69" s="25"/>
      <c r="J69" s="25"/>
      <c r="K69" s="25"/>
      <c r="L69" s="25"/>
      <c r="M69" s="25"/>
      <c r="N69" s="26"/>
      <c r="O69" s="26"/>
      <c r="P69" s="25"/>
      <c r="Q69" s="25"/>
    </row>
    <row r="70" spans="1:17" ht="12.75" customHeight="1">
      <c r="A70" s="25"/>
      <c r="B70" s="25"/>
      <c r="C70" s="25"/>
      <c r="D70" s="25"/>
      <c r="E70" s="26"/>
      <c r="F70" s="25"/>
      <c r="G70" s="25"/>
      <c r="H70" s="25"/>
      <c r="I70" s="25"/>
      <c r="J70" s="25"/>
      <c r="K70" s="25"/>
      <c r="L70" s="25"/>
      <c r="M70" s="25"/>
      <c r="N70" s="26"/>
      <c r="O70" s="26"/>
      <c r="P70" s="25"/>
      <c r="Q70" s="25"/>
    </row>
    <row r="71" spans="1:17" ht="12.75" customHeight="1">
      <c r="A71" s="25"/>
      <c r="B71" s="25"/>
      <c r="C71" s="25"/>
      <c r="D71" s="25"/>
      <c r="E71" s="26"/>
      <c r="F71" s="25"/>
      <c r="G71" s="25"/>
      <c r="H71" s="25"/>
      <c r="I71" s="25"/>
      <c r="J71" s="25"/>
      <c r="K71" s="25"/>
      <c r="L71" s="25"/>
      <c r="M71" s="25"/>
      <c r="N71" s="26"/>
      <c r="O71" s="26"/>
      <c r="P71" s="25"/>
      <c r="Q71" s="25"/>
    </row>
    <row r="72" spans="1:17" ht="12.75" customHeight="1">
      <c r="A72" s="25"/>
      <c r="B72" s="25"/>
      <c r="C72" s="25"/>
      <c r="D72" s="25"/>
      <c r="E72" s="26"/>
      <c r="F72" s="25"/>
      <c r="G72" s="25"/>
      <c r="H72" s="25"/>
      <c r="I72" s="25"/>
      <c r="J72" s="25"/>
      <c r="K72" s="25"/>
      <c r="L72" s="25"/>
      <c r="M72" s="25"/>
      <c r="N72" s="26"/>
      <c r="O72" s="26"/>
      <c r="P72" s="25"/>
      <c r="Q72" s="25"/>
    </row>
    <row r="73" spans="1:17" ht="12.75" customHeight="1">
      <c r="A73" s="25"/>
      <c r="B73" s="25"/>
      <c r="C73" s="25"/>
      <c r="D73" s="25"/>
      <c r="E73" s="26"/>
      <c r="F73" s="25"/>
      <c r="G73" s="25"/>
      <c r="H73" s="25"/>
      <c r="I73" s="25"/>
      <c r="J73" s="25"/>
      <c r="K73" s="25"/>
      <c r="L73" s="25"/>
      <c r="M73" s="25"/>
      <c r="N73" s="26"/>
      <c r="O73" s="26"/>
      <c r="P73" s="25"/>
      <c r="Q73" s="25"/>
    </row>
    <row r="74" spans="1:17" ht="12.75" customHeight="1">
      <c r="A74" s="25"/>
      <c r="B74" s="25"/>
      <c r="C74" s="25"/>
      <c r="D74" s="25"/>
      <c r="E74" s="26"/>
      <c r="F74" s="25"/>
      <c r="G74" s="25"/>
      <c r="H74" s="25"/>
      <c r="I74" s="25"/>
      <c r="J74" s="25"/>
      <c r="K74" s="25"/>
      <c r="L74" s="25"/>
      <c r="M74" s="25"/>
      <c r="N74" s="26"/>
      <c r="O74" s="26"/>
      <c r="P74" s="25"/>
      <c r="Q74" s="25"/>
    </row>
    <row r="75" spans="1:17" ht="12.75" customHeight="1">
      <c r="A75" s="25"/>
      <c r="B75" s="25"/>
      <c r="C75" s="25"/>
      <c r="D75" s="25"/>
      <c r="E75" s="26"/>
      <c r="F75" s="25"/>
      <c r="G75" s="25"/>
      <c r="H75" s="25"/>
      <c r="I75" s="25"/>
      <c r="J75" s="25"/>
      <c r="K75" s="25"/>
      <c r="L75" s="25"/>
      <c r="M75" s="25"/>
      <c r="N75" s="26"/>
      <c r="O75" s="26"/>
      <c r="P75" s="25"/>
      <c r="Q75" s="25"/>
    </row>
    <row r="76" spans="1:17" ht="12.75" customHeight="1">
      <c r="A76" s="25"/>
      <c r="B76" s="25"/>
      <c r="C76" s="25"/>
      <c r="D76" s="25"/>
      <c r="E76" s="26"/>
      <c r="F76" s="25"/>
      <c r="G76" s="25"/>
      <c r="H76" s="25"/>
      <c r="I76" s="25"/>
      <c r="J76" s="25"/>
      <c r="K76" s="25"/>
      <c r="L76" s="25"/>
      <c r="M76" s="25"/>
      <c r="N76" s="26"/>
      <c r="O76" s="26"/>
      <c r="P76" s="25"/>
      <c r="Q76" s="25"/>
    </row>
    <row r="77" spans="1:17" ht="12.75" customHeight="1">
      <c r="A77" s="25"/>
      <c r="B77" s="25"/>
      <c r="C77" s="25"/>
      <c r="D77" s="25"/>
      <c r="E77" s="26"/>
      <c r="F77" s="25"/>
      <c r="G77" s="25"/>
      <c r="H77" s="25"/>
      <c r="I77" s="25"/>
      <c r="J77" s="25"/>
      <c r="K77" s="25"/>
      <c r="L77" s="25"/>
      <c r="M77" s="25"/>
      <c r="N77" s="26"/>
      <c r="O77" s="26"/>
      <c r="P77" s="25"/>
      <c r="Q77" s="25"/>
    </row>
    <row r="78" spans="1:17" ht="12.75" customHeight="1">
      <c r="A78" s="25"/>
      <c r="B78" s="25"/>
      <c r="C78" s="25"/>
      <c r="D78" s="25"/>
      <c r="E78" s="26"/>
      <c r="F78" s="26"/>
      <c r="G78" s="34"/>
      <c r="H78" s="34"/>
      <c r="I78" s="34"/>
      <c r="J78" s="34"/>
      <c r="K78" s="25"/>
      <c r="L78" s="25"/>
      <c r="M78" s="25"/>
      <c r="N78" s="25"/>
      <c r="O78" s="26"/>
      <c r="P78" s="25"/>
      <c r="Q78" s="25"/>
    </row>
    <row r="79" spans="1:17" ht="12.75" customHeight="1">
      <c r="A79" s="25"/>
      <c r="B79" s="25"/>
      <c r="C79" s="25"/>
      <c r="D79" s="25"/>
      <c r="E79" s="26"/>
      <c r="F79" s="26"/>
      <c r="G79" s="34"/>
      <c r="H79" s="34"/>
      <c r="I79" s="34"/>
      <c r="J79" s="34"/>
      <c r="K79" s="25"/>
      <c r="L79" s="25"/>
      <c r="M79" s="25"/>
      <c r="N79" s="25"/>
      <c r="O79" s="26"/>
      <c r="P79" s="25"/>
      <c r="Q79" s="25"/>
    </row>
    <row r="80" spans="1:17" ht="12.75" customHeight="1">
      <c r="A80" s="25"/>
      <c r="B80" s="25"/>
      <c r="C80" s="25"/>
      <c r="D80" s="25"/>
      <c r="E80" s="26"/>
      <c r="F80" s="26"/>
      <c r="G80" s="34"/>
      <c r="H80" s="34"/>
      <c r="I80" s="34"/>
      <c r="J80" s="34"/>
      <c r="K80" s="25"/>
      <c r="L80" s="25"/>
      <c r="M80" s="25"/>
      <c r="N80" s="25"/>
      <c r="O80" s="26"/>
      <c r="P80" s="25"/>
      <c r="Q80" s="25"/>
    </row>
    <row r="81" spans="1:17" ht="12.75" customHeight="1">
      <c r="A81" s="25"/>
      <c r="B81" s="25"/>
      <c r="C81" s="25"/>
      <c r="D81" s="25"/>
      <c r="E81" s="26"/>
      <c r="F81" s="26"/>
      <c r="G81" s="34"/>
      <c r="H81" s="34"/>
      <c r="I81" s="34"/>
      <c r="J81" s="34"/>
      <c r="K81" s="25"/>
      <c r="L81" s="25"/>
      <c r="M81" s="25"/>
      <c r="N81" s="25"/>
      <c r="O81" s="26"/>
      <c r="P81" s="25"/>
      <c r="Q81" s="25"/>
    </row>
    <row r="82" spans="1:17" ht="12.75" customHeight="1">
      <c r="A82" s="25"/>
      <c r="B82" s="25"/>
      <c r="C82" s="25"/>
      <c r="D82" s="25"/>
      <c r="E82" s="239" t="str">
        <f>C248</f>
        <v>Tracer COVID-19 treatment items in hospitals and designated COVID-19 treatment centers (n=45)</v>
      </c>
      <c r="F82" s="239"/>
      <c r="G82" s="239"/>
      <c r="H82" s="239"/>
      <c r="I82" s="239"/>
      <c r="J82" s="239"/>
      <c r="K82" s="239"/>
      <c r="L82" s="239"/>
      <c r="M82" s="239"/>
      <c r="N82" s="239"/>
      <c r="O82" s="26"/>
      <c r="P82" s="25"/>
      <c r="Q82" s="25"/>
    </row>
    <row r="83" spans="1:17" ht="12.75" customHeight="1">
      <c r="A83" s="25"/>
      <c r="B83" s="25"/>
      <c r="C83" s="25"/>
      <c r="D83" s="25"/>
      <c r="E83" s="26"/>
      <c r="F83" s="26"/>
      <c r="G83" s="26"/>
      <c r="H83" s="26"/>
      <c r="I83" s="26"/>
      <c r="J83" s="26"/>
      <c r="K83" s="26"/>
      <c r="L83" s="26"/>
      <c r="M83" s="26"/>
      <c r="N83" s="26"/>
      <c r="O83" s="34"/>
      <c r="P83" s="25"/>
      <c r="Q83" s="25"/>
    </row>
    <row r="84" spans="1:17" ht="12.75" customHeight="1">
      <c r="A84" s="25"/>
      <c r="B84" s="25"/>
      <c r="C84" s="25"/>
      <c r="D84" s="25"/>
      <c r="E84" s="26"/>
      <c r="F84" s="26"/>
      <c r="G84" s="26"/>
      <c r="H84" s="26"/>
      <c r="I84" s="26"/>
      <c r="J84" s="26"/>
      <c r="K84" s="26"/>
      <c r="L84" s="26"/>
      <c r="M84" s="26"/>
      <c r="N84" s="26"/>
      <c r="O84" s="34"/>
      <c r="P84" s="25"/>
      <c r="Q84" s="25"/>
    </row>
    <row r="85" spans="1:17" ht="12.75" customHeight="1">
      <c r="A85" s="25"/>
      <c r="B85" s="25"/>
      <c r="C85" s="25"/>
      <c r="D85" s="25"/>
      <c r="E85" s="26"/>
      <c r="F85" s="26"/>
      <c r="G85" s="26"/>
      <c r="H85" s="26"/>
      <c r="I85" s="26"/>
      <c r="J85" s="26"/>
      <c r="K85" s="26"/>
      <c r="L85" s="26"/>
      <c r="M85" s="26"/>
      <c r="N85" s="26"/>
      <c r="O85" s="34"/>
      <c r="P85" s="25"/>
      <c r="Q85" s="25"/>
    </row>
    <row r="86" spans="1:17" ht="12.75" customHeight="1">
      <c r="A86" s="25"/>
      <c r="B86" s="25"/>
      <c r="C86" s="25"/>
      <c r="D86" s="25"/>
      <c r="E86" s="26"/>
      <c r="F86" s="26"/>
      <c r="G86" s="26"/>
      <c r="H86" s="26"/>
      <c r="I86" s="26"/>
      <c r="J86" s="26"/>
      <c r="K86" s="26"/>
      <c r="L86" s="26"/>
      <c r="M86" s="26"/>
      <c r="N86" s="26"/>
      <c r="O86" s="34"/>
      <c r="P86" s="25"/>
      <c r="Q86" s="25"/>
    </row>
    <row r="87" spans="1:17" ht="12.75" customHeight="1">
      <c r="A87" s="25"/>
      <c r="B87" s="25"/>
      <c r="C87" s="25"/>
      <c r="D87" s="25"/>
      <c r="E87" s="26"/>
      <c r="F87" s="26"/>
      <c r="G87" s="26"/>
      <c r="H87" s="26"/>
      <c r="I87" s="26"/>
      <c r="J87" s="26"/>
      <c r="K87" s="26"/>
      <c r="L87" s="26"/>
      <c r="M87" s="26"/>
      <c r="N87" s="26"/>
      <c r="O87" s="34"/>
      <c r="P87" s="25"/>
      <c r="Q87" s="25"/>
    </row>
    <row r="88" spans="1:17" ht="12.75" customHeight="1">
      <c r="A88" s="25"/>
      <c r="B88" s="25"/>
      <c r="C88" s="25"/>
      <c r="D88" s="25"/>
      <c r="E88" s="26"/>
      <c r="F88" s="26"/>
      <c r="G88" s="26"/>
      <c r="H88" s="26"/>
      <c r="I88" s="26"/>
      <c r="J88" s="26"/>
      <c r="K88" s="26"/>
      <c r="L88" s="26"/>
      <c r="M88" s="26"/>
      <c r="N88" s="26"/>
      <c r="O88" s="34"/>
      <c r="P88" s="25"/>
      <c r="Q88" s="25"/>
    </row>
    <row r="89" spans="1:17" ht="12.75" customHeight="1">
      <c r="A89" s="25"/>
      <c r="B89" s="25"/>
      <c r="C89" s="25"/>
      <c r="D89" s="25"/>
      <c r="E89" s="26"/>
      <c r="F89" s="26"/>
      <c r="G89" s="26"/>
      <c r="H89" s="26"/>
      <c r="I89" s="26"/>
      <c r="J89" s="26"/>
      <c r="K89" s="26"/>
      <c r="L89" s="26"/>
      <c r="M89" s="26"/>
      <c r="N89" s="26"/>
      <c r="O89" s="34"/>
      <c r="P89" s="25"/>
      <c r="Q89" s="25"/>
    </row>
    <row r="90" spans="1:17" ht="12.75" customHeight="1">
      <c r="A90" s="25"/>
      <c r="B90" s="25"/>
      <c r="C90" s="25"/>
      <c r="D90" s="25"/>
      <c r="E90" s="26"/>
      <c r="F90" s="26"/>
      <c r="G90" s="26"/>
      <c r="H90" s="26"/>
      <c r="I90" s="26"/>
      <c r="J90" s="26"/>
      <c r="K90" s="26"/>
      <c r="L90" s="26"/>
      <c r="M90" s="26"/>
      <c r="N90" s="26"/>
      <c r="O90" s="34"/>
      <c r="P90" s="25"/>
      <c r="Q90" s="25"/>
    </row>
    <row r="91" spans="1:17" ht="12.75" customHeight="1">
      <c r="A91" s="25"/>
      <c r="B91" s="25"/>
      <c r="C91" s="25"/>
      <c r="D91" s="25"/>
      <c r="E91" s="26"/>
      <c r="F91" s="26"/>
      <c r="G91" s="26"/>
      <c r="H91" s="26"/>
      <c r="I91" s="26"/>
      <c r="J91" s="26"/>
      <c r="K91" s="26"/>
      <c r="L91" s="26"/>
      <c r="M91" s="26"/>
      <c r="N91" s="26"/>
      <c r="O91" s="34"/>
      <c r="P91" s="25"/>
      <c r="Q91" s="25"/>
    </row>
    <row r="92" spans="1:17" ht="12.75" customHeight="1">
      <c r="A92" s="25"/>
      <c r="B92" s="25"/>
      <c r="C92" s="25"/>
      <c r="D92" s="25"/>
      <c r="E92" s="26"/>
      <c r="F92" s="26"/>
      <c r="G92" s="26"/>
      <c r="H92" s="26"/>
      <c r="I92" s="26"/>
      <c r="J92" s="26"/>
      <c r="K92" s="26"/>
      <c r="L92" s="26"/>
      <c r="M92" s="26"/>
      <c r="N92" s="26"/>
      <c r="O92" s="34"/>
      <c r="P92" s="25"/>
      <c r="Q92" s="25"/>
    </row>
    <row r="93" spans="1:17" ht="12.75" customHeight="1">
      <c r="A93" s="25"/>
      <c r="B93" s="25"/>
      <c r="C93" s="25"/>
      <c r="D93" s="25"/>
      <c r="E93" s="26"/>
      <c r="F93" s="26"/>
      <c r="G93" s="26"/>
      <c r="H93" s="26"/>
      <c r="I93" s="26"/>
      <c r="J93" s="26"/>
      <c r="K93" s="26"/>
      <c r="L93" s="26"/>
      <c r="M93" s="26"/>
      <c r="N93" s="26"/>
      <c r="O93" s="34"/>
      <c r="P93" s="25"/>
      <c r="Q93" s="25"/>
    </row>
    <row r="94" spans="1:17" ht="12.75" customHeight="1">
      <c r="A94" s="25"/>
      <c r="B94" s="25"/>
      <c r="C94" s="25"/>
      <c r="D94" s="25"/>
      <c r="E94" s="25"/>
      <c r="F94" s="25"/>
      <c r="G94" s="25"/>
      <c r="H94" s="25"/>
      <c r="I94" s="25"/>
      <c r="J94" s="26"/>
      <c r="K94" s="26"/>
      <c r="L94" s="26"/>
      <c r="M94" s="26"/>
      <c r="N94" s="26"/>
      <c r="O94" s="34"/>
      <c r="P94" s="25"/>
      <c r="Q94" s="25"/>
    </row>
    <row r="95" spans="1:17" ht="12.75" customHeight="1">
      <c r="A95" s="25"/>
      <c r="B95" s="25"/>
      <c r="C95" s="25"/>
      <c r="D95" s="25"/>
      <c r="E95" s="25"/>
      <c r="F95" s="25"/>
      <c r="G95" s="25"/>
      <c r="H95" s="25"/>
      <c r="I95" s="25"/>
      <c r="J95" s="26"/>
      <c r="K95" s="26"/>
      <c r="L95" s="26"/>
      <c r="M95" s="26"/>
      <c r="N95" s="26"/>
      <c r="O95" s="34"/>
      <c r="P95" s="25"/>
      <c r="Q95" s="25"/>
    </row>
    <row r="96" spans="1:17" ht="12.75" customHeight="1">
      <c r="A96" s="25"/>
      <c r="B96" s="25"/>
      <c r="C96" s="25"/>
      <c r="D96" s="25"/>
      <c r="E96" s="25"/>
      <c r="F96" s="25"/>
      <c r="G96" s="25"/>
      <c r="H96" s="25"/>
      <c r="I96" s="25"/>
      <c r="J96" s="26"/>
      <c r="K96" s="26"/>
      <c r="L96" s="26"/>
      <c r="M96" s="26"/>
      <c r="N96" s="26"/>
      <c r="O96" s="34"/>
      <c r="P96" s="25"/>
      <c r="Q96" s="25"/>
    </row>
    <row r="97" spans="1:17" ht="12.75" customHeight="1">
      <c r="A97" s="25"/>
      <c r="B97" s="25"/>
      <c r="C97" s="25"/>
      <c r="D97" s="25"/>
      <c r="E97" s="25"/>
      <c r="F97" s="25"/>
      <c r="G97" s="25"/>
      <c r="H97" s="25"/>
      <c r="I97" s="25"/>
      <c r="J97" s="26"/>
      <c r="K97" s="26"/>
      <c r="L97" s="26"/>
      <c r="M97" s="26"/>
      <c r="N97" s="26"/>
      <c r="O97" s="34"/>
      <c r="P97" s="25"/>
      <c r="Q97" s="25"/>
    </row>
    <row r="98" spans="1:17" ht="12.75" customHeight="1">
      <c r="A98" s="25"/>
      <c r="B98" s="25"/>
      <c r="C98" s="25"/>
      <c r="D98" s="25"/>
      <c r="E98" s="25"/>
      <c r="F98" s="25"/>
      <c r="G98" s="25"/>
      <c r="H98" s="25"/>
      <c r="I98" s="25"/>
      <c r="J98" s="26"/>
      <c r="K98" s="26"/>
      <c r="L98" s="26"/>
      <c r="M98" s="26"/>
      <c r="N98" s="26"/>
      <c r="O98" s="34"/>
      <c r="P98" s="25"/>
      <c r="Q98" s="25"/>
    </row>
    <row r="99" spans="1:17" ht="12.75" customHeight="1">
      <c r="A99" s="25"/>
      <c r="B99" s="25"/>
      <c r="C99" s="25"/>
      <c r="D99" s="25"/>
      <c r="E99" s="25"/>
      <c r="F99" s="25"/>
      <c r="G99" s="25"/>
      <c r="H99" s="25"/>
      <c r="I99" s="25"/>
      <c r="J99" s="26"/>
      <c r="K99" s="26"/>
      <c r="L99" s="26"/>
      <c r="M99" s="26"/>
      <c r="N99" s="26"/>
      <c r="O99" s="34"/>
      <c r="P99" s="25"/>
      <c r="Q99" s="25"/>
    </row>
    <row r="100" spans="1:17" ht="12.75" customHeight="1">
      <c r="A100" s="25"/>
      <c r="B100" s="25"/>
      <c r="C100" s="25"/>
      <c r="D100" s="25"/>
      <c r="E100" s="25"/>
      <c r="F100" s="25"/>
      <c r="G100" s="25"/>
      <c r="H100" s="25"/>
      <c r="I100" s="25"/>
      <c r="J100" s="26"/>
      <c r="K100" s="26"/>
      <c r="L100" s="26"/>
      <c r="M100" s="26"/>
      <c r="N100" s="26"/>
      <c r="O100" s="34"/>
      <c r="P100" s="25"/>
      <c r="Q100" s="25"/>
    </row>
    <row r="101" spans="1:17" ht="12.75" customHeight="1">
      <c r="A101" s="25"/>
      <c r="B101" s="25"/>
      <c r="C101" s="25"/>
      <c r="D101" s="25"/>
      <c r="E101" s="25"/>
      <c r="F101" s="25"/>
      <c r="G101" s="25"/>
      <c r="H101" s="25"/>
      <c r="I101" s="25"/>
      <c r="J101" s="26"/>
      <c r="K101" s="26"/>
      <c r="L101" s="26"/>
      <c r="M101" s="26"/>
      <c r="N101" s="26"/>
      <c r="O101" s="34"/>
      <c r="P101" s="25"/>
      <c r="Q101" s="25"/>
    </row>
    <row r="102" spans="1:17" ht="12.75" customHeight="1">
      <c r="A102" s="25"/>
      <c r="B102" s="25"/>
      <c r="C102" s="25"/>
      <c r="D102" s="25"/>
      <c r="E102" s="25"/>
      <c r="F102" s="25"/>
      <c r="G102" s="25"/>
      <c r="H102" s="25"/>
      <c r="I102" s="25"/>
      <c r="J102" s="26"/>
      <c r="K102" s="26"/>
      <c r="L102" s="26"/>
      <c r="M102" s="26"/>
      <c r="N102" s="26"/>
      <c r="O102" s="34"/>
      <c r="P102" s="25"/>
      <c r="Q102" s="25"/>
    </row>
    <row r="103" spans="1:17" ht="12.75" customHeight="1">
      <c r="A103" s="25"/>
      <c r="B103" s="25"/>
      <c r="C103" s="25"/>
      <c r="D103" s="25"/>
      <c r="E103" s="25"/>
      <c r="F103" s="25"/>
      <c r="G103" s="25"/>
      <c r="H103" s="25"/>
      <c r="I103" s="25"/>
      <c r="J103" s="26"/>
      <c r="K103" s="26"/>
      <c r="L103" s="26"/>
      <c r="M103" s="26"/>
      <c r="N103" s="26"/>
      <c r="O103" s="34"/>
      <c r="P103" s="25"/>
      <c r="Q103" s="25"/>
    </row>
    <row r="104" spans="1:17" ht="35.25" customHeight="1">
      <c r="A104" s="25"/>
      <c r="B104" s="25"/>
      <c r="C104" s="25"/>
      <c r="D104" s="239" t="str">
        <f>C264</f>
        <v>Tracer drugs currently availabile in hospitals or designated COVID-19 treatment centers (n=45)</v>
      </c>
      <c r="E104" s="239"/>
      <c r="F104" s="239"/>
      <c r="G104" s="239"/>
      <c r="H104" s="239"/>
      <c r="I104" s="181"/>
      <c r="J104" s="272" t="str">
        <f>C285</f>
        <v>Tracer drugs currently availabile in facilities (all facilities) (n=147)</v>
      </c>
      <c r="K104" s="272"/>
      <c r="L104" s="272"/>
      <c r="M104" s="272"/>
      <c r="N104" s="272"/>
      <c r="O104" s="272"/>
      <c r="P104" s="25"/>
      <c r="Q104" s="25"/>
    </row>
    <row r="105" spans="1:17" ht="12.75" customHeight="1">
      <c r="A105" s="25"/>
      <c r="B105" s="25"/>
      <c r="C105" s="25"/>
      <c r="D105" s="25"/>
      <c r="E105" s="26"/>
      <c r="F105" s="26"/>
      <c r="G105" s="26"/>
      <c r="H105" s="26"/>
      <c r="I105" s="26"/>
      <c r="J105" s="26"/>
      <c r="K105" s="26"/>
      <c r="L105" s="26"/>
      <c r="M105" s="26"/>
      <c r="N105" s="26"/>
      <c r="O105" s="34"/>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6"/>
      <c r="F115" s="26"/>
      <c r="G115" s="26"/>
      <c r="H115" s="26"/>
      <c r="I115" s="26"/>
      <c r="J115" s="26"/>
      <c r="K115" s="26"/>
      <c r="L115" s="26"/>
      <c r="M115" s="26"/>
      <c r="N115" s="26"/>
      <c r="O115" s="34"/>
      <c r="P115" s="25"/>
      <c r="Q115" s="25"/>
    </row>
    <row r="116" spans="1:17" ht="12.75" customHeight="1">
      <c r="A116" s="25"/>
      <c r="B116" s="25"/>
      <c r="C116" s="25"/>
      <c r="D116" s="25"/>
      <c r="E116" s="25"/>
      <c r="F116" s="25"/>
      <c r="G116" s="25"/>
      <c r="H116" s="25"/>
      <c r="I116" s="25"/>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5"/>
      <c r="F124" s="25"/>
      <c r="G124" s="25"/>
      <c r="H124" s="25"/>
      <c r="I124" s="25"/>
      <c r="J124" s="26"/>
      <c r="K124" s="26"/>
      <c r="L124" s="26"/>
      <c r="M124" s="26"/>
      <c r="N124" s="26"/>
      <c r="O124" s="34"/>
      <c r="P124" s="25"/>
      <c r="Q124" s="25"/>
    </row>
    <row r="125" spans="1:17" ht="12.75" customHeight="1">
      <c r="A125" s="25"/>
      <c r="B125" s="25"/>
      <c r="C125" s="25"/>
      <c r="D125" s="25"/>
      <c r="E125" s="181"/>
      <c r="F125" s="181"/>
      <c r="G125" s="181"/>
      <c r="H125" s="181"/>
      <c r="I125" s="181"/>
      <c r="J125" s="181"/>
      <c r="K125" s="181"/>
      <c r="L125" s="181"/>
      <c r="M125" s="181"/>
      <c r="N125" s="181"/>
      <c r="O125" s="26"/>
      <c r="P125" s="25"/>
      <c r="Q125" s="25"/>
    </row>
    <row r="126" spans="1:17" ht="12.75" customHeight="1">
      <c r="A126" s="25"/>
      <c r="B126" s="25"/>
      <c r="C126" s="25"/>
      <c r="D126" s="25"/>
      <c r="E126" s="26"/>
      <c r="F126" s="26"/>
      <c r="G126" s="26"/>
      <c r="H126" s="26"/>
      <c r="I126" s="26"/>
      <c r="J126" s="26"/>
      <c r="K126" s="26"/>
      <c r="L126" s="26"/>
      <c r="M126" s="26"/>
      <c r="N126" s="26"/>
      <c r="O126" s="34"/>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6"/>
      <c r="F135" s="26"/>
      <c r="G135" s="26"/>
      <c r="H135" s="26"/>
      <c r="I135" s="26"/>
      <c r="J135" s="26"/>
      <c r="K135" s="26"/>
      <c r="L135" s="26"/>
      <c r="M135" s="26"/>
      <c r="N135" s="26"/>
      <c r="O135" s="34"/>
      <c r="P135" s="25"/>
      <c r="Q135" s="25"/>
    </row>
    <row r="136" spans="1:17" ht="12.75" customHeight="1">
      <c r="A136" s="25"/>
      <c r="B136" s="25"/>
      <c r="C136" s="25"/>
      <c r="D136" s="25"/>
      <c r="E136" s="26"/>
      <c r="F136" s="26"/>
      <c r="G136" s="26"/>
      <c r="H136" s="26"/>
      <c r="I136" s="26"/>
      <c r="J136" s="26"/>
      <c r="K136" s="26"/>
      <c r="L136" s="26"/>
      <c r="M136" s="26"/>
      <c r="N136" s="26"/>
      <c r="O136" s="34"/>
      <c r="P136" s="25"/>
      <c r="Q136" s="25"/>
    </row>
    <row r="137" spans="1:17" ht="12.75" customHeight="1">
      <c r="A137" s="25"/>
      <c r="B137" s="25"/>
      <c r="C137" s="25"/>
      <c r="D137" s="25"/>
      <c r="E137" s="25"/>
      <c r="F137" s="25"/>
      <c r="G137" s="25"/>
      <c r="H137" s="25"/>
      <c r="I137" s="25"/>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72" t="str">
        <f>C301</f>
        <v>Tracer supplies currently available in facilities (all facilities) (n=147)</v>
      </c>
      <c r="F143" s="272"/>
      <c r="G143" s="272"/>
      <c r="H143" s="272"/>
      <c r="I143" s="272"/>
      <c r="J143" s="272"/>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5"/>
      <c r="F145" s="25"/>
      <c r="G145" s="25"/>
      <c r="H145" s="25"/>
      <c r="I145" s="25"/>
      <c r="J145" s="26"/>
      <c r="K145" s="26"/>
      <c r="L145" s="26"/>
      <c r="M145" s="26"/>
      <c r="N145" s="26"/>
      <c r="O145" s="34"/>
      <c r="P145" s="25"/>
      <c r="Q145" s="25"/>
    </row>
    <row r="146" spans="1:17" ht="12.75" customHeight="1">
      <c r="A146" s="25"/>
      <c r="B146" s="25"/>
      <c r="C146" s="25"/>
      <c r="D146" s="25"/>
      <c r="E146" s="239"/>
      <c r="F146" s="239"/>
      <c r="G146" s="239"/>
      <c r="H146" s="239"/>
      <c r="I146" s="239"/>
      <c r="J146" s="239"/>
      <c r="K146" s="239"/>
      <c r="L146" s="239"/>
      <c r="M146" s="239"/>
      <c r="N146" s="239"/>
      <c r="O146" s="26"/>
      <c r="P146" s="25"/>
      <c r="Q146" s="25"/>
    </row>
    <row r="147" spans="1:17" ht="12.75" customHeight="1">
      <c r="A147" s="25"/>
      <c r="B147" s="25"/>
      <c r="C147" s="25"/>
      <c r="D147" s="25"/>
      <c r="E147" s="26"/>
      <c r="F147" s="26"/>
      <c r="G147" s="26"/>
      <c r="H147" s="26"/>
      <c r="I147" s="26"/>
      <c r="J147" s="26"/>
      <c r="K147" s="26"/>
      <c r="L147" s="26"/>
      <c r="M147" s="26"/>
      <c r="N147" s="26"/>
      <c r="O147" s="34"/>
      <c r="P147" s="25"/>
      <c r="Q147" s="25"/>
    </row>
    <row r="148" spans="1:17" ht="12.75" customHeight="1">
      <c r="A148" s="25"/>
      <c r="B148" s="25"/>
      <c r="C148" s="25"/>
      <c r="D148" s="25"/>
      <c r="E148" s="26"/>
      <c r="F148" s="26"/>
      <c r="G148" s="26"/>
      <c r="H148" s="26"/>
      <c r="I148" s="26"/>
      <c r="J148" s="26"/>
      <c r="K148" s="26"/>
      <c r="L148" s="26"/>
      <c r="M148" s="26"/>
      <c r="N148" s="26"/>
      <c r="O148" s="34"/>
      <c r="P148" s="25"/>
      <c r="Q148" s="25"/>
    </row>
    <row r="149" spans="1:17" ht="12.75" customHeight="1">
      <c r="A149" s="25"/>
      <c r="B149" s="25"/>
      <c r="C149" s="25"/>
      <c r="D149" s="25"/>
      <c r="E149" s="26"/>
      <c r="F149" s="26"/>
      <c r="G149" s="26"/>
      <c r="H149" s="26"/>
      <c r="I149" s="26"/>
      <c r="J149" s="26"/>
      <c r="K149" s="26"/>
      <c r="L149" s="26"/>
      <c r="M149" s="26"/>
      <c r="N149" s="26"/>
      <c r="O149" s="34"/>
      <c r="P149" s="25"/>
      <c r="Q149" s="25"/>
    </row>
    <row r="150" spans="1:17" ht="12.75" customHeight="1">
      <c r="A150" s="25"/>
      <c r="B150" s="25"/>
      <c r="C150" s="25"/>
      <c r="D150" s="25"/>
      <c r="E150" s="26"/>
      <c r="F150" s="26"/>
      <c r="G150" s="26"/>
      <c r="H150" s="26"/>
      <c r="I150" s="26"/>
      <c r="J150" s="26"/>
      <c r="K150" s="26"/>
      <c r="L150" s="26"/>
      <c r="M150" s="26"/>
      <c r="N150" s="26"/>
      <c r="O150" s="34"/>
      <c r="P150" s="25"/>
      <c r="Q150" s="25"/>
    </row>
    <row r="151" spans="1:17" ht="12.75" customHeight="1">
      <c r="A151" s="25"/>
      <c r="B151" s="25"/>
      <c r="C151" s="25"/>
      <c r="D151" s="25"/>
      <c r="E151" s="26"/>
      <c r="F151" s="26"/>
      <c r="G151" s="26"/>
      <c r="H151" s="26"/>
      <c r="I151" s="26"/>
      <c r="J151" s="26"/>
      <c r="K151" s="26"/>
      <c r="L151" s="26"/>
      <c r="M151" s="26"/>
      <c r="N151" s="26"/>
      <c r="O151" s="34"/>
      <c r="P151" s="25"/>
      <c r="Q151" s="25"/>
    </row>
    <row r="152" spans="1:17" ht="12.75" customHeight="1">
      <c r="A152" s="25"/>
      <c r="B152" s="25"/>
      <c r="C152" s="25"/>
      <c r="D152" s="25"/>
      <c r="E152" s="26"/>
      <c r="F152" s="26"/>
      <c r="G152" s="26"/>
      <c r="H152" s="26"/>
      <c r="I152" s="26"/>
      <c r="J152" s="26"/>
      <c r="K152" s="26"/>
      <c r="L152" s="26"/>
      <c r="M152" s="26"/>
      <c r="N152" s="26"/>
      <c r="O152" s="34"/>
      <c r="P152" s="25"/>
      <c r="Q152" s="25"/>
    </row>
    <row r="153" spans="1:17" ht="12.75" customHeight="1">
      <c r="A153" s="25"/>
      <c r="B153" s="25"/>
      <c r="C153" s="25"/>
      <c r="D153" s="25"/>
      <c r="E153" s="26"/>
      <c r="F153" s="26"/>
      <c r="G153" s="26"/>
      <c r="H153" s="26"/>
      <c r="I153" s="26"/>
      <c r="J153" s="26"/>
      <c r="K153" s="26"/>
      <c r="L153" s="26"/>
      <c r="M153" s="26"/>
      <c r="N153" s="26"/>
      <c r="O153" s="34"/>
      <c r="P153" s="25"/>
      <c r="Q153" s="25"/>
    </row>
    <row r="154" spans="1:17" ht="12.75" customHeight="1">
      <c r="A154" s="25"/>
      <c r="B154" s="25"/>
      <c r="C154" s="25"/>
      <c r="D154" s="25"/>
      <c r="E154" s="26"/>
      <c r="F154" s="26"/>
      <c r="G154" s="26"/>
      <c r="H154" s="26"/>
      <c r="I154" s="26"/>
      <c r="J154" s="26"/>
      <c r="K154" s="26"/>
      <c r="L154" s="26"/>
      <c r="M154" s="26"/>
      <c r="N154" s="26"/>
      <c r="O154" s="34"/>
      <c r="P154" s="25"/>
      <c r="Q154" s="25"/>
    </row>
    <row r="155" spans="1:17" ht="12.75" customHeight="1">
      <c r="A155" s="25"/>
      <c r="B155" s="25"/>
      <c r="C155" s="25"/>
      <c r="D155" s="25"/>
      <c r="E155" s="26"/>
      <c r="F155" s="26"/>
      <c r="G155" s="26"/>
      <c r="H155" s="26"/>
      <c r="I155" s="26"/>
      <c r="J155" s="26"/>
      <c r="K155" s="26"/>
      <c r="L155" s="26"/>
      <c r="M155" s="26"/>
      <c r="N155" s="26"/>
      <c r="O155" s="34"/>
      <c r="P155" s="25"/>
      <c r="Q155" s="25"/>
    </row>
    <row r="156" spans="1:17" ht="12.75" customHeight="1">
      <c r="A156" s="25"/>
      <c r="B156" s="25"/>
      <c r="C156" s="25"/>
      <c r="D156" s="25"/>
      <c r="E156" s="26"/>
      <c r="F156" s="26"/>
      <c r="G156" s="26"/>
      <c r="H156" s="26"/>
      <c r="I156" s="26"/>
      <c r="J156" s="26"/>
      <c r="K156" s="26"/>
      <c r="L156" s="26"/>
      <c r="M156" s="26"/>
      <c r="N156" s="26"/>
      <c r="O156" s="34"/>
      <c r="P156" s="25"/>
      <c r="Q156" s="25"/>
    </row>
    <row r="157" spans="1:17" ht="12.75" customHeight="1">
      <c r="A157" s="25"/>
      <c r="B157" s="25"/>
      <c r="C157" s="25"/>
      <c r="D157" s="25"/>
      <c r="E157" s="26"/>
      <c r="F157" s="26"/>
      <c r="G157" s="26"/>
      <c r="H157" s="26"/>
      <c r="I157" s="26"/>
      <c r="J157" s="26"/>
      <c r="K157" s="26"/>
      <c r="L157" s="26"/>
      <c r="M157" s="26"/>
      <c r="N157" s="26"/>
      <c r="O157" s="34"/>
      <c r="P157" s="25"/>
      <c r="Q157" s="25"/>
    </row>
    <row r="158" spans="1:17" ht="12.75" customHeight="1">
      <c r="A158" s="25"/>
      <c r="B158" s="25"/>
      <c r="C158" s="25"/>
      <c r="D158" s="25"/>
      <c r="E158" s="25"/>
      <c r="F158" s="25"/>
      <c r="G158" s="25"/>
      <c r="H158" s="25"/>
      <c r="I158" s="25"/>
      <c r="J158" s="26"/>
      <c r="K158" s="26"/>
      <c r="L158" s="26"/>
      <c r="M158" s="26"/>
      <c r="N158" s="26"/>
      <c r="O158" s="34"/>
      <c r="P158" s="25"/>
      <c r="Q158" s="25"/>
    </row>
    <row r="159" spans="1:17" ht="12.75" customHeight="1">
      <c r="A159" s="25"/>
      <c r="B159" s="25"/>
      <c r="C159" s="25"/>
      <c r="D159" s="25"/>
      <c r="E159" s="25"/>
      <c r="F159" s="25"/>
      <c r="G159" s="25"/>
      <c r="H159" s="25"/>
      <c r="I159" s="25"/>
      <c r="J159" s="26"/>
      <c r="K159" s="26"/>
      <c r="L159" s="26"/>
      <c r="M159" s="26"/>
      <c r="N159" s="26"/>
      <c r="O159" s="34"/>
      <c r="P159" s="25"/>
      <c r="Q159" s="25"/>
    </row>
    <row r="160" spans="1:17" ht="12.75" customHeight="1">
      <c r="A160" s="25"/>
      <c r="B160" s="25"/>
      <c r="C160" s="25"/>
      <c r="D160" s="25"/>
      <c r="E160" s="25"/>
      <c r="F160" s="25"/>
      <c r="G160" s="25"/>
      <c r="H160" s="25"/>
      <c r="I160" s="25"/>
      <c r="J160" s="26"/>
      <c r="K160" s="26"/>
      <c r="L160" s="26"/>
      <c r="M160" s="26"/>
      <c r="N160" s="26"/>
      <c r="O160" s="34"/>
      <c r="P160" s="25"/>
      <c r="Q160" s="25"/>
    </row>
    <row r="161" spans="1:17" ht="12.75" customHeight="1">
      <c r="A161" s="25"/>
      <c r="B161" s="25"/>
      <c r="C161" s="25"/>
      <c r="D161" s="25"/>
      <c r="E161" s="25"/>
      <c r="F161" s="25"/>
      <c r="G161" s="25"/>
      <c r="H161" s="25"/>
      <c r="I161" s="25"/>
      <c r="J161" s="26"/>
      <c r="K161" s="26"/>
      <c r="L161" s="26"/>
      <c r="M161" s="26"/>
      <c r="N161" s="26"/>
      <c r="O161" s="34"/>
      <c r="P161" s="25"/>
      <c r="Q161" s="25"/>
    </row>
    <row r="162" spans="1:17" ht="12.75" customHeight="1">
      <c r="A162" s="25"/>
      <c r="B162" s="25"/>
      <c r="C162" s="25"/>
      <c r="D162" s="25"/>
      <c r="E162" s="25"/>
      <c r="F162" s="25"/>
      <c r="G162" s="25"/>
      <c r="H162" s="25"/>
      <c r="I162" s="25"/>
      <c r="J162" s="26"/>
      <c r="K162" s="26"/>
      <c r="L162" s="26"/>
      <c r="M162" s="26"/>
      <c r="N162" s="26"/>
      <c r="O162" s="34"/>
      <c r="P162" s="25"/>
      <c r="Q162" s="25"/>
    </row>
    <row r="163" spans="1:17" ht="12.75" customHeight="1">
      <c r="A163" s="25"/>
      <c r="B163" s="25"/>
      <c r="C163" s="25"/>
      <c r="D163" s="25"/>
      <c r="E163" s="25"/>
      <c r="F163" s="25"/>
      <c r="G163" s="25"/>
      <c r="H163" s="25"/>
      <c r="I163" s="25"/>
      <c r="J163" s="26"/>
      <c r="K163" s="26"/>
      <c r="L163" s="26"/>
      <c r="M163" s="26"/>
      <c r="N163" s="26"/>
      <c r="O163" s="34"/>
      <c r="P163" s="25"/>
      <c r="Q163" s="25"/>
    </row>
    <row r="164" spans="1:17" ht="12.75" customHeight="1">
      <c r="A164" s="25"/>
      <c r="B164" s="25"/>
      <c r="C164" s="25"/>
      <c r="D164" s="25"/>
      <c r="E164" s="239" t="str">
        <f>C317</f>
        <v>Trend in tracer indicators</v>
      </c>
      <c r="F164" s="239"/>
      <c r="G164" s="239"/>
      <c r="H164" s="239"/>
      <c r="I164" s="239"/>
      <c r="J164" s="239"/>
      <c r="K164" s="181"/>
      <c r="L164" s="181"/>
      <c r="M164" s="181"/>
      <c r="N164" s="25"/>
      <c r="O164" s="26"/>
      <c r="P164" s="25"/>
      <c r="Q164" s="25"/>
    </row>
    <row r="165" spans="1:17" ht="12.75" customHeight="1">
      <c r="A165" s="25"/>
      <c r="B165" s="25"/>
      <c r="C165" s="25"/>
      <c r="D165" s="25"/>
      <c r="E165" s="26"/>
      <c r="F165" s="26"/>
      <c r="G165" s="26"/>
      <c r="H165" s="26"/>
      <c r="I165" s="26"/>
      <c r="J165" s="26"/>
      <c r="K165" s="26"/>
      <c r="L165" s="26"/>
      <c r="M165" s="26"/>
      <c r="N165" s="26"/>
      <c r="O165" s="34"/>
      <c r="P165" s="25"/>
      <c r="Q165" s="25"/>
    </row>
    <row r="166" spans="1:17" ht="12.75" customHeight="1">
      <c r="A166" s="25"/>
      <c r="B166" s="25"/>
      <c r="C166" s="25"/>
      <c r="D166" s="25"/>
      <c r="E166" s="26"/>
      <c r="F166" s="26"/>
      <c r="G166" s="26"/>
      <c r="H166" s="26"/>
      <c r="I166" s="26"/>
      <c r="J166" s="26"/>
      <c r="K166" s="26"/>
      <c r="L166" s="26"/>
      <c r="M166" s="26"/>
      <c r="N166" s="26"/>
      <c r="O166" s="34"/>
      <c r="P166" s="25"/>
      <c r="Q166" s="25"/>
    </row>
    <row r="167" spans="1:17" ht="12.75" customHeight="1">
      <c r="A167" s="25"/>
      <c r="B167" s="25"/>
      <c r="C167" s="25"/>
      <c r="D167" s="25"/>
      <c r="E167" s="26"/>
      <c r="F167" s="26"/>
      <c r="G167" s="26"/>
      <c r="H167" s="26"/>
      <c r="I167" s="26"/>
      <c r="J167" s="26"/>
      <c r="K167" s="26"/>
      <c r="L167" s="26"/>
      <c r="M167" s="26"/>
      <c r="N167" s="26"/>
      <c r="O167" s="34"/>
      <c r="P167" s="25"/>
      <c r="Q167" s="25"/>
    </row>
    <row r="168" spans="1:17" ht="12.75" customHeight="1">
      <c r="A168" s="25"/>
      <c r="B168" s="25"/>
      <c r="C168" s="25"/>
      <c r="D168" s="25"/>
      <c r="E168" s="26"/>
      <c r="F168" s="26"/>
      <c r="G168" s="26"/>
      <c r="H168" s="26"/>
      <c r="I168" s="26"/>
      <c r="J168" s="26"/>
      <c r="K168" s="26"/>
      <c r="L168" s="26"/>
      <c r="M168" s="26"/>
      <c r="N168" s="26"/>
      <c r="O168" s="34"/>
      <c r="P168" s="25"/>
      <c r="Q168" s="25"/>
    </row>
    <row r="169" spans="1:17" ht="12.75" customHeight="1">
      <c r="A169" s="25"/>
      <c r="B169" s="25"/>
      <c r="C169" s="25"/>
      <c r="D169" s="25"/>
      <c r="E169" s="26"/>
      <c r="F169" s="26"/>
      <c r="G169" s="26"/>
      <c r="H169" s="26"/>
      <c r="I169" s="26"/>
      <c r="J169" s="26"/>
      <c r="K169" s="26"/>
      <c r="L169" s="26"/>
      <c r="M169" s="26"/>
      <c r="N169" s="26"/>
      <c r="O169" s="34"/>
      <c r="P169" s="25"/>
      <c r="Q169" s="25"/>
    </row>
    <row r="170" spans="1:17" ht="12.75" customHeight="1">
      <c r="A170" s="25"/>
      <c r="B170" s="25"/>
      <c r="C170" s="25"/>
      <c r="D170" s="25"/>
      <c r="E170" s="26"/>
      <c r="F170" s="26"/>
      <c r="G170" s="26"/>
      <c r="H170" s="26"/>
      <c r="I170" s="26"/>
      <c r="J170" s="26"/>
      <c r="K170" s="26"/>
      <c r="L170" s="26"/>
      <c r="M170" s="26"/>
      <c r="N170" s="26"/>
      <c r="O170" s="34"/>
      <c r="P170" s="25"/>
      <c r="Q170" s="25"/>
    </row>
    <row r="171" spans="1:17" ht="12.75" customHeight="1">
      <c r="A171" s="25"/>
      <c r="B171" s="25"/>
      <c r="C171" s="25"/>
      <c r="D171" s="25"/>
      <c r="E171" s="26"/>
      <c r="F171" s="26"/>
      <c r="G171" s="26"/>
      <c r="H171" s="26"/>
      <c r="I171" s="26"/>
      <c r="J171" s="26"/>
      <c r="K171" s="26"/>
      <c r="L171" s="26"/>
      <c r="M171" s="26"/>
      <c r="N171" s="26"/>
      <c r="O171" s="34"/>
      <c r="P171" s="25"/>
      <c r="Q171" s="25"/>
    </row>
    <row r="172" spans="1:17" ht="12.75" customHeight="1">
      <c r="A172" s="25"/>
      <c r="B172" s="25"/>
      <c r="C172" s="25"/>
      <c r="D172" s="25"/>
      <c r="E172" s="26"/>
      <c r="F172" s="26"/>
      <c r="G172" s="26"/>
      <c r="H172" s="26"/>
      <c r="I172" s="26"/>
      <c r="J172" s="26"/>
      <c r="K172" s="26"/>
      <c r="L172" s="26"/>
      <c r="M172" s="26"/>
      <c r="N172" s="26"/>
      <c r="O172" s="34"/>
      <c r="P172" s="25"/>
      <c r="Q172" s="25"/>
    </row>
    <row r="173" spans="1:17" ht="12.75" customHeight="1">
      <c r="A173" s="25"/>
      <c r="B173" s="25"/>
      <c r="C173" s="25"/>
      <c r="D173" s="25"/>
      <c r="E173" s="26"/>
      <c r="F173" s="26"/>
      <c r="G173" s="26"/>
      <c r="H173" s="26"/>
      <c r="I173" s="26"/>
      <c r="J173" s="26"/>
      <c r="K173" s="26"/>
      <c r="L173" s="26"/>
      <c r="M173" s="26"/>
      <c r="N173" s="26"/>
      <c r="O173" s="34"/>
      <c r="P173" s="25"/>
      <c r="Q173" s="25"/>
    </row>
    <row r="174" spans="1:17" ht="12.75" customHeight="1">
      <c r="A174" s="25"/>
      <c r="B174" s="25"/>
      <c r="C174" s="25"/>
      <c r="D174" s="25"/>
      <c r="E174" s="26"/>
      <c r="F174" s="26"/>
      <c r="G174" s="26"/>
      <c r="H174" s="26"/>
      <c r="I174" s="26"/>
      <c r="J174" s="26"/>
      <c r="K174" s="26"/>
      <c r="L174" s="26"/>
      <c r="M174" s="26"/>
      <c r="N174" s="26"/>
      <c r="O174" s="34"/>
      <c r="P174" s="25"/>
      <c r="Q174" s="25"/>
    </row>
    <row r="175" spans="1:17" ht="12.75" customHeight="1">
      <c r="A175" s="25"/>
      <c r="B175" s="25"/>
      <c r="C175" s="25"/>
      <c r="D175" s="25"/>
      <c r="E175" s="26"/>
      <c r="F175" s="26"/>
      <c r="G175" s="26"/>
      <c r="H175" s="26"/>
      <c r="I175" s="26"/>
      <c r="J175" s="26"/>
      <c r="K175" s="26"/>
      <c r="L175" s="26"/>
      <c r="M175" s="26"/>
      <c r="N175" s="26"/>
      <c r="O175" s="34"/>
      <c r="P175" s="25"/>
      <c r="Q175" s="25"/>
    </row>
    <row r="176" spans="1:17" ht="12.75" customHeight="1">
      <c r="A176" s="25"/>
      <c r="B176" s="25"/>
      <c r="C176" s="25"/>
      <c r="D176" s="25"/>
      <c r="E176" s="25"/>
      <c r="F176" s="25"/>
      <c r="G176" s="25"/>
      <c r="H176" s="25"/>
      <c r="I176" s="25"/>
      <c r="J176" s="26"/>
      <c r="K176" s="26"/>
      <c r="L176" s="26"/>
      <c r="M176" s="26"/>
      <c r="N176" s="26"/>
      <c r="O176" s="34"/>
      <c r="P176" s="25"/>
      <c r="Q176" s="25"/>
    </row>
    <row r="177" spans="1:17" ht="12.75" customHeight="1">
      <c r="A177" s="25"/>
      <c r="B177" s="25"/>
      <c r="C177" s="25"/>
      <c r="D177" s="25"/>
      <c r="E177" s="25"/>
      <c r="F177" s="25"/>
      <c r="G177" s="25"/>
      <c r="H177" s="25"/>
      <c r="I177" s="25"/>
      <c r="J177" s="26"/>
      <c r="K177" s="26"/>
      <c r="L177" s="26"/>
      <c r="M177" s="26"/>
      <c r="N177" s="26"/>
      <c r="O177" s="34"/>
      <c r="P177" s="25"/>
      <c r="Q177" s="25"/>
    </row>
    <row r="178" spans="1:17" ht="12.75" customHeight="1">
      <c r="A178" s="25"/>
      <c r="B178" s="25"/>
      <c r="C178" s="25"/>
      <c r="D178" s="25"/>
      <c r="E178" s="25"/>
      <c r="F178" s="25"/>
      <c r="G178" s="25"/>
      <c r="H178" s="25"/>
      <c r="I178" s="25"/>
      <c r="J178" s="26"/>
      <c r="K178" s="26"/>
      <c r="L178" s="26"/>
      <c r="M178" s="26"/>
      <c r="N178" s="26"/>
      <c r="O178" s="34"/>
      <c r="P178" s="25"/>
      <c r="Q178" s="25"/>
    </row>
    <row r="179" spans="1:17" ht="12.75" customHeight="1">
      <c r="A179" s="25"/>
      <c r="B179" s="25"/>
      <c r="C179" s="25"/>
      <c r="D179" s="25"/>
      <c r="E179" s="25"/>
      <c r="F179" s="25"/>
      <c r="G179" s="25"/>
      <c r="H179" s="25"/>
      <c r="I179" s="25"/>
      <c r="J179" s="26"/>
      <c r="K179" s="26"/>
      <c r="L179" s="26"/>
      <c r="M179" s="26"/>
      <c r="N179" s="26"/>
      <c r="O179" s="34"/>
      <c r="P179" s="25"/>
      <c r="Q179" s="25"/>
    </row>
    <row r="180" spans="1:17" ht="12.75" customHeight="1">
      <c r="A180" s="25"/>
      <c r="B180" s="25"/>
      <c r="C180" s="25"/>
      <c r="D180" s="25"/>
      <c r="E180" s="25"/>
      <c r="F180" s="25"/>
      <c r="G180" s="25"/>
      <c r="H180" s="25"/>
      <c r="I180" s="25"/>
      <c r="J180" s="26"/>
      <c r="K180" s="26"/>
      <c r="L180" s="26"/>
      <c r="M180" s="26"/>
      <c r="N180" s="26"/>
      <c r="O180" s="34"/>
      <c r="P180" s="25"/>
      <c r="Q180" s="25"/>
    </row>
    <row r="181" spans="1:17" ht="12.75" customHeight="1">
      <c r="A181" s="25"/>
      <c r="B181" s="25"/>
      <c r="C181" s="25"/>
      <c r="D181" s="25"/>
      <c r="E181" s="25"/>
      <c r="F181" s="25"/>
      <c r="G181" s="25"/>
      <c r="H181" s="25"/>
      <c r="I181" s="25"/>
      <c r="J181" s="26"/>
      <c r="K181" s="26"/>
      <c r="L181" s="26"/>
      <c r="M181" s="26"/>
      <c r="N181" s="26"/>
      <c r="O181" s="34"/>
      <c r="P181" s="25"/>
      <c r="Q181" s="25"/>
    </row>
    <row r="182" spans="1:17" ht="12.75" customHeight="1">
      <c r="A182" s="25"/>
      <c r="B182" s="25"/>
      <c r="C182" s="25"/>
      <c r="D182" s="25"/>
      <c r="E182" s="25"/>
      <c r="F182" s="25"/>
      <c r="G182" s="25"/>
      <c r="H182" s="25"/>
      <c r="I182" s="25"/>
      <c r="J182" s="26"/>
      <c r="K182" s="26"/>
      <c r="L182" s="26"/>
      <c r="M182" s="26"/>
      <c r="N182" s="26"/>
      <c r="O182" s="34"/>
      <c r="P182" s="25"/>
      <c r="Q182" s="25"/>
    </row>
    <row r="183" spans="1:17" ht="12.75" customHeight="1">
      <c r="A183" s="25"/>
      <c r="B183" s="25"/>
      <c r="C183" s="25"/>
      <c r="D183" s="25"/>
      <c r="E183" s="25"/>
      <c r="F183" s="25"/>
      <c r="G183" s="25"/>
      <c r="H183" s="25"/>
      <c r="I183" s="25"/>
      <c r="J183" s="26"/>
      <c r="K183" s="26"/>
      <c r="L183" s="26"/>
      <c r="M183" s="26"/>
      <c r="N183" s="26"/>
      <c r="O183" s="34"/>
      <c r="P183" s="25"/>
      <c r="Q183" s="25"/>
    </row>
    <row r="184" spans="1:17" ht="12.75" customHeight="1">
      <c r="A184" s="25"/>
      <c r="B184" s="25"/>
      <c r="C184" s="25"/>
      <c r="D184" s="25"/>
      <c r="E184" s="25"/>
      <c r="F184" s="25"/>
      <c r="G184" s="25"/>
      <c r="H184" s="25"/>
      <c r="I184" s="25"/>
      <c r="J184" s="26"/>
      <c r="K184" s="26"/>
      <c r="L184" s="26"/>
      <c r="M184" s="26"/>
      <c r="N184" s="26"/>
      <c r="O184" s="34"/>
      <c r="P184" s="25"/>
      <c r="Q184" s="25"/>
    </row>
    <row r="185" spans="1:17" ht="12.75" customHeight="1">
      <c r="A185" s="25"/>
      <c r="B185" s="25"/>
      <c r="C185" s="25"/>
      <c r="D185" s="25"/>
      <c r="E185" s="25"/>
      <c r="F185" s="25"/>
      <c r="G185" s="25"/>
      <c r="H185" s="25"/>
      <c r="I185" s="25"/>
      <c r="J185" s="26"/>
      <c r="K185" s="26"/>
      <c r="L185" s="26"/>
      <c r="M185" s="26"/>
      <c r="N185" s="26"/>
      <c r="O185" s="34"/>
      <c r="P185" s="25"/>
      <c r="Q185" s="25"/>
    </row>
    <row r="186" spans="1:17" ht="12.75" customHeight="1">
      <c r="A186" s="25"/>
      <c r="B186" s="25"/>
      <c r="C186" s="25"/>
      <c r="D186" s="25"/>
      <c r="E186" s="25"/>
      <c r="F186" s="25"/>
      <c r="G186" s="25"/>
      <c r="H186" s="25"/>
      <c r="I186" s="25"/>
      <c r="J186" s="26"/>
      <c r="K186" s="26"/>
      <c r="L186" s="26"/>
      <c r="M186" s="26"/>
      <c r="N186" s="26"/>
      <c r="O186" s="34"/>
      <c r="P186" s="25"/>
      <c r="Q186" s="25"/>
    </row>
    <row r="187" spans="1:17" ht="12.75" customHeight="1">
      <c r="A187" s="25"/>
      <c r="B187" s="25"/>
      <c r="C187" s="25"/>
      <c r="D187" s="25"/>
      <c r="E187" s="25"/>
      <c r="F187" s="25"/>
      <c r="G187" s="25"/>
      <c r="H187" s="25"/>
      <c r="I187" s="25"/>
      <c r="J187" s="26"/>
      <c r="K187" s="26"/>
      <c r="L187" s="26"/>
      <c r="M187" s="26"/>
      <c r="N187" s="26"/>
      <c r="O187" s="34"/>
      <c r="P187" s="25"/>
      <c r="Q187" s="25"/>
    </row>
    <row r="188" spans="1:17" ht="12.75" customHeight="1">
      <c r="A188" s="25"/>
      <c r="B188" s="25"/>
      <c r="C188" s="25"/>
      <c r="D188" s="25"/>
      <c r="E188" s="25"/>
      <c r="F188" s="25"/>
      <c r="G188" s="25"/>
      <c r="H188" s="25"/>
      <c r="I188" s="25"/>
      <c r="J188" s="26"/>
      <c r="K188" s="26"/>
      <c r="L188" s="26"/>
      <c r="M188" s="26"/>
      <c r="N188" s="26"/>
      <c r="O188" s="34"/>
      <c r="P188" s="25"/>
      <c r="Q188" s="25"/>
    </row>
    <row r="189" spans="1:17" ht="12.75" customHeight="1">
      <c r="A189" s="25"/>
      <c r="B189" s="25"/>
      <c r="C189" s="25"/>
      <c r="D189" s="25"/>
      <c r="E189" s="25"/>
      <c r="F189" s="25"/>
      <c r="G189" s="25"/>
      <c r="H189" s="25"/>
      <c r="I189" s="25"/>
      <c r="J189" s="26"/>
      <c r="K189" s="26"/>
      <c r="L189" s="26"/>
      <c r="M189" s="26"/>
      <c r="N189" s="26"/>
      <c r="O189" s="34"/>
      <c r="P189" s="25"/>
      <c r="Q189" s="25"/>
    </row>
    <row r="190" spans="1:17" ht="12.75" customHeight="1">
      <c r="A190" s="25"/>
      <c r="B190" s="25"/>
      <c r="C190" s="25"/>
      <c r="D190" s="25"/>
      <c r="E190" s="25"/>
      <c r="F190" s="25"/>
      <c r="G190" s="25"/>
      <c r="H190" s="25"/>
      <c r="I190" s="25"/>
      <c r="J190" s="26"/>
      <c r="K190" s="26"/>
      <c r="L190" s="26"/>
      <c r="M190" s="26"/>
      <c r="N190" s="26"/>
      <c r="O190" s="34"/>
      <c r="P190" s="25"/>
      <c r="Q190" s="25"/>
    </row>
    <row r="191" spans="1:17" ht="12.75" customHeight="1">
      <c r="A191" s="25"/>
      <c r="B191" s="25"/>
      <c r="C191" s="25"/>
      <c r="D191" s="25"/>
      <c r="E191" s="25"/>
      <c r="F191" s="25"/>
      <c r="G191" s="25"/>
      <c r="H191" s="25"/>
      <c r="I191" s="25"/>
      <c r="J191" s="26"/>
      <c r="K191" s="26"/>
      <c r="L191" s="26"/>
      <c r="M191" s="26"/>
      <c r="N191" s="26"/>
      <c r="O191" s="34"/>
      <c r="P191" s="25"/>
      <c r="Q191" s="25"/>
    </row>
    <row r="192" spans="1:17" ht="12.75" customHeight="1">
      <c r="A192" s="25"/>
      <c r="B192" s="25"/>
      <c r="C192" s="25"/>
      <c r="D192" s="25"/>
      <c r="E192" s="25"/>
      <c r="F192" s="25"/>
      <c r="G192" s="25"/>
      <c r="H192" s="25"/>
      <c r="I192" s="25"/>
      <c r="J192" s="26"/>
      <c r="K192" s="26"/>
      <c r="L192" s="26"/>
      <c r="M192" s="26"/>
      <c r="N192" s="26"/>
      <c r="O192" s="34"/>
      <c r="P192" s="25"/>
      <c r="Q192" s="25"/>
    </row>
    <row r="193" spans="1:17" ht="12.75" customHeight="1">
      <c r="A193" s="25"/>
      <c r="B193" s="25"/>
      <c r="C193" s="25"/>
      <c r="D193" s="25"/>
      <c r="E193" s="25"/>
      <c r="F193" s="25"/>
      <c r="G193" s="25"/>
      <c r="H193" s="25"/>
      <c r="I193" s="25"/>
      <c r="J193" s="26"/>
      <c r="K193" s="26"/>
      <c r="L193" s="26"/>
      <c r="M193" s="26"/>
      <c r="N193" s="26"/>
      <c r="O193" s="34"/>
      <c r="P193" s="25"/>
      <c r="Q193" s="25"/>
    </row>
    <row r="194" spans="1:17" ht="12.75" customHeight="1">
      <c r="A194" s="25"/>
      <c r="B194" s="25"/>
      <c r="C194" s="25"/>
      <c r="D194" s="25"/>
      <c r="E194" s="25"/>
      <c r="F194" s="25"/>
      <c r="G194" s="25"/>
      <c r="H194" s="25"/>
      <c r="I194" s="25"/>
      <c r="J194" s="26"/>
      <c r="K194" s="26"/>
      <c r="L194" s="26"/>
      <c r="M194" s="26"/>
      <c r="N194" s="26"/>
      <c r="O194" s="34"/>
      <c r="P194" s="25"/>
      <c r="Q194" s="25"/>
    </row>
    <row r="195" spans="1:17" ht="12.75" customHeight="1">
      <c r="A195" s="25"/>
      <c r="B195" s="25"/>
      <c r="C195" s="25"/>
      <c r="D195" s="25"/>
      <c r="E195" s="25"/>
      <c r="F195" s="25"/>
      <c r="G195" s="25"/>
      <c r="H195" s="25"/>
      <c r="I195" s="25"/>
      <c r="J195" s="26"/>
      <c r="K195" s="26"/>
      <c r="L195" s="26"/>
      <c r="M195" s="26"/>
      <c r="N195" s="26"/>
      <c r="O195" s="34"/>
      <c r="P195" s="25"/>
      <c r="Q195" s="25"/>
    </row>
    <row r="196" spans="1:17" ht="12.75" customHeight="1">
      <c r="A196" s="25"/>
      <c r="B196" s="25"/>
      <c r="C196" s="25"/>
      <c r="D196" s="25"/>
      <c r="E196" s="25"/>
      <c r="F196" s="25"/>
      <c r="G196" s="25"/>
      <c r="H196" s="25"/>
      <c r="I196" s="25"/>
      <c r="J196" s="26"/>
      <c r="K196" s="26"/>
      <c r="L196" s="26"/>
      <c r="M196" s="26"/>
      <c r="N196" s="26"/>
      <c r="O196" s="34"/>
      <c r="P196" s="25"/>
      <c r="Q196" s="25"/>
    </row>
    <row r="197" spans="1:17" ht="12.75" customHeight="1">
      <c r="A197" s="25"/>
      <c r="B197" s="25"/>
      <c r="C197" s="25"/>
      <c r="D197" s="25"/>
      <c r="E197" s="25"/>
      <c r="F197" s="25"/>
      <c r="G197" s="25"/>
      <c r="H197" s="25"/>
      <c r="I197" s="25"/>
      <c r="J197" s="26"/>
      <c r="K197" s="26"/>
      <c r="L197" s="26"/>
      <c r="M197" s="26"/>
      <c r="N197" s="26"/>
      <c r="O197" s="34"/>
      <c r="P197" s="25"/>
      <c r="Q197" s="25"/>
    </row>
    <row r="198" spans="1:17" ht="15" customHeight="1">
      <c r="A198" s="243" t="s">
        <v>2013</v>
      </c>
      <c r="B198" s="243"/>
      <c r="C198" s="243"/>
      <c r="D198" s="243"/>
      <c r="E198" s="243"/>
      <c r="F198" s="243"/>
      <c r="G198" s="243"/>
      <c r="H198" s="243"/>
      <c r="I198" s="243"/>
      <c r="J198" s="243"/>
      <c r="K198" s="243"/>
      <c r="L198" s="243"/>
      <c r="M198" s="243"/>
      <c r="N198" s="243"/>
      <c r="O198" s="243"/>
      <c r="P198" s="243"/>
      <c r="Q198" s="243"/>
    </row>
    <row r="199" spans="1:17" ht="15" customHeight="1">
      <c r="A199" s="25"/>
      <c r="B199" s="128" t="s">
        <v>2014</v>
      </c>
      <c r="C199" s="128"/>
      <c r="D199" s="128"/>
      <c r="E199" s="128"/>
      <c r="F199" s="128"/>
      <c r="G199" s="128"/>
      <c r="H199" s="128"/>
      <c r="I199" s="128"/>
      <c r="J199" s="128"/>
      <c r="K199" s="128"/>
      <c r="L199" s="128"/>
      <c r="M199" s="26"/>
      <c r="N199" s="26"/>
      <c r="O199" s="34"/>
      <c r="P199" s="25"/>
      <c r="Q199" s="25"/>
    </row>
    <row r="200" spans="1:17" ht="14.4">
      <c r="A200" s="25"/>
      <c r="B200" s="25"/>
      <c r="C200" s="38" t="str">
        <f>B336&amp;" (n="&amp;N340&amp;")"</f>
        <v>In hospitals and designated treatment centers, tracer medicines for COVID-19 treatment currently available (n=45)</v>
      </c>
      <c r="D200" s="25"/>
      <c r="E200" s="29"/>
      <c r="F200" s="29"/>
      <c r="G200" s="29"/>
      <c r="H200" s="29"/>
      <c r="I200" s="29"/>
      <c r="J200" s="26"/>
      <c r="K200" s="26"/>
      <c r="L200" s="26"/>
      <c r="M200" s="26"/>
      <c r="N200" s="26"/>
      <c r="O200" s="34"/>
      <c r="P200" s="25"/>
      <c r="Q200" s="25"/>
    </row>
    <row r="201" spans="1:17">
      <c r="A201" s="25"/>
      <c r="B201" s="25"/>
      <c r="C201" s="25"/>
      <c r="D201" s="30"/>
      <c r="E201" s="30"/>
      <c r="F201" s="30"/>
      <c r="G201" s="95"/>
      <c r="H201" s="31" t="s">
        <v>2018</v>
      </c>
      <c r="I201" s="25"/>
      <c r="J201" s="26"/>
      <c r="K201" s="26"/>
      <c r="L201" s="26"/>
      <c r="M201" s="26"/>
      <c r="N201" s="26"/>
      <c r="O201" s="34"/>
      <c r="P201" s="25"/>
      <c r="Q201" s="25"/>
    </row>
    <row r="202" spans="1:17" ht="15" customHeight="1">
      <c r="A202" s="25"/>
      <c r="B202" s="25"/>
      <c r="C202" s="25"/>
      <c r="D202" s="236" t="str">
        <f>E338</f>
        <v>hydrocortisone or dexamethasone or Prednisolone</v>
      </c>
      <c r="E202" s="236"/>
      <c r="F202" s="236"/>
      <c r="G202" s="96"/>
      <c r="H202" s="97">
        <f>E340</f>
        <v>89</v>
      </c>
      <c r="I202" s="26"/>
      <c r="J202" s="26"/>
      <c r="K202" s="26"/>
      <c r="L202" s="26"/>
      <c r="M202" s="26"/>
      <c r="N202" s="26"/>
      <c r="O202" s="34"/>
      <c r="P202" s="25"/>
      <c r="Q202" s="25"/>
    </row>
    <row r="203" spans="1:17" ht="15" customHeight="1">
      <c r="A203" s="25"/>
      <c r="B203" s="25"/>
      <c r="C203" s="25"/>
      <c r="D203" s="234" t="str">
        <f>F338</f>
        <v xml:space="preserve">Molnupiravir [Antiviral] </v>
      </c>
      <c r="E203" s="234"/>
      <c r="F203" s="234"/>
      <c r="G203" s="98"/>
      <c r="H203" s="72">
        <f>F340</f>
        <v>20</v>
      </c>
      <c r="I203" s="25"/>
      <c r="J203" s="26"/>
      <c r="K203" s="26"/>
      <c r="L203" s="26"/>
      <c r="M203" s="26"/>
      <c r="N203" s="26"/>
      <c r="O203" s="34"/>
      <c r="P203" s="25"/>
      <c r="Q203" s="25"/>
    </row>
    <row r="204" spans="1:17">
      <c r="A204" s="25"/>
      <c r="B204" s="25"/>
      <c r="C204" s="25"/>
      <c r="D204" s="234" t="str">
        <f>G338</f>
        <v xml:space="preserve">Baracitanib [JAK inhibitor] </v>
      </c>
      <c r="E204" s="234"/>
      <c r="F204" s="234"/>
      <c r="G204" s="98"/>
      <c r="H204" s="72">
        <f>G340</f>
        <v>24</v>
      </c>
      <c r="I204" s="25"/>
      <c r="J204" s="26"/>
      <c r="K204" s="26"/>
      <c r="L204" s="26"/>
      <c r="M204" s="26"/>
      <c r="N204" s="26"/>
      <c r="O204" s="34"/>
      <c r="P204" s="25"/>
      <c r="Q204" s="25"/>
    </row>
    <row r="205" spans="1:17">
      <c r="A205" s="25"/>
      <c r="B205" s="25"/>
      <c r="C205" s="25"/>
      <c r="D205" s="234" t="str">
        <f>H338</f>
        <v xml:space="preserve">Casirivimab/Imdevimab [Monoclonal antibody] </v>
      </c>
      <c r="E205" s="234"/>
      <c r="F205" s="234"/>
      <c r="G205" s="98"/>
      <c r="H205" s="72">
        <f>H340</f>
        <v>20</v>
      </c>
      <c r="I205" s="25"/>
      <c r="J205" s="26"/>
      <c r="K205" s="26"/>
      <c r="L205" s="26"/>
      <c r="M205" s="26"/>
      <c r="N205" s="26"/>
      <c r="O205" s="34"/>
      <c r="P205" s="25"/>
      <c r="Q205" s="25"/>
    </row>
    <row r="206" spans="1:17">
      <c r="A206" s="25"/>
      <c r="B206" s="25"/>
      <c r="C206" s="25"/>
      <c r="D206" s="234" t="str">
        <f>I338</f>
        <v>Tocilizumab /IL-6 inhibitors (injectable)</v>
      </c>
      <c r="E206" s="234"/>
      <c r="F206" s="234"/>
      <c r="G206" s="98"/>
      <c r="H206" s="72">
        <f>I340</f>
        <v>16</v>
      </c>
      <c r="I206" s="25"/>
      <c r="J206" s="26"/>
      <c r="K206" s="26"/>
      <c r="L206" s="26"/>
      <c r="M206" s="26"/>
      <c r="N206" s="26"/>
      <c r="O206" s="34"/>
      <c r="P206" s="25"/>
      <c r="Q206" s="25"/>
    </row>
    <row r="207" spans="1:17">
      <c r="A207" s="25"/>
      <c r="B207" s="25"/>
      <c r="C207" s="25"/>
      <c r="D207" s="234" t="str">
        <f>J338</f>
        <v xml:space="preserve">Unfractionated heparin or Enoxaparin [Anticoagulant] </v>
      </c>
      <c r="E207" s="234"/>
      <c r="F207" s="234"/>
      <c r="G207" s="98"/>
      <c r="H207" s="72">
        <f>J340</f>
        <v>56</v>
      </c>
      <c r="I207" s="25"/>
      <c r="J207" s="26"/>
      <c r="K207" s="26"/>
      <c r="L207" s="26"/>
      <c r="M207" s="26"/>
      <c r="N207" s="26"/>
      <c r="O207" s="34"/>
      <c r="P207" s="25"/>
      <c r="Q207" s="25"/>
    </row>
    <row r="208" spans="1:17">
      <c r="A208" s="25"/>
      <c r="B208" s="25"/>
      <c r="C208" s="25"/>
      <c r="D208" s="234" t="str">
        <f>K338</f>
        <v>Average score for tracer medicines</v>
      </c>
      <c r="E208" s="234"/>
      <c r="F208" s="234"/>
      <c r="G208" s="98"/>
      <c r="H208" s="72">
        <f>K340</f>
        <v>44</v>
      </c>
      <c r="I208" s="25"/>
      <c r="J208" s="26"/>
      <c r="K208" s="26"/>
      <c r="L208" s="26"/>
      <c r="M208" s="26"/>
      <c r="N208" s="26"/>
      <c r="O208" s="34"/>
      <c r="P208" s="25"/>
      <c r="Q208" s="25"/>
    </row>
    <row r="209" spans="1:17">
      <c r="A209" s="25"/>
      <c r="B209" s="25"/>
      <c r="C209" s="25"/>
      <c r="D209" s="234" t="str">
        <f>L338</f>
        <v xml:space="preserve">all 6 tracer medicines currently available </v>
      </c>
      <c r="E209" s="234"/>
      <c r="F209" s="234"/>
      <c r="G209" s="98"/>
      <c r="H209" s="72">
        <f>L340</f>
        <v>9</v>
      </c>
      <c r="I209" s="25"/>
      <c r="J209" s="26"/>
      <c r="K209" s="26"/>
      <c r="L209" s="26"/>
      <c r="M209" s="26"/>
      <c r="N209" s="26"/>
      <c r="O209" s="34"/>
      <c r="P209" s="25"/>
      <c r="Q209" s="25"/>
    </row>
    <row r="210" spans="1:17">
      <c r="A210" s="25"/>
      <c r="B210" s="25"/>
      <c r="C210" s="25"/>
      <c r="D210" s="234" t="str">
        <f>M338</f>
        <v xml:space="preserve">50% or more of the 6 tracer medicines currently available </v>
      </c>
      <c r="E210" s="234"/>
      <c r="F210" s="234"/>
      <c r="G210" s="98"/>
      <c r="H210" s="72">
        <f>M340</f>
        <v>47</v>
      </c>
      <c r="I210" s="25"/>
      <c r="J210" s="26"/>
      <c r="K210" s="26"/>
      <c r="L210" s="26"/>
      <c r="M210" s="26"/>
      <c r="N210" s="26"/>
      <c r="O210" s="34"/>
      <c r="P210" s="25"/>
      <c r="Q210" s="25"/>
    </row>
    <row r="211" spans="1:17" hidden="1">
      <c r="A211" s="25"/>
      <c r="B211" s="25"/>
      <c r="C211" s="25"/>
      <c r="D211" s="234" t="str">
        <f>N338</f>
        <v>Number of facilities</v>
      </c>
      <c r="E211" s="234"/>
      <c r="F211" s="234"/>
      <c r="G211" s="98"/>
      <c r="H211" s="72">
        <f>N340</f>
        <v>45</v>
      </c>
      <c r="I211" s="25"/>
      <c r="J211" s="26"/>
      <c r="K211" s="26"/>
      <c r="L211" s="26"/>
      <c r="M211" s="26"/>
      <c r="N211" s="26"/>
      <c r="O211" s="34"/>
      <c r="P211" s="25"/>
      <c r="Q211" s="25"/>
    </row>
    <row r="212" spans="1:17" hidden="1">
      <c r="A212" s="25"/>
      <c r="B212" s="25"/>
      <c r="C212" s="25"/>
      <c r="D212" s="234">
        <f>O338</f>
        <v>0</v>
      </c>
      <c r="E212" s="234"/>
      <c r="F212" s="234"/>
      <c r="G212" s="98"/>
      <c r="H212" s="72" t="e">
        <f>O340</f>
        <v>#N/A</v>
      </c>
      <c r="I212" s="25"/>
      <c r="J212" s="26"/>
      <c r="K212" s="26"/>
      <c r="L212" s="26"/>
      <c r="M212" s="26"/>
      <c r="N212" s="26"/>
      <c r="O212" s="34"/>
      <c r="P212" s="25"/>
      <c r="Q212" s="25"/>
    </row>
    <row r="213" spans="1:17" ht="15" hidden="1" customHeight="1">
      <c r="A213" s="25"/>
      <c r="B213" s="25"/>
      <c r="C213" s="25"/>
      <c r="D213" s="230">
        <f>P338</f>
        <v>0</v>
      </c>
      <c r="E213" s="231"/>
      <c r="F213" s="231"/>
      <c r="G213" s="99"/>
      <c r="H213" s="100">
        <f>P340</f>
        <v>0</v>
      </c>
      <c r="I213" s="25"/>
      <c r="J213" s="26"/>
      <c r="K213" s="26"/>
      <c r="L213" s="26"/>
      <c r="M213" s="26"/>
      <c r="N213" s="26"/>
      <c r="O213" s="34"/>
      <c r="P213" s="25"/>
      <c r="Q213" s="25"/>
    </row>
    <row r="214" spans="1:17">
      <c r="A214" s="25"/>
      <c r="B214" s="25"/>
      <c r="C214" s="25"/>
      <c r="D214" s="32"/>
      <c r="E214" s="25"/>
      <c r="F214" s="25"/>
      <c r="G214" s="101"/>
      <c r="H214" s="102"/>
      <c r="I214" s="25"/>
      <c r="J214" s="26"/>
      <c r="K214" s="26"/>
      <c r="L214" s="26"/>
      <c r="M214" s="26"/>
      <c r="N214" s="26"/>
      <c r="O214" s="34"/>
      <c r="P214" s="25"/>
      <c r="Q214" s="25"/>
    </row>
    <row r="215" spans="1:17">
      <c r="A215" s="25"/>
      <c r="B215" s="25"/>
      <c r="C215" s="25"/>
      <c r="D215" s="32"/>
      <c r="E215" s="25"/>
      <c r="F215" s="25"/>
      <c r="G215" s="101"/>
      <c r="H215" s="102"/>
      <c r="I215" s="25"/>
      <c r="J215" s="26"/>
      <c r="K215" s="26"/>
      <c r="L215" s="26"/>
      <c r="M215" s="26"/>
      <c r="N215" s="26"/>
      <c r="O215" s="34"/>
      <c r="P215" s="25"/>
      <c r="Q215" s="25"/>
    </row>
    <row r="216" spans="1:17" ht="14.4">
      <c r="A216" s="25"/>
      <c r="B216" s="25"/>
      <c r="C216" s="38" t="str">
        <f>B357&amp;" (n="&amp;T361&amp;")"</f>
        <v>In hospitals and designated treatment centers, tracer medicine items for COVID-19 treatment are currently available (n=45)</v>
      </c>
      <c r="D216" s="25"/>
      <c r="E216" s="29"/>
      <c r="F216" s="29"/>
      <c r="G216" s="29"/>
      <c r="H216" s="29"/>
      <c r="I216" s="25"/>
      <c r="J216" s="26"/>
      <c r="K216" s="26"/>
      <c r="L216" s="26"/>
      <c r="M216" s="26"/>
      <c r="N216" s="26"/>
      <c r="O216" s="34"/>
      <c r="P216" s="25"/>
      <c r="Q216" s="25"/>
    </row>
    <row r="217" spans="1:17">
      <c r="A217" s="25"/>
      <c r="B217" s="25"/>
      <c r="C217" s="25"/>
      <c r="D217" s="30"/>
      <c r="E217" s="30"/>
      <c r="F217" s="30"/>
      <c r="G217" s="95"/>
      <c r="H217" s="31" t="s">
        <v>2018</v>
      </c>
      <c r="I217" s="25"/>
      <c r="J217" s="26"/>
      <c r="K217" s="26"/>
      <c r="L217" s="26"/>
      <c r="M217" s="26"/>
      <c r="N217" s="26"/>
      <c r="O217" s="34"/>
      <c r="P217" s="25"/>
      <c r="Q217" s="25"/>
    </row>
    <row r="218" spans="1:17">
      <c r="A218" s="25"/>
      <c r="B218" s="25"/>
      <c r="C218" s="25"/>
      <c r="D218" s="235" t="str">
        <f>E359</f>
        <v>Rubbing alcohol (&gt;70%  alcohol by volume)</v>
      </c>
      <c r="E218" s="236"/>
      <c r="F218" s="236"/>
      <c r="G218" s="96"/>
      <c r="H218" s="97">
        <f>E361</f>
        <v>89</v>
      </c>
      <c r="I218" s="25"/>
      <c r="J218" s="26"/>
      <c r="K218" s="26"/>
      <c r="L218" s="26"/>
      <c r="M218" s="26"/>
      <c r="N218" s="26"/>
      <c r="O218" s="34"/>
      <c r="P218" s="25"/>
      <c r="Q218" s="25"/>
    </row>
    <row r="219" spans="1:17">
      <c r="A219" s="25"/>
      <c r="B219" s="25"/>
      <c r="C219" s="25"/>
      <c r="D219" s="233" t="str">
        <f>F359</f>
        <v>Chlorine High Test Hypochlorite (HTH) 70%</v>
      </c>
      <c r="E219" s="234"/>
      <c r="F219" s="234"/>
      <c r="G219" s="98"/>
      <c r="H219" s="72">
        <f>F361</f>
        <v>76</v>
      </c>
      <c r="I219" s="25"/>
      <c r="J219" s="26"/>
      <c r="K219" s="26"/>
      <c r="L219" s="26"/>
      <c r="M219" s="26"/>
      <c r="N219" s="26"/>
      <c r="O219" s="34"/>
      <c r="P219" s="25"/>
      <c r="Q219" s="25"/>
    </row>
    <row r="220" spans="1:17">
      <c r="A220" s="25"/>
      <c r="B220" s="25"/>
      <c r="C220" s="25"/>
      <c r="D220" s="233" t="str">
        <f>G359</f>
        <v>Paracetamol (for oral administration)</v>
      </c>
      <c r="E220" s="234"/>
      <c r="F220" s="234"/>
      <c r="G220" s="98"/>
      <c r="H220" s="72">
        <f>G361</f>
        <v>93</v>
      </c>
      <c r="I220" s="25"/>
      <c r="J220" s="26"/>
      <c r="K220" s="26"/>
      <c r="L220" s="26"/>
      <c r="M220" s="26"/>
      <c r="N220" s="26"/>
      <c r="O220" s="34"/>
      <c r="P220" s="25"/>
      <c r="Q220" s="25"/>
    </row>
    <row r="221" spans="1:17">
      <c r="A221" s="25"/>
      <c r="B221" s="25"/>
      <c r="C221" s="25"/>
      <c r="D221" s="233" t="str">
        <f>H359</f>
        <v>Ampicillin (injectable)</v>
      </c>
      <c r="E221" s="234"/>
      <c r="F221" s="234"/>
      <c r="G221" s="98"/>
      <c r="H221" s="72">
        <f>H361</f>
        <v>78</v>
      </c>
      <c r="I221" s="25"/>
      <c r="J221" s="26"/>
      <c r="K221" s="26"/>
      <c r="L221" s="26"/>
      <c r="M221" s="26"/>
      <c r="N221" s="26"/>
      <c r="O221" s="34"/>
      <c r="P221" s="25"/>
      <c r="Q221" s="25"/>
    </row>
    <row r="222" spans="1:17">
      <c r="A222" s="25"/>
      <c r="B222" s="25"/>
      <c r="C222" s="25"/>
      <c r="D222" s="233" t="str">
        <f>I359</f>
        <v>Ceftriaxone (injectable)</v>
      </c>
      <c r="E222" s="234"/>
      <c r="F222" s="234"/>
      <c r="G222" s="98"/>
      <c r="H222" s="72">
        <f>I361</f>
        <v>84</v>
      </c>
      <c r="I222" s="25"/>
      <c r="J222" s="26"/>
      <c r="K222" s="26"/>
      <c r="L222" s="26"/>
      <c r="M222" s="26"/>
      <c r="N222" s="26"/>
      <c r="O222" s="34"/>
      <c r="P222" s="25"/>
      <c r="Q222" s="25"/>
    </row>
    <row r="223" spans="1:17">
      <c r="A223" s="25"/>
      <c r="B223" s="25"/>
      <c r="C223" s="25"/>
      <c r="D223" s="233" t="str">
        <f>J359</f>
        <v>Azithromycin (for oral administration)</v>
      </c>
      <c r="E223" s="234"/>
      <c r="F223" s="234"/>
      <c r="G223" s="98"/>
      <c r="H223" s="72">
        <f>J361</f>
        <v>82</v>
      </c>
      <c r="I223" s="25"/>
      <c r="J223" s="26"/>
      <c r="K223" s="26"/>
      <c r="L223" s="26"/>
      <c r="M223" s="26"/>
      <c r="N223" s="26"/>
      <c r="O223" s="34"/>
      <c r="P223" s="25"/>
      <c r="Q223" s="25"/>
    </row>
    <row r="224" spans="1:17">
      <c r="A224" s="25"/>
      <c r="B224" s="25"/>
      <c r="C224" s="25"/>
      <c r="D224" s="233" t="str">
        <f>K359</f>
        <v xml:space="preserve">Suxamethonium chloride or other neuromuscular blocker  (injectable) </v>
      </c>
      <c r="E224" s="234"/>
      <c r="F224" s="234"/>
      <c r="G224" s="98"/>
      <c r="H224" s="72">
        <f>K361</f>
        <v>69</v>
      </c>
      <c r="I224" s="25"/>
      <c r="J224" s="26"/>
      <c r="K224" s="26"/>
      <c r="L224" s="26"/>
      <c r="M224" s="26"/>
      <c r="N224" s="26"/>
      <c r="O224" s="34"/>
      <c r="P224" s="25"/>
      <c r="Q224" s="25"/>
    </row>
    <row r="225" spans="1:17">
      <c r="A225" s="25"/>
      <c r="B225" s="25"/>
      <c r="C225" s="25"/>
      <c r="D225" s="233" t="str">
        <f>L359</f>
        <v>Morphine (injectable) or other opiate</v>
      </c>
      <c r="E225" s="234"/>
      <c r="F225" s="234"/>
      <c r="G225" s="98"/>
      <c r="H225" s="72">
        <f>L361</f>
        <v>73</v>
      </c>
      <c r="I225" s="25"/>
      <c r="J225" s="26"/>
      <c r="K225" s="26"/>
      <c r="L225" s="26"/>
      <c r="M225" s="26"/>
      <c r="N225" s="26"/>
      <c r="O225" s="34"/>
      <c r="P225" s="25"/>
      <c r="Q225" s="25"/>
    </row>
    <row r="226" spans="1:17">
      <c r="A226" s="25"/>
      <c r="B226" s="25"/>
      <c r="C226" s="25"/>
      <c r="D226" s="233" t="str">
        <f>M359</f>
        <v>Haloperidol (injectable)</v>
      </c>
      <c r="E226" s="234"/>
      <c r="F226" s="234"/>
      <c r="G226" s="98"/>
      <c r="H226" s="72">
        <f>M361</f>
        <v>58</v>
      </c>
      <c r="I226" s="25"/>
      <c r="J226" s="26"/>
      <c r="K226" s="26"/>
      <c r="L226" s="26"/>
      <c r="M226" s="26"/>
      <c r="N226" s="26"/>
      <c r="O226" s="34"/>
      <c r="P226" s="25"/>
      <c r="Q226" s="25"/>
    </row>
    <row r="227" spans="1:17">
      <c r="A227" s="25"/>
      <c r="B227" s="25"/>
      <c r="C227" s="25"/>
      <c r="D227" s="233" t="str">
        <f>N359</f>
        <v>Epinephrine or noradrenaline (injectable)</v>
      </c>
      <c r="E227" s="234"/>
      <c r="F227" s="234"/>
      <c r="G227" s="98"/>
      <c r="H227" s="72">
        <f>N361</f>
        <v>69</v>
      </c>
      <c r="I227" s="25"/>
      <c r="J227" s="26"/>
      <c r="K227" s="26"/>
      <c r="L227" s="26"/>
      <c r="M227" s="26"/>
      <c r="N227" s="26"/>
      <c r="O227" s="34"/>
      <c r="P227" s="25"/>
      <c r="Q227" s="25"/>
    </row>
    <row r="228" spans="1:17">
      <c r="A228" s="25"/>
      <c r="B228" s="25"/>
      <c r="C228" s="25"/>
      <c r="D228" s="233" t="str">
        <f>O359</f>
        <v>Oxytocin</v>
      </c>
      <c r="E228" s="234"/>
      <c r="F228" s="234"/>
      <c r="G228" s="98"/>
      <c r="H228" s="72">
        <f>O361</f>
        <v>93</v>
      </c>
      <c r="I228" s="25"/>
      <c r="J228" s="26"/>
      <c r="K228" s="26"/>
      <c r="L228" s="26"/>
      <c r="M228" s="26"/>
      <c r="N228" s="26"/>
      <c r="O228" s="34"/>
      <c r="P228" s="25"/>
      <c r="Q228" s="25"/>
    </row>
    <row r="229" spans="1:17">
      <c r="A229" s="25"/>
      <c r="B229" s="25"/>
      <c r="C229" s="25"/>
      <c r="D229" s="230" t="str">
        <f>P359</f>
        <v>Oxygen</v>
      </c>
      <c r="E229" s="231"/>
      <c r="F229" s="231"/>
      <c r="G229" s="99"/>
      <c r="H229" s="100">
        <f>P361</f>
        <v>91</v>
      </c>
      <c r="I229" s="25"/>
      <c r="J229" s="26"/>
      <c r="K229" s="26"/>
      <c r="L229" s="26"/>
      <c r="M229" s="26"/>
      <c r="N229" s="26"/>
      <c r="O229" s="34"/>
      <c r="P229" s="25"/>
      <c r="Q229" s="25"/>
    </row>
    <row r="230" spans="1:17">
      <c r="A230" s="25"/>
      <c r="B230" s="25"/>
      <c r="C230" s="25"/>
      <c r="D230" s="32"/>
      <c r="E230" s="25"/>
      <c r="F230" s="25"/>
      <c r="G230" s="101"/>
      <c r="H230" s="102"/>
      <c r="I230" s="25"/>
      <c r="J230" s="26"/>
      <c r="K230" s="26"/>
      <c r="L230" s="26"/>
      <c r="M230" s="26"/>
      <c r="N230" s="26"/>
      <c r="O230" s="34"/>
      <c r="P230" s="25"/>
      <c r="Q230" s="25"/>
    </row>
    <row r="231" spans="1:17">
      <c r="A231" s="25"/>
      <c r="B231" s="25"/>
      <c r="C231" s="25"/>
      <c r="D231" s="32"/>
      <c r="E231" s="25"/>
      <c r="F231" s="25"/>
      <c r="G231" s="101"/>
      <c r="H231" s="102"/>
      <c r="I231" s="25"/>
      <c r="J231" s="26"/>
      <c r="K231" s="26"/>
      <c r="L231" s="26"/>
      <c r="M231" s="26"/>
      <c r="N231" s="26"/>
      <c r="O231" s="34"/>
      <c r="P231" s="25"/>
      <c r="Q231" s="25"/>
    </row>
    <row r="232" spans="1:17" ht="14.4">
      <c r="A232" s="25"/>
      <c r="B232" s="25"/>
      <c r="C232" s="38" t="str">
        <f>B378&amp;" (n="&amp;Q382&amp;")"</f>
        <v>Tracer medicines currently available in facilities (all facilities) (n=147)</v>
      </c>
      <c r="D232" s="25"/>
      <c r="E232" s="25"/>
      <c r="F232" s="25"/>
      <c r="G232" s="103"/>
      <c r="H232" s="25"/>
      <c r="I232" s="25"/>
      <c r="J232" s="26"/>
      <c r="K232" s="26"/>
      <c r="L232" s="26"/>
      <c r="M232" s="26"/>
      <c r="N232" s="26"/>
      <c r="O232" s="34"/>
      <c r="P232" s="25"/>
      <c r="Q232" s="25"/>
    </row>
    <row r="233" spans="1:17" ht="14.4">
      <c r="A233" s="25"/>
      <c r="B233" s="25"/>
      <c r="C233" s="38"/>
      <c r="D233" s="30"/>
      <c r="E233" s="30"/>
      <c r="F233" s="30"/>
      <c r="G233" s="30"/>
      <c r="H233" s="31" t="s">
        <v>2018</v>
      </c>
      <c r="I233" s="25"/>
      <c r="J233" s="26"/>
      <c r="K233" s="26"/>
      <c r="L233" s="26"/>
      <c r="M233" s="26"/>
      <c r="N233" s="26"/>
      <c r="O233" s="34"/>
      <c r="P233" s="25"/>
      <c r="Q233" s="25"/>
    </row>
    <row r="234" spans="1:17" ht="14.4">
      <c r="A234" s="25"/>
      <c r="B234" s="25"/>
      <c r="C234" s="38"/>
      <c r="D234" s="235" t="str">
        <f>E380</f>
        <v>Salbutamol</v>
      </c>
      <c r="E234" s="236"/>
      <c r="F234" s="236"/>
      <c r="G234" s="96"/>
      <c r="H234" s="97">
        <f>E382</f>
        <v>54</v>
      </c>
      <c r="I234" s="26"/>
      <c r="J234" s="26"/>
      <c r="K234" s="26"/>
      <c r="L234" s="26"/>
      <c r="M234" s="26"/>
      <c r="N234" s="26"/>
      <c r="O234" s="34"/>
      <c r="P234" s="25"/>
      <c r="Q234" s="25"/>
    </row>
    <row r="235" spans="1:17" ht="14.4">
      <c r="A235" s="25"/>
      <c r="B235" s="25"/>
      <c r="C235" s="38"/>
      <c r="D235" s="233" t="str">
        <f>F380</f>
        <v>Metformin</v>
      </c>
      <c r="E235" s="234"/>
      <c r="F235" s="234"/>
      <c r="G235" s="98"/>
      <c r="H235" s="72">
        <f>F382</f>
        <v>47</v>
      </c>
      <c r="I235" s="26"/>
      <c r="J235" s="26"/>
      <c r="K235" s="26"/>
      <c r="L235" s="26"/>
      <c r="M235" s="26"/>
      <c r="N235" s="26"/>
      <c r="O235" s="34"/>
      <c r="P235" s="25"/>
      <c r="Q235" s="25"/>
    </row>
    <row r="236" spans="1:17" ht="14.4">
      <c r="A236" s="25"/>
      <c r="B236" s="25"/>
      <c r="C236" s="38"/>
      <c r="D236" s="233" t="str">
        <f>G380</f>
        <v>Hydrochlorothiazide</v>
      </c>
      <c r="E236" s="234"/>
      <c r="F236" s="234"/>
      <c r="G236" s="98"/>
      <c r="H236" s="72">
        <f>G382</f>
        <v>26</v>
      </c>
      <c r="I236" s="26"/>
      <c r="J236" s="26"/>
      <c r="K236" s="26"/>
      <c r="L236" s="26"/>
      <c r="M236" s="26"/>
      <c r="N236" s="26"/>
      <c r="O236" s="34"/>
      <c r="P236" s="25"/>
      <c r="Q236" s="25"/>
    </row>
    <row r="237" spans="1:17" ht="14.4">
      <c r="A237" s="25"/>
      <c r="B237" s="25"/>
      <c r="C237" s="38"/>
      <c r="D237" s="233" t="str">
        <f>H380</f>
        <v>Carbamazapine</v>
      </c>
      <c r="E237" s="234"/>
      <c r="F237" s="234"/>
      <c r="G237" s="98"/>
      <c r="H237" s="72">
        <f>H382</f>
        <v>35</v>
      </c>
      <c r="I237" s="26"/>
      <c r="J237" s="26"/>
      <c r="K237" s="26"/>
      <c r="L237" s="26"/>
      <c r="M237" s="26"/>
      <c r="N237" s="26"/>
      <c r="O237" s="34"/>
      <c r="P237" s="25"/>
      <c r="Q237" s="25"/>
    </row>
    <row r="238" spans="1:17" ht="14.4">
      <c r="A238" s="25"/>
      <c r="B238" s="25"/>
      <c r="C238" s="38"/>
      <c r="D238" s="233" t="str">
        <f>I380</f>
        <v>Amoxicillin capsules/tablets</v>
      </c>
      <c r="E238" s="234"/>
      <c r="F238" s="234"/>
      <c r="G238" s="98"/>
      <c r="H238" s="72">
        <f>I382</f>
        <v>73</v>
      </c>
      <c r="I238" s="26"/>
      <c r="J238" s="26"/>
      <c r="K238" s="26"/>
      <c r="L238" s="26"/>
      <c r="M238" s="26"/>
      <c r="N238" s="26"/>
      <c r="O238" s="34"/>
      <c r="P238" s="25"/>
      <c r="Q238" s="25"/>
    </row>
    <row r="239" spans="1:17" ht="14.4">
      <c r="A239" s="25"/>
      <c r="B239" s="25"/>
      <c r="C239" s="38"/>
      <c r="D239" s="233" t="str">
        <f>J380</f>
        <v>Magnesium sulphate</v>
      </c>
      <c r="E239" s="234"/>
      <c r="F239" s="234"/>
      <c r="G239" s="98"/>
      <c r="H239" s="72">
        <f>J382</f>
        <v>58</v>
      </c>
      <c r="I239" s="26"/>
      <c r="J239" s="26"/>
      <c r="K239" s="26"/>
      <c r="L239" s="26"/>
      <c r="M239" s="26"/>
      <c r="N239" s="26"/>
      <c r="O239" s="34"/>
      <c r="P239" s="25"/>
      <c r="Q239" s="25"/>
    </row>
    <row r="240" spans="1:17" ht="14.4">
      <c r="A240" s="25"/>
      <c r="B240" s="25"/>
      <c r="C240" s="38"/>
      <c r="D240" s="233" t="str">
        <f>K380</f>
        <v>Artemether + lumefantrine (or other artemether combination medicine)</v>
      </c>
      <c r="E240" s="234"/>
      <c r="F240" s="234"/>
      <c r="G240" s="98"/>
      <c r="H240" s="72">
        <f>K382</f>
        <v>85</v>
      </c>
      <c r="I240" s="26"/>
      <c r="J240" s="26"/>
      <c r="K240" s="26"/>
      <c r="L240" s="26"/>
      <c r="M240" s="26"/>
      <c r="N240" s="26"/>
      <c r="O240" s="34"/>
      <c r="P240" s="25"/>
      <c r="Q240" s="25"/>
    </row>
    <row r="241" spans="1:17" ht="14.4" hidden="1">
      <c r="A241" s="25"/>
      <c r="B241" s="25"/>
      <c r="C241" s="38"/>
      <c r="D241" s="233" t="str">
        <f>L380</f>
        <v>Efavirenz + Emtricitabine + Tenofovir disoproxil fumarate</v>
      </c>
      <c r="E241" s="234"/>
      <c r="F241" s="234"/>
      <c r="G241" s="98"/>
      <c r="H241" s="72">
        <f>L382</f>
        <v>32</v>
      </c>
      <c r="I241" s="26"/>
      <c r="J241" s="26"/>
      <c r="K241" s="26"/>
      <c r="L241" s="26"/>
      <c r="M241" s="26"/>
      <c r="N241" s="26"/>
      <c r="O241" s="34"/>
      <c r="P241" s="25"/>
      <c r="Q241" s="25"/>
    </row>
    <row r="242" spans="1:17" ht="14.4" hidden="1">
      <c r="A242" s="25"/>
      <c r="B242" s="25"/>
      <c r="C242" s="38"/>
      <c r="D242" s="233" t="str">
        <f>M380</f>
        <v xml:space="preserve">Isoniazid + pyrazinamide + rifampicin </v>
      </c>
      <c r="E242" s="234"/>
      <c r="F242" s="234"/>
      <c r="G242" s="98"/>
      <c r="H242" s="72">
        <f>M382</f>
        <v>33</v>
      </c>
      <c r="I242" s="26"/>
      <c r="J242" s="26"/>
      <c r="K242" s="26"/>
      <c r="L242" s="26"/>
      <c r="M242" s="26"/>
      <c r="N242" s="26"/>
      <c r="O242" s="34"/>
      <c r="P242" s="25"/>
      <c r="Q242" s="25"/>
    </row>
    <row r="243" spans="1:17" ht="14.4" hidden="1">
      <c r="A243" s="25"/>
      <c r="B243" s="25"/>
      <c r="C243" s="38"/>
      <c r="D243" s="233" t="str">
        <f>N380</f>
        <v xml:space="preserve">Average score for medicines </v>
      </c>
      <c r="E243" s="234"/>
      <c r="F243" s="234"/>
      <c r="G243" s="98"/>
      <c r="H243" s="72">
        <f>N382</f>
        <v>49</v>
      </c>
      <c r="I243" s="25"/>
      <c r="J243" s="26"/>
      <c r="K243" s="26"/>
      <c r="L243" s="26"/>
      <c r="M243" s="26"/>
      <c r="N243" s="26"/>
      <c r="O243" s="34"/>
      <c r="P243" s="25"/>
      <c r="Q243" s="25"/>
    </row>
    <row r="244" spans="1:17" ht="14.4" hidden="1">
      <c r="A244" s="25"/>
      <c r="B244" s="25"/>
      <c r="C244" s="38"/>
      <c r="D244" s="233" t="str">
        <f>O380</f>
        <v xml:space="preserve">all 9 tracer medicines currently available </v>
      </c>
      <c r="E244" s="234"/>
      <c r="F244" s="234"/>
      <c r="G244" s="98"/>
      <c r="H244" s="72">
        <f>O382</f>
        <v>16</v>
      </c>
      <c r="I244" s="25"/>
      <c r="J244" s="26"/>
      <c r="K244" s="26"/>
      <c r="L244" s="26"/>
      <c r="M244" s="26"/>
      <c r="N244" s="26"/>
      <c r="O244" s="34"/>
      <c r="P244" s="25"/>
      <c r="Q244" s="25"/>
    </row>
    <row r="245" spans="1:17" hidden="1">
      <c r="A245" s="25"/>
      <c r="B245" s="25"/>
      <c r="C245" s="25"/>
      <c r="D245" s="230" t="str">
        <f>P380</f>
        <v xml:space="preserve">50% or more of the 10 tracer medicines currently available </v>
      </c>
      <c r="E245" s="231"/>
      <c r="F245" s="231"/>
      <c r="G245" s="99"/>
      <c r="H245" s="100">
        <f>P382</f>
        <v>47</v>
      </c>
      <c r="I245" s="25"/>
      <c r="J245" s="26"/>
      <c r="K245" s="26"/>
      <c r="L245" s="26"/>
      <c r="M245" s="26"/>
      <c r="N245" s="26"/>
      <c r="O245" s="34"/>
      <c r="P245" s="25"/>
      <c r="Q245" s="25"/>
    </row>
    <row r="246" spans="1:17">
      <c r="A246" s="25"/>
      <c r="B246" s="25"/>
      <c r="C246" s="25"/>
      <c r="D246" s="104"/>
      <c r="E246" s="25"/>
      <c r="F246" s="25"/>
      <c r="G246" s="25"/>
      <c r="H246" s="103"/>
      <c r="I246" s="25"/>
      <c r="J246" s="26"/>
      <c r="K246" s="26"/>
      <c r="L246" s="26"/>
      <c r="M246" s="26"/>
      <c r="N246" s="26"/>
      <c r="O246" s="34"/>
      <c r="P246" s="25"/>
      <c r="Q246" s="25"/>
    </row>
    <row r="247" spans="1:17">
      <c r="A247" s="25"/>
      <c r="B247" s="25"/>
      <c r="C247" s="25"/>
      <c r="D247" s="104"/>
      <c r="E247" s="25"/>
      <c r="F247" s="25"/>
      <c r="G247" s="25"/>
      <c r="H247" s="103"/>
      <c r="I247" s="25"/>
      <c r="J247" s="26"/>
      <c r="K247" s="26"/>
      <c r="L247" s="26"/>
      <c r="M247" s="26"/>
      <c r="N247" s="26"/>
      <c r="O247" s="34"/>
      <c r="P247" s="25"/>
      <c r="Q247" s="25"/>
    </row>
    <row r="248" spans="1:17" ht="14.4">
      <c r="A248" s="25"/>
      <c r="B248" s="25"/>
      <c r="C248" s="38" t="str">
        <f>B399&amp;" (n="&amp;K403&amp;")"</f>
        <v>Tracer COVID-19 treatment items in hospitals and designated COVID-19 treatment centers (n=45)</v>
      </c>
      <c r="D248" s="25"/>
      <c r="E248" s="25"/>
      <c r="F248" s="25"/>
      <c r="G248" s="103"/>
      <c r="H248" s="25"/>
      <c r="I248" s="25"/>
      <c r="J248" s="26"/>
      <c r="K248" s="26"/>
      <c r="L248" s="26"/>
      <c r="M248" s="34"/>
      <c r="N248" s="34"/>
      <c r="O248" s="34"/>
      <c r="P248" s="25"/>
      <c r="Q248" s="25"/>
    </row>
    <row r="249" spans="1:17" ht="14.4">
      <c r="A249" s="25"/>
      <c r="B249" s="25"/>
      <c r="C249" s="38"/>
      <c r="D249" s="30"/>
      <c r="E249" s="30"/>
      <c r="F249" s="30"/>
      <c r="G249" s="30"/>
      <c r="H249" s="30" t="s">
        <v>2018</v>
      </c>
      <c r="I249" s="26"/>
      <c r="J249" s="26"/>
      <c r="K249" s="26"/>
      <c r="L249" s="26"/>
      <c r="M249" s="34"/>
      <c r="N249" s="34"/>
      <c r="O249" s="34"/>
      <c r="P249" s="25"/>
      <c r="Q249" s="25"/>
    </row>
    <row r="250" spans="1:17" ht="14.4">
      <c r="A250" s="25"/>
      <c r="B250" s="25"/>
      <c r="C250" s="38"/>
      <c r="D250" s="235" t="str">
        <f>E401</f>
        <v>IV cannulas and giving sets</v>
      </c>
      <c r="E250" s="236"/>
      <c r="F250" s="236"/>
      <c r="G250" s="96"/>
      <c r="H250" s="97">
        <f>E403</f>
        <v>96</v>
      </c>
      <c r="I250" s="26"/>
      <c r="J250" s="26"/>
      <c r="K250" s="26"/>
      <c r="L250" s="26"/>
      <c r="M250" s="34"/>
      <c r="N250" s="34"/>
      <c r="O250" s="34"/>
      <c r="P250" s="25"/>
      <c r="Q250" s="25"/>
    </row>
    <row r="251" spans="1:17" ht="14.4">
      <c r="A251" s="25"/>
      <c r="B251" s="25"/>
      <c r="C251" s="38"/>
      <c r="D251" s="233" t="str">
        <f>F401</f>
        <v>O2 interface (nasal canulae)</v>
      </c>
      <c r="E251" s="234"/>
      <c r="F251" s="234"/>
      <c r="G251" s="98"/>
      <c r="H251" s="72">
        <f>F403</f>
        <v>84</v>
      </c>
      <c r="I251" s="26"/>
      <c r="J251" s="26"/>
      <c r="K251" s="26"/>
      <c r="L251" s="26"/>
      <c r="M251" s="34"/>
      <c r="N251" s="34"/>
      <c r="O251" s="34"/>
      <c r="P251" s="25"/>
      <c r="Q251" s="25"/>
    </row>
    <row r="252" spans="1:17" ht="14.4">
      <c r="A252" s="25"/>
      <c r="B252" s="25"/>
      <c r="C252" s="38"/>
      <c r="D252" s="233" t="str">
        <f>G401</f>
        <v>O2 interface (face masks)</v>
      </c>
      <c r="E252" s="234"/>
      <c r="F252" s="234"/>
      <c r="G252" s="98"/>
      <c r="H252" s="72">
        <f>G403</f>
        <v>82</v>
      </c>
      <c r="I252" s="26"/>
      <c r="J252" s="26"/>
      <c r="K252" s="26"/>
      <c r="L252" s="26"/>
      <c r="M252" s="34"/>
      <c r="N252" s="34"/>
      <c r="O252" s="34"/>
      <c r="P252" s="25"/>
      <c r="Q252" s="25"/>
    </row>
    <row r="253" spans="1:17" ht="14.4">
      <c r="A253" s="25"/>
      <c r="B253" s="25"/>
      <c r="C253" s="38"/>
      <c r="D253" s="233" t="str">
        <f>H401</f>
        <v xml:space="preserve">Average score for tracer hospital supply items </v>
      </c>
      <c r="E253" s="234"/>
      <c r="F253" s="234"/>
      <c r="G253" s="98"/>
      <c r="H253" s="72">
        <f>H403</f>
        <v>87</v>
      </c>
      <c r="I253" s="26"/>
      <c r="J253" s="26"/>
      <c r="K253" s="26"/>
      <c r="L253" s="26"/>
      <c r="M253" s="34"/>
      <c r="N253" s="34"/>
      <c r="O253" s="34"/>
      <c r="P253" s="25"/>
      <c r="Q253" s="25"/>
    </row>
    <row r="254" spans="1:17" ht="14.4">
      <c r="A254" s="25"/>
      <c r="B254" s="25"/>
      <c r="C254" s="38"/>
      <c r="D254" s="233" t="str">
        <f>I401</f>
        <v xml:space="preserve">all 3 hospital supply currently available </v>
      </c>
      <c r="E254" s="234"/>
      <c r="F254" s="234"/>
      <c r="G254" s="98"/>
      <c r="H254" s="72">
        <f>I403</f>
        <v>80</v>
      </c>
      <c r="I254" s="26"/>
      <c r="J254" s="26"/>
      <c r="K254" s="26"/>
      <c r="L254" s="26"/>
      <c r="M254" s="34"/>
      <c r="N254" s="34"/>
      <c r="O254" s="34"/>
      <c r="P254" s="25"/>
      <c r="Q254" s="25"/>
    </row>
    <row r="255" spans="1:17" ht="14.4">
      <c r="A255" s="25"/>
      <c r="B255" s="25"/>
      <c r="C255" s="38"/>
      <c r="D255" s="233" t="str">
        <f>J401</f>
        <v xml:space="preserve">50% or more of the 3 hospital supply currently available </v>
      </c>
      <c r="E255" s="234"/>
      <c r="F255" s="234"/>
      <c r="G255" s="98"/>
      <c r="H255" s="72">
        <f>J403</f>
        <v>87</v>
      </c>
      <c r="I255" s="26"/>
      <c r="J255" s="26"/>
      <c r="K255" s="26"/>
      <c r="L255" s="26"/>
      <c r="M255" s="34"/>
      <c r="N255" s="34"/>
      <c r="O255" s="34"/>
      <c r="P255" s="25"/>
      <c r="Q255" s="25"/>
    </row>
    <row r="256" spans="1:17" ht="14.4" hidden="1">
      <c r="A256" s="25"/>
      <c r="B256" s="25"/>
      <c r="C256" s="38"/>
      <c r="D256" s="233" t="str">
        <f>K401</f>
        <v>Number of facilities</v>
      </c>
      <c r="E256" s="234"/>
      <c r="F256" s="234"/>
      <c r="G256" s="98"/>
      <c r="H256" s="72">
        <f>K403</f>
        <v>45</v>
      </c>
      <c r="I256" s="26"/>
      <c r="J256" s="26"/>
      <c r="K256" s="26"/>
      <c r="L256" s="26"/>
      <c r="M256" s="34"/>
      <c r="N256" s="34"/>
      <c r="O256" s="34"/>
      <c r="P256" s="25"/>
      <c r="Q256" s="25"/>
    </row>
    <row r="257" spans="1:17" ht="14.4" hidden="1">
      <c r="A257" s="25"/>
      <c r="B257" s="25"/>
      <c r="C257" s="38"/>
      <c r="D257" s="233">
        <f>L401</f>
        <v>0</v>
      </c>
      <c r="E257" s="234"/>
      <c r="F257" s="234"/>
      <c r="G257" s="98"/>
      <c r="H257" s="72" t="e">
        <f>L403</f>
        <v>#N/A</v>
      </c>
      <c r="I257" s="26"/>
      <c r="J257" s="26"/>
      <c r="K257" s="26"/>
      <c r="L257" s="26"/>
      <c r="M257" s="34"/>
      <c r="N257" s="34"/>
      <c r="O257" s="34"/>
      <c r="P257" s="25"/>
      <c r="Q257" s="25"/>
    </row>
    <row r="258" spans="1:17" ht="14.4" hidden="1">
      <c r="A258" s="25"/>
      <c r="B258" s="25"/>
      <c r="C258" s="38"/>
      <c r="D258" s="233">
        <f>M401</f>
        <v>0</v>
      </c>
      <c r="E258" s="234"/>
      <c r="F258" s="234"/>
      <c r="G258" s="98"/>
      <c r="H258" s="72" t="e">
        <f>M403</f>
        <v>#N/A</v>
      </c>
      <c r="I258" s="26"/>
      <c r="J258" s="26"/>
      <c r="K258" s="26"/>
      <c r="L258" s="26"/>
      <c r="M258" s="34"/>
      <c r="N258" s="34"/>
      <c r="O258" s="34"/>
      <c r="P258" s="25"/>
      <c r="Q258" s="25"/>
    </row>
    <row r="259" spans="1:17" ht="14.4" hidden="1">
      <c r="A259" s="25"/>
      <c r="B259" s="25"/>
      <c r="C259" s="38"/>
      <c r="D259" s="233">
        <f>N401</f>
        <v>0</v>
      </c>
      <c r="E259" s="234"/>
      <c r="F259" s="234"/>
      <c r="G259" s="98"/>
      <c r="H259" s="72" t="e">
        <f>N403</f>
        <v>#N/A</v>
      </c>
      <c r="I259" s="26"/>
      <c r="J259" s="26"/>
      <c r="K259" s="26"/>
      <c r="L259" s="26"/>
      <c r="M259" s="34"/>
      <c r="N259" s="34"/>
      <c r="O259" s="34"/>
      <c r="P259" s="25"/>
      <c r="Q259" s="25"/>
    </row>
    <row r="260" spans="1:17" ht="14.4" hidden="1">
      <c r="A260" s="25"/>
      <c r="B260" s="25"/>
      <c r="C260" s="38"/>
      <c r="D260" s="233">
        <f>O401</f>
        <v>0</v>
      </c>
      <c r="E260" s="234"/>
      <c r="F260" s="234"/>
      <c r="G260" s="98"/>
      <c r="H260" s="72" t="e">
        <f>O403</f>
        <v>#N/A</v>
      </c>
      <c r="I260" s="26"/>
      <c r="J260" s="26"/>
      <c r="K260" s="26"/>
      <c r="L260" s="26"/>
      <c r="M260" s="34"/>
      <c r="N260" s="34"/>
      <c r="O260" s="34"/>
      <c r="P260" s="25"/>
      <c r="Q260" s="25"/>
    </row>
    <row r="261" spans="1:17" ht="14.4" hidden="1">
      <c r="A261" s="25"/>
      <c r="B261" s="25"/>
      <c r="C261" s="38"/>
      <c r="D261" s="230">
        <f>P401</f>
        <v>0</v>
      </c>
      <c r="E261" s="231"/>
      <c r="F261" s="231"/>
      <c r="G261" s="99"/>
      <c r="H261" s="100" t="e">
        <f>P403</f>
        <v>#N/A</v>
      </c>
      <c r="I261" s="26"/>
      <c r="J261" s="26"/>
      <c r="K261" s="26"/>
      <c r="L261" s="26"/>
      <c r="M261" s="26"/>
      <c r="N261" s="26"/>
      <c r="O261" s="34"/>
      <c r="P261" s="25"/>
      <c r="Q261" s="25"/>
    </row>
    <row r="262" spans="1:17" ht="14.4">
      <c r="A262" s="25"/>
      <c r="B262" s="25"/>
      <c r="C262" s="38"/>
      <c r="D262" s="102"/>
      <c r="E262" s="102"/>
      <c r="F262" s="102"/>
      <c r="G262" s="102"/>
      <c r="H262" s="102"/>
      <c r="I262" s="26"/>
      <c r="J262" s="26"/>
      <c r="K262" s="26"/>
      <c r="L262" s="26"/>
      <c r="M262" s="26"/>
      <c r="N262" s="26"/>
      <c r="O262" s="34"/>
      <c r="P262" s="25"/>
      <c r="Q262" s="25"/>
    </row>
    <row r="263" spans="1:17" ht="14.4">
      <c r="A263" s="25"/>
      <c r="B263" s="25"/>
      <c r="C263" s="38"/>
      <c r="D263" s="102"/>
      <c r="E263" s="102"/>
      <c r="F263" s="102"/>
      <c r="G263" s="102"/>
      <c r="H263" s="102"/>
      <c r="I263" s="26"/>
      <c r="J263" s="26"/>
      <c r="K263" s="26"/>
      <c r="L263" s="26"/>
      <c r="M263" s="26"/>
      <c r="N263" s="26"/>
      <c r="O263" s="34"/>
      <c r="P263" s="25"/>
      <c r="Q263" s="25"/>
    </row>
    <row r="264" spans="1:17" ht="14.4">
      <c r="A264" s="25"/>
      <c r="B264" s="25"/>
      <c r="C264" s="38" t="str">
        <f>B420&amp;" (n="&amp;V424&amp;")"</f>
        <v>Tracer drugs currently availabile in hospitals or designated COVID-19 treatment centers (n=45)</v>
      </c>
      <c r="D264" s="25"/>
      <c r="E264" s="25"/>
      <c r="F264" s="25"/>
      <c r="G264" s="103"/>
      <c r="H264" s="25"/>
      <c r="I264" s="25"/>
      <c r="J264" s="26"/>
      <c r="K264" s="26"/>
      <c r="L264" s="26"/>
      <c r="M264" s="34"/>
      <c r="N264" s="34"/>
      <c r="O264" s="34"/>
      <c r="P264" s="25"/>
      <c r="Q264" s="25"/>
    </row>
    <row r="265" spans="1:17" ht="14.4">
      <c r="A265" s="25"/>
      <c r="B265" s="25"/>
      <c r="C265" s="38"/>
      <c r="D265" s="30"/>
      <c r="E265" s="30"/>
      <c r="F265" s="30"/>
      <c r="G265" s="30"/>
      <c r="H265" s="30" t="s">
        <v>2018</v>
      </c>
      <c r="I265" s="26"/>
      <c r="J265" s="26"/>
      <c r="K265" s="26"/>
      <c r="L265" s="26"/>
      <c r="M265" s="34"/>
      <c r="N265" s="34"/>
      <c r="O265" s="34"/>
      <c r="P265" s="25"/>
      <c r="Q265" s="25"/>
    </row>
    <row r="266" spans="1:17" ht="14.4">
      <c r="A266" s="25"/>
      <c r="B266" s="25"/>
      <c r="C266" s="38"/>
      <c r="D266" s="235" t="str">
        <f>E422</f>
        <v>hydrocortisone</v>
      </c>
      <c r="E266" s="236"/>
      <c r="F266" s="236"/>
      <c r="G266" s="96"/>
      <c r="H266" s="97">
        <f>E424</f>
        <v>89</v>
      </c>
      <c r="I266" s="26"/>
      <c r="J266" s="26"/>
      <c r="K266" s="26"/>
      <c r="L266" s="26"/>
      <c r="M266" s="34"/>
      <c r="N266" s="34"/>
      <c r="O266" s="34"/>
      <c r="P266" s="25"/>
      <c r="Q266" s="25"/>
    </row>
    <row r="267" spans="1:17" ht="14.4">
      <c r="A267" s="25"/>
      <c r="B267" s="25"/>
      <c r="C267" s="38"/>
      <c r="D267" s="233" t="str">
        <f>F422</f>
        <v xml:space="preserve">Molnupiravir [Antiviral] </v>
      </c>
      <c r="E267" s="234"/>
      <c r="F267" s="234"/>
      <c r="G267" s="98"/>
      <c r="H267" s="72">
        <f>F424</f>
        <v>20</v>
      </c>
      <c r="I267" s="26"/>
      <c r="J267" s="26"/>
      <c r="K267" s="26"/>
      <c r="L267" s="26"/>
      <c r="M267" s="34"/>
      <c r="N267" s="34"/>
      <c r="O267" s="34"/>
      <c r="P267" s="25"/>
      <c r="Q267" s="25"/>
    </row>
    <row r="268" spans="1:17" ht="14.4">
      <c r="A268" s="25"/>
      <c r="B268" s="25"/>
      <c r="C268" s="38"/>
      <c r="D268" s="233" t="str">
        <f>G422</f>
        <v xml:space="preserve">Baracitanib [JAK inhibitor] </v>
      </c>
      <c r="E268" s="234"/>
      <c r="F268" s="234"/>
      <c r="G268" s="98"/>
      <c r="H268" s="72">
        <f>G424</f>
        <v>24</v>
      </c>
      <c r="I268" s="26"/>
      <c r="J268" s="26"/>
      <c r="K268" s="26"/>
      <c r="L268" s="26"/>
      <c r="M268" s="34"/>
      <c r="N268" s="34"/>
      <c r="O268" s="34"/>
      <c r="P268" s="25"/>
      <c r="Q268" s="25"/>
    </row>
    <row r="269" spans="1:17" ht="14.4">
      <c r="A269" s="25"/>
      <c r="B269" s="25"/>
      <c r="C269" s="38"/>
      <c r="D269" s="233" t="str">
        <f>H422</f>
        <v xml:space="preserve">Casirivimab/Imdevimab [Monoclonal antibody] </v>
      </c>
      <c r="E269" s="234"/>
      <c r="F269" s="234"/>
      <c r="G269" s="98"/>
      <c r="H269" s="72">
        <f>H424</f>
        <v>20</v>
      </c>
      <c r="I269" s="26"/>
      <c r="J269" s="26"/>
      <c r="K269" s="26"/>
      <c r="L269" s="26"/>
      <c r="M269" s="34"/>
      <c r="N269" s="34"/>
      <c r="O269" s="34"/>
      <c r="P269" s="25"/>
      <c r="Q269" s="25"/>
    </row>
    <row r="270" spans="1:17" ht="14.4">
      <c r="A270" s="25"/>
      <c r="B270" s="25"/>
      <c r="C270" s="38"/>
      <c r="D270" s="233" t="str">
        <f>I422</f>
        <v>Tocilizumab /IL-6 inhibitors (injectable)</v>
      </c>
      <c r="E270" s="234"/>
      <c r="F270" s="234"/>
      <c r="G270" s="98"/>
      <c r="H270" s="72">
        <f>I424</f>
        <v>16</v>
      </c>
      <c r="I270" s="26"/>
      <c r="J270" s="26"/>
      <c r="K270" s="26"/>
      <c r="L270" s="26"/>
      <c r="M270" s="34"/>
      <c r="N270" s="34"/>
      <c r="O270" s="34"/>
      <c r="P270" s="25"/>
      <c r="Q270" s="25"/>
    </row>
    <row r="271" spans="1:17" ht="14.4">
      <c r="A271" s="25"/>
      <c r="B271" s="25"/>
      <c r="C271" s="38"/>
      <c r="D271" s="233" t="str">
        <f>J422</f>
        <v>Rubbing alcohol (&gt;70%  alcohol by volume)</v>
      </c>
      <c r="E271" s="234"/>
      <c r="F271" s="234"/>
      <c r="G271" s="98"/>
      <c r="H271" s="72">
        <f>J424</f>
        <v>89</v>
      </c>
      <c r="I271" s="26"/>
      <c r="J271" s="26"/>
      <c r="K271" s="26"/>
      <c r="L271" s="26"/>
      <c r="M271" s="34"/>
      <c r="N271" s="34"/>
      <c r="O271" s="34"/>
      <c r="P271" s="25"/>
      <c r="Q271" s="25"/>
    </row>
    <row r="272" spans="1:17" ht="14.4">
      <c r="A272" s="25"/>
      <c r="B272" s="25"/>
      <c r="C272" s="38"/>
      <c r="D272" s="233" t="str">
        <f>K422</f>
        <v xml:space="preserve">Chlorine </v>
      </c>
      <c r="E272" s="234"/>
      <c r="F272" s="234"/>
      <c r="G272" s="98"/>
      <c r="H272" s="72">
        <f>K424</f>
        <v>76</v>
      </c>
      <c r="I272" s="26"/>
      <c r="J272" s="26"/>
      <c r="K272" s="26"/>
      <c r="L272" s="26"/>
      <c r="M272" s="34"/>
      <c r="N272" s="34"/>
      <c r="O272" s="34"/>
      <c r="P272" s="25"/>
      <c r="Q272" s="25"/>
    </row>
    <row r="273" spans="1:17" ht="14.4">
      <c r="A273" s="25"/>
      <c r="B273" s="25"/>
      <c r="C273" s="38"/>
      <c r="D273" s="233" t="str">
        <f>L422</f>
        <v>Paracetamol (for oral administration)</v>
      </c>
      <c r="E273" s="234"/>
      <c r="F273" s="234"/>
      <c r="G273" s="98"/>
      <c r="H273" s="72">
        <f>L424</f>
        <v>93</v>
      </c>
      <c r="I273" s="26"/>
      <c r="J273" s="26"/>
      <c r="K273" s="26"/>
      <c r="L273" s="26"/>
      <c r="M273" s="34"/>
      <c r="N273" s="34"/>
      <c r="O273" s="34"/>
      <c r="P273" s="25"/>
      <c r="Q273" s="25"/>
    </row>
    <row r="274" spans="1:17" ht="14.4">
      <c r="A274" s="25"/>
      <c r="B274" s="25"/>
      <c r="C274" s="38"/>
      <c r="D274" s="233" t="str">
        <f>M422</f>
        <v>Ampicillin (injectable)</v>
      </c>
      <c r="E274" s="234"/>
      <c r="F274" s="234"/>
      <c r="G274" s="98"/>
      <c r="H274" s="72">
        <f>M424</f>
        <v>78</v>
      </c>
      <c r="I274" s="26"/>
      <c r="J274" s="26"/>
      <c r="K274" s="26"/>
      <c r="L274" s="26"/>
      <c r="M274" s="34"/>
      <c r="N274" s="34"/>
      <c r="O274" s="34"/>
      <c r="P274" s="25"/>
      <c r="Q274" s="25"/>
    </row>
    <row r="275" spans="1:17" ht="14.4">
      <c r="A275" s="25"/>
      <c r="B275" s="25"/>
      <c r="C275" s="38"/>
      <c r="D275" s="233" t="str">
        <f>N422</f>
        <v>Ceftriaxone / Цефтріаксон</v>
      </c>
      <c r="E275" s="234"/>
      <c r="F275" s="234"/>
      <c r="G275" s="98"/>
      <c r="H275" s="72">
        <f>N424</f>
        <v>84</v>
      </c>
      <c r="I275" s="26"/>
      <c r="J275" s="26"/>
      <c r="K275" s="26"/>
      <c r="L275" s="26"/>
      <c r="M275" s="34"/>
      <c r="N275" s="34"/>
      <c r="O275" s="34"/>
      <c r="P275" s="25"/>
      <c r="Q275" s="25"/>
    </row>
    <row r="276" spans="1:17" ht="14.4">
      <c r="A276" s="25"/>
      <c r="B276" s="25"/>
      <c r="C276" s="38"/>
      <c r="D276" s="233" t="str">
        <f>O422</f>
        <v>Azithromycin (for oral administration)</v>
      </c>
      <c r="E276" s="234"/>
      <c r="F276" s="234"/>
      <c r="G276" s="98"/>
      <c r="H276" s="72">
        <f>O424</f>
        <v>82</v>
      </c>
      <c r="I276" s="26"/>
      <c r="J276" s="26"/>
      <c r="K276" s="26"/>
      <c r="L276" s="26"/>
      <c r="M276" s="34"/>
      <c r="N276" s="34"/>
      <c r="O276" s="34"/>
      <c r="P276" s="25"/>
      <c r="Q276" s="25"/>
    </row>
    <row r="277" spans="1:17" ht="14.4">
      <c r="A277" s="25"/>
      <c r="B277" s="25"/>
      <c r="C277" s="38"/>
      <c r="D277" s="168" t="str">
        <f>P422</f>
        <v xml:space="preserve">suxamethonium chloride or other neuromuscular blocker  (injectable) </v>
      </c>
      <c r="E277" s="169"/>
      <c r="F277" s="169"/>
      <c r="G277" s="170"/>
      <c r="H277" s="149">
        <f>P424</f>
        <v>69</v>
      </c>
      <c r="I277" s="26"/>
      <c r="J277" s="26"/>
      <c r="K277" s="26"/>
      <c r="L277" s="26"/>
      <c r="M277" s="34"/>
      <c r="N277" s="34"/>
      <c r="O277" s="34"/>
      <c r="P277" s="25"/>
      <c r="Q277" s="25"/>
    </row>
    <row r="278" spans="1:17" ht="14.4">
      <c r="A278" s="25"/>
      <c r="B278" s="25"/>
      <c r="C278" s="38"/>
      <c r="D278" s="168" t="str">
        <f>Q422</f>
        <v>Morphine (injectable) or other opiate</v>
      </c>
      <c r="E278" s="169"/>
      <c r="F278" s="169"/>
      <c r="G278" s="170"/>
      <c r="H278" s="149">
        <f>Q424</f>
        <v>73</v>
      </c>
      <c r="I278" s="26"/>
      <c r="J278" s="26"/>
      <c r="K278" s="26"/>
      <c r="L278" s="26"/>
      <c r="M278" s="34"/>
      <c r="N278" s="34"/>
      <c r="O278" s="34"/>
      <c r="P278" s="25"/>
      <c r="Q278" s="25"/>
    </row>
    <row r="279" spans="1:17" ht="14.4">
      <c r="A279" s="25"/>
      <c r="B279" s="25"/>
      <c r="C279" s="38"/>
      <c r="D279" s="168" t="str">
        <f>R422</f>
        <v>Haloperidol (injectable)</v>
      </c>
      <c r="E279" s="169"/>
      <c r="F279" s="169"/>
      <c r="G279" s="170"/>
      <c r="H279" s="149">
        <f>R424</f>
        <v>58</v>
      </c>
      <c r="I279" s="26"/>
      <c r="J279" s="26"/>
      <c r="K279" s="26"/>
      <c r="L279" s="26"/>
      <c r="M279" s="34"/>
      <c r="N279" s="34"/>
      <c r="O279" s="34"/>
      <c r="P279" s="25"/>
      <c r="Q279" s="25"/>
    </row>
    <row r="280" spans="1:17" ht="14.4">
      <c r="A280" s="25"/>
      <c r="B280" s="25"/>
      <c r="C280" s="38"/>
      <c r="D280" s="168" t="str">
        <f>S422</f>
        <v>Epinephrine</v>
      </c>
      <c r="E280" s="169"/>
      <c r="F280" s="169"/>
      <c r="G280" s="170"/>
      <c r="H280" s="149">
        <f>S424</f>
        <v>69</v>
      </c>
      <c r="I280" s="26"/>
      <c r="J280" s="26"/>
      <c r="K280" s="26"/>
      <c r="L280" s="26"/>
      <c r="M280" s="34"/>
      <c r="N280" s="34"/>
      <c r="O280" s="34"/>
      <c r="P280" s="25"/>
      <c r="Q280" s="25"/>
    </row>
    <row r="281" spans="1:17" ht="14.4">
      <c r="A281" s="25"/>
      <c r="B281" s="25"/>
      <c r="C281" s="38"/>
      <c r="D281" s="168" t="str">
        <f>T422</f>
        <v>Oxytocin</v>
      </c>
      <c r="E281" s="169"/>
      <c r="F281" s="169"/>
      <c r="G281" s="170"/>
      <c r="H281" s="149">
        <f>T424</f>
        <v>93</v>
      </c>
      <c r="I281" s="26"/>
      <c r="J281" s="26"/>
      <c r="K281" s="26"/>
      <c r="L281" s="26"/>
      <c r="M281" s="34"/>
      <c r="N281" s="34"/>
      <c r="O281" s="34"/>
      <c r="P281" s="25"/>
      <c r="Q281" s="25"/>
    </row>
    <row r="282" spans="1:17" ht="14.4">
      <c r="A282" s="25"/>
      <c r="B282" s="25"/>
      <c r="C282" s="38"/>
      <c r="D282" s="230" t="str">
        <f>U422</f>
        <v>Oxygen</v>
      </c>
      <c r="E282" s="231"/>
      <c r="F282" s="231"/>
      <c r="G282" s="99"/>
      <c r="H282" s="100">
        <f>U424</f>
        <v>91</v>
      </c>
      <c r="I282" s="26"/>
      <c r="J282" s="26"/>
      <c r="K282" s="26"/>
      <c r="L282" s="26"/>
      <c r="M282" s="26"/>
      <c r="N282" s="26"/>
      <c r="O282" s="34"/>
      <c r="P282" s="25"/>
      <c r="Q282" s="25"/>
    </row>
    <row r="283" spans="1:17" ht="14.4">
      <c r="A283" s="25"/>
      <c r="B283" s="25"/>
      <c r="C283" s="38"/>
      <c r="D283" s="102"/>
      <c r="E283" s="102"/>
      <c r="F283" s="102"/>
      <c r="G283" s="102"/>
      <c r="H283" s="102"/>
      <c r="I283" s="26"/>
      <c r="J283" s="26"/>
      <c r="K283" s="26"/>
      <c r="L283" s="26"/>
      <c r="M283" s="26"/>
      <c r="N283" s="26"/>
      <c r="O283" s="34"/>
      <c r="P283" s="25"/>
      <c r="Q283" s="25"/>
    </row>
    <row r="284" spans="1:17" ht="14.4">
      <c r="A284" s="25"/>
      <c r="B284" s="25"/>
      <c r="C284" s="38"/>
      <c r="D284" s="102"/>
      <c r="E284" s="102"/>
      <c r="F284" s="102"/>
      <c r="G284" s="102"/>
      <c r="H284" s="102"/>
      <c r="I284" s="26"/>
      <c r="J284" s="26"/>
      <c r="K284" s="26"/>
      <c r="L284" s="26"/>
      <c r="M284" s="26"/>
      <c r="N284" s="26"/>
      <c r="O284" s="34"/>
      <c r="P284" s="25"/>
      <c r="Q284" s="25"/>
    </row>
    <row r="285" spans="1:17" ht="14.4">
      <c r="A285" s="25"/>
      <c r="B285" s="25"/>
      <c r="C285" s="38" t="str">
        <f>B441&amp;" (n="&amp;O445&amp;")"</f>
        <v>Tracer drugs currently availabile in facilities (all facilities) (n=147)</v>
      </c>
      <c r="D285" s="25"/>
      <c r="E285" s="25"/>
      <c r="F285" s="25"/>
      <c r="G285" s="103"/>
      <c r="H285" s="25"/>
      <c r="I285" s="25"/>
      <c r="J285" s="26"/>
      <c r="K285" s="26"/>
      <c r="L285" s="26"/>
      <c r="M285" s="34"/>
      <c r="N285" s="34"/>
      <c r="O285" s="34"/>
      <c r="P285" s="25"/>
      <c r="Q285" s="25"/>
    </row>
    <row r="286" spans="1:17" ht="14.4">
      <c r="A286" s="25"/>
      <c r="B286" s="25"/>
      <c r="C286" s="38"/>
      <c r="D286" s="30"/>
      <c r="E286" s="30"/>
      <c r="F286" s="30"/>
      <c r="G286" s="30"/>
      <c r="H286" s="30" t="s">
        <v>2018</v>
      </c>
      <c r="I286" s="26"/>
      <c r="J286" s="26"/>
      <c r="K286" s="26"/>
      <c r="L286" s="26"/>
      <c r="M286" s="34"/>
      <c r="N286" s="34"/>
      <c r="O286" s="34"/>
      <c r="P286" s="25"/>
      <c r="Q286" s="25"/>
    </row>
    <row r="287" spans="1:17" ht="14.4">
      <c r="A287" s="25"/>
      <c r="B287" s="25"/>
      <c r="C287" s="38"/>
      <c r="D287" s="235" t="str">
        <f>E443</f>
        <v>Heparin</v>
      </c>
      <c r="E287" s="236"/>
      <c r="F287" s="236"/>
      <c r="G287" s="96"/>
      <c r="H287" s="97">
        <f>E445</f>
        <v>56</v>
      </c>
      <c r="I287" s="26"/>
      <c r="J287" s="26"/>
      <c r="K287" s="26"/>
      <c r="L287" s="26"/>
      <c r="M287" s="34"/>
      <c r="N287" s="34"/>
      <c r="O287" s="34"/>
      <c r="P287" s="25"/>
      <c r="Q287" s="25"/>
    </row>
    <row r="288" spans="1:17" ht="14.4">
      <c r="A288" s="25"/>
      <c r="B288" s="25"/>
      <c r="C288" s="38"/>
      <c r="D288" s="233" t="str">
        <f>F443</f>
        <v>Salbutamol</v>
      </c>
      <c r="E288" s="234"/>
      <c r="F288" s="234"/>
      <c r="G288" s="98"/>
      <c r="H288" s="72">
        <f>F445</f>
        <v>54</v>
      </c>
      <c r="I288" s="26"/>
      <c r="J288" s="26"/>
      <c r="K288" s="26"/>
      <c r="L288" s="26"/>
      <c r="M288" s="34"/>
      <c r="N288" s="34"/>
      <c r="O288" s="34"/>
      <c r="P288" s="25"/>
      <c r="Q288" s="25"/>
    </row>
    <row r="289" spans="1:17" ht="14.4">
      <c r="A289" s="25"/>
      <c r="B289" s="25"/>
      <c r="C289" s="38"/>
      <c r="D289" s="233" t="str">
        <f>G443</f>
        <v>Metformin</v>
      </c>
      <c r="E289" s="234"/>
      <c r="F289" s="234"/>
      <c r="G289" s="98"/>
      <c r="H289" s="72">
        <f>G445</f>
        <v>47</v>
      </c>
      <c r="I289" s="26"/>
      <c r="J289" s="26"/>
      <c r="K289" s="26"/>
      <c r="L289" s="26"/>
      <c r="M289" s="34"/>
      <c r="N289" s="34"/>
      <c r="O289" s="34"/>
      <c r="P289" s="25"/>
      <c r="Q289" s="25"/>
    </row>
    <row r="290" spans="1:17" ht="14.4">
      <c r="A290" s="25"/>
      <c r="B290" s="25"/>
      <c r="C290" s="38"/>
      <c r="D290" s="233" t="str">
        <f>H443</f>
        <v>Hydrochlorothiazide</v>
      </c>
      <c r="E290" s="234"/>
      <c r="F290" s="234"/>
      <c r="G290" s="98"/>
      <c r="H290" s="72">
        <f>H445</f>
        <v>26</v>
      </c>
      <c r="I290" s="26"/>
      <c r="J290" s="26"/>
      <c r="K290" s="26"/>
      <c r="L290" s="26"/>
      <c r="M290" s="34"/>
      <c r="N290" s="34"/>
      <c r="O290" s="34"/>
      <c r="P290" s="25"/>
      <c r="Q290" s="25"/>
    </row>
    <row r="291" spans="1:17" ht="14.4">
      <c r="A291" s="25"/>
      <c r="B291" s="25"/>
      <c r="C291" s="38"/>
      <c r="D291" s="233" t="str">
        <f>I443</f>
        <v>Carbamazapine</v>
      </c>
      <c r="E291" s="234"/>
      <c r="F291" s="234"/>
      <c r="G291" s="98"/>
      <c r="H291" s="72">
        <f>I445</f>
        <v>35</v>
      </c>
      <c r="I291" s="26"/>
      <c r="J291" s="26"/>
      <c r="K291" s="26"/>
      <c r="L291" s="26"/>
      <c r="M291" s="34"/>
      <c r="N291" s="34"/>
      <c r="O291" s="34"/>
      <c r="P291" s="25"/>
      <c r="Q291" s="25"/>
    </row>
    <row r="292" spans="1:17" ht="14.4">
      <c r="A292" s="25"/>
      <c r="B292" s="25"/>
      <c r="C292" s="38"/>
      <c r="D292" s="233" t="str">
        <f>J443</f>
        <v>Amoxicillin capsules/tablets</v>
      </c>
      <c r="E292" s="234"/>
      <c r="F292" s="234"/>
      <c r="G292" s="98"/>
      <c r="H292" s="72">
        <f>J445</f>
        <v>73</v>
      </c>
      <c r="I292" s="26"/>
      <c r="J292" s="26"/>
      <c r="K292" s="26"/>
      <c r="L292" s="26"/>
      <c r="M292" s="34"/>
      <c r="N292" s="34"/>
      <c r="O292" s="34"/>
      <c r="P292" s="25"/>
      <c r="Q292" s="25"/>
    </row>
    <row r="293" spans="1:17" ht="14.4">
      <c r="A293" s="25"/>
      <c r="B293" s="25"/>
      <c r="C293" s="38"/>
      <c r="D293" s="233" t="str">
        <f>K443</f>
        <v>Magnesium sulphate</v>
      </c>
      <c r="E293" s="234"/>
      <c r="F293" s="234"/>
      <c r="G293" s="98"/>
      <c r="H293" s="72">
        <f>K445</f>
        <v>58</v>
      </c>
      <c r="I293" s="26"/>
      <c r="J293" s="26"/>
      <c r="K293" s="26"/>
      <c r="L293" s="26"/>
      <c r="M293" s="34"/>
      <c r="N293" s="34"/>
      <c r="O293" s="34"/>
      <c r="P293" s="25"/>
      <c r="Q293" s="25"/>
    </row>
    <row r="294" spans="1:17" ht="14.4">
      <c r="A294" s="25"/>
      <c r="B294" s="25"/>
      <c r="C294" s="38"/>
      <c r="D294" s="233" t="str">
        <f>L443</f>
        <v>Artemether + lumefantrine (or other artemether combination medicine)</v>
      </c>
      <c r="E294" s="234"/>
      <c r="F294" s="234"/>
      <c r="G294" s="98"/>
      <c r="H294" s="72">
        <f>L445</f>
        <v>85</v>
      </c>
      <c r="I294" s="26"/>
      <c r="J294" s="26"/>
      <c r="K294" s="26"/>
      <c r="L294" s="26"/>
      <c r="M294" s="34"/>
      <c r="N294" s="34"/>
      <c r="O294" s="34"/>
      <c r="P294" s="25"/>
      <c r="Q294" s="25"/>
    </row>
    <row r="295" spans="1:17" ht="14.4">
      <c r="A295" s="25"/>
      <c r="B295" s="25"/>
      <c r="C295" s="38"/>
      <c r="D295" s="233" t="str">
        <f>M443</f>
        <v>Efavirenz + Emtricitabine + Tenofovir disoproxil fumarate</v>
      </c>
      <c r="E295" s="234"/>
      <c r="F295" s="234"/>
      <c r="G295" s="98"/>
      <c r="H295" s="72">
        <f>M445</f>
        <v>32</v>
      </c>
      <c r="I295" s="26"/>
      <c r="J295" s="26"/>
      <c r="K295" s="26"/>
      <c r="L295" s="26"/>
      <c r="M295" s="34"/>
      <c r="N295" s="34"/>
      <c r="O295" s="34"/>
      <c r="P295" s="25"/>
      <c r="Q295" s="25"/>
    </row>
    <row r="296" spans="1:17" ht="14.4">
      <c r="A296" s="25"/>
      <c r="B296" s="25"/>
      <c r="C296" s="38"/>
      <c r="D296" s="233" t="str">
        <f>N443</f>
        <v xml:space="preserve">Isoniazid + pyrazinamide + rifampicin </v>
      </c>
      <c r="E296" s="234"/>
      <c r="F296" s="234"/>
      <c r="G296" s="98"/>
      <c r="H296" s="72">
        <f>N445</f>
        <v>33</v>
      </c>
      <c r="I296" s="26"/>
      <c r="J296" s="26"/>
      <c r="K296" s="26"/>
      <c r="L296" s="26"/>
      <c r="M296" s="34"/>
      <c r="N296" s="34"/>
      <c r="O296" s="34"/>
      <c r="P296" s="25"/>
      <c r="Q296" s="25"/>
    </row>
    <row r="297" spans="1:17" ht="14.4" hidden="1">
      <c r="A297" s="25"/>
      <c r="B297" s="25"/>
      <c r="C297" s="38"/>
      <c r="D297" s="233" t="str">
        <f>O443</f>
        <v>Number of facilities</v>
      </c>
      <c r="E297" s="234"/>
      <c r="F297" s="234"/>
      <c r="G297" s="98"/>
      <c r="H297" s="72">
        <f>O445</f>
        <v>147</v>
      </c>
      <c r="I297" s="26"/>
      <c r="J297" s="26"/>
      <c r="K297" s="26"/>
      <c r="L297" s="26"/>
      <c r="M297" s="34"/>
      <c r="N297" s="34"/>
      <c r="O297" s="34"/>
      <c r="P297" s="25"/>
      <c r="Q297" s="25"/>
    </row>
    <row r="298" spans="1:17" ht="14.4" hidden="1">
      <c r="A298" s="25"/>
      <c r="B298" s="25"/>
      <c r="C298" s="38"/>
      <c r="D298" s="230">
        <f>P443</f>
        <v>0</v>
      </c>
      <c r="E298" s="231"/>
      <c r="F298" s="231"/>
      <c r="G298" s="99"/>
      <c r="H298" s="100" t="e">
        <f>P445</f>
        <v>#N/A</v>
      </c>
      <c r="I298" s="26"/>
      <c r="J298" s="26"/>
      <c r="K298" s="26"/>
      <c r="L298" s="26"/>
      <c r="M298" s="26"/>
      <c r="N298" s="26"/>
      <c r="O298" s="34"/>
      <c r="P298" s="25"/>
      <c r="Q298" s="25"/>
    </row>
    <row r="299" spans="1:17" ht="14.4">
      <c r="A299" s="25"/>
      <c r="B299" s="25"/>
      <c r="C299" s="38"/>
      <c r="D299" s="102"/>
      <c r="E299" s="102"/>
      <c r="F299" s="102"/>
      <c r="G299" s="102"/>
      <c r="H299" s="102"/>
      <c r="I299" s="26"/>
      <c r="J299" s="26"/>
      <c r="K299" s="26"/>
      <c r="L299" s="26"/>
      <c r="M299" s="26"/>
      <c r="N299" s="26"/>
      <c r="O299" s="34"/>
      <c r="P299" s="25"/>
      <c r="Q299" s="25"/>
    </row>
    <row r="300" spans="1:17" ht="14.4">
      <c r="A300" s="25"/>
      <c r="B300" s="25"/>
      <c r="C300" s="38"/>
      <c r="D300" s="102"/>
      <c r="E300" s="102"/>
      <c r="F300" s="102"/>
      <c r="G300" s="102"/>
      <c r="H300" s="102"/>
      <c r="I300" s="26"/>
      <c r="J300" s="26"/>
      <c r="K300" s="26"/>
      <c r="L300" s="26"/>
      <c r="M300" s="26"/>
      <c r="N300" s="26"/>
      <c r="O300" s="34"/>
      <c r="P300" s="25"/>
      <c r="Q300" s="25"/>
    </row>
    <row r="301" spans="1:17" ht="14.4">
      <c r="A301" s="25"/>
      <c r="B301" s="25"/>
      <c r="C301" s="38" t="str">
        <f>B462&amp;" (n="&amp;H466&amp;")"</f>
        <v>Tracer supplies currently available in facilities (all facilities) (n=147)</v>
      </c>
      <c r="D301" s="25"/>
      <c r="E301" s="25"/>
      <c r="F301" s="25"/>
      <c r="G301" s="103"/>
      <c r="H301" s="25"/>
      <c r="I301" s="25"/>
      <c r="J301" s="26"/>
      <c r="K301" s="26"/>
      <c r="L301" s="26"/>
      <c r="M301" s="34"/>
      <c r="N301" s="34"/>
      <c r="O301" s="34"/>
      <c r="P301" s="25"/>
      <c r="Q301" s="25"/>
    </row>
    <row r="302" spans="1:17" ht="14.4">
      <c r="A302" s="25"/>
      <c r="B302" s="25"/>
      <c r="C302" s="38"/>
      <c r="D302" s="30"/>
      <c r="E302" s="30"/>
      <c r="F302" s="30"/>
      <c r="G302" s="30"/>
      <c r="H302" s="30" t="s">
        <v>2018</v>
      </c>
      <c r="I302" s="26"/>
      <c r="J302" s="26"/>
      <c r="K302" s="26"/>
      <c r="L302" s="26"/>
      <c r="M302" s="34"/>
      <c r="N302" s="34"/>
      <c r="O302" s="34"/>
      <c r="P302" s="25"/>
      <c r="Q302" s="25"/>
    </row>
    <row r="303" spans="1:17" ht="14.4">
      <c r="A303" s="25"/>
      <c r="B303" s="25"/>
      <c r="C303" s="38"/>
      <c r="D303" s="235" t="str">
        <f>E464</f>
        <v>IV cannulas and giving sets</v>
      </c>
      <c r="E303" s="236"/>
      <c r="F303" s="236"/>
      <c r="G303" s="96"/>
      <c r="H303" s="97">
        <f>E466</f>
        <v>96</v>
      </c>
      <c r="I303" s="26"/>
      <c r="J303" s="26"/>
      <c r="K303" s="26"/>
      <c r="L303" s="26"/>
      <c r="M303" s="34"/>
      <c r="N303" s="34"/>
      <c r="O303" s="34"/>
      <c r="P303" s="25"/>
      <c r="Q303" s="25"/>
    </row>
    <row r="304" spans="1:17" ht="14.4">
      <c r="A304" s="25"/>
      <c r="B304" s="25"/>
      <c r="C304" s="38"/>
      <c r="D304" s="233" t="str">
        <f>F464</f>
        <v>O2 interface (nasal canulae)</v>
      </c>
      <c r="E304" s="234"/>
      <c r="F304" s="234"/>
      <c r="G304" s="98"/>
      <c r="H304" s="72">
        <f>F466</f>
        <v>84</v>
      </c>
      <c r="I304" s="26"/>
      <c r="J304" s="26"/>
      <c r="K304" s="26"/>
      <c r="L304" s="26"/>
      <c r="M304" s="34"/>
      <c r="N304" s="34"/>
      <c r="O304" s="34"/>
      <c r="P304" s="25"/>
      <c r="Q304" s="25"/>
    </row>
    <row r="305" spans="1:17" ht="14.4">
      <c r="A305" s="25"/>
      <c r="B305" s="25"/>
      <c r="C305" s="38"/>
      <c r="D305" s="233" t="str">
        <f>G464</f>
        <v>O2 interface (face masks)</v>
      </c>
      <c r="E305" s="234"/>
      <c r="F305" s="234"/>
      <c r="G305" s="98"/>
      <c r="H305" s="72">
        <f>G466</f>
        <v>82</v>
      </c>
      <c r="I305" s="26"/>
      <c r="J305" s="26"/>
      <c r="K305" s="26"/>
      <c r="L305" s="26"/>
      <c r="M305" s="34"/>
      <c r="N305" s="34"/>
      <c r="O305" s="34"/>
      <c r="P305" s="25"/>
      <c r="Q305" s="25"/>
    </row>
    <row r="306" spans="1:17" ht="14.4" hidden="1">
      <c r="A306" s="25"/>
      <c r="B306" s="25"/>
      <c r="C306" s="38"/>
      <c r="D306" s="233" t="str">
        <f>H464</f>
        <v>Number of facilities</v>
      </c>
      <c r="E306" s="234"/>
      <c r="F306" s="234"/>
      <c r="G306" s="98"/>
      <c r="H306" s="72">
        <f>H466</f>
        <v>147</v>
      </c>
      <c r="I306" s="26"/>
      <c r="J306" s="26"/>
      <c r="K306" s="26"/>
      <c r="L306" s="26"/>
      <c r="M306" s="34"/>
      <c r="N306" s="34"/>
      <c r="O306" s="34"/>
      <c r="P306" s="25"/>
      <c r="Q306" s="25"/>
    </row>
    <row r="307" spans="1:17" ht="14.4" hidden="1">
      <c r="A307" s="25"/>
      <c r="B307" s="25"/>
      <c r="C307" s="38"/>
      <c r="D307" s="233">
        <f>I464</f>
        <v>0</v>
      </c>
      <c r="E307" s="234"/>
      <c r="F307" s="234"/>
      <c r="G307" s="98"/>
      <c r="H307" s="72" t="e">
        <f>I466</f>
        <v>#N/A</v>
      </c>
      <c r="I307" s="26"/>
      <c r="J307" s="26"/>
      <c r="K307" s="26"/>
      <c r="L307" s="26"/>
      <c r="M307" s="34"/>
      <c r="N307" s="34"/>
      <c r="O307" s="34"/>
      <c r="P307" s="25"/>
      <c r="Q307" s="25"/>
    </row>
    <row r="308" spans="1:17" ht="14.4" hidden="1">
      <c r="A308" s="25"/>
      <c r="B308" s="25"/>
      <c r="C308" s="38"/>
      <c r="D308" s="233">
        <f>J464</f>
        <v>0</v>
      </c>
      <c r="E308" s="234"/>
      <c r="F308" s="234"/>
      <c r="G308" s="98"/>
      <c r="H308" s="72" t="e">
        <f>J466</f>
        <v>#N/A</v>
      </c>
      <c r="I308" s="26"/>
      <c r="J308" s="26"/>
      <c r="K308" s="26"/>
      <c r="L308" s="26"/>
      <c r="M308" s="34"/>
      <c r="N308" s="34"/>
      <c r="O308" s="34"/>
      <c r="P308" s="25"/>
      <c r="Q308" s="25"/>
    </row>
    <row r="309" spans="1:17" ht="14.4" hidden="1">
      <c r="A309" s="25"/>
      <c r="B309" s="25"/>
      <c r="C309" s="38"/>
      <c r="D309" s="233">
        <f>K464</f>
        <v>0</v>
      </c>
      <c r="E309" s="234"/>
      <c r="F309" s="234"/>
      <c r="G309" s="98"/>
      <c r="H309" s="72" t="e">
        <f>K466</f>
        <v>#N/A</v>
      </c>
      <c r="I309" s="26"/>
      <c r="J309" s="26"/>
      <c r="K309" s="26"/>
      <c r="L309" s="26"/>
      <c r="M309" s="34"/>
      <c r="N309" s="34"/>
      <c r="O309" s="34"/>
      <c r="P309" s="25"/>
      <c r="Q309" s="25"/>
    </row>
    <row r="310" spans="1:17" ht="14.4" hidden="1">
      <c r="A310" s="25"/>
      <c r="B310" s="25"/>
      <c r="C310" s="38"/>
      <c r="D310" s="233">
        <f>L464</f>
        <v>0</v>
      </c>
      <c r="E310" s="234"/>
      <c r="F310" s="234"/>
      <c r="G310" s="98"/>
      <c r="H310" s="72" t="e">
        <f>L466</f>
        <v>#N/A</v>
      </c>
      <c r="I310" s="26"/>
      <c r="J310" s="26"/>
      <c r="K310" s="26"/>
      <c r="L310" s="26"/>
      <c r="M310" s="34"/>
      <c r="N310" s="34"/>
      <c r="O310" s="34"/>
      <c r="P310" s="25"/>
      <c r="Q310" s="25"/>
    </row>
    <row r="311" spans="1:17" ht="14.4" hidden="1">
      <c r="A311" s="25"/>
      <c r="B311" s="25"/>
      <c r="C311" s="38"/>
      <c r="D311" s="233">
        <f>M464</f>
        <v>0</v>
      </c>
      <c r="E311" s="234"/>
      <c r="F311" s="234"/>
      <c r="G311" s="98"/>
      <c r="H311" s="72" t="e">
        <f>M466</f>
        <v>#N/A</v>
      </c>
      <c r="I311" s="26"/>
      <c r="J311" s="26"/>
      <c r="K311" s="26"/>
      <c r="L311" s="26"/>
      <c r="M311" s="34"/>
      <c r="N311" s="34"/>
      <c r="O311" s="34"/>
      <c r="P311" s="25"/>
      <c r="Q311" s="25"/>
    </row>
    <row r="312" spans="1:17" ht="14.4" hidden="1">
      <c r="A312" s="25"/>
      <c r="B312" s="25"/>
      <c r="C312" s="38"/>
      <c r="D312" s="233">
        <f>N464</f>
        <v>0</v>
      </c>
      <c r="E312" s="234"/>
      <c r="F312" s="234"/>
      <c r="G312" s="98"/>
      <c r="H312" s="72" t="e">
        <f>N466</f>
        <v>#N/A</v>
      </c>
      <c r="I312" s="26"/>
      <c r="J312" s="26"/>
      <c r="K312" s="26"/>
      <c r="L312" s="26"/>
      <c r="M312" s="34"/>
      <c r="N312" s="34"/>
      <c r="O312" s="34"/>
      <c r="P312" s="25"/>
      <c r="Q312" s="25"/>
    </row>
    <row r="313" spans="1:17" ht="14.4" hidden="1">
      <c r="A313" s="25"/>
      <c r="B313" s="25"/>
      <c r="C313" s="38"/>
      <c r="D313" s="233">
        <f>O464</f>
        <v>0</v>
      </c>
      <c r="E313" s="234"/>
      <c r="F313" s="234"/>
      <c r="G313" s="98"/>
      <c r="H313" s="72" t="e">
        <f>O466</f>
        <v>#N/A</v>
      </c>
      <c r="I313" s="26"/>
      <c r="J313" s="26"/>
      <c r="K313" s="26"/>
      <c r="L313" s="26"/>
      <c r="M313" s="34"/>
      <c r="N313" s="34"/>
      <c r="O313" s="34"/>
      <c r="P313" s="25"/>
      <c r="Q313" s="25"/>
    </row>
    <row r="314" spans="1:17" ht="14.4" hidden="1">
      <c r="A314" s="25"/>
      <c r="B314" s="25"/>
      <c r="C314" s="38"/>
      <c r="D314" s="230">
        <f>P464</f>
        <v>0</v>
      </c>
      <c r="E314" s="231"/>
      <c r="F314" s="231"/>
      <c r="G314" s="99"/>
      <c r="H314" s="100" t="e">
        <f>P466</f>
        <v>#N/A</v>
      </c>
      <c r="I314" s="26"/>
      <c r="J314" s="26"/>
      <c r="K314" s="26"/>
      <c r="L314" s="26"/>
      <c r="M314" s="26"/>
      <c r="N314" s="26"/>
      <c r="O314" s="34"/>
      <c r="P314" s="25"/>
      <c r="Q314" s="25"/>
    </row>
    <row r="315" spans="1:17" ht="14.4">
      <c r="A315" s="25"/>
      <c r="B315" s="25"/>
      <c r="C315" s="38"/>
      <c r="D315" s="102"/>
      <c r="E315" s="102"/>
      <c r="F315" s="102"/>
      <c r="G315" s="102"/>
      <c r="H315" s="102"/>
      <c r="I315" s="26"/>
      <c r="J315" s="26"/>
      <c r="K315" s="26"/>
      <c r="L315" s="26"/>
      <c r="M315" s="26"/>
      <c r="N315" s="26"/>
      <c r="O315" s="34"/>
      <c r="P315" s="25"/>
      <c r="Q315" s="25"/>
    </row>
    <row r="316" spans="1:17" ht="14.4">
      <c r="A316" s="25"/>
      <c r="B316" s="25"/>
      <c r="C316" s="38"/>
      <c r="D316" s="102"/>
      <c r="E316" s="102"/>
      <c r="F316" s="102"/>
      <c r="G316" s="102"/>
      <c r="H316" s="102"/>
      <c r="I316" s="26"/>
      <c r="J316" s="26"/>
      <c r="K316" s="26"/>
      <c r="L316" s="26"/>
      <c r="M316" s="26"/>
      <c r="N316" s="26"/>
      <c r="O316" s="34"/>
      <c r="P316" s="25"/>
      <c r="Q316" s="25"/>
    </row>
    <row r="317" spans="1:17" ht="14.4">
      <c r="A317" s="25"/>
      <c r="B317" s="25"/>
      <c r="C317" s="38" t="str">
        <f>B483</f>
        <v>Trend in tracer indicators</v>
      </c>
      <c r="D317" s="25"/>
      <c r="E317" s="25"/>
      <c r="F317" s="25"/>
      <c r="G317" s="103"/>
      <c r="H317" s="25"/>
      <c r="I317" s="25"/>
      <c r="J317" s="26"/>
      <c r="K317" s="26"/>
      <c r="L317" s="26"/>
      <c r="M317" s="34"/>
      <c r="N317" s="34"/>
      <c r="O317" s="34"/>
      <c r="P317" s="25"/>
      <c r="Q317" s="25"/>
    </row>
    <row r="318" spans="1:17" ht="14.4">
      <c r="A318" s="25"/>
      <c r="B318" s="25"/>
      <c r="C318" s="38"/>
      <c r="D318" s="30"/>
      <c r="E318" s="30"/>
      <c r="F318" s="246" t="s">
        <v>2018</v>
      </c>
      <c r="G318" s="246"/>
      <c r="H318" s="246"/>
      <c r="I318" s="26"/>
      <c r="J318" s="26"/>
      <c r="K318" s="26"/>
      <c r="L318" s="26"/>
      <c r="M318" s="34"/>
      <c r="N318" s="34"/>
      <c r="O318" s="34"/>
      <c r="P318" s="25"/>
      <c r="Q318" s="25"/>
    </row>
    <row r="319" spans="1:17" ht="14.4">
      <c r="A319" s="25"/>
      <c r="B319" s="25"/>
      <c r="C319" s="38"/>
      <c r="D319" s="202" t="s">
        <v>1952</v>
      </c>
      <c r="E319" s="203" t="s">
        <v>2052</v>
      </c>
      <c r="F319" s="203" t="s">
        <v>2053</v>
      </c>
      <c r="G319" s="203" t="s">
        <v>2054</v>
      </c>
      <c r="H319" s="203" t="s">
        <v>2055</v>
      </c>
      <c r="I319" s="26"/>
      <c r="J319" s="26"/>
      <c r="K319" s="26"/>
      <c r="L319" s="26"/>
      <c r="M319" s="34"/>
      <c r="N319" s="34"/>
      <c r="O319" s="34"/>
      <c r="P319" s="25"/>
      <c r="Q319" s="25"/>
    </row>
    <row r="320" spans="1:17" ht="14.4">
      <c r="A320" s="25"/>
      <c r="B320" s="25"/>
      <c r="C320" s="38"/>
      <c r="D320" s="183">
        <f>E485</f>
        <v>0</v>
      </c>
      <c r="E320" s="189"/>
      <c r="F320" s="189"/>
      <c r="G320" s="96"/>
      <c r="H320" s="97" t="e">
        <f>E487</f>
        <v>#N/A</v>
      </c>
      <c r="I320" s="26"/>
      <c r="J320" s="26"/>
      <c r="K320" s="26"/>
      <c r="L320" s="26"/>
      <c r="M320" s="34"/>
      <c r="N320" s="34"/>
      <c r="O320" s="34"/>
      <c r="P320" s="25"/>
      <c r="Q320" s="25"/>
    </row>
    <row r="321" spans="1:17" ht="14.4">
      <c r="A321" s="25"/>
      <c r="B321" s="25"/>
      <c r="C321" s="38"/>
      <c r="D321" s="182">
        <f>F485</f>
        <v>0</v>
      </c>
      <c r="E321" s="191"/>
      <c r="F321" s="191"/>
      <c r="G321" s="98"/>
      <c r="H321" s="72" t="e">
        <f>F487</f>
        <v>#N/A</v>
      </c>
      <c r="I321" s="26"/>
      <c r="J321" s="26"/>
      <c r="K321" s="26"/>
      <c r="L321" s="26"/>
      <c r="M321" s="34"/>
      <c r="N321" s="34"/>
      <c r="O321" s="34"/>
      <c r="P321" s="25"/>
      <c r="Q321" s="25"/>
    </row>
    <row r="322" spans="1:17" ht="14.4">
      <c r="A322" s="25"/>
      <c r="B322" s="25"/>
      <c r="C322" s="38"/>
      <c r="D322" s="182">
        <f>G485</f>
        <v>0</v>
      </c>
      <c r="E322" s="191"/>
      <c r="F322" s="191"/>
      <c r="G322" s="98"/>
      <c r="H322" s="72" t="e">
        <f>G487</f>
        <v>#N/A</v>
      </c>
      <c r="I322" s="26"/>
      <c r="J322" s="26"/>
      <c r="K322" s="26"/>
      <c r="L322" s="26"/>
      <c r="M322" s="34"/>
      <c r="N322" s="34"/>
      <c r="O322" s="34"/>
      <c r="P322" s="25"/>
      <c r="Q322" s="25"/>
    </row>
    <row r="323" spans="1:17" ht="14.4">
      <c r="A323" s="25"/>
      <c r="B323" s="25"/>
      <c r="C323" s="38"/>
      <c r="D323" s="182">
        <f>H485</f>
        <v>0</v>
      </c>
      <c r="E323" s="191"/>
      <c r="F323" s="191"/>
      <c r="G323" s="98"/>
      <c r="H323" s="72" t="e">
        <f>H487</f>
        <v>#N/A</v>
      </c>
      <c r="I323" s="26"/>
      <c r="J323" s="26"/>
      <c r="K323" s="26"/>
      <c r="L323" s="26"/>
      <c r="M323" s="34"/>
      <c r="N323" s="34"/>
      <c r="O323" s="34"/>
      <c r="P323" s="25"/>
      <c r="Q323" s="25"/>
    </row>
    <row r="324" spans="1:17" ht="14.4" hidden="1">
      <c r="A324" s="25"/>
      <c r="B324" s="25"/>
      <c r="C324" s="38"/>
      <c r="D324" s="182">
        <f>I485</f>
        <v>0</v>
      </c>
      <c r="E324" s="191"/>
      <c r="F324" s="191"/>
      <c r="G324" s="98"/>
      <c r="H324" s="72" t="e">
        <f>I487</f>
        <v>#N/A</v>
      </c>
      <c r="I324" s="26"/>
      <c r="J324" s="26"/>
      <c r="K324" s="26"/>
      <c r="L324" s="26"/>
      <c r="M324" s="34"/>
      <c r="N324" s="34"/>
      <c r="O324" s="34"/>
      <c r="P324" s="25"/>
      <c r="Q324" s="25"/>
    </row>
    <row r="325" spans="1:17" ht="14.4" hidden="1">
      <c r="A325" s="25"/>
      <c r="B325" s="25"/>
      <c r="C325" s="38"/>
      <c r="D325" s="182">
        <f>J485</f>
        <v>0</v>
      </c>
      <c r="E325" s="191"/>
      <c r="F325" s="191"/>
      <c r="G325" s="98"/>
      <c r="H325" s="72" t="e">
        <f>J487</f>
        <v>#N/A</v>
      </c>
      <c r="I325" s="26"/>
      <c r="J325" s="26"/>
      <c r="K325" s="26"/>
      <c r="L325" s="26"/>
      <c r="M325" s="34"/>
      <c r="N325" s="34"/>
      <c r="O325" s="34"/>
      <c r="P325" s="25"/>
      <c r="Q325" s="25"/>
    </row>
    <row r="326" spans="1:17" ht="14.4" hidden="1">
      <c r="A326" s="25"/>
      <c r="B326" s="25"/>
      <c r="C326" s="38"/>
      <c r="D326" s="182">
        <f>K485</f>
        <v>0</v>
      </c>
      <c r="E326" s="191"/>
      <c r="F326" s="191"/>
      <c r="G326" s="98"/>
      <c r="H326" s="72" t="e">
        <f>K487</f>
        <v>#N/A</v>
      </c>
      <c r="I326" s="26"/>
      <c r="J326" s="26"/>
      <c r="K326" s="26"/>
      <c r="L326" s="26"/>
      <c r="M326" s="34"/>
      <c r="N326" s="34"/>
      <c r="O326" s="34"/>
      <c r="P326" s="25"/>
      <c r="Q326" s="25"/>
    </row>
    <row r="327" spans="1:17" ht="14.4" hidden="1">
      <c r="A327" s="25"/>
      <c r="B327" s="25"/>
      <c r="C327" s="38"/>
      <c r="D327" s="182">
        <f>L485</f>
        <v>0</v>
      </c>
      <c r="E327" s="191"/>
      <c r="F327" s="191"/>
      <c r="G327" s="98"/>
      <c r="H327" s="72" t="e">
        <f>L487</f>
        <v>#N/A</v>
      </c>
      <c r="I327" s="26"/>
      <c r="J327" s="26"/>
      <c r="K327" s="26"/>
      <c r="L327" s="26"/>
      <c r="M327" s="34"/>
      <c r="N327" s="34"/>
      <c r="O327" s="34"/>
      <c r="P327" s="25"/>
      <c r="Q327" s="25"/>
    </row>
    <row r="328" spans="1:17" ht="14.4" hidden="1">
      <c r="A328" s="25"/>
      <c r="B328" s="25"/>
      <c r="C328" s="38"/>
      <c r="D328" s="182">
        <f>M485</f>
        <v>0</v>
      </c>
      <c r="E328" s="191"/>
      <c r="F328" s="191"/>
      <c r="G328" s="98"/>
      <c r="H328" s="72" t="e">
        <f>M487</f>
        <v>#N/A</v>
      </c>
      <c r="I328" s="26"/>
      <c r="J328" s="26"/>
      <c r="K328" s="26"/>
      <c r="L328" s="26"/>
      <c r="M328" s="34"/>
      <c r="N328" s="34"/>
      <c r="O328" s="34"/>
      <c r="P328" s="25"/>
      <c r="Q328" s="25"/>
    </row>
    <row r="329" spans="1:17" ht="14.4" hidden="1">
      <c r="A329" s="25"/>
      <c r="B329" s="25"/>
      <c r="C329" s="38"/>
      <c r="D329" s="182">
        <f>N485</f>
        <v>0</v>
      </c>
      <c r="E329" s="191"/>
      <c r="F329" s="191"/>
      <c r="G329" s="98"/>
      <c r="H329" s="72" t="e">
        <f>N487</f>
        <v>#N/A</v>
      </c>
      <c r="I329" s="26"/>
      <c r="J329" s="26"/>
      <c r="K329" s="26"/>
      <c r="L329" s="26"/>
      <c r="M329" s="34"/>
      <c r="N329" s="34"/>
      <c r="O329" s="34"/>
      <c r="P329" s="25"/>
      <c r="Q329" s="25"/>
    </row>
    <row r="330" spans="1:17" ht="14.4" hidden="1">
      <c r="A330" s="25"/>
      <c r="B330" s="25"/>
      <c r="C330" s="38"/>
      <c r="D330" s="182">
        <f>O485</f>
        <v>0</v>
      </c>
      <c r="E330" s="191"/>
      <c r="F330" s="191"/>
      <c r="G330" s="98"/>
      <c r="H330" s="72" t="e">
        <f>O487</f>
        <v>#N/A</v>
      </c>
      <c r="I330" s="26"/>
      <c r="J330" s="26"/>
      <c r="K330" s="26"/>
      <c r="L330" s="26"/>
      <c r="M330" s="34"/>
      <c r="N330" s="34"/>
      <c r="O330" s="34"/>
      <c r="P330" s="25"/>
      <c r="Q330" s="25"/>
    </row>
    <row r="331" spans="1:17" ht="14.4">
      <c r="A331" s="25"/>
      <c r="B331" s="25"/>
      <c r="C331" s="38"/>
      <c r="D331" s="102"/>
      <c r="E331" s="102"/>
      <c r="F331" s="102"/>
      <c r="G331" s="102"/>
      <c r="H331" s="102"/>
      <c r="I331" s="26"/>
      <c r="J331" s="26"/>
      <c r="K331" s="26"/>
      <c r="L331" s="26"/>
      <c r="M331" s="26"/>
      <c r="N331" s="26"/>
      <c r="O331" s="34"/>
      <c r="P331" s="25"/>
      <c r="Q331" s="25"/>
    </row>
    <row r="332" spans="1:17" ht="15" customHeight="1">
      <c r="A332" s="25"/>
      <c r="B332" s="25"/>
      <c r="C332" s="25"/>
      <c r="D332" s="25"/>
      <c r="E332" s="25"/>
      <c r="F332" s="25"/>
      <c r="G332" s="25"/>
      <c r="H332" s="25"/>
      <c r="I332" s="25"/>
      <c r="J332" s="26"/>
      <c r="K332" s="26"/>
      <c r="L332" s="26"/>
      <c r="M332" s="26"/>
      <c r="N332" s="26"/>
      <c r="O332" s="34"/>
      <c r="P332" s="25"/>
      <c r="Q332" s="25"/>
    </row>
    <row r="333" spans="1:17" ht="18" customHeight="1">
      <c r="A333" s="232" t="s">
        <v>2019</v>
      </c>
      <c r="B333" s="232"/>
      <c r="C333" s="232"/>
      <c r="D333" s="232"/>
      <c r="E333" s="232"/>
      <c r="F333" s="232"/>
      <c r="G333" s="232"/>
      <c r="H333" s="232"/>
      <c r="I333" s="232"/>
      <c r="J333" s="232"/>
      <c r="K333" s="232"/>
      <c r="L333" s="232"/>
      <c r="M333" s="232"/>
      <c r="N333" s="232"/>
      <c r="O333" s="232"/>
      <c r="P333" s="232"/>
      <c r="Q333" s="232"/>
    </row>
    <row r="334" spans="1:17" s="20" customFormat="1" ht="23.4">
      <c r="A334" s="115"/>
      <c r="B334" s="116" t="s">
        <v>2276</v>
      </c>
      <c r="C334" s="117"/>
      <c r="D334" s="116"/>
      <c r="E334" s="24"/>
      <c r="F334" s="24"/>
      <c r="G334" s="24"/>
      <c r="H334" s="24"/>
      <c r="I334" s="24"/>
      <c r="J334" s="24"/>
      <c r="K334" s="24"/>
      <c r="L334" s="24"/>
      <c r="M334" s="24"/>
      <c r="N334" s="24"/>
      <c r="O334" s="23"/>
      <c r="P334" s="115"/>
      <c r="Q334" s="115"/>
    </row>
    <row r="335" spans="1:17" s="20" customFormat="1" ht="12.75" customHeight="1">
      <c r="A335" s="115"/>
      <c r="B335" s="147" t="s">
        <v>2277</v>
      </c>
      <c r="C335" s="117"/>
      <c r="D335" s="116"/>
      <c r="E335" s="24"/>
      <c r="F335" s="24"/>
      <c r="G335" s="24"/>
      <c r="H335" s="24"/>
      <c r="I335" s="24"/>
      <c r="J335" s="24"/>
      <c r="K335" s="24"/>
      <c r="L335" s="24"/>
      <c r="M335" s="24"/>
      <c r="N335" s="24"/>
      <c r="O335" s="23"/>
      <c r="P335" s="115"/>
      <c r="Q335" s="115"/>
    </row>
    <row r="336" spans="1:17" s="20" customFormat="1">
      <c r="A336" s="118"/>
      <c r="B336" s="105" t="s">
        <v>2278</v>
      </c>
      <c r="C336" s="105"/>
      <c r="D336" s="148"/>
      <c r="E336" s="147"/>
      <c r="F336" s="107"/>
      <c r="G336" s="107"/>
      <c r="H336" s="107"/>
      <c r="I336" s="107"/>
      <c r="J336" s="107"/>
      <c r="K336" s="107"/>
      <c r="L336" s="107"/>
      <c r="M336" s="107"/>
      <c r="N336" s="107"/>
      <c r="O336" s="108"/>
      <c r="P336" s="118"/>
      <c r="Q336" s="118"/>
    </row>
    <row r="337" spans="1:34" s="18" customFormat="1" ht="33" customHeight="1">
      <c r="A337" s="118"/>
      <c r="B337" s="115"/>
      <c r="C337" s="109"/>
      <c r="D337" s="109"/>
      <c r="E337" s="245" t="s">
        <v>2279</v>
      </c>
      <c r="F337" s="245"/>
      <c r="G337" s="245"/>
      <c r="H337" s="245"/>
      <c r="I337" s="245"/>
      <c r="J337" s="245"/>
      <c r="K337" s="110"/>
      <c r="L337" s="110"/>
      <c r="M337" s="110"/>
      <c r="N337" s="110"/>
      <c r="O337" s="110"/>
      <c r="P337" s="110"/>
      <c r="Q337" s="118"/>
      <c r="V337" s="19"/>
      <c r="W337" s="19"/>
      <c r="X337" s="19"/>
      <c r="Y337" s="19"/>
      <c r="Z337" s="19"/>
      <c r="AA337" s="19"/>
    </row>
    <row r="338" spans="1:34" s="18" customFormat="1" ht="73.5" customHeight="1">
      <c r="A338" s="119"/>
      <c r="B338" s="115"/>
      <c r="C338" s="120"/>
      <c r="D338" s="120"/>
      <c r="E338" s="118" t="str">
        <f>X340</f>
        <v>hydrocortisone or dexamethasone or Prednisolone</v>
      </c>
      <c r="F338" s="118" t="str">
        <f>X341</f>
        <v xml:space="preserve">Molnupiravir [Antiviral] </v>
      </c>
      <c r="G338" s="118" t="str">
        <f>X342</f>
        <v xml:space="preserve">Baracitanib [JAK inhibitor] </v>
      </c>
      <c r="H338" s="118" t="str">
        <f>X343</f>
        <v xml:space="preserve">Casirivimab/Imdevimab [Monoclonal antibody] </v>
      </c>
      <c r="I338" s="118" t="str">
        <f>X344</f>
        <v>Tocilizumab /IL-6 inhibitors (injectable)</v>
      </c>
      <c r="J338" s="118" t="str">
        <f>X345</f>
        <v xml:space="preserve">Unfractionated heparin or Enoxaparin [Anticoagulant] </v>
      </c>
      <c r="K338" s="160" t="str">
        <f>X346</f>
        <v>Average score for tracer medicines</v>
      </c>
      <c r="L338" s="118" t="str">
        <f>X347</f>
        <v xml:space="preserve">all 6 tracer medicines currently available </v>
      </c>
      <c r="M338" s="118" t="str">
        <f>X348</f>
        <v xml:space="preserve">50% or more of the 6 tracer medicines currently available </v>
      </c>
      <c r="N338" s="160" t="s">
        <v>2015</v>
      </c>
      <c r="O338" s="118"/>
      <c r="P338" s="111"/>
      <c r="Q338" s="119"/>
    </row>
    <row r="339" spans="1:34" s="20" customFormat="1" ht="41.4">
      <c r="A339" s="119"/>
      <c r="B339" s="115"/>
      <c r="C339" s="121"/>
      <c r="D339" s="121"/>
      <c r="E339" s="127" t="s">
        <v>1006</v>
      </c>
      <c r="F339" s="127" t="s">
        <v>1007</v>
      </c>
      <c r="G339" s="127" t="s">
        <v>1008</v>
      </c>
      <c r="H339" s="127" t="s">
        <v>1009</v>
      </c>
      <c r="I339" s="127" t="s">
        <v>1010</v>
      </c>
      <c r="J339" s="127" t="s">
        <v>1011</v>
      </c>
      <c r="K339" s="127" t="s">
        <v>1036</v>
      </c>
      <c r="L339" s="127" t="s">
        <v>1037</v>
      </c>
      <c r="M339" s="127" t="s">
        <v>1038</v>
      </c>
      <c r="N339" s="127" t="s">
        <v>1200</v>
      </c>
      <c r="O339" s="127"/>
      <c r="P339" s="127"/>
      <c r="Q339" s="119"/>
      <c r="X339" s="150" t="s">
        <v>2023</v>
      </c>
      <c r="Y339" s="150" t="s">
        <v>2024</v>
      </c>
      <c r="Z339" s="150" t="s">
        <v>2025</v>
      </c>
    </row>
    <row r="340" spans="1:34" s="20" customFormat="1" ht="12.75" customHeight="1">
      <c r="A340" s="118"/>
      <c r="B340" s="115"/>
      <c r="C340" s="123" t="s">
        <v>1927</v>
      </c>
      <c r="D340" s="124"/>
      <c r="E340" s="112">
        <f>HLOOKUP(E339,'Latest indicator estimate data'!$A$1:$ZZ$500,MATCH($C340,'Latest indicator estimate data'!$G$1:$G$500,0),FALSE)</f>
        <v>89</v>
      </c>
      <c r="F340" s="112">
        <f>HLOOKUP(F339,'Latest indicator estimate data'!$A$1:$ZZ$500,MATCH($C340,'Latest indicator estimate data'!$G$1:$G$500,0),FALSE)</f>
        <v>20</v>
      </c>
      <c r="G340" s="112">
        <f>HLOOKUP(G339,'Latest indicator estimate data'!$A$1:$ZZ$500,MATCH($C340,'Latest indicator estimate data'!$G$1:$G$500,0),FALSE)</f>
        <v>24</v>
      </c>
      <c r="H340" s="112">
        <f>HLOOKUP(H339,'Latest indicator estimate data'!$A$1:$ZZ$500,MATCH($C340,'Latest indicator estimate data'!$G$1:$G$500,0),FALSE)</f>
        <v>20</v>
      </c>
      <c r="I340" s="112">
        <f>HLOOKUP(I339,'Latest indicator estimate data'!$A$1:$ZZ$500,MATCH($C340,'Latest indicator estimate data'!$G$1:$G$500,0),FALSE)</f>
        <v>16</v>
      </c>
      <c r="J340" s="112">
        <f>HLOOKUP(J339,'Latest indicator estimate data'!$A$1:$ZZ$500,MATCH($C340,'Latest indicator estimate data'!$G$1:$G$500,0),FALSE)</f>
        <v>56</v>
      </c>
      <c r="K340" s="112">
        <f>HLOOKUP(K339,'Latest indicator estimate data'!$A$1:$ZZ$500,MATCH($C340,'Latest indicator estimate data'!$G$1:$G$500,0),FALSE)</f>
        <v>44</v>
      </c>
      <c r="L340" s="112">
        <f>HLOOKUP(L339,'Latest indicator estimate data'!$A$1:$ZZ$500,MATCH($C340,'Latest indicator estimate data'!$G$1:$G$500,0),FALSE)</f>
        <v>9</v>
      </c>
      <c r="M340" s="112">
        <f>HLOOKUP(M339,'Latest indicator estimate data'!$A$1:$ZZ$500,MATCH($C340,'Latest indicator estimate data'!$G$1:$G$500,0),FALSE)</f>
        <v>47</v>
      </c>
      <c r="N340" s="112">
        <f>HLOOKUP(N339,'Latest indicator estimate data'!$A$1:$ZZ$500,MATCH($C340,'Latest indicator estimate data'!$G$1:$G$500,0),FALSE)</f>
        <v>45</v>
      </c>
      <c r="O340" s="112" t="e">
        <f>HLOOKUP(O339,'Latest indicator estimate data'!$A$1:$ZZ$500,MATCH($C340,'Latest indicator estimate data'!$G$1:$G$500,0),FALSE)</f>
        <v>#N/A</v>
      </c>
      <c r="P340" s="112"/>
      <c r="Q340" s="118"/>
      <c r="X340" s="20" t="s">
        <v>2280</v>
      </c>
      <c r="Y340" s="19" t="s">
        <v>1006</v>
      </c>
      <c r="Z340" s="19" t="s">
        <v>1600</v>
      </c>
      <c r="AA340" s="19" t="s">
        <v>1601</v>
      </c>
      <c r="AH340" s="19"/>
    </row>
    <row r="341" spans="1:34" s="20" customFormat="1" ht="12.75" customHeight="1">
      <c r="A341" s="118"/>
      <c r="B341" s="115"/>
      <c r="C341" s="133" t="s">
        <v>2027</v>
      </c>
      <c r="D341" s="134"/>
      <c r="E341" s="132"/>
      <c r="F341" s="132"/>
      <c r="G341" s="132"/>
      <c r="H341" s="132"/>
      <c r="I341" s="132"/>
      <c r="J341" s="132"/>
      <c r="K341" s="132"/>
      <c r="L341" s="132"/>
      <c r="M341" s="132"/>
      <c r="N341" s="132"/>
      <c r="O341" s="132"/>
      <c r="P341" s="132"/>
      <c r="Q341" s="118"/>
      <c r="X341" s="20" t="s">
        <v>2281</v>
      </c>
      <c r="Y341" s="19" t="s">
        <v>1007</v>
      </c>
      <c r="Z341" s="19" t="s">
        <v>1603</v>
      </c>
      <c r="AA341" s="19" t="s">
        <v>1601</v>
      </c>
      <c r="AH341" s="19"/>
    </row>
    <row r="342" spans="1:34" s="20" customFormat="1" ht="12.75" customHeight="1">
      <c r="A342" s="118"/>
      <c r="B342" s="115"/>
      <c r="C342" s="125"/>
      <c r="D342" s="20" t="s">
        <v>1928</v>
      </c>
      <c r="E342" s="108">
        <f>IFERROR(HLOOKUP(E339,'Latest indicator estimate data'!$A$1:$ZZ$500,MATCH($D342,'Latest indicator estimate data'!$G$1:$G$500,0),FALSE),"")</f>
        <v>89</v>
      </c>
      <c r="F342" s="108">
        <f>IFERROR(HLOOKUP(F339,'Latest indicator estimate data'!$A$1:$ZZ$500,MATCH($D342,'Latest indicator estimate data'!$G$1:$G$500,0),FALSE),"")</f>
        <v>20</v>
      </c>
      <c r="G342" s="108">
        <f>IFERROR(HLOOKUP(G339,'Latest indicator estimate data'!$A$1:$ZZ$500,MATCH($D342,'Latest indicator estimate data'!$G$1:$G$500,0),FALSE),"")</f>
        <v>24</v>
      </c>
      <c r="H342" s="108">
        <f>IFERROR(HLOOKUP(H339,'Latest indicator estimate data'!$A$1:$ZZ$500,MATCH($D342,'Latest indicator estimate data'!$G$1:$G$500,0),FALSE),"")</f>
        <v>20</v>
      </c>
      <c r="I342" s="108">
        <f>IFERROR(HLOOKUP(I339,'Latest indicator estimate data'!$A$1:$ZZ$500,MATCH($D342,'Latest indicator estimate data'!$G$1:$G$500,0),FALSE),"")</f>
        <v>16</v>
      </c>
      <c r="J342" s="108">
        <f>IFERROR(HLOOKUP(J339,'Latest indicator estimate data'!$A$1:$ZZ$500,MATCH($D342,'Latest indicator estimate data'!$G$1:$G$500,0),FALSE),"")</f>
        <v>56</v>
      </c>
      <c r="K342" s="108">
        <f>IFERROR(HLOOKUP(K339,'Latest indicator estimate data'!$A$1:$ZZ$500,MATCH($D342,'Latest indicator estimate data'!$G$1:$G$500,0),FALSE),"")</f>
        <v>44</v>
      </c>
      <c r="L342" s="108">
        <f>IFERROR(HLOOKUP(L339,'Latest indicator estimate data'!$A$1:$ZZ$500,MATCH($D342,'Latest indicator estimate data'!$G$1:$G$500,0),FALSE),"")</f>
        <v>9</v>
      </c>
      <c r="M342" s="108">
        <f>IFERROR(HLOOKUP(M339,'Latest indicator estimate data'!$A$1:$ZZ$500,MATCH($D342,'Latest indicator estimate data'!$G$1:$G$500,0),FALSE),"")</f>
        <v>47</v>
      </c>
      <c r="N342" s="108">
        <f>IFERROR(HLOOKUP(N339,'Latest indicator estimate data'!$A$1:$ZZ$500,MATCH($D342,'Latest indicator estimate data'!$G$1:$G$500,0),FALSE),"")</f>
        <v>45</v>
      </c>
      <c r="O342" s="108" t="str">
        <f>IFERROR(HLOOKUP(O339,'Latest indicator estimate data'!$A$1:$ZZ$500,MATCH($D342,'Latest indicator estimate data'!$G$1:$G$500,0),FALSE),"")</f>
        <v/>
      </c>
      <c r="P342" s="108"/>
      <c r="Q342" s="118"/>
      <c r="X342" s="20" t="s">
        <v>2282</v>
      </c>
      <c r="Y342" s="19" t="s">
        <v>1008</v>
      </c>
      <c r="Z342" s="19" t="s">
        <v>1605</v>
      </c>
      <c r="AA342" s="19" t="s">
        <v>1601</v>
      </c>
      <c r="AH342" s="19"/>
    </row>
    <row r="343" spans="1:34" s="20" customFormat="1" ht="12.75" customHeight="1">
      <c r="A343" s="118"/>
      <c r="B343" s="115"/>
      <c r="C343" s="125"/>
      <c r="D343" s="20" t="s">
        <v>1929</v>
      </c>
      <c r="E343" s="108">
        <f>IFERROR(HLOOKUP(E339,'Latest indicator estimate data'!$A$1:$ZZ$500,MATCH($D343,'Latest indicator estimate data'!$G$1:$G$500,0),FALSE),"")</f>
        <v>0</v>
      </c>
      <c r="F343" s="108">
        <f>IFERROR(HLOOKUP(F339,'Latest indicator estimate data'!$A$1:$ZZ$500,MATCH($D343,'Latest indicator estimate data'!$G$1:$G$500,0),FALSE),"")</f>
        <v>0</v>
      </c>
      <c r="G343" s="108">
        <f>IFERROR(HLOOKUP(G339,'Latest indicator estimate data'!$A$1:$ZZ$500,MATCH($D343,'Latest indicator estimate data'!$G$1:$G$500,0),FALSE),"")</f>
        <v>0</v>
      </c>
      <c r="H343" s="108">
        <f>IFERROR(HLOOKUP(H339,'Latest indicator estimate data'!$A$1:$ZZ$500,MATCH($D343,'Latest indicator estimate data'!$G$1:$G$500,0),FALSE),"")</f>
        <v>0</v>
      </c>
      <c r="I343" s="108">
        <f>IFERROR(HLOOKUP(I339,'Latest indicator estimate data'!$A$1:$ZZ$500,MATCH($D343,'Latest indicator estimate data'!$G$1:$G$500,0),FALSE),"")</f>
        <v>0</v>
      </c>
      <c r="J343" s="108">
        <f>IFERROR(HLOOKUP(J339,'Latest indicator estimate data'!$A$1:$ZZ$500,MATCH($D343,'Latest indicator estimate data'!$G$1:$G$500,0),FALSE),"")</f>
        <v>0</v>
      </c>
      <c r="K343" s="108">
        <f>IFERROR(HLOOKUP(K339,'Latest indicator estimate data'!$A$1:$ZZ$500,MATCH($D343,'Latest indicator estimate data'!$G$1:$G$500,0),FALSE),"")</f>
        <v>0</v>
      </c>
      <c r="L343" s="108">
        <f>IFERROR(HLOOKUP(L339,'Latest indicator estimate data'!$A$1:$ZZ$500,MATCH($D343,'Latest indicator estimate data'!$G$1:$G$500,0),FALSE),"")</f>
        <v>0</v>
      </c>
      <c r="M343" s="108">
        <f>IFERROR(HLOOKUP(M339,'Latest indicator estimate data'!$A$1:$ZZ$500,MATCH($D343,'Latest indicator estimate data'!$G$1:$G$500,0),FALSE),"")</f>
        <v>0</v>
      </c>
      <c r="N343" s="108">
        <f>IFERROR(HLOOKUP(N339,'Latest indicator estimate data'!$A$1:$ZZ$500,MATCH($D343,'Latest indicator estimate data'!$G$1:$G$500,0),FALSE),"")</f>
        <v>0</v>
      </c>
      <c r="O343" s="108" t="str">
        <f>IFERROR(HLOOKUP(O339,'Latest indicator estimate data'!$A$1:$ZZ$500,MATCH($D343,'Latest indicator estimate data'!$G$1:$G$500,0),FALSE),"")</f>
        <v/>
      </c>
      <c r="P343" s="108"/>
      <c r="Q343" s="118"/>
      <c r="X343" s="20" t="s">
        <v>2283</v>
      </c>
      <c r="Y343" s="19" t="s">
        <v>1009</v>
      </c>
      <c r="Z343" s="19" t="s">
        <v>1607</v>
      </c>
      <c r="AA343" s="19" t="s">
        <v>1601</v>
      </c>
      <c r="AH343" s="19"/>
    </row>
    <row r="344" spans="1:34" s="20" customFormat="1" ht="12.75" customHeight="1">
      <c r="A344" s="118"/>
      <c r="B344" s="115"/>
      <c r="C344" s="130" t="s">
        <v>2031</v>
      </c>
      <c r="D344" s="131"/>
      <c r="E344" s="132"/>
      <c r="F344" s="132"/>
      <c r="G344" s="132"/>
      <c r="H344" s="132"/>
      <c r="I344" s="132"/>
      <c r="J344" s="132"/>
      <c r="K344" s="132"/>
      <c r="L344" s="132"/>
      <c r="M344" s="132"/>
      <c r="N344" s="132"/>
      <c r="O344" s="132"/>
      <c r="P344" s="132"/>
      <c r="Q344" s="118"/>
      <c r="X344" s="20" t="s">
        <v>2284</v>
      </c>
      <c r="Y344" s="19" t="s">
        <v>1010</v>
      </c>
      <c r="Z344" s="19" t="s">
        <v>1609</v>
      </c>
      <c r="AA344" s="19" t="s">
        <v>1601</v>
      </c>
      <c r="AH344" s="19"/>
    </row>
    <row r="345" spans="1:34" s="20" customFormat="1" ht="12.75" customHeight="1">
      <c r="A345" s="118"/>
      <c r="B345" s="115"/>
      <c r="C345" s="125"/>
      <c r="D345" s="20" t="s">
        <v>2558</v>
      </c>
      <c r="E345" s="108">
        <f>IFERROR(HLOOKUP(E339,'Latest indicator estimate data'!$A$1:$ZZ$500,MATCH($D345,'Latest indicator estimate data'!$G$1:$G$500,0),FALSE),"")</f>
        <v>43</v>
      </c>
      <c r="F345" s="108">
        <f>IFERROR(HLOOKUP(F339,'Latest indicator estimate data'!$A$1:$ZZ$500,MATCH($D345,'Latest indicator estimate data'!$G$1:$G$500,0),FALSE),"")</f>
        <v>0</v>
      </c>
      <c r="G345" s="108">
        <f>IFERROR(HLOOKUP(G339,'Latest indicator estimate data'!$A$1:$ZZ$500,MATCH($D345,'Latest indicator estimate data'!$G$1:$G$500,0),FALSE),"")</f>
        <v>0</v>
      </c>
      <c r="H345" s="108">
        <f>IFERROR(HLOOKUP(H339,'Latest indicator estimate data'!$A$1:$ZZ$500,MATCH($D345,'Latest indicator estimate data'!$G$1:$G$500,0),FALSE),"")</f>
        <v>0</v>
      </c>
      <c r="I345" s="108">
        <f>IFERROR(HLOOKUP(I339,'Latest indicator estimate data'!$A$1:$ZZ$500,MATCH($D345,'Latest indicator estimate data'!$G$1:$G$500,0),FALSE),"")</f>
        <v>0</v>
      </c>
      <c r="J345" s="108">
        <f>IFERROR(HLOOKUP(J339,'Latest indicator estimate data'!$A$1:$ZZ$500,MATCH($D345,'Latest indicator estimate data'!$G$1:$G$500,0),FALSE),"")</f>
        <v>0</v>
      </c>
      <c r="K345" s="108">
        <f>IFERROR(HLOOKUP(K339,'Latest indicator estimate data'!$A$1:$ZZ$500,MATCH($D345,'Latest indicator estimate data'!$G$1:$G$500,0),FALSE),"")</f>
        <v>7</v>
      </c>
      <c r="L345" s="108">
        <f>IFERROR(HLOOKUP(L339,'Latest indicator estimate data'!$A$1:$ZZ$500,MATCH($D345,'Latest indicator estimate data'!$G$1:$G$500,0),FALSE),"")</f>
        <v>0</v>
      </c>
      <c r="M345" s="108">
        <f>IFERROR(HLOOKUP(M339,'Latest indicator estimate data'!$A$1:$ZZ$500,MATCH($D345,'Latest indicator estimate data'!$G$1:$G$500,0),FALSE),"")</f>
        <v>0</v>
      </c>
      <c r="N345" s="108">
        <f>IFERROR(HLOOKUP(N339,'Latest indicator estimate data'!$A$1:$ZZ$500,MATCH($D345,'Latest indicator estimate data'!$G$1:$G$500,0),FALSE),"")</f>
        <v>7</v>
      </c>
      <c r="O345" s="108" t="str">
        <f>IFERROR(HLOOKUP(O339,'Latest indicator estimate data'!$A$1:$ZZ$500,MATCH($D345,'Latest indicator estimate data'!$G$1:$G$500,0),FALSE),"")</f>
        <v/>
      </c>
      <c r="P345" s="108"/>
      <c r="Q345" s="118"/>
      <c r="X345" s="20" t="s">
        <v>2285</v>
      </c>
      <c r="Y345" s="19" t="s">
        <v>1011</v>
      </c>
      <c r="Z345" s="19" t="s">
        <v>1611</v>
      </c>
      <c r="AA345" s="19" t="s">
        <v>1601</v>
      </c>
      <c r="AH345" s="19"/>
    </row>
    <row r="346" spans="1:34" s="20" customFormat="1" ht="12.75" customHeight="1">
      <c r="A346" s="118"/>
      <c r="B346" s="115"/>
      <c r="C346" s="125"/>
      <c r="D346" s="20" t="s">
        <v>2559</v>
      </c>
      <c r="E346" s="108">
        <f>IFERROR(HLOOKUP(E339,'Latest indicator estimate data'!$A$1:$ZZ$500,MATCH($D346,'Latest indicator estimate data'!$G$1:$G$500,0),FALSE),"")</f>
        <v>97</v>
      </c>
      <c r="F346" s="108">
        <f>IFERROR(HLOOKUP(F339,'Latest indicator estimate data'!$A$1:$ZZ$500,MATCH($D346,'Latest indicator estimate data'!$G$1:$G$500,0),FALSE),"")</f>
        <v>24</v>
      </c>
      <c r="G346" s="108">
        <f>IFERROR(HLOOKUP(G339,'Latest indicator estimate data'!$A$1:$ZZ$500,MATCH($D346,'Latest indicator estimate data'!$G$1:$G$500,0),FALSE),"")</f>
        <v>29</v>
      </c>
      <c r="H346" s="108">
        <f>IFERROR(HLOOKUP(H339,'Latest indicator estimate data'!$A$1:$ZZ$500,MATCH($D346,'Latest indicator estimate data'!$G$1:$G$500,0),FALSE),"")</f>
        <v>24</v>
      </c>
      <c r="I346" s="108">
        <f>IFERROR(HLOOKUP(I339,'Latest indicator estimate data'!$A$1:$ZZ$500,MATCH($D346,'Latest indicator estimate data'!$G$1:$G$500,0),FALSE),"")</f>
        <v>18</v>
      </c>
      <c r="J346" s="108">
        <f>IFERROR(HLOOKUP(J339,'Latest indicator estimate data'!$A$1:$ZZ$500,MATCH($D346,'Latest indicator estimate data'!$G$1:$G$500,0),FALSE),"")</f>
        <v>66</v>
      </c>
      <c r="K346" s="108">
        <f>IFERROR(HLOOKUP(K339,'Latest indicator estimate data'!$A$1:$ZZ$500,MATCH($D346,'Latest indicator estimate data'!$G$1:$G$500,0),FALSE),"")</f>
        <v>51</v>
      </c>
      <c r="L346" s="108">
        <f>IFERROR(HLOOKUP(L339,'Latest indicator estimate data'!$A$1:$ZZ$500,MATCH($D346,'Latest indicator estimate data'!$G$1:$G$500,0),FALSE),"")</f>
        <v>11</v>
      </c>
      <c r="M346" s="108">
        <f>IFERROR(HLOOKUP(M339,'Latest indicator estimate data'!$A$1:$ZZ$500,MATCH($D346,'Latest indicator estimate data'!$G$1:$G$500,0),FALSE),"")</f>
        <v>55</v>
      </c>
      <c r="N346" s="108">
        <f>IFERROR(HLOOKUP(N339,'Latest indicator estimate data'!$A$1:$ZZ$500,MATCH($D346,'Latest indicator estimate data'!$G$1:$G$500,0),FALSE),"")</f>
        <v>38</v>
      </c>
      <c r="O346" s="108" t="str">
        <f>IFERROR(HLOOKUP(O339,'Latest indicator estimate data'!$A$1:$ZZ$500,MATCH($D346,'Latest indicator estimate data'!$G$1:$G$500,0),FALSE),"")</f>
        <v/>
      </c>
      <c r="P346" s="108"/>
      <c r="Q346" s="118"/>
      <c r="X346" s="20" t="s">
        <v>2286</v>
      </c>
      <c r="Y346" s="19" t="s">
        <v>1036</v>
      </c>
      <c r="Z346" s="19" t="s">
        <v>1661</v>
      </c>
      <c r="AA346" s="19">
        <v>0</v>
      </c>
      <c r="AH346" s="19"/>
    </row>
    <row r="347" spans="1:34" s="20" customFormat="1" ht="12.75" customHeight="1">
      <c r="A347" s="118"/>
      <c r="B347" s="115"/>
      <c r="C347" s="130" t="s">
        <v>2035</v>
      </c>
      <c r="D347" s="131"/>
      <c r="E347" s="132"/>
      <c r="F347" s="132"/>
      <c r="G347" s="132"/>
      <c r="H347" s="132"/>
      <c r="I347" s="132"/>
      <c r="J347" s="132"/>
      <c r="K347" s="132"/>
      <c r="L347" s="132"/>
      <c r="M347" s="132"/>
      <c r="N347" s="132"/>
      <c r="O347" s="132"/>
      <c r="P347" s="132"/>
      <c r="Q347" s="118"/>
      <c r="X347" s="20" t="s">
        <v>2287</v>
      </c>
      <c r="Y347" s="19" t="s">
        <v>1037</v>
      </c>
      <c r="Z347" s="19" t="s">
        <v>1662</v>
      </c>
      <c r="AA347" s="19" t="s">
        <v>1601</v>
      </c>
      <c r="AH347" s="19"/>
    </row>
    <row r="348" spans="1:34" s="20" customFormat="1" ht="12.75" customHeight="1">
      <c r="A348" s="118"/>
      <c r="B348" s="115"/>
      <c r="C348" s="125"/>
      <c r="D348" s="20" t="s">
        <v>1933</v>
      </c>
      <c r="E348" s="108">
        <f>IFERROR(HLOOKUP(E339,'Latest indicator estimate data'!$A$1:$ZZ$500,MATCH($D348,'Latest indicator estimate data'!$G$1:$G$500,0),FALSE),"")</f>
        <v>50</v>
      </c>
      <c r="F348" s="108">
        <f>IFERROR(HLOOKUP(F339,'Latest indicator estimate data'!$A$1:$ZZ$500,MATCH($D348,'Latest indicator estimate data'!$G$1:$G$500,0),FALSE),"")</f>
        <v>17</v>
      </c>
      <c r="G348" s="108">
        <f>IFERROR(HLOOKUP(G339,'Latest indicator estimate data'!$A$1:$ZZ$500,MATCH($D348,'Latest indicator estimate data'!$G$1:$G$500,0),FALSE),"")</f>
        <v>0</v>
      </c>
      <c r="H348" s="108">
        <f>IFERROR(HLOOKUP(H339,'Latest indicator estimate data'!$A$1:$ZZ$500,MATCH($D348,'Latest indicator estimate data'!$G$1:$G$500,0),FALSE),"")</f>
        <v>0</v>
      </c>
      <c r="I348" s="108">
        <f>IFERROR(HLOOKUP(I339,'Latest indicator estimate data'!$A$1:$ZZ$500,MATCH($D348,'Latest indicator estimate data'!$G$1:$G$500,0),FALSE),"")</f>
        <v>0</v>
      </c>
      <c r="J348" s="108">
        <f>IFERROR(HLOOKUP(J339,'Latest indicator estimate data'!$A$1:$ZZ$500,MATCH($D348,'Latest indicator estimate data'!$G$1:$G$500,0),FALSE),"")</f>
        <v>17</v>
      </c>
      <c r="K348" s="108">
        <f>IFERROR(HLOOKUP(K339,'Latest indicator estimate data'!$A$1:$ZZ$500,MATCH($D348,'Latest indicator estimate data'!$G$1:$G$500,0),FALSE),"")</f>
        <v>15</v>
      </c>
      <c r="L348" s="108">
        <f>IFERROR(HLOOKUP(L339,'Latest indicator estimate data'!$A$1:$ZZ$500,MATCH($D348,'Latest indicator estimate data'!$G$1:$G$500,0),FALSE),"")</f>
        <v>0</v>
      </c>
      <c r="M348" s="108">
        <f>IFERROR(HLOOKUP(M339,'Latest indicator estimate data'!$A$1:$ZZ$500,MATCH($D348,'Latest indicator estimate data'!$G$1:$G$500,0),FALSE),"")</f>
        <v>17</v>
      </c>
      <c r="N348" s="108">
        <f>IFERROR(HLOOKUP(N339,'Latest indicator estimate data'!$A$1:$ZZ$500,MATCH($D348,'Latest indicator estimate data'!$G$1:$G$500,0),FALSE),"")</f>
        <v>6</v>
      </c>
      <c r="O348" s="108" t="str">
        <f>IFERROR(HLOOKUP(O339,'Latest indicator estimate data'!$A$1:$ZZ$500,MATCH($D348,'Latest indicator estimate data'!$G$1:$G$500,0),FALSE),"")</f>
        <v/>
      </c>
      <c r="P348" s="108"/>
      <c r="Q348" s="118"/>
      <c r="X348" s="20" t="s">
        <v>2288</v>
      </c>
      <c r="Y348" s="19" t="s">
        <v>1038</v>
      </c>
      <c r="Z348" s="19" t="s">
        <v>1664</v>
      </c>
      <c r="AA348" s="19" t="s">
        <v>1601</v>
      </c>
      <c r="AH348" s="19"/>
    </row>
    <row r="349" spans="1:34" s="20" customFormat="1" ht="12.75" customHeight="1">
      <c r="A349" s="118"/>
      <c r="B349" s="115"/>
      <c r="C349" s="125"/>
      <c r="D349" s="20" t="s">
        <v>1934</v>
      </c>
      <c r="E349" s="108">
        <f>IFERROR(HLOOKUP(E339,'Latest indicator estimate data'!$A$1:$ZZ$500,MATCH($D349,'Latest indicator estimate data'!$G$1:$G$500,0),FALSE),"")</f>
        <v>95</v>
      </c>
      <c r="F349" s="108">
        <f>IFERROR(HLOOKUP(F339,'Latest indicator estimate data'!$A$1:$ZZ$500,MATCH($D349,'Latest indicator estimate data'!$G$1:$G$500,0),FALSE),"")</f>
        <v>21</v>
      </c>
      <c r="G349" s="108">
        <f>IFERROR(HLOOKUP(G339,'Latest indicator estimate data'!$A$1:$ZZ$500,MATCH($D349,'Latest indicator estimate data'!$G$1:$G$500,0),FALSE),"")</f>
        <v>28</v>
      </c>
      <c r="H349" s="108">
        <f>IFERROR(HLOOKUP(H339,'Latest indicator estimate data'!$A$1:$ZZ$500,MATCH($D349,'Latest indicator estimate data'!$G$1:$G$500,0),FALSE),"")</f>
        <v>23</v>
      </c>
      <c r="I349" s="108">
        <f>IFERROR(HLOOKUP(I339,'Latest indicator estimate data'!$A$1:$ZZ$500,MATCH($D349,'Latest indicator estimate data'!$G$1:$G$500,0),FALSE),"")</f>
        <v>18</v>
      </c>
      <c r="J349" s="108">
        <f>IFERROR(HLOOKUP(J339,'Latest indicator estimate data'!$A$1:$ZZ$500,MATCH($D349,'Latest indicator estimate data'!$G$1:$G$500,0),FALSE),"")</f>
        <v>62</v>
      </c>
      <c r="K349" s="108">
        <f>IFERROR(HLOOKUP(K339,'Latest indicator estimate data'!$A$1:$ZZ$500,MATCH($D349,'Latest indicator estimate data'!$G$1:$G$500,0),FALSE),"")</f>
        <v>48</v>
      </c>
      <c r="L349" s="108">
        <f>IFERROR(HLOOKUP(L339,'Latest indicator estimate data'!$A$1:$ZZ$500,MATCH($D349,'Latest indicator estimate data'!$G$1:$G$500,0),FALSE),"")</f>
        <v>10</v>
      </c>
      <c r="M349" s="108">
        <f>IFERROR(HLOOKUP(M339,'Latest indicator estimate data'!$A$1:$ZZ$500,MATCH($D349,'Latest indicator estimate data'!$G$1:$G$500,0),FALSE),"")</f>
        <v>51</v>
      </c>
      <c r="N349" s="108">
        <f>IFERROR(HLOOKUP(N339,'Latest indicator estimate data'!$A$1:$ZZ$500,MATCH($D349,'Latest indicator estimate data'!$G$1:$G$500,0),FALSE),"")</f>
        <v>39</v>
      </c>
      <c r="O349" s="108" t="str">
        <f>IFERROR(HLOOKUP(O339,'Latest indicator estimate data'!$A$1:$ZZ$500,MATCH($D349,'Latest indicator estimate data'!$G$1:$G$500,0),FALSE),"")</f>
        <v/>
      </c>
      <c r="P349" s="108"/>
      <c r="Q349" s="118"/>
    </row>
    <row r="350" spans="1:34" s="20" customFormat="1" ht="12.75" customHeight="1">
      <c r="A350" s="118"/>
      <c r="B350" s="115"/>
      <c r="C350" s="130" t="s">
        <v>2039</v>
      </c>
      <c r="D350" s="131"/>
      <c r="E350" s="132"/>
      <c r="F350" s="132"/>
      <c r="G350" s="132"/>
      <c r="H350" s="132"/>
      <c r="I350" s="132"/>
      <c r="J350" s="132"/>
      <c r="K350" s="132"/>
      <c r="L350" s="132"/>
      <c r="M350" s="132"/>
      <c r="N350" s="132"/>
      <c r="O350" s="132"/>
      <c r="P350" s="132"/>
      <c r="Q350" s="118"/>
    </row>
    <row r="351" spans="1:34" s="20" customFormat="1" ht="12.75" customHeight="1">
      <c r="A351" s="118"/>
      <c r="B351" s="115"/>
      <c r="C351" s="125"/>
      <c r="D351" s="20" t="s">
        <v>2561</v>
      </c>
      <c r="E351" s="108">
        <f>IFERROR(HLOOKUP(E339,'Latest indicator estimate data'!$A$1:$ZZ$500,MATCH($D351,'Latest indicator estimate data'!$G$1:$G$500,0),FALSE),"")</f>
        <v>88</v>
      </c>
      <c r="F351" s="108">
        <f>IFERROR(HLOOKUP(F339,'Latest indicator estimate data'!$A$1:$ZZ$500,MATCH($D351,'Latest indicator estimate data'!$G$1:$G$500,0),FALSE),"")</f>
        <v>13</v>
      </c>
      <c r="G351" s="108">
        <f>IFERROR(HLOOKUP(G339,'Latest indicator estimate data'!$A$1:$ZZ$500,MATCH($D351,'Latest indicator estimate data'!$G$1:$G$500,0),FALSE),"")</f>
        <v>13</v>
      </c>
      <c r="H351" s="108">
        <f>IFERROR(HLOOKUP(H339,'Latest indicator estimate data'!$A$1:$ZZ$500,MATCH($D351,'Latest indicator estimate data'!$G$1:$G$500,0),FALSE),"")</f>
        <v>13</v>
      </c>
      <c r="I351" s="108">
        <f>IFERROR(HLOOKUP(I339,'Latest indicator estimate data'!$A$1:$ZZ$500,MATCH($D351,'Latest indicator estimate data'!$G$1:$G$500,0),FALSE),"")</f>
        <v>13</v>
      </c>
      <c r="J351" s="108">
        <f>IFERROR(HLOOKUP(J339,'Latest indicator estimate data'!$A$1:$ZZ$500,MATCH($D351,'Latest indicator estimate data'!$G$1:$G$500,0),FALSE),"")</f>
        <v>50</v>
      </c>
      <c r="K351" s="108">
        <f>IFERROR(HLOOKUP(K339,'Latest indicator estimate data'!$A$1:$ZZ$500,MATCH($D351,'Latest indicator estimate data'!$G$1:$G$500,0),FALSE),"")</f>
        <v>35</v>
      </c>
      <c r="L351" s="108">
        <f>IFERROR(HLOOKUP(L339,'Latest indicator estimate data'!$A$1:$ZZ$500,MATCH($D351,'Latest indicator estimate data'!$G$1:$G$500,0),FALSE),"")</f>
        <v>0</v>
      </c>
      <c r="M351" s="108">
        <f>IFERROR(HLOOKUP(M339,'Latest indicator estimate data'!$A$1:$ZZ$500,MATCH($D351,'Latest indicator estimate data'!$G$1:$G$500,0),FALSE),"")</f>
        <v>38</v>
      </c>
      <c r="N351" s="108">
        <f>IFERROR(HLOOKUP(N339,'Latest indicator estimate data'!$A$1:$ZZ$500,MATCH($D351,'Latest indicator estimate data'!$G$1:$G$500,0),FALSE),"")</f>
        <v>8</v>
      </c>
      <c r="O351" s="108" t="str">
        <f>IFERROR(HLOOKUP(O339,'Latest indicator estimate data'!$A$1:$ZZ$500,MATCH($D351,'Latest indicator estimate data'!$G$1:$G$500,0),FALSE),"")</f>
        <v/>
      </c>
      <c r="P351" s="108"/>
      <c r="Q351" s="118"/>
    </row>
    <row r="352" spans="1:34" s="20" customFormat="1" ht="12.75" customHeight="1">
      <c r="A352" s="118"/>
      <c r="B352" s="115"/>
      <c r="C352" s="126"/>
      <c r="D352" s="129" t="s">
        <v>2560</v>
      </c>
      <c r="E352" s="113">
        <f>IFERROR(HLOOKUP(E339,'Latest indicator estimate data'!$A$1:$ZZ$500,MATCH($D352,'Latest indicator estimate data'!$G$1:$G$500,0),FALSE),"")</f>
        <v>89</v>
      </c>
      <c r="F352" s="113">
        <f>IFERROR(HLOOKUP(F339,'Latest indicator estimate data'!$A$1:$ZZ$500,MATCH($D352,'Latest indicator estimate data'!$G$1:$G$500,0),FALSE),"")</f>
        <v>22</v>
      </c>
      <c r="G352" s="113">
        <f>IFERROR(HLOOKUP(G339,'Latest indicator estimate data'!$A$1:$ZZ$500,MATCH($D352,'Latest indicator estimate data'!$G$1:$G$500,0),FALSE),"")</f>
        <v>27</v>
      </c>
      <c r="H352" s="113">
        <f>IFERROR(HLOOKUP(H339,'Latest indicator estimate data'!$A$1:$ZZ$500,MATCH($D352,'Latest indicator estimate data'!$G$1:$G$500,0),FALSE),"")</f>
        <v>22</v>
      </c>
      <c r="I352" s="113">
        <f>IFERROR(HLOOKUP(I339,'Latest indicator estimate data'!$A$1:$ZZ$500,MATCH($D352,'Latest indicator estimate data'!$G$1:$G$500,0),FALSE),"")</f>
        <v>16</v>
      </c>
      <c r="J352" s="113">
        <f>IFERROR(HLOOKUP(J339,'Latest indicator estimate data'!$A$1:$ZZ$500,MATCH($D352,'Latest indicator estimate data'!$G$1:$G$500,0),FALSE),"")</f>
        <v>57</v>
      </c>
      <c r="K352" s="113">
        <f>IFERROR(HLOOKUP(K339,'Latest indicator estimate data'!$A$1:$ZZ$500,MATCH($D352,'Latest indicator estimate data'!$G$1:$G$500,0),FALSE),"")</f>
        <v>46</v>
      </c>
      <c r="L352" s="113">
        <f>IFERROR(HLOOKUP(L339,'Latest indicator estimate data'!$A$1:$ZZ$500,MATCH($D352,'Latest indicator estimate data'!$G$1:$G$500,0),FALSE),"")</f>
        <v>11</v>
      </c>
      <c r="M352" s="113">
        <f>IFERROR(HLOOKUP(M339,'Latest indicator estimate data'!$A$1:$ZZ$500,MATCH($D352,'Latest indicator estimate data'!$G$1:$G$500,0),FALSE),"")</f>
        <v>49</v>
      </c>
      <c r="N352" s="113">
        <f>IFERROR(HLOOKUP(N339,'Latest indicator estimate data'!$A$1:$ZZ$500,MATCH($D352,'Latest indicator estimate data'!$G$1:$G$500,0),FALSE),"")</f>
        <v>37</v>
      </c>
      <c r="O352" s="113" t="str">
        <f>IFERROR(HLOOKUP(O339,'Latest indicator estimate data'!$A$1:$ZZ$500,MATCH($D352,'Latest indicator estimate data'!$G$1:$G$500,0),FALSE),"")</f>
        <v/>
      </c>
      <c r="P352" s="113"/>
      <c r="Q352" s="118"/>
    </row>
    <row r="353" spans="1:27">
      <c r="A353" s="118"/>
      <c r="D353" s="118"/>
      <c r="E353" s="114"/>
      <c r="F353" s="114"/>
      <c r="G353" s="114"/>
      <c r="H353" s="114"/>
      <c r="I353" s="114"/>
      <c r="J353" s="114"/>
      <c r="K353" s="114"/>
      <c r="L353" s="114"/>
      <c r="M353" s="114"/>
      <c r="N353" s="114"/>
      <c r="O353" s="108"/>
      <c r="P353" s="118"/>
      <c r="Q353" s="118"/>
    </row>
    <row r="356" spans="1:27">
      <c r="B356" s="115" t="s">
        <v>2289</v>
      </c>
    </row>
    <row r="357" spans="1:27">
      <c r="B357" s="105" t="s">
        <v>2290</v>
      </c>
      <c r="C357" s="105"/>
      <c r="D357" s="106"/>
      <c r="E357" s="107"/>
      <c r="F357" s="107"/>
      <c r="G357" s="107"/>
      <c r="H357" s="107"/>
      <c r="I357" s="107"/>
      <c r="J357" s="107"/>
      <c r="K357" s="107"/>
      <c r="L357" s="107"/>
      <c r="M357" s="107"/>
      <c r="N357" s="107"/>
      <c r="O357" s="108"/>
      <c r="P357" s="118"/>
    </row>
    <row r="358" spans="1:27" ht="24" customHeight="1">
      <c r="C358" s="109"/>
      <c r="D358" s="109"/>
      <c r="E358" s="245" t="s">
        <v>2291</v>
      </c>
      <c r="F358" s="245"/>
      <c r="G358" s="245"/>
      <c r="H358" s="245"/>
      <c r="I358" s="245"/>
      <c r="J358" s="245"/>
      <c r="K358" s="245"/>
      <c r="L358" s="245"/>
      <c r="M358" s="245"/>
      <c r="N358" s="245"/>
      <c r="O358" s="245"/>
      <c r="P358" s="245"/>
      <c r="Q358" s="123"/>
      <c r="R358" s="21"/>
      <c r="S358" s="21"/>
      <c r="T358" s="21"/>
    </row>
    <row r="359" spans="1:27" ht="88.5" customHeight="1">
      <c r="C359" s="120"/>
      <c r="D359" s="120"/>
      <c r="E359" s="160" t="str">
        <f>X361</f>
        <v>Rubbing alcohol (&gt;70%  alcohol by volume)</v>
      </c>
      <c r="F359" s="160" t="str">
        <f>X362</f>
        <v>Chlorine High Test Hypochlorite (HTH) 70%</v>
      </c>
      <c r="G359" s="160" t="str">
        <f>X363</f>
        <v>Paracetamol (for oral administration)</v>
      </c>
      <c r="H359" s="160" t="str">
        <f>X364</f>
        <v>Ampicillin (injectable)</v>
      </c>
      <c r="I359" s="160" t="str">
        <f>X365</f>
        <v>Ceftriaxone (injectable)</v>
      </c>
      <c r="J359" s="160" t="str">
        <f>X366</f>
        <v>Azithromycin (for oral administration)</v>
      </c>
      <c r="K359" s="160" t="str">
        <f>X367</f>
        <v xml:space="preserve">Suxamethonium chloride or other neuromuscular blocker  (injectable) </v>
      </c>
      <c r="L359" s="160" t="str">
        <f>X368</f>
        <v>Morphine (injectable) or other opiate</v>
      </c>
      <c r="M359" s="160" t="str">
        <f>X369</f>
        <v>Haloperidol (injectable)</v>
      </c>
      <c r="N359" s="160" t="str">
        <f>X370</f>
        <v>Epinephrine or noradrenaline (injectable)</v>
      </c>
      <c r="O359" s="160" t="str">
        <f>X371</f>
        <v>Oxytocin</v>
      </c>
      <c r="P359" s="160" t="str">
        <f>X372</f>
        <v>Oxygen</v>
      </c>
      <c r="Q359" s="160" t="str">
        <f>X373</f>
        <v xml:space="preserve">Average score for tracer medicines </v>
      </c>
      <c r="R359" s="180" t="str">
        <f>X374</f>
        <v xml:space="preserve">all 12 tracer medicines currently available </v>
      </c>
      <c r="S359" s="180" t="str">
        <f>X375</f>
        <v xml:space="preserve">50% or more of the 12 tracer medicines currently available </v>
      </c>
      <c r="T359" s="160" t="s">
        <v>2015</v>
      </c>
    </row>
    <row r="360" spans="1:27" ht="27.6">
      <c r="C360" s="121"/>
      <c r="D360" s="121"/>
      <c r="E360" s="127" t="s">
        <v>1012</v>
      </c>
      <c r="F360" s="127" t="s">
        <v>1013</v>
      </c>
      <c r="G360" s="127" t="s">
        <v>1014</v>
      </c>
      <c r="H360" s="127" t="s">
        <v>1015</v>
      </c>
      <c r="I360" s="127" t="s">
        <v>1016</v>
      </c>
      <c r="J360" s="127" t="s">
        <v>1017</v>
      </c>
      <c r="K360" s="127" t="s">
        <v>1018</v>
      </c>
      <c r="L360" s="127" t="s">
        <v>1019</v>
      </c>
      <c r="M360" s="127" t="s">
        <v>1020</v>
      </c>
      <c r="N360" s="127" t="s">
        <v>1021</v>
      </c>
      <c r="O360" s="127" t="s">
        <v>1022</v>
      </c>
      <c r="P360" s="127" t="s">
        <v>1023</v>
      </c>
      <c r="Q360" s="127" t="s">
        <v>1039</v>
      </c>
      <c r="R360" s="127" t="s">
        <v>1040</v>
      </c>
      <c r="S360" s="127" t="s">
        <v>1041</v>
      </c>
      <c r="T360" s="127" t="s">
        <v>1200</v>
      </c>
    </row>
    <row r="361" spans="1:27">
      <c r="C361" s="123" t="s">
        <v>1927</v>
      </c>
      <c r="D361" s="124"/>
      <c r="E361" s="112">
        <f>HLOOKUP(E360,'Latest indicator estimate data'!$A$1:$ZZ$500,MATCH($C361,'Latest indicator estimate data'!$G$1:$G$500,0),FALSE)</f>
        <v>89</v>
      </c>
      <c r="F361" s="112">
        <f>HLOOKUP(F360,'Latest indicator estimate data'!$A$1:$ZZ$500,MATCH($C361,'Latest indicator estimate data'!$G$1:$G$500,0),FALSE)</f>
        <v>76</v>
      </c>
      <c r="G361" s="112">
        <f>HLOOKUP(G360,'Latest indicator estimate data'!$A$1:$ZZ$500,MATCH($C361,'Latest indicator estimate data'!$G$1:$G$500,0),FALSE)</f>
        <v>93</v>
      </c>
      <c r="H361" s="112">
        <f>HLOOKUP(H360,'Latest indicator estimate data'!$A$1:$ZZ$500,MATCH($C361,'Latest indicator estimate data'!$G$1:$G$500,0),FALSE)</f>
        <v>78</v>
      </c>
      <c r="I361" s="112">
        <f>HLOOKUP(I360,'Latest indicator estimate data'!$A$1:$ZZ$500,MATCH($C361,'Latest indicator estimate data'!$G$1:$G$500,0),FALSE)</f>
        <v>84</v>
      </c>
      <c r="J361" s="112">
        <f>HLOOKUP(J360,'Latest indicator estimate data'!$A$1:$ZZ$500,MATCH($C361,'Latest indicator estimate data'!$G$1:$G$500,0),FALSE)</f>
        <v>82</v>
      </c>
      <c r="K361" s="112">
        <f>HLOOKUP(K360,'Latest indicator estimate data'!$A$1:$ZZ$500,MATCH($C361,'Latest indicator estimate data'!$G$1:$G$500,0),FALSE)</f>
        <v>69</v>
      </c>
      <c r="L361" s="112">
        <f>HLOOKUP(L360,'Latest indicator estimate data'!$A$1:$ZZ$500,MATCH($C361,'Latest indicator estimate data'!$G$1:$G$500,0),FALSE)</f>
        <v>73</v>
      </c>
      <c r="M361" s="112">
        <f>HLOOKUP(M360,'Latest indicator estimate data'!$A$1:$ZZ$500,MATCH($C361,'Latest indicator estimate data'!$G$1:$G$500,0),FALSE)</f>
        <v>58</v>
      </c>
      <c r="N361" s="112">
        <f>HLOOKUP(N360,'Latest indicator estimate data'!$A$1:$ZZ$500,MATCH($C361,'Latest indicator estimate data'!$G$1:$G$500,0),FALSE)</f>
        <v>69</v>
      </c>
      <c r="O361" s="112">
        <f>HLOOKUP(O360,'Latest indicator estimate data'!$A$1:$ZZ$500,MATCH($C361,'Latest indicator estimate data'!$G$1:$G$500,0),FALSE)</f>
        <v>93</v>
      </c>
      <c r="P361" s="112">
        <f>HLOOKUP(P360,'Latest indicator estimate data'!$A$1:$ZZ$500,MATCH($C361,'Latest indicator estimate data'!$G$1:$G$500,0),FALSE)</f>
        <v>91</v>
      </c>
      <c r="Q361" s="112">
        <f>HLOOKUP(Q360,'Latest indicator estimate data'!$A$1:$ZZ$500,MATCH($C361,'Latest indicator estimate data'!$G$1:$G$500,0),FALSE)</f>
        <v>80</v>
      </c>
      <c r="R361" s="112">
        <f>HLOOKUP(R360,'Latest indicator estimate data'!$A$1:$ZZ$500,MATCH($C361,'Latest indicator estimate data'!$G$1:$G$500,0),FALSE)</f>
        <v>33</v>
      </c>
      <c r="S361" s="112">
        <f>HLOOKUP(S360,'Latest indicator estimate data'!$A$1:$ZZ$500,MATCH($C361,'Latest indicator estimate data'!$G$1:$G$500,0),FALSE)</f>
        <v>89</v>
      </c>
      <c r="T361" s="112">
        <f>HLOOKUP(T360,'Latest indicator estimate data'!$A$1:$ZZ$500,MATCH($C361,'Latest indicator estimate data'!$G$1:$G$500,0),FALSE)</f>
        <v>45</v>
      </c>
      <c r="X361" s="19" t="s">
        <v>2292</v>
      </c>
      <c r="Y361" s="19" t="s">
        <v>1012</v>
      </c>
      <c r="Z361" s="19" t="s">
        <v>1613</v>
      </c>
      <c r="AA361" s="19" t="s">
        <v>1601</v>
      </c>
    </row>
    <row r="362" spans="1:27">
      <c r="C362" s="133" t="s">
        <v>2027</v>
      </c>
      <c r="D362" s="134"/>
      <c r="E362" s="132"/>
      <c r="F362" s="132"/>
      <c r="G362" s="132"/>
      <c r="H362" s="132"/>
      <c r="I362" s="132"/>
      <c r="J362" s="132"/>
      <c r="K362" s="132"/>
      <c r="L362" s="132"/>
      <c r="M362" s="132"/>
      <c r="N362" s="132"/>
      <c r="O362" s="132"/>
      <c r="P362" s="132"/>
      <c r="Q362" s="132"/>
      <c r="R362" s="132"/>
      <c r="S362" s="132"/>
      <c r="T362" s="132"/>
      <c r="X362" s="19" t="s">
        <v>2293</v>
      </c>
      <c r="Y362" s="19" t="s">
        <v>1013</v>
      </c>
      <c r="Z362" s="19" t="s">
        <v>1615</v>
      </c>
      <c r="AA362" s="19" t="s">
        <v>1601</v>
      </c>
    </row>
    <row r="363" spans="1:27">
      <c r="C363" s="125"/>
      <c r="D363" s="20" t="s">
        <v>1928</v>
      </c>
      <c r="E363" s="108">
        <f>IFERROR(HLOOKUP(E360,'Latest indicator estimate data'!$A$1:$ZZ$500,MATCH($D363,'Latest indicator estimate data'!$G$1:$G$500,0),FALSE),"")</f>
        <v>89</v>
      </c>
      <c r="F363" s="108">
        <f>IFERROR(HLOOKUP(F360,'Latest indicator estimate data'!$A$1:$ZZ$500,MATCH($D363,'Latest indicator estimate data'!$G$1:$G$500,0),FALSE),"")</f>
        <v>76</v>
      </c>
      <c r="G363" s="108">
        <f>IFERROR(HLOOKUP(G360,'Latest indicator estimate data'!$A$1:$ZZ$500,MATCH($D363,'Latest indicator estimate data'!$G$1:$G$500,0),FALSE),"")</f>
        <v>93</v>
      </c>
      <c r="H363" s="108">
        <f>IFERROR(HLOOKUP(H360,'Latest indicator estimate data'!$A$1:$ZZ$500,MATCH($D363,'Latest indicator estimate data'!$G$1:$G$500,0),FALSE),"")</f>
        <v>78</v>
      </c>
      <c r="I363" s="108">
        <f>IFERROR(HLOOKUP(I360,'Latest indicator estimate data'!$A$1:$ZZ$500,MATCH($D363,'Latest indicator estimate data'!$G$1:$G$500,0),FALSE),"")</f>
        <v>84</v>
      </c>
      <c r="J363" s="108">
        <f>IFERROR(HLOOKUP(J360,'Latest indicator estimate data'!$A$1:$ZZ$500,MATCH($D363,'Latest indicator estimate data'!$G$1:$G$500,0),FALSE),"")</f>
        <v>82</v>
      </c>
      <c r="K363" s="108">
        <f>IFERROR(HLOOKUP(K360,'Latest indicator estimate data'!$A$1:$ZZ$500,MATCH($D363,'Latest indicator estimate data'!$G$1:$G$500,0),FALSE),"")</f>
        <v>69</v>
      </c>
      <c r="L363" s="108">
        <f>IFERROR(HLOOKUP(L360,'Latest indicator estimate data'!$A$1:$ZZ$500,MATCH($D363,'Latest indicator estimate data'!$G$1:$G$500,0),FALSE),"")</f>
        <v>73</v>
      </c>
      <c r="M363" s="108">
        <f>IFERROR(HLOOKUP(M360,'Latest indicator estimate data'!$A$1:$ZZ$500,MATCH($D363,'Latest indicator estimate data'!$G$1:$G$500,0),FALSE),"")</f>
        <v>58</v>
      </c>
      <c r="N363" s="108">
        <f>IFERROR(HLOOKUP(N360,'Latest indicator estimate data'!$A$1:$ZZ$500,MATCH($D363,'Latest indicator estimate data'!$G$1:$G$500,0),FALSE),"")</f>
        <v>69</v>
      </c>
      <c r="O363" s="108">
        <f>IFERROR(HLOOKUP(O360,'Latest indicator estimate data'!$A$1:$ZZ$500,MATCH($D363,'Latest indicator estimate data'!$G$1:$G$500,0),FALSE),"")</f>
        <v>93</v>
      </c>
      <c r="P363" s="108">
        <f>IFERROR(HLOOKUP(P360,'Latest indicator estimate data'!$A$1:$ZZ$500,MATCH($D363,'Latest indicator estimate data'!$G$1:$G$500,0),FALSE),"")</f>
        <v>91</v>
      </c>
      <c r="Q363" s="108">
        <f>IFERROR(HLOOKUP(Q360,'Latest indicator estimate data'!$A$1:$ZZ$500,MATCH($D363,'Latest indicator estimate data'!$G$1:$G$500,0),FALSE),"")</f>
        <v>80</v>
      </c>
      <c r="R363" s="108">
        <f>IFERROR(HLOOKUP(R360,'Latest indicator estimate data'!$A$1:$ZZ$500,MATCH($D363,'Latest indicator estimate data'!$G$1:$G$500,0),FALSE),"")</f>
        <v>33</v>
      </c>
      <c r="S363" s="108">
        <f>IFERROR(HLOOKUP(S360,'Latest indicator estimate data'!$A$1:$ZZ$500,MATCH($D363,'Latest indicator estimate data'!$G$1:$G$500,0),FALSE),"")</f>
        <v>89</v>
      </c>
      <c r="T363" s="108">
        <f>IFERROR(HLOOKUP(T360,'Latest indicator estimate data'!$A$1:$ZZ$500,MATCH($D363,'Latest indicator estimate data'!$G$1:$G$500,0),FALSE),"")</f>
        <v>45</v>
      </c>
      <c r="X363" s="19" t="s">
        <v>2294</v>
      </c>
      <c r="Y363" s="19" t="s">
        <v>1014</v>
      </c>
      <c r="Z363" s="19" t="s">
        <v>1617</v>
      </c>
      <c r="AA363" s="19" t="s">
        <v>1601</v>
      </c>
    </row>
    <row r="364" spans="1:27" ht="12.75" customHeight="1">
      <c r="C364" s="125"/>
      <c r="D364" s="20" t="s">
        <v>1929</v>
      </c>
      <c r="E364" s="108">
        <f>IFERROR(HLOOKUP(E360,'Latest indicator estimate data'!$A$1:$ZZ$500,MATCH($D364,'Latest indicator estimate data'!$G$1:$G$500,0),FALSE),"")</f>
        <v>0</v>
      </c>
      <c r="F364" s="108">
        <f>IFERROR(HLOOKUP(F360,'Latest indicator estimate data'!$A$1:$ZZ$500,MATCH($D364,'Latest indicator estimate data'!$G$1:$G$500,0),FALSE),"")</f>
        <v>0</v>
      </c>
      <c r="G364" s="108">
        <f>IFERROR(HLOOKUP(G360,'Latest indicator estimate data'!$A$1:$ZZ$500,MATCH($D364,'Latest indicator estimate data'!$G$1:$G$500,0),FALSE),"")</f>
        <v>0</v>
      </c>
      <c r="H364" s="108">
        <f>IFERROR(HLOOKUP(H360,'Latest indicator estimate data'!$A$1:$ZZ$500,MATCH($D364,'Latest indicator estimate data'!$G$1:$G$500,0),FALSE),"")</f>
        <v>0</v>
      </c>
      <c r="I364" s="108">
        <f>IFERROR(HLOOKUP(I360,'Latest indicator estimate data'!$A$1:$ZZ$500,MATCH($D364,'Latest indicator estimate data'!$G$1:$G$500,0),FALSE),"")</f>
        <v>0</v>
      </c>
      <c r="J364" s="108">
        <f>IFERROR(HLOOKUP(J360,'Latest indicator estimate data'!$A$1:$ZZ$500,MATCH($D364,'Latest indicator estimate data'!$G$1:$G$500,0),FALSE),"")</f>
        <v>0</v>
      </c>
      <c r="K364" s="108">
        <f>IFERROR(HLOOKUP(K360,'Latest indicator estimate data'!$A$1:$ZZ$500,MATCH($D364,'Latest indicator estimate data'!$G$1:$G$500,0),FALSE),"")</f>
        <v>0</v>
      </c>
      <c r="L364" s="108">
        <f>IFERROR(HLOOKUP(L360,'Latest indicator estimate data'!$A$1:$ZZ$500,MATCH($D364,'Latest indicator estimate data'!$G$1:$G$500,0),FALSE),"")</f>
        <v>0</v>
      </c>
      <c r="M364" s="108">
        <f>IFERROR(HLOOKUP(M360,'Latest indicator estimate data'!$A$1:$ZZ$500,MATCH($D364,'Latest indicator estimate data'!$G$1:$G$500,0),FALSE),"")</f>
        <v>0</v>
      </c>
      <c r="N364" s="108">
        <f>IFERROR(HLOOKUP(N360,'Latest indicator estimate data'!$A$1:$ZZ$500,MATCH($D364,'Latest indicator estimate data'!$G$1:$G$500,0),FALSE),"")</f>
        <v>0</v>
      </c>
      <c r="O364" s="108">
        <f>IFERROR(HLOOKUP(O360,'Latest indicator estimate data'!$A$1:$ZZ$500,MATCH($D364,'Latest indicator estimate data'!$G$1:$G$500,0),FALSE),"")</f>
        <v>0</v>
      </c>
      <c r="P364" s="108">
        <f>IFERROR(HLOOKUP(P360,'Latest indicator estimate data'!$A$1:$ZZ$500,MATCH($D364,'Latest indicator estimate data'!$G$1:$G$500,0),FALSE),"")</f>
        <v>0</v>
      </c>
      <c r="Q364" s="108">
        <f>IFERROR(HLOOKUP(Q360,'Latest indicator estimate data'!$A$1:$ZZ$500,MATCH($D364,'Latest indicator estimate data'!$G$1:$G$500,0),FALSE),"")</f>
        <v>0</v>
      </c>
      <c r="R364" s="108">
        <f>IFERROR(HLOOKUP(R360,'Latest indicator estimate data'!$A$1:$ZZ$500,MATCH($D364,'Latest indicator estimate data'!$G$1:$G$500,0),FALSE),"")</f>
        <v>0</v>
      </c>
      <c r="S364" s="108">
        <f>IFERROR(HLOOKUP(S360,'Latest indicator estimate data'!$A$1:$ZZ$500,MATCH($D364,'Latest indicator estimate data'!$G$1:$G$500,0),FALSE),"")</f>
        <v>0</v>
      </c>
      <c r="T364" s="108">
        <f>IFERROR(HLOOKUP(T360,'Latest indicator estimate data'!$A$1:$ZZ$500,MATCH($D364,'Latest indicator estimate data'!$G$1:$G$500,0),FALSE),"")</f>
        <v>0</v>
      </c>
      <c r="X364" s="19" t="s">
        <v>2295</v>
      </c>
      <c r="Y364" s="19" t="s">
        <v>1015</v>
      </c>
      <c r="Z364" s="19" t="s">
        <v>1619</v>
      </c>
      <c r="AA364" s="19" t="s">
        <v>1601</v>
      </c>
    </row>
    <row r="365" spans="1:27">
      <c r="C365" s="130" t="s">
        <v>2031</v>
      </c>
      <c r="D365" s="131"/>
      <c r="E365" s="132"/>
      <c r="F365" s="132"/>
      <c r="G365" s="132"/>
      <c r="H365" s="132"/>
      <c r="I365" s="132"/>
      <c r="J365" s="132"/>
      <c r="K365" s="132"/>
      <c r="L365" s="132"/>
      <c r="M365" s="132"/>
      <c r="N365" s="132"/>
      <c r="O365" s="132"/>
      <c r="P365" s="132"/>
      <c r="Q365" s="132"/>
      <c r="R365" s="132"/>
      <c r="S365" s="132"/>
      <c r="T365" s="132"/>
      <c r="X365" s="19" t="s">
        <v>2296</v>
      </c>
      <c r="Y365" s="19" t="s">
        <v>1016</v>
      </c>
      <c r="Z365" s="19" t="s">
        <v>1621</v>
      </c>
      <c r="AA365" s="19" t="s">
        <v>1601</v>
      </c>
    </row>
    <row r="366" spans="1:27">
      <c r="C366" s="125"/>
      <c r="D366" s="20" t="s">
        <v>2558</v>
      </c>
      <c r="E366" s="108">
        <f>IFERROR(HLOOKUP(E360,'Latest indicator estimate data'!$A$1:$ZZ$500,MATCH($D366,'Latest indicator estimate data'!$G$1:$G$500,0),FALSE),"")</f>
        <v>71</v>
      </c>
      <c r="F366" s="108">
        <f>IFERROR(HLOOKUP(F360,'Latest indicator estimate data'!$A$1:$ZZ$500,MATCH($D366,'Latest indicator estimate data'!$G$1:$G$500,0),FALSE),"")</f>
        <v>57</v>
      </c>
      <c r="G366" s="108">
        <f>IFERROR(HLOOKUP(G360,'Latest indicator estimate data'!$A$1:$ZZ$500,MATCH($D366,'Latest indicator estimate data'!$G$1:$G$500,0),FALSE),"")</f>
        <v>71</v>
      </c>
      <c r="H366" s="108">
        <f>IFERROR(HLOOKUP(H360,'Latest indicator estimate data'!$A$1:$ZZ$500,MATCH($D366,'Latest indicator estimate data'!$G$1:$G$500,0),FALSE),"")</f>
        <v>14</v>
      </c>
      <c r="I366" s="108">
        <f>IFERROR(HLOOKUP(I360,'Latest indicator estimate data'!$A$1:$ZZ$500,MATCH($D366,'Latest indicator estimate data'!$G$1:$G$500,0),FALSE),"")</f>
        <v>29</v>
      </c>
      <c r="J366" s="108">
        <f>IFERROR(HLOOKUP(J360,'Latest indicator estimate data'!$A$1:$ZZ$500,MATCH($D366,'Latest indicator estimate data'!$G$1:$G$500,0),FALSE),"")</f>
        <v>14</v>
      </c>
      <c r="K366" s="108">
        <f>IFERROR(HLOOKUP(K360,'Latest indicator estimate data'!$A$1:$ZZ$500,MATCH($D366,'Latest indicator estimate data'!$G$1:$G$500,0),FALSE),"")</f>
        <v>0</v>
      </c>
      <c r="L366" s="108">
        <f>IFERROR(HLOOKUP(L360,'Latest indicator estimate data'!$A$1:$ZZ$500,MATCH($D366,'Latest indicator estimate data'!$G$1:$G$500,0),FALSE),"")</f>
        <v>0</v>
      </c>
      <c r="M366" s="108">
        <f>IFERROR(HLOOKUP(M360,'Latest indicator estimate data'!$A$1:$ZZ$500,MATCH($D366,'Latest indicator estimate data'!$G$1:$G$500,0),FALSE),"")</f>
        <v>0</v>
      </c>
      <c r="N366" s="108">
        <f>IFERROR(HLOOKUP(N360,'Latest indicator estimate data'!$A$1:$ZZ$500,MATCH($D366,'Latest indicator estimate data'!$G$1:$G$500,0),FALSE),"")</f>
        <v>14</v>
      </c>
      <c r="O366" s="108">
        <f>IFERROR(HLOOKUP(O360,'Latest indicator estimate data'!$A$1:$ZZ$500,MATCH($D366,'Latest indicator estimate data'!$G$1:$G$500,0),FALSE),"")</f>
        <v>57</v>
      </c>
      <c r="P366" s="108">
        <f>IFERROR(HLOOKUP(P360,'Latest indicator estimate data'!$A$1:$ZZ$500,MATCH($D366,'Latest indicator estimate data'!$G$1:$G$500,0),FALSE),"")</f>
        <v>43</v>
      </c>
      <c r="Q366" s="108">
        <f>IFERROR(HLOOKUP(Q360,'Latest indicator estimate data'!$A$1:$ZZ$500,MATCH($D366,'Latest indicator estimate data'!$G$1:$G$500,0),FALSE),"")</f>
        <v>31</v>
      </c>
      <c r="R366" s="108">
        <f>IFERROR(HLOOKUP(R360,'Latest indicator estimate data'!$A$1:$ZZ$500,MATCH($D366,'Latest indicator estimate data'!$G$1:$G$500,0),FALSE),"")</f>
        <v>0</v>
      </c>
      <c r="S366" s="108">
        <f>IFERROR(HLOOKUP(S360,'Latest indicator estimate data'!$A$1:$ZZ$500,MATCH($D366,'Latest indicator estimate data'!$G$1:$G$500,0),FALSE),"")</f>
        <v>29</v>
      </c>
      <c r="T366" s="108">
        <f>IFERROR(HLOOKUP(T360,'Latest indicator estimate data'!$A$1:$ZZ$500,MATCH($D366,'Latest indicator estimate data'!$G$1:$G$500,0),FALSE),"")</f>
        <v>7</v>
      </c>
      <c r="X366" s="19" t="s">
        <v>2297</v>
      </c>
      <c r="Y366" s="19" t="s">
        <v>1017</v>
      </c>
      <c r="Z366" s="19" t="s">
        <v>1623</v>
      </c>
      <c r="AA366" s="19" t="s">
        <v>1601</v>
      </c>
    </row>
    <row r="367" spans="1:27">
      <c r="C367" s="125"/>
      <c r="D367" s="20" t="s">
        <v>2559</v>
      </c>
      <c r="E367" s="108">
        <f>IFERROR(HLOOKUP(E360,'Latest indicator estimate data'!$A$1:$ZZ$500,MATCH($D367,'Latest indicator estimate data'!$G$1:$G$500,0),FALSE),"")</f>
        <v>92</v>
      </c>
      <c r="F367" s="108">
        <f>IFERROR(HLOOKUP(F360,'Latest indicator estimate data'!$A$1:$ZZ$500,MATCH($D367,'Latest indicator estimate data'!$G$1:$G$500,0),FALSE),"")</f>
        <v>79</v>
      </c>
      <c r="G367" s="108">
        <f>IFERROR(HLOOKUP(G360,'Latest indicator estimate data'!$A$1:$ZZ$500,MATCH($D367,'Latest indicator estimate data'!$G$1:$G$500,0),FALSE),"")</f>
        <v>97</v>
      </c>
      <c r="H367" s="108">
        <f>IFERROR(HLOOKUP(H360,'Latest indicator estimate data'!$A$1:$ZZ$500,MATCH($D367,'Latest indicator estimate data'!$G$1:$G$500,0),FALSE),"")</f>
        <v>89</v>
      </c>
      <c r="I367" s="108">
        <f>IFERROR(HLOOKUP(I360,'Latest indicator estimate data'!$A$1:$ZZ$500,MATCH($D367,'Latest indicator estimate data'!$G$1:$G$500,0),FALSE),"")</f>
        <v>95</v>
      </c>
      <c r="J367" s="108">
        <f>IFERROR(HLOOKUP(J360,'Latest indicator estimate data'!$A$1:$ZZ$500,MATCH($D367,'Latest indicator estimate data'!$G$1:$G$500,0),FALSE),"")</f>
        <v>95</v>
      </c>
      <c r="K367" s="108">
        <f>IFERROR(HLOOKUP(K360,'Latest indicator estimate data'!$A$1:$ZZ$500,MATCH($D367,'Latest indicator estimate data'!$G$1:$G$500,0),FALSE),"")</f>
        <v>82</v>
      </c>
      <c r="L367" s="108">
        <f>IFERROR(HLOOKUP(L360,'Latest indicator estimate data'!$A$1:$ZZ$500,MATCH($D367,'Latest indicator estimate data'!$G$1:$G$500,0),FALSE),"")</f>
        <v>87</v>
      </c>
      <c r="M367" s="108">
        <f>IFERROR(HLOOKUP(M360,'Latest indicator estimate data'!$A$1:$ZZ$500,MATCH($D367,'Latest indicator estimate data'!$G$1:$G$500,0),FALSE),"")</f>
        <v>68</v>
      </c>
      <c r="N367" s="108">
        <f>IFERROR(HLOOKUP(N360,'Latest indicator estimate data'!$A$1:$ZZ$500,MATCH($D367,'Latest indicator estimate data'!$G$1:$G$500,0),FALSE),"")</f>
        <v>79</v>
      </c>
      <c r="O367" s="108">
        <f>IFERROR(HLOOKUP(O360,'Latest indicator estimate data'!$A$1:$ZZ$500,MATCH($D367,'Latest indicator estimate data'!$G$1:$G$500,0),FALSE),"")</f>
        <v>100</v>
      </c>
      <c r="P367" s="108">
        <f>IFERROR(HLOOKUP(P360,'Latest indicator estimate data'!$A$1:$ZZ$500,MATCH($D367,'Latest indicator estimate data'!$G$1:$G$500,0),FALSE),"")</f>
        <v>100</v>
      </c>
      <c r="Q367" s="108">
        <f>IFERROR(HLOOKUP(Q360,'Latest indicator estimate data'!$A$1:$ZZ$500,MATCH($D367,'Latest indicator estimate data'!$G$1:$G$500,0),FALSE),"")</f>
        <v>89</v>
      </c>
      <c r="R367" s="108">
        <f>IFERROR(HLOOKUP(R360,'Latest indicator estimate data'!$A$1:$ZZ$500,MATCH($D367,'Latest indicator estimate data'!$G$1:$G$500,0),FALSE),"")</f>
        <v>39</v>
      </c>
      <c r="S367" s="108">
        <f>IFERROR(HLOOKUP(S360,'Latest indicator estimate data'!$A$1:$ZZ$500,MATCH($D367,'Latest indicator estimate data'!$G$1:$G$500,0),FALSE),"")</f>
        <v>100</v>
      </c>
      <c r="T367" s="108">
        <f>IFERROR(HLOOKUP(T360,'Latest indicator estimate data'!$A$1:$ZZ$500,MATCH($D367,'Latest indicator estimate data'!$G$1:$G$500,0),FALSE),"")</f>
        <v>38</v>
      </c>
      <c r="X367" s="19" t="s">
        <v>2298</v>
      </c>
      <c r="Y367" s="19" t="s">
        <v>1018</v>
      </c>
      <c r="Z367" s="19" t="s">
        <v>1625</v>
      </c>
      <c r="AA367" s="19" t="s">
        <v>1601</v>
      </c>
    </row>
    <row r="368" spans="1:27">
      <c r="C368" s="130" t="s">
        <v>2035</v>
      </c>
      <c r="D368" s="131"/>
      <c r="E368" s="132"/>
      <c r="F368" s="132"/>
      <c r="G368" s="132"/>
      <c r="H368" s="132"/>
      <c r="I368" s="132"/>
      <c r="J368" s="132"/>
      <c r="K368" s="132"/>
      <c r="L368" s="132"/>
      <c r="M368" s="132"/>
      <c r="N368" s="132"/>
      <c r="O368" s="132"/>
      <c r="P368" s="132"/>
      <c r="Q368" s="132"/>
      <c r="R368" s="132"/>
      <c r="S368" s="132"/>
      <c r="T368" s="132"/>
      <c r="X368" s="19" t="s">
        <v>2299</v>
      </c>
      <c r="Y368" s="19" t="s">
        <v>1019</v>
      </c>
      <c r="Z368" s="19" t="s">
        <v>1627</v>
      </c>
      <c r="AA368" s="19" t="s">
        <v>1601</v>
      </c>
    </row>
    <row r="369" spans="2:27">
      <c r="C369" s="125"/>
      <c r="D369" s="20" t="s">
        <v>1933</v>
      </c>
      <c r="E369" s="108">
        <f>IFERROR(HLOOKUP(E360,'Latest indicator estimate data'!$A$1:$ZZ$500,MATCH($D369,'Latest indicator estimate data'!$G$1:$G$500,0),FALSE),"")</f>
        <v>83</v>
      </c>
      <c r="F369" s="108">
        <f>IFERROR(HLOOKUP(F360,'Latest indicator estimate data'!$A$1:$ZZ$500,MATCH($D369,'Latest indicator estimate data'!$G$1:$G$500,0),FALSE),"")</f>
        <v>67</v>
      </c>
      <c r="G369" s="108">
        <f>IFERROR(HLOOKUP(G360,'Latest indicator estimate data'!$A$1:$ZZ$500,MATCH($D369,'Latest indicator estimate data'!$G$1:$G$500,0),FALSE),"")</f>
        <v>83</v>
      </c>
      <c r="H369" s="108">
        <f>IFERROR(HLOOKUP(H360,'Latest indicator estimate data'!$A$1:$ZZ$500,MATCH($D369,'Latest indicator estimate data'!$G$1:$G$500,0),FALSE),"")</f>
        <v>33</v>
      </c>
      <c r="I369" s="108">
        <f>IFERROR(HLOOKUP(I360,'Latest indicator estimate data'!$A$1:$ZZ$500,MATCH($D369,'Latest indicator estimate data'!$G$1:$G$500,0),FALSE),"")</f>
        <v>50</v>
      </c>
      <c r="J369" s="108">
        <f>IFERROR(HLOOKUP(J360,'Latest indicator estimate data'!$A$1:$ZZ$500,MATCH($D369,'Latest indicator estimate data'!$G$1:$G$500,0),FALSE),"")</f>
        <v>33</v>
      </c>
      <c r="K369" s="108">
        <f>IFERROR(HLOOKUP(K360,'Latest indicator estimate data'!$A$1:$ZZ$500,MATCH($D369,'Latest indicator estimate data'!$G$1:$G$500,0),FALSE),"")</f>
        <v>0</v>
      </c>
      <c r="L369" s="108">
        <f>IFERROR(HLOOKUP(L360,'Latest indicator estimate data'!$A$1:$ZZ$500,MATCH($D369,'Latest indicator estimate data'!$G$1:$G$500,0),FALSE),"")</f>
        <v>0</v>
      </c>
      <c r="M369" s="108">
        <f>IFERROR(HLOOKUP(M360,'Latest indicator estimate data'!$A$1:$ZZ$500,MATCH($D369,'Latest indicator estimate data'!$G$1:$G$500,0),FALSE),"")</f>
        <v>17</v>
      </c>
      <c r="N369" s="108">
        <f>IFERROR(HLOOKUP(N360,'Latest indicator estimate data'!$A$1:$ZZ$500,MATCH($D369,'Latest indicator estimate data'!$G$1:$G$500,0),FALSE),"")</f>
        <v>33</v>
      </c>
      <c r="O369" s="108">
        <f>IFERROR(HLOOKUP(O360,'Latest indicator estimate data'!$A$1:$ZZ$500,MATCH($D369,'Latest indicator estimate data'!$G$1:$G$500,0),FALSE),"")</f>
        <v>83</v>
      </c>
      <c r="P369" s="108">
        <f>IFERROR(HLOOKUP(P360,'Latest indicator estimate data'!$A$1:$ZZ$500,MATCH($D369,'Latest indicator estimate data'!$G$1:$G$500,0),FALSE),"")</f>
        <v>50</v>
      </c>
      <c r="Q369" s="108">
        <f>IFERROR(HLOOKUP(Q360,'Latest indicator estimate data'!$A$1:$ZZ$500,MATCH($D369,'Latest indicator estimate data'!$G$1:$G$500,0),FALSE),"")</f>
        <v>44</v>
      </c>
      <c r="R369" s="108">
        <f>IFERROR(HLOOKUP(R360,'Latest indicator estimate data'!$A$1:$ZZ$500,MATCH($D369,'Latest indicator estimate data'!$G$1:$G$500,0),FALSE),"")</f>
        <v>0</v>
      </c>
      <c r="S369" s="108">
        <f>IFERROR(HLOOKUP(S360,'Latest indicator estimate data'!$A$1:$ZZ$500,MATCH($D369,'Latest indicator estimate data'!$G$1:$G$500,0),FALSE),"")</f>
        <v>50</v>
      </c>
      <c r="T369" s="108">
        <f>IFERROR(HLOOKUP(T360,'Latest indicator estimate data'!$A$1:$ZZ$500,MATCH($D369,'Latest indicator estimate data'!$G$1:$G$500,0),FALSE),"")</f>
        <v>6</v>
      </c>
      <c r="X369" s="19" t="s">
        <v>2300</v>
      </c>
      <c r="Y369" s="19" t="s">
        <v>1020</v>
      </c>
      <c r="Z369" s="19" t="s">
        <v>1629</v>
      </c>
      <c r="AA369" s="19" t="s">
        <v>1601</v>
      </c>
    </row>
    <row r="370" spans="2:27">
      <c r="C370" s="125"/>
      <c r="D370" s="20" t="s">
        <v>1934</v>
      </c>
      <c r="E370" s="108">
        <f>IFERROR(HLOOKUP(E360,'Latest indicator estimate data'!$A$1:$ZZ$500,MATCH($D370,'Latest indicator estimate data'!$G$1:$G$500,0),FALSE),"")</f>
        <v>90</v>
      </c>
      <c r="F370" s="108">
        <f>IFERROR(HLOOKUP(F360,'Latest indicator estimate data'!$A$1:$ZZ$500,MATCH($D370,'Latest indicator estimate data'!$G$1:$G$500,0),FALSE),"")</f>
        <v>77</v>
      </c>
      <c r="G370" s="108">
        <f>IFERROR(HLOOKUP(G360,'Latest indicator estimate data'!$A$1:$ZZ$500,MATCH($D370,'Latest indicator estimate data'!$G$1:$G$500,0),FALSE),"")</f>
        <v>95</v>
      </c>
      <c r="H370" s="108">
        <f>IFERROR(HLOOKUP(H360,'Latest indicator estimate data'!$A$1:$ZZ$500,MATCH($D370,'Latest indicator estimate data'!$G$1:$G$500,0),FALSE),"")</f>
        <v>85</v>
      </c>
      <c r="I370" s="108">
        <f>IFERROR(HLOOKUP(I360,'Latest indicator estimate data'!$A$1:$ZZ$500,MATCH($D370,'Latest indicator estimate data'!$G$1:$G$500,0),FALSE),"")</f>
        <v>90</v>
      </c>
      <c r="J370" s="108">
        <f>IFERROR(HLOOKUP(J360,'Latest indicator estimate data'!$A$1:$ZZ$500,MATCH($D370,'Latest indicator estimate data'!$G$1:$G$500,0),FALSE),"")</f>
        <v>90</v>
      </c>
      <c r="K370" s="108">
        <f>IFERROR(HLOOKUP(K360,'Latest indicator estimate data'!$A$1:$ZZ$500,MATCH($D370,'Latest indicator estimate data'!$G$1:$G$500,0),FALSE),"")</f>
        <v>79</v>
      </c>
      <c r="L370" s="108">
        <f>IFERROR(HLOOKUP(L360,'Latest indicator estimate data'!$A$1:$ZZ$500,MATCH($D370,'Latest indicator estimate data'!$G$1:$G$500,0),FALSE),"")</f>
        <v>85</v>
      </c>
      <c r="M370" s="108">
        <f>IFERROR(HLOOKUP(M360,'Latest indicator estimate data'!$A$1:$ZZ$500,MATCH($D370,'Latest indicator estimate data'!$G$1:$G$500,0),FALSE),"")</f>
        <v>64</v>
      </c>
      <c r="N370" s="108">
        <f>IFERROR(HLOOKUP(N360,'Latest indicator estimate data'!$A$1:$ZZ$500,MATCH($D370,'Latest indicator estimate data'!$G$1:$G$500,0),FALSE),"")</f>
        <v>74</v>
      </c>
      <c r="O370" s="108">
        <f>IFERROR(HLOOKUP(O360,'Latest indicator estimate data'!$A$1:$ZZ$500,MATCH($D370,'Latest indicator estimate data'!$G$1:$G$500,0),FALSE),"")</f>
        <v>95</v>
      </c>
      <c r="P370" s="108">
        <f>IFERROR(HLOOKUP(P360,'Latest indicator estimate data'!$A$1:$ZZ$500,MATCH($D370,'Latest indicator estimate data'!$G$1:$G$500,0),FALSE),"")</f>
        <v>97</v>
      </c>
      <c r="Q370" s="108">
        <f>IFERROR(HLOOKUP(Q360,'Latest indicator estimate data'!$A$1:$ZZ$500,MATCH($D370,'Latest indicator estimate data'!$G$1:$G$500,0),FALSE),"")</f>
        <v>85</v>
      </c>
      <c r="R370" s="108">
        <f>IFERROR(HLOOKUP(R360,'Latest indicator estimate data'!$A$1:$ZZ$500,MATCH($D370,'Latest indicator estimate data'!$G$1:$G$500,0),FALSE),"")</f>
        <v>38</v>
      </c>
      <c r="S370" s="108">
        <f>IFERROR(HLOOKUP(S360,'Latest indicator estimate data'!$A$1:$ZZ$500,MATCH($D370,'Latest indicator estimate data'!$G$1:$G$500,0),FALSE),"")</f>
        <v>95</v>
      </c>
      <c r="T370" s="108">
        <f>IFERROR(HLOOKUP(T360,'Latest indicator estimate data'!$A$1:$ZZ$500,MATCH($D370,'Latest indicator estimate data'!$G$1:$G$500,0),FALSE),"")</f>
        <v>39</v>
      </c>
      <c r="X370" s="19" t="s">
        <v>2301</v>
      </c>
      <c r="Y370" s="19" t="s">
        <v>1021</v>
      </c>
      <c r="Z370" s="19" t="s">
        <v>1631</v>
      </c>
      <c r="AA370" s="19" t="s">
        <v>1601</v>
      </c>
    </row>
    <row r="371" spans="2:27">
      <c r="C371" s="130" t="s">
        <v>2039</v>
      </c>
      <c r="D371" s="131"/>
      <c r="E371" s="132"/>
      <c r="F371" s="132"/>
      <c r="G371" s="132"/>
      <c r="H371" s="132"/>
      <c r="I371" s="132"/>
      <c r="J371" s="132"/>
      <c r="K371" s="132"/>
      <c r="L371" s="132"/>
      <c r="M371" s="132"/>
      <c r="N371" s="132"/>
      <c r="O371" s="132"/>
      <c r="P371" s="132"/>
      <c r="Q371" s="132"/>
      <c r="R371" s="132"/>
      <c r="S371" s="132"/>
      <c r="T371" s="132"/>
      <c r="X371" s="19" t="s">
        <v>2302</v>
      </c>
      <c r="Y371" s="19" t="s">
        <v>1022</v>
      </c>
      <c r="Z371" s="19" t="s">
        <v>1633</v>
      </c>
      <c r="AA371" s="19" t="s">
        <v>1601</v>
      </c>
    </row>
    <row r="372" spans="2:27">
      <c r="C372" s="125"/>
      <c r="D372" s="20" t="s">
        <v>2561</v>
      </c>
      <c r="E372" s="108">
        <f>IFERROR(HLOOKUP(E360,'Latest indicator estimate data'!$A$1:$ZZ$500,MATCH($D372,'Latest indicator estimate data'!$G$1:$G$500,0),FALSE),"")</f>
        <v>100</v>
      </c>
      <c r="F372" s="108">
        <f>IFERROR(HLOOKUP(F360,'Latest indicator estimate data'!$A$1:$ZZ$500,MATCH($D372,'Latest indicator estimate data'!$G$1:$G$500,0),FALSE),"")</f>
        <v>100</v>
      </c>
      <c r="G372" s="108">
        <f>IFERROR(HLOOKUP(G360,'Latest indicator estimate data'!$A$1:$ZZ$500,MATCH($D372,'Latest indicator estimate data'!$G$1:$G$500,0),FALSE),"")</f>
        <v>100</v>
      </c>
      <c r="H372" s="108">
        <f>IFERROR(HLOOKUP(H360,'Latest indicator estimate data'!$A$1:$ZZ$500,MATCH($D372,'Latest indicator estimate data'!$G$1:$G$500,0),FALSE),"")</f>
        <v>63</v>
      </c>
      <c r="I372" s="108">
        <f>IFERROR(HLOOKUP(I360,'Latest indicator estimate data'!$A$1:$ZZ$500,MATCH($D372,'Latest indicator estimate data'!$G$1:$G$500,0),FALSE),"")</f>
        <v>100</v>
      </c>
      <c r="J372" s="108">
        <f>IFERROR(HLOOKUP(J360,'Latest indicator estimate data'!$A$1:$ZZ$500,MATCH($D372,'Latest indicator estimate data'!$G$1:$G$500,0),FALSE),"")</f>
        <v>88</v>
      </c>
      <c r="K372" s="108">
        <f>IFERROR(HLOOKUP(K360,'Latest indicator estimate data'!$A$1:$ZZ$500,MATCH($D372,'Latest indicator estimate data'!$G$1:$G$500,0),FALSE),"")</f>
        <v>63</v>
      </c>
      <c r="L372" s="108">
        <f>IFERROR(HLOOKUP(L360,'Latest indicator estimate data'!$A$1:$ZZ$500,MATCH($D372,'Latest indicator estimate data'!$G$1:$G$500,0),FALSE),"")</f>
        <v>75</v>
      </c>
      <c r="M372" s="108">
        <f>IFERROR(HLOOKUP(M360,'Latest indicator estimate data'!$A$1:$ZZ$500,MATCH($D372,'Latest indicator estimate data'!$G$1:$G$500,0),FALSE),"")</f>
        <v>38</v>
      </c>
      <c r="N372" s="108">
        <f>IFERROR(HLOOKUP(N360,'Latest indicator estimate data'!$A$1:$ZZ$500,MATCH($D372,'Latest indicator estimate data'!$G$1:$G$500,0),FALSE),"")</f>
        <v>63</v>
      </c>
      <c r="O372" s="108">
        <f>IFERROR(HLOOKUP(O360,'Latest indicator estimate data'!$A$1:$ZZ$500,MATCH($D372,'Latest indicator estimate data'!$G$1:$G$500,0),FALSE),"")</f>
        <v>100</v>
      </c>
      <c r="P372" s="108">
        <f>IFERROR(HLOOKUP(P360,'Latest indicator estimate data'!$A$1:$ZZ$500,MATCH($D372,'Latest indicator estimate data'!$G$1:$G$500,0),FALSE),"")</f>
        <v>88</v>
      </c>
      <c r="Q372" s="108">
        <f>IFERROR(HLOOKUP(Q360,'Latest indicator estimate data'!$A$1:$ZZ$500,MATCH($D372,'Latest indicator estimate data'!$G$1:$G$500,0),FALSE),"")</f>
        <v>81</v>
      </c>
      <c r="R372" s="108">
        <f>IFERROR(HLOOKUP(R360,'Latest indicator estimate data'!$A$1:$ZZ$500,MATCH($D372,'Latest indicator estimate data'!$G$1:$G$500,0),FALSE),"")</f>
        <v>38</v>
      </c>
      <c r="S372" s="108">
        <f>IFERROR(HLOOKUP(S360,'Latest indicator estimate data'!$A$1:$ZZ$500,MATCH($D372,'Latest indicator estimate data'!$G$1:$G$500,0),FALSE),"")</f>
        <v>88</v>
      </c>
      <c r="T372" s="108">
        <f>IFERROR(HLOOKUP(T360,'Latest indicator estimate data'!$A$1:$ZZ$500,MATCH($D372,'Latest indicator estimate data'!$G$1:$G$500,0),FALSE),"")</f>
        <v>8</v>
      </c>
      <c r="X372" s="19" t="s">
        <v>2303</v>
      </c>
      <c r="Y372" s="19" t="s">
        <v>1023</v>
      </c>
      <c r="Z372" s="19" t="s">
        <v>1635</v>
      </c>
      <c r="AA372" s="19" t="s">
        <v>1601</v>
      </c>
    </row>
    <row r="373" spans="2:27">
      <c r="C373" s="126"/>
      <c r="D373" s="129" t="s">
        <v>2560</v>
      </c>
      <c r="E373" s="113">
        <f>IFERROR(HLOOKUP(E360,'Latest indicator estimate data'!$A$1:$ZZ$500,MATCH($D373,'Latest indicator estimate data'!$G$1:$G$500,0),FALSE),"")</f>
        <v>86</v>
      </c>
      <c r="F373" s="113">
        <f>IFERROR(HLOOKUP(F360,'Latest indicator estimate data'!$A$1:$ZZ$500,MATCH($D373,'Latest indicator estimate data'!$G$1:$G$500,0),FALSE),"")</f>
        <v>70</v>
      </c>
      <c r="G373" s="113">
        <f>IFERROR(HLOOKUP(G360,'Latest indicator estimate data'!$A$1:$ZZ$500,MATCH($D373,'Latest indicator estimate data'!$G$1:$G$500,0),FALSE),"")</f>
        <v>92</v>
      </c>
      <c r="H373" s="113">
        <f>IFERROR(HLOOKUP(H360,'Latest indicator estimate data'!$A$1:$ZZ$500,MATCH($D373,'Latest indicator estimate data'!$G$1:$G$500,0),FALSE),"")</f>
        <v>81</v>
      </c>
      <c r="I373" s="113">
        <f>IFERROR(HLOOKUP(I360,'Latest indicator estimate data'!$A$1:$ZZ$500,MATCH($D373,'Latest indicator estimate data'!$G$1:$G$500,0),FALSE),"")</f>
        <v>81</v>
      </c>
      <c r="J373" s="113">
        <f>IFERROR(HLOOKUP(J360,'Latest indicator estimate data'!$A$1:$ZZ$500,MATCH($D373,'Latest indicator estimate data'!$G$1:$G$500,0),FALSE),"")</f>
        <v>81</v>
      </c>
      <c r="K373" s="113">
        <f>IFERROR(HLOOKUP(K360,'Latest indicator estimate data'!$A$1:$ZZ$500,MATCH($D373,'Latest indicator estimate data'!$G$1:$G$500,0),FALSE),"")</f>
        <v>70</v>
      </c>
      <c r="L373" s="113">
        <f>IFERROR(HLOOKUP(L360,'Latest indicator estimate data'!$A$1:$ZZ$500,MATCH($D373,'Latest indicator estimate data'!$G$1:$G$500,0),FALSE),"")</f>
        <v>73</v>
      </c>
      <c r="M373" s="113">
        <f>IFERROR(HLOOKUP(M360,'Latest indicator estimate data'!$A$1:$ZZ$500,MATCH($D373,'Latest indicator estimate data'!$G$1:$G$500,0),FALSE),"")</f>
        <v>62</v>
      </c>
      <c r="N373" s="113">
        <f>IFERROR(HLOOKUP(N360,'Latest indicator estimate data'!$A$1:$ZZ$500,MATCH($D373,'Latest indicator estimate data'!$G$1:$G$500,0),FALSE),"")</f>
        <v>70</v>
      </c>
      <c r="O373" s="113">
        <f>IFERROR(HLOOKUP(O360,'Latest indicator estimate data'!$A$1:$ZZ$500,MATCH($D373,'Latest indicator estimate data'!$G$1:$G$500,0),FALSE),"")</f>
        <v>92</v>
      </c>
      <c r="P373" s="113">
        <f>IFERROR(HLOOKUP(P360,'Latest indicator estimate data'!$A$1:$ZZ$500,MATCH($D373,'Latest indicator estimate data'!$G$1:$G$500,0),FALSE),"")</f>
        <v>92</v>
      </c>
      <c r="Q373" s="113">
        <f>IFERROR(HLOOKUP(Q360,'Latest indicator estimate data'!$A$1:$ZZ$500,MATCH($D373,'Latest indicator estimate data'!$G$1:$G$500,0),FALSE),"")</f>
        <v>79</v>
      </c>
      <c r="R373" s="113">
        <f>IFERROR(HLOOKUP(R360,'Latest indicator estimate data'!$A$1:$ZZ$500,MATCH($D373,'Latest indicator estimate data'!$G$1:$G$500,0),FALSE),"")</f>
        <v>32</v>
      </c>
      <c r="S373" s="113">
        <f>IFERROR(HLOOKUP(S360,'Latest indicator estimate data'!$A$1:$ZZ$500,MATCH($D373,'Latest indicator estimate data'!$G$1:$G$500,0),FALSE),"")</f>
        <v>89</v>
      </c>
      <c r="T373" s="113">
        <f>IFERROR(HLOOKUP(T360,'Latest indicator estimate data'!$A$1:$ZZ$500,MATCH($D373,'Latest indicator estimate data'!$G$1:$G$500,0),FALSE),"")</f>
        <v>37</v>
      </c>
      <c r="X373" s="19" t="s">
        <v>2304</v>
      </c>
      <c r="Y373" s="19" t="s">
        <v>1039</v>
      </c>
      <c r="Z373" s="19" t="s">
        <v>1661</v>
      </c>
      <c r="AA373" s="19">
        <v>0</v>
      </c>
    </row>
    <row r="374" spans="2:27">
      <c r="X374" s="19" t="s">
        <v>2305</v>
      </c>
      <c r="Y374" s="19" t="s">
        <v>1040</v>
      </c>
      <c r="Z374" s="19" t="s">
        <v>1666</v>
      </c>
      <c r="AA374" s="19" t="s">
        <v>1601</v>
      </c>
    </row>
    <row r="375" spans="2:27">
      <c r="X375" s="19" t="s">
        <v>2306</v>
      </c>
      <c r="Y375" s="19" t="s">
        <v>1041</v>
      </c>
      <c r="Z375" s="19" t="s">
        <v>1668</v>
      </c>
      <c r="AA375" s="19" t="s">
        <v>1601</v>
      </c>
    </row>
    <row r="377" spans="2:27">
      <c r="B377" s="105" t="s">
        <v>2307</v>
      </c>
    </row>
    <row r="378" spans="2:27">
      <c r="B378" s="105" t="s">
        <v>2308</v>
      </c>
      <c r="C378" s="105"/>
      <c r="D378" s="106"/>
      <c r="E378" s="107"/>
      <c r="F378" s="107"/>
      <c r="G378" s="107"/>
      <c r="H378" s="107"/>
      <c r="I378" s="107"/>
      <c r="J378" s="107"/>
      <c r="K378" s="107"/>
      <c r="L378" s="107"/>
      <c r="M378" s="107"/>
      <c r="N378" s="107"/>
      <c r="O378" s="108"/>
      <c r="P378" s="118"/>
    </row>
    <row r="379" spans="2:27" ht="18.75" customHeight="1">
      <c r="C379" s="109"/>
      <c r="D379" s="109"/>
      <c r="E379" s="245" t="s">
        <v>2309</v>
      </c>
      <c r="F379" s="245"/>
      <c r="G379" s="245"/>
      <c r="H379" s="245"/>
      <c r="I379" s="245"/>
      <c r="J379" s="245"/>
      <c r="K379" s="245"/>
      <c r="L379" s="110"/>
      <c r="M379" s="110"/>
      <c r="N379" s="110"/>
      <c r="O379" s="110"/>
      <c r="P379" s="110"/>
      <c r="Q379" s="110"/>
    </row>
    <row r="380" spans="2:27" ht="82.8">
      <c r="C380" s="120"/>
      <c r="D380" s="120"/>
      <c r="E380" s="160" t="str">
        <f>X382</f>
        <v>Salbutamol</v>
      </c>
      <c r="F380" s="160" t="str">
        <f>X383</f>
        <v>Metformin</v>
      </c>
      <c r="G380" s="160" t="str">
        <f>X384</f>
        <v>Hydrochlorothiazide</v>
      </c>
      <c r="H380" s="160" t="str">
        <f>X385</f>
        <v>Carbamazapine</v>
      </c>
      <c r="I380" s="160" t="str">
        <f>X386</f>
        <v>Amoxicillin capsules/tablets</v>
      </c>
      <c r="J380" s="160" t="str">
        <f>X387</f>
        <v>Magnesium sulphate</v>
      </c>
      <c r="K380" s="160" t="str">
        <f>X388</f>
        <v>Artemether + lumefantrine (or other artemether combination medicine)</v>
      </c>
      <c r="L380" s="160" t="str">
        <f>X389</f>
        <v>Efavirenz + Emtricitabine + Tenofovir disoproxil fumarate</v>
      </c>
      <c r="M380" s="160" t="str">
        <f>X390</f>
        <v xml:space="preserve">Isoniazid + pyrazinamide + rifampicin </v>
      </c>
      <c r="N380" s="160" t="str">
        <f>X391</f>
        <v xml:space="preserve">Average score for medicines </v>
      </c>
      <c r="O380" s="160" t="str">
        <f>X392</f>
        <v xml:space="preserve">all 9 tracer medicines currently available </v>
      </c>
      <c r="P380" s="160" t="str">
        <f>X393</f>
        <v xml:space="preserve">50% or more of the 10 tracer medicines currently available </v>
      </c>
      <c r="Q380" s="160" t="s">
        <v>2015</v>
      </c>
    </row>
    <row r="381" spans="2:27" ht="41.4">
      <c r="C381" s="121"/>
      <c r="D381" s="121"/>
      <c r="E381" s="127" t="s">
        <v>1024</v>
      </c>
      <c r="F381" s="127" t="s">
        <v>1025</v>
      </c>
      <c r="G381" s="127" t="s">
        <v>1026</v>
      </c>
      <c r="H381" s="127" t="s">
        <v>1027</v>
      </c>
      <c r="I381" s="127" t="s">
        <v>1028</v>
      </c>
      <c r="J381" s="127" t="s">
        <v>1029</v>
      </c>
      <c r="K381" s="127" t="s">
        <v>1030</v>
      </c>
      <c r="L381" s="127" t="s">
        <v>1031</v>
      </c>
      <c r="M381" s="127" t="s">
        <v>1032</v>
      </c>
      <c r="N381" s="127" t="s">
        <v>1042</v>
      </c>
      <c r="O381" s="127" t="s">
        <v>1043</v>
      </c>
      <c r="P381" s="127" t="s">
        <v>1044</v>
      </c>
      <c r="Q381" s="127" t="s">
        <v>1198</v>
      </c>
    </row>
    <row r="382" spans="2:27">
      <c r="C382" s="123" t="s">
        <v>1927</v>
      </c>
      <c r="D382" s="124"/>
      <c r="E382" s="112">
        <f>HLOOKUP(E381,'Latest indicator estimate data'!$A$1:$ZZ$500,MATCH($C382,'Latest indicator estimate data'!$G$1:$G$500,0),FALSE)</f>
        <v>54</v>
      </c>
      <c r="F382" s="112">
        <f>HLOOKUP(F381,'Latest indicator estimate data'!$A$1:$ZZ$500,MATCH($C382,'Latest indicator estimate data'!$G$1:$G$500,0),FALSE)</f>
        <v>47</v>
      </c>
      <c r="G382" s="112">
        <f>HLOOKUP(G381,'Latest indicator estimate data'!$A$1:$ZZ$500,MATCH($C382,'Latest indicator estimate data'!$G$1:$G$500,0),FALSE)</f>
        <v>26</v>
      </c>
      <c r="H382" s="112">
        <f>HLOOKUP(H381,'Latest indicator estimate data'!$A$1:$ZZ$500,MATCH($C382,'Latest indicator estimate data'!$G$1:$G$500,0),FALSE)</f>
        <v>35</v>
      </c>
      <c r="I382" s="112">
        <f>HLOOKUP(I381,'Latest indicator estimate data'!$A$1:$ZZ$500,MATCH($C382,'Latest indicator estimate data'!$G$1:$G$500,0),FALSE)</f>
        <v>73</v>
      </c>
      <c r="J382" s="112">
        <f>HLOOKUP(J381,'Latest indicator estimate data'!$A$1:$ZZ$500,MATCH($C382,'Latest indicator estimate data'!$G$1:$G$500,0),FALSE)</f>
        <v>58</v>
      </c>
      <c r="K382" s="112">
        <f>HLOOKUP(K381,'Latest indicator estimate data'!$A$1:$ZZ$500,MATCH($C382,'Latest indicator estimate data'!$G$1:$G$500,0),FALSE)</f>
        <v>85</v>
      </c>
      <c r="L382" s="112">
        <f>HLOOKUP(L381,'Latest indicator estimate data'!$A$1:$ZZ$500,MATCH($C382,'Latest indicator estimate data'!$G$1:$G$500,0),FALSE)</f>
        <v>32</v>
      </c>
      <c r="M382" s="112">
        <f>HLOOKUP(M381,'Latest indicator estimate data'!$A$1:$ZZ$500,MATCH($C382,'Latest indicator estimate data'!$G$1:$G$500,0),FALSE)</f>
        <v>33</v>
      </c>
      <c r="N382" s="112">
        <f>HLOOKUP(N381,'Latest indicator estimate data'!$A$1:$ZZ$500,MATCH($C382,'Latest indicator estimate data'!$G$1:$G$500,0),FALSE)</f>
        <v>49</v>
      </c>
      <c r="O382" s="112">
        <f>HLOOKUP(O381,'Latest indicator estimate data'!$A$1:$ZZ$500,MATCH($C382,'Latest indicator estimate data'!$G$1:$G$500,0),FALSE)</f>
        <v>16</v>
      </c>
      <c r="P382" s="112">
        <f>HLOOKUP(P381,'Latest indicator estimate data'!$A$1:$ZZ$500,MATCH($C382,'Latest indicator estimate data'!$G$1:$G$500,0),FALSE)</f>
        <v>47</v>
      </c>
      <c r="Q382" s="112">
        <f>HLOOKUP(Q381,'Latest indicator estimate data'!$A$1:$ZZ$500,MATCH($C382,'Latest indicator estimate data'!$G$1:$G$500,0),FALSE)</f>
        <v>147</v>
      </c>
      <c r="X382" s="19" t="s">
        <v>2310</v>
      </c>
      <c r="Y382" s="19" t="s">
        <v>1024</v>
      </c>
      <c r="Z382" s="19" t="s">
        <v>1637</v>
      </c>
      <c r="AA382" s="19" t="s">
        <v>1269</v>
      </c>
    </row>
    <row r="383" spans="2:27">
      <c r="C383" s="133" t="s">
        <v>2027</v>
      </c>
      <c r="D383" s="134"/>
      <c r="E383" s="132"/>
      <c r="F383" s="132"/>
      <c r="G383" s="132"/>
      <c r="H383" s="132"/>
      <c r="I383" s="132"/>
      <c r="J383" s="132"/>
      <c r="K383" s="132"/>
      <c r="L383" s="132"/>
      <c r="M383" s="132"/>
      <c r="N383" s="132"/>
      <c r="O383" s="132"/>
      <c r="P383" s="132"/>
      <c r="Q383" s="132"/>
      <c r="X383" s="19" t="s">
        <v>2311</v>
      </c>
      <c r="Y383" s="19" t="s">
        <v>1025</v>
      </c>
      <c r="Z383" s="19" t="s">
        <v>1639</v>
      </c>
      <c r="AA383" s="19" t="s">
        <v>1269</v>
      </c>
    </row>
    <row r="384" spans="2:27">
      <c r="C384" s="125"/>
      <c r="D384" s="20" t="s">
        <v>1928</v>
      </c>
      <c r="E384" s="108">
        <f>IFERROR(HLOOKUP(E381,'Latest indicator estimate data'!$A$1:$ZZ$500,MATCH($D384,'Latest indicator estimate data'!$G$1:$G$500,0),FALSE),"")</f>
        <v>91</v>
      </c>
      <c r="F384" s="108">
        <f>IFERROR(HLOOKUP(F381,'Latest indicator estimate data'!$A$1:$ZZ$500,MATCH($D384,'Latest indicator estimate data'!$G$1:$G$500,0),FALSE),"")</f>
        <v>82</v>
      </c>
      <c r="G384" s="108">
        <f>IFERROR(HLOOKUP(G381,'Latest indicator estimate data'!$A$1:$ZZ$500,MATCH($D384,'Latest indicator estimate data'!$G$1:$G$500,0),FALSE),"")</f>
        <v>60</v>
      </c>
      <c r="H384" s="108">
        <f>IFERROR(HLOOKUP(H381,'Latest indicator estimate data'!$A$1:$ZZ$500,MATCH($D384,'Latest indicator estimate data'!$G$1:$G$500,0),FALSE),"")</f>
        <v>82</v>
      </c>
      <c r="I384" s="108">
        <f>IFERROR(HLOOKUP(I381,'Latest indicator estimate data'!$A$1:$ZZ$500,MATCH($D384,'Latest indicator estimate data'!$G$1:$G$500,0),FALSE),"")</f>
        <v>93</v>
      </c>
      <c r="J384" s="108">
        <f>IFERROR(HLOOKUP(J381,'Latest indicator estimate data'!$A$1:$ZZ$500,MATCH($D384,'Latest indicator estimate data'!$G$1:$G$500,0),FALSE),"")</f>
        <v>87</v>
      </c>
      <c r="K384" s="108">
        <f>IFERROR(HLOOKUP(K381,'Latest indicator estimate data'!$A$1:$ZZ$500,MATCH($D384,'Latest indicator estimate data'!$G$1:$G$500,0),FALSE),"")</f>
        <v>98</v>
      </c>
      <c r="L384" s="108">
        <f>IFERROR(HLOOKUP(L381,'Latest indicator estimate data'!$A$1:$ZZ$500,MATCH($D384,'Latest indicator estimate data'!$G$1:$G$500,0),FALSE),"")</f>
        <v>69</v>
      </c>
      <c r="M384" s="108">
        <f>IFERROR(HLOOKUP(M381,'Latest indicator estimate data'!$A$1:$ZZ$500,MATCH($D384,'Latest indicator estimate data'!$G$1:$G$500,0),FALSE),"")</f>
        <v>84</v>
      </c>
      <c r="N384" s="108">
        <f>IFERROR(HLOOKUP(N381,'Latest indicator estimate data'!$A$1:$ZZ$500,MATCH($D384,'Latest indicator estimate data'!$G$1:$G$500,0),FALSE),"")</f>
        <v>83</v>
      </c>
      <c r="O384" s="108">
        <f>IFERROR(HLOOKUP(O381,'Latest indicator estimate data'!$A$1:$ZZ$500,MATCH($D384,'Latest indicator estimate data'!$G$1:$G$500,0),FALSE),"")</f>
        <v>49</v>
      </c>
      <c r="P384" s="108">
        <f>IFERROR(HLOOKUP(P381,'Latest indicator estimate data'!$A$1:$ZZ$500,MATCH($D384,'Latest indicator estimate data'!$G$1:$G$500,0),FALSE),"")</f>
        <v>89</v>
      </c>
      <c r="Q384" s="108">
        <f>IFERROR(HLOOKUP(Q381,'Latest indicator estimate data'!$A$1:$ZZ$500,MATCH($D384,'Latest indicator estimate data'!$G$1:$G$500,0),FALSE),"")</f>
        <v>45</v>
      </c>
      <c r="X384" s="19" t="s">
        <v>2312</v>
      </c>
      <c r="Y384" s="19" t="s">
        <v>1026</v>
      </c>
      <c r="Z384" s="19" t="s">
        <v>1641</v>
      </c>
      <c r="AA384" s="19" t="s">
        <v>1269</v>
      </c>
    </row>
    <row r="385" spans="2:27" ht="27.6">
      <c r="C385" s="125"/>
      <c r="D385" s="20" t="s">
        <v>1929</v>
      </c>
      <c r="E385" s="108">
        <f>IFERROR(HLOOKUP(E381,'Latest indicator estimate data'!$A$1:$ZZ$500,MATCH($D385,'Latest indicator estimate data'!$G$1:$G$500,0),FALSE),"")</f>
        <v>37</v>
      </c>
      <c r="F385" s="108">
        <f>IFERROR(HLOOKUP(F381,'Latest indicator estimate data'!$A$1:$ZZ$500,MATCH($D385,'Latest indicator estimate data'!$G$1:$G$500,0),FALSE),"")</f>
        <v>31</v>
      </c>
      <c r="G385" s="108">
        <f>IFERROR(HLOOKUP(G381,'Latest indicator estimate data'!$A$1:$ZZ$500,MATCH($D385,'Latest indicator estimate data'!$G$1:$G$500,0),FALSE),"")</f>
        <v>11</v>
      </c>
      <c r="H385" s="108">
        <f>IFERROR(HLOOKUP(H381,'Latest indicator estimate data'!$A$1:$ZZ$500,MATCH($D385,'Latest indicator estimate data'!$G$1:$G$500,0),FALSE),"")</f>
        <v>14</v>
      </c>
      <c r="I385" s="108">
        <f>IFERROR(HLOOKUP(I381,'Latest indicator estimate data'!$A$1:$ZZ$500,MATCH($D385,'Latest indicator estimate data'!$G$1:$G$500,0),FALSE),"")</f>
        <v>64</v>
      </c>
      <c r="J385" s="108">
        <f>IFERROR(HLOOKUP(J381,'Latest indicator estimate data'!$A$1:$ZZ$500,MATCH($D385,'Latest indicator estimate data'!$G$1:$G$500,0),FALSE),"")</f>
        <v>45</v>
      </c>
      <c r="K385" s="108">
        <f>IFERROR(HLOOKUP(K381,'Latest indicator estimate data'!$A$1:$ZZ$500,MATCH($D385,'Latest indicator estimate data'!$G$1:$G$500,0),FALSE),"")</f>
        <v>79</v>
      </c>
      <c r="L385" s="108">
        <f>IFERROR(HLOOKUP(L381,'Latest indicator estimate data'!$A$1:$ZZ$500,MATCH($D385,'Latest indicator estimate data'!$G$1:$G$500,0),FALSE),"")</f>
        <v>16</v>
      </c>
      <c r="M385" s="108">
        <f>IFERROR(HLOOKUP(M381,'Latest indicator estimate data'!$A$1:$ZZ$500,MATCH($D385,'Latest indicator estimate data'!$G$1:$G$500,0),FALSE),"")</f>
        <v>10</v>
      </c>
      <c r="N385" s="108">
        <f>IFERROR(HLOOKUP(N381,'Latest indicator estimate data'!$A$1:$ZZ$500,MATCH($D385,'Latest indicator estimate data'!$G$1:$G$500,0),FALSE),"")</f>
        <v>34</v>
      </c>
      <c r="O385" s="108">
        <f>IFERROR(HLOOKUP(O381,'Latest indicator estimate data'!$A$1:$ZZ$500,MATCH($D385,'Latest indicator estimate data'!$G$1:$G$500,0),FALSE),"")</f>
        <v>2</v>
      </c>
      <c r="P385" s="108">
        <f>IFERROR(HLOOKUP(P381,'Latest indicator estimate data'!$A$1:$ZZ$500,MATCH($D385,'Latest indicator estimate data'!$G$1:$G$500,0),FALSE),"")</f>
        <v>28</v>
      </c>
      <c r="Q385" s="108">
        <f>IFERROR(HLOOKUP(Q381,'Latest indicator estimate data'!$A$1:$ZZ$500,MATCH($D385,'Latest indicator estimate data'!$G$1:$G$500,0),FALSE),"")</f>
        <v>102</v>
      </c>
      <c r="X385" s="19" t="s">
        <v>2313</v>
      </c>
      <c r="Y385" s="19" t="s">
        <v>1027</v>
      </c>
      <c r="Z385" s="19" t="s">
        <v>1643</v>
      </c>
      <c r="AA385" s="19" t="s">
        <v>1269</v>
      </c>
    </row>
    <row r="386" spans="2:27">
      <c r="C386" s="130" t="s">
        <v>2031</v>
      </c>
      <c r="D386" s="131"/>
      <c r="E386" s="132"/>
      <c r="F386" s="132"/>
      <c r="G386" s="132"/>
      <c r="H386" s="132"/>
      <c r="I386" s="132"/>
      <c r="J386" s="132"/>
      <c r="K386" s="132"/>
      <c r="L386" s="132"/>
      <c r="M386" s="132"/>
      <c r="N386" s="132"/>
      <c r="O386" s="132"/>
      <c r="P386" s="132"/>
      <c r="Q386" s="132"/>
      <c r="X386" s="19" t="s">
        <v>2314</v>
      </c>
      <c r="Y386" s="19" t="s">
        <v>1028</v>
      </c>
      <c r="Z386" s="19" t="s">
        <v>1645</v>
      </c>
      <c r="AA386" s="19" t="s">
        <v>1269</v>
      </c>
    </row>
    <row r="387" spans="2:27">
      <c r="C387" s="125"/>
      <c r="D387" s="20" t="s">
        <v>2558</v>
      </c>
      <c r="E387" s="108">
        <f>IFERROR(HLOOKUP(E381,'Latest indicator estimate data'!$A$1:$ZZ$500,MATCH($D387,'Latest indicator estimate data'!$G$1:$G$500,0),FALSE),"")</f>
        <v>37</v>
      </c>
      <c r="F387" s="108">
        <f>IFERROR(HLOOKUP(F381,'Latest indicator estimate data'!$A$1:$ZZ$500,MATCH($D387,'Latest indicator estimate data'!$G$1:$G$500,0),FALSE),"")</f>
        <v>31</v>
      </c>
      <c r="G387" s="108">
        <f>IFERROR(HLOOKUP(G381,'Latest indicator estimate data'!$A$1:$ZZ$500,MATCH($D387,'Latest indicator estimate data'!$G$1:$G$500,0),FALSE),"")</f>
        <v>10</v>
      </c>
      <c r="H387" s="108">
        <f>IFERROR(HLOOKUP(H381,'Latest indicator estimate data'!$A$1:$ZZ$500,MATCH($D387,'Latest indicator estimate data'!$G$1:$G$500,0),FALSE),"")</f>
        <v>16</v>
      </c>
      <c r="I387" s="108">
        <f>IFERROR(HLOOKUP(I381,'Latest indicator estimate data'!$A$1:$ZZ$500,MATCH($D387,'Latest indicator estimate data'!$G$1:$G$500,0),FALSE),"")</f>
        <v>65</v>
      </c>
      <c r="J387" s="108">
        <f>IFERROR(HLOOKUP(J381,'Latest indicator estimate data'!$A$1:$ZZ$500,MATCH($D387,'Latest indicator estimate data'!$G$1:$G$500,0),FALSE),"")</f>
        <v>45</v>
      </c>
      <c r="K387" s="108">
        <f>IFERROR(HLOOKUP(K381,'Latest indicator estimate data'!$A$1:$ZZ$500,MATCH($D387,'Latest indicator estimate data'!$G$1:$G$500,0),FALSE),"")</f>
        <v>80</v>
      </c>
      <c r="L387" s="108">
        <f>IFERROR(HLOOKUP(L381,'Latest indicator estimate data'!$A$1:$ZZ$500,MATCH($D387,'Latest indicator estimate data'!$G$1:$G$500,0),FALSE),"")</f>
        <v>15</v>
      </c>
      <c r="M387" s="108">
        <f>IFERROR(HLOOKUP(M381,'Latest indicator estimate data'!$A$1:$ZZ$500,MATCH($D387,'Latest indicator estimate data'!$G$1:$G$500,0),FALSE),"")</f>
        <v>10</v>
      </c>
      <c r="N387" s="108">
        <f>IFERROR(HLOOKUP(N381,'Latest indicator estimate data'!$A$1:$ZZ$500,MATCH($D387,'Latest indicator estimate data'!$G$1:$G$500,0),FALSE),"")</f>
        <v>34</v>
      </c>
      <c r="O387" s="108">
        <f>IFERROR(HLOOKUP(O381,'Latest indicator estimate data'!$A$1:$ZZ$500,MATCH($D387,'Latest indicator estimate data'!$G$1:$G$500,0),FALSE),"")</f>
        <v>2</v>
      </c>
      <c r="P387" s="108">
        <f>IFERROR(HLOOKUP(P381,'Latest indicator estimate data'!$A$1:$ZZ$500,MATCH($D387,'Latest indicator estimate data'!$G$1:$G$500,0),FALSE),"")</f>
        <v>29</v>
      </c>
      <c r="Q387" s="108">
        <f>IFERROR(HLOOKUP(Q381,'Latest indicator estimate data'!$A$1:$ZZ$500,MATCH($D387,'Latest indicator estimate data'!$G$1:$G$500,0),FALSE),"")</f>
        <v>108</v>
      </c>
      <c r="X387" s="19" t="s">
        <v>2315</v>
      </c>
      <c r="Y387" s="19" t="s">
        <v>1029</v>
      </c>
      <c r="Z387" s="19" t="s">
        <v>1647</v>
      </c>
      <c r="AA387" s="19" t="s">
        <v>1269</v>
      </c>
    </row>
    <row r="388" spans="2:27">
      <c r="C388" s="125"/>
      <c r="D388" s="20" t="s">
        <v>2559</v>
      </c>
      <c r="E388" s="108">
        <f>IFERROR(HLOOKUP(E381,'Latest indicator estimate data'!$A$1:$ZZ$500,MATCH($D388,'Latest indicator estimate data'!$G$1:$G$500,0),FALSE),"")</f>
        <v>100</v>
      </c>
      <c r="F388" s="108">
        <f>IFERROR(HLOOKUP(F381,'Latest indicator estimate data'!$A$1:$ZZ$500,MATCH($D388,'Latest indicator estimate data'!$G$1:$G$500,0),FALSE),"")</f>
        <v>92</v>
      </c>
      <c r="G388" s="108">
        <f>IFERROR(HLOOKUP(G381,'Latest indicator estimate data'!$A$1:$ZZ$500,MATCH($D388,'Latest indicator estimate data'!$G$1:$G$500,0),FALSE),"")</f>
        <v>69</v>
      </c>
      <c r="H388" s="108">
        <f>IFERROR(HLOOKUP(H381,'Latest indicator estimate data'!$A$1:$ZZ$500,MATCH($D388,'Latest indicator estimate data'!$G$1:$G$500,0),FALSE),"")</f>
        <v>87</v>
      </c>
      <c r="I388" s="108">
        <f>IFERROR(HLOOKUP(I381,'Latest indicator estimate data'!$A$1:$ZZ$500,MATCH($D388,'Latest indicator estimate data'!$G$1:$G$500,0),FALSE),"")</f>
        <v>95</v>
      </c>
      <c r="J388" s="108">
        <f>IFERROR(HLOOKUP(J381,'Latest indicator estimate data'!$A$1:$ZZ$500,MATCH($D388,'Latest indicator estimate data'!$G$1:$G$500,0),FALSE),"")</f>
        <v>92</v>
      </c>
      <c r="K388" s="108">
        <f>IFERROR(HLOOKUP(K381,'Latest indicator estimate data'!$A$1:$ZZ$500,MATCH($D388,'Latest indicator estimate data'!$G$1:$G$500,0),FALSE),"")</f>
        <v>100</v>
      </c>
      <c r="L388" s="108">
        <f>IFERROR(HLOOKUP(L381,'Latest indicator estimate data'!$A$1:$ZZ$500,MATCH($D388,'Latest indicator estimate data'!$G$1:$G$500,0),FALSE),"")</f>
        <v>79</v>
      </c>
      <c r="M388" s="108">
        <f>IFERROR(HLOOKUP(M381,'Latest indicator estimate data'!$A$1:$ZZ$500,MATCH($D388,'Latest indicator estimate data'!$G$1:$G$500,0),FALSE),"")</f>
        <v>95</v>
      </c>
      <c r="N388" s="108">
        <f>IFERROR(HLOOKUP(N381,'Latest indicator estimate data'!$A$1:$ZZ$500,MATCH($D388,'Latest indicator estimate data'!$G$1:$G$500,0),FALSE),"")</f>
        <v>90</v>
      </c>
      <c r="O388" s="108">
        <f>IFERROR(HLOOKUP(O381,'Latest indicator estimate data'!$A$1:$ZZ$500,MATCH($D388,'Latest indicator estimate data'!$G$1:$G$500,0),FALSE),"")</f>
        <v>56</v>
      </c>
      <c r="P388" s="108">
        <f>IFERROR(HLOOKUP(P381,'Latest indicator estimate data'!$A$1:$ZZ$500,MATCH($D388,'Latest indicator estimate data'!$G$1:$G$500,0),FALSE),"")</f>
        <v>97</v>
      </c>
      <c r="Q388" s="108">
        <f>IFERROR(HLOOKUP(Q381,'Latest indicator estimate data'!$A$1:$ZZ$500,MATCH($D388,'Latest indicator estimate data'!$G$1:$G$500,0),FALSE),"")</f>
        <v>39</v>
      </c>
      <c r="X388" s="19" t="s">
        <v>2316</v>
      </c>
      <c r="Y388" s="19" t="s">
        <v>1030</v>
      </c>
      <c r="Z388" s="19" t="s">
        <v>1649</v>
      </c>
      <c r="AA388" s="19" t="s">
        <v>1269</v>
      </c>
    </row>
    <row r="389" spans="2:27">
      <c r="C389" s="130" t="s">
        <v>2035</v>
      </c>
      <c r="D389" s="131"/>
      <c r="E389" s="132"/>
      <c r="F389" s="132"/>
      <c r="G389" s="132"/>
      <c r="H389" s="132"/>
      <c r="I389" s="132"/>
      <c r="J389" s="132"/>
      <c r="K389" s="132"/>
      <c r="L389" s="132"/>
      <c r="M389" s="132"/>
      <c r="N389" s="132"/>
      <c r="O389" s="132"/>
      <c r="P389" s="132"/>
      <c r="Q389" s="132"/>
      <c r="X389" s="19" t="s">
        <v>2317</v>
      </c>
      <c r="Y389" s="19" t="s">
        <v>1031</v>
      </c>
      <c r="Z389" s="19" t="s">
        <v>1651</v>
      </c>
      <c r="AA389" s="19" t="s">
        <v>1269</v>
      </c>
    </row>
    <row r="390" spans="2:27">
      <c r="C390" s="125"/>
      <c r="D390" s="20" t="s">
        <v>1933</v>
      </c>
      <c r="E390" s="108">
        <f>IFERROR(HLOOKUP(E381,'Latest indicator estimate data'!$A$1:$ZZ$500,MATCH($D390,'Latest indicator estimate data'!$G$1:$G$500,0),FALSE),"")</f>
        <v>29</v>
      </c>
      <c r="F390" s="108">
        <f>IFERROR(HLOOKUP(F381,'Latest indicator estimate data'!$A$1:$ZZ$500,MATCH($D390,'Latest indicator estimate data'!$G$1:$G$500,0),FALSE),"")</f>
        <v>22</v>
      </c>
      <c r="G390" s="108">
        <f>IFERROR(HLOOKUP(G381,'Latest indicator estimate data'!$A$1:$ZZ$500,MATCH($D390,'Latest indicator estimate data'!$G$1:$G$500,0),FALSE),"")</f>
        <v>5</v>
      </c>
      <c r="H390" s="108">
        <f>IFERROR(HLOOKUP(H381,'Latest indicator estimate data'!$A$1:$ZZ$500,MATCH($D390,'Latest indicator estimate data'!$G$1:$G$500,0),FALSE),"")</f>
        <v>16</v>
      </c>
      <c r="I390" s="108">
        <f>IFERROR(HLOOKUP(I381,'Latest indicator estimate data'!$A$1:$ZZ$500,MATCH($D390,'Latest indicator estimate data'!$G$1:$G$500,0),FALSE),"")</f>
        <v>70</v>
      </c>
      <c r="J390" s="108">
        <f>IFERROR(HLOOKUP(J381,'Latest indicator estimate data'!$A$1:$ZZ$500,MATCH($D390,'Latest indicator estimate data'!$G$1:$G$500,0),FALSE),"")</f>
        <v>44</v>
      </c>
      <c r="K390" s="108">
        <f>IFERROR(HLOOKUP(K381,'Latest indicator estimate data'!$A$1:$ZZ$500,MATCH($D390,'Latest indicator estimate data'!$G$1:$G$500,0),FALSE),"")</f>
        <v>82</v>
      </c>
      <c r="L390" s="108">
        <f>IFERROR(HLOOKUP(L381,'Latest indicator estimate data'!$A$1:$ZZ$500,MATCH($D390,'Latest indicator estimate data'!$G$1:$G$500,0),FALSE),"")</f>
        <v>12</v>
      </c>
      <c r="M390" s="108">
        <f>IFERROR(HLOOKUP(M381,'Latest indicator estimate data'!$A$1:$ZZ$500,MATCH($D390,'Latest indicator estimate data'!$G$1:$G$500,0),FALSE),"")</f>
        <v>10</v>
      </c>
      <c r="N390" s="108">
        <f>IFERROR(HLOOKUP(N381,'Latest indicator estimate data'!$A$1:$ZZ$500,MATCH($D390,'Latest indicator estimate data'!$G$1:$G$500,0),FALSE),"")</f>
        <v>32</v>
      </c>
      <c r="O390" s="108">
        <f>IFERROR(HLOOKUP(O381,'Latest indicator estimate data'!$A$1:$ZZ$500,MATCH($D390,'Latest indicator estimate data'!$G$1:$G$500,0),FALSE),"")</f>
        <v>1</v>
      </c>
      <c r="P390" s="108">
        <f>IFERROR(HLOOKUP(P381,'Latest indicator estimate data'!$A$1:$ZZ$500,MATCH($D390,'Latest indicator estimate data'!$G$1:$G$500,0),FALSE),"")</f>
        <v>23</v>
      </c>
      <c r="Q390" s="108">
        <f>IFERROR(HLOOKUP(Q381,'Latest indicator estimate data'!$A$1:$ZZ$500,MATCH($D390,'Latest indicator estimate data'!$G$1:$G$500,0),FALSE),"")</f>
        <v>73</v>
      </c>
      <c r="X390" s="19" t="s">
        <v>2318</v>
      </c>
      <c r="Y390" s="19" t="s">
        <v>1032</v>
      </c>
      <c r="Z390" s="19" t="s">
        <v>1653</v>
      </c>
      <c r="AA390" s="19" t="s">
        <v>1269</v>
      </c>
    </row>
    <row r="391" spans="2:27">
      <c r="C391" s="125"/>
      <c r="D391" s="20" t="s">
        <v>1934</v>
      </c>
      <c r="E391" s="108">
        <f>IFERROR(HLOOKUP(E381,'Latest indicator estimate data'!$A$1:$ZZ$500,MATCH($D391,'Latest indicator estimate data'!$G$1:$G$500,0),FALSE),"")</f>
        <v>78</v>
      </c>
      <c r="F391" s="108">
        <f>IFERROR(HLOOKUP(F381,'Latest indicator estimate data'!$A$1:$ZZ$500,MATCH($D391,'Latest indicator estimate data'!$G$1:$G$500,0),FALSE),"")</f>
        <v>72</v>
      </c>
      <c r="G391" s="108">
        <f>IFERROR(HLOOKUP(G381,'Latest indicator estimate data'!$A$1:$ZZ$500,MATCH($D391,'Latest indicator estimate data'!$G$1:$G$500,0),FALSE),"")</f>
        <v>46</v>
      </c>
      <c r="H391" s="108">
        <f>IFERROR(HLOOKUP(H381,'Latest indicator estimate data'!$A$1:$ZZ$500,MATCH($D391,'Latest indicator estimate data'!$G$1:$G$500,0),FALSE),"")</f>
        <v>53</v>
      </c>
      <c r="I391" s="108">
        <f>IFERROR(HLOOKUP(I381,'Latest indicator estimate data'!$A$1:$ZZ$500,MATCH($D391,'Latest indicator estimate data'!$G$1:$G$500,0),FALSE),"")</f>
        <v>76</v>
      </c>
      <c r="J391" s="108">
        <f>IFERROR(HLOOKUP(J381,'Latest indicator estimate data'!$A$1:$ZZ$500,MATCH($D391,'Latest indicator estimate data'!$G$1:$G$500,0),FALSE),"")</f>
        <v>72</v>
      </c>
      <c r="K391" s="108">
        <f>IFERROR(HLOOKUP(K381,'Latest indicator estimate data'!$A$1:$ZZ$500,MATCH($D391,'Latest indicator estimate data'!$G$1:$G$500,0),FALSE),"")</f>
        <v>88</v>
      </c>
      <c r="L391" s="108">
        <f>IFERROR(HLOOKUP(L381,'Latest indicator estimate data'!$A$1:$ZZ$500,MATCH($D391,'Latest indicator estimate data'!$G$1:$G$500,0),FALSE),"")</f>
        <v>51</v>
      </c>
      <c r="M391" s="108">
        <f>IFERROR(HLOOKUP(M381,'Latest indicator estimate data'!$A$1:$ZZ$500,MATCH($D391,'Latest indicator estimate data'!$G$1:$G$500,0),FALSE),"")</f>
        <v>55</v>
      </c>
      <c r="N391" s="108">
        <f>IFERROR(HLOOKUP(N381,'Latest indicator estimate data'!$A$1:$ZZ$500,MATCH($D391,'Latest indicator estimate data'!$G$1:$G$500,0),FALSE),"")</f>
        <v>66</v>
      </c>
      <c r="O391" s="108">
        <f>IFERROR(HLOOKUP(O381,'Latest indicator estimate data'!$A$1:$ZZ$500,MATCH($D391,'Latest indicator estimate data'!$G$1:$G$500,0),FALSE),"")</f>
        <v>31</v>
      </c>
      <c r="P391" s="108">
        <f>IFERROR(HLOOKUP(P381,'Latest indicator estimate data'!$A$1:$ZZ$500,MATCH($D391,'Latest indicator estimate data'!$G$1:$G$500,0),FALSE),"")</f>
        <v>70</v>
      </c>
      <c r="Q391" s="108">
        <f>IFERROR(HLOOKUP(Q381,'Latest indicator estimate data'!$A$1:$ZZ$500,MATCH($D391,'Latest indicator estimate data'!$G$1:$G$500,0),FALSE),"")</f>
        <v>74</v>
      </c>
      <c r="X391" s="19" t="s">
        <v>2319</v>
      </c>
      <c r="Y391" s="19" t="s">
        <v>1042</v>
      </c>
      <c r="Z391" s="19" t="s">
        <v>1661</v>
      </c>
      <c r="AA391" s="19">
        <v>0</v>
      </c>
    </row>
    <row r="392" spans="2:27">
      <c r="C392" s="130" t="s">
        <v>2039</v>
      </c>
      <c r="D392" s="131"/>
      <c r="E392" s="132"/>
      <c r="F392" s="132"/>
      <c r="G392" s="132"/>
      <c r="H392" s="132"/>
      <c r="I392" s="132"/>
      <c r="J392" s="132"/>
      <c r="K392" s="132"/>
      <c r="L392" s="132"/>
      <c r="M392" s="132"/>
      <c r="N392" s="132"/>
      <c r="O392" s="132"/>
      <c r="P392" s="132"/>
      <c r="Q392" s="132"/>
      <c r="X392" s="19" t="s">
        <v>2320</v>
      </c>
      <c r="Y392" s="19" t="s">
        <v>1043</v>
      </c>
      <c r="Z392" s="19" t="s">
        <v>2321</v>
      </c>
      <c r="AA392" s="19" t="s">
        <v>1269</v>
      </c>
    </row>
    <row r="393" spans="2:27">
      <c r="C393" s="125"/>
      <c r="D393" s="20" t="s">
        <v>2561</v>
      </c>
      <c r="E393" s="108">
        <f>IFERROR(HLOOKUP(E381,'Latest indicator estimate data'!$A$1:$ZZ$500,MATCH($D393,'Latest indicator estimate data'!$G$1:$G$500,0),FALSE),"")</f>
        <v>89</v>
      </c>
      <c r="F393" s="108">
        <f>IFERROR(HLOOKUP(F381,'Latest indicator estimate data'!$A$1:$ZZ$500,MATCH($D393,'Latest indicator estimate data'!$G$1:$G$500,0),FALSE),"")</f>
        <v>63</v>
      </c>
      <c r="G393" s="108">
        <f>IFERROR(HLOOKUP(G381,'Latest indicator estimate data'!$A$1:$ZZ$500,MATCH($D393,'Latest indicator estimate data'!$G$1:$G$500,0),FALSE),"")</f>
        <v>47</v>
      </c>
      <c r="H393" s="108">
        <f>IFERROR(HLOOKUP(H381,'Latest indicator estimate data'!$A$1:$ZZ$500,MATCH($D393,'Latest indicator estimate data'!$G$1:$G$500,0),FALSE),"")</f>
        <v>47</v>
      </c>
      <c r="I393" s="108">
        <f>IFERROR(HLOOKUP(I381,'Latest indicator estimate data'!$A$1:$ZZ$500,MATCH($D393,'Latest indicator estimate data'!$G$1:$G$500,0),FALSE),"")</f>
        <v>84</v>
      </c>
      <c r="J393" s="108">
        <f>IFERROR(HLOOKUP(J381,'Latest indicator estimate data'!$A$1:$ZZ$500,MATCH($D393,'Latest indicator estimate data'!$G$1:$G$500,0),FALSE),"")</f>
        <v>58</v>
      </c>
      <c r="K393" s="108">
        <f>IFERROR(HLOOKUP(K381,'Latest indicator estimate data'!$A$1:$ZZ$500,MATCH($D393,'Latest indicator estimate data'!$G$1:$G$500,0),FALSE),"")</f>
        <v>89</v>
      </c>
      <c r="L393" s="108">
        <f>IFERROR(HLOOKUP(L381,'Latest indicator estimate data'!$A$1:$ZZ$500,MATCH($D393,'Latest indicator estimate data'!$G$1:$G$500,0),FALSE),"")</f>
        <v>47</v>
      </c>
      <c r="M393" s="108">
        <f>IFERROR(HLOOKUP(M381,'Latest indicator estimate data'!$A$1:$ZZ$500,MATCH($D393,'Latest indicator estimate data'!$G$1:$G$500,0),FALSE),"")</f>
        <v>47</v>
      </c>
      <c r="N393" s="108">
        <f>IFERROR(HLOOKUP(N381,'Latest indicator estimate data'!$A$1:$ZZ$500,MATCH($D393,'Latest indicator estimate data'!$G$1:$G$500,0),FALSE),"")</f>
        <v>64</v>
      </c>
      <c r="O393" s="108">
        <f>IFERROR(HLOOKUP(O381,'Latest indicator estimate data'!$A$1:$ZZ$500,MATCH($D393,'Latest indicator estimate data'!$G$1:$G$500,0),FALSE),"")</f>
        <v>32</v>
      </c>
      <c r="P393" s="108">
        <f>IFERROR(HLOOKUP(P381,'Latest indicator estimate data'!$A$1:$ZZ$500,MATCH($D393,'Latest indicator estimate data'!$G$1:$G$500,0),FALSE),"")</f>
        <v>68</v>
      </c>
      <c r="Q393" s="108">
        <f>IFERROR(HLOOKUP(Q381,'Latest indicator estimate data'!$A$1:$ZZ$500,MATCH($D393,'Latest indicator estimate data'!$G$1:$G$500,0),FALSE),"")</f>
        <v>19</v>
      </c>
      <c r="X393" s="19" t="s">
        <v>2322</v>
      </c>
      <c r="Y393" s="19" t="s">
        <v>1044</v>
      </c>
      <c r="Z393" s="19" t="s">
        <v>1672</v>
      </c>
      <c r="AA393" s="19" t="s">
        <v>1269</v>
      </c>
    </row>
    <row r="394" spans="2:27">
      <c r="C394" s="126"/>
      <c r="D394" s="129" t="s">
        <v>2560</v>
      </c>
      <c r="E394" s="113">
        <f>IFERROR(HLOOKUP(E381,'Latest indicator estimate data'!$A$1:$ZZ$500,MATCH($D394,'Latest indicator estimate data'!$G$1:$G$500,0),FALSE),"")</f>
        <v>48</v>
      </c>
      <c r="F394" s="113">
        <f>IFERROR(HLOOKUP(F381,'Latest indicator estimate data'!$A$1:$ZZ$500,MATCH($D394,'Latest indicator estimate data'!$G$1:$G$500,0),FALSE),"")</f>
        <v>45</v>
      </c>
      <c r="G394" s="113">
        <f>IFERROR(HLOOKUP(G381,'Latest indicator estimate data'!$A$1:$ZZ$500,MATCH($D394,'Latest indicator estimate data'!$G$1:$G$500,0),FALSE),"")</f>
        <v>23</v>
      </c>
      <c r="H394" s="113">
        <f>IFERROR(HLOOKUP(H381,'Latest indicator estimate data'!$A$1:$ZZ$500,MATCH($D394,'Latest indicator estimate data'!$G$1:$G$500,0),FALSE),"")</f>
        <v>33</v>
      </c>
      <c r="I394" s="113">
        <f>IFERROR(HLOOKUP(I381,'Latest indicator estimate data'!$A$1:$ZZ$500,MATCH($D394,'Latest indicator estimate data'!$G$1:$G$500,0),FALSE),"")</f>
        <v>71</v>
      </c>
      <c r="J394" s="113">
        <f>IFERROR(HLOOKUP(J381,'Latest indicator estimate data'!$A$1:$ZZ$500,MATCH($D394,'Latest indicator estimate data'!$G$1:$G$500,0),FALSE),"")</f>
        <v>58</v>
      </c>
      <c r="K394" s="113">
        <f>IFERROR(HLOOKUP(K381,'Latest indicator estimate data'!$A$1:$ZZ$500,MATCH($D394,'Latest indicator estimate data'!$G$1:$G$500,0),FALSE),"")</f>
        <v>84</v>
      </c>
      <c r="L394" s="113">
        <f>IFERROR(HLOOKUP(L381,'Latest indicator estimate data'!$A$1:$ZZ$500,MATCH($D394,'Latest indicator estimate data'!$G$1:$G$500,0),FALSE),"")</f>
        <v>30</v>
      </c>
      <c r="M394" s="113">
        <f>IFERROR(HLOOKUP(M381,'Latest indicator estimate data'!$A$1:$ZZ$500,MATCH($D394,'Latest indicator estimate data'!$G$1:$G$500,0),FALSE),"")</f>
        <v>30</v>
      </c>
      <c r="N394" s="113">
        <f>IFERROR(HLOOKUP(N381,'Latest indicator estimate data'!$A$1:$ZZ$500,MATCH($D394,'Latest indicator estimate data'!$G$1:$G$500,0),FALSE),"")</f>
        <v>47</v>
      </c>
      <c r="O394" s="113">
        <f>IFERROR(HLOOKUP(O381,'Latest indicator estimate data'!$A$1:$ZZ$500,MATCH($D394,'Latest indicator estimate data'!$G$1:$G$500,0),FALSE),"")</f>
        <v>14</v>
      </c>
      <c r="P394" s="113">
        <f>IFERROR(HLOOKUP(P381,'Latest indicator estimate data'!$A$1:$ZZ$500,MATCH($D394,'Latest indicator estimate data'!$G$1:$G$500,0),FALSE),"")</f>
        <v>44</v>
      </c>
      <c r="Q394" s="113">
        <f>IFERROR(HLOOKUP(Q381,'Latest indicator estimate data'!$A$1:$ZZ$500,MATCH($D394,'Latest indicator estimate data'!$G$1:$G$500,0),FALSE),"")</f>
        <v>128</v>
      </c>
    </row>
    <row r="398" spans="2:27">
      <c r="B398" s="105" t="s">
        <v>2323</v>
      </c>
    </row>
    <row r="399" spans="2:27">
      <c r="B399" s="105" t="s">
        <v>2324</v>
      </c>
      <c r="C399" s="105"/>
      <c r="D399" s="106"/>
      <c r="E399" s="107"/>
      <c r="F399" s="107"/>
      <c r="G399" s="107"/>
      <c r="H399" s="107"/>
      <c r="I399" s="107"/>
      <c r="J399" s="107"/>
      <c r="K399" s="107"/>
      <c r="L399" s="107"/>
      <c r="M399" s="107"/>
      <c r="N399" s="107"/>
      <c r="O399" s="108"/>
      <c r="P399" s="118"/>
    </row>
    <row r="400" spans="2:27" ht="27.75" customHeight="1">
      <c r="C400" s="109"/>
      <c r="D400" s="109"/>
      <c r="E400" s="245" t="s">
        <v>2325</v>
      </c>
      <c r="F400" s="245"/>
      <c r="G400" s="245"/>
      <c r="H400" s="110"/>
      <c r="I400" s="110"/>
      <c r="J400" s="110"/>
      <c r="K400" s="110"/>
      <c r="L400" s="110"/>
      <c r="M400" s="110"/>
      <c r="N400" s="110"/>
      <c r="O400" s="110"/>
      <c r="P400" s="110"/>
    </row>
    <row r="401" spans="3:27" ht="76.5" customHeight="1">
      <c r="C401" s="120"/>
      <c r="D401" s="120"/>
      <c r="E401" s="160" t="str">
        <f>X403</f>
        <v>IV cannulas and giving sets</v>
      </c>
      <c r="F401" s="160" t="str">
        <f>X404</f>
        <v>O2 interface (nasal canulae)</v>
      </c>
      <c r="G401" s="160" t="str">
        <f>X405</f>
        <v>O2 interface (face masks)</v>
      </c>
      <c r="H401" s="160" t="str">
        <f>X406</f>
        <v xml:space="preserve">Average score for tracer hospital supply items </v>
      </c>
      <c r="I401" s="160" t="str">
        <f>X407</f>
        <v xml:space="preserve">all 3 hospital supply currently available </v>
      </c>
      <c r="J401" s="160" t="str">
        <f>X408</f>
        <v xml:space="preserve">50% or more of the 3 hospital supply currently available </v>
      </c>
      <c r="K401" s="160" t="s">
        <v>2015</v>
      </c>
      <c r="L401" s="111"/>
      <c r="M401" s="111"/>
      <c r="N401" s="111"/>
      <c r="O401" s="111"/>
      <c r="P401" s="111"/>
    </row>
    <row r="402" spans="3:27" ht="27.6">
      <c r="C402" s="121"/>
      <c r="D402" s="121"/>
      <c r="E402" s="127" t="s">
        <v>1033</v>
      </c>
      <c r="F402" s="127" t="s">
        <v>1034</v>
      </c>
      <c r="G402" s="127" t="s">
        <v>1035</v>
      </c>
      <c r="H402" s="127" t="s">
        <v>1045</v>
      </c>
      <c r="I402" s="127" t="s">
        <v>1046</v>
      </c>
      <c r="J402" s="127" t="s">
        <v>1047</v>
      </c>
      <c r="K402" s="127" t="s">
        <v>1200</v>
      </c>
      <c r="L402" s="127"/>
      <c r="M402" s="127"/>
      <c r="N402" s="127"/>
      <c r="O402" s="127"/>
      <c r="P402" s="127"/>
    </row>
    <row r="403" spans="3:27">
      <c r="C403" s="123" t="s">
        <v>1927</v>
      </c>
      <c r="D403" s="124"/>
      <c r="E403" s="112">
        <f>HLOOKUP(E402,'Latest indicator estimate data'!$A$1:$ZZ$500,MATCH($C403,'Latest indicator estimate data'!$G$1:$G$500,0),FALSE)</f>
        <v>96</v>
      </c>
      <c r="F403" s="112">
        <f>HLOOKUP(F402,'Latest indicator estimate data'!$A$1:$ZZ$500,MATCH($C403,'Latest indicator estimate data'!$G$1:$G$500,0),FALSE)</f>
        <v>84</v>
      </c>
      <c r="G403" s="112">
        <f>HLOOKUP(G402,'Latest indicator estimate data'!$A$1:$ZZ$500,MATCH($C403,'Latest indicator estimate data'!$G$1:$G$500,0),FALSE)</f>
        <v>82</v>
      </c>
      <c r="H403" s="112">
        <f>HLOOKUP(H402,'Latest indicator estimate data'!$A$1:$ZZ$500,MATCH($C403,'Latest indicator estimate data'!$G$1:$G$500,0),FALSE)</f>
        <v>87</v>
      </c>
      <c r="I403" s="112">
        <f>HLOOKUP(I402,'Latest indicator estimate data'!$A$1:$ZZ$500,MATCH($C403,'Latest indicator estimate data'!$G$1:$G$500,0),FALSE)</f>
        <v>80</v>
      </c>
      <c r="J403" s="112">
        <f>HLOOKUP(J402,'Latest indicator estimate data'!$A$1:$ZZ$500,MATCH($C403,'Latest indicator estimate data'!$G$1:$G$500,0),FALSE)</f>
        <v>87</v>
      </c>
      <c r="K403" s="112">
        <f>HLOOKUP(K402,'Latest indicator estimate data'!$A$1:$ZZ$500,MATCH($C403,'Latest indicator estimate data'!$G$1:$G$500,0),FALSE)</f>
        <v>45</v>
      </c>
      <c r="L403" s="112" t="e">
        <f>HLOOKUP(L402,'Latest indicator estimate data'!$A$1:$ZZ$500,MATCH($C403,'Latest indicator estimate data'!$G$1:$G$500,0),FALSE)</f>
        <v>#N/A</v>
      </c>
      <c r="M403" s="112" t="e">
        <f>HLOOKUP(M402,'Latest indicator estimate data'!$A$1:$ZZ$500,MATCH($C403,'Latest indicator estimate data'!$G$1:$G$500,0),FALSE)</f>
        <v>#N/A</v>
      </c>
      <c r="N403" s="112" t="e">
        <f>HLOOKUP(N402,'Latest indicator estimate data'!$A$1:$ZZ$500,MATCH($C403,'Latest indicator estimate data'!$G$1:$G$500,0),FALSE)</f>
        <v>#N/A</v>
      </c>
      <c r="O403" s="112" t="e">
        <f>HLOOKUP(O402,'Latest indicator estimate data'!$A$1:$ZZ$500,MATCH($C403,'Latest indicator estimate data'!$G$1:$G$500,0),FALSE)</f>
        <v>#N/A</v>
      </c>
      <c r="P403" s="112" t="e">
        <f>HLOOKUP(P402,'Latest indicator estimate data'!A61:ZZ560,MATCH(C403,'Latest indicator estimate data'!E61:E560,0),FALSE)</f>
        <v>#N/A</v>
      </c>
      <c r="X403" s="19" t="s">
        <v>2326</v>
      </c>
      <c r="Y403" s="19" t="s">
        <v>1033</v>
      </c>
      <c r="Z403" s="19" t="s">
        <v>1655</v>
      </c>
      <c r="AA403" s="19" t="s">
        <v>1601</v>
      </c>
    </row>
    <row r="404" spans="3:27">
      <c r="C404" s="133" t="s">
        <v>2027</v>
      </c>
      <c r="D404" s="134"/>
      <c r="E404" s="132"/>
      <c r="F404" s="132"/>
      <c r="G404" s="132"/>
      <c r="H404" s="132"/>
      <c r="I404" s="132"/>
      <c r="J404" s="132"/>
      <c r="K404" s="132"/>
      <c r="L404" s="132"/>
      <c r="M404" s="132"/>
      <c r="N404" s="132"/>
      <c r="O404" s="132"/>
      <c r="P404" s="132"/>
      <c r="X404" s="19" t="s">
        <v>2327</v>
      </c>
      <c r="Y404" s="19" t="s">
        <v>1034</v>
      </c>
      <c r="Z404" s="19" t="s">
        <v>1657</v>
      </c>
      <c r="AA404" s="19" t="s">
        <v>1601</v>
      </c>
    </row>
    <row r="405" spans="3:27">
      <c r="C405" s="125"/>
      <c r="D405" s="20" t="s">
        <v>1928</v>
      </c>
      <c r="E405" s="108">
        <f>IFERROR(HLOOKUP(E402,'Latest indicator estimate data'!$A$1:$ZZ$500,MATCH($D405,'Latest indicator estimate data'!$G$1:$G$500,0),FALSE),"")</f>
        <v>96</v>
      </c>
      <c r="F405" s="108">
        <f>IFERROR(HLOOKUP(F402,'Latest indicator estimate data'!$A$1:$ZZ$500,MATCH($D405,'Latest indicator estimate data'!$G$1:$G$500,0),FALSE),"")</f>
        <v>84</v>
      </c>
      <c r="G405" s="108">
        <f>IFERROR(HLOOKUP(G402,'Latest indicator estimate data'!$A$1:$ZZ$500,MATCH($D405,'Latest indicator estimate data'!$G$1:$G$500,0),FALSE),"")</f>
        <v>82</v>
      </c>
      <c r="H405" s="108">
        <f>IFERROR(HLOOKUP(H402,'Latest indicator estimate data'!$A$1:$ZZ$500,MATCH($D405,'Latest indicator estimate data'!$G$1:$G$500,0),FALSE),"")</f>
        <v>87</v>
      </c>
      <c r="I405" s="108">
        <f>IFERROR(HLOOKUP(I402,'Latest indicator estimate data'!$A$1:$ZZ$500,MATCH($D405,'Latest indicator estimate data'!$G$1:$G$500,0),FALSE),"")</f>
        <v>80</v>
      </c>
      <c r="J405" s="108">
        <f>IFERROR(HLOOKUP(J402,'Latest indicator estimate data'!$A$1:$ZZ$500,MATCH($D405,'Latest indicator estimate data'!$G$1:$G$500,0),FALSE),"")</f>
        <v>87</v>
      </c>
      <c r="K405" s="108">
        <f>IFERROR(HLOOKUP(K402,'Latest indicator estimate data'!$A$1:$ZZ$500,MATCH($D405,'Latest indicator estimate data'!$G$1:$G$500,0),FALSE),"")</f>
        <v>45</v>
      </c>
      <c r="L405" s="108" t="str">
        <f>IFERROR(HLOOKUP(L402,'Latest indicator estimate data'!$A$1:$ZZ$500,MATCH($D405,'Latest indicator estimate data'!$G$1:$G$500,0),FALSE),"")</f>
        <v/>
      </c>
      <c r="M405" s="108" t="str">
        <f>IFERROR(HLOOKUP(M402,'Latest indicator estimate data'!$A$1:$ZZ$500,MATCH($D405,'Latest indicator estimate data'!$G$1:$G$500,0),FALSE),"")</f>
        <v/>
      </c>
      <c r="N405" s="108" t="str">
        <f>IFERROR(HLOOKUP(N402,'Latest indicator estimate data'!$A$1:$ZZ$500,MATCH($D405,'Latest indicator estimate data'!$G$1:$G$500,0),FALSE),"")</f>
        <v/>
      </c>
      <c r="O405" s="108" t="str">
        <f>IFERROR(HLOOKUP(O402,'Latest indicator estimate data'!$A$1:$ZZ$500,MATCH($D405,'Latest indicator estimate data'!$G$1:$G$500,0),FALSE),"")</f>
        <v/>
      </c>
      <c r="P405" s="108" t="str">
        <f>IFERROR(HLOOKUP(P402,'Latest indicator estimate data'!A61:ZZ560,MATCH(D405,'Latest indicator estimate data'!F61:F560,0),FALSE),"")</f>
        <v/>
      </c>
      <c r="X405" s="19" t="s">
        <v>2328</v>
      </c>
      <c r="Y405" s="19" t="s">
        <v>1035</v>
      </c>
      <c r="Z405" s="19" t="s">
        <v>1659</v>
      </c>
      <c r="AA405" s="19" t="s">
        <v>1601</v>
      </c>
    </row>
    <row r="406" spans="3:27" ht="27.6">
      <c r="C406" s="125"/>
      <c r="D406" s="20" t="s">
        <v>1929</v>
      </c>
      <c r="E406" s="108">
        <f>IFERROR(HLOOKUP(E402,'Latest indicator estimate data'!$A$1:$ZZ$500,MATCH($D406,'Latest indicator estimate data'!$G$1:$G$500,0),FALSE),"")</f>
        <v>0</v>
      </c>
      <c r="F406" s="108">
        <f>IFERROR(HLOOKUP(F402,'Latest indicator estimate data'!$A$1:$ZZ$500,MATCH($D406,'Latest indicator estimate data'!$G$1:$G$500,0),FALSE),"")</f>
        <v>0</v>
      </c>
      <c r="G406" s="108">
        <f>IFERROR(HLOOKUP(G402,'Latest indicator estimate data'!$A$1:$ZZ$500,MATCH($D406,'Latest indicator estimate data'!$G$1:$G$500,0),FALSE),"")</f>
        <v>0</v>
      </c>
      <c r="H406" s="108">
        <f>IFERROR(HLOOKUP(H402,'Latest indicator estimate data'!$A$1:$ZZ$500,MATCH($D406,'Latest indicator estimate data'!$G$1:$G$500,0),FALSE),"")</f>
        <v>0</v>
      </c>
      <c r="I406" s="108">
        <f>IFERROR(HLOOKUP(I402,'Latest indicator estimate data'!$A$1:$ZZ$500,MATCH($D406,'Latest indicator estimate data'!$G$1:$G$500,0),FALSE),"")</f>
        <v>0</v>
      </c>
      <c r="J406" s="108">
        <f>IFERROR(HLOOKUP(J402,'Latest indicator estimate data'!$A$1:$ZZ$500,MATCH($D406,'Latest indicator estimate data'!$G$1:$G$500,0),FALSE),"")</f>
        <v>0</v>
      </c>
      <c r="K406" s="108">
        <f>IFERROR(HLOOKUP(K402,'Latest indicator estimate data'!$A$1:$ZZ$500,MATCH($D406,'Latest indicator estimate data'!$G$1:$G$500,0),FALSE),"")</f>
        <v>0</v>
      </c>
      <c r="L406" s="108" t="str">
        <f>IFERROR(HLOOKUP(L402,'Latest indicator estimate data'!$A$1:$ZZ$500,MATCH($D406,'Latest indicator estimate data'!$G$1:$G$500,0),FALSE),"")</f>
        <v/>
      </c>
      <c r="M406" s="108" t="str">
        <f>IFERROR(HLOOKUP(M402,'Latest indicator estimate data'!$A$1:$ZZ$500,MATCH($D406,'Latest indicator estimate data'!$G$1:$G$500,0),FALSE),"")</f>
        <v/>
      </c>
      <c r="N406" s="108" t="str">
        <f>IFERROR(HLOOKUP(N402,'Latest indicator estimate data'!$A$1:$ZZ$500,MATCH($D406,'Latest indicator estimate data'!$G$1:$G$500,0),FALSE),"")</f>
        <v/>
      </c>
      <c r="O406" s="108" t="str">
        <f>IFERROR(HLOOKUP(O402,'Latest indicator estimate data'!$A$1:$ZZ$500,MATCH($D406,'Latest indicator estimate data'!$G$1:$G$500,0),FALSE),"")</f>
        <v/>
      </c>
      <c r="P406" s="108" t="str">
        <f>IFERROR(HLOOKUP(P402,'Latest indicator estimate data'!A61:ZZ560,MATCH(D406,'Latest indicator estimate data'!F61:F560,0),FALSE),"")</f>
        <v/>
      </c>
      <c r="X406" s="19" t="s">
        <v>2329</v>
      </c>
      <c r="Y406" s="19" t="s">
        <v>1045</v>
      </c>
      <c r="Z406" s="19" t="s">
        <v>1674</v>
      </c>
      <c r="AA406" s="19">
        <v>0</v>
      </c>
    </row>
    <row r="407" spans="3:27">
      <c r="C407" s="130" t="s">
        <v>2031</v>
      </c>
      <c r="D407" s="131"/>
      <c r="E407" s="132"/>
      <c r="F407" s="132"/>
      <c r="G407" s="132"/>
      <c r="H407" s="132"/>
      <c r="I407" s="132"/>
      <c r="J407" s="132"/>
      <c r="K407" s="132"/>
      <c r="L407" s="132"/>
      <c r="M407" s="132"/>
      <c r="N407" s="132"/>
      <c r="O407" s="132"/>
      <c r="P407" s="132"/>
      <c r="X407" s="19" t="s">
        <v>2330</v>
      </c>
      <c r="Y407" s="19" t="s">
        <v>1046</v>
      </c>
      <c r="Z407" s="19" t="s">
        <v>1675</v>
      </c>
      <c r="AA407" s="19" t="s">
        <v>1601</v>
      </c>
    </row>
    <row r="408" spans="3:27">
      <c r="C408" s="125"/>
      <c r="D408" s="20" t="s">
        <v>2558</v>
      </c>
      <c r="E408" s="108">
        <f>IFERROR(HLOOKUP(E402,'Latest indicator estimate data'!$A$1:$ZZ$500,MATCH($D408,'Latest indicator estimate data'!$G$1:$G$500,0),FALSE),"")</f>
        <v>86</v>
      </c>
      <c r="F408" s="108">
        <f>IFERROR(HLOOKUP(F402,'Latest indicator estimate data'!$A$1:$ZZ$500,MATCH($D408,'Latest indicator estimate data'!$G$1:$G$500,0),FALSE),"")</f>
        <v>43</v>
      </c>
      <c r="G408" s="108">
        <f>IFERROR(HLOOKUP(G402,'Latest indicator estimate data'!$A$1:$ZZ$500,MATCH($D408,'Latest indicator estimate data'!$G$1:$G$500,0),FALSE),"")</f>
        <v>29</v>
      </c>
      <c r="H408" s="108">
        <f>IFERROR(HLOOKUP(H402,'Latest indicator estimate data'!$A$1:$ZZ$500,MATCH($D408,'Latest indicator estimate data'!$G$1:$G$500,0),FALSE),"")</f>
        <v>52</v>
      </c>
      <c r="I408" s="108">
        <f>IFERROR(HLOOKUP(I402,'Latest indicator estimate data'!$A$1:$ZZ$500,MATCH($D408,'Latest indicator estimate data'!$G$1:$G$500,0),FALSE),"")</f>
        <v>29</v>
      </c>
      <c r="J408" s="108">
        <f>IFERROR(HLOOKUP(J402,'Latest indicator estimate data'!$A$1:$ZZ$500,MATCH($D408,'Latest indicator estimate data'!$G$1:$G$500,0),FALSE),"")</f>
        <v>43</v>
      </c>
      <c r="K408" s="108">
        <f>IFERROR(HLOOKUP(K402,'Latest indicator estimate data'!$A$1:$ZZ$500,MATCH($D408,'Latest indicator estimate data'!$G$1:$G$500,0),FALSE),"")</f>
        <v>7</v>
      </c>
      <c r="L408" s="108" t="str">
        <f>IFERROR(HLOOKUP(L402,'Latest indicator estimate data'!$A$1:$ZZ$500,MATCH($D408,'Latest indicator estimate data'!$G$1:$G$500,0),FALSE),"")</f>
        <v/>
      </c>
      <c r="M408" s="108" t="str">
        <f>IFERROR(HLOOKUP(M402,'Latest indicator estimate data'!$A$1:$ZZ$500,MATCH($D408,'Latest indicator estimate data'!$G$1:$G$500,0),FALSE),"")</f>
        <v/>
      </c>
      <c r="N408" s="108" t="str">
        <f>IFERROR(HLOOKUP(N402,'Latest indicator estimate data'!$A$1:$ZZ$500,MATCH($D408,'Latest indicator estimate data'!$G$1:$G$500,0),FALSE),"")</f>
        <v/>
      </c>
      <c r="O408" s="108" t="str">
        <f>IFERROR(HLOOKUP(O402,'Latest indicator estimate data'!$A$1:$ZZ$500,MATCH($D408,'Latest indicator estimate data'!$G$1:$G$500,0),FALSE),"")</f>
        <v/>
      </c>
      <c r="P408" s="108" t="str">
        <f>IFERROR(HLOOKUP(P402,'Latest indicator estimate data'!L61:AAK560,MATCH(D408,'Latest indicator estimate data'!Q61:Q560,0),FALSE),"")</f>
        <v/>
      </c>
      <c r="X408" s="19" t="s">
        <v>2331</v>
      </c>
      <c r="Y408" s="19" t="s">
        <v>1047</v>
      </c>
      <c r="Z408" s="19" t="s">
        <v>1677</v>
      </c>
      <c r="AA408" s="19" t="s">
        <v>1601</v>
      </c>
    </row>
    <row r="409" spans="3:27">
      <c r="C409" s="125"/>
      <c r="D409" s="20" t="s">
        <v>2559</v>
      </c>
      <c r="E409" s="108">
        <f>IFERROR(HLOOKUP(E402,'Latest indicator estimate data'!$A$1:$ZZ$500,MATCH($D409,'Latest indicator estimate data'!$G$1:$G$500,0),FALSE),"")</f>
        <v>97</v>
      </c>
      <c r="F409" s="108">
        <f>IFERROR(HLOOKUP(F402,'Latest indicator estimate data'!$A$1:$ZZ$500,MATCH($D409,'Latest indicator estimate data'!$G$1:$G$500,0),FALSE),"")</f>
        <v>92</v>
      </c>
      <c r="G409" s="108">
        <f>IFERROR(HLOOKUP(G402,'Latest indicator estimate data'!$A$1:$ZZ$500,MATCH($D409,'Latest indicator estimate data'!$G$1:$G$500,0),FALSE),"")</f>
        <v>92</v>
      </c>
      <c r="H409" s="108">
        <f>IFERROR(HLOOKUP(H402,'Latest indicator estimate data'!$A$1:$ZZ$500,MATCH($D409,'Latest indicator estimate data'!$G$1:$G$500,0),FALSE),"")</f>
        <v>94</v>
      </c>
      <c r="I409" s="108">
        <f>IFERROR(HLOOKUP(I402,'Latest indicator estimate data'!$A$1:$ZZ$500,MATCH($D409,'Latest indicator estimate data'!$G$1:$G$500,0),FALSE),"")</f>
        <v>89</v>
      </c>
      <c r="J409" s="108">
        <f>IFERROR(HLOOKUP(J402,'Latest indicator estimate data'!$A$1:$ZZ$500,MATCH($D409,'Latest indicator estimate data'!$G$1:$G$500,0),FALSE),"")</f>
        <v>95</v>
      </c>
      <c r="K409" s="108">
        <f>IFERROR(HLOOKUP(K402,'Latest indicator estimate data'!$A$1:$ZZ$500,MATCH($D409,'Latest indicator estimate data'!$G$1:$G$500,0),FALSE),"")</f>
        <v>38</v>
      </c>
      <c r="L409" s="108" t="str">
        <f>IFERROR(HLOOKUP(L402,'Latest indicator estimate data'!$A$1:$ZZ$500,MATCH($D409,'Latest indicator estimate data'!$G$1:$G$500,0),FALSE),"")</f>
        <v/>
      </c>
      <c r="M409" s="108" t="str">
        <f>IFERROR(HLOOKUP(M402,'Latest indicator estimate data'!$A$1:$ZZ$500,MATCH($D409,'Latest indicator estimate data'!$G$1:$G$500,0),FALSE),"")</f>
        <v/>
      </c>
      <c r="N409" s="108" t="str">
        <f>IFERROR(HLOOKUP(N402,'Latest indicator estimate data'!$A$1:$ZZ$500,MATCH($D409,'Latest indicator estimate data'!$G$1:$G$500,0),FALSE),"")</f>
        <v/>
      </c>
      <c r="O409" s="108" t="str">
        <f>IFERROR(HLOOKUP(O402,'Latest indicator estimate data'!$A$1:$ZZ$500,MATCH($D409,'Latest indicator estimate data'!$G$1:$G$500,0),FALSE),"")</f>
        <v/>
      </c>
      <c r="P409" s="108" t="str">
        <f>IFERROR(HLOOKUP(P402,'Latest indicator estimate data'!L62:AAK561,MATCH(D409,'Latest indicator estimate data'!Q62:Q561,0),FALSE),"")</f>
        <v/>
      </c>
    </row>
    <row r="410" spans="3:27">
      <c r="C410" s="130" t="s">
        <v>2035</v>
      </c>
      <c r="D410" s="131"/>
      <c r="E410" s="132"/>
      <c r="F410" s="132"/>
      <c r="G410" s="132"/>
      <c r="H410" s="132"/>
      <c r="I410" s="132"/>
      <c r="J410" s="132"/>
      <c r="K410" s="132"/>
      <c r="L410" s="132"/>
      <c r="M410" s="132"/>
      <c r="N410" s="132"/>
      <c r="O410" s="132"/>
      <c r="P410" s="132"/>
    </row>
    <row r="411" spans="3:27">
      <c r="C411" s="125"/>
      <c r="D411" s="20" t="s">
        <v>1933</v>
      </c>
      <c r="E411" s="108">
        <f>IFERROR(HLOOKUP(E402,'Latest indicator estimate data'!$A$1:$ZZ$500,MATCH($D411,'Latest indicator estimate data'!$G$1:$G$500,0),FALSE),"")</f>
        <v>100</v>
      </c>
      <c r="F411" s="108">
        <f>IFERROR(HLOOKUP(F402,'Latest indicator estimate data'!$A$1:$ZZ$500,MATCH($D411,'Latest indicator estimate data'!$G$1:$G$500,0),FALSE),"")</f>
        <v>50</v>
      </c>
      <c r="G411" s="108">
        <f>IFERROR(HLOOKUP(G402,'Latest indicator estimate data'!$A$1:$ZZ$500,MATCH($D411,'Latest indicator estimate data'!$G$1:$G$500,0),FALSE),"")</f>
        <v>17</v>
      </c>
      <c r="H411" s="108">
        <f>IFERROR(HLOOKUP(H402,'Latest indicator estimate data'!$A$1:$ZZ$500,MATCH($D411,'Latest indicator estimate data'!$G$1:$G$500,0),FALSE),"")</f>
        <v>56</v>
      </c>
      <c r="I411" s="108">
        <f>IFERROR(HLOOKUP(I402,'Latest indicator estimate data'!$A$1:$ZZ$500,MATCH($D411,'Latest indicator estimate data'!$G$1:$G$500,0),FALSE),"")</f>
        <v>17</v>
      </c>
      <c r="J411" s="108">
        <f>IFERROR(HLOOKUP(J402,'Latest indicator estimate data'!$A$1:$ZZ$500,MATCH($D411,'Latest indicator estimate data'!$G$1:$G$500,0),FALSE),"")</f>
        <v>50</v>
      </c>
      <c r="K411" s="108">
        <f>IFERROR(HLOOKUP(K402,'Latest indicator estimate data'!$A$1:$ZZ$500,MATCH($D411,'Latest indicator estimate data'!$G$1:$G$500,0),FALSE),"")</f>
        <v>6</v>
      </c>
      <c r="L411" s="108" t="str">
        <f>IFERROR(HLOOKUP(L402,'Latest indicator estimate data'!$A$1:$ZZ$500,MATCH($D411,'Latest indicator estimate data'!$G$1:$G$500,0),FALSE),"")</f>
        <v/>
      </c>
      <c r="M411" s="108" t="str">
        <f>IFERROR(HLOOKUP(M402,'Latest indicator estimate data'!$A$1:$ZZ$500,MATCH($D411,'Latest indicator estimate data'!$G$1:$G$500,0),FALSE),"")</f>
        <v/>
      </c>
      <c r="N411" s="108" t="str">
        <f>IFERROR(HLOOKUP(N402,'Latest indicator estimate data'!$A$1:$ZZ$500,MATCH($D411,'Latest indicator estimate data'!$G$1:$G$500,0),FALSE),"")</f>
        <v/>
      </c>
      <c r="O411" s="108" t="str">
        <f>IFERROR(HLOOKUP(O402,'Latest indicator estimate data'!$A$1:$ZZ$500,MATCH($D411,'Latest indicator estimate data'!$G$1:$G$500,0),FALSE),"")</f>
        <v/>
      </c>
      <c r="P411" s="108" t="str">
        <f>IFERROR(HLOOKUP(P402,'Latest indicator estimate data'!L64:AAK563,MATCH(D411,'Latest indicator estimate data'!Q64:Q563,0),FALSE),"")</f>
        <v/>
      </c>
    </row>
    <row r="412" spans="3:27">
      <c r="C412" s="125"/>
      <c r="D412" s="20" t="s">
        <v>1934</v>
      </c>
      <c r="E412" s="108">
        <f>IFERROR(HLOOKUP(E402,'Latest indicator estimate data'!$A$1:$ZZ$500,MATCH($D412,'Latest indicator estimate data'!$G$1:$G$500,0),FALSE),"")</f>
        <v>95</v>
      </c>
      <c r="F412" s="108">
        <f>IFERROR(HLOOKUP(F402,'Latest indicator estimate data'!$A$1:$ZZ$500,MATCH($D412,'Latest indicator estimate data'!$G$1:$G$500,0),FALSE),"")</f>
        <v>90</v>
      </c>
      <c r="G412" s="108">
        <f>IFERROR(HLOOKUP(G402,'Latest indicator estimate data'!$A$1:$ZZ$500,MATCH($D412,'Latest indicator estimate data'!$G$1:$G$500,0),FALSE),"")</f>
        <v>92</v>
      </c>
      <c r="H412" s="108">
        <f>IFERROR(HLOOKUP(H402,'Latest indicator estimate data'!$A$1:$ZZ$500,MATCH($D412,'Latest indicator estimate data'!$G$1:$G$500,0),FALSE),"")</f>
        <v>92</v>
      </c>
      <c r="I412" s="108">
        <f>IFERROR(HLOOKUP(I402,'Latest indicator estimate data'!$A$1:$ZZ$500,MATCH($D412,'Latest indicator estimate data'!$G$1:$G$500,0),FALSE),"")</f>
        <v>90</v>
      </c>
      <c r="J412" s="108">
        <f>IFERROR(HLOOKUP(J402,'Latest indicator estimate data'!$A$1:$ZZ$500,MATCH($D412,'Latest indicator estimate data'!$G$1:$G$500,0),FALSE),"")</f>
        <v>92</v>
      </c>
      <c r="K412" s="108">
        <f>IFERROR(HLOOKUP(K402,'Latest indicator estimate data'!$A$1:$ZZ$500,MATCH($D412,'Latest indicator estimate data'!$G$1:$G$500,0),FALSE),"")</f>
        <v>39</v>
      </c>
      <c r="L412" s="108" t="str">
        <f>IFERROR(HLOOKUP(L402,'Latest indicator estimate data'!$A$1:$ZZ$500,MATCH($D412,'Latest indicator estimate data'!$G$1:$G$500,0),FALSE),"")</f>
        <v/>
      </c>
      <c r="M412" s="108" t="str">
        <f>IFERROR(HLOOKUP(M402,'Latest indicator estimate data'!$A$1:$ZZ$500,MATCH($D412,'Latest indicator estimate data'!$G$1:$G$500,0),FALSE),"")</f>
        <v/>
      </c>
      <c r="N412" s="108" t="str">
        <f>IFERROR(HLOOKUP(N402,'Latest indicator estimate data'!$A$1:$ZZ$500,MATCH($D412,'Latest indicator estimate data'!$G$1:$G$500,0),FALSE),"")</f>
        <v/>
      </c>
      <c r="O412" s="108" t="str">
        <f>IFERROR(HLOOKUP(O402,'Latest indicator estimate data'!$A$1:$ZZ$500,MATCH($D412,'Latest indicator estimate data'!$G$1:$G$500,0),FALSE),"")</f>
        <v/>
      </c>
      <c r="P412" s="108" t="str">
        <f>IFERROR(HLOOKUP(P402,'Latest indicator estimate data'!L65:AAK564,MATCH(D412,'Latest indicator estimate data'!Q65:Q564,0),FALSE),"")</f>
        <v/>
      </c>
    </row>
    <row r="413" spans="3:27">
      <c r="C413" s="130" t="s">
        <v>2039</v>
      </c>
      <c r="D413" s="131"/>
      <c r="E413" s="132"/>
      <c r="F413" s="132"/>
      <c r="G413" s="132"/>
      <c r="H413" s="132"/>
      <c r="I413" s="132"/>
      <c r="J413" s="132"/>
      <c r="K413" s="132"/>
      <c r="L413" s="132"/>
      <c r="M413" s="132"/>
      <c r="N413" s="132"/>
      <c r="O413" s="132"/>
      <c r="P413" s="132"/>
    </row>
    <row r="414" spans="3:27">
      <c r="C414" s="125"/>
      <c r="D414" s="20" t="s">
        <v>2561</v>
      </c>
      <c r="E414" s="108">
        <f>IFERROR(HLOOKUP(E402,'Latest indicator estimate data'!$A$1:$ZZ$500,MATCH($D414,'Latest indicator estimate data'!$G$1:$G$500,0),FALSE),"")</f>
        <v>100</v>
      </c>
      <c r="F414" s="108">
        <f>IFERROR(HLOOKUP(F402,'Latest indicator estimate data'!$A$1:$ZZ$500,MATCH($D414,'Latest indicator estimate data'!$G$1:$G$500,0),FALSE),"")</f>
        <v>75</v>
      </c>
      <c r="G414" s="108">
        <f>IFERROR(HLOOKUP(G402,'Latest indicator estimate data'!$A$1:$ZZ$500,MATCH($D414,'Latest indicator estimate data'!$G$1:$G$500,0),FALSE),"")</f>
        <v>88</v>
      </c>
      <c r="H414" s="108">
        <f>IFERROR(HLOOKUP(H402,'Latest indicator estimate data'!$A$1:$ZZ$500,MATCH($D414,'Latest indicator estimate data'!$G$1:$G$500,0),FALSE),"")</f>
        <v>88</v>
      </c>
      <c r="I414" s="108">
        <f>IFERROR(HLOOKUP(I402,'Latest indicator estimate data'!$A$1:$ZZ$500,MATCH($D414,'Latest indicator estimate data'!$G$1:$G$500,0),FALSE),"")</f>
        <v>75</v>
      </c>
      <c r="J414" s="108">
        <f>IFERROR(HLOOKUP(J402,'Latest indicator estimate data'!$A$1:$ZZ$500,MATCH($D414,'Latest indicator estimate data'!$G$1:$G$500,0),FALSE),"")</f>
        <v>88</v>
      </c>
      <c r="K414" s="108">
        <f>IFERROR(HLOOKUP(K402,'Latest indicator estimate data'!$A$1:$ZZ$500,MATCH($D414,'Latest indicator estimate data'!$G$1:$G$500,0),FALSE),"")</f>
        <v>8</v>
      </c>
      <c r="L414" s="108" t="str">
        <f>IFERROR(HLOOKUP(L402,'Latest indicator estimate data'!$A$1:$ZZ$500,MATCH($D414,'Latest indicator estimate data'!$G$1:$G$500,0),FALSE),"")</f>
        <v/>
      </c>
      <c r="M414" s="108" t="str">
        <f>IFERROR(HLOOKUP(M402,'Latest indicator estimate data'!$A$1:$ZZ$500,MATCH($D414,'Latest indicator estimate data'!$G$1:$G$500,0),FALSE),"")</f>
        <v/>
      </c>
      <c r="N414" s="108" t="str">
        <f>IFERROR(HLOOKUP(N402,'Latest indicator estimate data'!$A$1:$ZZ$500,MATCH($D414,'Latest indicator estimate data'!$G$1:$G$500,0),FALSE),"")</f>
        <v/>
      </c>
      <c r="O414" s="108" t="str">
        <f>IFERROR(HLOOKUP(O402,'Latest indicator estimate data'!$A$1:$ZZ$500,MATCH($D414,'Latest indicator estimate data'!$G$1:$G$500,0),FALSE),"")</f>
        <v/>
      </c>
      <c r="P414" s="108" t="str">
        <f>IFERROR(HLOOKUP(P402,'Latest indicator estimate data'!L67:AAK566,MATCH(D414,'Latest indicator estimate data'!Q67:Q566,0),FALSE),"")</f>
        <v/>
      </c>
    </row>
    <row r="415" spans="3:27">
      <c r="C415" s="126"/>
      <c r="D415" s="129" t="s">
        <v>2560</v>
      </c>
      <c r="E415" s="113">
        <f>IFERROR(HLOOKUP(E402,'Latest indicator estimate data'!$A$1:$ZZ$500,MATCH($D415,'Latest indicator estimate data'!$G$1:$G$500,0),FALSE),"")</f>
        <v>95</v>
      </c>
      <c r="F415" s="113">
        <f>IFERROR(HLOOKUP(F402,'Latest indicator estimate data'!$A$1:$ZZ$500,MATCH($D415,'Latest indicator estimate data'!$G$1:$G$500,0),FALSE),"")</f>
        <v>86</v>
      </c>
      <c r="G415" s="113">
        <f>IFERROR(HLOOKUP(G402,'Latest indicator estimate data'!$A$1:$ZZ$500,MATCH($D415,'Latest indicator estimate data'!$G$1:$G$500,0),FALSE),"")</f>
        <v>81</v>
      </c>
      <c r="H415" s="113">
        <f>IFERROR(HLOOKUP(H402,'Latest indicator estimate data'!$A$1:$ZZ$500,MATCH($D415,'Latest indicator estimate data'!$G$1:$G$500,0),FALSE),"")</f>
        <v>87</v>
      </c>
      <c r="I415" s="113">
        <f>IFERROR(HLOOKUP(I402,'Latest indicator estimate data'!$A$1:$ZZ$500,MATCH($D415,'Latest indicator estimate data'!$G$1:$G$500,0),FALSE),"")</f>
        <v>81</v>
      </c>
      <c r="J415" s="113">
        <f>IFERROR(HLOOKUP(J402,'Latest indicator estimate data'!$A$1:$ZZ$500,MATCH($D415,'Latest indicator estimate data'!$G$1:$G$500,0),FALSE),"")</f>
        <v>86</v>
      </c>
      <c r="K415" s="113">
        <f>IFERROR(HLOOKUP(K402,'Latest indicator estimate data'!$A$1:$ZZ$500,MATCH($D415,'Latest indicator estimate data'!$G$1:$G$500,0),FALSE),"")</f>
        <v>37</v>
      </c>
      <c r="L415" s="113" t="str">
        <f>IFERROR(HLOOKUP(L402,'Latest indicator estimate data'!$A$1:$ZZ$500,MATCH($D415,'Latest indicator estimate data'!$G$1:$G$500,0),FALSE),"")</f>
        <v/>
      </c>
      <c r="M415" s="113" t="str">
        <f>IFERROR(HLOOKUP(M402,'Latest indicator estimate data'!$A$1:$ZZ$500,MATCH($D415,'Latest indicator estimate data'!$G$1:$G$500,0),FALSE),"")</f>
        <v/>
      </c>
      <c r="N415" s="113" t="str">
        <f>IFERROR(HLOOKUP(N402,'Latest indicator estimate data'!$A$1:$ZZ$500,MATCH($D415,'Latest indicator estimate data'!$G$1:$G$500,0),FALSE),"")</f>
        <v/>
      </c>
      <c r="O415" s="113" t="str">
        <f>IFERROR(HLOOKUP(O402,'Latest indicator estimate data'!$A$1:$ZZ$500,MATCH($D415,'Latest indicator estimate data'!$G$1:$G$500,0),FALSE),"")</f>
        <v/>
      </c>
      <c r="P415" s="113" t="str">
        <f>IFERROR(HLOOKUP(P402,'Latest indicator estimate data'!L68:AAK567,MATCH(D415,'Latest indicator estimate data'!Q68:Q567,0),FALSE),"")</f>
        <v/>
      </c>
    </row>
    <row r="419" spans="2:41">
      <c r="B419" s="105" t="s">
        <v>2332</v>
      </c>
    </row>
    <row r="420" spans="2:41">
      <c r="B420" s="105" t="s">
        <v>2333</v>
      </c>
      <c r="C420" s="105"/>
      <c r="D420" s="106"/>
      <c r="E420" s="107"/>
      <c r="F420" s="107"/>
      <c r="G420" s="107"/>
      <c r="H420" s="107"/>
      <c r="I420" s="107"/>
      <c r="J420" s="107"/>
      <c r="K420" s="107"/>
      <c r="L420" s="107"/>
      <c r="M420" s="107"/>
      <c r="N420" s="107"/>
      <c r="O420" s="108"/>
      <c r="P420" s="118"/>
    </row>
    <row r="421" spans="2:41" ht="21.75" customHeight="1">
      <c r="C421" s="109"/>
      <c r="D421" s="109"/>
      <c r="E421" s="245" t="s">
        <v>2309</v>
      </c>
      <c r="F421" s="245"/>
      <c r="G421" s="245"/>
      <c r="H421" s="245"/>
      <c r="I421" s="245"/>
      <c r="J421" s="245"/>
      <c r="K421" s="245"/>
      <c r="L421" s="245"/>
      <c r="M421" s="245"/>
      <c r="N421" s="245"/>
      <c r="O421" s="245"/>
      <c r="P421" s="245"/>
      <c r="Q421" s="245"/>
      <c r="R421" s="245"/>
      <c r="S421" s="245"/>
      <c r="T421" s="245"/>
      <c r="U421" s="245"/>
      <c r="V421" s="112"/>
    </row>
    <row r="422" spans="2:41" ht="81" customHeight="1">
      <c r="C422" s="120"/>
      <c r="D422" s="120"/>
      <c r="E422" s="160" t="str">
        <f>X424</f>
        <v>hydrocortisone</v>
      </c>
      <c r="F422" s="160" t="str">
        <f>X425</f>
        <v xml:space="preserve">Molnupiravir [Antiviral] </v>
      </c>
      <c r="G422" s="160" t="str">
        <f>X426</f>
        <v xml:space="preserve">Baracitanib [JAK inhibitor] </v>
      </c>
      <c r="H422" s="160" t="str">
        <f>X427</f>
        <v xml:space="preserve">Casirivimab/Imdevimab [Monoclonal antibody] </v>
      </c>
      <c r="I422" s="160" t="str">
        <f>X428</f>
        <v>Tocilizumab /IL-6 inhibitors (injectable)</v>
      </c>
      <c r="J422" s="160" t="str">
        <f>X429</f>
        <v>Rubbing alcohol (&gt;70%  alcohol by volume)</v>
      </c>
      <c r="K422" s="160" t="str">
        <f>X430</f>
        <v xml:space="preserve">Chlorine </v>
      </c>
      <c r="L422" s="160" t="str">
        <f>X431</f>
        <v>Paracetamol (for oral administration)</v>
      </c>
      <c r="M422" s="160" t="str">
        <f>X432</f>
        <v>Ampicillin (injectable)</v>
      </c>
      <c r="N422" s="160" t="str">
        <f>X433</f>
        <v>Ceftriaxone / Цефтріаксон</v>
      </c>
      <c r="O422" s="160" t="str">
        <f>X434</f>
        <v>Azithromycin (for oral administration)</v>
      </c>
      <c r="P422" s="160" t="str">
        <f>X435</f>
        <v xml:space="preserve">suxamethonium chloride or other neuromuscular blocker  (injectable) </v>
      </c>
      <c r="Q422" s="160" t="str">
        <f>X436</f>
        <v>Morphine (injectable) or other opiate</v>
      </c>
      <c r="R422" s="160" t="str">
        <f>X437</f>
        <v>Haloperidol (injectable)</v>
      </c>
      <c r="S422" s="160" t="str">
        <f>X438</f>
        <v>Epinephrine</v>
      </c>
      <c r="T422" s="160" t="str">
        <f>X439</f>
        <v>Oxytocin</v>
      </c>
      <c r="U422" s="160" t="str">
        <f>X440</f>
        <v>Oxygen</v>
      </c>
      <c r="V422" s="160" t="s">
        <v>2015</v>
      </c>
    </row>
    <row r="423" spans="2:41" ht="27.6">
      <c r="C423" s="121"/>
      <c r="D423" s="121"/>
      <c r="E423" s="127" t="s">
        <v>1048</v>
      </c>
      <c r="F423" s="127" t="s">
        <v>1049</v>
      </c>
      <c r="G423" s="127" t="s">
        <v>1050</v>
      </c>
      <c r="H423" s="127" t="s">
        <v>1051</v>
      </c>
      <c r="I423" s="127" t="s">
        <v>1052</v>
      </c>
      <c r="J423" s="127" t="s">
        <v>1054</v>
      </c>
      <c r="K423" s="127" t="s">
        <v>1055</v>
      </c>
      <c r="L423" s="127" t="s">
        <v>1056</v>
      </c>
      <c r="M423" s="127" t="s">
        <v>1057</v>
      </c>
      <c r="N423" s="127" t="s">
        <v>1058</v>
      </c>
      <c r="O423" s="127" t="s">
        <v>1059</v>
      </c>
      <c r="P423" s="127" t="s">
        <v>1060</v>
      </c>
      <c r="Q423" s="127" t="s">
        <v>1061</v>
      </c>
      <c r="R423" s="127" t="s">
        <v>1062</v>
      </c>
      <c r="S423" s="127" t="s">
        <v>1063</v>
      </c>
      <c r="T423" s="127" t="s">
        <v>1064</v>
      </c>
      <c r="U423" s="127" t="s">
        <v>1065</v>
      </c>
      <c r="V423" s="127" t="s">
        <v>1200</v>
      </c>
    </row>
    <row r="424" spans="2:41" ht="14.4">
      <c r="C424" s="123" t="s">
        <v>1927</v>
      </c>
      <c r="D424" s="124"/>
      <c r="E424" s="112">
        <f>HLOOKUP(E423,'Latest indicator estimate data'!$A$1:$ZZ$500,MATCH($C424,'Latest indicator estimate data'!$G$1:$G$500,0),FALSE)</f>
        <v>89</v>
      </c>
      <c r="F424" s="112">
        <f>HLOOKUP(F423,'Latest indicator estimate data'!$A$1:$ZZ$500,MATCH($C424,'Latest indicator estimate data'!$G$1:$G$500,0),FALSE)</f>
        <v>20</v>
      </c>
      <c r="G424" s="112">
        <f>HLOOKUP(G423,'Latest indicator estimate data'!$A$1:$ZZ$500,MATCH($C424,'Latest indicator estimate data'!$G$1:$G$500,0),FALSE)</f>
        <v>24</v>
      </c>
      <c r="H424" s="112">
        <f>HLOOKUP(H423,'Latest indicator estimate data'!$A$1:$ZZ$500,MATCH($C424,'Latest indicator estimate data'!$G$1:$G$500,0),FALSE)</f>
        <v>20</v>
      </c>
      <c r="I424" s="112">
        <f>HLOOKUP(I423,'Latest indicator estimate data'!$A$1:$ZZ$500,MATCH($C424,'Latest indicator estimate data'!$G$1:$G$500,0),FALSE)</f>
        <v>16</v>
      </c>
      <c r="J424" s="112">
        <f>HLOOKUP(J423,'Latest indicator estimate data'!$A$1:$ZZ$500,MATCH($C424,'Latest indicator estimate data'!$G$1:$G$500,0),FALSE)</f>
        <v>89</v>
      </c>
      <c r="K424" s="112">
        <f>HLOOKUP(K423,'Latest indicator estimate data'!$A$1:$ZZ$500,MATCH($C424,'Latest indicator estimate data'!$G$1:$G$500,0),FALSE)</f>
        <v>76</v>
      </c>
      <c r="L424" s="112">
        <f>HLOOKUP(L423,'Latest indicator estimate data'!$A$1:$ZZ$500,MATCH($C424,'Latest indicator estimate data'!$G$1:$G$500,0),FALSE)</f>
        <v>93</v>
      </c>
      <c r="M424" s="112">
        <f>HLOOKUP(M423,'Latest indicator estimate data'!$A$1:$ZZ$500,MATCH($C424,'Latest indicator estimate data'!$G$1:$G$500,0),FALSE)</f>
        <v>78</v>
      </c>
      <c r="N424" s="112">
        <f>HLOOKUP(N423,'Latest indicator estimate data'!$A$1:$ZZ$500,MATCH($C424,'Latest indicator estimate data'!$G$1:$G$500,0),FALSE)</f>
        <v>84</v>
      </c>
      <c r="O424" s="112">
        <f>HLOOKUP(O423,'Latest indicator estimate data'!$A$1:$ZZ$500,MATCH($C424,'Latest indicator estimate data'!$G$1:$G$500,0),FALSE)</f>
        <v>82</v>
      </c>
      <c r="P424" s="112">
        <f>HLOOKUP(P423,'Latest indicator estimate data'!$A$1:$ZZ$500,MATCH($C424,'Latest indicator estimate data'!$G$1:$G$500,0),FALSE)</f>
        <v>69</v>
      </c>
      <c r="Q424" s="112">
        <f>HLOOKUP(Q423,'Latest indicator estimate data'!$A$1:$ZZ$500,MATCH($C424,'Latest indicator estimate data'!$G$1:$G$500,0),FALSE)</f>
        <v>73</v>
      </c>
      <c r="R424" s="112">
        <f>HLOOKUP(R423,'Latest indicator estimate data'!$A$1:$ZZ$500,MATCH($C424,'Latest indicator estimate data'!$G$1:$G$500,0),FALSE)</f>
        <v>58</v>
      </c>
      <c r="S424" s="112">
        <f>HLOOKUP(S423,'Latest indicator estimate data'!$A$1:$ZZ$500,MATCH($C424,'Latest indicator estimate data'!$G$1:$G$500,0),FALSE)</f>
        <v>69</v>
      </c>
      <c r="T424" s="112">
        <f>HLOOKUP(T423,'Latest indicator estimate data'!$A$1:$ZZ$500,MATCH($C424,'Latest indicator estimate data'!$G$1:$G$500,0),FALSE)</f>
        <v>93</v>
      </c>
      <c r="U424" s="112">
        <f>HLOOKUP(U423,'Latest indicator estimate data'!$A$1:$ZZ$500,MATCH($C424,'Latest indicator estimate data'!$G$1:$G$500,0),FALSE)</f>
        <v>91</v>
      </c>
      <c r="V424" s="112">
        <f>HLOOKUP(V423,'Latest indicator estimate data'!$A$1:$ZZ$500,MATCH($C424,'Latest indicator estimate data'!$G$1:$G$500,0),FALSE)</f>
        <v>45</v>
      </c>
      <c r="X424" s="19" t="s">
        <v>2334</v>
      </c>
      <c r="Y424" s="19" t="s">
        <v>1048</v>
      </c>
      <c r="Z424" s="19" t="s">
        <v>1679</v>
      </c>
      <c r="AA424" s="19" t="s">
        <v>1601</v>
      </c>
      <c r="AK424" s="81"/>
      <c r="AL424" s="82"/>
      <c r="AM424" s="83"/>
      <c r="AN424"/>
      <c r="AO424"/>
    </row>
    <row r="425" spans="2:41" ht="14.4">
      <c r="C425" s="133" t="s">
        <v>2027</v>
      </c>
      <c r="D425" s="134"/>
      <c r="E425" s="132"/>
      <c r="F425" s="132"/>
      <c r="G425" s="132"/>
      <c r="H425" s="132"/>
      <c r="I425" s="132"/>
      <c r="J425" s="132"/>
      <c r="K425" s="132"/>
      <c r="L425" s="132"/>
      <c r="M425" s="132"/>
      <c r="N425" s="132"/>
      <c r="O425" s="132"/>
      <c r="P425" s="132"/>
      <c r="Q425" s="132"/>
      <c r="R425" s="132"/>
      <c r="S425" s="132"/>
      <c r="T425" s="132"/>
      <c r="U425" s="132"/>
      <c r="V425" s="132"/>
      <c r="X425" s="19" t="s">
        <v>2281</v>
      </c>
      <c r="Y425" s="19" t="s">
        <v>1049</v>
      </c>
      <c r="Z425" s="19" t="s">
        <v>1603</v>
      </c>
      <c r="AA425" s="19" t="s">
        <v>1601</v>
      </c>
      <c r="AK425" s="81"/>
      <c r="AL425" s="82"/>
      <c r="AM425" s="83"/>
      <c r="AN425"/>
      <c r="AO425"/>
    </row>
    <row r="426" spans="2:41" ht="14.4">
      <c r="C426" s="125"/>
      <c r="D426" s="20" t="s">
        <v>1928</v>
      </c>
      <c r="E426" s="108">
        <f>IFERROR(HLOOKUP(E423,'Latest indicator estimate data'!$A$1:$ZZ$500,MATCH($D426,'Latest indicator estimate data'!$G$1:$G$500,0),FALSE),"")</f>
        <v>89</v>
      </c>
      <c r="F426" s="108">
        <f>IFERROR(HLOOKUP(F423,'Latest indicator estimate data'!$A$1:$ZZ$500,MATCH($D426,'Latest indicator estimate data'!$G$1:$G$500,0),FALSE),"")</f>
        <v>20</v>
      </c>
      <c r="G426" s="108">
        <f>IFERROR(HLOOKUP(G423,'Latest indicator estimate data'!$A$1:$ZZ$500,MATCH($D426,'Latest indicator estimate data'!$G$1:$G$500,0),FALSE),"")</f>
        <v>24</v>
      </c>
      <c r="H426" s="108">
        <f>IFERROR(HLOOKUP(H423,'Latest indicator estimate data'!$A$1:$ZZ$500,MATCH($D426,'Latest indicator estimate data'!$G$1:$G$500,0),FALSE),"")</f>
        <v>20</v>
      </c>
      <c r="I426" s="108">
        <f>IFERROR(HLOOKUP(I423,'Latest indicator estimate data'!$A$1:$ZZ$500,MATCH($D426,'Latest indicator estimate data'!$G$1:$G$500,0),FALSE),"")</f>
        <v>16</v>
      </c>
      <c r="J426" s="108">
        <f>IFERROR(HLOOKUP(J423,'Latest indicator estimate data'!$A$1:$ZZ$500,MATCH($D426,'Latest indicator estimate data'!$G$1:$G$500,0),FALSE),"")</f>
        <v>89</v>
      </c>
      <c r="K426" s="108">
        <f>IFERROR(HLOOKUP(K423,'Latest indicator estimate data'!$A$1:$ZZ$500,MATCH($D426,'Latest indicator estimate data'!$G$1:$G$500,0),FALSE),"")</f>
        <v>76</v>
      </c>
      <c r="L426" s="108">
        <f>IFERROR(HLOOKUP(L423,'Latest indicator estimate data'!$A$1:$ZZ$500,MATCH($D426,'Latest indicator estimate data'!$G$1:$G$500,0),FALSE),"")</f>
        <v>93</v>
      </c>
      <c r="M426" s="108">
        <f>IFERROR(HLOOKUP(M423,'Latest indicator estimate data'!$A$1:$ZZ$500,MATCH($D426,'Latest indicator estimate data'!$G$1:$G$500,0),FALSE),"")</f>
        <v>78</v>
      </c>
      <c r="N426" s="108">
        <f>IFERROR(HLOOKUP(N423,'Latest indicator estimate data'!$A$1:$ZZ$500,MATCH($D426,'Latest indicator estimate data'!$G$1:$G$500,0),FALSE),"")</f>
        <v>84</v>
      </c>
      <c r="O426" s="108">
        <f>IFERROR(HLOOKUP(O423,'Latest indicator estimate data'!$A$1:$ZZ$500,MATCH($D426,'Latest indicator estimate data'!$G$1:$G$500,0),FALSE),"")</f>
        <v>82</v>
      </c>
      <c r="P426" s="108">
        <f>IFERROR(HLOOKUP(P423,'Latest indicator estimate data'!$A$1:$ZZ$500,MATCH($D426,'Latest indicator estimate data'!$G$1:$G$500,0),FALSE),"")</f>
        <v>69</v>
      </c>
      <c r="Q426" s="108">
        <f>IFERROR(HLOOKUP(Q423,'Latest indicator estimate data'!$A$1:$ZZ$500,MATCH($D426,'Latest indicator estimate data'!$G$1:$G$500,0),FALSE),"")</f>
        <v>73</v>
      </c>
      <c r="R426" s="108">
        <f>IFERROR(HLOOKUP(R423,'Latest indicator estimate data'!$A$1:$ZZ$500,MATCH($D426,'Latest indicator estimate data'!$G$1:$G$500,0),FALSE),"")</f>
        <v>58</v>
      </c>
      <c r="S426" s="108">
        <f>IFERROR(HLOOKUP(S423,'Latest indicator estimate data'!$A$1:$ZZ$500,MATCH($D426,'Latest indicator estimate data'!$G$1:$G$500,0),FALSE),"")</f>
        <v>69</v>
      </c>
      <c r="T426" s="108">
        <f>IFERROR(HLOOKUP(T423,'Latest indicator estimate data'!$A$1:$ZZ$500,MATCH($D426,'Latest indicator estimate data'!$G$1:$G$500,0),FALSE),"")</f>
        <v>93</v>
      </c>
      <c r="U426" s="108">
        <f>IFERROR(HLOOKUP(U423,'Latest indicator estimate data'!$A$1:$ZZ$500,MATCH($D426,'Latest indicator estimate data'!$G$1:$G$500,0),FALSE),"")</f>
        <v>91</v>
      </c>
      <c r="V426" s="108">
        <f>IFERROR(HLOOKUP(V423,'Latest indicator estimate data'!$A$1:$ZZ$500,MATCH($D426,'Latest indicator estimate data'!$G$1:$G$500,0),FALSE),"")</f>
        <v>45</v>
      </c>
      <c r="X426" s="19" t="s">
        <v>2282</v>
      </c>
      <c r="Y426" s="19" t="s">
        <v>1050</v>
      </c>
      <c r="Z426" s="19" t="s">
        <v>1605</v>
      </c>
      <c r="AA426" s="19" t="s">
        <v>1601</v>
      </c>
      <c r="AK426" s="81"/>
      <c r="AL426" s="82"/>
      <c r="AM426" s="83"/>
      <c r="AN426"/>
      <c r="AO426"/>
    </row>
    <row r="427" spans="2:41" ht="27.6">
      <c r="C427" s="125"/>
      <c r="D427" s="20" t="s">
        <v>1929</v>
      </c>
      <c r="E427" s="108">
        <f>IFERROR(HLOOKUP(E423,'Latest indicator estimate data'!$A$1:$ZZ$500,MATCH($D427,'Latest indicator estimate data'!$G$1:$G$500,0),FALSE),"")</f>
        <v>0</v>
      </c>
      <c r="F427" s="108">
        <f>IFERROR(HLOOKUP(F423,'Latest indicator estimate data'!$A$1:$ZZ$500,MATCH($D427,'Latest indicator estimate data'!$G$1:$G$500,0),FALSE),"")</f>
        <v>0</v>
      </c>
      <c r="G427" s="108">
        <f>IFERROR(HLOOKUP(G423,'Latest indicator estimate data'!$A$1:$ZZ$500,MATCH($D427,'Latest indicator estimate data'!$G$1:$G$500,0),FALSE),"")</f>
        <v>0</v>
      </c>
      <c r="H427" s="108">
        <f>IFERROR(HLOOKUP(H423,'Latest indicator estimate data'!$A$1:$ZZ$500,MATCH($D427,'Latest indicator estimate data'!$G$1:$G$500,0),FALSE),"")</f>
        <v>0</v>
      </c>
      <c r="I427" s="108">
        <f>IFERROR(HLOOKUP(I423,'Latest indicator estimate data'!$A$1:$ZZ$500,MATCH($D427,'Latest indicator estimate data'!$G$1:$G$500,0),FALSE),"")</f>
        <v>0</v>
      </c>
      <c r="J427" s="108">
        <f>IFERROR(HLOOKUP(J423,'Latest indicator estimate data'!$A$1:$ZZ$500,MATCH($D427,'Latest indicator estimate data'!$G$1:$G$500,0),FALSE),"")</f>
        <v>0</v>
      </c>
      <c r="K427" s="108">
        <f>IFERROR(HLOOKUP(K423,'Latest indicator estimate data'!$A$1:$ZZ$500,MATCH($D427,'Latest indicator estimate data'!$G$1:$G$500,0),FALSE),"")</f>
        <v>0</v>
      </c>
      <c r="L427" s="108">
        <f>IFERROR(HLOOKUP(L423,'Latest indicator estimate data'!$A$1:$ZZ$500,MATCH($D427,'Latest indicator estimate data'!$G$1:$G$500,0),FALSE),"")</f>
        <v>0</v>
      </c>
      <c r="M427" s="108">
        <f>IFERROR(HLOOKUP(M423,'Latest indicator estimate data'!$A$1:$ZZ$500,MATCH($D427,'Latest indicator estimate data'!$G$1:$G$500,0),FALSE),"")</f>
        <v>0</v>
      </c>
      <c r="N427" s="108">
        <f>IFERROR(HLOOKUP(N423,'Latest indicator estimate data'!$A$1:$ZZ$500,MATCH($D427,'Latest indicator estimate data'!$G$1:$G$500,0),FALSE),"")</f>
        <v>0</v>
      </c>
      <c r="O427" s="108">
        <f>IFERROR(HLOOKUP(O423,'Latest indicator estimate data'!$A$1:$ZZ$500,MATCH($D427,'Latest indicator estimate data'!$G$1:$G$500,0),FALSE),"")</f>
        <v>0</v>
      </c>
      <c r="P427" s="108">
        <f>IFERROR(HLOOKUP(P423,'Latest indicator estimate data'!$A$1:$ZZ$500,MATCH($D427,'Latest indicator estimate data'!$G$1:$G$500,0),FALSE),"")</f>
        <v>0</v>
      </c>
      <c r="Q427" s="108">
        <f>IFERROR(HLOOKUP(Q423,'Latest indicator estimate data'!$A$1:$ZZ$500,MATCH($D427,'Latest indicator estimate data'!$G$1:$G$500,0),FALSE),"")</f>
        <v>0</v>
      </c>
      <c r="R427" s="108">
        <f>IFERROR(HLOOKUP(R423,'Latest indicator estimate data'!$A$1:$ZZ$500,MATCH($D427,'Latest indicator estimate data'!$G$1:$G$500,0),FALSE),"")</f>
        <v>0</v>
      </c>
      <c r="S427" s="108">
        <f>IFERROR(HLOOKUP(S423,'Latest indicator estimate data'!$A$1:$ZZ$500,MATCH($D427,'Latest indicator estimate data'!$G$1:$G$500,0),FALSE),"")</f>
        <v>0</v>
      </c>
      <c r="T427" s="108">
        <f>IFERROR(HLOOKUP(T423,'Latest indicator estimate data'!$A$1:$ZZ$500,MATCH($D427,'Latest indicator estimate data'!$G$1:$G$500,0),FALSE),"")</f>
        <v>0</v>
      </c>
      <c r="U427" s="108">
        <f>IFERROR(HLOOKUP(U423,'Latest indicator estimate data'!$A$1:$ZZ$500,MATCH($D427,'Latest indicator estimate data'!$G$1:$G$500,0),FALSE),"")</f>
        <v>0</v>
      </c>
      <c r="V427" s="108">
        <f>IFERROR(HLOOKUP(V423,'Latest indicator estimate data'!$A$1:$ZZ$500,MATCH($D427,'Latest indicator estimate data'!$G$1:$G$500,0),FALSE),"")</f>
        <v>0</v>
      </c>
      <c r="X427" s="19" t="s">
        <v>2283</v>
      </c>
      <c r="Y427" s="19" t="s">
        <v>1051</v>
      </c>
      <c r="Z427" s="19" t="s">
        <v>1607</v>
      </c>
      <c r="AA427" s="19" t="s">
        <v>1601</v>
      </c>
      <c r="AK427" s="81"/>
      <c r="AL427" s="82"/>
      <c r="AM427" s="83"/>
      <c r="AN427"/>
      <c r="AO427"/>
    </row>
    <row r="428" spans="2:41" ht="14.4">
      <c r="C428" s="130" t="s">
        <v>2031</v>
      </c>
      <c r="D428" s="131"/>
      <c r="E428" s="132"/>
      <c r="F428" s="132"/>
      <c r="G428" s="132"/>
      <c r="H428" s="132"/>
      <c r="I428" s="132"/>
      <c r="J428" s="132"/>
      <c r="K428" s="132"/>
      <c r="L428" s="132"/>
      <c r="M428" s="132"/>
      <c r="N428" s="132"/>
      <c r="O428" s="132"/>
      <c r="P428" s="132"/>
      <c r="Q428" s="132"/>
      <c r="R428" s="132"/>
      <c r="S428" s="132"/>
      <c r="T428" s="132"/>
      <c r="U428" s="132"/>
      <c r="V428" s="132"/>
      <c r="X428" s="19" t="s">
        <v>2284</v>
      </c>
      <c r="Y428" s="19" t="s">
        <v>1052</v>
      </c>
      <c r="Z428" s="19" t="s">
        <v>1609</v>
      </c>
      <c r="AA428" s="19" t="s">
        <v>1601</v>
      </c>
      <c r="AK428" s="81"/>
      <c r="AL428" s="82"/>
      <c r="AM428" s="83"/>
      <c r="AN428"/>
      <c r="AO428"/>
    </row>
    <row r="429" spans="2:41" ht="14.4">
      <c r="C429" s="125"/>
      <c r="D429" s="20" t="s">
        <v>2558</v>
      </c>
      <c r="E429" s="108">
        <f>IFERROR(HLOOKUP(E423,'Latest indicator estimate data'!$A$1:$ZZ$500,MATCH($D429,'Latest indicator estimate data'!$G$1:$G$500,0),FALSE),"")</f>
        <v>43</v>
      </c>
      <c r="F429" s="108">
        <f>IFERROR(HLOOKUP(F423,'Latest indicator estimate data'!$A$1:$ZZ$500,MATCH($D429,'Latest indicator estimate data'!$G$1:$G$500,0),FALSE),"")</f>
        <v>0</v>
      </c>
      <c r="G429" s="108">
        <f>IFERROR(HLOOKUP(G423,'Latest indicator estimate data'!$A$1:$ZZ$500,MATCH($D429,'Latest indicator estimate data'!$G$1:$G$500,0),FALSE),"")</f>
        <v>0</v>
      </c>
      <c r="H429" s="108">
        <f>IFERROR(HLOOKUP(H423,'Latest indicator estimate data'!$A$1:$ZZ$500,MATCH($D429,'Latest indicator estimate data'!$G$1:$G$500,0),FALSE),"")</f>
        <v>0</v>
      </c>
      <c r="I429" s="108">
        <f>IFERROR(HLOOKUP(I423,'Latest indicator estimate data'!$A$1:$ZZ$500,MATCH($D429,'Latest indicator estimate data'!$G$1:$G$500,0),FALSE),"")</f>
        <v>0</v>
      </c>
      <c r="J429" s="108">
        <f>IFERROR(HLOOKUP(J423,'Latest indicator estimate data'!$A$1:$ZZ$500,MATCH($D429,'Latest indicator estimate data'!$G$1:$G$500,0),FALSE),"")</f>
        <v>71</v>
      </c>
      <c r="K429" s="108">
        <f>IFERROR(HLOOKUP(K423,'Latest indicator estimate data'!$A$1:$ZZ$500,MATCH($D429,'Latest indicator estimate data'!$G$1:$G$500,0),FALSE),"")</f>
        <v>57</v>
      </c>
      <c r="L429" s="108">
        <f>IFERROR(HLOOKUP(L423,'Latest indicator estimate data'!$A$1:$ZZ$500,MATCH($D429,'Latest indicator estimate data'!$G$1:$G$500,0),FALSE),"")</f>
        <v>71</v>
      </c>
      <c r="M429" s="108">
        <f>IFERROR(HLOOKUP(M423,'Latest indicator estimate data'!$A$1:$ZZ$500,MATCH($D429,'Latest indicator estimate data'!$G$1:$G$500,0),FALSE),"")</f>
        <v>14</v>
      </c>
      <c r="N429" s="108">
        <f>IFERROR(HLOOKUP(N423,'Latest indicator estimate data'!$A$1:$ZZ$500,MATCH($D429,'Latest indicator estimate data'!$G$1:$G$500,0),FALSE),"")</f>
        <v>29</v>
      </c>
      <c r="O429" s="108">
        <f>IFERROR(HLOOKUP(O423,'Latest indicator estimate data'!$A$1:$ZZ$500,MATCH($D429,'Latest indicator estimate data'!$G$1:$G$500,0),FALSE),"")</f>
        <v>14</v>
      </c>
      <c r="P429" s="108">
        <f>IFERROR(HLOOKUP(P423,'Latest indicator estimate data'!$A$1:$ZZ$500,MATCH($D429,'Latest indicator estimate data'!$G$1:$G$500,0),FALSE),"")</f>
        <v>0</v>
      </c>
      <c r="Q429" s="108">
        <f>IFERROR(HLOOKUP(Q423,'Latest indicator estimate data'!$A$1:$ZZ$500,MATCH($D429,'Latest indicator estimate data'!$G$1:$G$500,0),FALSE),"")</f>
        <v>0</v>
      </c>
      <c r="R429" s="108">
        <f>IFERROR(HLOOKUP(R423,'Latest indicator estimate data'!$A$1:$ZZ$500,MATCH($D429,'Latest indicator estimate data'!$G$1:$G$500,0),FALSE),"")</f>
        <v>0</v>
      </c>
      <c r="S429" s="108">
        <f>IFERROR(HLOOKUP(S423,'Latest indicator estimate data'!$A$1:$ZZ$500,MATCH($D429,'Latest indicator estimate data'!$G$1:$G$500,0),FALSE),"")</f>
        <v>14</v>
      </c>
      <c r="T429" s="108">
        <f>IFERROR(HLOOKUP(T423,'Latest indicator estimate data'!$A$1:$ZZ$500,MATCH($D429,'Latest indicator estimate data'!$G$1:$G$500,0),FALSE),"")</f>
        <v>57</v>
      </c>
      <c r="U429" s="108">
        <f>IFERROR(HLOOKUP(U423,'Latest indicator estimate data'!$A$1:$ZZ$500,MATCH($D429,'Latest indicator estimate data'!$G$1:$G$500,0),FALSE),"")</f>
        <v>43</v>
      </c>
      <c r="V429" s="108">
        <f>IFERROR(HLOOKUP(V423,'Latest indicator estimate data'!$A$1:$ZZ$500,MATCH($D429,'Latest indicator estimate data'!$G$1:$G$500,0),FALSE),"")</f>
        <v>7</v>
      </c>
      <c r="X429" s="19" t="s">
        <v>2292</v>
      </c>
      <c r="Y429" s="19" t="s">
        <v>1054</v>
      </c>
      <c r="Z429" s="19" t="s">
        <v>1613</v>
      </c>
      <c r="AA429" s="19" t="s">
        <v>1601</v>
      </c>
      <c r="AK429" s="81"/>
      <c r="AL429" s="82"/>
      <c r="AM429" s="83"/>
      <c r="AN429"/>
      <c r="AO429"/>
    </row>
    <row r="430" spans="2:41" ht="14.4">
      <c r="C430" s="125"/>
      <c r="D430" s="20" t="s">
        <v>2559</v>
      </c>
      <c r="E430" s="108">
        <f>IFERROR(HLOOKUP(E423,'Latest indicator estimate data'!$A$1:$ZZ$500,MATCH($D430,'Latest indicator estimate data'!$G$1:$G$500,0),FALSE),"")</f>
        <v>97</v>
      </c>
      <c r="F430" s="108">
        <f>IFERROR(HLOOKUP(F423,'Latest indicator estimate data'!$A$1:$ZZ$500,MATCH($D430,'Latest indicator estimate data'!$G$1:$G$500,0),FALSE),"")</f>
        <v>24</v>
      </c>
      <c r="G430" s="108">
        <f>IFERROR(HLOOKUP(G423,'Latest indicator estimate data'!$A$1:$ZZ$500,MATCH($D430,'Latest indicator estimate data'!$G$1:$G$500,0),FALSE),"")</f>
        <v>29</v>
      </c>
      <c r="H430" s="108">
        <f>IFERROR(HLOOKUP(H423,'Latest indicator estimate data'!$A$1:$ZZ$500,MATCH($D430,'Latest indicator estimate data'!$G$1:$G$500,0),FALSE),"")</f>
        <v>24</v>
      </c>
      <c r="I430" s="108">
        <f>IFERROR(HLOOKUP(I423,'Latest indicator estimate data'!$A$1:$ZZ$500,MATCH($D430,'Latest indicator estimate data'!$G$1:$G$500,0),FALSE),"")</f>
        <v>18</v>
      </c>
      <c r="J430" s="108">
        <f>IFERROR(HLOOKUP(J423,'Latest indicator estimate data'!$A$1:$ZZ$500,MATCH($D430,'Latest indicator estimate data'!$G$1:$G$500,0),FALSE),"")</f>
        <v>92</v>
      </c>
      <c r="K430" s="108">
        <f>IFERROR(HLOOKUP(K423,'Latest indicator estimate data'!$A$1:$ZZ$500,MATCH($D430,'Latest indicator estimate data'!$G$1:$G$500,0),FALSE),"")</f>
        <v>79</v>
      </c>
      <c r="L430" s="108">
        <f>IFERROR(HLOOKUP(L423,'Latest indicator estimate data'!$A$1:$ZZ$500,MATCH($D430,'Latest indicator estimate data'!$G$1:$G$500,0),FALSE),"")</f>
        <v>97</v>
      </c>
      <c r="M430" s="108">
        <f>IFERROR(HLOOKUP(M423,'Latest indicator estimate data'!$A$1:$ZZ$500,MATCH($D430,'Latest indicator estimate data'!$G$1:$G$500,0),FALSE),"")</f>
        <v>89</v>
      </c>
      <c r="N430" s="108">
        <f>IFERROR(HLOOKUP(N423,'Latest indicator estimate data'!$A$1:$ZZ$500,MATCH($D430,'Latest indicator estimate data'!$G$1:$G$500,0),FALSE),"")</f>
        <v>95</v>
      </c>
      <c r="O430" s="108">
        <f>IFERROR(HLOOKUP(O423,'Latest indicator estimate data'!$A$1:$ZZ$500,MATCH($D430,'Latest indicator estimate data'!$G$1:$G$500,0),FALSE),"")</f>
        <v>95</v>
      </c>
      <c r="P430" s="108">
        <f>IFERROR(HLOOKUP(P423,'Latest indicator estimate data'!$A$1:$ZZ$500,MATCH($D430,'Latest indicator estimate data'!$G$1:$G$500,0),FALSE),"")</f>
        <v>82</v>
      </c>
      <c r="Q430" s="108">
        <f>IFERROR(HLOOKUP(Q423,'Latest indicator estimate data'!$A$1:$ZZ$500,MATCH($D430,'Latest indicator estimate data'!$G$1:$G$500,0),FALSE),"")</f>
        <v>87</v>
      </c>
      <c r="R430" s="108">
        <f>IFERROR(HLOOKUP(R423,'Latest indicator estimate data'!$A$1:$ZZ$500,MATCH($D430,'Latest indicator estimate data'!$G$1:$G$500,0),FALSE),"")</f>
        <v>68</v>
      </c>
      <c r="S430" s="108">
        <f>IFERROR(HLOOKUP(S423,'Latest indicator estimate data'!$A$1:$ZZ$500,MATCH($D430,'Latest indicator estimate data'!$G$1:$G$500,0),FALSE),"")</f>
        <v>79</v>
      </c>
      <c r="T430" s="108">
        <f>IFERROR(HLOOKUP(T423,'Latest indicator estimate data'!$A$1:$ZZ$500,MATCH($D430,'Latest indicator estimate data'!$G$1:$G$500,0),FALSE),"")</f>
        <v>100</v>
      </c>
      <c r="U430" s="108">
        <f>IFERROR(HLOOKUP(U423,'Latest indicator estimate data'!$A$1:$ZZ$500,MATCH($D430,'Latest indicator estimate data'!$G$1:$G$500,0),FALSE),"")</f>
        <v>100</v>
      </c>
      <c r="V430" s="108">
        <f>IFERROR(HLOOKUP(V423,'Latest indicator estimate data'!$A$1:$ZZ$500,MATCH($D430,'Latest indicator estimate data'!$G$1:$G$500,0),FALSE),"")</f>
        <v>38</v>
      </c>
      <c r="X430" s="19" t="s">
        <v>2335</v>
      </c>
      <c r="Y430" s="19" t="s">
        <v>1055</v>
      </c>
      <c r="Z430" s="19" t="s">
        <v>1686</v>
      </c>
      <c r="AA430" s="19" t="s">
        <v>1601</v>
      </c>
      <c r="AK430" s="81"/>
      <c r="AL430" s="82"/>
      <c r="AM430" s="83"/>
      <c r="AN430"/>
      <c r="AO430"/>
    </row>
    <row r="431" spans="2:41" ht="14.4">
      <c r="C431" s="130" t="s">
        <v>2035</v>
      </c>
      <c r="D431" s="131"/>
      <c r="E431" s="132"/>
      <c r="F431" s="132"/>
      <c r="G431" s="132"/>
      <c r="H431" s="132"/>
      <c r="I431" s="132"/>
      <c r="J431" s="132"/>
      <c r="K431" s="132"/>
      <c r="L431" s="132"/>
      <c r="M431" s="132"/>
      <c r="N431" s="132"/>
      <c r="O431" s="132"/>
      <c r="P431" s="132"/>
      <c r="Q431" s="132"/>
      <c r="R431" s="132"/>
      <c r="S431" s="132"/>
      <c r="T431" s="132"/>
      <c r="U431" s="132"/>
      <c r="V431" s="132"/>
      <c r="X431" s="19" t="s">
        <v>2294</v>
      </c>
      <c r="Y431" s="19" t="s">
        <v>1056</v>
      </c>
      <c r="Z431" s="19" t="s">
        <v>1617</v>
      </c>
      <c r="AA431" s="19" t="s">
        <v>1601</v>
      </c>
      <c r="AK431" s="81"/>
      <c r="AL431" s="82"/>
      <c r="AM431" s="83"/>
      <c r="AN431"/>
      <c r="AO431"/>
    </row>
    <row r="432" spans="2:41" ht="14.4">
      <c r="C432" s="125"/>
      <c r="D432" s="20" t="s">
        <v>1933</v>
      </c>
      <c r="E432" s="108">
        <f>IFERROR(HLOOKUP(E423,'Latest indicator estimate data'!$A$1:$ZZ$500,MATCH($D432,'Latest indicator estimate data'!$G$1:$G$500,0),FALSE),"")</f>
        <v>50</v>
      </c>
      <c r="F432" s="108">
        <f>IFERROR(HLOOKUP(F423,'Latest indicator estimate data'!$A$1:$ZZ$500,MATCH($D432,'Latest indicator estimate data'!$G$1:$G$500,0),FALSE),"")</f>
        <v>17</v>
      </c>
      <c r="G432" s="108">
        <f>IFERROR(HLOOKUP(G423,'Latest indicator estimate data'!$A$1:$ZZ$500,MATCH($D432,'Latest indicator estimate data'!$G$1:$G$500,0),FALSE),"")</f>
        <v>0</v>
      </c>
      <c r="H432" s="108">
        <f>IFERROR(HLOOKUP(H423,'Latest indicator estimate data'!$A$1:$ZZ$500,MATCH($D432,'Latest indicator estimate data'!$G$1:$G$500,0),FALSE),"")</f>
        <v>0</v>
      </c>
      <c r="I432" s="108">
        <f>IFERROR(HLOOKUP(I423,'Latest indicator estimate data'!$A$1:$ZZ$500,MATCH($D432,'Latest indicator estimate data'!$G$1:$G$500,0),FALSE),"")</f>
        <v>0</v>
      </c>
      <c r="J432" s="108">
        <f>IFERROR(HLOOKUP(J423,'Latest indicator estimate data'!$A$1:$ZZ$500,MATCH($D432,'Latest indicator estimate data'!$G$1:$G$500,0),FALSE),"")</f>
        <v>83</v>
      </c>
      <c r="K432" s="108">
        <f>IFERROR(HLOOKUP(K423,'Latest indicator estimate data'!$A$1:$ZZ$500,MATCH($D432,'Latest indicator estimate data'!$G$1:$G$500,0),FALSE),"")</f>
        <v>67</v>
      </c>
      <c r="L432" s="108">
        <f>IFERROR(HLOOKUP(L423,'Latest indicator estimate data'!$A$1:$ZZ$500,MATCH($D432,'Latest indicator estimate data'!$G$1:$G$500,0),FALSE),"")</f>
        <v>83</v>
      </c>
      <c r="M432" s="108">
        <f>IFERROR(HLOOKUP(M423,'Latest indicator estimate data'!$A$1:$ZZ$500,MATCH($D432,'Latest indicator estimate data'!$G$1:$G$500,0),FALSE),"")</f>
        <v>33</v>
      </c>
      <c r="N432" s="108">
        <f>IFERROR(HLOOKUP(N423,'Latest indicator estimate data'!$A$1:$ZZ$500,MATCH($D432,'Latest indicator estimate data'!$G$1:$G$500,0),FALSE),"")</f>
        <v>50</v>
      </c>
      <c r="O432" s="108">
        <f>IFERROR(HLOOKUP(O423,'Latest indicator estimate data'!$A$1:$ZZ$500,MATCH($D432,'Latest indicator estimate data'!$G$1:$G$500,0),FALSE),"")</f>
        <v>33</v>
      </c>
      <c r="P432" s="108">
        <f>IFERROR(HLOOKUP(P423,'Latest indicator estimate data'!$A$1:$ZZ$500,MATCH($D432,'Latest indicator estimate data'!$G$1:$G$500,0),FALSE),"")</f>
        <v>0</v>
      </c>
      <c r="Q432" s="108">
        <f>IFERROR(HLOOKUP(Q423,'Latest indicator estimate data'!$A$1:$ZZ$500,MATCH($D432,'Latest indicator estimate data'!$G$1:$G$500,0),FALSE),"")</f>
        <v>0</v>
      </c>
      <c r="R432" s="108">
        <f>IFERROR(HLOOKUP(R423,'Latest indicator estimate data'!$A$1:$ZZ$500,MATCH($D432,'Latest indicator estimate data'!$G$1:$G$500,0),FALSE),"")</f>
        <v>17</v>
      </c>
      <c r="S432" s="108">
        <f>IFERROR(HLOOKUP(S423,'Latest indicator estimate data'!$A$1:$ZZ$500,MATCH($D432,'Latest indicator estimate data'!$G$1:$G$500,0),FALSE),"")</f>
        <v>33</v>
      </c>
      <c r="T432" s="108">
        <f>IFERROR(HLOOKUP(T423,'Latest indicator estimate data'!$A$1:$ZZ$500,MATCH($D432,'Latest indicator estimate data'!$G$1:$G$500,0),FALSE),"")</f>
        <v>83</v>
      </c>
      <c r="U432" s="108">
        <f>IFERROR(HLOOKUP(U423,'Latest indicator estimate data'!$A$1:$ZZ$500,MATCH($D432,'Latest indicator estimate data'!$G$1:$G$500,0),FALSE),"")</f>
        <v>50</v>
      </c>
      <c r="V432" s="108">
        <f>IFERROR(HLOOKUP(V423,'Latest indicator estimate data'!$A$1:$ZZ$500,MATCH($D432,'Latest indicator estimate data'!$G$1:$G$500,0),FALSE),"")</f>
        <v>6</v>
      </c>
      <c r="X432" s="19" t="s">
        <v>2295</v>
      </c>
      <c r="Y432" s="19" t="s">
        <v>1057</v>
      </c>
      <c r="Z432" s="19" t="s">
        <v>1688</v>
      </c>
      <c r="AA432" s="19" t="s">
        <v>1601</v>
      </c>
      <c r="AK432" s="81"/>
      <c r="AL432" s="82"/>
      <c r="AM432" s="83"/>
      <c r="AN432"/>
      <c r="AO432"/>
    </row>
    <row r="433" spans="2:41" ht="14.4">
      <c r="C433" s="125"/>
      <c r="D433" s="20" t="s">
        <v>1934</v>
      </c>
      <c r="E433" s="108">
        <f>IFERROR(HLOOKUP(E423,'Latest indicator estimate data'!$A$1:$ZZ$500,MATCH($D433,'Latest indicator estimate data'!$G$1:$G$500,0),FALSE),"")</f>
        <v>95</v>
      </c>
      <c r="F433" s="108">
        <f>IFERROR(HLOOKUP(F423,'Latest indicator estimate data'!$A$1:$ZZ$500,MATCH($D433,'Latest indicator estimate data'!$G$1:$G$500,0),FALSE),"")</f>
        <v>21</v>
      </c>
      <c r="G433" s="108">
        <f>IFERROR(HLOOKUP(G423,'Latest indicator estimate data'!$A$1:$ZZ$500,MATCH($D433,'Latest indicator estimate data'!$G$1:$G$500,0),FALSE),"")</f>
        <v>28</v>
      </c>
      <c r="H433" s="108">
        <f>IFERROR(HLOOKUP(H423,'Latest indicator estimate data'!$A$1:$ZZ$500,MATCH($D433,'Latest indicator estimate data'!$G$1:$G$500,0),FALSE),"")</f>
        <v>23</v>
      </c>
      <c r="I433" s="108">
        <f>IFERROR(HLOOKUP(I423,'Latest indicator estimate data'!$A$1:$ZZ$500,MATCH($D433,'Latest indicator estimate data'!$G$1:$G$500,0),FALSE),"")</f>
        <v>18</v>
      </c>
      <c r="J433" s="108">
        <f>IFERROR(HLOOKUP(J423,'Latest indicator estimate data'!$A$1:$ZZ$500,MATCH($D433,'Latest indicator estimate data'!$G$1:$G$500,0),FALSE),"")</f>
        <v>90</v>
      </c>
      <c r="K433" s="108">
        <f>IFERROR(HLOOKUP(K423,'Latest indicator estimate data'!$A$1:$ZZ$500,MATCH($D433,'Latest indicator estimate data'!$G$1:$G$500,0),FALSE),"")</f>
        <v>77</v>
      </c>
      <c r="L433" s="108">
        <f>IFERROR(HLOOKUP(L423,'Latest indicator estimate data'!$A$1:$ZZ$500,MATCH($D433,'Latest indicator estimate data'!$G$1:$G$500,0),FALSE),"")</f>
        <v>95</v>
      </c>
      <c r="M433" s="108">
        <f>IFERROR(HLOOKUP(M423,'Latest indicator estimate data'!$A$1:$ZZ$500,MATCH($D433,'Latest indicator estimate data'!$G$1:$G$500,0),FALSE),"")</f>
        <v>85</v>
      </c>
      <c r="N433" s="108">
        <f>IFERROR(HLOOKUP(N423,'Latest indicator estimate data'!$A$1:$ZZ$500,MATCH($D433,'Latest indicator estimate data'!$G$1:$G$500,0),FALSE),"")</f>
        <v>90</v>
      </c>
      <c r="O433" s="108">
        <f>IFERROR(HLOOKUP(O423,'Latest indicator estimate data'!$A$1:$ZZ$500,MATCH($D433,'Latest indicator estimate data'!$G$1:$G$500,0),FALSE),"")</f>
        <v>90</v>
      </c>
      <c r="P433" s="108">
        <f>IFERROR(HLOOKUP(P423,'Latest indicator estimate data'!$A$1:$ZZ$500,MATCH($D433,'Latest indicator estimate data'!$G$1:$G$500,0),FALSE),"")</f>
        <v>79</v>
      </c>
      <c r="Q433" s="108">
        <f>IFERROR(HLOOKUP(Q423,'Latest indicator estimate data'!$A$1:$ZZ$500,MATCH($D433,'Latest indicator estimate data'!$G$1:$G$500,0),FALSE),"")</f>
        <v>85</v>
      </c>
      <c r="R433" s="108">
        <f>IFERROR(HLOOKUP(R423,'Latest indicator estimate data'!$A$1:$ZZ$500,MATCH($D433,'Latest indicator estimate data'!$G$1:$G$500,0),FALSE),"")</f>
        <v>64</v>
      </c>
      <c r="S433" s="108">
        <f>IFERROR(HLOOKUP(S423,'Latest indicator estimate data'!$A$1:$ZZ$500,MATCH($D433,'Latest indicator estimate data'!$G$1:$G$500,0),FALSE),"")</f>
        <v>74</v>
      </c>
      <c r="T433" s="108">
        <f>IFERROR(HLOOKUP(T423,'Latest indicator estimate data'!$A$1:$ZZ$500,MATCH($D433,'Latest indicator estimate data'!$G$1:$G$500,0),FALSE),"")</f>
        <v>95</v>
      </c>
      <c r="U433" s="108">
        <f>IFERROR(HLOOKUP(U423,'Latest indicator estimate data'!$A$1:$ZZ$500,MATCH($D433,'Latest indicator estimate data'!$G$1:$G$500,0),FALSE),"")</f>
        <v>97</v>
      </c>
      <c r="V433" s="108">
        <f>IFERROR(HLOOKUP(V423,'Latest indicator estimate data'!$A$1:$ZZ$500,MATCH($D433,'Latest indicator estimate data'!$G$1:$G$500,0),FALSE),"")</f>
        <v>39</v>
      </c>
      <c r="X433" s="19" t="s">
        <v>2336</v>
      </c>
      <c r="Y433" s="19" t="s">
        <v>1058</v>
      </c>
      <c r="Z433" s="19" t="s">
        <v>1690</v>
      </c>
      <c r="AA433" s="19" t="s">
        <v>1601</v>
      </c>
      <c r="AK433" s="81"/>
      <c r="AL433" s="82"/>
      <c r="AM433" s="83"/>
      <c r="AN433"/>
      <c r="AO433"/>
    </row>
    <row r="434" spans="2:41" ht="14.4">
      <c r="C434" s="130" t="s">
        <v>2039</v>
      </c>
      <c r="D434" s="131"/>
      <c r="E434" s="132"/>
      <c r="F434" s="132"/>
      <c r="G434" s="132"/>
      <c r="H434" s="132"/>
      <c r="I434" s="132"/>
      <c r="J434" s="132"/>
      <c r="K434" s="132"/>
      <c r="L434" s="132"/>
      <c r="M434" s="132"/>
      <c r="N434" s="132"/>
      <c r="O434" s="132"/>
      <c r="P434" s="132"/>
      <c r="Q434" s="132"/>
      <c r="R434" s="132"/>
      <c r="S434" s="132"/>
      <c r="T434" s="132"/>
      <c r="U434" s="132"/>
      <c r="V434" s="132"/>
      <c r="X434" s="19" t="s">
        <v>2297</v>
      </c>
      <c r="Y434" s="19" t="s">
        <v>1059</v>
      </c>
      <c r="Z434" s="19" t="s">
        <v>1623</v>
      </c>
      <c r="AA434" s="19" t="s">
        <v>1601</v>
      </c>
      <c r="AK434" s="81"/>
      <c r="AL434" s="82"/>
      <c r="AM434" s="83"/>
      <c r="AN434"/>
      <c r="AO434"/>
    </row>
    <row r="435" spans="2:41" ht="14.4">
      <c r="C435" s="125"/>
      <c r="D435" s="20" t="s">
        <v>2561</v>
      </c>
      <c r="E435" s="108">
        <f>IFERROR(HLOOKUP(E423,'Latest indicator estimate data'!$A$1:$ZZ$500,MATCH($D435,'Latest indicator estimate data'!$G$1:$G$500,0),FALSE),"")</f>
        <v>88</v>
      </c>
      <c r="F435" s="108">
        <f>IFERROR(HLOOKUP(F423,'Latest indicator estimate data'!$A$1:$ZZ$500,MATCH($D435,'Latest indicator estimate data'!$G$1:$G$500,0),FALSE),"")</f>
        <v>13</v>
      </c>
      <c r="G435" s="108">
        <f>IFERROR(HLOOKUP(G423,'Latest indicator estimate data'!$A$1:$ZZ$500,MATCH($D435,'Latest indicator estimate data'!$G$1:$G$500,0),FALSE),"")</f>
        <v>13</v>
      </c>
      <c r="H435" s="108">
        <f>IFERROR(HLOOKUP(H423,'Latest indicator estimate data'!$A$1:$ZZ$500,MATCH($D435,'Latest indicator estimate data'!$G$1:$G$500,0),FALSE),"")</f>
        <v>13</v>
      </c>
      <c r="I435" s="108">
        <f>IFERROR(HLOOKUP(I423,'Latest indicator estimate data'!$A$1:$ZZ$500,MATCH($D435,'Latest indicator estimate data'!$G$1:$G$500,0),FALSE),"")</f>
        <v>13</v>
      </c>
      <c r="J435" s="108">
        <f>IFERROR(HLOOKUP(J423,'Latest indicator estimate data'!$A$1:$ZZ$500,MATCH($D435,'Latest indicator estimate data'!$G$1:$G$500,0),FALSE),"")</f>
        <v>100</v>
      </c>
      <c r="K435" s="108">
        <f>IFERROR(HLOOKUP(K423,'Latest indicator estimate data'!$A$1:$ZZ$500,MATCH($D435,'Latest indicator estimate data'!$G$1:$G$500,0),FALSE),"")</f>
        <v>100</v>
      </c>
      <c r="L435" s="108">
        <f>IFERROR(HLOOKUP(L423,'Latest indicator estimate data'!$A$1:$ZZ$500,MATCH($D435,'Latest indicator estimate data'!$G$1:$G$500,0),FALSE),"")</f>
        <v>100</v>
      </c>
      <c r="M435" s="108">
        <f>IFERROR(HLOOKUP(M423,'Latest indicator estimate data'!$A$1:$ZZ$500,MATCH($D435,'Latest indicator estimate data'!$G$1:$G$500,0),FALSE),"")</f>
        <v>63</v>
      </c>
      <c r="N435" s="108">
        <f>IFERROR(HLOOKUP(N423,'Latest indicator estimate data'!$A$1:$ZZ$500,MATCH($D435,'Latest indicator estimate data'!$G$1:$G$500,0),FALSE),"")</f>
        <v>100</v>
      </c>
      <c r="O435" s="108">
        <f>IFERROR(HLOOKUP(O423,'Latest indicator estimate data'!$A$1:$ZZ$500,MATCH($D435,'Latest indicator estimate data'!$G$1:$G$500,0),FALSE),"")</f>
        <v>88</v>
      </c>
      <c r="P435" s="108">
        <f>IFERROR(HLOOKUP(P423,'Latest indicator estimate data'!$A$1:$ZZ$500,MATCH($D435,'Latest indicator estimate data'!$G$1:$G$500,0),FALSE),"")</f>
        <v>63</v>
      </c>
      <c r="Q435" s="108">
        <f>IFERROR(HLOOKUP(Q423,'Latest indicator estimate data'!$A$1:$ZZ$500,MATCH($D435,'Latest indicator estimate data'!$G$1:$G$500,0),FALSE),"")</f>
        <v>75</v>
      </c>
      <c r="R435" s="108">
        <f>IFERROR(HLOOKUP(R423,'Latest indicator estimate data'!$A$1:$ZZ$500,MATCH($D435,'Latest indicator estimate data'!$G$1:$G$500,0),FALSE),"")</f>
        <v>38</v>
      </c>
      <c r="S435" s="108">
        <f>IFERROR(HLOOKUP(S423,'Latest indicator estimate data'!$A$1:$ZZ$500,MATCH($D435,'Latest indicator estimate data'!$G$1:$G$500,0),FALSE),"")</f>
        <v>63</v>
      </c>
      <c r="T435" s="108">
        <f>IFERROR(HLOOKUP(T423,'Latest indicator estimate data'!$A$1:$ZZ$500,MATCH($D435,'Latest indicator estimate data'!$G$1:$G$500,0),FALSE),"")</f>
        <v>100</v>
      </c>
      <c r="U435" s="108">
        <f>IFERROR(HLOOKUP(U423,'Latest indicator estimate data'!$A$1:$ZZ$500,MATCH($D435,'Latest indicator estimate data'!$G$1:$G$500,0),FALSE),"")</f>
        <v>88</v>
      </c>
      <c r="V435" s="108">
        <f>IFERROR(HLOOKUP(V423,'Latest indicator estimate data'!$A$1:$ZZ$500,MATCH($D435,'Latest indicator estimate data'!$G$1:$G$500,0),FALSE),"")</f>
        <v>8</v>
      </c>
      <c r="X435" s="19" t="s">
        <v>2337</v>
      </c>
      <c r="Y435" s="19" t="s">
        <v>1060</v>
      </c>
      <c r="Z435" s="19" t="s">
        <v>1692</v>
      </c>
      <c r="AA435" s="19" t="s">
        <v>1601</v>
      </c>
      <c r="AK435" s="81"/>
      <c r="AL435" s="82"/>
      <c r="AM435" s="83"/>
      <c r="AN435"/>
      <c r="AO435"/>
    </row>
    <row r="436" spans="2:41" ht="14.4">
      <c r="C436" s="126"/>
      <c r="D436" s="129" t="s">
        <v>2560</v>
      </c>
      <c r="E436" s="113">
        <f>IFERROR(HLOOKUP(E423,'Latest indicator estimate data'!$A$1:$ZZ$500,MATCH($D436,'Latest indicator estimate data'!$G$1:$G$500,0),FALSE),"")</f>
        <v>89</v>
      </c>
      <c r="F436" s="113">
        <f>IFERROR(HLOOKUP(F423,'Latest indicator estimate data'!$A$1:$ZZ$500,MATCH($D436,'Latest indicator estimate data'!$G$1:$G$500,0),FALSE),"")</f>
        <v>22</v>
      </c>
      <c r="G436" s="113">
        <f>IFERROR(HLOOKUP(G423,'Latest indicator estimate data'!$A$1:$ZZ$500,MATCH($D436,'Latest indicator estimate data'!$G$1:$G$500,0),FALSE),"")</f>
        <v>27</v>
      </c>
      <c r="H436" s="113">
        <f>IFERROR(HLOOKUP(H423,'Latest indicator estimate data'!$A$1:$ZZ$500,MATCH($D436,'Latest indicator estimate data'!$G$1:$G$500,0),FALSE),"")</f>
        <v>22</v>
      </c>
      <c r="I436" s="113">
        <f>IFERROR(HLOOKUP(I423,'Latest indicator estimate data'!$A$1:$ZZ$500,MATCH($D436,'Latest indicator estimate data'!$G$1:$G$500,0),FALSE),"")</f>
        <v>16</v>
      </c>
      <c r="J436" s="113">
        <f>IFERROR(HLOOKUP(J423,'Latest indicator estimate data'!$A$1:$ZZ$500,MATCH($D436,'Latest indicator estimate data'!$G$1:$G$500,0),FALSE),"")</f>
        <v>86</v>
      </c>
      <c r="K436" s="113">
        <f>IFERROR(HLOOKUP(K423,'Latest indicator estimate data'!$A$1:$ZZ$500,MATCH($D436,'Latest indicator estimate data'!$G$1:$G$500,0),FALSE),"")</f>
        <v>70</v>
      </c>
      <c r="L436" s="113">
        <f>IFERROR(HLOOKUP(L423,'Latest indicator estimate data'!$A$1:$ZZ$500,MATCH($D436,'Latest indicator estimate data'!$G$1:$G$500,0),FALSE),"")</f>
        <v>92</v>
      </c>
      <c r="M436" s="113">
        <f>IFERROR(HLOOKUP(M423,'Latest indicator estimate data'!$A$1:$ZZ$500,MATCH($D436,'Latest indicator estimate data'!$G$1:$G$500,0),FALSE),"")</f>
        <v>81</v>
      </c>
      <c r="N436" s="113">
        <f>IFERROR(HLOOKUP(N423,'Latest indicator estimate data'!$A$1:$ZZ$500,MATCH($D436,'Latest indicator estimate data'!$G$1:$G$500,0),FALSE),"")</f>
        <v>81</v>
      </c>
      <c r="O436" s="113">
        <f>IFERROR(HLOOKUP(O423,'Latest indicator estimate data'!$A$1:$ZZ$500,MATCH($D436,'Latest indicator estimate data'!$G$1:$G$500,0),FALSE),"")</f>
        <v>81</v>
      </c>
      <c r="P436" s="113">
        <f>IFERROR(HLOOKUP(P423,'Latest indicator estimate data'!$A$1:$ZZ$500,MATCH($D436,'Latest indicator estimate data'!$G$1:$G$500,0),FALSE),"")</f>
        <v>70</v>
      </c>
      <c r="Q436" s="113">
        <f>IFERROR(HLOOKUP(Q423,'Latest indicator estimate data'!$A$1:$ZZ$500,MATCH($D436,'Latest indicator estimate data'!$G$1:$G$500,0),FALSE),"")</f>
        <v>73</v>
      </c>
      <c r="R436" s="113">
        <f>IFERROR(HLOOKUP(R423,'Latest indicator estimate data'!$A$1:$ZZ$500,MATCH($D436,'Latest indicator estimate data'!$G$1:$G$500,0),FALSE),"")</f>
        <v>62</v>
      </c>
      <c r="S436" s="113">
        <f>IFERROR(HLOOKUP(S423,'Latest indicator estimate data'!$A$1:$ZZ$500,MATCH($D436,'Latest indicator estimate data'!$G$1:$G$500,0),FALSE),"")</f>
        <v>70</v>
      </c>
      <c r="T436" s="113">
        <f>IFERROR(HLOOKUP(T423,'Latest indicator estimate data'!$A$1:$ZZ$500,MATCH($D436,'Latest indicator estimate data'!$G$1:$G$500,0),FALSE),"")</f>
        <v>92</v>
      </c>
      <c r="U436" s="113">
        <f>IFERROR(HLOOKUP(U423,'Latest indicator estimate data'!$A$1:$ZZ$500,MATCH($D436,'Latest indicator estimate data'!$G$1:$G$500,0),FALSE),"")</f>
        <v>92</v>
      </c>
      <c r="V436" s="113">
        <f>IFERROR(HLOOKUP(V423,'Latest indicator estimate data'!$A$1:$ZZ$500,MATCH($D436,'Latest indicator estimate data'!$G$1:$G$500,0),FALSE),"")</f>
        <v>37</v>
      </c>
      <c r="X436" s="19" t="s">
        <v>2299</v>
      </c>
      <c r="Y436" s="19" t="s">
        <v>1061</v>
      </c>
      <c r="Z436" s="19" t="s">
        <v>1627</v>
      </c>
      <c r="AA436" s="19" t="s">
        <v>1601</v>
      </c>
      <c r="AK436" s="81"/>
      <c r="AL436" s="82"/>
      <c r="AM436" s="83"/>
      <c r="AN436"/>
      <c r="AO436"/>
    </row>
    <row r="437" spans="2:41" ht="14.4">
      <c r="X437" s="19" t="s">
        <v>2300</v>
      </c>
      <c r="Y437" s="19" t="s">
        <v>1062</v>
      </c>
      <c r="Z437" s="19" t="s">
        <v>1629</v>
      </c>
      <c r="AA437" s="19" t="s">
        <v>1601</v>
      </c>
      <c r="AK437" s="81"/>
      <c r="AL437" s="82"/>
      <c r="AM437" s="83"/>
      <c r="AN437"/>
      <c r="AO437"/>
    </row>
    <row r="438" spans="2:41" ht="14.4">
      <c r="X438" s="19" t="s">
        <v>2338</v>
      </c>
      <c r="Y438" s="19" t="s">
        <v>1063</v>
      </c>
      <c r="Z438" s="19" t="s">
        <v>1694</v>
      </c>
      <c r="AA438" s="19" t="s">
        <v>1695</v>
      </c>
      <c r="AK438" s="81"/>
      <c r="AL438" s="82"/>
      <c r="AM438" s="83"/>
      <c r="AN438"/>
      <c r="AO438"/>
    </row>
    <row r="439" spans="2:41" ht="14.4">
      <c r="X439" s="19" t="s">
        <v>2302</v>
      </c>
      <c r="Y439" s="19" t="s">
        <v>1064</v>
      </c>
      <c r="Z439" s="19" t="s">
        <v>1633</v>
      </c>
      <c r="AA439" s="19" t="s">
        <v>1601</v>
      </c>
      <c r="AK439" s="81"/>
      <c r="AL439" s="82"/>
      <c r="AM439" s="83"/>
      <c r="AN439"/>
      <c r="AO439"/>
    </row>
    <row r="440" spans="2:41" ht="14.4">
      <c r="B440" s="105" t="s">
        <v>2339</v>
      </c>
      <c r="X440" s="19" t="s">
        <v>2303</v>
      </c>
      <c r="Y440" s="19" t="s">
        <v>1065</v>
      </c>
      <c r="Z440" s="19" t="s">
        <v>1635</v>
      </c>
      <c r="AA440" s="19" t="s">
        <v>1601</v>
      </c>
      <c r="AK440" s="81"/>
      <c r="AL440" s="82"/>
      <c r="AM440" s="83"/>
      <c r="AN440"/>
      <c r="AO440"/>
    </row>
    <row r="441" spans="2:41">
      <c r="B441" s="105" t="s">
        <v>2340</v>
      </c>
      <c r="C441" s="105"/>
      <c r="D441" s="106"/>
      <c r="E441" s="107"/>
      <c r="F441" s="107"/>
      <c r="G441" s="107"/>
      <c r="H441" s="107"/>
      <c r="I441" s="107"/>
      <c r="J441" s="107"/>
      <c r="K441" s="107"/>
      <c r="L441" s="107"/>
      <c r="M441" s="107"/>
      <c r="N441" s="107"/>
      <c r="O441" s="108"/>
      <c r="P441" s="118"/>
    </row>
    <row r="442" spans="2:41" ht="28.5" customHeight="1">
      <c r="C442" s="109"/>
      <c r="D442" s="109"/>
      <c r="E442" s="245" t="s">
        <v>2309</v>
      </c>
      <c r="F442" s="245"/>
      <c r="G442" s="245"/>
      <c r="H442" s="245"/>
      <c r="I442" s="245"/>
      <c r="J442" s="245"/>
      <c r="K442" s="245"/>
      <c r="L442" s="245"/>
      <c r="M442" s="245"/>
      <c r="N442" s="245"/>
      <c r="O442" s="110"/>
      <c r="P442" s="110"/>
      <c r="Q442" s="110"/>
      <c r="R442" s="110"/>
    </row>
    <row r="443" spans="2:41" ht="82.5" customHeight="1">
      <c r="C443" s="120"/>
      <c r="D443" s="120"/>
      <c r="E443" s="160" t="str">
        <f>X445</f>
        <v>Heparin</v>
      </c>
      <c r="F443" s="160" t="str">
        <f>X446</f>
        <v>Salbutamol</v>
      </c>
      <c r="G443" s="160" t="str">
        <f>X447</f>
        <v>Metformin</v>
      </c>
      <c r="H443" s="160" t="str">
        <f>X448</f>
        <v>Hydrochlorothiazide</v>
      </c>
      <c r="I443" s="160" t="str">
        <f>X449</f>
        <v>Carbamazapine</v>
      </c>
      <c r="J443" s="160" t="str">
        <f>X450</f>
        <v>Amoxicillin capsules/tablets</v>
      </c>
      <c r="K443" s="160" t="str">
        <f>X451</f>
        <v>Magnesium sulphate</v>
      </c>
      <c r="L443" s="160" t="str">
        <f>X452</f>
        <v>Artemether + lumefantrine (or other artemether combination medicine)</v>
      </c>
      <c r="M443" s="160" t="str">
        <f>X453</f>
        <v>Efavirenz + Emtricitabine + Tenofovir disoproxil fumarate</v>
      </c>
      <c r="N443" s="160" t="str">
        <f>X454</f>
        <v xml:space="preserve">Isoniazid + pyrazinamide + rifampicin </v>
      </c>
      <c r="O443" s="160" t="s">
        <v>2015</v>
      </c>
      <c r="P443" s="160"/>
      <c r="Q443" s="160"/>
      <c r="R443" s="111"/>
    </row>
    <row r="444" spans="2:41" ht="41.4">
      <c r="C444" s="121"/>
      <c r="D444" s="121"/>
      <c r="E444" s="127" t="s">
        <v>1053</v>
      </c>
      <c r="F444" s="127" t="s">
        <v>1066</v>
      </c>
      <c r="G444" s="127" t="s">
        <v>1067</v>
      </c>
      <c r="H444" s="127" t="s">
        <v>1068</v>
      </c>
      <c r="I444" s="127" t="s">
        <v>1069</v>
      </c>
      <c r="J444" s="127" t="s">
        <v>1070</v>
      </c>
      <c r="K444" s="127" t="s">
        <v>1071</v>
      </c>
      <c r="L444" s="127" t="s">
        <v>1072</v>
      </c>
      <c r="M444" s="127" t="s">
        <v>1073</v>
      </c>
      <c r="N444" s="127" t="s">
        <v>1074</v>
      </c>
      <c r="O444" s="127" t="s">
        <v>1198</v>
      </c>
      <c r="P444" s="127"/>
      <c r="Q444" s="127"/>
      <c r="R444" s="127"/>
    </row>
    <row r="445" spans="2:41">
      <c r="C445" s="123" t="s">
        <v>1927</v>
      </c>
      <c r="D445" s="124"/>
      <c r="E445" s="112">
        <f>HLOOKUP(E444,'Latest indicator estimate data'!$A$1:$ZZ$500,MATCH($C445,'Latest indicator estimate data'!$G$1:$G$500,0),FALSE)</f>
        <v>56</v>
      </c>
      <c r="F445" s="112">
        <f>HLOOKUP(F444,'Latest indicator estimate data'!$A$1:$ZZ$500,MATCH($C445,'Latest indicator estimate data'!$G$1:$G$500,0),FALSE)</f>
        <v>54</v>
      </c>
      <c r="G445" s="112">
        <f>HLOOKUP(G444,'Latest indicator estimate data'!$A$1:$ZZ$500,MATCH($C445,'Latest indicator estimate data'!$G$1:$G$500,0),FALSE)</f>
        <v>47</v>
      </c>
      <c r="H445" s="112">
        <f>HLOOKUP(H444,'Latest indicator estimate data'!$A$1:$ZZ$500,MATCH($C445,'Latest indicator estimate data'!$G$1:$G$500,0),FALSE)</f>
        <v>26</v>
      </c>
      <c r="I445" s="112">
        <f>HLOOKUP(I444,'Latest indicator estimate data'!$A$1:$ZZ$500,MATCH($C445,'Latest indicator estimate data'!$G$1:$G$500,0),FALSE)</f>
        <v>35</v>
      </c>
      <c r="J445" s="112">
        <f>HLOOKUP(J444,'Latest indicator estimate data'!$A$1:$ZZ$500,MATCH($C445,'Latest indicator estimate data'!$G$1:$G$500,0),FALSE)</f>
        <v>73</v>
      </c>
      <c r="K445" s="112">
        <f>HLOOKUP(K444,'Latest indicator estimate data'!$A$1:$ZZ$500,MATCH($C445,'Latest indicator estimate data'!$G$1:$G$500,0),FALSE)</f>
        <v>58</v>
      </c>
      <c r="L445" s="112">
        <f>HLOOKUP(L444,'Latest indicator estimate data'!$A$1:$ZZ$500,MATCH($C445,'Latest indicator estimate data'!$G$1:$G$500,0),FALSE)</f>
        <v>85</v>
      </c>
      <c r="M445" s="112">
        <f>HLOOKUP(M444,'Latest indicator estimate data'!$A$1:$ZZ$500,MATCH($C445,'Latest indicator estimate data'!$G$1:$G$500,0),FALSE)</f>
        <v>32</v>
      </c>
      <c r="N445" s="112">
        <f>HLOOKUP(N444,'Latest indicator estimate data'!$A$1:$ZZ$500,MATCH($C445,'Latest indicator estimate data'!$G$1:$G$500,0),FALSE)</f>
        <v>33</v>
      </c>
      <c r="O445" s="112">
        <f>HLOOKUP(O444,'Latest indicator estimate data'!$A$1:$ZZ$500,MATCH($C445,'Latest indicator estimate data'!$G$1:$G$500,0),FALSE)</f>
        <v>147</v>
      </c>
      <c r="P445" s="112" t="e">
        <f>HLOOKUP(P444,'Latest indicator estimate data'!$A$1:$ZZ$500,MATCH($C445,'Latest indicator estimate data'!$G$1:$G$500,0),FALSE)</f>
        <v>#N/A</v>
      </c>
      <c r="Q445" s="112" t="e">
        <f>HLOOKUP(Q444,'Latest indicator estimate data'!$A$1:$ZZ$500,MATCH($C445,'Latest indicator estimate data'!$G$1:$G$500,0),FALSE)</f>
        <v>#N/A</v>
      </c>
      <c r="R445" s="112" t="e">
        <f>HLOOKUP(R444,'Latest indicator estimate data'!$A$1:$ZZ$500,MATCH($C445,'Latest indicator estimate data'!$G$1:$G$500,0),FALSE)</f>
        <v>#N/A</v>
      </c>
      <c r="X445" s="19" t="s">
        <v>2341</v>
      </c>
      <c r="Y445" s="19" t="s">
        <v>1053</v>
      </c>
      <c r="Z445" s="19" t="s">
        <v>1683</v>
      </c>
      <c r="AA445" s="19" t="s">
        <v>1269</v>
      </c>
    </row>
    <row r="446" spans="2:41">
      <c r="C446" s="133" t="s">
        <v>2027</v>
      </c>
      <c r="D446" s="134"/>
      <c r="E446" s="132"/>
      <c r="F446" s="132"/>
      <c r="G446" s="132"/>
      <c r="H446" s="132"/>
      <c r="I446" s="132"/>
      <c r="J446" s="132"/>
      <c r="K446" s="132"/>
      <c r="L446" s="132"/>
      <c r="M446" s="132"/>
      <c r="N446" s="132"/>
      <c r="O446" s="132"/>
      <c r="P446" s="132"/>
      <c r="Q446" s="132"/>
      <c r="R446" s="132"/>
      <c r="X446" s="19" t="s">
        <v>2310</v>
      </c>
      <c r="Y446" s="19" t="s">
        <v>1066</v>
      </c>
      <c r="Z446" s="19" t="s">
        <v>1637</v>
      </c>
      <c r="AA446" s="19" t="s">
        <v>1269</v>
      </c>
    </row>
    <row r="447" spans="2:41">
      <c r="C447" s="125"/>
      <c r="D447" s="20" t="s">
        <v>1928</v>
      </c>
      <c r="E447" s="108">
        <f>IFERROR(HLOOKUP(E444,'Latest indicator estimate data'!$A$1:$ZZ$500,MATCH($D447,'Latest indicator estimate data'!$G$1:$G$500,0),FALSE),"")</f>
        <v>56</v>
      </c>
      <c r="F447" s="108">
        <f>IFERROR(HLOOKUP(F444,'Latest indicator estimate data'!$A$1:$ZZ$500,MATCH($D447,'Latest indicator estimate data'!$G$1:$G$500,0),FALSE),"")</f>
        <v>91</v>
      </c>
      <c r="G447" s="108">
        <f>IFERROR(HLOOKUP(G444,'Latest indicator estimate data'!$A$1:$ZZ$500,MATCH($D447,'Latest indicator estimate data'!$G$1:$G$500,0),FALSE),"")</f>
        <v>82</v>
      </c>
      <c r="H447" s="108">
        <f>IFERROR(HLOOKUP(H444,'Latest indicator estimate data'!$A$1:$ZZ$500,MATCH($D447,'Latest indicator estimate data'!$G$1:$G$500,0),FALSE),"")</f>
        <v>60</v>
      </c>
      <c r="I447" s="108">
        <f>IFERROR(HLOOKUP(I444,'Latest indicator estimate data'!$A$1:$ZZ$500,MATCH($D447,'Latest indicator estimate data'!$G$1:$G$500,0),FALSE),"")</f>
        <v>82</v>
      </c>
      <c r="J447" s="108">
        <f>IFERROR(HLOOKUP(J444,'Latest indicator estimate data'!$A$1:$ZZ$500,MATCH($D447,'Latest indicator estimate data'!$G$1:$G$500,0),FALSE),"")</f>
        <v>93</v>
      </c>
      <c r="K447" s="108">
        <f>IFERROR(HLOOKUP(K444,'Latest indicator estimate data'!$A$1:$ZZ$500,MATCH($D447,'Latest indicator estimate data'!$G$1:$G$500,0),FALSE),"")</f>
        <v>87</v>
      </c>
      <c r="L447" s="108">
        <f>IFERROR(HLOOKUP(L444,'Latest indicator estimate data'!$A$1:$ZZ$500,MATCH($D447,'Latest indicator estimate data'!$G$1:$G$500,0),FALSE),"")</f>
        <v>98</v>
      </c>
      <c r="M447" s="108">
        <f>IFERROR(HLOOKUP(M444,'Latest indicator estimate data'!$A$1:$ZZ$500,MATCH($D447,'Latest indicator estimate data'!$G$1:$G$500,0),FALSE),"")</f>
        <v>69</v>
      </c>
      <c r="N447" s="108">
        <f>IFERROR(HLOOKUP(N444,'Latest indicator estimate data'!$A$1:$ZZ$500,MATCH($D447,'Latest indicator estimate data'!$G$1:$G$500,0),FALSE),"")</f>
        <v>84</v>
      </c>
      <c r="O447" s="108">
        <f>IFERROR(HLOOKUP(O444,'Latest indicator estimate data'!$A$1:$ZZ$500,MATCH($D447,'Latest indicator estimate data'!$G$1:$G$500,0),FALSE),"")</f>
        <v>45</v>
      </c>
      <c r="P447" s="108" t="str">
        <f>IFERROR(HLOOKUP(P444,'Latest indicator estimate data'!$A$1:$ZZ$500,MATCH($D447,'Latest indicator estimate data'!$G$1:$G$500,0),FALSE),"")</f>
        <v/>
      </c>
      <c r="Q447" s="108" t="str">
        <f>IFERROR(HLOOKUP(Q444,'Latest indicator estimate data'!$A$1:$ZZ$500,MATCH($D447,'Latest indicator estimate data'!$G$1:$G$500,0),FALSE),"")</f>
        <v/>
      </c>
      <c r="R447" s="108" t="str">
        <f>IFERROR(HLOOKUP(R444,'Latest indicator estimate data'!$A$1:$ZZ$500,MATCH($D447,'Latest indicator estimate data'!$G$1:$G$500,0),FALSE),"")</f>
        <v/>
      </c>
      <c r="X447" s="19" t="s">
        <v>2311</v>
      </c>
      <c r="Y447" s="19" t="s">
        <v>1067</v>
      </c>
      <c r="Z447" s="19" t="s">
        <v>1639</v>
      </c>
      <c r="AA447" s="19" t="s">
        <v>1269</v>
      </c>
    </row>
    <row r="448" spans="2:41" ht="27.6">
      <c r="C448" s="125"/>
      <c r="D448" s="20" t="s">
        <v>1929</v>
      </c>
      <c r="E448" s="108">
        <f>IFERROR(HLOOKUP(E444,'Latest indicator estimate data'!$A$1:$ZZ$500,MATCH($D448,'Latest indicator estimate data'!$G$1:$G$500,0),FALSE),"")</f>
        <v>0</v>
      </c>
      <c r="F448" s="108">
        <f>IFERROR(HLOOKUP(F444,'Latest indicator estimate data'!$A$1:$ZZ$500,MATCH($D448,'Latest indicator estimate data'!$G$1:$G$500,0),FALSE),"")</f>
        <v>37</v>
      </c>
      <c r="G448" s="108">
        <f>IFERROR(HLOOKUP(G444,'Latest indicator estimate data'!$A$1:$ZZ$500,MATCH($D448,'Latest indicator estimate data'!$G$1:$G$500,0),FALSE),"")</f>
        <v>31</v>
      </c>
      <c r="H448" s="108">
        <f>IFERROR(HLOOKUP(H444,'Latest indicator estimate data'!$A$1:$ZZ$500,MATCH($D448,'Latest indicator estimate data'!$G$1:$G$500,0),FALSE),"")</f>
        <v>11</v>
      </c>
      <c r="I448" s="108">
        <f>IFERROR(HLOOKUP(I444,'Latest indicator estimate data'!$A$1:$ZZ$500,MATCH($D448,'Latest indicator estimate data'!$G$1:$G$500,0),FALSE),"")</f>
        <v>14</v>
      </c>
      <c r="J448" s="108">
        <f>IFERROR(HLOOKUP(J444,'Latest indicator estimate data'!$A$1:$ZZ$500,MATCH($D448,'Latest indicator estimate data'!$G$1:$G$500,0),FALSE),"")</f>
        <v>64</v>
      </c>
      <c r="K448" s="108">
        <f>IFERROR(HLOOKUP(K444,'Latest indicator estimate data'!$A$1:$ZZ$500,MATCH($D448,'Latest indicator estimate data'!$G$1:$G$500,0),FALSE),"")</f>
        <v>45</v>
      </c>
      <c r="L448" s="108">
        <f>IFERROR(HLOOKUP(L444,'Latest indicator estimate data'!$A$1:$ZZ$500,MATCH($D448,'Latest indicator estimate data'!$G$1:$G$500,0),FALSE),"")</f>
        <v>79</v>
      </c>
      <c r="M448" s="108">
        <f>IFERROR(HLOOKUP(M444,'Latest indicator estimate data'!$A$1:$ZZ$500,MATCH($D448,'Latest indicator estimate data'!$G$1:$G$500,0),FALSE),"")</f>
        <v>16</v>
      </c>
      <c r="N448" s="108">
        <f>IFERROR(HLOOKUP(N444,'Latest indicator estimate data'!$A$1:$ZZ$500,MATCH($D448,'Latest indicator estimate data'!$G$1:$G$500,0),FALSE),"")</f>
        <v>10</v>
      </c>
      <c r="O448" s="108">
        <f>IFERROR(HLOOKUP(O444,'Latest indicator estimate data'!$A$1:$ZZ$500,MATCH($D448,'Latest indicator estimate data'!$G$1:$G$500,0),FALSE),"")</f>
        <v>102</v>
      </c>
      <c r="P448" s="108" t="str">
        <f>IFERROR(HLOOKUP(P444,'Latest indicator estimate data'!$A$1:$ZZ$500,MATCH($D448,'Latest indicator estimate data'!$G$1:$G$500,0),FALSE),"")</f>
        <v/>
      </c>
      <c r="Q448" s="108" t="str">
        <f>IFERROR(HLOOKUP(Q444,'Latest indicator estimate data'!$A$1:$ZZ$500,MATCH($D448,'Latest indicator estimate data'!$G$1:$G$500,0),FALSE),"")</f>
        <v/>
      </c>
      <c r="R448" s="108" t="str">
        <f>IFERROR(HLOOKUP(R444,'Latest indicator estimate data'!$A$1:$ZZ$500,MATCH($D448,'Latest indicator estimate data'!$G$1:$G$500,0),FALSE),"")</f>
        <v/>
      </c>
      <c r="X448" s="19" t="s">
        <v>2312</v>
      </c>
      <c r="Y448" s="19" t="s">
        <v>1068</v>
      </c>
      <c r="Z448" s="19" t="s">
        <v>1641</v>
      </c>
      <c r="AA448" s="19" t="s">
        <v>1269</v>
      </c>
      <c r="AK448" s="81"/>
      <c r="AL448" s="82"/>
      <c r="AM448" s="83"/>
      <c r="AN448"/>
      <c r="AO448"/>
    </row>
    <row r="449" spans="2:41" ht="14.4">
      <c r="C449" s="130" t="s">
        <v>2031</v>
      </c>
      <c r="D449" s="131"/>
      <c r="E449" s="132"/>
      <c r="F449" s="132"/>
      <c r="G449" s="132"/>
      <c r="H449" s="132"/>
      <c r="I449" s="132"/>
      <c r="J449" s="132"/>
      <c r="K449" s="132"/>
      <c r="L449" s="132"/>
      <c r="M449" s="132"/>
      <c r="N449" s="132"/>
      <c r="O449" s="132"/>
      <c r="P449" s="132"/>
      <c r="Q449" s="132"/>
      <c r="R449" s="132"/>
      <c r="X449" s="19" t="s">
        <v>2313</v>
      </c>
      <c r="Y449" s="19" t="s">
        <v>1069</v>
      </c>
      <c r="Z449" s="19" t="s">
        <v>1643</v>
      </c>
      <c r="AA449" s="19" t="s">
        <v>1269</v>
      </c>
      <c r="AK449" s="81"/>
      <c r="AL449" s="82"/>
      <c r="AM449" s="83"/>
      <c r="AN449"/>
      <c r="AO449"/>
    </row>
    <row r="450" spans="2:41" ht="14.4">
      <c r="C450" s="125"/>
      <c r="D450" s="20" t="s">
        <v>2558</v>
      </c>
      <c r="E450" s="108">
        <f>IFERROR(HLOOKUP(E444,'Latest indicator estimate data'!$A$1:$ZZ$500,MATCH($D450,'Latest indicator estimate data'!$G$1:$G$500,0),FALSE),"")</f>
        <v>0</v>
      </c>
      <c r="F450" s="108">
        <f>IFERROR(HLOOKUP(F444,'Latest indicator estimate data'!$A$1:$ZZ$500,MATCH($D450,'Latest indicator estimate data'!$G$1:$G$500,0),FALSE),"")</f>
        <v>37</v>
      </c>
      <c r="G450" s="108">
        <f>IFERROR(HLOOKUP(G444,'Latest indicator estimate data'!$A$1:$ZZ$500,MATCH($D450,'Latest indicator estimate data'!$G$1:$G$500,0),FALSE),"")</f>
        <v>31</v>
      </c>
      <c r="H450" s="108">
        <f>IFERROR(HLOOKUP(H444,'Latest indicator estimate data'!$A$1:$ZZ$500,MATCH($D450,'Latest indicator estimate data'!$G$1:$G$500,0),FALSE),"")</f>
        <v>10</v>
      </c>
      <c r="I450" s="108">
        <f>IFERROR(HLOOKUP(I444,'Latest indicator estimate data'!$A$1:$ZZ$500,MATCH($D450,'Latest indicator estimate data'!$G$1:$G$500,0),FALSE),"")</f>
        <v>16</v>
      </c>
      <c r="J450" s="108">
        <f>IFERROR(HLOOKUP(J444,'Latest indicator estimate data'!$A$1:$ZZ$500,MATCH($D450,'Latest indicator estimate data'!$G$1:$G$500,0),FALSE),"")</f>
        <v>65</v>
      </c>
      <c r="K450" s="108">
        <f>IFERROR(HLOOKUP(K444,'Latest indicator estimate data'!$A$1:$ZZ$500,MATCH($D450,'Latest indicator estimate data'!$G$1:$G$500,0),FALSE),"")</f>
        <v>45</v>
      </c>
      <c r="L450" s="108">
        <f>IFERROR(HLOOKUP(L444,'Latest indicator estimate data'!$A$1:$ZZ$500,MATCH($D450,'Latest indicator estimate data'!$G$1:$G$500,0),FALSE),"")</f>
        <v>80</v>
      </c>
      <c r="M450" s="108">
        <f>IFERROR(HLOOKUP(M444,'Latest indicator estimate data'!$A$1:$ZZ$500,MATCH($D450,'Latest indicator estimate data'!$G$1:$G$500,0),FALSE),"")</f>
        <v>15</v>
      </c>
      <c r="N450" s="108">
        <f>IFERROR(HLOOKUP(N444,'Latest indicator estimate data'!$A$1:$ZZ$500,MATCH($D450,'Latest indicator estimate data'!$G$1:$G$500,0),FALSE),"")</f>
        <v>10</v>
      </c>
      <c r="O450" s="108">
        <f>IFERROR(HLOOKUP(O444,'Latest indicator estimate data'!$A$1:$ZZ$500,MATCH($D450,'Latest indicator estimate data'!$G$1:$G$500,0),FALSE),"")</f>
        <v>108</v>
      </c>
      <c r="P450" s="108" t="str">
        <f>IFERROR(HLOOKUP(P444,'Latest indicator estimate data'!$A$1:$ZZ$500,MATCH($D450,'Latest indicator estimate data'!$G$1:$G$500,0),FALSE),"")</f>
        <v/>
      </c>
      <c r="Q450" s="108" t="str">
        <f>IFERROR(HLOOKUP(Q444,'Latest indicator estimate data'!$A$1:$ZZ$500,MATCH($D450,'Latest indicator estimate data'!$G$1:$G$500,0),FALSE),"")</f>
        <v/>
      </c>
      <c r="R450" s="108" t="str">
        <f>IFERROR(HLOOKUP(R444,'Latest indicator estimate data'!$A$1:$ZZ$500,MATCH($D450,'Latest indicator estimate data'!$G$1:$G$500,0),FALSE),"")</f>
        <v/>
      </c>
      <c r="X450" s="19" t="s">
        <v>2314</v>
      </c>
      <c r="Y450" s="19" t="s">
        <v>1070</v>
      </c>
      <c r="Z450" s="19" t="s">
        <v>1645</v>
      </c>
      <c r="AA450" s="19" t="s">
        <v>1269</v>
      </c>
      <c r="AK450" s="81"/>
      <c r="AL450" s="82"/>
      <c r="AM450" s="83"/>
      <c r="AN450"/>
      <c r="AO450"/>
    </row>
    <row r="451" spans="2:41" ht="14.4">
      <c r="C451" s="125"/>
      <c r="D451" s="20" t="s">
        <v>2559</v>
      </c>
      <c r="E451" s="108">
        <f>IFERROR(HLOOKUP(E444,'Latest indicator estimate data'!$A$1:$ZZ$500,MATCH($D451,'Latest indicator estimate data'!$G$1:$G$500,0),FALSE),"")</f>
        <v>66</v>
      </c>
      <c r="F451" s="108">
        <f>IFERROR(HLOOKUP(F444,'Latest indicator estimate data'!$A$1:$ZZ$500,MATCH($D451,'Latest indicator estimate data'!$G$1:$G$500,0),FALSE),"")</f>
        <v>100</v>
      </c>
      <c r="G451" s="108">
        <f>IFERROR(HLOOKUP(G444,'Latest indicator estimate data'!$A$1:$ZZ$500,MATCH($D451,'Latest indicator estimate data'!$G$1:$G$500,0),FALSE),"")</f>
        <v>92</v>
      </c>
      <c r="H451" s="108">
        <f>IFERROR(HLOOKUP(H444,'Latest indicator estimate data'!$A$1:$ZZ$500,MATCH($D451,'Latest indicator estimate data'!$G$1:$G$500,0),FALSE),"")</f>
        <v>69</v>
      </c>
      <c r="I451" s="108">
        <f>IFERROR(HLOOKUP(I444,'Latest indicator estimate data'!$A$1:$ZZ$500,MATCH($D451,'Latest indicator estimate data'!$G$1:$G$500,0),FALSE),"")</f>
        <v>87</v>
      </c>
      <c r="J451" s="108">
        <f>IFERROR(HLOOKUP(J444,'Latest indicator estimate data'!$A$1:$ZZ$500,MATCH($D451,'Latest indicator estimate data'!$G$1:$G$500,0),FALSE),"")</f>
        <v>95</v>
      </c>
      <c r="K451" s="108">
        <f>IFERROR(HLOOKUP(K444,'Latest indicator estimate data'!$A$1:$ZZ$500,MATCH($D451,'Latest indicator estimate data'!$G$1:$G$500,0),FALSE),"")</f>
        <v>92</v>
      </c>
      <c r="L451" s="108">
        <f>IFERROR(HLOOKUP(L444,'Latest indicator estimate data'!$A$1:$ZZ$500,MATCH($D451,'Latest indicator estimate data'!$G$1:$G$500,0),FALSE),"")</f>
        <v>100</v>
      </c>
      <c r="M451" s="108">
        <f>IFERROR(HLOOKUP(M444,'Latest indicator estimate data'!$A$1:$ZZ$500,MATCH($D451,'Latest indicator estimate data'!$G$1:$G$500,0),FALSE),"")</f>
        <v>79</v>
      </c>
      <c r="N451" s="108">
        <f>IFERROR(HLOOKUP(N444,'Latest indicator estimate data'!$A$1:$ZZ$500,MATCH($D451,'Latest indicator estimate data'!$G$1:$G$500,0),FALSE),"")</f>
        <v>95</v>
      </c>
      <c r="O451" s="108">
        <f>IFERROR(HLOOKUP(O444,'Latest indicator estimate data'!$A$1:$ZZ$500,MATCH($D451,'Latest indicator estimate data'!$G$1:$G$500,0),FALSE),"")</f>
        <v>39</v>
      </c>
      <c r="P451" s="108" t="str">
        <f>IFERROR(HLOOKUP(P444,'Latest indicator estimate data'!$A$1:$ZZ$500,MATCH($D451,'Latest indicator estimate data'!$G$1:$G$500,0),FALSE),"")</f>
        <v/>
      </c>
      <c r="Q451" s="108" t="str">
        <f>IFERROR(HLOOKUP(Q444,'Latest indicator estimate data'!$A$1:$ZZ$500,MATCH($D451,'Latest indicator estimate data'!$G$1:$G$500,0),FALSE),"")</f>
        <v/>
      </c>
      <c r="R451" s="108" t="str">
        <f>IFERROR(HLOOKUP(R444,'Latest indicator estimate data'!$A$1:$ZZ$500,MATCH($D451,'Latest indicator estimate data'!$G$1:$G$500,0),FALSE),"")</f>
        <v/>
      </c>
      <c r="X451" s="19" t="s">
        <v>2315</v>
      </c>
      <c r="Y451" s="19" t="s">
        <v>1071</v>
      </c>
      <c r="Z451" s="19" t="s">
        <v>1647</v>
      </c>
      <c r="AA451" s="19" t="s">
        <v>1269</v>
      </c>
      <c r="AK451" s="81"/>
      <c r="AL451" s="82"/>
      <c r="AM451" s="83"/>
      <c r="AN451"/>
      <c r="AO451"/>
    </row>
    <row r="452" spans="2:41" ht="14.4">
      <c r="C452" s="130" t="s">
        <v>2035</v>
      </c>
      <c r="D452" s="131"/>
      <c r="E452" s="132"/>
      <c r="F452" s="132"/>
      <c r="G452" s="132"/>
      <c r="H452" s="132"/>
      <c r="I452" s="132"/>
      <c r="J452" s="132"/>
      <c r="K452" s="132"/>
      <c r="L452" s="132"/>
      <c r="M452" s="132"/>
      <c r="N452" s="132"/>
      <c r="O452" s="132"/>
      <c r="P452" s="132"/>
      <c r="Q452" s="132"/>
      <c r="R452" s="132"/>
      <c r="X452" s="19" t="s">
        <v>2316</v>
      </c>
      <c r="Y452" s="19" t="s">
        <v>1072</v>
      </c>
      <c r="Z452" s="19" t="s">
        <v>1649</v>
      </c>
      <c r="AA452" s="19" t="s">
        <v>1269</v>
      </c>
      <c r="AK452" s="81"/>
      <c r="AL452" s="82"/>
      <c r="AM452" s="83"/>
      <c r="AN452"/>
      <c r="AO452"/>
    </row>
    <row r="453" spans="2:41" ht="14.4">
      <c r="C453" s="125"/>
      <c r="D453" s="20" t="s">
        <v>1933</v>
      </c>
      <c r="E453" s="108">
        <f>IFERROR(HLOOKUP(E444,'Latest indicator estimate data'!$A$1:$ZZ$500,MATCH($D453,'Latest indicator estimate data'!$G$1:$G$500,0),FALSE),"")</f>
        <v>17</v>
      </c>
      <c r="F453" s="108">
        <f>IFERROR(HLOOKUP(F444,'Latest indicator estimate data'!$A$1:$ZZ$500,MATCH($D453,'Latest indicator estimate data'!$G$1:$G$500,0),FALSE),"")</f>
        <v>29</v>
      </c>
      <c r="G453" s="108">
        <f>IFERROR(HLOOKUP(G444,'Latest indicator estimate data'!$A$1:$ZZ$500,MATCH($D453,'Latest indicator estimate data'!$G$1:$G$500,0),FALSE),"")</f>
        <v>22</v>
      </c>
      <c r="H453" s="108">
        <f>IFERROR(HLOOKUP(H444,'Latest indicator estimate data'!$A$1:$ZZ$500,MATCH($D453,'Latest indicator estimate data'!$G$1:$G$500,0),FALSE),"")</f>
        <v>5</v>
      </c>
      <c r="I453" s="108">
        <f>IFERROR(HLOOKUP(I444,'Latest indicator estimate data'!$A$1:$ZZ$500,MATCH($D453,'Latest indicator estimate data'!$G$1:$G$500,0),FALSE),"")</f>
        <v>16</v>
      </c>
      <c r="J453" s="108">
        <f>IFERROR(HLOOKUP(J444,'Latest indicator estimate data'!$A$1:$ZZ$500,MATCH($D453,'Latest indicator estimate data'!$G$1:$G$500,0),FALSE),"")</f>
        <v>70</v>
      </c>
      <c r="K453" s="108">
        <f>IFERROR(HLOOKUP(K444,'Latest indicator estimate data'!$A$1:$ZZ$500,MATCH($D453,'Latest indicator estimate data'!$G$1:$G$500,0),FALSE),"")</f>
        <v>44</v>
      </c>
      <c r="L453" s="108">
        <f>IFERROR(HLOOKUP(L444,'Latest indicator estimate data'!$A$1:$ZZ$500,MATCH($D453,'Latest indicator estimate data'!$G$1:$G$500,0),FALSE),"")</f>
        <v>82</v>
      </c>
      <c r="M453" s="108">
        <f>IFERROR(HLOOKUP(M444,'Latest indicator estimate data'!$A$1:$ZZ$500,MATCH($D453,'Latest indicator estimate data'!$G$1:$G$500,0),FALSE),"")</f>
        <v>12</v>
      </c>
      <c r="N453" s="108">
        <f>IFERROR(HLOOKUP(N444,'Latest indicator estimate data'!$A$1:$ZZ$500,MATCH($D453,'Latest indicator estimate data'!$G$1:$G$500,0),FALSE),"")</f>
        <v>10</v>
      </c>
      <c r="O453" s="108">
        <f>IFERROR(HLOOKUP(O444,'Latest indicator estimate data'!$A$1:$ZZ$500,MATCH($D453,'Latest indicator estimate data'!$G$1:$G$500,0),FALSE),"")</f>
        <v>73</v>
      </c>
      <c r="P453" s="108" t="str">
        <f>IFERROR(HLOOKUP(P444,'Latest indicator estimate data'!$A$1:$ZZ$500,MATCH($D453,'Latest indicator estimate data'!$G$1:$G$500,0),FALSE),"")</f>
        <v/>
      </c>
      <c r="Q453" s="108" t="str">
        <f>IFERROR(HLOOKUP(Q444,'Latest indicator estimate data'!$A$1:$ZZ$500,MATCH($D453,'Latest indicator estimate data'!$G$1:$G$500,0),FALSE),"")</f>
        <v/>
      </c>
      <c r="R453" s="108" t="str">
        <f>IFERROR(HLOOKUP(R444,'Latest indicator estimate data'!$A$1:$ZZ$500,MATCH($D453,'Latest indicator estimate data'!$G$1:$G$500,0),FALSE),"")</f>
        <v/>
      </c>
      <c r="X453" s="19" t="s">
        <v>2317</v>
      </c>
      <c r="Y453" s="19" t="s">
        <v>1073</v>
      </c>
      <c r="Z453" s="19" t="s">
        <v>1651</v>
      </c>
      <c r="AA453" s="19" t="s">
        <v>1269</v>
      </c>
      <c r="AK453" s="81"/>
      <c r="AL453" s="82"/>
      <c r="AM453" s="83"/>
      <c r="AN453"/>
      <c r="AO453"/>
    </row>
    <row r="454" spans="2:41" ht="14.4">
      <c r="C454" s="125"/>
      <c r="D454" s="20" t="s">
        <v>1934</v>
      </c>
      <c r="E454" s="108">
        <f>IFERROR(HLOOKUP(E444,'Latest indicator estimate data'!$A$1:$ZZ$500,MATCH($D454,'Latest indicator estimate data'!$G$1:$G$500,0),FALSE),"")</f>
        <v>62</v>
      </c>
      <c r="F454" s="108">
        <f>IFERROR(HLOOKUP(F444,'Latest indicator estimate data'!$A$1:$ZZ$500,MATCH($D454,'Latest indicator estimate data'!$G$1:$G$500,0),FALSE),"")</f>
        <v>78</v>
      </c>
      <c r="G454" s="108">
        <f>IFERROR(HLOOKUP(G444,'Latest indicator estimate data'!$A$1:$ZZ$500,MATCH($D454,'Latest indicator estimate data'!$G$1:$G$500,0),FALSE),"")</f>
        <v>72</v>
      </c>
      <c r="H454" s="108">
        <f>IFERROR(HLOOKUP(H444,'Latest indicator estimate data'!$A$1:$ZZ$500,MATCH($D454,'Latest indicator estimate data'!$G$1:$G$500,0),FALSE),"")</f>
        <v>46</v>
      </c>
      <c r="I454" s="108">
        <f>IFERROR(HLOOKUP(I444,'Latest indicator estimate data'!$A$1:$ZZ$500,MATCH($D454,'Latest indicator estimate data'!$G$1:$G$500,0),FALSE),"")</f>
        <v>53</v>
      </c>
      <c r="J454" s="108">
        <f>IFERROR(HLOOKUP(J444,'Latest indicator estimate data'!$A$1:$ZZ$500,MATCH($D454,'Latest indicator estimate data'!$G$1:$G$500,0),FALSE),"")</f>
        <v>76</v>
      </c>
      <c r="K454" s="108">
        <f>IFERROR(HLOOKUP(K444,'Latest indicator estimate data'!$A$1:$ZZ$500,MATCH($D454,'Latest indicator estimate data'!$G$1:$G$500,0),FALSE),"")</f>
        <v>72</v>
      </c>
      <c r="L454" s="108">
        <f>IFERROR(HLOOKUP(L444,'Latest indicator estimate data'!$A$1:$ZZ$500,MATCH($D454,'Latest indicator estimate data'!$G$1:$G$500,0),FALSE),"")</f>
        <v>88</v>
      </c>
      <c r="M454" s="108">
        <f>IFERROR(HLOOKUP(M444,'Latest indicator estimate data'!$A$1:$ZZ$500,MATCH($D454,'Latest indicator estimate data'!$G$1:$G$500,0),FALSE),"")</f>
        <v>51</v>
      </c>
      <c r="N454" s="108">
        <f>IFERROR(HLOOKUP(N444,'Latest indicator estimate data'!$A$1:$ZZ$500,MATCH($D454,'Latest indicator estimate data'!$G$1:$G$500,0),FALSE),"")</f>
        <v>55</v>
      </c>
      <c r="O454" s="108">
        <f>IFERROR(HLOOKUP(O444,'Latest indicator estimate data'!$A$1:$ZZ$500,MATCH($D454,'Latest indicator estimate data'!$G$1:$G$500,0),FALSE),"")</f>
        <v>74</v>
      </c>
      <c r="P454" s="108" t="str">
        <f>IFERROR(HLOOKUP(P444,'Latest indicator estimate data'!$A$1:$ZZ$500,MATCH($D454,'Latest indicator estimate data'!$G$1:$G$500,0),FALSE),"")</f>
        <v/>
      </c>
      <c r="Q454" s="108" t="str">
        <f>IFERROR(HLOOKUP(Q444,'Latest indicator estimate data'!$A$1:$ZZ$500,MATCH($D454,'Latest indicator estimate data'!$G$1:$G$500,0),FALSE),"")</f>
        <v/>
      </c>
      <c r="R454" s="108" t="str">
        <f>IFERROR(HLOOKUP(R444,'Latest indicator estimate data'!$A$1:$ZZ$500,MATCH($D454,'Latest indicator estimate data'!$G$1:$G$500,0),FALSE),"")</f>
        <v/>
      </c>
      <c r="X454" s="19" t="s">
        <v>2318</v>
      </c>
      <c r="Y454" s="19" t="s">
        <v>1074</v>
      </c>
      <c r="Z454" s="19" t="s">
        <v>1653</v>
      </c>
      <c r="AA454" s="19" t="s">
        <v>1269</v>
      </c>
      <c r="AK454" s="81"/>
      <c r="AL454" s="82"/>
      <c r="AM454" s="83"/>
      <c r="AN454"/>
      <c r="AO454"/>
    </row>
    <row r="455" spans="2:41" ht="14.4">
      <c r="C455" s="130" t="s">
        <v>2039</v>
      </c>
      <c r="D455" s="131"/>
      <c r="E455" s="132"/>
      <c r="F455" s="132"/>
      <c r="G455" s="132"/>
      <c r="H455" s="132"/>
      <c r="I455" s="132"/>
      <c r="J455" s="132"/>
      <c r="K455" s="132"/>
      <c r="L455" s="132"/>
      <c r="M455" s="132"/>
      <c r="N455" s="132"/>
      <c r="O455" s="132"/>
      <c r="P455" s="132"/>
      <c r="Q455" s="132"/>
      <c r="R455" s="132"/>
      <c r="AK455" s="81"/>
      <c r="AL455" s="82"/>
      <c r="AM455" s="83"/>
      <c r="AN455"/>
      <c r="AO455"/>
    </row>
    <row r="456" spans="2:41" ht="14.4">
      <c r="C456" s="125"/>
      <c r="D456" s="20" t="s">
        <v>2561</v>
      </c>
      <c r="E456" s="108">
        <f>IFERROR(HLOOKUP(E444,'Latest indicator estimate data'!$A$1:$ZZ$500,MATCH($D456,'Latest indicator estimate data'!$G$1:$G$500,0),FALSE),"")</f>
        <v>50</v>
      </c>
      <c r="F456" s="108">
        <f>IFERROR(HLOOKUP(F444,'Latest indicator estimate data'!$A$1:$ZZ$500,MATCH($D456,'Latest indicator estimate data'!$G$1:$G$500,0),FALSE),"")</f>
        <v>89</v>
      </c>
      <c r="G456" s="108">
        <f>IFERROR(HLOOKUP(G444,'Latest indicator estimate data'!$A$1:$ZZ$500,MATCH($D456,'Latest indicator estimate data'!$G$1:$G$500,0),FALSE),"")</f>
        <v>63</v>
      </c>
      <c r="H456" s="108">
        <f>IFERROR(HLOOKUP(H444,'Latest indicator estimate data'!$A$1:$ZZ$500,MATCH($D456,'Latest indicator estimate data'!$G$1:$G$500,0),FALSE),"")</f>
        <v>47</v>
      </c>
      <c r="I456" s="108">
        <f>IFERROR(HLOOKUP(I444,'Latest indicator estimate data'!$A$1:$ZZ$500,MATCH($D456,'Latest indicator estimate data'!$G$1:$G$500,0),FALSE),"")</f>
        <v>47</v>
      </c>
      <c r="J456" s="108">
        <f>IFERROR(HLOOKUP(J444,'Latest indicator estimate data'!$A$1:$ZZ$500,MATCH($D456,'Latest indicator estimate data'!$G$1:$G$500,0),FALSE),"")</f>
        <v>84</v>
      </c>
      <c r="K456" s="108">
        <f>IFERROR(HLOOKUP(K444,'Latest indicator estimate data'!$A$1:$ZZ$500,MATCH($D456,'Latest indicator estimate data'!$G$1:$G$500,0),FALSE),"")</f>
        <v>58</v>
      </c>
      <c r="L456" s="108">
        <f>IFERROR(HLOOKUP(L444,'Latest indicator estimate data'!$A$1:$ZZ$500,MATCH($D456,'Latest indicator estimate data'!$G$1:$G$500,0),FALSE),"")</f>
        <v>89</v>
      </c>
      <c r="M456" s="108">
        <f>IFERROR(HLOOKUP(M444,'Latest indicator estimate data'!$A$1:$ZZ$500,MATCH($D456,'Latest indicator estimate data'!$G$1:$G$500,0),FALSE),"")</f>
        <v>47</v>
      </c>
      <c r="N456" s="108">
        <f>IFERROR(HLOOKUP(N444,'Latest indicator estimate data'!$A$1:$ZZ$500,MATCH($D456,'Latest indicator estimate data'!$G$1:$G$500,0),FALSE),"")</f>
        <v>47</v>
      </c>
      <c r="O456" s="108">
        <f>IFERROR(HLOOKUP(O444,'Latest indicator estimate data'!$A$1:$ZZ$500,MATCH($D456,'Latest indicator estimate data'!$G$1:$G$500,0),FALSE),"")</f>
        <v>19</v>
      </c>
      <c r="P456" s="108" t="str">
        <f>IFERROR(HLOOKUP(P444,'Latest indicator estimate data'!$A$1:$ZZ$500,MATCH($D456,'Latest indicator estimate data'!$G$1:$G$500,0),FALSE),"")</f>
        <v/>
      </c>
      <c r="Q456" s="108" t="str">
        <f>IFERROR(HLOOKUP(Q444,'Latest indicator estimate data'!$A$1:$ZZ$500,MATCH($D456,'Latest indicator estimate data'!$G$1:$G$500,0),FALSE),"")</f>
        <v/>
      </c>
      <c r="R456" s="108" t="str">
        <f>IFERROR(HLOOKUP(R444,'Latest indicator estimate data'!$A$1:$ZZ$500,MATCH($D456,'Latest indicator estimate data'!$G$1:$G$500,0),FALSE),"")</f>
        <v/>
      </c>
      <c r="AK456" s="81"/>
      <c r="AL456" s="82"/>
      <c r="AM456" s="83"/>
      <c r="AN456"/>
      <c r="AO456"/>
    </row>
    <row r="457" spans="2:41" ht="14.4">
      <c r="C457" s="126"/>
      <c r="D457" s="129" t="s">
        <v>2560</v>
      </c>
      <c r="E457" s="113">
        <f>IFERROR(HLOOKUP(E444,'Latest indicator estimate data'!$A$1:$ZZ$500,MATCH($D457,'Latest indicator estimate data'!$G$1:$G$500,0),FALSE),"")</f>
        <v>57</v>
      </c>
      <c r="F457" s="113">
        <f>IFERROR(HLOOKUP(F444,'Latest indicator estimate data'!$A$1:$ZZ$500,MATCH($D457,'Latest indicator estimate data'!$G$1:$G$500,0),FALSE),"")</f>
        <v>48</v>
      </c>
      <c r="G457" s="113">
        <f>IFERROR(HLOOKUP(G444,'Latest indicator estimate data'!$A$1:$ZZ$500,MATCH($D457,'Latest indicator estimate data'!$G$1:$G$500,0),FALSE),"")</f>
        <v>45</v>
      </c>
      <c r="H457" s="113">
        <f>IFERROR(HLOOKUP(H444,'Latest indicator estimate data'!$A$1:$ZZ$500,MATCH($D457,'Latest indicator estimate data'!$G$1:$G$500,0),FALSE),"")</f>
        <v>23</v>
      </c>
      <c r="I457" s="113">
        <f>IFERROR(HLOOKUP(I444,'Latest indicator estimate data'!$A$1:$ZZ$500,MATCH($D457,'Latest indicator estimate data'!$G$1:$G$500,0),FALSE),"")</f>
        <v>33</v>
      </c>
      <c r="J457" s="113">
        <f>IFERROR(HLOOKUP(J444,'Latest indicator estimate data'!$A$1:$ZZ$500,MATCH($D457,'Latest indicator estimate data'!$G$1:$G$500,0),FALSE),"")</f>
        <v>71</v>
      </c>
      <c r="K457" s="113">
        <f>IFERROR(HLOOKUP(K444,'Latest indicator estimate data'!$A$1:$ZZ$500,MATCH($D457,'Latest indicator estimate data'!$G$1:$G$500,0),FALSE),"")</f>
        <v>58</v>
      </c>
      <c r="L457" s="113">
        <f>IFERROR(HLOOKUP(L444,'Latest indicator estimate data'!$A$1:$ZZ$500,MATCH($D457,'Latest indicator estimate data'!$G$1:$G$500,0),FALSE),"")</f>
        <v>84</v>
      </c>
      <c r="M457" s="113">
        <f>IFERROR(HLOOKUP(M444,'Latest indicator estimate data'!$A$1:$ZZ$500,MATCH($D457,'Latest indicator estimate data'!$G$1:$G$500,0),FALSE),"")</f>
        <v>30</v>
      </c>
      <c r="N457" s="113">
        <f>IFERROR(HLOOKUP(N444,'Latest indicator estimate data'!$A$1:$ZZ$500,MATCH($D457,'Latest indicator estimate data'!$G$1:$G$500,0),FALSE),"")</f>
        <v>30</v>
      </c>
      <c r="O457" s="113">
        <f>IFERROR(HLOOKUP(O444,'Latest indicator estimate data'!$A$1:$ZZ$500,MATCH($D457,'Latest indicator estimate data'!$G$1:$G$500,0),FALSE),"")</f>
        <v>128</v>
      </c>
      <c r="P457" s="113" t="str">
        <f>IFERROR(HLOOKUP(P444,'Latest indicator estimate data'!$A$1:$ZZ$500,MATCH($D457,'Latest indicator estimate data'!$G$1:$G$500,0),FALSE),"")</f>
        <v/>
      </c>
      <c r="Q457" s="113" t="str">
        <f>IFERROR(HLOOKUP(Q444,'Latest indicator estimate data'!$A$1:$ZZ$500,MATCH($D457,'Latest indicator estimate data'!$G$1:$G$500,0),FALSE),"")</f>
        <v/>
      </c>
      <c r="R457" s="113" t="str">
        <f>IFERROR(HLOOKUP(R444,'Latest indicator estimate data'!$A$1:$ZZ$500,MATCH($D457,'Latest indicator estimate data'!$G$1:$G$500,0),FALSE),"")</f>
        <v/>
      </c>
      <c r="AK457" s="81"/>
      <c r="AL457" s="82"/>
      <c r="AM457" s="83"/>
      <c r="AN457"/>
      <c r="AO457"/>
    </row>
    <row r="461" spans="2:41">
      <c r="B461" s="105" t="s">
        <v>2342</v>
      </c>
    </row>
    <row r="462" spans="2:41">
      <c r="B462" s="105" t="s">
        <v>2343</v>
      </c>
      <c r="C462" s="105"/>
      <c r="D462" s="106"/>
      <c r="E462" s="107"/>
      <c r="F462" s="107"/>
      <c r="G462" s="107"/>
      <c r="H462" s="107"/>
      <c r="I462" s="107"/>
      <c r="J462" s="107"/>
      <c r="K462" s="107"/>
      <c r="L462" s="107"/>
      <c r="M462" s="107"/>
      <c r="N462" s="107"/>
      <c r="O462" s="108"/>
      <c r="P462" s="118"/>
    </row>
    <row r="463" spans="2:41" ht="27.75" customHeight="1">
      <c r="C463" s="109"/>
      <c r="D463" s="109"/>
      <c r="E463" s="245" t="s">
        <v>2344</v>
      </c>
      <c r="F463" s="245"/>
      <c r="G463" s="245"/>
      <c r="H463" s="110"/>
      <c r="I463" s="110"/>
      <c r="J463" s="110"/>
      <c r="K463" s="110"/>
      <c r="L463" s="110"/>
      <c r="M463" s="110"/>
      <c r="N463" s="110"/>
      <c r="O463" s="110"/>
      <c r="P463" s="110"/>
    </row>
    <row r="464" spans="2:41" ht="43.5" customHeight="1">
      <c r="C464" s="120"/>
      <c r="D464" s="120"/>
      <c r="E464" s="160" t="str">
        <f>X466</f>
        <v>IV cannulas and giving sets</v>
      </c>
      <c r="F464" s="160" t="str">
        <f>X467</f>
        <v>O2 interface (nasal canulae)</v>
      </c>
      <c r="G464" s="160" t="str">
        <f>X468</f>
        <v>O2 interface (face masks)</v>
      </c>
      <c r="H464" s="160" t="s">
        <v>2015</v>
      </c>
      <c r="I464" s="160"/>
      <c r="J464" s="160"/>
      <c r="K464" s="160"/>
      <c r="L464" s="111"/>
      <c r="M464" s="111"/>
      <c r="N464" s="111"/>
      <c r="O464" s="111"/>
      <c r="P464" s="111"/>
    </row>
    <row r="465" spans="3:27" ht="27.6">
      <c r="C465" s="121"/>
      <c r="D465" s="121"/>
      <c r="E465" s="127" t="s">
        <v>1075</v>
      </c>
      <c r="F465" s="127" t="s">
        <v>1076</v>
      </c>
      <c r="G465" s="127" t="s">
        <v>1077</v>
      </c>
      <c r="H465" s="127" t="s">
        <v>1198</v>
      </c>
      <c r="I465" s="127"/>
      <c r="J465" s="127"/>
      <c r="K465" s="127"/>
      <c r="L465" s="127"/>
      <c r="M465" s="127"/>
      <c r="N465" s="127"/>
      <c r="O465" s="127"/>
      <c r="P465" s="127"/>
    </row>
    <row r="466" spans="3:27">
      <c r="C466" s="123" t="s">
        <v>1927</v>
      </c>
      <c r="D466" s="124"/>
      <c r="E466" s="112">
        <f>HLOOKUP(E465,'Latest indicator estimate data'!$A$1:$ZZ$500,MATCH($C466,'Latest indicator estimate data'!$G$1:$G$500,0),FALSE)</f>
        <v>96</v>
      </c>
      <c r="F466" s="112">
        <f>HLOOKUP(F465,'Latest indicator estimate data'!$A$1:$ZZ$500,MATCH($C466,'Latest indicator estimate data'!$G$1:$G$500,0),FALSE)</f>
        <v>84</v>
      </c>
      <c r="G466" s="112">
        <f>HLOOKUP(G465,'Latest indicator estimate data'!$A$1:$ZZ$500,MATCH($C466,'Latest indicator estimate data'!$G$1:$G$500,0),FALSE)</f>
        <v>82</v>
      </c>
      <c r="H466" s="112">
        <f>HLOOKUP(H465,'Latest indicator estimate data'!$A$1:$ZZ$500,MATCH($C466,'Latest indicator estimate data'!$G$1:$G$500,0),FALSE)</f>
        <v>147</v>
      </c>
      <c r="I466" s="112" t="e">
        <f>HLOOKUP(I465,'Latest indicator estimate data'!$A$1:$ZZ$500,MATCH($C466,'Latest indicator estimate data'!$G$1:$G$500,0),FALSE)</f>
        <v>#N/A</v>
      </c>
      <c r="J466" s="112" t="e">
        <f>HLOOKUP(J465,'Latest indicator estimate data'!$A$1:$ZZ$500,MATCH($C466,'Latest indicator estimate data'!$G$1:$G$500,0),FALSE)</f>
        <v>#N/A</v>
      </c>
      <c r="K466" s="112" t="e">
        <f>HLOOKUP(K465,'Latest indicator estimate data'!$A$1:$ZZ$500,MATCH($C466,'Latest indicator estimate data'!$G$1:$G$500,0),FALSE)</f>
        <v>#N/A</v>
      </c>
      <c r="L466" s="112" t="e">
        <f>HLOOKUP(L465,'Latest indicator estimate data'!$A$1:$ZZ$500,MATCH($C466,'Latest indicator estimate data'!$G$1:$G$500,0),FALSE)</f>
        <v>#N/A</v>
      </c>
      <c r="M466" s="112" t="e">
        <f>HLOOKUP(M465,'Latest indicator estimate data'!$A$1:$ZZ$500,MATCH($C466,'Latest indicator estimate data'!$G$1:$G$500,0),FALSE)</f>
        <v>#N/A</v>
      </c>
      <c r="N466" s="112" t="e">
        <f>HLOOKUP(N465,'Latest indicator estimate data'!$A$1:$ZZ$500,MATCH($C466,'Latest indicator estimate data'!$G$1:$G$500,0),FALSE)</f>
        <v>#N/A</v>
      </c>
      <c r="O466" s="112" t="e">
        <f>HLOOKUP(O465,'Latest indicator estimate data'!$A$1:$ZZ$500,MATCH($C466,'Latest indicator estimate data'!$G$1:$G$500,0),FALSE)</f>
        <v>#N/A</v>
      </c>
      <c r="P466" s="112" t="e">
        <f>HLOOKUP(P465,'Latest indicator estimate data'!A124:ZZ623,MATCH(C466,'Latest indicator estimate data'!E124:E623,0),FALSE)</f>
        <v>#N/A</v>
      </c>
      <c r="X466" s="19" t="s">
        <v>2326</v>
      </c>
      <c r="Y466" s="19" t="s">
        <v>1075</v>
      </c>
      <c r="Z466" s="19" t="s">
        <v>1702</v>
      </c>
      <c r="AA466" s="19" t="s">
        <v>1601</v>
      </c>
    </row>
    <row r="467" spans="3:27">
      <c r="C467" s="133" t="s">
        <v>2027</v>
      </c>
      <c r="D467" s="134"/>
      <c r="E467" s="132"/>
      <c r="F467" s="132"/>
      <c r="G467" s="132"/>
      <c r="H467" s="132"/>
      <c r="I467" s="132"/>
      <c r="J467" s="132"/>
      <c r="K467" s="132"/>
      <c r="L467" s="132"/>
      <c r="M467" s="132"/>
      <c r="N467" s="132"/>
      <c r="O467" s="132"/>
      <c r="P467" s="132"/>
      <c r="X467" s="19" t="s">
        <v>2327</v>
      </c>
      <c r="Y467" s="19" t="s">
        <v>1076</v>
      </c>
      <c r="Z467" s="19" t="s">
        <v>1703</v>
      </c>
      <c r="AA467" s="19" t="s">
        <v>1601</v>
      </c>
    </row>
    <row r="468" spans="3:27">
      <c r="C468" s="125"/>
      <c r="D468" s="20" t="s">
        <v>1928</v>
      </c>
      <c r="E468" s="108">
        <f>IFERROR(HLOOKUP(E465,'Latest indicator estimate data'!$A$1:$ZZ$500,MATCH($D468,'Latest indicator estimate data'!$G$1:$G$500,0),FALSE),"")</f>
        <v>96</v>
      </c>
      <c r="F468" s="108">
        <f>IFERROR(HLOOKUP(F465,'Latest indicator estimate data'!$A$1:$ZZ$500,MATCH($D468,'Latest indicator estimate data'!$G$1:$G$500,0),FALSE),"")</f>
        <v>84</v>
      </c>
      <c r="G468" s="108">
        <f>IFERROR(HLOOKUP(G465,'Latest indicator estimate data'!$A$1:$ZZ$500,MATCH($D468,'Latest indicator estimate data'!$G$1:$G$500,0),FALSE),"")</f>
        <v>82</v>
      </c>
      <c r="H468" s="108">
        <f>IFERROR(HLOOKUP(H465,'Latest indicator estimate data'!$A$1:$ZZ$500,MATCH($D468,'Latest indicator estimate data'!$G$1:$G$500,0),FALSE),"")</f>
        <v>45</v>
      </c>
      <c r="I468" s="108" t="str">
        <f>IFERROR(HLOOKUP(I465,'Latest indicator estimate data'!$A$1:$ZZ$500,MATCH($D468,'Latest indicator estimate data'!$G$1:$G$500,0),FALSE),"")</f>
        <v/>
      </c>
      <c r="J468" s="108" t="str">
        <f>IFERROR(HLOOKUP(J465,'Latest indicator estimate data'!$A$1:$ZZ$500,MATCH($D468,'Latest indicator estimate data'!$G$1:$G$500,0),FALSE),"")</f>
        <v/>
      </c>
      <c r="K468" s="108" t="str">
        <f>IFERROR(HLOOKUP(K465,'Latest indicator estimate data'!$A$1:$ZZ$500,MATCH($D468,'Latest indicator estimate data'!$G$1:$G$500,0),FALSE),"")</f>
        <v/>
      </c>
      <c r="L468" s="108" t="str">
        <f>IFERROR(HLOOKUP(L465,'Latest indicator estimate data'!$A$1:$ZZ$500,MATCH($D468,'Latest indicator estimate data'!$G$1:$G$500,0),FALSE),"")</f>
        <v/>
      </c>
      <c r="M468" s="108" t="str">
        <f>IFERROR(HLOOKUP(M465,'Latest indicator estimate data'!$A$1:$ZZ$500,MATCH($D468,'Latest indicator estimate data'!$G$1:$G$500,0),FALSE),"")</f>
        <v/>
      </c>
      <c r="N468" s="108" t="str">
        <f>IFERROR(HLOOKUP(N465,'Latest indicator estimate data'!$A$1:$ZZ$500,MATCH($D468,'Latest indicator estimate data'!$G$1:$G$500,0),FALSE),"")</f>
        <v/>
      </c>
      <c r="O468" s="108" t="str">
        <f>IFERROR(HLOOKUP(O465,'Latest indicator estimate data'!$A$1:$ZZ$500,MATCH($D468,'Latest indicator estimate data'!$G$1:$G$500,0),FALSE),"")</f>
        <v/>
      </c>
      <c r="P468" s="108" t="str">
        <f>IFERROR(HLOOKUP(P465,'Latest indicator estimate data'!A124:ZZ623,MATCH(D468,'Latest indicator estimate data'!F124:F623,0),FALSE),"")</f>
        <v/>
      </c>
      <c r="X468" s="19" t="s">
        <v>2328</v>
      </c>
      <c r="Y468" s="19" t="s">
        <v>1077</v>
      </c>
      <c r="Z468" s="19" t="s">
        <v>1704</v>
      </c>
      <c r="AA468" s="19" t="s">
        <v>1601</v>
      </c>
    </row>
    <row r="469" spans="3:27" ht="27.6">
      <c r="C469" s="125"/>
      <c r="D469" s="20" t="s">
        <v>1929</v>
      </c>
      <c r="E469" s="108">
        <f>IFERROR(HLOOKUP(E465,'Latest indicator estimate data'!$A$1:$ZZ$500,MATCH($D469,'Latest indicator estimate data'!$G$1:$G$500,0),FALSE),"")</f>
        <v>0</v>
      </c>
      <c r="F469" s="108">
        <f>IFERROR(HLOOKUP(F465,'Latest indicator estimate data'!$A$1:$ZZ$500,MATCH($D469,'Latest indicator estimate data'!$G$1:$G$500,0),FALSE),"")</f>
        <v>0</v>
      </c>
      <c r="G469" s="108">
        <f>IFERROR(HLOOKUP(G465,'Latest indicator estimate data'!$A$1:$ZZ$500,MATCH($D469,'Latest indicator estimate data'!$G$1:$G$500,0),FALSE),"")</f>
        <v>0</v>
      </c>
      <c r="H469" s="108">
        <f>IFERROR(HLOOKUP(H465,'Latest indicator estimate data'!$A$1:$ZZ$500,MATCH($D469,'Latest indicator estimate data'!$G$1:$G$500,0),FALSE),"")</f>
        <v>102</v>
      </c>
      <c r="I469" s="108" t="str">
        <f>IFERROR(HLOOKUP(I465,'Latest indicator estimate data'!$A$1:$ZZ$500,MATCH($D469,'Latest indicator estimate data'!$G$1:$G$500,0),FALSE),"")</f>
        <v/>
      </c>
      <c r="J469" s="108" t="str">
        <f>IFERROR(HLOOKUP(J465,'Latest indicator estimate data'!$A$1:$ZZ$500,MATCH($D469,'Latest indicator estimate data'!$G$1:$G$500,0),FALSE),"")</f>
        <v/>
      </c>
      <c r="K469" s="108" t="str">
        <f>IFERROR(HLOOKUP(K465,'Latest indicator estimate data'!$A$1:$ZZ$500,MATCH($D469,'Latest indicator estimate data'!$G$1:$G$500,0),FALSE),"")</f>
        <v/>
      </c>
      <c r="L469" s="108" t="str">
        <f>IFERROR(HLOOKUP(L465,'Latest indicator estimate data'!$A$1:$ZZ$500,MATCH($D469,'Latest indicator estimate data'!$G$1:$G$500,0),FALSE),"")</f>
        <v/>
      </c>
      <c r="M469" s="108" t="str">
        <f>IFERROR(HLOOKUP(M465,'Latest indicator estimate data'!$A$1:$ZZ$500,MATCH($D469,'Latest indicator estimate data'!$G$1:$G$500,0),FALSE),"")</f>
        <v/>
      </c>
      <c r="N469" s="108" t="str">
        <f>IFERROR(HLOOKUP(N465,'Latest indicator estimate data'!$A$1:$ZZ$500,MATCH($D469,'Latest indicator estimate data'!$G$1:$G$500,0),FALSE),"")</f>
        <v/>
      </c>
      <c r="O469" s="108" t="str">
        <f>IFERROR(HLOOKUP(O465,'Latest indicator estimate data'!$A$1:$ZZ$500,MATCH($D469,'Latest indicator estimate data'!$G$1:$G$500,0),FALSE),"")</f>
        <v/>
      </c>
      <c r="P469" s="108" t="str">
        <f>IFERROR(HLOOKUP(P465,'Latest indicator estimate data'!A124:ZZ623,MATCH(D469,'Latest indicator estimate data'!F124:F623,0),FALSE),"")</f>
        <v/>
      </c>
    </row>
    <row r="470" spans="3:27">
      <c r="C470" s="130" t="s">
        <v>2031</v>
      </c>
      <c r="D470" s="131"/>
      <c r="E470" s="132"/>
      <c r="F470" s="132"/>
      <c r="G470" s="132"/>
      <c r="H470" s="132"/>
      <c r="I470" s="132"/>
      <c r="J470" s="132"/>
      <c r="K470" s="132"/>
      <c r="L470" s="132"/>
      <c r="M470" s="132"/>
      <c r="N470" s="132"/>
      <c r="O470" s="132"/>
      <c r="P470" s="132"/>
    </row>
    <row r="471" spans="3:27">
      <c r="C471" s="125"/>
      <c r="D471" s="20" t="s">
        <v>2558</v>
      </c>
      <c r="E471" s="108">
        <f>IFERROR(HLOOKUP(E465,'Latest indicator estimate data'!$A$1:$ZZ$500,MATCH($D471,'Latest indicator estimate data'!$G$1:$G$500,0),FALSE),"")</f>
        <v>86</v>
      </c>
      <c r="F471" s="108">
        <f>IFERROR(HLOOKUP(F465,'Latest indicator estimate data'!$A$1:$ZZ$500,MATCH($D471,'Latest indicator estimate data'!$G$1:$G$500,0),FALSE),"")</f>
        <v>43</v>
      </c>
      <c r="G471" s="108">
        <f>IFERROR(HLOOKUP(G465,'Latest indicator estimate data'!$A$1:$ZZ$500,MATCH($D471,'Latest indicator estimate data'!$G$1:$G$500,0),FALSE),"")</f>
        <v>29</v>
      </c>
      <c r="H471" s="108">
        <f>IFERROR(HLOOKUP(H465,'Latest indicator estimate data'!$A$1:$ZZ$500,MATCH($D471,'Latest indicator estimate data'!$G$1:$G$500,0),FALSE),"")</f>
        <v>108</v>
      </c>
      <c r="I471" s="108" t="str">
        <f>IFERROR(HLOOKUP(I465,'Latest indicator estimate data'!$A$1:$ZZ$500,MATCH($D471,'Latest indicator estimate data'!$G$1:$G$500,0),FALSE),"")</f>
        <v/>
      </c>
      <c r="J471" s="108" t="str">
        <f>IFERROR(HLOOKUP(J465,'Latest indicator estimate data'!$A$1:$ZZ$500,MATCH($D471,'Latest indicator estimate data'!$G$1:$G$500,0),FALSE),"")</f>
        <v/>
      </c>
      <c r="K471" s="108" t="str">
        <f>IFERROR(HLOOKUP(K465,'Latest indicator estimate data'!$A$1:$ZZ$500,MATCH($D471,'Latest indicator estimate data'!$G$1:$G$500,0),FALSE),"")</f>
        <v/>
      </c>
      <c r="L471" s="108" t="str">
        <f>IFERROR(HLOOKUP(L465,'Latest indicator estimate data'!$A$1:$ZZ$500,MATCH($D471,'Latest indicator estimate data'!$G$1:$G$500,0),FALSE),"")</f>
        <v/>
      </c>
      <c r="M471" s="108" t="str">
        <f>IFERROR(HLOOKUP(M465,'Latest indicator estimate data'!$A$1:$ZZ$500,MATCH($D471,'Latest indicator estimate data'!$G$1:$G$500,0),FALSE),"")</f>
        <v/>
      </c>
      <c r="N471" s="108" t="str">
        <f>IFERROR(HLOOKUP(N465,'Latest indicator estimate data'!$A$1:$ZZ$500,MATCH($D471,'Latest indicator estimate data'!$G$1:$G$500,0),FALSE),"")</f>
        <v/>
      </c>
      <c r="O471" s="108" t="str">
        <f>IFERROR(HLOOKUP(O465,'Latest indicator estimate data'!$A$1:$ZZ$500,MATCH($D471,'Latest indicator estimate data'!$G$1:$G$500,0),FALSE),"")</f>
        <v/>
      </c>
      <c r="P471" s="108" t="str">
        <f>IFERROR(HLOOKUP(P465,'Latest indicator estimate data'!L124:AAK623,MATCH(D471,'Latest indicator estimate data'!Q124:Q623,0),FALSE),"")</f>
        <v/>
      </c>
    </row>
    <row r="472" spans="3:27">
      <c r="C472" s="125"/>
      <c r="D472" s="20" t="s">
        <v>2559</v>
      </c>
      <c r="E472" s="108">
        <f>IFERROR(HLOOKUP(E465,'Latest indicator estimate data'!$A$1:$ZZ$500,MATCH($D472,'Latest indicator estimate data'!$G$1:$G$500,0),FALSE),"")</f>
        <v>97</v>
      </c>
      <c r="F472" s="108">
        <f>IFERROR(HLOOKUP(F465,'Latest indicator estimate data'!$A$1:$ZZ$500,MATCH($D472,'Latest indicator estimate data'!$G$1:$G$500,0),FALSE),"")</f>
        <v>92</v>
      </c>
      <c r="G472" s="108">
        <f>IFERROR(HLOOKUP(G465,'Latest indicator estimate data'!$A$1:$ZZ$500,MATCH($D472,'Latest indicator estimate data'!$G$1:$G$500,0),FALSE),"")</f>
        <v>92</v>
      </c>
      <c r="H472" s="108">
        <f>IFERROR(HLOOKUP(H465,'Latest indicator estimate data'!$A$1:$ZZ$500,MATCH($D472,'Latest indicator estimate data'!$G$1:$G$500,0),FALSE),"")</f>
        <v>39</v>
      </c>
      <c r="I472" s="108" t="str">
        <f>IFERROR(HLOOKUP(I465,'Latest indicator estimate data'!$A$1:$ZZ$500,MATCH($D472,'Latest indicator estimate data'!$G$1:$G$500,0),FALSE),"")</f>
        <v/>
      </c>
      <c r="J472" s="108" t="str">
        <f>IFERROR(HLOOKUP(J465,'Latest indicator estimate data'!$A$1:$ZZ$500,MATCH($D472,'Latest indicator estimate data'!$G$1:$G$500,0),FALSE),"")</f>
        <v/>
      </c>
      <c r="K472" s="108" t="str">
        <f>IFERROR(HLOOKUP(K465,'Latest indicator estimate data'!$A$1:$ZZ$500,MATCH($D472,'Latest indicator estimate data'!$G$1:$G$500,0),FALSE),"")</f>
        <v/>
      </c>
      <c r="L472" s="108" t="str">
        <f>IFERROR(HLOOKUP(L465,'Latest indicator estimate data'!$A$1:$ZZ$500,MATCH($D472,'Latest indicator estimate data'!$G$1:$G$500,0),FALSE),"")</f>
        <v/>
      </c>
      <c r="M472" s="108" t="str">
        <f>IFERROR(HLOOKUP(M465,'Latest indicator estimate data'!$A$1:$ZZ$500,MATCH($D472,'Latest indicator estimate data'!$G$1:$G$500,0),FALSE),"")</f>
        <v/>
      </c>
      <c r="N472" s="108" t="str">
        <f>IFERROR(HLOOKUP(N465,'Latest indicator estimate data'!$A$1:$ZZ$500,MATCH($D472,'Latest indicator estimate data'!$G$1:$G$500,0),FALSE),"")</f>
        <v/>
      </c>
      <c r="O472" s="108" t="str">
        <f>IFERROR(HLOOKUP(O465,'Latest indicator estimate data'!$A$1:$ZZ$500,MATCH($D472,'Latest indicator estimate data'!$G$1:$G$500,0),FALSE),"")</f>
        <v/>
      </c>
      <c r="P472" s="108" t="str">
        <f>IFERROR(HLOOKUP(P465,'Latest indicator estimate data'!L125:AAK624,MATCH(D472,'Latest indicator estimate data'!Q125:Q624,0),FALSE),"")</f>
        <v/>
      </c>
    </row>
    <row r="473" spans="3:27">
      <c r="C473" s="130" t="s">
        <v>2035</v>
      </c>
      <c r="D473" s="131"/>
      <c r="E473" s="132"/>
      <c r="F473" s="132"/>
      <c r="G473" s="132"/>
      <c r="H473" s="132"/>
      <c r="I473" s="132"/>
      <c r="J473" s="132"/>
      <c r="K473" s="132"/>
      <c r="L473" s="132"/>
      <c r="M473" s="132"/>
      <c r="N473" s="132"/>
      <c r="O473" s="132"/>
      <c r="P473" s="132"/>
    </row>
    <row r="474" spans="3:27">
      <c r="C474" s="125"/>
      <c r="D474" s="20" t="s">
        <v>1933</v>
      </c>
      <c r="E474" s="108">
        <f>IFERROR(HLOOKUP(E465,'Latest indicator estimate data'!$A$1:$ZZ$500,MATCH($D474,'Latest indicator estimate data'!$G$1:$G$500,0),FALSE),"")</f>
        <v>100</v>
      </c>
      <c r="F474" s="108">
        <f>IFERROR(HLOOKUP(F465,'Latest indicator estimate data'!$A$1:$ZZ$500,MATCH($D474,'Latest indicator estimate data'!$G$1:$G$500,0),FALSE),"")</f>
        <v>50</v>
      </c>
      <c r="G474" s="108">
        <f>IFERROR(HLOOKUP(G465,'Latest indicator estimate data'!$A$1:$ZZ$500,MATCH($D474,'Latest indicator estimate data'!$G$1:$G$500,0),FALSE),"")</f>
        <v>17</v>
      </c>
      <c r="H474" s="108">
        <f>IFERROR(HLOOKUP(H465,'Latest indicator estimate data'!$A$1:$ZZ$500,MATCH($D474,'Latest indicator estimate data'!$G$1:$G$500,0),FALSE),"")</f>
        <v>73</v>
      </c>
      <c r="I474" s="108" t="str">
        <f>IFERROR(HLOOKUP(I465,'Latest indicator estimate data'!$A$1:$ZZ$500,MATCH($D474,'Latest indicator estimate data'!$G$1:$G$500,0),FALSE),"")</f>
        <v/>
      </c>
      <c r="J474" s="108" t="str">
        <f>IFERROR(HLOOKUP(J465,'Latest indicator estimate data'!$A$1:$ZZ$500,MATCH($D474,'Latest indicator estimate data'!$G$1:$G$500,0),FALSE),"")</f>
        <v/>
      </c>
      <c r="K474" s="108" t="str">
        <f>IFERROR(HLOOKUP(K465,'Latest indicator estimate data'!$A$1:$ZZ$500,MATCH($D474,'Latest indicator estimate data'!$G$1:$G$500,0),FALSE),"")</f>
        <v/>
      </c>
      <c r="L474" s="108" t="str">
        <f>IFERROR(HLOOKUP(L465,'Latest indicator estimate data'!$A$1:$ZZ$500,MATCH($D474,'Latest indicator estimate data'!$G$1:$G$500,0),FALSE),"")</f>
        <v/>
      </c>
      <c r="M474" s="108" t="str">
        <f>IFERROR(HLOOKUP(M465,'Latest indicator estimate data'!$A$1:$ZZ$500,MATCH($D474,'Latest indicator estimate data'!$G$1:$G$500,0),FALSE),"")</f>
        <v/>
      </c>
      <c r="N474" s="108" t="str">
        <f>IFERROR(HLOOKUP(N465,'Latest indicator estimate data'!$A$1:$ZZ$500,MATCH($D474,'Latest indicator estimate data'!$G$1:$G$500,0),FALSE),"")</f>
        <v/>
      </c>
      <c r="O474" s="108" t="str">
        <f>IFERROR(HLOOKUP(O465,'Latest indicator estimate data'!$A$1:$ZZ$500,MATCH($D474,'Latest indicator estimate data'!$G$1:$G$500,0),FALSE),"")</f>
        <v/>
      </c>
      <c r="P474" s="108" t="str">
        <f>IFERROR(HLOOKUP(P465,'Latest indicator estimate data'!L127:AAK626,MATCH(D474,'Latest indicator estimate data'!Q127:Q626,0),FALSE),"")</f>
        <v/>
      </c>
    </row>
    <row r="475" spans="3:27">
      <c r="C475" s="125"/>
      <c r="D475" s="20" t="s">
        <v>1934</v>
      </c>
      <c r="E475" s="108">
        <f>IFERROR(HLOOKUP(E465,'Latest indicator estimate data'!$A$1:$ZZ$500,MATCH($D475,'Latest indicator estimate data'!$G$1:$G$500,0),FALSE),"")</f>
        <v>95</v>
      </c>
      <c r="F475" s="108">
        <f>IFERROR(HLOOKUP(F465,'Latest indicator estimate data'!$A$1:$ZZ$500,MATCH($D475,'Latest indicator estimate data'!$G$1:$G$500,0),FALSE),"")</f>
        <v>90</v>
      </c>
      <c r="G475" s="108">
        <f>IFERROR(HLOOKUP(G465,'Latest indicator estimate data'!$A$1:$ZZ$500,MATCH($D475,'Latest indicator estimate data'!$G$1:$G$500,0),FALSE),"")</f>
        <v>92</v>
      </c>
      <c r="H475" s="108">
        <f>IFERROR(HLOOKUP(H465,'Latest indicator estimate data'!$A$1:$ZZ$500,MATCH($D475,'Latest indicator estimate data'!$G$1:$G$500,0),FALSE),"")</f>
        <v>74</v>
      </c>
      <c r="I475" s="108" t="str">
        <f>IFERROR(HLOOKUP(I465,'Latest indicator estimate data'!$A$1:$ZZ$500,MATCH($D475,'Latest indicator estimate data'!$G$1:$G$500,0),FALSE),"")</f>
        <v/>
      </c>
      <c r="J475" s="108" t="str">
        <f>IFERROR(HLOOKUP(J465,'Latest indicator estimate data'!$A$1:$ZZ$500,MATCH($D475,'Latest indicator estimate data'!$G$1:$G$500,0),FALSE),"")</f>
        <v/>
      </c>
      <c r="K475" s="108" t="str">
        <f>IFERROR(HLOOKUP(K465,'Latest indicator estimate data'!$A$1:$ZZ$500,MATCH($D475,'Latest indicator estimate data'!$G$1:$G$500,0),FALSE),"")</f>
        <v/>
      </c>
      <c r="L475" s="108" t="str">
        <f>IFERROR(HLOOKUP(L465,'Latest indicator estimate data'!$A$1:$ZZ$500,MATCH($D475,'Latest indicator estimate data'!$G$1:$G$500,0),FALSE),"")</f>
        <v/>
      </c>
      <c r="M475" s="108" t="str">
        <f>IFERROR(HLOOKUP(M465,'Latest indicator estimate data'!$A$1:$ZZ$500,MATCH($D475,'Latest indicator estimate data'!$G$1:$G$500,0),FALSE),"")</f>
        <v/>
      </c>
      <c r="N475" s="108" t="str">
        <f>IFERROR(HLOOKUP(N465,'Latest indicator estimate data'!$A$1:$ZZ$500,MATCH($D475,'Latest indicator estimate data'!$G$1:$G$500,0),FALSE),"")</f>
        <v/>
      </c>
      <c r="O475" s="108" t="str">
        <f>IFERROR(HLOOKUP(O465,'Latest indicator estimate data'!$A$1:$ZZ$500,MATCH($D475,'Latest indicator estimate data'!$G$1:$G$500,0),FALSE),"")</f>
        <v/>
      </c>
      <c r="P475" s="108" t="str">
        <f>IFERROR(HLOOKUP(P465,'Latest indicator estimate data'!L128:AAK627,MATCH(D475,'Latest indicator estimate data'!Q128:Q627,0),FALSE),"")</f>
        <v/>
      </c>
    </row>
    <row r="476" spans="3:27">
      <c r="C476" s="130" t="s">
        <v>2039</v>
      </c>
      <c r="D476" s="131"/>
      <c r="E476" s="132"/>
      <c r="F476" s="132"/>
      <c r="G476" s="132"/>
      <c r="H476" s="132"/>
      <c r="I476" s="132"/>
      <c r="J476" s="132"/>
      <c r="K476" s="132"/>
      <c r="L476" s="132"/>
      <c r="M476" s="132"/>
      <c r="N476" s="132"/>
      <c r="O476" s="132"/>
      <c r="P476" s="132"/>
    </row>
    <row r="477" spans="3:27">
      <c r="C477" s="125"/>
      <c r="D477" s="20" t="s">
        <v>2561</v>
      </c>
      <c r="E477" s="108">
        <f>IFERROR(HLOOKUP(E465,'Latest indicator estimate data'!$A$1:$ZZ$500,MATCH($D477,'Latest indicator estimate data'!$G$1:$G$500,0),FALSE),"")</f>
        <v>100</v>
      </c>
      <c r="F477" s="108">
        <f>IFERROR(HLOOKUP(F465,'Latest indicator estimate data'!$A$1:$ZZ$500,MATCH($D477,'Latest indicator estimate data'!$G$1:$G$500,0),FALSE),"")</f>
        <v>75</v>
      </c>
      <c r="G477" s="108">
        <f>IFERROR(HLOOKUP(G465,'Latest indicator estimate data'!$A$1:$ZZ$500,MATCH($D477,'Latest indicator estimate data'!$G$1:$G$500,0),FALSE),"")</f>
        <v>88</v>
      </c>
      <c r="H477" s="108">
        <f>IFERROR(HLOOKUP(H465,'Latest indicator estimate data'!$A$1:$ZZ$500,MATCH($D477,'Latest indicator estimate data'!$G$1:$G$500,0),FALSE),"")</f>
        <v>19</v>
      </c>
      <c r="I477" s="108" t="str">
        <f>IFERROR(HLOOKUP(I465,'Latest indicator estimate data'!$A$1:$ZZ$500,MATCH($D477,'Latest indicator estimate data'!$G$1:$G$500,0),FALSE),"")</f>
        <v/>
      </c>
      <c r="J477" s="108" t="str">
        <f>IFERROR(HLOOKUP(J465,'Latest indicator estimate data'!$A$1:$ZZ$500,MATCH($D477,'Latest indicator estimate data'!$G$1:$G$500,0),FALSE),"")</f>
        <v/>
      </c>
      <c r="K477" s="108" t="str">
        <f>IFERROR(HLOOKUP(K465,'Latest indicator estimate data'!$A$1:$ZZ$500,MATCH($D477,'Latest indicator estimate data'!$G$1:$G$500,0),FALSE),"")</f>
        <v/>
      </c>
      <c r="L477" s="108" t="str">
        <f>IFERROR(HLOOKUP(L465,'Latest indicator estimate data'!$A$1:$ZZ$500,MATCH($D477,'Latest indicator estimate data'!$G$1:$G$500,0),FALSE),"")</f>
        <v/>
      </c>
      <c r="M477" s="108" t="str">
        <f>IFERROR(HLOOKUP(M465,'Latest indicator estimate data'!$A$1:$ZZ$500,MATCH($D477,'Latest indicator estimate data'!$G$1:$G$500,0),FALSE),"")</f>
        <v/>
      </c>
      <c r="N477" s="108" t="str">
        <f>IFERROR(HLOOKUP(N465,'Latest indicator estimate data'!$A$1:$ZZ$500,MATCH($D477,'Latest indicator estimate data'!$G$1:$G$500,0),FALSE),"")</f>
        <v/>
      </c>
      <c r="O477" s="108" t="str">
        <f>IFERROR(HLOOKUP(O465,'Latest indicator estimate data'!$A$1:$ZZ$500,MATCH($D477,'Latest indicator estimate data'!$G$1:$G$500,0),FALSE),"")</f>
        <v/>
      </c>
      <c r="P477" s="108" t="str">
        <f>IFERROR(HLOOKUP(P465,'Latest indicator estimate data'!L130:AAK629,MATCH(D477,'Latest indicator estimate data'!Q130:Q629,0),FALSE),"")</f>
        <v/>
      </c>
    </row>
    <row r="478" spans="3:27">
      <c r="C478" s="126"/>
      <c r="D478" s="129" t="s">
        <v>2560</v>
      </c>
      <c r="E478" s="113">
        <f>IFERROR(HLOOKUP(E465,'Latest indicator estimate data'!$A$1:$ZZ$500,MATCH($D478,'Latest indicator estimate data'!$G$1:$G$500,0),FALSE),"")</f>
        <v>95</v>
      </c>
      <c r="F478" s="113">
        <f>IFERROR(HLOOKUP(F465,'Latest indicator estimate data'!$A$1:$ZZ$500,MATCH($D478,'Latest indicator estimate data'!$G$1:$G$500,0),FALSE),"")</f>
        <v>86</v>
      </c>
      <c r="G478" s="113">
        <f>IFERROR(HLOOKUP(G465,'Latest indicator estimate data'!$A$1:$ZZ$500,MATCH($D478,'Latest indicator estimate data'!$G$1:$G$500,0),FALSE),"")</f>
        <v>81</v>
      </c>
      <c r="H478" s="113">
        <f>IFERROR(HLOOKUP(H465,'Latest indicator estimate data'!$A$1:$ZZ$500,MATCH($D478,'Latest indicator estimate data'!$G$1:$G$500,0),FALSE),"")</f>
        <v>128</v>
      </c>
      <c r="I478" s="113" t="str">
        <f>IFERROR(HLOOKUP(I465,'Latest indicator estimate data'!$A$1:$ZZ$500,MATCH($D478,'Latest indicator estimate data'!$G$1:$G$500,0),FALSE),"")</f>
        <v/>
      </c>
      <c r="J478" s="113" t="str">
        <f>IFERROR(HLOOKUP(J465,'Latest indicator estimate data'!$A$1:$ZZ$500,MATCH($D478,'Latest indicator estimate data'!$G$1:$G$500,0),FALSE),"")</f>
        <v/>
      </c>
      <c r="K478" s="113" t="str">
        <f>IFERROR(HLOOKUP(K465,'Latest indicator estimate data'!$A$1:$ZZ$500,MATCH($D478,'Latest indicator estimate data'!$G$1:$G$500,0),FALSE),"")</f>
        <v/>
      </c>
      <c r="L478" s="113" t="str">
        <f>IFERROR(HLOOKUP(L465,'Latest indicator estimate data'!$A$1:$ZZ$500,MATCH($D478,'Latest indicator estimate data'!$G$1:$G$500,0),FALSE),"")</f>
        <v/>
      </c>
      <c r="M478" s="113" t="str">
        <f>IFERROR(HLOOKUP(M465,'Latest indicator estimate data'!$A$1:$ZZ$500,MATCH($D478,'Latest indicator estimate data'!$G$1:$G$500,0),FALSE),"")</f>
        <v/>
      </c>
      <c r="N478" s="113" t="str">
        <f>IFERROR(HLOOKUP(N465,'Latest indicator estimate data'!$A$1:$ZZ$500,MATCH($D478,'Latest indicator estimate data'!$G$1:$G$500,0),FALSE),"")</f>
        <v/>
      </c>
      <c r="O478" s="113" t="str">
        <f>IFERROR(HLOOKUP(O465,'Latest indicator estimate data'!$A$1:$ZZ$500,MATCH($D478,'Latest indicator estimate data'!$G$1:$G$500,0),FALSE),"")</f>
        <v/>
      </c>
      <c r="P478" s="113" t="str">
        <f>IFERROR(HLOOKUP(P465,'Latest indicator estimate data'!L131:AAK630,MATCH(D478,'Latest indicator estimate data'!Q131:Q630,0),FALSE),"")</f>
        <v/>
      </c>
    </row>
    <row r="482" spans="2:16">
      <c r="B482" s="105" t="s">
        <v>2345</v>
      </c>
    </row>
    <row r="483" spans="2:16">
      <c r="B483" s="105" t="s">
        <v>2100</v>
      </c>
      <c r="C483" s="163"/>
      <c r="D483" s="164"/>
      <c r="E483" s="165"/>
      <c r="F483" s="165"/>
      <c r="G483" s="165"/>
      <c r="H483" s="165"/>
      <c r="I483" s="165"/>
      <c r="J483" s="165"/>
      <c r="K483" s="165"/>
      <c r="L483" s="165"/>
      <c r="M483" s="165"/>
      <c r="N483" s="165"/>
      <c r="O483" s="113"/>
      <c r="P483" s="154"/>
    </row>
    <row r="484" spans="2:16">
      <c r="C484" s="109"/>
      <c r="D484" s="109"/>
      <c r="E484" s="110"/>
      <c r="F484" s="110"/>
      <c r="G484" s="110"/>
      <c r="H484" s="110"/>
      <c r="I484" s="110"/>
      <c r="J484" s="110"/>
      <c r="K484" s="110"/>
      <c r="L484" s="110"/>
      <c r="M484" s="110"/>
      <c r="N484" s="110"/>
      <c r="O484" s="110"/>
      <c r="P484" s="110"/>
    </row>
    <row r="485" spans="2:16">
      <c r="C485" s="120"/>
      <c r="D485" s="120"/>
      <c r="E485" s="111">
        <f>U487</f>
        <v>0</v>
      </c>
      <c r="F485" s="111">
        <f>U488</f>
        <v>0</v>
      </c>
      <c r="G485" s="111">
        <f>U489</f>
        <v>0</v>
      </c>
      <c r="H485" s="111">
        <f>U490</f>
        <v>0</v>
      </c>
      <c r="I485" s="111">
        <f>U491</f>
        <v>0</v>
      </c>
      <c r="J485" s="111">
        <f>U492</f>
        <v>0</v>
      </c>
      <c r="K485" s="111"/>
      <c r="L485" s="111"/>
      <c r="M485" s="111"/>
      <c r="N485" s="111"/>
      <c r="O485" s="111"/>
      <c r="P485" s="111"/>
    </row>
    <row r="486" spans="2:16">
      <c r="C486" s="121"/>
      <c r="D486" s="121"/>
      <c r="E486" s="127"/>
      <c r="F486" s="127"/>
      <c r="G486" s="127"/>
      <c r="H486" s="127"/>
      <c r="I486" s="127"/>
      <c r="J486" s="127"/>
      <c r="K486" s="127"/>
      <c r="L486" s="127"/>
      <c r="M486" s="127"/>
      <c r="N486" s="127"/>
      <c r="O486" s="127"/>
      <c r="P486" s="127"/>
    </row>
    <row r="487" spans="2:16">
      <c r="C487" s="123" t="s">
        <v>1927</v>
      </c>
      <c r="D487" s="124"/>
      <c r="E487" s="112" t="e">
        <f>HLOOKUP(E486,'Latest indicator estimate data'!$A$1:$ZZ$500,MATCH($C487,'Latest indicator estimate data'!$G$1:$G$500,0),FALSE)</f>
        <v>#N/A</v>
      </c>
      <c r="F487" s="112" t="e">
        <f>HLOOKUP(F486,'Latest indicator estimate data'!$A$1:$ZZ$500,MATCH($C487,'Latest indicator estimate data'!$G$1:$G$500,0),FALSE)</f>
        <v>#N/A</v>
      </c>
      <c r="G487" s="112" t="e">
        <f>HLOOKUP(G486,'Latest indicator estimate data'!$A$1:$ZZ$500,MATCH($C487,'Latest indicator estimate data'!$G$1:$G$500,0),FALSE)</f>
        <v>#N/A</v>
      </c>
      <c r="H487" s="112" t="e">
        <f>HLOOKUP(H486,'Latest indicator estimate data'!$A$1:$ZZ$500,MATCH($C487,'Latest indicator estimate data'!$G$1:$G$500,0),FALSE)</f>
        <v>#N/A</v>
      </c>
      <c r="I487" s="112" t="e">
        <f>HLOOKUP(I486,'Latest indicator estimate data'!$A$1:$ZZ$500,MATCH($C487,'Latest indicator estimate data'!$G$1:$G$500,0),FALSE)</f>
        <v>#N/A</v>
      </c>
      <c r="J487" s="112" t="e">
        <f>HLOOKUP(J486,'Latest indicator estimate data'!$A$1:$ZZ$500,MATCH($C487,'Latest indicator estimate data'!$G$1:$G$500,0),FALSE)</f>
        <v>#N/A</v>
      </c>
      <c r="K487" s="112" t="e">
        <f>HLOOKUP(K486,'Latest indicator estimate data'!$A$1:$ZZ$500,MATCH($C487,'Latest indicator estimate data'!$G$1:$G$500,0),FALSE)</f>
        <v>#N/A</v>
      </c>
      <c r="L487" s="112" t="e">
        <f>HLOOKUP(L486,'Latest indicator estimate data'!$A$1:$ZZ$500,MATCH($C487,'Latest indicator estimate data'!$G$1:$G$500,0),FALSE)</f>
        <v>#N/A</v>
      </c>
      <c r="M487" s="112" t="e">
        <f>HLOOKUP(M486,'Latest indicator estimate data'!$A$1:$ZZ$500,MATCH($C487,'Latest indicator estimate data'!$G$1:$G$500,0),FALSE)</f>
        <v>#N/A</v>
      </c>
      <c r="N487" s="112" t="e">
        <f>HLOOKUP(N486,'Latest indicator estimate data'!$A$1:$ZZ$500,MATCH($C487,'Latest indicator estimate data'!$G$1:$G$500,0),FALSE)</f>
        <v>#N/A</v>
      </c>
      <c r="O487" s="112" t="e">
        <f>HLOOKUP(O486,'Latest indicator estimate data'!$A$1:$ZZ$500,MATCH($C487,'Latest indicator estimate data'!$G$1:$G$500,0),FALSE)</f>
        <v>#N/A</v>
      </c>
      <c r="P487" s="112" t="e">
        <f>HLOOKUP(P486,'Latest indicator estimate data'!A189:ZZ688,MATCH(C487,'Latest indicator estimate data'!E189:E688,0),FALSE)</f>
        <v>#N/A</v>
      </c>
    </row>
    <row r="488" spans="2:16">
      <c r="C488" s="133" t="s">
        <v>2027</v>
      </c>
      <c r="D488" s="134"/>
      <c r="E488" s="132"/>
      <c r="F488" s="132"/>
      <c r="G488" s="132"/>
      <c r="H488" s="132"/>
      <c r="I488" s="132"/>
      <c r="J488" s="132"/>
      <c r="K488" s="132"/>
      <c r="L488" s="132"/>
      <c r="M488" s="132"/>
      <c r="N488" s="132"/>
      <c r="O488" s="132"/>
      <c r="P488" s="132"/>
    </row>
    <row r="489" spans="2:16">
      <c r="C489" s="125"/>
      <c r="D489" s="20" t="s">
        <v>1928</v>
      </c>
      <c r="E489" s="108" t="str">
        <f>IFERROR(HLOOKUP(E486,'Latest indicator estimate data'!$A$1:$ZZ$500,MATCH($D489,'Latest indicator estimate data'!$G$1:$G$500,0),FALSE),"")</f>
        <v/>
      </c>
      <c r="F489" s="108" t="str">
        <f>IFERROR(HLOOKUP(F486,'Latest indicator estimate data'!$A$1:$ZZ$500,MATCH($D489,'Latest indicator estimate data'!$G$1:$G$500,0),FALSE),"")</f>
        <v/>
      </c>
      <c r="G489" s="108" t="str">
        <f>IFERROR(HLOOKUP(G486,'Latest indicator estimate data'!$A$1:$ZZ$500,MATCH($D489,'Latest indicator estimate data'!$G$1:$G$500,0),FALSE),"")</f>
        <v/>
      </c>
      <c r="H489" s="108" t="str">
        <f>IFERROR(HLOOKUP(H486,'Latest indicator estimate data'!$A$1:$ZZ$500,MATCH($D489,'Latest indicator estimate data'!$G$1:$G$500,0),FALSE),"")</f>
        <v/>
      </c>
      <c r="I489" s="108" t="str">
        <f>IFERROR(HLOOKUP(I486,'Latest indicator estimate data'!$A$1:$ZZ$500,MATCH($D489,'Latest indicator estimate data'!$G$1:$G$500,0),FALSE),"")</f>
        <v/>
      </c>
      <c r="J489" s="108" t="str">
        <f>IFERROR(HLOOKUP(J486,'Latest indicator estimate data'!$A$1:$ZZ$500,MATCH($D489,'Latest indicator estimate data'!$G$1:$G$500,0),FALSE),"")</f>
        <v/>
      </c>
      <c r="K489" s="108" t="str">
        <f>IFERROR(HLOOKUP(K486,'Latest indicator estimate data'!$A$1:$ZZ$500,MATCH($D489,'Latest indicator estimate data'!$G$1:$G$500,0),FALSE),"")</f>
        <v/>
      </c>
      <c r="L489" s="108" t="str">
        <f>IFERROR(HLOOKUP(L486,'Latest indicator estimate data'!$A$1:$ZZ$500,MATCH($D489,'Latest indicator estimate data'!$G$1:$G$500,0),FALSE),"")</f>
        <v/>
      </c>
      <c r="M489" s="108" t="str">
        <f>IFERROR(HLOOKUP(M486,'Latest indicator estimate data'!$A$1:$ZZ$500,MATCH($D489,'Latest indicator estimate data'!$G$1:$G$500,0),FALSE),"")</f>
        <v/>
      </c>
      <c r="N489" s="108" t="str">
        <f>IFERROR(HLOOKUP(N486,'Latest indicator estimate data'!$A$1:$ZZ$500,MATCH($D489,'Latest indicator estimate data'!$G$1:$G$500,0),FALSE),"")</f>
        <v/>
      </c>
      <c r="O489" s="108" t="str">
        <f>IFERROR(HLOOKUP(O486,'Latest indicator estimate data'!$A$1:$ZZ$500,MATCH($D489,'Latest indicator estimate data'!$G$1:$G$500,0),FALSE),"")</f>
        <v/>
      </c>
      <c r="P489" s="108" t="str">
        <f>IFERROR(HLOOKUP(P486,'Latest indicator estimate data'!A189:ZZ688,MATCH(D489,'Latest indicator estimate data'!F189:F688,0),FALSE),"")</f>
        <v/>
      </c>
    </row>
    <row r="490" spans="2:16" ht="27.6">
      <c r="C490" s="125"/>
      <c r="D490" s="20" t="s">
        <v>1929</v>
      </c>
      <c r="E490" s="108" t="str">
        <f>IFERROR(HLOOKUP(E486,'Latest indicator estimate data'!$A$1:$ZZ$500,MATCH($D490,'Latest indicator estimate data'!$G$1:$G$500,0),FALSE),"")</f>
        <v/>
      </c>
      <c r="F490" s="108" t="str">
        <f>IFERROR(HLOOKUP(F486,'Latest indicator estimate data'!$A$1:$ZZ$500,MATCH($D490,'Latest indicator estimate data'!$G$1:$G$500,0),FALSE),"")</f>
        <v/>
      </c>
      <c r="G490" s="108" t="str">
        <f>IFERROR(HLOOKUP(G486,'Latest indicator estimate data'!$A$1:$ZZ$500,MATCH($D490,'Latest indicator estimate data'!$G$1:$G$500,0),FALSE),"")</f>
        <v/>
      </c>
      <c r="H490" s="108" t="str">
        <f>IFERROR(HLOOKUP(H486,'Latest indicator estimate data'!$A$1:$ZZ$500,MATCH($D490,'Latest indicator estimate data'!$G$1:$G$500,0),FALSE),"")</f>
        <v/>
      </c>
      <c r="I490" s="108" t="str">
        <f>IFERROR(HLOOKUP(I486,'Latest indicator estimate data'!$A$1:$ZZ$500,MATCH($D490,'Latest indicator estimate data'!$G$1:$G$500,0),FALSE),"")</f>
        <v/>
      </c>
      <c r="J490" s="108" t="str">
        <f>IFERROR(HLOOKUP(J486,'Latest indicator estimate data'!$A$1:$ZZ$500,MATCH($D490,'Latest indicator estimate data'!$G$1:$G$500,0),FALSE),"")</f>
        <v/>
      </c>
      <c r="K490" s="108" t="str">
        <f>IFERROR(HLOOKUP(K486,'Latest indicator estimate data'!$A$1:$ZZ$500,MATCH($D490,'Latest indicator estimate data'!$G$1:$G$500,0),FALSE),"")</f>
        <v/>
      </c>
      <c r="L490" s="108" t="str">
        <f>IFERROR(HLOOKUP(L486,'Latest indicator estimate data'!$A$1:$ZZ$500,MATCH($D490,'Latest indicator estimate data'!$G$1:$G$500,0),FALSE),"")</f>
        <v/>
      </c>
      <c r="M490" s="108" t="str">
        <f>IFERROR(HLOOKUP(M486,'Latest indicator estimate data'!$A$1:$ZZ$500,MATCH($D490,'Latest indicator estimate data'!$G$1:$G$500,0),FALSE),"")</f>
        <v/>
      </c>
      <c r="N490" s="108" t="str">
        <f>IFERROR(HLOOKUP(N486,'Latest indicator estimate data'!$A$1:$ZZ$500,MATCH($D490,'Latest indicator estimate data'!$G$1:$G$500,0),FALSE),"")</f>
        <v/>
      </c>
      <c r="O490" s="108" t="str">
        <f>IFERROR(HLOOKUP(O486,'Latest indicator estimate data'!$A$1:$ZZ$500,MATCH($D490,'Latest indicator estimate data'!$G$1:$G$500,0),FALSE),"")</f>
        <v/>
      </c>
      <c r="P490" s="108" t="str">
        <f>IFERROR(HLOOKUP(P486,'Latest indicator estimate data'!A189:ZZ688,MATCH(D490,'Latest indicator estimate data'!F189:F688,0),FALSE),"")</f>
        <v/>
      </c>
    </row>
    <row r="491" spans="2:16">
      <c r="C491" s="130" t="s">
        <v>2031</v>
      </c>
      <c r="D491" s="131"/>
      <c r="E491" s="132"/>
      <c r="F491" s="132"/>
      <c r="G491" s="132"/>
      <c r="H491" s="132"/>
      <c r="I491" s="132"/>
      <c r="J491" s="132"/>
      <c r="K491" s="132"/>
      <c r="L491" s="132"/>
      <c r="M491" s="132"/>
      <c r="N491" s="132"/>
      <c r="O491" s="132"/>
      <c r="P491" s="132"/>
    </row>
    <row r="492" spans="2:16">
      <c r="C492" s="125"/>
      <c r="D492" s="20" t="s">
        <v>2558</v>
      </c>
      <c r="E492" s="108" t="str">
        <f>IFERROR(HLOOKUP(E486,'Latest indicator estimate data'!$A$1:$ZZ$500,MATCH($D492,'Latest indicator estimate data'!$G$1:$G$500,0),FALSE),"")</f>
        <v/>
      </c>
      <c r="F492" s="108" t="str">
        <f>IFERROR(HLOOKUP(F486,'Latest indicator estimate data'!$A$1:$ZZ$500,MATCH($D492,'Latest indicator estimate data'!$G$1:$G$500,0),FALSE),"")</f>
        <v/>
      </c>
      <c r="G492" s="108" t="str">
        <f>IFERROR(HLOOKUP(G486,'Latest indicator estimate data'!$A$1:$ZZ$500,MATCH($D492,'Latest indicator estimate data'!$G$1:$G$500,0),FALSE),"")</f>
        <v/>
      </c>
      <c r="H492" s="108" t="str">
        <f>IFERROR(HLOOKUP(H486,'Latest indicator estimate data'!$A$1:$ZZ$500,MATCH($D492,'Latest indicator estimate data'!$G$1:$G$500,0),FALSE),"")</f>
        <v/>
      </c>
      <c r="I492" s="108" t="str">
        <f>IFERROR(HLOOKUP(I486,'Latest indicator estimate data'!$A$1:$ZZ$500,MATCH($D492,'Latest indicator estimate data'!$G$1:$G$500,0),FALSE),"")</f>
        <v/>
      </c>
      <c r="J492" s="108" t="str">
        <f>IFERROR(HLOOKUP(J486,'Latest indicator estimate data'!$A$1:$ZZ$500,MATCH($D492,'Latest indicator estimate data'!$G$1:$G$500,0),FALSE),"")</f>
        <v/>
      </c>
      <c r="K492" s="108" t="str">
        <f>IFERROR(HLOOKUP(K486,'Latest indicator estimate data'!$A$1:$ZZ$500,MATCH($D492,'Latest indicator estimate data'!$G$1:$G$500,0),FALSE),"")</f>
        <v/>
      </c>
      <c r="L492" s="108" t="str">
        <f>IFERROR(HLOOKUP(L486,'Latest indicator estimate data'!$A$1:$ZZ$500,MATCH($D492,'Latest indicator estimate data'!$G$1:$G$500,0),FALSE),"")</f>
        <v/>
      </c>
      <c r="M492" s="108" t="str">
        <f>IFERROR(HLOOKUP(M486,'Latest indicator estimate data'!$A$1:$ZZ$500,MATCH($D492,'Latest indicator estimate data'!$G$1:$G$500,0),FALSE),"")</f>
        <v/>
      </c>
      <c r="N492" s="108" t="str">
        <f>IFERROR(HLOOKUP(N486,'Latest indicator estimate data'!$A$1:$ZZ$500,MATCH($D492,'Latest indicator estimate data'!$G$1:$G$500,0),FALSE),"")</f>
        <v/>
      </c>
      <c r="O492" s="108" t="str">
        <f>IFERROR(HLOOKUP(O486,'Latest indicator estimate data'!$A$1:$ZZ$500,MATCH($D492,'Latest indicator estimate data'!$G$1:$G$500,0),FALSE),"")</f>
        <v/>
      </c>
      <c r="P492" s="108" t="str">
        <f>IFERROR(HLOOKUP(P486,'Latest indicator estimate data'!L189:AAK688,MATCH(D492,'Latest indicator estimate data'!Q189:Q688,0),FALSE),"")</f>
        <v/>
      </c>
    </row>
    <row r="493" spans="2:16">
      <c r="C493" s="125"/>
      <c r="D493" s="20" t="s">
        <v>2559</v>
      </c>
      <c r="E493" s="108" t="str">
        <f>IFERROR(HLOOKUP(E486,'Latest indicator estimate data'!$A$1:$ZZ$500,MATCH($D493,'Latest indicator estimate data'!$G$1:$G$500,0),FALSE),"")</f>
        <v/>
      </c>
      <c r="F493" s="108" t="str">
        <f>IFERROR(HLOOKUP(F486,'Latest indicator estimate data'!$A$1:$ZZ$500,MATCH($D493,'Latest indicator estimate data'!$G$1:$G$500,0),FALSE),"")</f>
        <v/>
      </c>
      <c r="G493" s="108" t="str">
        <f>IFERROR(HLOOKUP(G486,'Latest indicator estimate data'!$A$1:$ZZ$500,MATCH($D493,'Latest indicator estimate data'!$G$1:$G$500,0),FALSE),"")</f>
        <v/>
      </c>
      <c r="H493" s="108" t="str">
        <f>IFERROR(HLOOKUP(H486,'Latest indicator estimate data'!$A$1:$ZZ$500,MATCH($D493,'Latest indicator estimate data'!$G$1:$G$500,0),FALSE),"")</f>
        <v/>
      </c>
      <c r="I493" s="108" t="str">
        <f>IFERROR(HLOOKUP(I486,'Latest indicator estimate data'!$A$1:$ZZ$500,MATCH($D493,'Latest indicator estimate data'!$G$1:$G$500,0),FALSE),"")</f>
        <v/>
      </c>
      <c r="J493" s="108" t="str">
        <f>IFERROR(HLOOKUP(J486,'Latest indicator estimate data'!$A$1:$ZZ$500,MATCH($D493,'Latest indicator estimate data'!$G$1:$G$500,0),FALSE),"")</f>
        <v/>
      </c>
      <c r="K493" s="108" t="str">
        <f>IFERROR(HLOOKUP(K486,'Latest indicator estimate data'!$A$1:$ZZ$500,MATCH($D493,'Latest indicator estimate data'!$G$1:$G$500,0),FALSE),"")</f>
        <v/>
      </c>
      <c r="L493" s="108" t="str">
        <f>IFERROR(HLOOKUP(L486,'Latest indicator estimate data'!$A$1:$ZZ$500,MATCH($D493,'Latest indicator estimate data'!$G$1:$G$500,0),FALSE),"")</f>
        <v/>
      </c>
      <c r="M493" s="108" t="str">
        <f>IFERROR(HLOOKUP(M486,'Latest indicator estimate data'!$A$1:$ZZ$500,MATCH($D493,'Latest indicator estimate data'!$G$1:$G$500,0),FALSE),"")</f>
        <v/>
      </c>
      <c r="N493" s="108" t="str">
        <f>IFERROR(HLOOKUP(N486,'Latest indicator estimate data'!$A$1:$ZZ$500,MATCH($D493,'Latest indicator estimate data'!$G$1:$G$500,0),FALSE),"")</f>
        <v/>
      </c>
      <c r="O493" s="108" t="str">
        <f>IFERROR(HLOOKUP(O486,'Latest indicator estimate data'!$A$1:$ZZ$500,MATCH($D493,'Latest indicator estimate data'!$G$1:$G$500,0),FALSE),"")</f>
        <v/>
      </c>
      <c r="P493" s="108" t="str">
        <f>IFERROR(HLOOKUP(P486,'Latest indicator estimate data'!L190:AAK689,MATCH(D493,'Latest indicator estimate data'!Q190:Q689,0),FALSE),"")</f>
        <v/>
      </c>
    </row>
    <row r="494" spans="2:16">
      <c r="C494" s="130" t="s">
        <v>2035</v>
      </c>
      <c r="D494" s="131"/>
      <c r="E494" s="132"/>
      <c r="F494" s="132"/>
      <c r="G494" s="132"/>
      <c r="H494" s="132"/>
      <c r="I494" s="132"/>
      <c r="J494" s="132"/>
      <c r="K494" s="132"/>
      <c r="L494" s="132"/>
      <c r="M494" s="132"/>
      <c r="N494" s="132"/>
      <c r="O494" s="132"/>
      <c r="P494" s="132"/>
    </row>
    <row r="495" spans="2:16">
      <c r="C495" s="125"/>
      <c r="D495" s="20" t="s">
        <v>1933</v>
      </c>
      <c r="E495" s="108" t="str">
        <f>IFERROR(HLOOKUP(E486,'Latest indicator estimate data'!$A$1:$ZZ$500,MATCH($D495,'Latest indicator estimate data'!$G$1:$G$500,0),FALSE),"")</f>
        <v/>
      </c>
      <c r="F495" s="108" t="str">
        <f>IFERROR(HLOOKUP(F486,'Latest indicator estimate data'!$A$1:$ZZ$500,MATCH($D495,'Latest indicator estimate data'!$G$1:$G$500,0),FALSE),"")</f>
        <v/>
      </c>
      <c r="G495" s="108" t="str">
        <f>IFERROR(HLOOKUP(G486,'Latest indicator estimate data'!$A$1:$ZZ$500,MATCH($D495,'Latest indicator estimate data'!$G$1:$G$500,0),FALSE),"")</f>
        <v/>
      </c>
      <c r="H495" s="108" t="str">
        <f>IFERROR(HLOOKUP(H486,'Latest indicator estimate data'!$A$1:$ZZ$500,MATCH($D495,'Latest indicator estimate data'!$G$1:$G$500,0),FALSE),"")</f>
        <v/>
      </c>
      <c r="I495" s="108" t="str">
        <f>IFERROR(HLOOKUP(I486,'Latest indicator estimate data'!$A$1:$ZZ$500,MATCH($D495,'Latest indicator estimate data'!$G$1:$G$500,0),FALSE),"")</f>
        <v/>
      </c>
      <c r="J495" s="108" t="str">
        <f>IFERROR(HLOOKUP(J486,'Latest indicator estimate data'!$A$1:$ZZ$500,MATCH($D495,'Latest indicator estimate data'!$G$1:$G$500,0),FALSE),"")</f>
        <v/>
      </c>
      <c r="K495" s="108" t="str">
        <f>IFERROR(HLOOKUP(K486,'Latest indicator estimate data'!$A$1:$ZZ$500,MATCH($D495,'Latest indicator estimate data'!$G$1:$G$500,0),FALSE),"")</f>
        <v/>
      </c>
      <c r="L495" s="108" t="str">
        <f>IFERROR(HLOOKUP(L486,'Latest indicator estimate data'!$A$1:$ZZ$500,MATCH($D495,'Latest indicator estimate data'!$G$1:$G$500,0),FALSE),"")</f>
        <v/>
      </c>
      <c r="M495" s="108" t="str">
        <f>IFERROR(HLOOKUP(M486,'Latest indicator estimate data'!$A$1:$ZZ$500,MATCH($D495,'Latest indicator estimate data'!$G$1:$G$500,0),FALSE),"")</f>
        <v/>
      </c>
      <c r="N495" s="108" t="str">
        <f>IFERROR(HLOOKUP(N486,'Latest indicator estimate data'!$A$1:$ZZ$500,MATCH($D495,'Latest indicator estimate data'!$G$1:$G$500,0),FALSE),"")</f>
        <v/>
      </c>
      <c r="O495" s="108" t="str">
        <f>IFERROR(HLOOKUP(O486,'Latest indicator estimate data'!$A$1:$ZZ$500,MATCH($D495,'Latest indicator estimate data'!$G$1:$G$500,0),FALSE),"")</f>
        <v/>
      </c>
      <c r="P495" s="108" t="str">
        <f>IFERROR(HLOOKUP(P486,'Latest indicator estimate data'!L192:AAK691,MATCH(D495,'Latest indicator estimate data'!Q192:Q691,0),FALSE),"")</f>
        <v/>
      </c>
    </row>
    <row r="496" spans="2:16">
      <c r="C496" s="125"/>
      <c r="D496" s="20" t="s">
        <v>1934</v>
      </c>
      <c r="E496" s="108" t="str">
        <f>IFERROR(HLOOKUP(E486,'Latest indicator estimate data'!$A$1:$ZZ$500,MATCH($D496,'Latest indicator estimate data'!$G$1:$G$500,0),FALSE),"")</f>
        <v/>
      </c>
      <c r="F496" s="108" t="str">
        <f>IFERROR(HLOOKUP(F486,'Latest indicator estimate data'!$A$1:$ZZ$500,MATCH($D496,'Latest indicator estimate data'!$G$1:$G$500,0),FALSE),"")</f>
        <v/>
      </c>
      <c r="G496" s="108" t="str">
        <f>IFERROR(HLOOKUP(G486,'Latest indicator estimate data'!$A$1:$ZZ$500,MATCH($D496,'Latest indicator estimate data'!$G$1:$G$500,0),FALSE),"")</f>
        <v/>
      </c>
      <c r="H496" s="108" t="str">
        <f>IFERROR(HLOOKUP(H486,'Latest indicator estimate data'!$A$1:$ZZ$500,MATCH($D496,'Latest indicator estimate data'!$G$1:$G$500,0),FALSE),"")</f>
        <v/>
      </c>
      <c r="I496" s="108" t="str">
        <f>IFERROR(HLOOKUP(I486,'Latest indicator estimate data'!$A$1:$ZZ$500,MATCH($D496,'Latest indicator estimate data'!$G$1:$G$500,0),FALSE),"")</f>
        <v/>
      </c>
      <c r="J496" s="108" t="str">
        <f>IFERROR(HLOOKUP(J486,'Latest indicator estimate data'!$A$1:$ZZ$500,MATCH($D496,'Latest indicator estimate data'!$G$1:$G$500,0),FALSE),"")</f>
        <v/>
      </c>
      <c r="K496" s="108" t="str">
        <f>IFERROR(HLOOKUP(K486,'Latest indicator estimate data'!$A$1:$ZZ$500,MATCH($D496,'Latest indicator estimate data'!$G$1:$G$500,0),FALSE),"")</f>
        <v/>
      </c>
      <c r="L496" s="108" t="str">
        <f>IFERROR(HLOOKUP(L486,'Latest indicator estimate data'!$A$1:$ZZ$500,MATCH($D496,'Latest indicator estimate data'!$G$1:$G$500,0),FALSE),"")</f>
        <v/>
      </c>
      <c r="M496" s="108" t="str">
        <f>IFERROR(HLOOKUP(M486,'Latest indicator estimate data'!$A$1:$ZZ$500,MATCH($D496,'Latest indicator estimate data'!$G$1:$G$500,0),FALSE),"")</f>
        <v/>
      </c>
      <c r="N496" s="108" t="str">
        <f>IFERROR(HLOOKUP(N486,'Latest indicator estimate data'!$A$1:$ZZ$500,MATCH($D496,'Latest indicator estimate data'!$G$1:$G$500,0),FALSE),"")</f>
        <v/>
      </c>
      <c r="O496" s="108" t="str">
        <f>IFERROR(HLOOKUP(O486,'Latest indicator estimate data'!$A$1:$ZZ$500,MATCH($D496,'Latest indicator estimate data'!$G$1:$G$500,0),FALSE),"")</f>
        <v/>
      </c>
      <c r="P496" s="108" t="str">
        <f>IFERROR(HLOOKUP(P486,'Latest indicator estimate data'!L193:AAK692,MATCH(D496,'Latest indicator estimate data'!Q193:Q692,0),FALSE),"")</f>
        <v/>
      </c>
    </row>
    <row r="497" spans="3:16">
      <c r="C497" s="130" t="s">
        <v>2039</v>
      </c>
      <c r="D497" s="131"/>
      <c r="E497" s="132"/>
      <c r="F497" s="132"/>
      <c r="G497" s="132"/>
      <c r="H497" s="132"/>
      <c r="I497" s="132"/>
      <c r="J497" s="132"/>
      <c r="K497" s="132"/>
      <c r="L497" s="132"/>
      <c r="M497" s="132"/>
      <c r="N497" s="132"/>
      <c r="O497" s="132"/>
      <c r="P497" s="132"/>
    </row>
    <row r="498" spans="3:16">
      <c r="C498" s="125"/>
      <c r="D498" s="20" t="s">
        <v>2561</v>
      </c>
      <c r="E498" s="108" t="str">
        <f>IFERROR(HLOOKUP(E486,'Latest indicator estimate data'!$A$1:$ZZ$500,MATCH($D498,'Latest indicator estimate data'!$G$1:$G$500,0),FALSE),"")</f>
        <v/>
      </c>
      <c r="F498" s="108" t="str">
        <f>IFERROR(HLOOKUP(F486,'Latest indicator estimate data'!$A$1:$ZZ$500,MATCH($D498,'Latest indicator estimate data'!$G$1:$G$500,0),FALSE),"")</f>
        <v/>
      </c>
      <c r="G498" s="108" t="str">
        <f>IFERROR(HLOOKUP(G486,'Latest indicator estimate data'!$A$1:$ZZ$500,MATCH($D498,'Latest indicator estimate data'!$G$1:$G$500,0),FALSE),"")</f>
        <v/>
      </c>
      <c r="H498" s="108" t="str">
        <f>IFERROR(HLOOKUP(H486,'Latest indicator estimate data'!$A$1:$ZZ$500,MATCH($D498,'Latest indicator estimate data'!$G$1:$G$500,0),FALSE),"")</f>
        <v/>
      </c>
      <c r="I498" s="108" t="str">
        <f>IFERROR(HLOOKUP(I486,'Latest indicator estimate data'!$A$1:$ZZ$500,MATCH($D498,'Latest indicator estimate data'!$G$1:$G$500,0),FALSE),"")</f>
        <v/>
      </c>
      <c r="J498" s="108" t="str">
        <f>IFERROR(HLOOKUP(J486,'Latest indicator estimate data'!$A$1:$ZZ$500,MATCH($D498,'Latest indicator estimate data'!$G$1:$G$500,0),FALSE),"")</f>
        <v/>
      </c>
      <c r="K498" s="108" t="str">
        <f>IFERROR(HLOOKUP(K486,'Latest indicator estimate data'!$A$1:$ZZ$500,MATCH($D498,'Latest indicator estimate data'!$G$1:$G$500,0),FALSE),"")</f>
        <v/>
      </c>
      <c r="L498" s="108" t="str">
        <f>IFERROR(HLOOKUP(L486,'Latest indicator estimate data'!$A$1:$ZZ$500,MATCH($D498,'Latest indicator estimate data'!$G$1:$G$500,0),FALSE),"")</f>
        <v/>
      </c>
      <c r="M498" s="108" t="str">
        <f>IFERROR(HLOOKUP(M486,'Latest indicator estimate data'!$A$1:$ZZ$500,MATCH($D498,'Latest indicator estimate data'!$G$1:$G$500,0),FALSE),"")</f>
        <v/>
      </c>
      <c r="N498" s="108" t="str">
        <f>IFERROR(HLOOKUP(N486,'Latest indicator estimate data'!$A$1:$ZZ$500,MATCH($D498,'Latest indicator estimate data'!$G$1:$G$500,0),FALSE),"")</f>
        <v/>
      </c>
      <c r="O498" s="108" t="str">
        <f>IFERROR(HLOOKUP(O486,'Latest indicator estimate data'!$A$1:$ZZ$500,MATCH($D498,'Latest indicator estimate data'!$G$1:$G$500,0),FALSE),"")</f>
        <v/>
      </c>
      <c r="P498" s="108" t="str">
        <f>IFERROR(HLOOKUP(P486,'Latest indicator estimate data'!L195:AAK694,MATCH(D498,'Latest indicator estimate data'!Q195:Q694,0),FALSE),"")</f>
        <v/>
      </c>
    </row>
    <row r="499" spans="3:16">
      <c r="C499" s="126"/>
      <c r="D499" s="129" t="s">
        <v>2560</v>
      </c>
      <c r="E499" s="113" t="str">
        <f>IFERROR(HLOOKUP(E486,'Latest indicator estimate data'!$A$1:$ZZ$500,MATCH($D499,'Latest indicator estimate data'!$G$1:$G$500,0),FALSE),"")</f>
        <v/>
      </c>
      <c r="F499" s="113" t="str">
        <f>IFERROR(HLOOKUP(F486,'Latest indicator estimate data'!$A$1:$ZZ$500,MATCH($D499,'Latest indicator estimate data'!$G$1:$G$500,0),FALSE),"")</f>
        <v/>
      </c>
      <c r="G499" s="113" t="str">
        <f>IFERROR(HLOOKUP(G486,'Latest indicator estimate data'!$A$1:$ZZ$500,MATCH($D499,'Latest indicator estimate data'!$G$1:$G$500,0),FALSE),"")</f>
        <v/>
      </c>
      <c r="H499" s="113" t="str">
        <f>IFERROR(HLOOKUP(H486,'Latest indicator estimate data'!$A$1:$ZZ$500,MATCH($D499,'Latest indicator estimate data'!$G$1:$G$500,0),FALSE),"")</f>
        <v/>
      </c>
      <c r="I499" s="113" t="str">
        <f>IFERROR(HLOOKUP(I486,'Latest indicator estimate data'!$A$1:$ZZ$500,MATCH($D499,'Latest indicator estimate data'!$G$1:$G$500,0),FALSE),"")</f>
        <v/>
      </c>
      <c r="J499" s="113" t="str">
        <f>IFERROR(HLOOKUP(J486,'Latest indicator estimate data'!$A$1:$ZZ$500,MATCH($D499,'Latest indicator estimate data'!$G$1:$G$500,0),FALSE),"")</f>
        <v/>
      </c>
      <c r="K499" s="113" t="str">
        <f>IFERROR(HLOOKUP(K486,'Latest indicator estimate data'!$A$1:$ZZ$500,MATCH($D499,'Latest indicator estimate data'!$G$1:$G$500,0),FALSE),"")</f>
        <v/>
      </c>
      <c r="L499" s="113" t="str">
        <f>IFERROR(HLOOKUP(L486,'Latest indicator estimate data'!$A$1:$ZZ$500,MATCH($D499,'Latest indicator estimate data'!$G$1:$G$500,0),FALSE),"")</f>
        <v/>
      </c>
      <c r="M499" s="113" t="str">
        <f>IFERROR(HLOOKUP(M486,'Latest indicator estimate data'!$A$1:$ZZ$500,MATCH($D499,'Latest indicator estimate data'!$G$1:$G$500,0),FALSE),"")</f>
        <v/>
      </c>
      <c r="N499" s="113" t="str">
        <f>IFERROR(HLOOKUP(N486,'Latest indicator estimate data'!$A$1:$ZZ$500,MATCH($D499,'Latest indicator estimate data'!$G$1:$G$500,0),FALSE),"")</f>
        <v/>
      </c>
      <c r="O499" s="113" t="str">
        <f>IFERROR(HLOOKUP(O486,'Latest indicator estimate data'!$A$1:$ZZ$500,MATCH($D499,'Latest indicator estimate data'!$G$1:$G$500,0),FALSE),"")</f>
        <v/>
      </c>
      <c r="P499" s="113" t="str">
        <f>IFERROR(HLOOKUP(P486,'Latest indicator estimate data'!L196:AAK695,MATCH(D499,'Latest indicator estimate data'!Q196:Q695,0),FALSE),"")</f>
        <v/>
      </c>
    </row>
  </sheetData>
  <mergeCells count="108">
    <mergeCell ref="E143:J143"/>
    <mergeCell ref="D313:F313"/>
    <mergeCell ref="D314:F314"/>
    <mergeCell ref="E463:G463"/>
    <mergeCell ref="E442:N442"/>
    <mergeCell ref="E421:U421"/>
    <mergeCell ref="D266:F266"/>
    <mergeCell ref="D267:F267"/>
    <mergeCell ref="D268:F268"/>
    <mergeCell ref="D269:F269"/>
    <mergeCell ref="D270:F270"/>
    <mergeCell ref="D271:F271"/>
    <mergeCell ref="D272:F272"/>
    <mergeCell ref="D273:F273"/>
    <mergeCell ref="D274:F274"/>
    <mergeCell ref="D275:F275"/>
    <mergeCell ref="D276:F276"/>
    <mergeCell ref="D282:F282"/>
    <mergeCell ref="D226:F226"/>
    <mergeCell ref="F318:H318"/>
    <mergeCell ref="E164:J164"/>
    <mergeCell ref="D213:F213"/>
    <mergeCell ref="D218:F218"/>
    <mergeCell ref="D219:F219"/>
    <mergeCell ref="D220:F220"/>
    <mergeCell ref="D221:F221"/>
    <mergeCell ref="D222:F222"/>
    <mergeCell ref="D223:F223"/>
    <mergeCell ref="D224:F224"/>
    <mergeCell ref="D225:F225"/>
    <mergeCell ref="E400:G400"/>
    <mergeCell ref="D287:F287"/>
    <mergeCell ref="D288:F288"/>
    <mergeCell ref="D289:F289"/>
    <mergeCell ref="D290:F290"/>
    <mergeCell ref="D291:F291"/>
    <mergeCell ref="D292:F292"/>
    <mergeCell ref="D293:F293"/>
    <mergeCell ref="D294:F294"/>
    <mergeCell ref="D295:F295"/>
    <mergeCell ref="D296:F296"/>
    <mergeCell ref="D297:F297"/>
    <mergeCell ref="D227:F227"/>
    <mergeCell ref="D244:F244"/>
    <mergeCell ref="D229:F229"/>
    <mergeCell ref="D234:F234"/>
    <mergeCell ref="D235:F235"/>
    <mergeCell ref="D236:F236"/>
    <mergeCell ref="A1:Q2"/>
    <mergeCell ref="A7:Q7"/>
    <mergeCell ref="F51:L51"/>
    <mergeCell ref="E19:N19"/>
    <mergeCell ref="E40:N40"/>
    <mergeCell ref="D212:F212"/>
    <mergeCell ref="A198:Q198"/>
    <mergeCell ref="D202:F202"/>
    <mergeCell ref="D203:F203"/>
    <mergeCell ref="D204:F204"/>
    <mergeCell ref="D205:F205"/>
    <mergeCell ref="D206:F206"/>
    <mergeCell ref="D207:F207"/>
    <mergeCell ref="D208:F208"/>
    <mergeCell ref="D209:F209"/>
    <mergeCell ref="D210:F210"/>
    <mergeCell ref="D211:F211"/>
    <mergeCell ref="F60:L60"/>
    <mergeCell ref="A3:Q3"/>
    <mergeCell ref="E61:N61"/>
    <mergeCell ref="E82:N82"/>
    <mergeCell ref="E146:N146"/>
    <mergeCell ref="D104:H104"/>
    <mergeCell ref="J104:O104"/>
    <mergeCell ref="D237:F237"/>
    <mergeCell ref="D238:F238"/>
    <mergeCell ref="D239:F239"/>
    <mergeCell ref="D240:F240"/>
    <mergeCell ref="D241:F241"/>
    <mergeCell ref="D242:F242"/>
    <mergeCell ref="D243:F243"/>
    <mergeCell ref="D228:F228"/>
    <mergeCell ref="D260:F260"/>
    <mergeCell ref="D245:F245"/>
    <mergeCell ref="D250:F250"/>
    <mergeCell ref="D251:F251"/>
    <mergeCell ref="D252:F252"/>
    <mergeCell ref="D253:F253"/>
    <mergeCell ref="D254:F254"/>
    <mergeCell ref="D255:F255"/>
    <mergeCell ref="D256:F256"/>
    <mergeCell ref="D257:F257"/>
    <mergeCell ref="D258:F258"/>
    <mergeCell ref="D259:F259"/>
    <mergeCell ref="D261:F261"/>
    <mergeCell ref="A333:Q333"/>
    <mergeCell ref="E337:J337"/>
    <mergeCell ref="E358:P358"/>
    <mergeCell ref="E379:K379"/>
    <mergeCell ref="D298:F298"/>
    <mergeCell ref="D303:F303"/>
    <mergeCell ref="D304:F304"/>
    <mergeCell ref="D305:F305"/>
    <mergeCell ref="D306:F306"/>
    <mergeCell ref="D307:F307"/>
    <mergeCell ref="D308:F308"/>
    <mergeCell ref="D309:F309"/>
    <mergeCell ref="D310:F310"/>
    <mergeCell ref="D311:F311"/>
    <mergeCell ref="D312:F31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AI405"/>
  <sheetViews>
    <sheetView topLeftCell="B22" zoomScale="90" zoomScaleNormal="90" workbookViewId="0">
      <selection activeCell="E41" sqref="E41:M41"/>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0" width="8.77734375" style="19"/>
    <col min="21" max="21" width="23.44140625" style="19" customWidth="1"/>
    <col min="22" max="22" width="22.44140625" style="19" customWidth="1"/>
    <col min="23" max="23" width="88.109375" style="19" customWidth="1"/>
    <col min="24" max="24" width="8.77734375" style="19" hidden="1" customWidth="1"/>
    <col min="25" max="27" width="0" style="19" hidden="1" customWidth="1"/>
    <col min="28" max="16384" width="8.77734375" style="19"/>
  </cols>
  <sheetData>
    <row r="1" spans="1:17" s="25" customFormat="1" ht="18.75" customHeight="1">
      <c r="A1" s="237" t="str">
        <f>INSTRUCTIONS!E22&amp;" "&amp;INSTRUCTIONS!E23&amp;" "&amp;INSTRUCTIONS!E24</f>
        <v>Ghana 2022 November</v>
      </c>
      <c r="B1" s="237"/>
      <c r="C1" s="237"/>
      <c r="D1" s="237"/>
      <c r="E1" s="237"/>
      <c r="F1" s="237"/>
      <c r="G1" s="237"/>
      <c r="H1" s="237"/>
      <c r="I1" s="237"/>
      <c r="J1" s="237"/>
      <c r="K1" s="237"/>
      <c r="L1" s="237"/>
      <c r="M1" s="237"/>
      <c r="N1" s="237"/>
      <c r="O1" s="237"/>
      <c r="P1" s="237"/>
      <c r="Q1" s="237"/>
    </row>
    <row r="2" spans="1:17" s="25" customFormat="1" ht="18.75" customHeight="1">
      <c r="A2" s="237"/>
      <c r="B2" s="237"/>
      <c r="C2" s="237"/>
      <c r="D2" s="237"/>
      <c r="E2" s="237"/>
      <c r="F2" s="237"/>
      <c r="G2" s="237"/>
      <c r="H2" s="237"/>
      <c r="I2" s="237"/>
      <c r="J2" s="237"/>
      <c r="K2" s="237"/>
      <c r="L2" s="237"/>
      <c r="M2" s="237"/>
      <c r="N2" s="237"/>
      <c r="O2" s="237"/>
      <c r="P2" s="237"/>
      <c r="Q2" s="237"/>
    </row>
    <row r="3" spans="1:17" s="25" customFormat="1" ht="15" customHeight="1">
      <c r="A3" s="242" t="s">
        <v>2011</v>
      </c>
      <c r="B3" s="242"/>
      <c r="C3" s="242"/>
      <c r="D3" s="242"/>
      <c r="E3" s="242"/>
      <c r="F3" s="242"/>
      <c r="G3" s="242"/>
      <c r="H3" s="242"/>
      <c r="I3" s="242"/>
      <c r="J3" s="242"/>
      <c r="K3" s="242"/>
      <c r="L3" s="242"/>
      <c r="M3" s="242"/>
      <c r="N3" s="242"/>
      <c r="O3" s="242"/>
      <c r="P3" s="242"/>
      <c r="Q3" s="242"/>
    </row>
    <row r="4" spans="1:17" s="25" customFormat="1">
      <c r="J4" s="26"/>
      <c r="K4" s="26"/>
      <c r="L4" s="26"/>
      <c r="M4" s="26"/>
      <c r="N4" s="26"/>
      <c r="O4" s="34"/>
    </row>
    <row r="5" spans="1:17" ht="6.75" customHeight="1">
      <c r="A5" s="91"/>
      <c r="B5" s="91"/>
      <c r="C5" s="91"/>
      <c r="D5" s="91"/>
      <c r="E5" s="91"/>
      <c r="F5" s="91"/>
      <c r="G5" s="91"/>
      <c r="H5" s="91"/>
      <c r="I5" s="91"/>
      <c r="J5" s="91"/>
      <c r="K5" s="91"/>
      <c r="L5" s="91"/>
      <c r="M5" s="91"/>
      <c r="N5" s="91"/>
      <c r="O5" s="91"/>
      <c r="P5" s="25"/>
      <c r="Q5" s="25"/>
    </row>
    <row r="6" spans="1:17" ht="0.75" customHeight="1">
      <c r="A6" s="25"/>
      <c r="B6" s="25"/>
      <c r="C6" s="25"/>
      <c r="D6" s="25"/>
      <c r="E6" s="25"/>
      <c r="F6" s="25"/>
      <c r="G6" s="25"/>
      <c r="H6" s="25"/>
      <c r="I6" s="25"/>
      <c r="J6" s="26"/>
      <c r="K6" s="26"/>
      <c r="L6" s="26"/>
      <c r="M6" s="26"/>
      <c r="N6" s="26"/>
      <c r="O6" s="34"/>
      <c r="P6" s="25"/>
      <c r="Q6" s="25"/>
    </row>
    <row r="7" spans="1:17" ht="23.25" customHeight="1">
      <c r="A7" s="238" t="s">
        <v>2430</v>
      </c>
      <c r="B7" s="238"/>
      <c r="C7" s="238"/>
      <c r="D7" s="238"/>
      <c r="E7" s="238"/>
      <c r="F7" s="238"/>
      <c r="G7" s="238"/>
      <c r="H7" s="238"/>
      <c r="I7" s="238"/>
      <c r="J7" s="238"/>
      <c r="K7" s="238"/>
      <c r="L7" s="238"/>
      <c r="M7" s="238"/>
      <c r="N7" s="238"/>
      <c r="O7" s="238"/>
      <c r="P7" s="238"/>
      <c r="Q7" s="238"/>
    </row>
    <row r="8" spans="1:17" ht="8.25" customHeight="1">
      <c r="A8" s="25"/>
      <c r="B8" s="25"/>
      <c r="C8" s="25"/>
      <c r="D8" s="27"/>
      <c r="E8" s="28"/>
      <c r="F8" s="28"/>
      <c r="G8" s="28"/>
      <c r="H8" s="28"/>
      <c r="I8" s="28"/>
      <c r="J8" s="26"/>
      <c r="K8" s="26"/>
      <c r="L8" s="26"/>
      <c r="M8" s="26"/>
      <c r="N8" s="26"/>
      <c r="O8" s="34"/>
      <c r="P8" s="25"/>
      <c r="Q8" s="25"/>
    </row>
    <row r="9" spans="1:17">
      <c r="A9" s="25"/>
      <c r="B9" s="25"/>
      <c r="C9" s="25"/>
      <c r="D9" s="25"/>
      <c r="E9" s="25"/>
      <c r="F9" s="25"/>
      <c r="G9" s="25"/>
      <c r="H9" s="25"/>
      <c r="I9" s="25"/>
      <c r="J9" s="26"/>
      <c r="K9" s="26"/>
      <c r="L9" s="26"/>
      <c r="M9" s="26"/>
      <c r="N9" s="26"/>
      <c r="O9" s="34"/>
      <c r="P9" s="25"/>
      <c r="Q9" s="25"/>
    </row>
    <row r="10" spans="1:17" ht="12.75" customHeight="1">
      <c r="A10" s="25"/>
      <c r="B10" s="25"/>
      <c r="C10" s="25"/>
      <c r="D10" s="25"/>
      <c r="E10" s="25"/>
      <c r="F10" s="25"/>
      <c r="G10" s="25"/>
      <c r="H10" s="25"/>
      <c r="I10" s="25"/>
      <c r="J10" s="26"/>
      <c r="K10" s="26"/>
      <c r="L10" s="26"/>
      <c r="M10" s="26"/>
      <c r="N10" s="26"/>
      <c r="O10" s="34"/>
      <c r="P10" s="25"/>
      <c r="Q10" s="25"/>
    </row>
    <row r="11" spans="1:17" ht="12.75" customHeight="1">
      <c r="A11" s="25"/>
      <c r="B11" s="25"/>
      <c r="C11" s="25"/>
      <c r="D11" s="25"/>
      <c r="E11" s="25"/>
      <c r="F11" s="25"/>
      <c r="G11" s="25"/>
      <c r="H11" s="25"/>
      <c r="I11" s="25"/>
      <c r="J11" s="26"/>
      <c r="K11" s="26"/>
      <c r="L11" s="26"/>
      <c r="M11" s="26"/>
      <c r="N11" s="26"/>
      <c r="O11" s="34"/>
      <c r="P11" s="25"/>
      <c r="Q11" s="25"/>
    </row>
    <row r="12" spans="1:17" ht="12.75" customHeight="1">
      <c r="A12" s="25"/>
      <c r="B12" s="25"/>
      <c r="C12" s="25"/>
      <c r="D12" s="25"/>
      <c r="E12" s="25"/>
      <c r="F12" s="25"/>
      <c r="G12" s="25"/>
      <c r="H12" s="25"/>
      <c r="I12" s="25"/>
      <c r="J12" s="26"/>
      <c r="K12" s="26"/>
      <c r="L12" s="26"/>
      <c r="M12" s="26"/>
      <c r="N12" s="26"/>
      <c r="O12" s="34"/>
      <c r="P12" s="25"/>
      <c r="Q12" s="25"/>
    </row>
    <row r="13" spans="1:17" ht="12.75" customHeight="1">
      <c r="A13" s="25"/>
      <c r="B13" s="25"/>
      <c r="C13" s="25"/>
      <c r="D13" s="25"/>
      <c r="E13" s="25"/>
      <c r="F13" s="25"/>
      <c r="G13" s="25"/>
      <c r="H13" s="25"/>
      <c r="I13" s="25"/>
      <c r="J13" s="26"/>
      <c r="K13" s="26"/>
      <c r="L13" s="26"/>
      <c r="M13" s="26"/>
      <c r="N13" s="26"/>
      <c r="O13" s="34"/>
      <c r="P13" s="25"/>
      <c r="Q13" s="25"/>
    </row>
    <row r="14" spans="1:17" ht="12.75" customHeight="1">
      <c r="A14" s="25"/>
      <c r="B14" s="25"/>
      <c r="C14" s="25"/>
      <c r="D14" s="25"/>
      <c r="E14" s="25"/>
      <c r="F14" s="25"/>
      <c r="G14" s="25"/>
      <c r="H14" s="25"/>
      <c r="I14" s="25"/>
      <c r="J14" s="26"/>
      <c r="K14" s="26"/>
      <c r="L14" s="26"/>
      <c r="M14" s="26"/>
      <c r="N14" s="26"/>
      <c r="O14" s="34"/>
      <c r="P14" s="25"/>
      <c r="Q14" s="25"/>
    </row>
    <row r="15" spans="1:17" ht="12.75" customHeight="1">
      <c r="A15" s="25"/>
      <c r="B15" s="25"/>
      <c r="C15" s="25"/>
      <c r="D15" s="25"/>
      <c r="E15" s="25"/>
      <c r="F15" s="25"/>
      <c r="G15" s="25"/>
      <c r="H15" s="25"/>
      <c r="I15" s="25"/>
      <c r="J15" s="26"/>
      <c r="K15" s="26"/>
      <c r="L15" s="26"/>
      <c r="M15" s="26"/>
      <c r="N15" s="26"/>
      <c r="O15" s="34"/>
      <c r="P15" s="25"/>
      <c r="Q15" s="25"/>
    </row>
    <row r="16" spans="1:17" ht="12.75" customHeight="1">
      <c r="A16" s="25"/>
      <c r="B16" s="25"/>
      <c r="C16" s="25"/>
      <c r="D16" s="25"/>
      <c r="E16" s="25"/>
      <c r="F16" s="25"/>
      <c r="G16" s="25"/>
      <c r="H16" s="25"/>
      <c r="I16" s="25"/>
      <c r="J16" s="26"/>
      <c r="K16" s="26"/>
      <c r="L16" s="26"/>
      <c r="M16" s="26"/>
      <c r="N16" s="26"/>
      <c r="O16" s="34"/>
      <c r="P16" s="25"/>
      <c r="Q16" s="25"/>
    </row>
    <row r="17" spans="1:17" ht="12.75" customHeight="1">
      <c r="A17" s="25"/>
      <c r="B17" s="25"/>
      <c r="C17" s="93"/>
      <c r="D17" s="93"/>
      <c r="E17" s="26"/>
      <c r="F17" s="93"/>
      <c r="G17" s="93"/>
      <c r="H17" s="93"/>
      <c r="I17" s="93"/>
      <c r="J17" s="93"/>
      <c r="K17" s="93"/>
      <c r="L17" s="26"/>
      <c r="M17" s="26"/>
      <c r="N17" s="26"/>
      <c r="O17" s="34"/>
      <c r="P17" s="25"/>
      <c r="Q17" s="25"/>
    </row>
    <row r="18" spans="1:17" ht="12.75" customHeight="1">
      <c r="A18" s="25"/>
      <c r="B18" s="25"/>
      <c r="C18" s="93"/>
      <c r="D18" s="93"/>
      <c r="E18" s="26"/>
      <c r="F18" s="93"/>
      <c r="G18" s="93"/>
      <c r="H18" s="93"/>
      <c r="I18" s="93"/>
      <c r="J18" s="93"/>
      <c r="K18" s="93"/>
      <c r="L18" s="26"/>
      <c r="M18" s="26"/>
      <c r="N18" s="26"/>
      <c r="O18" s="34"/>
      <c r="P18" s="25"/>
      <c r="Q18" s="25"/>
    </row>
    <row r="19" spans="1:17" ht="12.75" customHeight="1">
      <c r="A19" s="25"/>
      <c r="B19" s="25"/>
      <c r="C19" s="93"/>
      <c r="D19" s="93"/>
      <c r="E19" s="239" t="str">
        <f>C181</f>
        <v>Availability of vaccines and tracer immunization equipment among facilities that provide immunization services</v>
      </c>
      <c r="F19" s="239"/>
      <c r="G19" s="239"/>
      <c r="H19" s="239"/>
      <c r="I19" s="239"/>
      <c r="J19" s="239"/>
      <c r="K19" s="239"/>
      <c r="L19" s="239"/>
      <c r="M19" s="239"/>
      <c r="N19" s="26"/>
      <c r="O19" s="34"/>
      <c r="P19" s="25"/>
      <c r="Q19" s="25"/>
    </row>
    <row r="20" spans="1:17" ht="12.75" customHeight="1">
      <c r="A20" s="25"/>
      <c r="B20" s="25"/>
      <c r="C20" s="25"/>
      <c r="D20" s="25"/>
      <c r="E20" s="25"/>
      <c r="F20" s="25"/>
      <c r="G20" s="25"/>
      <c r="H20" s="25"/>
      <c r="I20" s="25"/>
      <c r="J20" s="26"/>
      <c r="K20" s="26"/>
      <c r="L20" s="26"/>
      <c r="M20" s="26"/>
      <c r="N20" s="26"/>
      <c r="O20" s="34"/>
      <c r="P20" s="25"/>
      <c r="Q20" s="26"/>
    </row>
    <row r="21" spans="1:17" ht="12.75" customHeight="1">
      <c r="A21" s="25"/>
      <c r="B21" s="25"/>
      <c r="C21" s="25"/>
      <c r="D21" s="25"/>
      <c r="E21" s="25"/>
      <c r="F21" s="25"/>
      <c r="G21" s="25"/>
      <c r="H21" s="25"/>
      <c r="I21" s="25"/>
      <c r="J21" s="26"/>
      <c r="K21" s="26"/>
      <c r="L21" s="26"/>
      <c r="M21" s="26"/>
      <c r="N21" s="26"/>
      <c r="O21" s="34"/>
      <c r="P21" s="25"/>
      <c r="Q21" s="26"/>
    </row>
    <row r="22" spans="1:17" ht="12.75" customHeight="1">
      <c r="A22" s="25"/>
      <c r="B22" s="25"/>
      <c r="C22" s="25"/>
      <c r="D22" s="25"/>
      <c r="E22" s="25"/>
      <c r="F22" s="25"/>
      <c r="G22" s="25"/>
      <c r="H22" s="25"/>
      <c r="I22" s="25"/>
      <c r="J22" s="26"/>
      <c r="K22" s="26"/>
      <c r="L22" s="26"/>
      <c r="M22" s="26"/>
      <c r="N22" s="26"/>
      <c r="O22" s="34"/>
      <c r="P22" s="25"/>
      <c r="Q22" s="26"/>
    </row>
    <row r="23" spans="1:17" ht="12.75" customHeight="1">
      <c r="A23" s="25"/>
      <c r="B23" s="25"/>
      <c r="C23" s="25"/>
      <c r="D23" s="25"/>
      <c r="E23" s="25"/>
      <c r="F23" s="25"/>
      <c r="G23" s="25"/>
      <c r="H23" s="25"/>
      <c r="I23" s="25"/>
      <c r="J23" s="26"/>
      <c r="K23" s="26"/>
      <c r="L23" s="26"/>
      <c r="M23" s="26"/>
      <c r="N23" s="26"/>
      <c r="O23" s="34"/>
      <c r="P23" s="25"/>
      <c r="Q23" s="26"/>
    </row>
    <row r="24" spans="1:17" ht="12.75" customHeight="1">
      <c r="A24" s="25"/>
      <c r="B24" s="25"/>
      <c r="C24" s="25"/>
      <c r="D24" s="25"/>
      <c r="E24" s="25"/>
      <c r="F24" s="25"/>
      <c r="G24" s="25"/>
      <c r="H24" s="25"/>
      <c r="I24" s="25"/>
      <c r="J24" s="26"/>
      <c r="K24" s="26"/>
      <c r="L24" s="26"/>
      <c r="M24" s="26"/>
      <c r="N24" s="26"/>
      <c r="O24" s="34"/>
      <c r="P24" s="25"/>
      <c r="Q24" s="26"/>
    </row>
    <row r="25" spans="1:17" ht="12.75" customHeight="1">
      <c r="A25" s="25"/>
      <c r="B25" s="25"/>
      <c r="C25" s="25"/>
      <c r="D25" s="25"/>
      <c r="E25" s="25"/>
      <c r="F25" s="25"/>
      <c r="G25" s="25"/>
      <c r="H25" s="25"/>
      <c r="I25" s="25"/>
      <c r="J25" s="26"/>
      <c r="K25" s="26"/>
      <c r="L25" s="26"/>
      <c r="M25" s="26"/>
      <c r="N25" s="26"/>
      <c r="O25" s="34"/>
      <c r="P25" s="25"/>
      <c r="Q25" s="26"/>
    </row>
    <row r="26" spans="1:17" ht="12.75" customHeight="1">
      <c r="A26" s="25"/>
      <c r="B26" s="25"/>
      <c r="C26" s="25"/>
      <c r="D26" s="25"/>
      <c r="E26" s="25"/>
      <c r="F26" s="25"/>
      <c r="G26" s="25"/>
      <c r="H26" s="25"/>
      <c r="I26" s="25"/>
      <c r="J26" s="26"/>
      <c r="K26" s="26"/>
      <c r="L26" s="26"/>
      <c r="M26" s="26"/>
      <c r="N26" s="26"/>
      <c r="O26" s="34"/>
      <c r="P26" s="25"/>
      <c r="Q26" s="26"/>
    </row>
    <row r="27" spans="1:17" ht="12.75" customHeight="1">
      <c r="A27" s="25"/>
      <c r="B27" s="25"/>
      <c r="C27" s="25"/>
      <c r="D27" s="25"/>
      <c r="E27" s="25"/>
      <c r="F27" s="25"/>
      <c r="G27" s="25"/>
      <c r="H27" s="25"/>
      <c r="I27" s="25"/>
      <c r="J27" s="26"/>
      <c r="K27" s="26"/>
      <c r="L27" s="26"/>
      <c r="M27" s="26"/>
      <c r="N27" s="26"/>
      <c r="O27" s="34"/>
      <c r="P27" s="25"/>
      <c r="Q27" s="26"/>
    </row>
    <row r="28" spans="1:17" ht="12.75" customHeight="1">
      <c r="A28" s="25"/>
      <c r="B28" s="25"/>
      <c r="C28" s="25"/>
      <c r="D28" s="25"/>
      <c r="E28" s="25"/>
      <c r="F28" s="25"/>
      <c r="G28" s="25"/>
      <c r="H28" s="25"/>
      <c r="I28" s="25"/>
      <c r="J28" s="26"/>
      <c r="K28" s="26"/>
      <c r="L28" s="26"/>
      <c r="M28" s="26"/>
      <c r="N28" s="26"/>
      <c r="O28" s="34"/>
      <c r="P28" s="25"/>
      <c r="Q28" s="26"/>
    </row>
    <row r="29" spans="1:17" ht="12.75" customHeight="1">
      <c r="A29" s="25"/>
      <c r="B29" s="25"/>
      <c r="C29" s="25"/>
      <c r="D29" s="25"/>
      <c r="E29" s="25"/>
      <c r="F29" s="25"/>
      <c r="G29" s="25"/>
      <c r="H29" s="25"/>
      <c r="I29" s="25"/>
      <c r="J29" s="26"/>
      <c r="K29" s="26"/>
      <c r="L29" s="26"/>
      <c r="M29" s="26"/>
      <c r="N29" s="26"/>
      <c r="O29" s="34"/>
      <c r="P29" s="25"/>
      <c r="Q29" s="26"/>
    </row>
    <row r="30" spans="1:17" ht="12.75" customHeight="1">
      <c r="A30" s="25"/>
      <c r="B30" s="25"/>
      <c r="C30" s="25"/>
      <c r="D30" s="25"/>
      <c r="E30" s="25"/>
      <c r="F30" s="25"/>
      <c r="G30" s="25"/>
      <c r="H30" s="25"/>
      <c r="I30" s="25"/>
      <c r="J30" s="26"/>
      <c r="K30" s="26"/>
      <c r="L30" s="26"/>
      <c r="M30" s="26"/>
      <c r="N30" s="26"/>
      <c r="O30" s="34"/>
      <c r="P30" s="25"/>
      <c r="Q30" s="26"/>
    </row>
    <row r="31" spans="1:17" ht="12.75" customHeight="1">
      <c r="A31" s="25"/>
      <c r="B31" s="25"/>
      <c r="C31" s="25"/>
      <c r="D31" s="25"/>
      <c r="E31" s="25"/>
      <c r="F31" s="25"/>
      <c r="G31" s="25"/>
      <c r="H31" s="25"/>
      <c r="I31" s="25"/>
      <c r="J31" s="26"/>
      <c r="K31" s="26"/>
      <c r="L31" s="26"/>
      <c r="M31" s="26"/>
      <c r="N31" s="26"/>
      <c r="O31" s="34"/>
      <c r="P31" s="25"/>
      <c r="Q31" s="26"/>
    </row>
    <row r="32" spans="1:17" ht="12.75" customHeight="1">
      <c r="A32" s="25"/>
      <c r="B32" s="25"/>
      <c r="C32" s="25"/>
      <c r="D32" s="25"/>
      <c r="E32" s="25"/>
      <c r="F32" s="25"/>
      <c r="G32" s="25"/>
      <c r="H32" s="25"/>
      <c r="I32" s="25"/>
      <c r="J32" s="26"/>
      <c r="K32" s="26"/>
      <c r="L32" s="26"/>
      <c r="M32" s="26"/>
      <c r="N32" s="26"/>
      <c r="O32" s="34"/>
      <c r="P32" s="25"/>
      <c r="Q32" s="26"/>
    </row>
    <row r="33" spans="1:17" ht="12.75" customHeight="1">
      <c r="A33" s="25"/>
      <c r="B33" s="25"/>
      <c r="C33" s="25"/>
      <c r="D33" s="25"/>
      <c r="E33" s="25"/>
      <c r="F33" s="25"/>
      <c r="G33" s="25"/>
      <c r="H33" s="25"/>
      <c r="I33" s="25"/>
      <c r="J33" s="26"/>
      <c r="K33" s="26"/>
      <c r="L33" s="26"/>
      <c r="M33" s="26"/>
      <c r="N33" s="26"/>
      <c r="O33" s="34"/>
      <c r="P33" s="25"/>
      <c r="Q33" s="26"/>
    </row>
    <row r="34" spans="1:17" ht="12.75" customHeight="1">
      <c r="A34" s="25"/>
      <c r="B34" s="25"/>
      <c r="C34" s="25"/>
      <c r="D34" s="25"/>
      <c r="E34" s="25"/>
      <c r="F34" s="25"/>
      <c r="G34" s="25"/>
      <c r="H34" s="25"/>
      <c r="I34" s="25"/>
      <c r="J34" s="26"/>
      <c r="K34" s="26"/>
      <c r="L34" s="26"/>
      <c r="M34" s="26"/>
      <c r="N34" s="26"/>
      <c r="O34" s="34"/>
      <c r="P34" s="25"/>
      <c r="Q34" s="26"/>
    </row>
    <row r="35" spans="1:17" ht="12.75" customHeight="1">
      <c r="A35" s="25"/>
      <c r="B35" s="25"/>
      <c r="C35" s="25"/>
      <c r="D35" s="25"/>
      <c r="E35" s="25"/>
      <c r="F35" s="25"/>
      <c r="G35" s="25"/>
      <c r="H35" s="25"/>
      <c r="I35" s="25"/>
      <c r="J35" s="26"/>
      <c r="K35" s="26"/>
      <c r="L35" s="26"/>
      <c r="M35" s="26"/>
      <c r="N35" s="26"/>
      <c r="O35" s="34"/>
      <c r="P35" s="25"/>
      <c r="Q35" s="26"/>
    </row>
    <row r="36" spans="1:17" ht="12.75" customHeight="1">
      <c r="A36" s="25"/>
      <c r="B36" s="25"/>
      <c r="C36" s="25"/>
      <c r="D36" s="25"/>
      <c r="E36" s="25"/>
      <c r="F36" s="25"/>
      <c r="G36" s="25"/>
      <c r="H36" s="25"/>
      <c r="I36" s="25"/>
      <c r="J36" s="26"/>
      <c r="K36" s="26"/>
      <c r="L36" s="26"/>
      <c r="M36" s="26"/>
      <c r="N36" s="26"/>
      <c r="O36" s="34"/>
      <c r="P36" s="25"/>
      <c r="Q36" s="26"/>
    </row>
    <row r="37" spans="1:17" ht="12.75" customHeight="1">
      <c r="A37" s="25"/>
      <c r="B37" s="25"/>
      <c r="C37" s="25"/>
      <c r="D37" s="25"/>
      <c r="E37" s="25"/>
      <c r="F37" s="25"/>
      <c r="G37" s="25"/>
      <c r="H37" s="25"/>
      <c r="I37" s="25"/>
      <c r="J37" s="26"/>
      <c r="K37" s="26"/>
      <c r="L37" s="26"/>
      <c r="M37" s="26"/>
      <c r="N37" s="26"/>
      <c r="O37" s="34"/>
      <c r="P37" s="25"/>
      <c r="Q37" s="26"/>
    </row>
    <row r="38" spans="1:17" ht="12.75" customHeight="1">
      <c r="A38" s="25"/>
      <c r="B38" s="25"/>
      <c r="C38" s="25"/>
      <c r="D38" s="25"/>
      <c r="E38" s="25"/>
      <c r="F38" s="25"/>
      <c r="G38" s="25"/>
      <c r="H38" s="25"/>
      <c r="I38" s="25"/>
      <c r="J38" s="26"/>
      <c r="K38" s="26"/>
      <c r="L38" s="26"/>
      <c r="M38" s="26"/>
      <c r="N38" s="26"/>
      <c r="O38" s="34"/>
      <c r="P38" s="25"/>
      <c r="Q38" s="26"/>
    </row>
    <row r="39" spans="1:17" ht="12.75" customHeight="1">
      <c r="A39" s="25"/>
      <c r="B39" s="25"/>
      <c r="C39" s="25"/>
      <c r="D39" s="25"/>
      <c r="E39" s="25"/>
      <c r="F39" s="25"/>
      <c r="G39" s="25"/>
      <c r="H39" s="25"/>
      <c r="I39" s="25"/>
      <c r="J39" s="26"/>
      <c r="K39" s="26"/>
      <c r="L39" s="26"/>
      <c r="M39" s="26"/>
      <c r="N39" s="26"/>
      <c r="O39" s="34"/>
      <c r="P39" s="25"/>
      <c r="Q39" s="26"/>
    </row>
    <row r="40" spans="1:17" ht="12.75" customHeight="1">
      <c r="A40" s="25"/>
      <c r="B40" s="25"/>
      <c r="C40" s="25"/>
      <c r="D40" s="25"/>
      <c r="E40" s="25"/>
      <c r="F40" s="25"/>
      <c r="G40" s="25"/>
      <c r="H40" s="25"/>
      <c r="I40" s="25"/>
      <c r="J40" s="26"/>
      <c r="K40" s="26"/>
      <c r="L40" s="26"/>
      <c r="M40" s="26"/>
      <c r="N40" s="26"/>
      <c r="O40" s="34"/>
      <c r="P40" s="25"/>
      <c r="Q40" s="26"/>
    </row>
    <row r="41" spans="1:17" ht="34.5" customHeight="1">
      <c r="A41" s="25"/>
      <c r="B41" s="25"/>
      <c r="C41" s="25"/>
      <c r="D41" s="25"/>
      <c r="E41" s="281" t="str">
        <f>D188</f>
        <v>Among facilities that provide childhood immunization services (n=142), % of facilities that have vaccine tracer item currently available:</v>
      </c>
      <c r="F41" s="239"/>
      <c r="G41" s="239"/>
      <c r="H41" s="239"/>
      <c r="I41" s="239"/>
      <c r="J41" s="239"/>
      <c r="K41" s="239"/>
      <c r="L41" s="239"/>
      <c r="M41" s="239"/>
      <c r="N41" s="26"/>
      <c r="O41" s="34"/>
      <c r="P41" s="25"/>
      <c r="Q41" s="26"/>
    </row>
    <row r="42" spans="1:17" ht="12.75" customHeight="1">
      <c r="A42" s="25"/>
      <c r="B42" s="25"/>
      <c r="C42" s="25"/>
      <c r="D42" s="25"/>
      <c r="E42" s="25"/>
      <c r="F42" s="25"/>
      <c r="G42" s="25"/>
      <c r="H42" s="25"/>
      <c r="I42" s="25"/>
      <c r="J42" s="26"/>
      <c r="K42" s="26"/>
      <c r="L42" s="26"/>
      <c r="M42" s="26"/>
      <c r="N42" s="26"/>
      <c r="O42" s="34"/>
      <c r="P42" s="25"/>
      <c r="Q42" s="26"/>
    </row>
    <row r="43" spans="1:17" ht="12.75" customHeight="1">
      <c r="A43" s="25"/>
      <c r="B43" s="25"/>
      <c r="C43" s="25"/>
      <c r="D43" s="25"/>
      <c r="E43" s="25"/>
      <c r="F43" s="25"/>
      <c r="G43" s="25"/>
      <c r="H43" s="25"/>
      <c r="I43" s="25"/>
      <c r="J43" s="26"/>
      <c r="K43" s="26"/>
      <c r="L43" s="26"/>
      <c r="M43" s="26"/>
      <c r="N43" s="26"/>
      <c r="O43" s="34"/>
      <c r="P43" s="25"/>
      <c r="Q43" s="26"/>
    </row>
    <row r="44" spans="1:17" ht="12.75" customHeight="1">
      <c r="A44" s="25"/>
      <c r="B44" s="25"/>
      <c r="C44" s="25"/>
      <c r="D44" s="25"/>
      <c r="E44" s="25"/>
      <c r="F44" s="25"/>
      <c r="G44" s="25"/>
      <c r="H44" s="25"/>
      <c r="I44" s="25"/>
      <c r="J44" s="26"/>
      <c r="K44" s="26"/>
      <c r="L44" s="26"/>
      <c r="M44" s="26"/>
      <c r="N44" s="26"/>
      <c r="O44" s="34"/>
      <c r="P44" s="25"/>
      <c r="Q44" s="26"/>
    </row>
    <row r="45" spans="1:17" ht="12.75" customHeight="1">
      <c r="A45" s="25"/>
      <c r="B45" s="25"/>
      <c r="C45" s="25"/>
      <c r="D45" s="25"/>
      <c r="E45" s="25"/>
      <c r="F45" s="25"/>
      <c r="G45" s="25"/>
      <c r="H45" s="25"/>
      <c r="I45" s="25"/>
      <c r="J45" s="26"/>
      <c r="K45" s="26"/>
      <c r="L45" s="26"/>
      <c r="M45" s="26"/>
      <c r="N45" s="26"/>
      <c r="O45" s="34"/>
      <c r="P45" s="25"/>
      <c r="Q45" s="26"/>
    </row>
    <row r="46" spans="1:17" ht="12.75" customHeight="1">
      <c r="A46" s="25"/>
      <c r="B46" s="25"/>
      <c r="C46" s="25"/>
      <c r="D46" s="25"/>
      <c r="E46" s="25"/>
      <c r="F46" s="25"/>
      <c r="G46" s="25"/>
      <c r="H46" s="25"/>
      <c r="I46" s="25"/>
      <c r="J46" s="26"/>
      <c r="K46" s="26"/>
      <c r="L46" s="26"/>
      <c r="M46" s="26"/>
      <c r="N46" s="26"/>
      <c r="O46" s="34"/>
      <c r="P46" s="25"/>
      <c r="Q46" s="26"/>
    </row>
    <row r="47" spans="1:17" ht="12.75" customHeight="1">
      <c r="A47" s="25"/>
      <c r="B47" s="25"/>
      <c r="C47" s="25"/>
      <c r="D47" s="25"/>
      <c r="E47" s="25"/>
      <c r="F47" s="25"/>
      <c r="G47" s="25"/>
      <c r="H47" s="25"/>
      <c r="I47" s="25"/>
      <c r="J47" s="26"/>
      <c r="K47" s="26"/>
      <c r="L47" s="26"/>
      <c r="M47" s="26"/>
      <c r="N47" s="26"/>
      <c r="O47" s="34"/>
      <c r="P47" s="25"/>
      <c r="Q47" s="26"/>
    </row>
    <row r="48" spans="1:17" ht="12.75" customHeight="1">
      <c r="A48" s="25"/>
      <c r="B48" s="25"/>
      <c r="C48" s="25"/>
      <c r="D48" s="25"/>
      <c r="E48" s="25"/>
      <c r="F48" s="25"/>
      <c r="G48" s="25"/>
      <c r="H48" s="25"/>
      <c r="I48" s="25"/>
      <c r="J48" s="26"/>
      <c r="K48" s="26"/>
      <c r="L48" s="26"/>
      <c r="M48" s="26"/>
      <c r="N48" s="26"/>
      <c r="O48" s="34"/>
      <c r="P48" s="25"/>
      <c r="Q48" s="26"/>
    </row>
    <row r="49" spans="1:17" ht="12.75" customHeight="1">
      <c r="A49" s="25"/>
      <c r="B49" s="25"/>
      <c r="C49" s="25"/>
      <c r="D49" s="25"/>
      <c r="E49" s="25"/>
      <c r="F49" s="25"/>
      <c r="G49" s="25"/>
      <c r="H49" s="25"/>
      <c r="I49" s="25"/>
      <c r="J49" s="26"/>
      <c r="K49" s="26"/>
      <c r="L49" s="26"/>
      <c r="M49" s="26"/>
      <c r="N49" s="26"/>
      <c r="O49" s="34"/>
      <c r="P49" s="25"/>
      <c r="Q49" s="26"/>
    </row>
    <row r="50" spans="1:17" ht="12.75" customHeight="1">
      <c r="A50" s="25"/>
      <c r="B50" s="25"/>
      <c r="C50" s="25"/>
      <c r="D50" s="25"/>
      <c r="E50" s="25"/>
      <c r="F50" s="25"/>
      <c r="G50" s="25"/>
      <c r="H50" s="25"/>
      <c r="I50" s="25"/>
      <c r="J50" s="26"/>
      <c r="K50" s="26"/>
      <c r="L50" s="26"/>
      <c r="M50" s="26"/>
      <c r="N50" s="26"/>
      <c r="O50" s="34"/>
      <c r="P50" s="25"/>
      <c r="Q50" s="26"/>
    </row>
    <row r="51" spans="1:17" ht="12.75" customHeight="1">
      <c r="A51" s="25"/>
      <c r="B51" s="25"/>
      <c r="C51" s="25"/>
      <c r="D51" s="25"/>
      <c r="E51" s="25"/>
      <c r="F51" s="25"/>
      <c r="G51" s="25"/>
      <c r="H51" s="25"/>
      <c r="I51" s="25"/>
      <c r="J51" s="26"/>
      <c r="K51" s="26"/>
      <c r="L51" s="26"/>
      <c r="M51" s="26"/>
      <c r="N51" s="26"/>
      <c r="O51" s="34"/>
      <c r="P51" s="25"/>
      <c r="Q51" s="26"/>
    </row>
    <row r="52" spans="1:17" ht="12.75" customHeight="1">
      <c r="A52" s="25"/>
      <c r="B52" s="25"/>
      <c r="C52" s="25"/>
      <c r="D52" s="25"/>
      <c r="E52" s="25"/>
      <c r="F52" s="25"/>
      <c r="G52" s="25"/>
      <c r="H52" s="25"/>
      <c r="I52" s="25"/>
      <c r="J52" s="26"/>
      <c r="K52" s="26"/>
      <c r="L52" s="26"/>
      <c r="M52" s="26"/>
      <c r="N52" s="26"/>
      <c r="O52" s="34"/>
      <c r="P52" s="25"/>
      <c r="Q52" s="26"/>
    </row>
    <row r="53" spans="1:17" ht="12.75" customHeight="1">
      <c r="A53" s="25"/>
      <c r="B53" s="25"/>
      <c r="C53" s="25"/>
      <c r="D53" s="25"/>
      <c r="E53" s="25"/>
      <c r="F53" s="25"/>
      <c r="G53" s="25"/>
      <c r="H53" s="25"/>
      <c r="I53" s="25"/>
      <c r="J53" s="26"/>
      <c r="K53" s="26"/>
      <c r="L53" s="26"/>
      <c r="M53" s="26"/>
      <c r="N53" s="26"/>
      <c r="O53" s="34"/>
      <c r="P53" s="25"/>
      <c r="Q53" s="26"/>
    </row>
    <row r="54" spans="1:17" ht="12.75" customHeight="1">
      <c r="A54" s="25"/>
      <c r="B54" s="25"/>
      <c r="C54" s="25"/>
      <c r="D54" s="25"/>
      <c r="E54" s="25"/>
      <c r="F54" s="25"/>
      <c r="G54" s="25"/>
      <c r="H54" s="25"/>
      <c r="I54" s="25"/>
      <c r="J54" s="26"/>
      <c r="K54" s="26"/>
      <c r="L54" s="26"/>
      <c r="M54" s="26"/>
      <c r="N54" s="26"/>
      <c r="O54" s="34"/>
      <c r="P54" s="25"/>
      <c r="Q54" s="26"/>
    </row>
    <row r="55" spans="1:17" ht="12.75" customHeight="1">
      <c r="A55" s="25"/>
      <c r="B55" s="25"/>
      <c r="C55" s="25"/>
      <c r="D55" s="25"/>
      <c r="E55" s="25"/>
      <c r="F55" s="25"/>
      <c r="G55" s="25"/>
      <c r="H55" s="25"/>
      <c r="I55" s="25"/>
      <c r="J55" s="26"/>
      <c r="K55" s="26"/>
      <c r="L55" s="26"/>
      <c r="M55" s="26"/>
      <c r="N55" s="26"/>
      <c r="O55" s="34"/>
      <c r="P55" s="25"/>
      <c r="Q55" s="26"/>
    </row>
    <row r="56" spans="1:17" ht="12.75" customHeight="1">
      <c r="A56" s="25"/>
      <c r="B56" s="25"/>
      <c r="C56" s="25"/>
      <c r="D56" s="25"/>
      <c r="E56" s="25"/>
      <c r="F56" s="25"/>
      <c r="G56" s="25"/>
      <c r="H56" s="25"/>
      <c r="I56" s="25"/>
      <c r="J56" s="26"/>
      <c r="K56" s="26"/>
      <c r="L56" s="26"/>
      <c r="M56" s="26"/>
      <c r="N56" s="26"/>
      <c r="O56" s="34"/>
      <c r="P56" s="25"/>
      <c r="Q56" s="26"/>
    </row>
    <row r="57" spans="1:17" ht="12.75" customHeight="1">
      <c r="A57" s="25"/>
      <c r="B57" s="25"/>
      <c r="C57" s="25"/>
      <c r="D57" s="25"/>
      <c r="E57" s="25"/>
      <c r="F57" s="25"/>
      <c r="G57" s="25"/>
      <c r="H57" s="25"/>
      <c r="I57" s="25"/>
      <c r="J57" s="26"/>
      <c r="K57" s="26"/>
      <c r="L57" s="26"/>
      <c r="M57" s="26"/>
      <c r="N57" s="26"/>
      <c r="O57" s="34"/>
      <c r="P57" s="25"/>
      <c r="Q57" s="26"/>
    </row>
    <row r="58" spans="1:17" ht="12.75" customHeight="1">
      <c r="A58" s="25"/>
      <c r="B58" s="25"/>
      <c r="C58" s="25"/>
      <c r="D58" s="25"/>
      <c r="E58" s="25"/>
      <c r="F58" s="25"/>
      <c r="G58" s="25"/>
      <c r="H58" s="25"/>
      <c r="I58" s="25"/>
      <c r="J58" s="26"/>
      <c r="K58" s="26"/>
      <c r="L58" s="26"/>
      <c r="M58" s="26"/>
      <c r="N58" s="26"/>
      <c r="O58" s="34"/>
      <c r="P58" s="25"/>
      <c r="Q58" s="26"/>
    </row>
    <row r="59" spans="1:17" ht="12.75" customHeight="1">
      <c r="A59" s="25"/>
      <c r="B59" s="25"/>
      <c r="C59" s="25"/>
      <c r="D59" s="25"/>
      <c r="E59" s="25"/>
      <c r="F59" s="25"/>
      <c r="G59" s="25"/>
      <c r="H59" s="25"/>
      <c r="I59" s="25"/>
      <c r="J59" s="26"/>
      <c r="K59" s="26"/>
      <c r="L59" s="26"/>
      <c r="M59" s="26"/>
      <c r="N59" s="26"/>
      <c r="O59" s="34"/>
      <c r="P59" s="25"/>
      <c r="Q59" s="26"/>
    </row>
    <row r="60" spans="1:17" ht="12.75" customHeight="1">
      <c r="A60" s="25"/>
      <c r="B60" s="25"/>
      <c r="C60" s="25"/>
      <c r="D60" s="25"/>
      <c r="E60" s="25"/>
      <c r="F60" s="25"/>
      <c r="G60" s="25"/>
      <c r="H60" s="25"/>
      <c r="I60" s="25"/>
      <c r="J60" s="26"/>
      <c r="K60" s="26"/>
      <c r="L60" s="26"/>
      <c r="M60" s="26"/>
      <c r="N60" s="26"/>
      <c r="O60" s="34"/>
      <c r="P60" s="25"/>
      <c r="Q60" s="26"/>
    </row>
    <row r="61" spans="1:17" ht="12.75" customHeight="1">
      <c r="A61" s="25"/>
      <c r="B61" s="25"/>
      <c r="C61" s="25"/>
      <c r="D61" s="25"/>
      <c r="E61" s="25"/>
      <c r="F61" s="25"/>
      <c r="G61" s="25"/>
      <c r="H61" s="25"/>
      <c r="I61" s="25"/>
      <c r="J61" s="26"/>
      <c r="K61" s="26"/>
      <c r="L61" s="26"/>
      <c r="M61" s="26"/>
      <c r="N61" s="26"/>
      <c r="O61" s="34"/>
      <c r="P61" s="25"/>
      <c r="Q61" s="26"/>
    </row>
    <row r="62" spans="1:17" ht="12.75" customHeight="1">
      <c r="A62" s="25"/>
      <c r="B62" s="25"/>
      <c r="C62" s="25"/>
      <c r="D62" s="25"/>
      <c r="E62" s="25"/>
      <c r="F62" s="25"/>
      <c r="G62" s="25"/>
      <c r="H62" s="25"/>
      <c r="I62" s="25"/>
      <c r="J62" s="26"/>
      <c r="K62" s="26"/>
      <c r="L62" s="26"/>
      <c r="M62" s="26"/>
      <c r="N62" s="26"/>
      <c r="O62" s="34"/>
      <c r="P62" s="25"/>
      <c r="Q62" s="26"/>
    </row>
    <row r="63" spans="1:17" ht="12.75" customHeight="1">
      <c r="A63" s="25"/>
      <c r="B63" s="25"/>
      <c r="C63" s="25"/>
      <c r="D63" s="25"/>
      <c r="E63" s="239" t="str">
        <f>C200</f>
        <v>Availability and functionality of tracer COVID-19 vaccination equipment in health facilities (all facilities)</v>
      </c>
      <c r="F63" s="239"/>
      <c r="G63" s="239"/>
      <c r="H63" s="239"/>
      <c r="I63" s="239"/>
      <c r="J63" s="239"/>
      <c r="K63" s="239"/>
      <c r="L63" s="239"/>
      <c r="M63" s="239"/>
      <c r="N63" s="26"/>
      <c r="O63" s="34"/>
      <c r="P63" s="25"/>
      <c r="Q63" s="26"/>
    </row>
    <row r="64" spans="1:17" ht="12.75" customHeight="1">
      <c r="A64" s="25"/>
      <c r="B64" s="25"/>
      <c r="C64" s="25"/>
      <c r="D64" s="25"/>
      <c r="E64" s="25"/>
      <c r="F64" s="25"/>
      <c r="G64" s="25"/>
      <c r="H64" s="25"/>
      <c r="I64" s="25"/>
      <c r="J64" s="26"/>
      <c r="K64" s="26"/>
      <c r="L64" s="26"/>
      <c r="M64" s="26"/>
      <c r="N64" s="26"/>
      <c r="O64" s="34"/>
      <c r="P64" s="25"/>
      <c r="Q64" s="26"/>
    </row>
    <row r="65" spans="1:17" ht="12.75" customHeight="1">
      <c r="A65" s="25"/>
      <c r="B65" s="25"/>
      <c r="C65" s="25"/>
      <c r="D65" s="25"/>
      <c r="E65" s="25"/>
      <c r="F65" s="25"/>
      <c r="G65" s="25"/>
      <c r="H65" s="25"/>
      <c r="I65" s="25"/>
      <c r="J65" s="26"/>
      <c r="K65" s="26"/>
      <c r="L65" s="26"/>
      <c r="M65" s="26"/>
      <c r="N65" s="26"/>
      <c r="O65" s="34"/>
      <c r="P65" s="25"/>
      <c r="Q65" s="26"/>
    </row>
    <row r="66" spans="1:17" ht="12.75" customHeight="1">
      <c r="A66" s="25"/>
      <c r="B66" s="25"/>
      <c r="C66" s="25"/>
      <c r="D66" s="25"/>
      <c r="E66" s="25"/>
      <c r="F66" s="25"/>
      <c r="G66" s="25"/>
      <c r="H66" s="25"/>
      <c r="I66" s="25"/>
      <c r="J66" s="26"/>
      <c r="K66" s="26"/>
      <c r="L66" s="26"/>
      <c r="M66" s="26"/>
      <c r="N66" s="26"/>
      <c r="O66" s="34"/>
      <c r="P66" s="25"/>
      <c r="Q66" s="26"/>
    </row>
    <row r="67" spans="1:17" ht="12.75" customHeight="1">
      <c r="A67" s="25"/>
      <c r="B67" s="25"/>
      <c r="C67" s="25"/>
      <c r="D67" s="25"/>
      <c r="E67" s="25"/>
      <c r="F67" s="25"/>
      <c r="G67" s="25"/>
      <c r="H67" s="25"/>
      <c r="I67" s="25"/>
      <c r="J67" s="26"/>
      <c r="K67" s="26"/>
      <c r="L67" s="26"/>
      <c r="M67" s="26"/>
      <c r="N67" s="26"/>
      <c r="O67" s="34"/>
      <c r="P67" s="25"/>
      <c r="Q67" s="26"/>
    </row>
    <row r="68" spans="1:17" ht="12.75" customHeight="1">
      <c r="A68" s="25"/>
      <c r="B68" s="25"/>
      <c r="C68" s="25"/>
      <c r="D68" s="25"/>
      <c r="E68" s="25"/>
      <c r="F68" s="25"/>
      <c r="G68" s="25"/>
      <c r="H68" s="25"/>
      <c r="I68" s="25"/>
      <c r="J68" s="26"/>
      <c r="K68" s="26"/>
      <c r="L68" s="26"/>
      <c r="M68" s="26"/>
      <c r="N68" s="26"/>
      <c r="O68" s="34"/>
      <c r="P68" s="25"/>
      <c r="Q68" s="26"/>
    </row>
    <row r="69" spans="1:17" ht="12.75" customHeight="1">
      <c r="A69" s="25"/>
      <c r="B69" s="25"/>
      <c r="C69" s="25"/>
      <c r="D69" s="25"/>
      <c r="E69" s="25"/>
      <c r="F69" s="25"/>
      <c r="G69" s="25"/>
      <c r="H69" s="25"/>
      <c r="I69" s="25"/>
      <c r="J69" s="26"/>
      <c r="K69" s="26"/>
      <c r="L69" s="26"/>
      <c r="M69" s="26"/>
      <c r="N69" s="26"/>
      <c r="O69" s="34"/>
      <c r="P69" s="25"/>
      <c r="Q69" s="26"/>
    </row>
    <row r="70" spans="1:17" ht="12.75" customHeight="1">
      <c r="A70" s="25"/>
      <c r="B70" s="25"/>
      <c r="C70" s="25"/>
      <c r="D70" s="25"/>
      <c r="E70" s="25"/>
      <c r="F70" s="25"/>
      <c r="G70" s="25"/>
      <c r="H70" s="25"/>
      <c r="I70" s="25"/>
      <c r="J70" s="26"/>
      <c r="K70" s="26"/>
      <c r="L70" s="26"/>
      <c r="M70" s="26"/>
      <c r="N70" s="26"/>
      <c r="O70" s="34"/>
      <c r="P70" s="25"/>
      <c r="Q70" s="26"/>
    </row>
    <row r="71" spans="1:17" ht="12.75" customHeight="1">
      <c r="A71" s="25"/>
      <c r="B71" s="25"/>
      <c r="C71" s="25"/>
      <c r="D71" s="25"/>
      <c r="E71" s="25"/>
      <c r="F71" s="25"/>
      <c r="G71" s="25"/>
      <c r="H71" s="25"/>
      <c r="I71" s="25"/>
      <c r="J71" s="26"/>
      <c r="K71" s="26"/>
      <c r="L71" s="26"/>
      <c r="M71" s="26"/>
      <c r="N71" s="26"/>
      <c r="O71" s="34"/>
      <c r="P71" s="25"/>
      <c r="Q71" s="26"/>
    </row>
    <row r="72" spans="1:17" ht="12.75" customHeight="1">
      <c r="A72" s="25"/>
      <c r="B72" s="25"/>
      <c r="C72" s="25"/>
      <c r="D72" s="25"/>
      <c r="E72" s="25"/>
      <c r="F72" s="25"/>
      <c r="G72" s="25"/>
      <c r="H72" s="25"/>
      <c r="I72" s="25"/>
      <c r="J72" s="26"/>
      <c r="K72" s="26"/>
      <c r="L72" s="26"/>
      <c r="M72" s="26"/>
      <c r="N72" s="26"/>
      <c r="O72" s="34"/>
      <c r="P72" s="25"/>
      <c r="Q72" s="26"/>
    </row>
    <row r="73" spans="1:17" ht="12.75" customHeight="1">
      <c r="A73" s="25"/>
      <c r="B73" s="25"/>
      <c r="C73" s="25"/>
      <c r="D73" s="25"/>
      <c r="E73" s="25"/>
      <c r="F73" s="25"/>
      <c r="G73" s="25"/>
      <c r="H73" s="25"/>
      <c r="I73" s="25"/>
      <c r="J73" s="26"/>
      <c r="K73" s="26"/>
      <c r="L73" s="26"/>
      <c r="M73" s="26"/>
      <c r="N73" s="26"/>
      <c r="O73" s="34"/>
      <c r="P73" s="25"/>
      <c r="Q73" s="26"/>
    </row>
    <row r="74" spans="1:17" ht="12.75" customHeight="1">
      <c r="A74" s="25"/>
      <c r="B74" s="25"/>
      <c r="C74" s="25"/>
      <c r="D74" s="25"/>
      <c r="E74" s="25"/>
      <c r="F74" s="240"/>
      <c r="G74" s="240"/>
      <c r="H74" s="240"/>
      <c r="I74" s="240"/>
      <c r="J74" s="240"/>
      <c r="K74" s="240"/>
      <c r="L74" s="240"/>
      <c r="M74" s="92"/>
      <c r="N74" s="92"/>
      <c r="O74" s="92"/>
      <c r="P74" s="25"/>
      <c r="Q74" s="26"/>
    </row>
    <row r="75" spans="1:17" ht="12.75" customHeight="1">
      <c r="A75" s="25"/>
      <c r="B75" s="25"/>
      <c r="C75" s="25"/>
      <c r="D75" s="25"/>
      <c r="E75" s="26"/>
      <c r="F75" s="25"/>
      <c r="G75" s="33"/>
      <c r="H75" s="33"/>
      <c r="I75" s="33"/>
      <c r="J75" s="33"/>
      <c r="K75" s="33"/>
      <c r="L75" s="33"/>
      <c r="M75" s="33"/>
      <c r="N75" s="33"/>
      <c r="O75" s="33"/>
      <c r="P75" s="25"/>
      <c r="Q75" s="26"/>
    </row>
    <row r="76" spans="1:17" ht="12.75" customHeight="1">
      <c r="A76" s="25"/>
      <c r="B76" s="25"/>
      <c r="C76" s="25"/>
      <c r="D76" s="25"/>
      <c r="E76" s="26"/>
      <c r="F76" s="25"/>
      <c r="G76" s="25"/>
      <c r="H76" s="25"/>
      <c r="I76" s="25"/>
      <c r="J76" s="25"/>
      <c r="K76" s="25"/>
      <c r="L76" s="25"/>
      <c r="M76" s="25"/>
      <c r="N76" s="26"/>
      <c r="O76" s="26"/>
      <c r="P76" s="25"/>
      <c r="Q76" s="26"/>
    </row>
    <row r="77" spans="1:17" ht="12.75" customHeight="1">
      <c r="A77" s="25"/>
      <c r="B77" s="25"/>
      <c r="C77" s="25"/>
      <c r="D77" s="25"/>
      <c r="E77" s="26"/>
      <c r="F77" s="25"/>
      <c r="G77" s="25"/>
      <c r="H77" s="25"/>
      <c r="I77" s="25"/>
      <c r="J77" s="25"/>
      <c r="K77" s="25"/>
      <c r="L77" s="25"/>
      <c r="M77" s="25"/>
      <c r="N77" s="26"/>
      <c r="O77" s="26"/>
      <c r="P77" s="25"/>
      <c r="Q77" s="26"/>
    </row>
    <row r="78" spans="1:17" ht="12.75" customHeight="1">
      <c r="A78" s="25"/>
      <c r="B78" s="25"/>
      <c r="C78" s="25"/>
      <c r="D78" s="25"/>
      <c r="E78" s="26"/>
      <c r="F78" s="25"/>
      <c r="G78" s="25"/>
      <c r="H78" s="25"/>
      <c r="I78" s="25"/>
      <c r="J78" s="25"/>
      <c r="K78" s="25"/>
      <c r="L78" s="25"/>
      <c r="M78" s="25"/>
      <c r="N78" s="26"/>
      <c r="O78" s="26"/>
      <c r="P78" s="25"/>
      <c r="Q78" s="26"/>
    </row>
    <row r="79" spans="1:17" ht="12.75" customHeight="1">
      <c r="A79" s="25"/>
      <c r="B79" s="25"/>
      <c r="C79" s="25"/>
      <c r="D79" s="25"/>
      <c r="E79" s="26"/>
      <c r="F79" s="25"/>
      <c r="G79" s="25"/>
      <c r="H79" s="25"/>
      <c r="I79" s="25"/>
      <c r="J79" s="25"/>
      <c r="K79" s="25"/>
      <c r="L79" s="25"/>
      <c r="M79" s="25"/>
      <c r="N79" s="26"/>
      <c r="O79" s="26"/>
      <c r="P79" s="25"/>
      <c r="Q79" s="26"/>
    </row>
    <row r="80" spans="1:17" ht="12.75" customHeight="1">
      <c r="A80" s="25"/>
      <c r="B80" s="25"/>
      <c r="C80" s="25"/>
      <c r="D80" s="25"/>
      <c r="E80" s="26"/>
      <c r="F80" s="25"/>
      <c r="G80" s="25"/>
      <c r="H80" s="25"/>
      <c r="I80" s="25"/>
      <c r="J80" s="25"/>
      <c r="K80" s="25"/>
      <c r="L80" s="25"/>
      <c r="M80" s="25"/>
      <c r="N80" s="26"/>
      <c r="O80" s="26"/>
      <c r="P80" s="25"/>
      <c r="Q80" s="25"/>
    </row>
    <row r="81" spans="1:17" ht="12.75" customHeight="1">
      <c r="A81" s="25"/>
      <c r="B81" s="25"/>
      <c r="C81" s="25"/>
      <c r="D81" s="25"/>
      <c r="E81" s="26"/>
      <c r="F81" s="25"/>
      <c r="G81" s="25"/>
      <c r="H81" s="25"/>
      <c r="I81" s="25"/>
      <c r="J81" s="25"/>
      <c r="K81" s="25"/>
      <c r="L81" s="25"/>
      <c r="M81" s="25"/>
      <c r="N81" s="26"/>
      <c r="O81" s="26"/>
      <c r="P81" s="25"/>
      <c r="Q81" s="25"/>
    </row>
    <row r="82" spans="1:17" ht="12.75" customHeight="1">
      <c r="A82" s="25"/>
      <c r="B82" s="25"/>
      <c r="C82" s="25"/>
      <c r="D82" s="25"/>
      <c r="E82" s="26"/>
      <c r="F82" s="25"/>
      <c r="G82" s="25"/>
      <c r="H82" s="25"/>
      <c r="I82" s="25"/>
      <c r="J82" s="25"/>
      <c r="K82" s="25"/>
      <c r="L82" s="25"/>
      <c r="M82" s="25"/>
      <c r="N82" s="26"/>
      <c r="O82" s="26"/>
      <c r="P82" s="25"/>
      <c r="Q82" s="25"/>
    </row>
    <row r="83" spans="1:17" ht="12.75" customHeight="1">
      <c r="A83" s="25"/>
      <c r="B83" s="25"/>
      <c r="C83" s="25"/>
      <c r="D83" s="25"/>
      <c r="E83" s="26"/>
      <c r="F83" s="241"/>
      <c r="G83" s="241"/>
      <c r="H83" s="241"/>
      <c r="I83" s="241"/>
      <c r="J83" s="241"/>
      <c r="K83" s="241"/>
      <c r="L83" s="241"/>
      <c r="M83" s="38"/>
      <c r="N83" s="38"/>
      <c r="O83" s="26"/>
      <c r="P83" s="25"/>
      <c r="Q83" s="25"/>
    </row>
    <row r="84" spans="1:17" ht="12.75" customHeight="1">
      <c r="A84" s="25"/>
      <c r="B84" s="25"/>
      <c r="C84" s="25"/>
      <c r="D84" s="25"/>
      <c r="E84" s="239" t="str">
        <f>C216</f>
        <v>Availability of COVID-19 vaccinations in facilities that provide COVID-19 vaccine</v>
      </c>
      <c r="F84" s="239"/>
      <c r="G84" s="239"/>
      <c r="H84" s="239"/>
      <c r="I84" s="239"/>
      <c r="J84" s="239"/>
      <c r="K84" s="239"/>
      <c r="L84" s="239"/>
      <c r="M84" s="239"/>
      <c r="N84" s="26"/>
      <c r="O84" s="26"/>
      <c r="P84" s="25"/>
      <c r="Q84" s="25"/>
    </row>
    <row r="85" spans="1:17" ht="12.75" customHeight="1">
      <c r="A85" s="25"/>
      <c r="B85" s="25"/>
      <c r="C85" s="25"/>
      <c r="D85" s="25"/>
      <c r="E85" s="26"/>
      <c r="F85" s="25"/>
      <c r="G85" s="25"/>
      <c r="H85" s="25"/>
      <c r="I85" s="25"/>
      <c r="J85" s="25"/>
      <c r="K85" s="25"/>
      <c r="L85" s="25"/>
      <c r="M85" s="25"/>
      <c r="N85" s="26"/>
      <c r="O85" s="26"/>
      <c r="P85" s="25"/>
      <c r="Q85" s="25"/>
    </row>
    <row r="86" spans="1:17" ht="12.75" customHeight="1">
      <c r="A86" s="25"/>
      <c r="B86" s="25"/>
      <c r="C86" s="25"/>
      <c r="D86" s="25"/>
      <c r="E86" s="26"/>
      <c r="F86" s="25"/>
      <c r="G86" s="25"/>
      <c r="H86" s="25"/>
      <c r="I86" s="25"/>
      <c r="J86" s="25"/>
      <c r="K86" s="25"/>
      <c r="L86" s="25"/>
      <c r="M86" s="25"/>
      <c r="N86" s="26"/>
      <c r="O86" s="26"/>
      <c r="P86" s="25"/>
      <c r="Q86" s="25"/>
    </row>
    <row r="87" spans="1:17" ht="12.75" customHeight="1">
      <c r="A87" s="25"/>
      <c r="B87" s="25"/>
      <c r="C87" s="25"/>
      <c r="D87" s="25"/>
      <c r="E87" s="26"/>
      <c r="F87" s="25"/>
      <c r="G87" s="25"/>
      <c r="H87" s="25"/>
      <c r="I87" s="25"/>
      <c r="J87" s="25"/>
      <c r="K87" s="25"/>
      <c r="L87" s="25"/>
      <c r="M87" s="25"/>
      <c r="N87" s="26"/>
      <c r="O87" s="26"/>
      <c r="P87" s="25"/>
      <c r="Q87" s="25"/>
    </row>
    <row r="88" spans="1:17" ht="12.75" customHeight="1">
      <c r="A88" s="25"/>
      <c r="B88" s="25"/>
      <c r="C88" s="25"/>
      <c r="D88" s="25"/>
      <c r="E88" s="26"/>
      <c r="F88" s="25"/>
      <c r="G88" s="25"/>
      <c r="H88" s="25"/>
      <c r="I88" s="25"/>
      <c r="J88" s="25"/>
      <c r="K88" s="25"/>
      <c r="L88" s="25"/>
      <c r="M88" s="25"/>
      <c r="N88" s="26"/>
      <c r="O88" s="26"/>
      <c r="P88" s="25"/>
      <c r="Q88" s="25"/>
    </row>
    <row r="89" spans="1:17" ht="12.75" customHeight="1">
      <c r="A89" s="25"/>
      <c r="B89" s="25"/>
      <c r="C89" s="25"/>
      <c r="D89" s="25"/>
      <c r="E89" s="26"/>
      <c r="F89" s="25"/>
      <c r="G89" s="25"/>
      <c r="H89" s="25"/>
      <c r="I89" s="25"/>
      <c r="J89" s="25"/>
      <c r="K89" s="25"/>
      <c r="L89" s="25"/>
      <c r="M89" s="25"/>
      <c r="N89" s="26"/>
      <c r="O89" s="26"/>
      <c r="P89" s="25"/>
      <c r="Q89" s="25"/>
    </row>
    <row r="90" spans="1:17" ht="12.75" customHeight="1">
      <c r="A90" s="25"/>
      <c r="B90" s="25"/>
      <c r="C90" s="25"/>
      <c r="D90" s="25"/>
      <c r="E90" s="26"/>
      <c r="F90" s="25"/>
      <c r="G90" s="25"/>
      <c r="H90" s="25"/>
      <c r="I90" s="25"/>
      <c r="J90" s="25"/>
      <c r="K90" s="25"/>
      <c r="L90" s="25"/>
      <c r="M90" s="25"/>
      <c r="N90" s="26"/>
      <c r="O90" s="26"/>
      <c r="P90" s="25"/>
      <c r="Q90" s="25"/>
    </row>
    <row r="91" spans="1:17" ht="12.75" customHeight="1">
      <c r="A91" s="25"/>
      <c r="B91" s="25"/>
      <c r="C91" s="25"/>
      <c r="D91" s="25"/>
      <c r="E91" s="26"/>
      <c r="F91" s="25"/>
      <c r="G91" s="25"/>
      <c r="H91" s="25"/>
      <c r="I91" s="25"/>
      <c r="J91" s="25"/>
      <c r="K91" s="25"/>
      <c r="L91" s="25"/>
      <c r="M91" s="25"/>
      <c r="N91" s="26"/>
      <c r="O91" s="26"/>
      <c r="P91" s="25"/>
      <c r="Q91" s="25"/>
    </row>
    <row r="92" spans="1:17" ht="12.75" customHeight="1">
      <c r="A92" s="25"/>
      <c r="B92" s="25"/>
      <c r="C92" s="25"/>
      <c r="D92" s="25"/>
      <c r="E92" s="26"/>
      <c r="F92" s="25"/>
      <c r="G92" s="25"/>
      <c r="H92" s="25"/>
      <c r="I92" s="25"/>
      <c r="J92" s="25"/>
      <c r="K92" s="25"/>
      <c r="L92" s="25"/>
      <c r="M92" s="25"/>
      <c r="N92" s="26"/>
      <c r="O92" s="26"/>
      <c r="P92" s="25"/>
      <c r="Q92" s="25"/>
    </row>
    <row r="93" spans="1:17" ht="12.75" customHeight="1">
      <c r="A93" s="25"/>
      <c r="B93" s="25"/>
      <c r="C93" s="25"/>
      <c r="D93" s="25"/>
      <c r="E93" s="26"/>
      <c r="F93" s="25"/>
      <c r="G93" s="25"/>
      <c r="H93" s="25"/>
      <c r="I93" s="25"/>
      <c r="J93" s="25"/>
      <c r="K93" s="25"/>
      <c r="L93" s="25"/>
      <c r="M93" s="25"/>
      <c r="N93" s="26"/>
      <c r="O93" s="26"/>
      <c r="P93" s="25"/>
      <c r="Q93" s="25"/>
    </row>
    <row r="94" spans="1:17" ht="12.75" customHeight="1">
      <c r="A94" s="25"/>
      <c r="B94" s="25"/>
      <c r="C94" s="25"/>
      <c r="D94" s="25"/>
      <c r="E94" s="26"/>
      <c r="F94" s="25"/>
      <c r="G94" s="25"/>
      <c r="H94" s="25"/>
      <c r="I94" s="25"/>
      <c r="J94" s="25"/>
      <c r="K94" s="25"/>
      <c r="L94" s="25"/>
      <c r="M94" s="25"/>
      <c r="N94" s="26"/>
      <c r="O94" s="26"/>
      <c r="P94" s="25"/>
      <c r="Q94" s="25"/>
    </row>
    <row r="95" spans="1:17" ht="12.75" customHeight="1">
      <c r="A95" s="25"/>
      <c r="B95" s="25"/>
      <c r="C95" s="25"/>
      <c r="D95" s="25"/>
      <c r="E95" s="26"/>
      <c r="F95" s="25"/>
      <c r="G95" s="25"/>
      <c r="H95" s="25"/>
      <c r="I95" s="25"/>
      <c r="J95" s="25"/>
      <c r="K95" s="25"/>
      <c r="L95" s="25"/>
      <c r="M95" s="25"/>
      <c r="N95" s="26"/>
      <c r="O95" s="26"/>
      <c r="P95" s="25"/>
      <c r="Q95" s="25"/>
    </row>
    <row r="96" spans="1:17" ht="12.75" customHeight="1">
      <c r="A96" s="25"/>
      <c r="B96" s="25"/>
      <c r="C96" s="25"/>
      <c r="D96" s="25"/>
      <c r="E96" s="26"/>
      <c r="F96" s="25"/>
      <c r="G96" s="25"/>
      <c r="H96" s="25"/>
      <c r="I96" s="25"/>
      <c r="J96" s="25"/>
      <c r="K96" s="25"/>
      <c r="L96" s="25"/>
      <c r="M96" s="25"/>
      <c r="N96" s="26"/>
      <c r="O96" s="26"/>
      <c r="P96" s="25"/>
      <c r="Q96" s="25"/>
    </row>
    <row r="97" spans="1:17" ht="12.75" customHeight="1">
      <c r="A97" s="25"/>
      <c r="B97" s="25"/>
      <c r="C97" s="25"/>
      <c r="D97" s="25"/>
      <c r="E97" s="26"/>
      <c r="F97" s="25"/>
      <c r="G97" s="25"/>
      <c r="H97" s="25"/>
      <c r="I97" s="25"/>
      <c r="J97" s="25"/>
      <c r="K97" s="25"/>
      <c r="L97" s="25"/>
      <c r="M97" s="25"/>
      <c r="N97" s="26"/>
      <c r="O97" s="26"/>
      <c r="P97" s="25"/>
      <c r="Q97" s="25"/>
    </row>
    <row r="98" spans="1:17" ht="12.75" customHeight="1">
      <c r="A98" s="25"/>
      <c r="B98" s="25"/>
      <c r="C98" s="25"/>
      <c r="D98" s="25"/>
      <c r="E98" s="26"/>
      <c r="F98" s="25"/>
      <c r="G98" s="25"/>
      <c r="H98" s="25"/>
      <c r="I98" s="25"/>
      <c r="J98" s="25"/>
      <c r="K98" s="25"/>
      <c r="L98" s="25"/>
      <c r="M98" s="25"/>
      <c r="N98" s="26"/>
      <c r="O98" s="26"/>
      <c r="P98" s="25"/>
      <c r="Q98" s="25"/>
    </row>
    <row r="99" spans="1:17" ht="12.75" customHeight="1">
      <c r="A99" s="25"/>
      <c r="B99" s="25"/>
      <c r="C99" s="25"/>
      <c r="D99" s="25"/>
      <c r="E99" s="26"/>
      <c r="F99" s="25"/>
      <c r="G99" s="25"/>
      <c r="H99" s="25"/>
      <c r="I99" s="25"/>
      <c r="J99" s="25"/>
      <c r="K99" s="25"/>
      <c r="L99" s="25"/>
      <c r="M99" s="25"/>
      <c r="N99" s="26"/>
      <c r="O99" s="26"/>
      <c r="P99" s="25"/>
      <c r="Q99" s="25"/>
    </row>
    <row r="100" spans="1:17" ht="12.75" customHeight="1">
      <c r="A100" s="25"/>
      <c r="B100" s="25"/>
      <c r="C100" s="25"/>
      <c r="D100" s="25"/>
      <c r="E100" s="26"/>
      <c r="F100" s="25"/>
      <c r="G100" s="25"/>
      <c r="H100" s="25"/>
      <c r="I100" s="25"/>
      <c r="J100" s="25"/>
      <c r="K100" s="25"/>
      <c r="L100" s="25"/>
      <c r="M100" s="25"/>
      <c r="N100" s="26"/>
      <c r="O100" s="26"/>
      <c r="P100" s="25"/>
      <c r="Q100" s="25"/>
    </row>
    <row r="101" spans="1:17" ht="12.75" customHeight="1">
      <c r="A101" s="25"/>
      <c r="B101" s="25"/>
      <c r="C101" s="25"/>
      <c r="D101" s="25"/>
      <c r="E101" s="26"/>
      <c r="F101" s="26"/>
      <c r="G101" s="34"/>
      <c r="H101" s="34"/>
      <c r="I101" s="34"/>
      <c r="J101" s="34"/>
      <c r="K101" s="25"/>
      <c r="L101" s="25"/>
      <c r="M101" s="25"/>
      <c r="N101" s="25"/>
      <c r="O101" s="26"/>
      <c r="P101" s="25"/>
      <c r="Q101" s="25"/>
    </row>
    <row r="102" spans="1:17" ht="12.75" customHeight="1">
      <c r="A102" s="25"/>
      <c r="B102" s="25"/>
      <c r="C102" s="25"/>
      <c r="D102" s="25"/>
      <c r="E102" s="26"/>
      <c r="F102" s="26"/>
      <c r="G102" s="34"/>
      <c r="H102" s="34"/>
      <c r="I102" s="34"/>
      <c r="J102" s="34"/>
      <c r="K102" s="25"/>
      <c r="L102" s="25"/>
      <c r="M102" s="25"/>
      <c r="N102" s="25"/>
      <c r="O102" s="26"/>
      <c r="P102" s="25"/>
      <c r="Q102" s="25"/>
    </row>
    <row r="103" spans="1:17" ht="12.75" customHeight="1">
      <c r="A103" s="25"/>
      <c r="B103" s="25"/>
      <c r="C103" s="25"/>
      <c r="D103" s="25"/>
      <c r="E103" s="26"/>
      <c r="F103" s="26"/>
      <c r="G103" s="34"/>
      <c r="H103" s="34"/>
      <c r="I103" s="34"/>
      <c r="J103" s="34"/>
      <c r="K103" s="25"/>
      <c r="L103" s="25"/>
      <c r="M103" s="25"/>
      <c r="N103" s="25"/>
      <c r="O103" s="26"/>
      <c r="P103" s="25"/>
      <c r="Q103" s="25"/>
    </row>
    <row r="104" spans="1:17" ht="12.75" customHeight="1">
      <c r="A104" s="25"/>
      <c r="B104" s="25"/>
      <c r="C104" s="25"/>
      <c r="D104" s="25"/>
      <c r="E104" s="26"/>
      <c r="F104" s="26"/>
      <c r="G104" s="34"/>
      <c r="H104" s="34"/>
      <c r="I104" s="34"/>
      <c r="J104" s="34"/>
      <c r="K104" s="25"/>
      <c r="L104" s="25"/>
      <c r="M104" s="25"/>
      <c r="N104" s="25"/>
      <c r="O104" s="26"/>
      <c r="P104" s="25"/>
      <c r="Q104" s="25"/>
    </row>
    <row r="105" spans="1:17" ht="12.75" customHeight="1">
      <c r="A105" s="25"/>
      <c r="B105" s="25"/>
      <c r="C105" s="25"/>
      <c r="D105" s="25"/>
      <c r="E105" s="239" t="str">
        <f>C232</f>
        <v>Staff training on COVID-19 vaccine administration, storage, and management of adverse effects</v>
      </c>
      <c r="F105" s="239"/>
      <c r="G105" s="239"/>
      <c r="H105" s="239"/>
      <c r="I105" s="239"/>
      <c r="J105" s="239"/>
      <c r="K105" s="239"/>
      <c r="L105" s="239"/>
      <c r="M105" s="239"/>
      <c r="N105" s="25"/>
      <c r="O105" s="26"/>
      <c r="P105" s="25"/>
      <c r="Q105" s="25"/>
    </row>
    <row r="106" spans="1:17" ht="12.75" customHeight="1">
      <c r="A106" s="25"/>
      <c r="B106" s="25"/>
      <c r="C106" s="25"/>
      <c r="D106" s="25"/>
      <c r="E106" s="26"/>
      <c r="F106" s="26"/>
      <c r="G106" s="26"/>
      <c r="H106" s="26"/>
      <c r="I106" s="26"/>
      <c r="J106" s="26"/>
      <c r="K106" s="26"/>
      <c r="L106" s="26"/>
      <c r="M106" s="26"/>
      <c r="N106" s="26"/>
      <c r="O106" s="34"/>
      <c r="P106" s="25"/>
      <c r="Q106" s="25"/>
    </row>
    <row r="107" spans="1:17" ht="12.75" customHeight="1">
      <c r="A107" s="25"/>
      <c r="B107" s="25"/>
      <c r="C107" s="25"/>
      <c r="D107" s="25"/>
      <c r="E107" s="26"/>
      <c r="F107" s="26"/>
      <c r="G107" s="26"/>
      <c r="H107" s="26"/>
      <c r="I107" s="26"/>
      <c r="J107" s="26"/>
      <c r="K107" s="26"/>
      <c r="L107" s="26"/>
      <c r="M107" s="26"/>
      <c r="N107" s="26"/>
      <c r="O107" s="34"/>
      <c r="P107" s="25"/>
      <c r="Q107" s="25"/>
    </row>
    <row r="108" spans="1:17" ht="12.75" customHeight="1">
      <c r="A108" s="25"/>
      <c r="B108" s="25"/>
      <c r="C108" s="25"/>
      <c r="D108" s="25"/>
      <c r="E108" s="26"/>
      <c r="F108" s="26"/>
      <c r="G108" s="26"/>
      <c r="H108" s="26"/>
      <c r="I108" s="26"/>
      <c r="J108" s="26"/>
      <c r="K108" s="26"/>
      <c r="L108" s="26"/>
      <c r="M108" s="26"/>
      <c r="N108" s="26"/>
      <c r="O108" s="34"/>
      <c r="P108" s="25"/>
      <c r="Q108" s="25"/>
    </row>
    <row r="109" spans="1:17" ht="12.75" customHeight="1">
      <c r="A109" s="25"/>
      <c r="B109" s="25"/>
      <c r="C109" s="25"/>
      <c r="D109" s="25"/>
      <c r="E109" s="26"/>
      <c r="F109" s="26"/>
      <c r="G109" s="26"/>
      <c r="H109" s="26"/>
      <c r="I109" s="26"/>
      <c r="J109" s="26"/>
      <c r="K109" s="26"/>
      <c r="L109" s="26"/>
      <c r="M109" s="26"/>
      <c r="N109" s="26"/>
      <c r="O109" s="34"/>
      <c r="P109" s="25"/>
      <c r="Q109" s="25"/>
    </row>
    <row r="110" spans="1:17" ht="12.75" customHeight="1">
      <c r="A110" s="25"/>
      <c r="B110" s="25"/>
      <c r="C110" s="25"/>
      <c r="D110" s="25"/>
      <c r="E110" s="26"/>
      <c r="F110" s="26"/>
      <c r="G110" s="26"/>
      <c r="H110" s="26"/>
      <c r="I110" s="26"/>
      <c r="J110" s="26"/>
      <c r="K110" s="26"/>
      <c r="L110" s="26"/>
      <c r="M110" s="26"/>
      <c r="N110" s="26"/>
      <c r="O110" s="34"/>
      <c r="P110" s="25"/>
      <c r="Q110" s="25"/>
    </row>
    <row r="111" spans="1:17" ht="12.75" customHeight="1">
      <c r="A111" s="25"/>
      <c r="B111" s="25"/>
      <c r="C111" s="25"/>
      <c r="D111" s="25"/>
      <c r="E111" s="26"/>
      <c r="F111" s="26"/>
      <c r="G111" s="26"/>
      <c r="H111" s="26"/>
      <c r="I111" s="26"/>
      <c r="J111" s="26"/>
      <c r="K111" s="26"/>
      <c r="L111" s="26"/>
      <c r="M111" s="26"/>
      <c r="N111" s="26"/>
      <c r="O111" s="34"/>
      <c r="P111" s="25"/>
      <c r="Q111" s="25"/>
    </row>
    <row r="112" spans="1:17" ht="12.75" customHeight="1">
      <c r="A112" s="25"/>
      <c r="B112" s="25"/>
      <c r="C112" s="25"/>
      <c r="D112" s="25"/>
      <c r="E112" s="26"/>
      <c r="F112" s="26"/>
      <c r="G112" s="26"/>
      <c r="H112" s="26"/>
      <c r="I112" s="26"/>
      <c r="J112" s="26"/>
      <c r="K112" s="26"/>
      <c r="L112" s="26"/>
      <c r="M112" s="26"/>
      <c r="N112" s="26"/>
      <c r="O112" s="34"/>
      <c r="P112" s="25"/>
      <c r="Q112" s="25"/>
    </row>
    <row r="113" spans="1:17" ht="12.75" customHeight="1">
      <c r="A113" s="25"/>
      <c r="B113" s="25"/>
      <c r="C113" s="25"/>
      <c r="D113" s="25"/>
      <c r="E113" s="26"/>
      <c r="F113" s="26"/>
      <c r="G113" s="26"/>
      <c r="H113" s="26"/>
      <c r="I113" s="26"/>
      <c r="J113" s="26"/>
      <c r="K113" s="26"/>
      <c r="L113" s="26"/>
      <c r="M113" s="26"/>
      <c r="N113" s="26"/>
      <c r="O113" s="34"/>
      <c r="P113" s="25"/>
      <c r="Q113" s="25"/>
    </row>
    <row r="114" spans="1:17" ht="12.75" customHeight="1">
      <c r="A114" s="25"/>
      <c r="B114" s="25"/>
      <c r="C114" s="25"/>
      <c r="D114" s="25"/>
      <c r="E114" s="26"/>
      <c r="F114" s="26"/>
      <c r="G114" s="26"/>
      <c r="H114" s="26"/>
      <c r="I114" s="26"/>
      <c r="J114" s="26"/>
      <c r="K114" s="26"/>
      <c r="L114" s="26"/>
      <c r="M114" s="26"/>
      <c r="N114" s="26"/>
      <c r="O114" s="34"/>
      <c r="P114" s="25"/>
      <c r="Q114" s="25"/>
    </row>
    <row r="115" spans="1:17" ht="12.75" customHeight="1">
      <c r="A115" s="25"/>
      <c r="B115" s="25"/>
      <c r="C115" s="25"/>
      <c r="D115" s="25"/>
      <c r="E115" s="26"/>
      <c r="F115" s="26"/>
      <c r="G115" s="26"/>
      <c r="H115" s="26"/>
      <c r="I115" s="26"/>
      <c r="J115" s="26"/>
      <c r="K115" s="26"/>
      <c r="L115" s="26"/>
      <c r="M115" s="26"/>
      <c r="N115" s="26"/>
      <c r="O115" s="34"/>
      <c r="P115" s="25"/>
      <c r="Q115" s="25"/>
    </row>
    <row r="116" spans="1:17" ht="12.75" customHeight="1">
      <c r="A116" s="25"/>
      <c r="B116" s="25"/>
      <c r="C116" s="25"/>
      <c r="D116" s="25"/>
      <c r="E116" s="26"/>
      <c r="F116" s="26"/>
      <c r="G116" s="26"/>
      <c r="H116" s="26"/>
      <c r="I116" s="26"/>
      <c r="J116" s="26"/>
      <c r="K116" s="26"/>
      <c r="L116" s="26"/>
      <c r="M116" s="26"/>
      <c r="N116" s="26"/>
      <c r="O116" s="34"/>
      <c r="P116" s="25"/>
      <c r="Q116" s="25"/>
    </row>
    <row r="117" spans="1:17" ht="12.75" customHeight="1">
      <c r="A117" s="25"/>
      <c r="B117" s="25"/>
      <c r="C117" s="25"/>
      <c r="D117" s="25"/>
      <c r="E117" s="25"/>
      <c r="F117" s="25"/>
      <c r="G117" s="25"/>
      <c r="H117" s="25"/>
      <c r="I117" s="25"/>
      <c r="J117" s="26"/>
      <c r="K117" s="26"/>
      <c r="L117" s="26"/>
      <c r="M117" s="26"/>
      <c r="N117" s="26"/>
      <c r="O117" s="34"/>
      <c r="P117" s="25"/>
      <c r="Q117" s="25"/>
    </row>
    <row r="118" spans="1:17" ht="12.75" customHeight="1">
      <c r="A118" s="25"/>
      <c r="B118" s="25"/>
      <c r="C118" s="25"/>
      <c r="D118" s="25"/>
      <c r="E118" s="25"/>
      <c r="F118" s="25"/>
      <c r="G118" s="25"/>
      <c r="H118" s="25"/>
      <c r="I118" s="25"/>
      <c r="J118" s="26"/>
      <c r="K118" s="26"/>
      <c r="L118" s="26"/>
      <c r="M118" s="26"/>
      <c r="N118" s="26"/>
      <c r="O118" s="34"/>
      <c r="P118" s="25"/>
      <c r="Q118" s="25"/>
    </row>
    <row r="119" spans="1:17" ht="12.75" customHeight="1">
      <c r="A119" s="25"/>
      <c r="B119" s="25"/>
      <c r="C119" s="25"/>
      <c r="D119" s="25"/>
      <c r="E119" s="25"/>
      <c r="F119" s="25"/>
      <c r="G119" s="25"/>
      <c r="H119" s="25"/>
      <c r="I119" s="25"/>
      <c r="J119" s="26"/>
      <c r="K119" s="26"/>
      <c r="L119" s="26"/>
      <c r="M119" s="26"/>
      <c r="N119" s="26"/>
      <c r="O119" s="34"/>
      <c r="P119" s="25"/>
      <c r="Q119" s="25"/>
    </row>
    <row r="120" spans="1:17" ht="12.75" customHeight="1">
      <c r="A120" s="25"/>
      <c r="B120" s="25"/>
      <c r="C120" s="25"/>
      <c r="D120" s="25"/>
      <c r="E120" s="25"/>
      <c r="F120" s="25"/>
      <c r="G120" s="25"/>
      <c r="H120" s="25"/>
      <c r="I120" s="25"/>
      <c r="J120" s="26"/>
      <c r="K120" s="26"/>
      <c r="L120" s="26"/>
      <c r="M120" s="26"/>
      <c r="N120" s="26"/>
      <c r="O120" s="34"/>
      <c r="P120" s="25"/>
      <c r="Q120" s="25"/>
    </row>
    <row r="121" spans="1:17" ht="12.75" customHeight="1">
      <c r="A121" s="25"/>
      <c r="B121" s="25"/>
      <c r="C121" s="25"/>
      <c r="D121" s="25"/>
      <c r="E121" s="25"/>
      <c r="F121" s="25"/>
      <c r="G121" s="25"/>
      <c r="H121" s="25"/>
      <c r="I121" s="25"/>
      <c r="J121" s="26"/>
      <c r="K121" s="26"/>
      <c r="L121" s="26"/>
      <c r="M121" s="26"/>
      <c r="N121" s="26"/>
      <c r="O121" s="34"/>
      <c r="P121" s="25"/>
      <c r="Q121" s="25"/>
    </row>
    <row r="122" spans="1:17" ht="12.75" customHeight="1">
      <c r="A122" s="25"/>
      <c r="B122" s="25"/>
      <c r="C122" s="25"/>
      <c r="D122" s="25"/>
      <c r="E122" s="25"/>
      <c r="F122" s="25"/>
      <c r="G122" s="25"/>
      <c r="H122" s="25"/>
      <c r="I122" s="25"/>
      <c r="J122" s="26"/>
      <c r="K122" s="26"/>
      <c r="L122" s="26"/>
      <c r="M122" s="26"/>
      <c r="N122" s="26"/>
      <c r="O122" s="34"/>
      <c r="P122" s="25"/>
      <c r="Q122" s="25"/>
    </row>
    <row r="123" spans="1:17" ht="12.75" customHeight="1">
      <c r="A123" s="25"/>
      <c r="B123" s="25"/>
      <c r="C123" s="25"/>
      <c r="D123" s="25"/>
      <c r="E123" s="25"/>
      <c r="F123" s="25"/>
      <c r="G123" s="25"/>
      <c r="H123" s="25"/>
      <c r="I123" s="25"/>
      <c r="J123" s="26"/>
      <c r="K123" s="26"/>
      <c r="L123" s="26"/>
      <c r="M123" s="26"/>
      <c r="N123" s="26"/>
      <c r="O123" s="34"/>
      <c r="P123" s="25"/>
      <c r="Q123" s="25"/>
    </row>
    <row r="124" spans="1:17" ht="12.75" customHeight="1">
      <c r="A124" s="25"/>
      <c r="B124" s="25"/>
      <c r="C124" s="25"/>
      <c r="D124" s="25"/>
      <c r="E124" s="25"/>
      <c r="F124" s="25"/>
      <c r="G124" s="25"/>
      <c r="H124" s="25"/>
      <c r="I124" s="25"/>
      <c r="J124" s="26"/>
      <c r="K124" s="26"/>
      <c r="L124" s="26"/>
      <c r="M124" s="26"/>
      <c r="N124" s="26"/>
      <c r="O124" s="34"/>
      <c r="P124" s="25"/>
      <c r="Q124" s="25"/>
    </row>
    <row r="125" spans="1:17" ht="12.75" customHeight="1">
      <c r="A125" s="25"/>
      <c r="B125" s="25"/>
      <c r="C125" s="25"/>
      <c r="D125" s="25"/>
      <c r="E125" s="25"/>
      <c r="F125" s="25"/>
      <c r="G125" s="25"/>
      <c r="H125" s="25"/>
      <c r="I125" s="25"/>
      <c r="J125" s="26"/>
      <c r="K125" s="26"/>
      <c r="L125" s="26"/>
      <c r="M125" s="26"/>
      <c r="N125" s="26"/>
      <c r="O125" s="34"/>
      <c r="P125" s="25"/>
      <c r="Q125" s="25"/>
    </row>
    <row r="126" spans="1:17" ht="12.75" customHeight="1">
      <c r="A126" s="25"/>
      <c r="B126" s="25"/>
      <c r="C126" s="25"/>
      <c r="D126" s="25"/>
      <c r="E126" s="239" t="str">
        <f>C248</f>
        <v>Availability of COVID-19 vaccination services with vaccinations currently available</v>
      </c>
      <c r="F126" s="239"/>
      <c r="G126" s="239"/>
      <c r="H126" s="239"/>
      <c r="I126" s="239"/>
      <c r="J126" s="239"/>
      <c r="K126" s="239"/>
      <c r="L126" s="239"/>
      <c r="M126" s="239"/>
      <c r="N126" s="25"/>
      <c r="O126" s="26"/>
      <c r="P126" s="25"/>
      <c r="Q126" s="25"/>
    </row>
    <row r="127" spans="1:17" ht="12.75" customHeight="1">
      <c r="A127" s="25"/>
      <c r="B127" s="25"/>
      <c r="C127" s="25"/>
      <c r="D127" s="25"/>
      <c r="E127" s="26"/>
      <c r="F127" s="26"/>
      <c r="G127" s="26"/>
      <c r="H127" s="26"/>
      <c r="I127" s="26"/>
      <c r="J127" s="26"/>
      <c r="K127" s="26"/>
      <c r="L127" s="26"/>
      <c r="M127" s="26"/>
      <c r="N127" s="26"/>
      <c r="O127" s="34"/>
      <c r="P127" s="25"/>
      <c r="Q127" s="25"/>
    </row>
    <row r="128" spans="1:17" ht="12.75" customHeight="1">
      <c r="A128" s="25"/>
      <c r="B128" s="25"/>
      <c r="C128" s="25"/>
      <c r="D128" s="25"/>
      <c r="E128" s="26"/>
      <c r="F128" s="26"/>
      <c r="G128" s="26"/>
      <c r="H128" s="26"/>
      <c r="I128" s="26"/>
      <c r="J128" s="26"/>
      <c r="K128" s="26"/>
      <c r="L128" s="26"/>
      <c r="M128" s="26"/>
      <c r="N128" s="26"/>
      <c r="O128" s="34"/>
      <c r="P128" s="25"/>
      <c r="Q128" s="25"/>
    </row>
    <row r="129" spans="1:17" ht="12.75" customHeight="1">
      <c r="A129" s="25"/>
      <c r="B129" s="25"/>
      <c r="C129" s="25"/>
      <c r="D129" s="25"/>
      <c r="E129" s="26"/>
      <c r="F129" s="26"/>
      <c r="G129" s="26"/>
      <c r="H129" s="26"/>
      <c r="I129" s="26"/>
      <c r="J129" s="26"/>
      <c r="K129" s="26"/>
      <c r="L129" s="26"/>
      <c r="M129" s="26"/>
      <c r="N129" s="26"/>
      <c r="O129" s="34"/>
      <c r="P129" s="25"/>
      <c r="Q129" s="25"/>
    </row>
    <row r="130" spans="1:17" ht="12.75" customHeight="1">
      <c r="A130" s="25"/>
      <c r="B130" s="25"/>
      <c r="C130" s="25"/>
      <c r="D130" s="25"/>
      <c r="E130" s="26"/>
      <c r="F130" s="26"/>
      <c r="G130" s="26"/>
      <c r="H130" s="26"/>
      <c r="I130" s="26"/>
      <c r="J130" s="26"/>
      <c r="K130" s="26"/>
      <c r="L130" s="26"/>
      <c r="M130" s="26"/>
      <c r="N130" s="26"/>
      <c r="O130" s="34"/>
      <c r="P130" s="25"/>
      <c r="Q130" s="25"/>
    </row>
    <row r="131" spans="1:17" ht="12.75" customHeight="1">
      <c r="A131" s="25"/>
      <c r="B131" s="25"/>
      <c r="C131" s="25"/>
      <c r="D131" s="25"/>
      <c r="E131" s="26"/>
      <c r="F131" s="26"/>
      <c r="G131" s="26"/>
      <c r="H131" s="26"/>
      <c r="I131" s="26"/>
      <c r="J131" s="26"/>
      <c r="K131" s="26"/>
      <c r="L131" s="26"/>
      <c r="M131" s="26"/>
      <c r="N131" s="26"/>
      <c r="O131" s="34"/>
      <c r="P131" s="25"/>
      <c r="Q131" s="25"/>
    </row>
    <row r="132" spans="1:17" ht="12.75" customHeight="1">
      <c r="A132" s="25"/>
      <c r="B132" s="25"/>
      <c r="C132" s="25"/>
      <c r="D132" s="25"/>
      <c r="E132" s="26"/>
      <c r="F132" s="26"/>
      <c r="G132" s="26"/>
      <c r="H132" s="26"/>
      <c r="I132" s="26"/>
      <c r="J132" s="26"/>
      <c r="K132" s="26"/>
      <c r="L132" s="26"/>
      <c r="M132" s="26"/>
      <c r="N132" s="26"/>
      <c r="O132" s="34"/>
      <c r="P132" s="25"/>
      <c r="Q132" s="25"/>
    </row>
    <row r="133" spans="1:17" ht="12.75" customHeight="1">
      <c r="A133" s="25"/>
      <c r="B133" s="25"/>
      <c r="C133" s="25"/>
      <c r="D133" s="25"/>
      <c r="E133" s="26"/>
      <c r="F133" s="26"/>
      <c r="G133" s="26"/>
      <c r="H133" s="26"/>
      <c r="I133" s="26"/>
      <c r="J133" s="26"/>
      <c r="K133" s="26"/>
      <c r="L133" s="26"/>
      <c r="M133" s="26"/>
      <c r="N133" s="26"/>
      <c r="O133" s="34"/>
      <c r="P133" s="25"/>
      <c r="Q133" s="25"/>
    </row>
    <row r="134" spans="1:17" ht="12.75" customHeight="1">
      <c r="A134" s="25"/>
      <c r="B134" s="25"/>
      <c r="C134" s="25"/>
      <c r="D134" s="25"/>
      <c r="E134" s="26"/>
      <c r="F134" s="26"/>
      <c r="G134" s="26"/>
      <c r="H134" s="26"/>
      <c r="I134" s="26"/>
      <c r="J134" s="26"/>
      <c r="K134" s="26"/>
      <c r="L134" s="26"/>
      <c r="M134" s="26"/>
      <c r="N134" s="26"/>
      <c r="O134" s="34"/>
      <c r="P134" s="25"/>
      <c r="Q134" s="25"/>
    </row>
    <row r="135" spans="1:17" ht="12.75" customHeight="1">
      <c r="A135" s="25"/>
      <c r="B135" s="25"/>
      <c r="C135" s="25"/>
      <c r="D135" s="25"/>
      <c r="E135" s="26"/>
      <c r="F135" s="26"/>
      <c r="G135" s="26"/>
      <c r="H135" s="26"/>
      <c r="I135" s="26"/>
      <c r="J135" s="26"/>
      <c r="K135" s="26"/>
      <c r="L135" s="26"/>
      <c r="M135" s="26"/>
      <c r="N135" s="26"/>
      <c r="O135" s="34"/>
      <c r="P135" s="25"/>
      <c r="Q135" s="25"/>
    </row>
    <row r="136" spans="1:17" ht="12.75" customHeight="1">
      <c r="A136" s="25"/>
      <c r="B136" s="25"/>
      <c r="C136" s="25"/>
      <c r="D136" s="25"/>
      <c r="E136" s="26"/>
      <c r="F136" s="26"/>
      <c r="G136" s="26"/>
      <c r="H136" s="26"/>
      <c r="I136" s="26"/>
      <c r="J136" s="26"/>
      <c r="K136" s="26"/>
      <c r="L136" s="26"/>
      <c r="M136" s="26"/>
      <c r="N136" s="26"/>
      <c r="O136" s="34"/>
      <c r="P136" s="25"/>
      <c r="Q136" s="25"/>
    </row>
    <row r="137" spans="1:17" ht="12.75" customHeight="1">
      <c r="A137" s="25"/>
      <c r="B137" s="25"/>
      <c r="C137" s="25"/>
      <c r="D137" s="25"/>
      <c r="E137" s="26"/>
      <c r="F137" s="26"/>
      <c r="G137" s="26"/>
      <c r="H137" s="26"/>
      <c r="I137" s="26"/>
      <c r="J137" s="26"/>
      <c r="K137" s="26"/>
      <c r="L137" s="26"/>
      <c r="M137" s="26"/>
      <c r="N137" s="26"/>
      <c r="O137" s="34"/>
      <c r="P137" s="25"/>
      <c r="Q137" s="25"/>
    </row>
    <row r="138" spans="1:17" ht="12.75" customHeight="1">
      <c r="A138" s="25"/>
      <c r="B138" s="25"/>
      <c r="C138" s="25"/>
      <c r="D138" s="25"/>
      <c r="E138" s="25"/>
      <c r="F138" s="25"/>
      <c r="G138" s="25"/>
      <c r="H138" s="25"/>
      <c r="I138" s="25"/>
      <c r="J138" s="26"/>
      <c r="K138" s="26"/>
      <c r="L138" s="26"/>
      <c r="M138" s="26"/>
      <c r="N138" s="26"/>
      <c r="O138" s="34"/>
      <c r="P138" s="25"/>
      <c r="Q138" s="25"/>
    </row>
    <row r="139" spans="1:17" ht="12.75" customHeight="1">
      <c r="A139" s="25"/>
      <c r="B139" s="25"/>
      <c r="C139" s="25"/>
      <c r="D139" s="25"/>
      <c r="E139" s="25"/>
      <c r="F139" s="25"/>
      <c r="G139" s="25"/>
      <c r="H139" s="25"/>
      <c r="I139" s="25"/>
      <c r="J139" s="26"/>
      <c r="K139" s="26"/>
      <c r="L139" s="26"/>
      <c r="M139" s="26"/>
      <c r="N139" s="26"/>
      <c r="O139" s="34"/>
      <c r="P139" s="25"/>
      <c r="Q139" s="25"/>
    </row>
    <row r="140" spans="1:17" ht="12.75" customHeight="1">
      <c r="A140" s="25"/>
      <c r="B140" s="25"/>
      <c r="C140" s="25"/>
      <c r="D140" s="25"/>
      <c r="E140" s="25"/>
      <c r="F140" s="25"/>
      <c r="G140" s="25"/>
      <c r="H140" s="25"/>
      <c r="I140" s="25"/>
      <c r="J140" s="26"/>
      <c r="K140" s="26"/>
      <c r="L140" s="26"/>
      <c r="M140" s="26"/>
      <c r="N140" s="26"/>
      <c r="O140" s="34"/>
      <c r="P140" s="25"/>
      <c r="Q140" s="25"/>
    </row>
    <row r="141" spans="1:17" ht="12.75" customHeight="1">
      <c r="A141" s="25"/>
      <c r="B141" s="25"/>
      <c r="C141" s="25"/>
      <c r="D141" s="25"/>
      <c r="E141" s="25"/>
      <c r="F141" s="25"/>
      <c r="G141" s="25"/>
      <c r="H141" s="25"/>
      <c r="I141" s="25"/>
      <c r="J141" s="26"/>
      <c r="K141" s="26"/>
      <c r="L141" s="26"/>
      <c r="M141" s="26"/>
      <c r="N141" s="26"/>
      <c r="O141" s="34"/>
      <c r="P141" s="25"/>
      <c r="Q141" s="25"/>
    </row>
    <row r="142" spans="1:17" ht="12.75" customHeight="1">
      <c r="A142" s="25"/>
      <c r="B142" s="25"/>
      <c r="C142" s="25"/>
      <c r="D142" s="25"/>
      <c r="E142" s="25"/>
      <c r="F142" s="25"/>
      <c r="G142" s="25"/>
      <c r="H142" s="25"/>
      <c r="I142" s="25"/>
      <c r="J142" s="26"/>
      <c r="K142" s="26"/>
      <c r="L142" s="26"/>
      <c r="M142" s="26"/>
      <c r="N142" s="26"/>
      <c r="O142" s="34"/>
      <c r="P142" s="25"/>
      <c r="Q142" s="25"/>
    </row>
    <row r="143" spans="1:17" ht="12.75" customHeight="1">
      <c r="A143" s="25"/>
      <c r="B143" s="25"/>
      <c r="C143" s="25"/>
      <c r="D143" s="25"/>
      <c r="E143" s="25"/>
      <c r="F143" s="25"/>
      <c r="G143" s="25"/>
      <c r="H143" s="25"/>
      <c r="I143" s="25"/>
      <c r="J143" s="26"/>
      <c r="K143" s="26"/>
      <c r="L143" s="26"/>
      <c r="M143" s="26"/>
      <c r="N143" s="26"/>
      <c r="O143" s="34"/>
      <c r="P143" s="25"/>
      <c r="Q143" s="25"/>
    </row>
    <row r="144" spans="1:17" ht="12.75" customHeight="1">
      <c r="A144" s="25"/>
      <c r="B144" s="25"/>
      <c r="C144" s="25"/>
      <c r="D144" s="25"/>
      <c r="E144" s="25"/>
      <c r="F144" s="25"/>
      <c r="G144" s="25"/>
      <c r="H144" s="25"/>
      <c r="I144" s="25"/>
      <c r="J144" s="26"/>
      <c r="K144" s="26"/>
      <c r="L144" s="26"/>
      <c r="M144" s="26"/>
      <c r="N144" s="26"/>
      <c r="O144" s="34"/>
      <c r="P144" s="25"/>
      <c r="Q144" s="25"/>
    </row>
    <row r="145" spans="1:17" ht="12.75" customHeight="1">
      <c r="A145" s="25"/>
      <c r="B145" s="25"/>
      <c r="C145" s="25"/>
      <c r="D145" s="25"/>
      <c r="E145" s="25"/>
      <c r="F145" s="25"/>
      <c r="G145" s="25"/>
      <c r="H145" s="25"/>
      <c r="I145" s="25"/>
      <c r="J145" s="26"/>
      <c r="K145" s="26"/>
      <c r="L145" s="26"/>
      <c r="M145" s="26"/>
      <c r="N145" s="26"/>
      <c r="O145" s="34"/>
      <c r="P145" s="25"/>
      <c r="Q145" s="25"/>
    </row>
    <row r="146" spans="1:17" ht="12.75" customHeight="1">
      <c r="A146" s="25"/>
      <c r="B146" s="25"/>
      <c r="C146" s="25"/>
      <c r="D146" s="25"/>
      <c r="E146" s="25"/>
      <c r="F146" s="25"/>
      <c r="G146" s="25"/>
      <c r="H146" s="25"/>
      <c r="I146" s="25"/>
      <c r="J146" s="26"/>
      <c r="K146" s="26"/>
      <c r="L146" s="26"/>
      <c r="M146" s="26"/>
      <c r="N146" s="26"/>
      <c r="O146" s="34"/>
      <c r="P146" s="25"/>
      <c r="Q146" s="25"/>
    </row>
    <row r="147" spans="1:17" ht="12.75" customHeight="1">
      <c r="A147" s="25"/>
      <c r="B147" s="25"/>
      <c r="C147" s="25"/>
      <c r="D147" s="25"/>
      <c r="E147" s="239" t="str">
        <f>C264</f>
        <v>Trend in tracer indicators</v>
      </c>
      <c r="F147" s="239"/>
      <c r="G147" s="239"/>
      <c r="H147" s="239"/>
      <c r="I147" s="239"/>
      <c r="J147" s="239"/>
      <c r="K147" s="181"/>
      <c r="L147" s="181"/>
      <c r="M147" s="181"/>
      <c r="N147" s="25"/>
      <c r="O147" s="26"/>
      <c r="P147" s="25"/>
      <c r="Q147" s="25"/>
    </row>
    <row r="148" spans="1:17" ht="12.75" customHeight="1">
      <c r="A148" s="25"/>
      <c r="B148" s="25"/>
      <c r="C148" s="25"/>
      <c r="D148" s="25"/>
      <c r="E148" s="26"/>
      <c r="F148" s="26"/>
      <c r="G148" s="26"/>
      <c r="H148" s="26"/>
      <c r="I148" s="26"/>
      <c r="J148" s="26"/>
      <c r="K148" s="26"/>
      <c r="L148" s="26"/>
      <c r="M148" s="26"/>
      <c r="N148" s="26"/>
      <c r="O148" s="34"/>
      <c r="P148" s="25"/>
      <c r="Q148" s="25"/>
    </row>
    <row r="149" spans="1:17" ht="12.75" customHeight="1">
      <c r="A149" s="25"/>
      <c r="B149" s="25"/>
      <c r="C149" s="25"/>
      <c r="D149" s="25"/>
      <c r="E149" s="26"/>
      <c r="F149" s="26"/>
      <c r="G149" s="26"/>
      <c r="H149" s="26"/>
      <c r="I149" s="26"/>
      <c r="J149" s="26"/>
      <c r="K149" s="26"/>
      <c r="L149" s="26"/>
      <c r="M149" s="26"/>
      <c r="N149" s="26"/>
      <c r="O149" s="34"/>
      <c r="P149" s="25"/>
      <c r="Q149" s="25"/>
    </row>
    <row r="150" spans="1:17" ht="12.75" customHeight="1">
      <c r="A150" s="25"/>
      <c r="B150" s="25"/>
      <c r="C150" s="25"/>
      <c r="D150" s="25"/>
      <c r="E150" s="26"/>
      <c r="F150" s="26"/>
      <c r="G150" s="26"/>
      <c r="H150" s="26"/>
      <c r="I150" s="26"/>
      <c r="J150" s="26"/>
      <c r="K150" s="26"/>
      <c r="L150" s="26"/>
      <c r="M150" s="26"/>
      <c r="N150" s="26"/>
      <c r="O150" s="34"/>
      <c r="P150" s="25"/>
      <c r="Q150" s="25"/>
    </row>
    <row r="151" spans="1:17" ht="12.75" customHeight="1">
      <c r="A151" s="25"/>
      <c r="B151" s="25"/>
      <c r="C151" s="25"/>
      <c r="D151" s="25"/>
      <c r="E151" s="26"/>
      <c r="F151" s="26"/>
      <c r="G151" s="26"/>
      <c r="H151" s="26"/>
      <c r="I151" s="26"/>
      <c r="J151" s="26"/>
      <c r="K151" s="26"/>
      <c r="L151" s="26"/>
      <c r="M151" s="26"/>
      <c r="N151" s="26"/>
      <c r="O151" s="34"/>
      <c r="P151" s="25"/>
      <c r="Q151" s="25"/>
    </row>
    <row r="152" spans="1:17" ht="12.75" customHeight="1">
      <c r="A152" s="25"/>
      <c r="B152" s="25"/>
      <c r="C152" s="25"/>
      <c r="D152" s="25"/>
      <c r="E152" s="26"/>
      <c r="F152" s="26"/>
      <c r="G152" s="26"/>
      <c r="H152" s="26"/>
      <c r="I152" s="26"/>
      <c r="J152" s="26"/>
      <c r="K152" s="26"/>
      <c r="L152" s="26"/>
      <c r="M152" s="26"/>
      <c r="N152" s="26"/>
      <c r="O152" s="34"/>
      <c r="P152" s="25"/>
      <c r="Q152" s="25"/>
    </row>
    <row r="153" spans="1:17" ht="12.75" customHeight="1">
      <c r="A153" s="25"/>
      <c r="B153" s="25"/>
      <c r="C153" s="25"/>
      <c r="D153" s="25"/>
      <c r="E153" s="26"/>
      <c r="F153" s="26"/>
      <c r="G153" s="26"/>
      <c r="H153" s="26"/>
      <c r="I153" s="26"/>
      <c r="J153" s="26"/>
      <c r="K153" s="26"/>
      <c r="L153" s="26"/>
      <c r="M153" s="26"/>
      <c r="N153" s="26"/>
      <c r="O153" s="34"/>
      <c r="P153" s="25"/>
      <c r="Q153" s="25"/>
    </row>
    <row r="154" spans="1:17" ht="12.75" customHeight="1">
      <c r="A154" s="25"/>
      <c r="B154" s="25"/>
      <c r="C154" s="25"/>
      <c r="D154" s="25"/>
      <c r="E154" s="26"/>
      <c r="F154" s="26"/>
      <c r="G154" s="26"/>
      <c r="H154" s="26"/>
      <c r="I154" s="26"/>
      <c r="J154" s="26"/>
      <c r="K154" s="26"/>
      <c r="L154" s="26"/>
      <c r="M154" s="26"/>
      <c r="N154" s="26"/>
      <c r="O154" s="34"/>
      <c r="P154" s="25"/>
      <c r="Q154" s="25"/>
    </row>
    <row r="155" spans="1:17" ht="12.75" customHeight="1">
      <c r="A155" s="25"/>
      <c r="B155" s="25"/>
      <c r="C155" s="25"/>
      <c r="D155" s="25"/>
      <c r="E155" s="26"/>
      <c r="F155" s="26"/>
      <c r="G155" s="26"/>
      <c r="H155" s="26"/>
      <c r="I155" s="26"/>
      <c r="J155" s="26"/>
      <c r="K155" s="26"/>
      <c r="L155" s="26"/>
      <c r="M155" s="26"/>
      <c r="N155" s="26"/>
      <c r="O155" s="34"/>
      <c r="P155" s="25"/>
      <c r="Q155" s="25"/>
    </row>
    <row r="156" spans="1:17" ht="12.75" customHeight="1">
      <c r="A156" s="25"/>
      <c r="B156" s="25"/>
      <c r="C156" s="25"/>
      <c r="D156" s="25"/>
      <c r="E156" s="26"/>
      <c r="F156" s="26"/>
      <c r="G156" s="26"/>
      <c r="H156" s="26"/>
      <c r="I156" s="26"/>
      <c r="J156" s="26"/>
      <c r="K156" s="26"/>
      <c r="L156" s="26"/>
      <c r="M156" s="26"/>
      <c r="N156" s="26"/>
      <c r="O156" s="34"/>
      <c r="P156" s="25"/>
      <c r="Q156" s="25"/>
    </row>
    <row r="157" spans="1:17" ht="12.75" customHeight="1">
      <c r="A157" s="25"/>
      <c r="B157" s="25"/>
      <c r="C157" s="25"/>
      <c r="D157" s="25"/>
      <c r="E157" s="26"/>
      <c r="F157" s="26"/>
      <c r="G157" s="26"/>
      <c r="H157" s="26"/>
      <c r="I157" s="26"/>
      <c r="J157" s="26"/>
      <c r="K157" s="26"/>
      <c r="L157" s="26"/>
      <c r="M157" s="26"/>
      <c r="N157" s="26"/>
      <c r="O157" s="34"/>
      <c r="P157" s="25"/>
      <c r="Q157" s="25"/>
    </row>
    <row r="158" spans="1:17" ht="12.75" customHeight="1">
      <c r="A158" s="25"/>
      <c r="B158" s="25"/>
      <c r="C158" s="25"/>
      <c r="D158" s="25"/>
      <c r="E158" s="26"/>
      <c r="F158" s="26"/>
      <c r="G158" s="26"/>
      <c r="H158" s="26"/>
      <c r="I158" s="26"/>
      <c r="J158" s="26"/>
      <c r="K158" s="26"/>
      <c r="L158" s="26"/>
      <c r="M158" s="26"/>
      <c r="N158" s="26"/>
      <c r="O158" s="34"/>
      <c r="P158" s="25"/>
      <c r="Q158" s="25"/>
    </row>
    <row r="159" spans="1:17" ht="12.75" customHeight="1">
      <c r="A159" s="25"/>
      <c r="B159" s="25"/>
      <c r="C159" s="25"/>
      <c r="D159" s="25"/>
      <c r="E159" s="25"/>
      <c r="F159" s="25"/>
      <c r="G159" s="25"/>
      <c r="H159" s="25"/>
      <c r="I159" s="25"/>
      <c r="J159" s="26"/>
      <c r="K159" s="26"/>
      <c r="L159" s="26"/>
      <c r="M159" s="26"/>
      <c r="N159" s="26"/>
      <c r="O159" s="34"/>
      <c r="P159" s="25"/>
      <c r="Q159" s="25"/>
    </row>
    <row r="160" spans="1:17" ht="12.75" customHeight="1">
      <c r="A160" s="25"/>
      <c r="B160" s="25"/>
      <c r="C160" s="25"/>
      <c r="D160" s="25"/>
      <c r="E160" s="25"/>
      <c r="F160" s="25"/>
      <c r="G160" s="25"/>
      <c r="H160" s="25"/>
      <c r="I160" s="25"/>
      <c r="J160" s="26"/>
      <c r="K160" s="26"/>
      <c r="L160" s="26"/>
      <c r="M160" s="26"/>
      <c r="N160" s="26"/>
      <c r="O160" s="34"/>
      <c r="P160" s="25"/>
      <c r="Q160" s="25"/>
    </row>
    <row r="161" spans="1:17" ht="12.75" customHeight="1">
      <c r="A161" s="25"/>
      <c r="B161" s="25"/>
      <c r="C161" s="25"/>
      <c r="D161" s="25"/>
      <c r="E161" s="25"/>
      <c r="F161" s="25"/>
      <c r="G161" s="25"/>
      <c r="H161" s="25"/>
      <c r="I161" s="25"/>
      <c r="J161" s="26"/>
      <c r="K161" s="26"/>
      <c r="L161" s="26"/>
      <c r="M161" s="26"/>
      <c r="N161" s="26"/>
      <c r="O161" s="34"/>
      <c r="P161" s="25"/>
      <c r="Q161" s="25"/>
    </row>
    <row r="162" spans="1:17" ht="12.75" customHeight="1">
      <c r="A162" s="25"/>
      <c r="B162" s="25"/>
      <c r="C162" s="25"/>
      <c r="D162" s="25"/>
      <c r="E162" s="25"/>
      <c r="F162" s="25"/>
      <c r="G162" s="25"/>
      <c r="H162" s="25"/>
      <c r="I162" s="25"/>
      <c r="J162" s="26"/>
      <c r="K162" s="26"/>
      <c r="L162" s="26"/>
      <c r="M162" s="26"/>
      <c r="N162" s="26"/>
      <c r="O162" s="34"/>
      <c r="P162" s="25"/>
      <c r="Q162" s="25"/>
    </row>
    <row r="163" spans="1:17" ht="12.75" customHeight="1">
      <c r="A163" s="25"/>
      <c r="B163" s="25"/>
      <c r="C163" s="25"/>
      <c r="D163" s="25"/>
      <c r="E163" s="25"/>
      <c r="F163" s="25"/>
      <c r="G163" s="25"/>
      <c r="H163" s="25"/>
      <c r="I163" s="25"/>
      <c r="J163" s="26"/>
      <c r="K163" s="26"/>
      <c r="L163" s="26"/>
      <c r="M163" s="26"/>
      <c r="N163" s="26"/>
      <c r="O163" s="34"/>
      <c r="P163" s="25"/>
      <c r="Q163" s="25"/>
    </row>
    <row r="164" spans="1:17" ht="12.75" customHeight="1">
      <c r="A164" s="25"/>
      <c r="B164" s="25"/>
      <c r="C164" s="25"/>
      <c r="D164" s="25"/>
      <c r="E164" s="25"/>
      <c r="F164" s="25"/>
      <c r="G164" s="25"/>
      <c r="H164" s="25"/>
      <c r="I164" s="25"/>
      <c r="J164" s="26"/>
      <c r="K164" s="26"/>
      <c r="L164" s="26"/>
      <c r="M164" s="26"/>
      <c r="N164" s="26"/>
      <c r="O164" s="34"/>
      <c r="P164" s="25"/>
      <c r="Q164" s="25"/>
    </row>
    <row r="165" spans="1:17" ht="12.75" customHeight="1">
      <c r="A165" s="25"/>
      <c r="B165" s="25"/>
      <c r="C165" s="25"/>
      <c r="D165" s="25"/>
      <c r="E165" s="25"/>
      <c r="F165" s="25"/>
      <c r="G165" s="25"/>
      <c r="H165" s="25"/>
      <c r="I165" s="25"/>
      <c r="J165" s="26"/>
      <c r="K165" s="26"/>
      <c r="L165" s="26"/>
      <c r="M165" s="26"/>
      <c r="N165" s="26"/>
      <c r="O165" s="34"/>
      <c r="P165" s="25"/>
      <c r="Q165" s="25"/>
    </row>
    <row r="166" spans="1:17" ht="12.75" customHeight="1">
      <c r="A166" s="25"/>
      <c r="B166" s="25"/>
      <c r="C166" s="25"/>
      <c r="D166" s="25"/>
      <c r="E166" s="25"/>
      <c r="F166" s="25"/>
      <c r="G166" s="25"/>
      <c r="H166" s="25"/>
      <c r="I166" s="25"/>
      <c r="J166" s="26"/>
      <c r="K166" s="26"/>
      <c r="L166" s="26"/>
      <c r="M166" s="26"/>
      <c r="N166" s="26"/>
      <c r="O166" s="34"/>
      <c r="P166" s="25"/>
      <c r="Q166" s="25"/>
    </row>
    <row r="167" spans="1:17" ht="12.75" customHeight="1">
      <c r="A167" s="25"/>
      <c r="B167" s="25"/>
      <c r="C167" s="25"/>
      <c r="D167" s="25"/>
      <c r="E167" s="25"/>
      <c r="F167" s="25"/>
      <c r="G167" s="25"/>
      <c r="H167" s="25"/>
      <c r="I167" s="25"/>
      <c r="J167" s="26"/>
      <c r="K167" s="26"/>
      <c r="L167" s="26"/>
      <c r="M167" s="26"/>
      <c r="N167" s="26"/>
      <c r="O167" s="34"/>
      <c r="P167" s="25"/>
      <c r="Q167" s="25"/>
    </row>
    <row r="168" spans="1:17" ht="12.75" customHeight="1">
      <c r="A168" s="25"/>
      <c r="B168" s="25"/>
      <c r="C168" s="25"/>
      <c r="D168" s="25"/>
      <c r="E168" s="25"/>
      <c r="F168" s="25"/>
      <c r="G168" s="25"/>
      <c r="H168" s="25"/>
      <c r="I168" s="25"/>
      <c r="J168" s="26"/>
      <c r="K168" s="26"/>
      <c r="L168" s="26"/>
      <c r="M168" s="26"/>
      <c r="N168" s="26"/>
      <c r="O168" s="34"/>
      <c r="P168" s="25"/>
      <c r="Q168" s="25"/>
    </row>
    <row r="169" spans="1:17" ht="12.75" customHeight="1">
      <c r="A169" s="25"/>
      <c r="B169" s="25"/>
      <c r="C169" s="25"/>
      <c r="D169" s="25"/>
      <c r="E169" s="25"/>
      <c r="F169" s="25"/>
      <c r="G169" s="25"/>
      <c r="H169" s="25"/>
      <c r="I169" s="25"/>
      <c r="J169" s="26"/>
      <c r="K169" s="26"/>
      <c r="L169" s="26"/>
      <c r="M169" s="26"/>
      <c r="N169" s="26"/>
      <c r="O169" s="34"/>
      <c r="P169" s="25"/>
      <c r="Q169" s="25"/>
    </row>
    <row r="170" spans="1:17" ht="12.75" customHeight="1">
      <c r="A170" s="25"/>
      <c r="B170" s="25"/>
      <c r="C170" s="25"/>
      <c r="D170" s="25"/>
      <c r="E170" s="25"/>
      <c r="F170" s="25"/>
      <c r="G170" s="25"/>
      <c r="H170" s="25"/>
      <c r="I170" s="25"/>
      <c r="J170" s="26"/>
      <c r="K170" s="26"/>
      <c r="L170" s="26"/>
      <c r="M170" s="26"/>
      <c r="N170" s="26"/>
      <c r="O170" s="34"/>
      <c r="P170" s="25"/>
      <c r="Q170" s="25"/>
    </row>
    <row r="171" spans="1:17" ht="12.75" customHeight="1">
      <c r="A171" s="25"/>
      <c r="B171" s="25"/>
      <c r="C171" s="25"/>
      <c r="D171" s="25"/>
      <c r="E171" s="25"/>
      <c r="F171" s="25"/>
      <c r="G171" s="25"/>
      <c r="H171" s="25"/>
      <c r="I171" s="25"/>
      <c r="J171" s="26"/>
      <c r="K171" s="26"/>
      <c r="L171" s="26"/>
      <c r="M171" s="26"/>
      <c r="N171" s="26"/>
      <c r="O171" s="34"/>
      <c r="P171" s="25"/>
      <c r="Q171" s="25"/>
    </row>
    <row r="172" spans="1:17" ht="12.75" customHeight="1">
      <c r="A172" s="25"/>
      <c r="B172" s="25"/>
      <c r="C172" s="25"/>
      <c r="D172" s="25"/>
      <c r="E172" s="25"/>
      <c r="F172" s="25"/>
      <c r="G172" s="25"/>
      <c r="H172" s="25"/>
      <c r="I172" s="25"/>
      <c r="J172" s="26"/>
      <c r="K172" s="26"/>
      <c r="L172" s="26"/>
      <c r="M172" s="26"/>
      <c r="N172" s="26"/>
      <c r="O172" s="34"/>
      <c r="P172" s="25"/>
      <c r="Q172" s="25"/>
    </row>
    <row r="173" spans="1:17" ht="12.75" customHeight="1">
      <c r="A173" s="25"/>
      <c r="B173" s="25"/>
      <c r="C173" s="25"/>
      <c r="D173" s="25"/>
      <c r="E173" s="25"/>
      <c r="F173" s="25"/>
      <c r="G173" s="25"/>
      <c r="H173" s="25"/>
      <c r="I173" s="25"/>
      <c r="J173" s="26"/>
      <c r="K173" s="26"/>
      <c r="L173" s="26"/>
      <c r="M173" s="26"/>
      <c r="N173" s="26"/>
      <c r="O173" s="34"/>
      <c r="P173" s="25"/>
      <c r="Q173" s="25"/>
    </row>
    <row r="174" spans="1:17" ht="12.75" customHeight="1">
      <c r="A174" s="25"/>
      <c r="B174" s="25"/>
      <c r="C174" s="25"/>
      <c r="D174" s="25"/>
      <c r="E174" s="25"/>
      <c r="F174" s="25"/>
      <c r="G174" s="25"/>
      <c r="H174" s="25"/>
      <c r="I174" s="25"/>
      <c r="J174" s="26"/>
      <c r="K174" s="26"/>
      <c r="L174" s="26"/>
      <c r="M174" s="26"/>
      <c r="N174" s="26"/>
      <c r="O174" s="34"/>
      <c r="P174" s="25"/>
      <c r="Q174" s="25"/>
    </row>
    <row r="175" spans="1:17" ht="12.75" customHeight="1">
      <c r="A175" s="25"/>
      <c r="B175" s="25"/>
      <c r="C175" s="25"/>
      <c r="D175" s="25"/>
      <c r="E175" s="25"/>
      <c r="F175" s="25"/>
      <c r="G175" s="25"/>
      <c r="H175" s="25"/>
      <c r="I175" s="25"/>
      <c r="J175" s="26"/>
      <c r="K175" s="26"/>
      <c r="L175" s="26"/>
      <c r="M175" s="26"/>
      <c r="N175" s="26"/>
      <c r="O175" s="34"/>
      <c r="P175" s="25"/>
      <c r="Q175" s="25"/>
    </row>
    <row r="176" spans="1:17" ht="12.75" customHeight="1">
      <c r="A176" s="25"/>
      <c r="B176" s="25"/>
      <c r="C176" s="25"/>
      <c r="D176" s="25"/>
      <c r="E176" s="25"/>
      <c r="F176" s="25"/>
      <c r="G176" s="25"/>
      <c r="H176" s="25"/>
      <c r="I176" s="25"/>
      <c r="J176" s="26"/>
      <c r="K176" s="26"/>
      <c r="L176" s="26"/>
      <c r="M176" s="26"/>
      <c r="N176" s="26"/>
      <c r="O176" s="34"/>
      <c r="P176" s="25"/>
      <c r="Q176" s="25"/>
    </row>
    <row r="177" spans="1:17" ht="12.75" customHeight="1">
      <c r="A177" s="25"/>
      <c r="B177" s="25"/>
      <c r="C177" s="25"/>
      <c r="D177" s="25"/>
      <c r="E177" s="25"/>
      <c r="F177" s="25"/>
      <c r="G177" s="25"/>
      <c r="H177" s="25"/>
      <c r="I177" s="25"/>
      <c r="J177" s="26"/>
      <c r="K177" s="26"/>
      <c r="L177" s="26"/>
      <c r="M177" s="26"/>
      <c r="N177" s="26"/>
      <c r="O177" s="34"/>
      <c r="P177" s="25"/>
      <c r="Q177" s="25"/>
    </row>
    <row r="178" spans="1:17" ht="12.75" customHeight="1">
      <c r="A178" s="25"/>
      <c r="B178" s="25"/>
      <c r="C178" s="25"/>
      <c r="D178" s="25"/>
      <c r="E178" s="25"/>
      <c r="F178" s="25"/>
      <c r="G178" s="25"/>
      <c r="H178" s="25"/>
      <c r="I178" s="25"/>
      <c r="J178" s="26"/>
      <c r="K178" s="26"/>
      <c r="L178" s="26"/>
      <c r="M178" s="26"/>
      <c r="N178" s="26"/>
      <c r="O178" s="34"/>
      <c r="P178" s="25"/>
      <c r="Q178" s="25"/>
    </row>
    <row r="179" spans="1:17" ht="15" customHeight="1">
      <c r="A179" s="243" t="s">
        <v>2013</v>
      </c>
      <c r="B179" s="243"/>
      <c r="C179" s="243"/>
      <c r="D179" s="243"/>
      <c r="E179" s="243"/>
      <c r="F179" s="243"/>
      <c r="G179" s="243"/>
      <c r="H179" s="243"/>
      <c r="I179" s="243"/>
      <c r="J179" s="243"/>
      <c r="K179" s="243"/>
      <c r="L179" s="243"/>
      <c r="M179" s="243"/>
      <c r="N179" s="243"/>
      <c r="O179" s="243"/>
      <c r="P179" s="243"/>
      <c r="Q179" s="243"/>
    </row>
    <row r="180" spans="1:17" ht="15" customHeight="1">
      <c r="A180" s="25"/>
      <c r="B180" s="128" t="s">
        <v>2014</v>
      </c>
      <c r="C180" s="128"/>
      <c r="D180" s="128"/>
      <c r="E180" s="128"/>
      <c r="F180" s="128"/>
      <c r="G180" s="128"/>
      <c r="H180" s="128"/>
      <c r="I180" s="128"/>
      <c r="J180" s="128"/>
      <c r="K180" s="128"/>
      <c r="L180" s="128"/>
      <c r="M180" s="26"/>
      <c r="N180" s="26"/>
      <c r="O180" s="34"/>
      <c r="P180" s="25"/>
      <c r="Q180" s="25"/>
    </row>
    <row r="181" spans="1:17" ht="14.4">
      <c r="A181" s="25"/>
      <c r="B181" s="25"/>
      <c r="C181" s="38" t="str">
        <f>B284</f>
        <v>Availability of vaccines and tracer immunization equipment among facilities that provide immunization services</v>
      </c>
      <c r="D181" s="25"/>
      <c r="E181" s="29"/>
      <c r="F181" s="29"/>
      <c r="G181" s="29"/>
      <c r="H181" s="29"/>
      <c r="I181" s="29"/>
      <c r="J181" s="26"/>
      <c r="K181" s="26"/>
      <c r="L181" s="26"/>
      <c r="M181" s="26"/>
      <c r="N181" s="26"/>
      <c r="O181" s="34"/>
      <c r="P181" s="25"/>
      <c r="Q181" s="25"/>
    </row>
    <row r="182" spans="1:17">
      <c r="A182" s="25"/>
      <c r="B182" s="25"/>
      <c r="C182" s="25"/>
      <c r="D182" s="30"/>
      <c r="E182" s="30"/>
      <c r="F182" s="30"/>
      <c r="G182" s="95"/>
      <c r="H182" s="31" t="s">
        <v>2018</v>
      </c>
      <c r="I182" s="25"/>
      <c r="J182" s="26"/>
      <c r="K182" s="26"/>
      <c r="L182" s="26"/>
      <c r="M182" s="26"/>
      <c r="N182" s="26"/>
      <c r="O182" s="34"/>
      <c r="P182" s="25"/>
      <c r="Q182" s="25"/>
    </row>
    <row r="183" spans="1:17" ht="15" customHeight="1">
      <c r="A183" s="25"/>
      <c r="B183" s="25"/>
      <c r="C183" s="25"/>
      <c r="D183" s="278" t="str">
        <f>E285</f>
        <v>% of facilities that:</v>
      </c>
      <c r="E183" s="189" t="str">
        <f>E286</f>
        <v xml:space="preserve">provide childhood routine immunization services  </v>
      </c>
      <c r="F183" s="189"/>
      <c r="G183" s="96"/>
      <c r="H183" s="97">
        <f>E288</f>
        <v>97</v>
      </c>
      <c r="I183" s="26"/>
      <c r="J183" s="26"/>
      <c r="K183" s="26"/>
      <c r="L183" s="26"/>
      <c r="M183" s="26"/>
      <c r="N183" s="26"/>
      <c r="O183" s="34"/>
      <c r="P183" s="25"/>
      <c r="Q183" s="25"/>
    </row>
    <row r="184" spans="1:17" ht="15" customHeight="1">
      <c r="A184" s="25"/>
      <c r="B184" s="25"/>
      <c r="C184" s="25"/>
      <c r="D184" s="279"/>
      <c r="E184" s="191" t="str">
        <f>F286</f>
        <v>provide immunization services for children or adults</v>
      </c>
      <c r="F184" s="191"/>
      <c r="G184" s="98"/>
      <c r="H184" s="72">
        <f>F288</f>
        <v>97</v>
      </c>
      <c r="I184" s="25"/>
      <c r="J184" s="26"/>
      <c r="K184" s="26"/>
      <c r="L184" s="26"/>
      <c r="M184" s="26"/>
      <c r="N184" s="26"/>
      <c r="O184" s="34"/>
      <c r="P184" s="25"/>
      <c r="Q184" s="25"/>
    </row>
    <row r="185" spans="1:17" ht="20.25" customHeight="1">
      <c r="A185" s="25"/>
      <c r="B185" s="25"/>
      <c r="C185" s="25"/>
      <c r="D185" s="273" t="str">
        <f>G285</f>
        <v>Among facilities that provide immunization services for children or adults (n=142.59), % of facilities with:</v>
      </c>
      <c r="E185" s="191" t="str">
        <f>G286</f>
        <v>refrigerator available</v>
      </c>
      <c r="F185" s="191"/>
      <c r="G185" s="98"/>
      <c r="H185" s="72">
        <f>G288</f>
        <v>84</v>
      </c>
      <c r="I185" s="25"/>
      <c r="J185" s="26"/>
      <c r="K185" s="26"/>
      <c r="L185" s="26"/>
      <c r="M185" s="26"/>
      <c r="N185" s="26"/>
      <c r="O185" s="34"/>
      <c r="P185" s="25"/>
      <c r="Q185" s="25"/>
    </row>
    <row r="186" spans="1:17" ht="20.25" customHeight="1">
      <c r="A186" s="25"/>
      <c r="B186" s="25"/>
      <c r="C186" s="25"/>
      <c r="D186" s="274"/>
      <c r="E186" s="191" t="str">
        <f>H286</f>
        <v>functioning refrigerator</v>
      </c>
      <c r="F186" s="191"/>
      <c r="G186" s="98"/>
      <c r="H186" s="72">
        <f>H288</f>
        <v>80</v>
      </c>
      <c r="I186" s="25"/>
      <c r="J186" s="26"/>
      <c r="K186" s="26"/>
      <c r="L186" s="26"/>
      <c r="M186" s="26"/>
      <c r="N186" s="26"/>
      <c r="O186" s="34"/>
      <c r="P186" s="25"/>
      <c r="Q186" s="25"/>
    </row>
    <row r="187" spans="1:17" ht="20.25" customHeight="1">
      <c r="A187" s="25"/>
      <c r="B187" s="25"/>
      <c r="C187" s="25"/>
      <c r="D187" s="275"/>
      <c r="E187" s="191" t="str">
        <f>I286</f>
        <v xml:space="preserve">functioning refrigerator and continuous temperature recorder/logger </v>
      </c>
      <c r="F187" s="191"/>
      <c r="G187" s="98"/>
      <c r="H187" s="72">
        <f>I288</f>
        <v>79</v>
      </c>
      <c r="I187" s="25"/>
      <c r="J187" s="26"/>
      <c r="K187" s="26"/>
      <c r="L187" s="26"/>
      <c r="M187" s="26"/>
      <c r="N187" s="26"/>
      <c r="O187" s="34"/>
      <c r="P187" s="25"/>
      <c r="Q187" s="25"/>
    </row>
    <row r="188" spans="1:17" ht="12.75" customHeight="1">
      <c r="A188" s="25"/>
      <c r="B188" s="25"/>
      <c r="C188" s="25"/>
      <c r="D188" s="273" t="str">
        <f>J285</f>
        <v>Among facilities that provide childhood immunization services (n=142), % of facilities that have vaccine tracer item currently available:</v>
      </c>
      <c r="E188" s="191" t="str">
        <f>J286</f>
        <v>Measles vaccine and diluent</v>
      </c>
      <c r="F188" s="191"/>
      <c r="G188" s="98"/>
      <c r="H188" s="72">
        <f>J288</f>
        <v>94</v>
      </c>
      <c r="I188" s="25"/>
      <c r="J188" s="26"/>
      <c r="K188" s="26"/>
      <c r="L188" s="26"/>
      <c r="M188" s="26"/>
      <c r="N188" s="26"/>
      <c r="O188" s="34"/>
      <c r="P188" s="25"/>
      <c r="Q188" s="25"/>
    </row>
    <row r="189" spans="1:17" ht="15" customHeight="1">
      <c r="A189" s="25"/>
      <c r="B189" s="25"/>
      <c r="C189" s="25"/>
      <c r="D189" s="276"/>
      <c r="E189" s="191" t="str">
        <f>K286</f>
        <v>DTP+Hib+HepB (pentavalent)*</v>
      </c>
      <c r="F189" s="191"/>
      <c r="G189" s="98"/>
      <c r="H189" s="72">
        <f>K288</f>
        <v>97</v>
      </c>
      <c r="I189" s="25"/>
      <c r="J189" s="26"/>
      <c r="K189" s="26"/>
      <c r="L189" s="26"/>
      <c r="M189" s="26"/>
      <c r="N189" s="26"/>
      <c r="O189" s="34"/>
      <c r="P189" s="25"/>
      <c r="Q189" s="25"/>
    </row>
    <row r="190" spans="1:17" ht="15" customHeight="1">
      <c r="A190" s="25"/>
      <c r="B190" s="25"/>
      <c r="C190" s="25"/>
      <c r="D190" s="276"/>
      <c r="E190" s="191" t="str">
        <f>L286</f>
        <v>Oral polio vaccine</v>
      </c>
      <c r="F190" s="191"/>
      <c r="G190" s="98"/>
      <c r="H190" s="72">
        <f>L288</f>
        <v>92</v>
      </c>
      <c r="I190" s="25"/>
      <c r="J190" s="26"/>
      <c r="K190" s="26"/>
      <c r="L190" s="26"/>
      <c r="M190" s="26"/>
      <c r="N190" s="26"/>
      <c r="O190" s="34"/>
      <c r="P190" s="25"/>
      <c r="Q190" s="25"/>
    </row>
    <row r="191" spans="1:17" ht="15" customHeight="1">
      <c r="A191" s="25"/>
      <c r="B191" s="25"/>
      <c r="C191" s="25"/>
      <c r="D191" s="276"/>
      <c r="E191" s="191" t="str">
        <f>M286</f>
        <v>Inactivated polio vaccine (injection)</v>
      </c>
      <c r="F191" s="191"/>
      <c r="G191" s="98"/>
      <c r="H191" s="72">
        <f>M288</f>
        <v>95</v>
      </c>
      <c r="I191" s="25"/>
      <c r="J191" s="26"/>
      <c r="K191" s="26"/>
      <c r="L191" s="26"/>
      <c r="M191" s="26"/>
      <c r="N191" s="26"/>
      <c r="O191" s="34"/>
      <c r="P191" s="25"/>
      <c r="Q191" s="25"/>
    </row>
    <row r="192" spans="1:17" ht="15" customHeight="1">
      <c r="A192" s="25"/>
      <c r="B192" s="25"/>
      <c r="C192" s="25"/>
      <c r="D192" s="276"/>
      <c r="E192" s="191" t="str">
        <f>N286</f>
        <v>BCG  vaccine and diluent*</v>
      </c>
      <c r="F192" s="191"/>
      <c r="G192" s="98"/>
      <c r="H192" s="72">
        <f>N288</f>
        <v>96</v>
      </c>
      <c r="I192" s="25"/>
      <c r="J192" s="26"/>
      <c r="K192" s="26"/>
      <c r="L192" s="26"/>
      <c r="M192" s="26"/>
      <c r="N192" s="26"/>
      <c r="O192" s="34"/>
      <c r="P192" s="25"/>
      <c r="Q192" s="25"/>
    </row>
    <row r="193" spans="1:17" ht="15" customHeight="1">
      <c r="A193" s="25"/>
      <c r="B193" s="25"/>
      <c r="C193" s="25"/>
      <c r="D193" s="276"/>
      <c r="E193" s="191" t="str">
        <f>O286</f>
        <v>pneumonococcal vaccine</v>
      </c>
      <c r="F193" s="191"/>
      <c r="G193" s="98"/>
      <c r="H193" s="72">
        <f>O288</f>
        <v>95</v>
      </c>
      <c r="I193" s="25"/>
      <c r="J193" s="26"/>
      <c r="K193" s="26"/>
      <c r="L193" s="26"/>
      <c r="M193" s="26"/>
      <c r="N193" s="26"/>
      <c r="O193" s="34"/>
      <c r="P193" s="25"/>
      <c r="Q193" s="25"/>
    </row>
    <row r="194" spans="1:17" ht="15" customHeight="1">
      <c r="A194" s="25"/>
      <c r="B194" s="25"/>
      <c r="C194" s="25"/>
      <c r="D194" s="277"/>
      <c r="E194" s="168" t="str">
        <f>P286</f>
        <v>HPV</v>
      </c>
      <c r="F194" s="169"/>
      <c r="G194" s="170"/>
      <c r="H194" s="149">
        <f>P288</f>
        <v>29</v>
      </c>
      <c r="I194" s="25"/>
      <c r="J194" s="26"/>
      <c r="K194" s="26"/>
      <c r="L194" s="26"/>
      <c r="M194" s="26"/>
      <c r="N194" s="26"/>
      <c r="O194" s="34"/>
      <c r="P194" s="25"/>
      <c r="Q194" s="25"/>
    </row>
    <row r="195" spans="1:17">
      <c r="A195" s="25"/>
      <c r="B195" s="25"/>
      <c r="C195" s="25"/>
      <c r="D195" s="168" t="str">
        <f>Q286</f>
        <v xml:space="preserve">Average score for vaccines </v>
      </c>
      <c r="E195" s="169"/>
      <c r="F195" s="169"/>
      <c r="G195" s="170"/>
      <c r="H195" s="149">
        <f>Q288</f>
        <v>86</v>
      </c>
      <c r="I195" s="25"/>
      <c r="J195" s="26"/>
      <c r="K195" s="26"/>
      <c r="L195" s="26"/>
      <c r="M195" s="26"/>
      <c r="N195" s="26"/>
      <c r="O195" s="34"/>
      <c r="P195" s="25"/>
      <c r="Q195" s="25"/>
    </row>
    <row r="196" spans="1:17">
      <c r="A196" s="25"/>
      <c r="B196" s="25"/>
      <c r="C196" s="25"/>
      <c r="D196" s="168" t="str">
        <f>R286</f>
        <v>all 7 tracer vaccines currently available</v>
      </c>
      <c r="E196" s="169"/>
      <c r="F196" s="169"/>
      <c r="G196" s="170"/>
      <c r="H196" s="149">
        <f>R288</f>
        <v>27</v>
      </c>
      <c r="I196" s="25"/>
      <c r="J196" s="26"/>
      <c r="K196" s="26"/>
      <c r="L196" s="26"/>
      <c r="M196" s="26"/>
      <c r="N196" s="26"/>
      <c r="O196" s="34"/>
      <c r="P196" s="25"/>
      <c r="Q196" s="25"/>
    </row>
    <row r="197" spans="1:17" ht="15" customHeight="1">
      <c r="A197" s="25"/>
      <c r="B197" s="25"/>
      <c r="C197" s="25"/>
      <c r="D197" s="192" t="str">
        <f>S286</f>
        <v xml:space="preserve">50% or more of the tracer items </v>
      </c>
      <c r="E197" s="193"/>
      <c r="F197" s="193"/>
      <c r="G197" s="99"/>
      <c r="H197" s="100">
        <f>S288</f>
        <v>96</v>
      </c>
      <c r="I197" s="25"/>
      <c r="J197" s="26"/>
      <c r="K197" s="26"/>
      <c r="L197" s="26"/>
      <c r="M197" s="26"/>
      <c r="N197" s="26"/>
      <c r="O197" s="34"/>
      <c r="P197" s="25"/>
      <c r="Q197" s="25"/>
    </row>
    <row r="198" spans="1:17">
      <c r="A198" s="25"/>
      <c r="B198" s="25"/>
      <c r="C198" s="25"/>
      <c r="D198" s="32"/>
      <c r="E198" s="25"/>
      <c r="F198" s="25"/>
      <c r="G198" s="101"/>
      <c r="H198" s="102"/>
      <c r="I198" s="25"/>
      <c r="J198" s="26"/>
      <c r="K198" s="26"/>
      <c r="L198" s="26"/>
      <c r="M198" s="26"/>
      <c r="N198" s="26"/>
      <c r="O198" s="34"/>
      <c r="P198" s="25"/>
      <c r="Q198" s="25"/>
    </row>
    <row r="199" spans="1:17">
      <c r="A199" s="25"/>
      <c r="B199" s="25"/>
      <c r="C199" s="25"/>
      <c r="D199" s="32"/>
      <c r="E199" s="25"/>
      <c r="F199" s="25"/>
      <c r="G199" s="101"/>
      <c r="H199" s="102"/>
      <c r="I199" s="25"/>
      <c r="J199" s="26"/>
      <c r="K199" s="26"/>
      <c r="L199" s="26"/>
      <c r="M199" s="26"/>
      <c r="N199" s="26"/>
      <c r="O199" s="34"/>
      <c r="P199" s="25"/>
      <c r="Q199" s="25"/>
    </row>
    <row r="200" spans="1:17" ht="14.4">
      <c r="A200" s="25"/>
      <c r="B200" s="25"/>
      <c r="C200" s="38" t="str">
        <f>B305</f>
        <v>Availability and functionality of tracer COVID-19 vaccination equipment in health facilities (all facilities)</v>
      </c>
      <c r="D200" s="25"/>
      <c r="E200" s="29"/>
      <c r="F200" s="29"/>
      <c r="G200" s="29"/>
      <c r="H200" s="29"/>
      <c r="I200" s="25"/>
      <c r="J200" s="26"/>
      <c r="K200" s="26"/>
      <c r="L200" s="26"/>
      <c r="M200" s="26"/>
      <c r="N200" s="26"/>
      <c r="O200" s="34"/>
      <c r="P200" s="25"/>
      <c r="Q200" s="25"/>
    </row>
    <row r="201" spans="1:17">
      <c r="A201" s="25"/>
      <c r="B201" s="25"/>
      <c r="C201" s="25"/>
      <c r="D201" s="30"/>
      <c r="E201" s="30"/>
      <c r="F201" s="30"/>
      <c r="G201" s="95"/>
      <c r="H201" s="31" t="s">
        <v>2018</v>
      </c>
      <c r="I201" s="25"/>
      <c r="J201" s="26"/>
      <c r="K201" s="26"/>
      <c r="L201" s="26"/>
      <c r="M201" s="26"/>
      <c r="N201" s="26"/>
      <c r="O201" s="34"/>
      <c r="P201" s="25"/>
      <c r="Q201" s="25"/>
    </row>
    <row r="202" spans="1:17">
      <c r="A202" s="25"/>
      <c r="B202" s="25"/>
      <c r="C202" s="25"/>
      <c r="D202" s="235" t="str">
        <f>E307</f>
        <v>had a stock out of syringes  - previous one month</v>
      </c>
      <c r="E202" s="236"/>
      <c r="F202" s="236"/>
      <c r="G202" s="96"/>
      <c r="H202" s="97">
        <f>E309</f>
        <v>18</v>
      </c>
      <c r="I202" s="25"/>
      <c r="J202" s="26"/>
      <c r="K202" s="26"/>
      <c r="L202" s="26"/>
      <c r="M202" s="26"/>
      <c r="N202" s="26"/>
      <c r="O202" s="34"/>
      <c r="P202" s="25"/>
      <c r="Q202" s="25"/>
    </row>
    <row r="203" spans="1:17">
      <c r="A203" s="25"/>
      <c r="B203" s="25"/>
      <c r="C203" s="25"/>
      <c r="D203" s="233" t="str">
        <f>F307</f>
        <v>provide COVID-19 vaccine</v>
      </c>
      <c r="E203" s="234"/>
      <c r="F203" s="234"/>
      <c r="G203" s="98"/>
      <c r="H203" s="72">
        <f>F309</f>
        <v>92</v>
      </c>
      <c r="I203" s="25"/>
      <c r="J203" s="26"/>
      <c r="K203" s="26"/>
      <c r="L203" s="26"/>
      <c r="M203" s="26"/>
      <c r="N203" s="26"/>
      <c r="O203" s="34"/>
      <c r="P203" s="25"/>
      <c r="Q203" s="25"/>
    </row>
    <row r="204" spans="1:17">
      <c r="A204" s="25"/>
      <c r="B204" s="25"/>
      <c r="C204" s="25"/>
      <c r="D204" s="233" t="str">
        <f>J307</f>
        <v>Number of facilities</v>
      </c>
      <c r="E204" s="234"/>
      <c r="F204" s="234"/>
      <c r="G204" s="98"/>
      <c r="H204" s="72">
        <f>J309</f>
        <v>147</v>
      </c>
      <c r="I204" s="25"/>
      <c r="J204" s="26"/>
      <c r="K204" s="26"/>
      <c r="L204" s="26"/>
      <c r="M204" s="26"/>
      <c r="N204" s="26"/>
      <c r="O204" s="34"/>
      <c r="P204" s="25"/>
      <c r="Q204" s="25"/>
    </row>
    <row r="205" spans="1:17">
      <c r="A205" s="25"/>
      <c r="B205" s="25"/>
      <c r="C205" s="25"/>
      <c r="D205" s="233"/>
      <c r="E205" s="234"/>
      <c r="F205" s="234"/>
      <c r="G205" s="98"/>
      <c r="H205" s="72"/>
      <c r="I205" s="25"/>
      <c r="J205" s="26"/>
      <c r="K205" s="26"/>
      <c r="L205" s="26"/>
      <c r="M205" s="26"/>
      <c r="N205" s="26"/>
      <c r="O205" s="34"/>
      <c r="P205" s="25"/>
      <c r="Q205" s="25"/>
    </row>
    <row r="206" spans="1:17">
      <c r="A206" s="25"/>
      <c r="B206" s="25"/>
      <c r="C206" s="25"/>
      <c r="D206" s="233"/>
      <c r="E206" s="234"/>
      <c r="F206" s="234"/>
      <c r="G206" s="98"/>
      <c r="H206" s="72"/>
      <c r="I206" s="25"/>
      <c r="J206" s="26"/>
      <c r="K206" s="26"/>
      <c r="L206" s="26"/>
      <c r="M206" s="26"/>
      <c r="N206" s="26"/>
      <c r="O206" s="34"/>
      <c r="P206" s="25"/>
      <c r="Q206" s="25"/>
    </row>
    <row r="207" spans="1:17">
      <c r="A207" s="25"/>
      <c r="B207" s="25"/>
      <c r="C207" s="25"/>
      <c r="D207" s="233"/>
      <c r="E207" s="234"/>
      <c r="F207" s="234"/>
      <c r="G207" s="98"/>
      <c r="H207" s="72"/>
      <c r="I207" s="25"/>
      <c r="J207" s="26"/>
      <c r="K207" s="26"/>
      <c r="L207" s="26"/>
      <c r="M207" s="26"/>
      <c r="N207" s="26"/>
      <c r="O207" s="34"/>
      <c r="P207" s="25"/>
      <c r="Q207" s="25"/>
    </row>
    <row r="208" spans="1:17" hidden="1">
      <c r="A208" s="25"/>
      <c r="B208" s="25"/>
      <c r="C208" s="25"/>
      <c r="D208" s="233">
        <f>K307</f>
        <v>0</v>
      </c>
      <c r="E208" s="234"/>
      <c r="F208" s="234"/>
      <c r="G208" s="98"/>
      <c r="H208" s="72" t="e">
        <f>K309</f>
        <v>#N/A</v>
      </c>
      <c r="I208" s="25"/>
      <c r="J208" s="26"/>
      <c r="K208" s="26"/>
      <c r="L208" s="26"/>
      <c r="M208" s="26"/>
      <c r="N208" s="26"/>
      <c r="O208" s="34"/>
      <c r="P208" s="25"/>
      <c r="Q208" s="25"/>
    </row>
    <row r="209" spans="1:17" hidden="1">
      <c r="A209" s="25"/>
      <c r="B209" s="25"/>
      <c r="C209" s="25"/>
      <c r="D209" s="233">
        <f>L307</f>
        <v>0</v>
      </c>
      <c r="E209" s="234"/>
      <c r="F209" s="234"/>
      <c r="G209" s="98"/>
      <c r="H209" s="72" t="e">
        <f>L309</f>
        <v>#N/A</v>
      </c>
      <c r="I209" s="25"/>
      <c r="J209" s="26"/>
      <c r="K209" s="26"/>
      <c r="L209" s="26"/>
      <c r="M209" s="26"/>
      <c r="N209" s="26"/>
      <c r="O209" s="34"/>
      <c r="P209" s="25"/>
      <c r="Q209" s="25"/>
    </row>
    <row r="210" spans="1:17" hidden="1">
      <c r="A210" s="25"/>
      <c r="B210" s="25"/>
      <c r="C210" s="25"/>
      <c r="D210" s="233">
        <f>M307</f>
        <v>0</v>
      </c>
      <c r="E210" s="234"/>
      <c r="F210" s="234"/>
      <c r="G210" s="98"/>
      <c r="H210" s="72" t="e">
        <f>M309</f>
        <v>#N/A</v>
      </c>
      <c r="I210" s="25"/>
      <c r="J210" s="26"/>
      <c r="K210" s="26"/>
      <c r="L210" s="26"/>
      <c r="M210" s="26"/>
      <c r="N210" s="26"/>
      <c r="O210" s="34"/>
      <c r="P210" s="25"/>
      <c r="Q210" s="25"/>
    </row>
    <row r="211" spans="1:17" hidden="1">
      <c r="A211" s="25"/>
      <c r="B211" s="25"/>
      <c r="C211" s="25"/>
      <c r="D211" s="233">
        <f>N307</f>
        <v>0</v>
      </c>
      <c r="E211" s="234"/>
      <c r="F211" s="234"/>
      <c r="G211" s="98"/>
      <c r="H211" s="72" t="e">
        <f>N309</f>
        <v>#N/A</v>
      </c>
      <c r="I211" s="25"/>
      <c r="J211" s="26"/>
      <c r="K211" s="26"/>
      <c r="L211" s="26"/>
      <c r="M211" s="26"/>
      <c r="N211" s="26"/>
      <c r="O211" s="34"/>
      <c r="P211" s="25"/>
      <c r="Q211" s="25"/>
    </row>
    <row r="212" spans="1:17" hidden="1">
      <c r="A212" s="25"/>
      <c r="B212" s="25"/>
      <c r="C212" s="25"/>
      <c r="D212" s="233">
        <f>O307</f>
        <v>0</v>
      </c>
      <c r="E212" s="234"/>
      <c r="F212" s="234"/>
      <c r="G212" s="98"/>
      <c r="H212" s="72" t="e">
        <f>O309</f>
        <v>#N/A</v>
      </c>
      <c r="I212" s="25"/>
      <c r="J212" s="26"/>
      <c r="K212" s="26"/>
      <c r="L212" s="26"/>
      <c r="M212" s="26"/>
      <c r="N212" s="26"/>
      <c r="O212" s="34"/>
      <c r="P212" s="25"/>
      <c r="Q212" s="25"/>
    </row>
    <row r="213" spans="1:17" hidden="1">
      <c r="A213" s="25"/>
      <c r="B213" s="25"/>
      <c r="C213" s="25"/>
      <c r="D213" s="230">
        <f>P307</f>
        <v>0</v>
      </c>
      <c r="E213" s="231"/>
      <c r="F213" s="231"/>
      <c r="G213" s="99"/>
      <c r="H213" s="100" t="e">
        <f>P309</f>
        <v>#N/A</v>
      </c>
      <c r="I213" s="25"/>
      <c r="J213" s="26"/>
      <c r="K213" s="26"/>
      <c r="L213" s="26"/>
      <c r="M213" s="26"/>
      <c r="N213" s="26"/>
      <c r="O213" s="34"/>
      <c r="P213" s="25"/>
      <c r="Q213" s="25"/>
    </row>
    <row r="214" spans="1:17">
      <c r="A214" s="25"/>
      <c r="B214" s="25"/>
      <c r="C214" s="25"/>
      <c r="D214" s="32"/>
      <c r="E214" s="25"/>
      <c r="F214" s="25"/>
      <c r="G214" s="101"/>
      <c r="H214" s="102"/>
      <c r="I214" s="25"/>
      <c r="J214" s="26"/>
      <c r="K214" s="26"/>
      <c r="L214" s="26"/>
      <c r="M214" s="26"/>
      <c r="N214" s="26"/>
      <c r="O214" s="34"/>
      <c r="P214" s="25"/>
      <c r="Q214" s="25"/>
    </row>
    <row r="215" spans="1:17">
      <c r="A215" s="25"/>
      <c r="B215" s="25"/>
      <c r="C215" s="25"/>
      <c r="D215" s="32"/>
      <c r="E215" s="25"/>
      <c r="F215" s="25"/>
      <c r="G215" s="101"/>
      <c r="H215" s="102"/>
      <c r="I215" s="25"/>
      <c r="J215" s="26"/>
      <c r="K215" s="26"/>
      <c r="L215" s="26"/>
      <c r="M215" s="26"/>
      <c r="N215" s="26"/>
      <c r="O215" s="34"/>
      <c r="P215" s="25"/>
      <c r="Q215" s="25"/>
    </row>
    <row r="216" spans="1:17" ht="14.4">
      <c r="A216" s="25"/>
      <c r="B216" s="25"/>
      <c r="C216" s="38" t="str">
        <f>B326</f>
        <v>Availability of COVID-19 vaccinations in facilities that provide COVID-19 vaccine</v>
      </c>
      <c r="D216" s="25"/>
      <c r="E216" s="25"/>
      <c r="F216" s="25"/>
      <c r="G216" s="103"/>
      <c r="H216" s="25"/>
      <c r="I216" s="25"/>
      <c r="J216" s="26"/>
      <c r="K216" s="26"/>
      <c r="L216" s="26"/>
      <c r="M216" s="26"/>
      <c r="N216" s="26"/>
      <c r="O216" s="34"/>
      <c r="P216" s="25"/>
      <c r="Q216" s="25"/>
    </row>
    <row r="217" spans="1:17" ht="27.6">
      <c r="A217" s="25"/>
      <c r="B217" s="25"/>
      <c r="C217" s="38"/>
      <c r="D217" s="30"/>
      <c r="E217" s="30"/>
      <c r="F217" s="30"/>
      <c r="G217" s="30"/>
      <c r="H217" s="31" t="s">
        <v>2569</v>
      </c>
      <c r="I217" s="25" t="s">
        <v>2570</v>
      </c>
      <c r="J217" s="26"/>
      <c r="K217" s="26"/>
      <c r="L217" s="26"/>
      <c r="M217" s="26"/>
      <c r="N217" s="26"/>
      <c r="O217" s="34"/>
      <c r="P217" s="25"/>
      <c r="Q217" s="25"/>
    </row>
    <row r="218" spans="1:17" ht="14.4">
      <c r="A218" s="25"/>
      <c r="B218" s="25"/>
      <c r="C218" s="38"/>
      <c r="D218" s="280" t="str">
        <f>E327</f>
        <v>Among facilities that provide COVID-19 vaccine, % of facilities that offer:</v>
      </c>
      <c r="E218" s="188" t="str">
        <f>E328</f>
        <v>Pfizer</v>
      </c>
      <c r="F218" s="189"/>
      <c r="G218" s="96"/>
      <c r="H218" s="97">
        <f>E330</f>
        <v>53</v>
      </c>
      <c r="I218" s="26">
        <f>J330</f>
        <v>53</v>
      </c>
      <c r="J218" s="26"/>
      <c r="K218" s="26"/>
      <c r="L218" s="26"/>
      <c r="M218" s="26"/>
      <c r="N218" s="26"/>
      <c r="O218" s="34"/>
      <c r="P218" s="25"/>
      <c r="Q218" s="25"/>
    </row>
    <row r="219" spans="1:17" ht="14.4">
      <c r="A219" s="25"/>
      <c r="B219" s="25"/>
      <c r="C219" s="38"/>
      <c r="D219" s="276"/>
      <c r="E219" s="190" t="str">
        <f>F328</f>
        <v>Moderna</v>
      </c>
      <c r="F219" s="191"/>
      <c r="G219" s="98"/>
      <c r="H219" s="72">
        <f>F330</f>
        <v>82</v>
      </c>
      <c r="I219" s="26">
        <f>K330</f>
        <v>12</v>
      </c>
      <c r="J219" s="26"/>
      <c r="K219" s="26"/>
      <c r="L219" s="26"/>
      <c r="M219" s="26"/>
      <c r="N219" s="26"/>
      <c r="O219" s="34"/>
      <c r="P219" s="25"/>
      <c r="Q219" s="25"/>
    </row>
    <row r="220" spans="1:17" ht="14.4">
      <c r="A220" s="25"/>
      <c r="B220" s="25"/>
      <c r="C220" s="38"/>
      <c r="D220" s="276"/>
      <c r="E220" s="190" t="str">
        <f>G328</f>
        <v>AstraZeneca</v>
      </c>
      <c r="F220" s="191"/>
      <c r="G220" s="98"/>
      <c r="H220" s="72">
        <f>G330</f>
        <v>91</v>
      </c>
      <c r="I220" s="26">
        <f>L330</f>
        <v>25</v>
      </c>
      <c r="J220" s="26"/>
      <c r="K220" s="26"/>
      <c r="L220" s="26"/>
      <c r="M220" s="26"/>
      <c r="N220" s="26"/>
      <c r="O220" s="34"/>
      <c r="P220" s="25"/>
      <c r="Q220" s="25"/>
    </row>
    <row r="221" spans="1:17" ht="14.4">
      <c r="A221" s="25"/>
      <c r="B221" s="25"/>
      <c r="C221" s="38"/>
      <c r="D221" s="276"/>
      <c r="E221" s="190" t="str">
        <f>H328</f>
        <v>Johnson &amp; Johnson</v>
      </c>
      <c r="F221" s="191"/>
      <c r="G221" s="98"/>
      <c r="H221" s="72">
        <f>H330</f>
        <v>95</v>
      </c>
      <c r="I221" s="26">
        <f>M330</f>
        <v>77</v>
      </c>
      <c r="J221" s="26"/>
      <c r="K221" s="26"/>
      <c r="L221" s="26"/>
      <c r="M221" s="26"/>
      <c r="N221" s="26"/>
      <c r="O221" s="34"/>
      <c r="P221" s="25"/>
      <c r="Q221" s="25"/>
    </row>
    <row r="222" spans="1:17" ht="14.4">
      <c r="A222" s="25"/>
      <c r="B222" s="25"/>
      <c r="C222" s="38"/>
      <c r="D222" s="277"/>
      <c r="E222" s="190" t="str">
        <f>I328</f>
        <v>Covishield</v>
      </c>
      <c r="F222" s="191"/>
      <c r="G222" s="98"/>
      <c r="H222" s="72">
        <f>I330</f>
        <v>33</v>
      </c>
      <c r="I222" s="26">
        <f>N330</f>
        <v>3</v>
      </c>
      <c r="J222" s="26"/>
      <c r="K222" s="26"/>
      <c r="L222" s="26"/>
      <c r="M222" s="26"/>
      <c r="N222" s="26"/>
      <c r="O222" s="34"/>
      <c r="P222" s="25"/>
      <c r="Q222" s="25"/>
    </row>
    <row r="223" spans="1:17" ht="14.4">
      <c r="A223" s="25"/>
      <c r="B223" s="25"/>
      <c r="C223" s="38"/>
      <c r="D223" s="273" t="str">
        <f>J327</f>
        <v>Among facilities that provide COVID-19 vaccine, % of facilities that offer and currently have available:</v>
      </c>
      <c r="E223" s="190" t="str">
        <f>J328</f>
        <v>Pfizer</v>
      </c>
      <c r="F223" s="191"/>
      <c r="G223" s="98"/>
      <c r="H223" s="72">
        <f>J330</f>
        <v>53</v>
      </c>
      <c r="I223" s="26"/>
      <c r="J223" s="26"/>
      <c r="K223" s="26"/>
      <c r="L223" s="26"/>
      <c r="M223" s="26"/>
      <c r="N223" s="26"/>
      <c r="O223" s="34"/>
      <c r="P223" s="25"/>
      <c r="Q223" s="25"/>
    </row>
    <row r="224" spans="1:17" ht="14.4">
      <c r="A224" s="25"/>
      <c r="B224" s="25"/>
      <c r="C224" s="38"/>
      <c r="D224" s="276"/>
      <c r="E224" s="190" t="str">
        <f>K328</f>
        <v>Moderna</v>
      </c>
      <c r="F224" s="191"/>
      <c r="G224" s="98"/>
      <c r="H224" s="72">
        <f>K330</f>
        <v>12</v>
      </c>
      <c r="I224" s="26"/>
      <c r="J224" s="26"/>
      <c r="K224" s="26"/>
      <c r="L224" s="26"/>
      <c r="M224" s="26"/>
      <c r="N224" s="26"/>
      <c r="O224" s="34"/>
      <c r="P224" s="25"/>
      <c r="Q224" s="25"/>
    </row>
    <row r="225" spans="1:17" ht="14.4">
      <c r="A225" s="25"/>
      <c r="B225" s="25"/>
      <c r="C225" s="38"/>
      <c r="D225" s="276"/>
      <c r="E225" s="190" t="str">
        <f>L328</f>
        <v>AstraZeneca</v>
      </c>
      <c r="F225" s="191"/>
      <c r="G225" s="98"/>
      <c r="H225" s="72">
        <f>L330</f>
        <v>25</v>
      </c>
      <c r="I225" s="26"/>
      <c r="J225" s="26"/>
      <c r="K225" s="26"/>
      <c r="L225" s="26"/>
      <c r="M225" s="26"/>
      <c r="N225" s="26"/>
      <c r="O225" s="34"/>
      <c r="P225" s="25"/>
      <c r="Q225" s="25"/>
    </row>
    <row r="226" spans="1:17" ht="14.4">
      <c r="A226" s="25"/>
      <c r="B226" s="25"/>
      <c r="C226" s="38"/>
      <c r="D226" s="276"/>
      <c r="E226" s="190" t="str">
        <f>M328</f>
        <v>Johnson &amp; Johnson</v>
      </c>
      <c r="F226" s="191"/>
      <c r="G226" s="98"/>
      <c r="H226" s="72">
        <f>M330</f>
        <v>77</v>
      </c>
      <c r="I226" s="26"/>
      <c r="J226" s="26"/>
      <c r="K226" s="26"/>
      <c r="L226" s="26"/>
      <c r="M226" s="26"/>
      <c r="N226" s="26"/>
      <c r="O226" s="34"/>
      <c r="P226" s="25"/>
      <c r="Q226" s="25"/>
    </row>
    <row r="227" spans="1:17" ht="14.4">
      <c r="A227" s="25"/>
      <c r="B227" s="25"/>
      <c r="C227" s="38"/>
      <c r="D227" s="277"/>
      <c r="E227" s="190" t="str">
        <f>N328</f>
        <v>Covishield</v>
      </c>
      <c r="F227" s="191"/>
      <c r="G227" s="98"/>
      <c r="H227" s="72">
        <f>N330</f>
        <v>3</v>
      </c>
      <c r="I227" s="25"/>
      <c r="J227" s="26"/>
      <c r="K227" s="26"/>
      <c r="L227" s="26"/>
      <c r="M227" s="26"/>
      <c r="N227" s="26"/>
      <c r="O227" s="34"/>
      <c r="P227" s="25"/>
      <c r="Q227" s="25"/>
    </row>
    <row r="228" spans="1:17" ht="14.4" hidden="1">
      <c r="A228" s="25"/>
      <c r="B228" s="25"/>
      <c r="C228" s="38"/>
      <c r="D228" s="190">
        <f>O328</f>
        <v>0</v>
      </c>
      <c r="E228" s="191"/>
      <c r="F228" s="191"/>
      <c r="G228" s="98"/>
      <c r="H228" s="72" t="e">
        <f>O330</f>
        <v>#N/A</v>
      </c>
      <c r="I228" s="25"/>
      <c r="J228" s="26"/>
      <c r="K228" s="26"/>
      <c r="L228" s="26"/>
      <c r="M228" s="26"/>
      <c r="N228" s="26"/>
      <c r="O228" s="34"/>
      <c r="P228" s="25"/>
      <c r="Q228" s="25"/>
    </row>
    <row r="229" spans="1:17" hidden="1">
      <c r="A229" s="25"/>
      <c r="B229" s="25"/>
      <c r="C229" s="25"/>
      <c r="D229" s="192">
        <f>P328</f>
        <v>0</v>
      </c>
      <c r="E229" s="193"/>
      <c r="F229" s="193"/>
      <c r="G229" s="99"/>
      <c r="H229" s="100" t="e">
        <f>P330</f>
        <v>#N/A</v>
      </c>
      <c r="I229" s="25"/>
      <c r="J229" s="26"/>
      <c r="K229" s="26"/>
      <c r="L229" s="26"/>
      <c r="M229" s="26"/>
      <c r="N229" s="26"/>
      <c r="O229" s="34"/>
      <c r="P229" s="25"/>
      <c r="Q229" s="25"/>
    </row>
    <row r="230" spans="1:17">
      <c r="A230" s="25"/>
      <c r="B230" s="25"/>
      <c r="C230" s="25"/>
      <c r="D230" s="104"/>
      <c r="E230" s="25"/>
      <c r="F230" s="25"/>
      <c r="G230" s="25"/>
      <c r="H230" s="103"/>
      <c r="I230" s="25"/>
      <c r="J230" s="26"/>
      <c r="K230" s="26"/>
      <c r="L230" s="26"/>
      <c r="M230" s="26"/>
      <c r="N230" s="26"/>
      <c r="O230" s="34"/>
      <c r="P230" s="25"/>
      <c r="Q230" s="25"/>
    </row>
    <row r="231" spans="1:17">
      <c r="A231" s="25"/>
      <c r="B231" s="25"/>
      <c r="C231" s="25"/>
      <c r="D231" s="104"/>
      <c r="E231" s="25"/>
      <c r="F231" s="25"/>
      <c r="G231" s="25"/>
      <c r="H231" s="103"/>
      <c r="I231" s="25"/>
      <c r="J231" s="26"/>
      <c r="K231" s="26"/>
      <c r="L231" s="26"/>
      <c r="M231" s="26"/>
      <c r="N231" s="26"/>
      <c r="O231" s="34"/>
      <c r="P231" s="25"/>
      <c r="Q231" s="25"/>
    </row>
    <row r="232" spans="1:17" ht="14.4">
      <c r="A232" s="25"/>
      <c r="B232" s="25"/>
      <c r="C232" s="38" t="str">
        <f>B347</f>
        <v>Staff training on COVID-19 vaccine administration, storage, and management of adverse effects</v>
      </c>
      <c r="D232" s="25"/>
      <c r="E232" s="25"/>
      <c r="F232" s="25"/>
      <c r="G232" s="103"/>
      <c r="H232" s="25"/>
      <c r="I232" s="25"/>
      <c r="J232" s="26"/>
      <c r="K232" s="26"/>
      <c r="L232" s="26"/>
      <c r="M232" s="34"/>
      <c r="N232" s="34"/>
      <c r="O232" s="34"/>
      <c r="P232" s="25"/>
      <c r="Q232" s="25"/>
    </row>
    <row r="233" spans="1:17" ht="14.4">
      <c r="A233" s="25"/>
      <c r="B233" s="25"/>
      <c r="C233" s="38"/>
      <c r="D233" s="30"/>
      <c r="E233" s="30"/>
      <c r="F233" s="30"/>
      <c r="G233" s="30"/>
      <c r="H233" s="30" t="s">
        <v>2018</v>
      </c>
      <c r="I233" s="26"/>
      <c r="J233" s="26"/>
      <c r="K233" s="26"/>
      <c r="L233" s="26"/>
      <c r="M233" s="34"/>
      <c r="N233" s="34"/>
      <c r="O233" s="34"/>
      <c r="P233" s="25"/>
      <c r="Q233" s="25"/>
    </row>
    <row r="234" spans="1:17" ht="14.4">
      <c r="A234" s="25"/>
      <c r="B234" s="25"/>
      <c r="C234" s="38"/>
      <c r="D234" s="188" t="str">
        <f>E349</f>
        <v>System to report COVID-19 vaccinations</v>
      </c>
      <c r="E234" s="189"/>
      <c r="F234" s="189"/>
      <c r="G234" s="96"/>
      <c r="H234" s="97">
        <f>E351</f>
        <v>99</v>
      </c>
      <c r="I234" s="26"/>
      <c r="J234" s="26"/>
      <c r="K234" s="26"/>
      <c r="L234" s="26"/>
      <c r="M234" s="34"/>
      <c r="N234" s="34"/>
      <c r="O234" s="34"/>
      <c r="P234" s="25"/>
      <c r="Q234" s="25"/>
    </row>
    <row r="235" spans="1:17" ht="14.4">
      <c r="A235" s="25"/>
      <c r="B235" s="25"/>
      <c r="C235" s="38"/>
      <c r="D235" s="273" t="str">
        <f>F348</f>
        <v xml:space="preserve">Among facilities that provide COVID-19 vaccine, % of facilities that have staff trained on:  </v>
      </c>
      <c r="E235" s="190" t="str">
        <f>F349</f>
        <v>storage of vaccine</v>
      </c>
      <c r="F235" s="191"/>
      <c r="G235" s="98"/>
      <c r="H235" s="72">
        <f>F351</f>
        <v>97</v>
      </c>
      <c r="I235" s="26"/>
      <c r="J235" s="26"/>
      <c r="K235" s="26"/>
      <c r="L235" s="26"/>
      <c r="M235" s="34"/>
      <c r="N235" s="34"/>
      <c r="O235" s="34"/>
      <c r="P235" s="25"/>
      <c r="Q235" s="25"/>
    </row>
    <row r="236" spans="1:17" ht="14.4">
      <c r="A236" s="25"/>
      <c r="B236" s="25"/>
      <c r="C236" s="38"/>
      <c r="D236" s="276"/>
      <c r="E236" s="190" t="str">
        <f>G349</f>
        <v>administration of vaccine</v>
      </c>
      <c r="F236" s="191"/>
      <c r="G236" s="98"/>
      <c r="H236" s="72">
        <f>G351</f>
        <v>98</v>
      </c>
      <c r="I236" s="26"/>
      <c r="J236" s="26"/>
      <c r="K236" s="26"/>
      <c r="L236" s="26"/>
      <c r="M236" s="34"/>
      <c r="N236" s="34"/>
      <c r="O236" s="34"/>
      <c r="P236" s="25"/>
      <c r="Q236" s="25"/>
    </row>
    <row r="237" spans="1:17" ht="14.4">
      <c r="A237" s="25"/>
      <c r="B237" s="25"/>
      <c r="C237" s="38"/>
      <c r="D237" s="276"/>
      <c r="E237" s="190" t="str">
        <f>H349</f>
        <v>management of adverse events</v>
      </c>
      <c r="F237" s="191"/>
      <c r="G237" s="98"/>
      <c r="H237" s="72">
        <f>H351</f>
        <v>92</v>
      </c>
      <c r="I237" s="26"/>
      <c r="J237" s="26"/>
      <c r="K237" s="26"/>
      <c r="L237" s="26"/>
      <c r="M237" s="34"/>
      <c r="N237" s="34"/>
      <c r="O237" s="34"/>
      <c r="P237" s="25"/>
      <c r="Q237" s="25"/>
    </row>
    <row r="238" spans="1:17" ht="14.4">
      <c r="A238" s="25"/>
      <c r="B238" s="25"/>
      <c r="C238" s="38"/>
      <c r="D238" s="276"/>
      <c r="E238" s="190" t="str">
        <f>I349</f>
        <v>reporting adverse events</v>
      </c>
      <c r="F238" s="191"/>
      <c r="G238" s="98"/>
      <c r="H238" s="72">
        <f>I351</f>
        <v>98</v>
      </c>
      <c r="I238" s="26"/>
      <c r="J238" s="26"/>
      <c r="K238" s="26"/>
      <c r="L238" s="26"/>
      <c r="M238" s="34"/>
      <c r="N238" s="34"/>
      <c r="O238" s="34"/>
      <c r="P238" s="25"/>
      <c r="Q238" s="25"/>
    </row>
    <row r="239" spans="1:17" ht="14.4">
      <c r="A239" s="25"/>
      <c r="B239" s="25"/>
      <c r="C239" s="38"/>
      <c r="D239" s="277"/>
      <c r="E239" s="190" t="str">
        <f>J349</f>
        <v>stock out of syringes - previous one month</v>
      </c>
      <c r="F239" s="191"/>
      <c r="G239" s="98"/>
      <c r="H239" s="72">
        <f>J351</f>
        <v>10</v>
      </c>
      <c r="I239" s="26"/>
      <c r="J239" s="26"/>
      <c r="K239" s="26"/>
      <c r="L239" s="26"/>
      <c r="M239" s="34"/>
      <c r="N239" s="34"/>
      <c r="O239" s="34"/>
      <c r="P239" s="25"/>
      <c r="Q239" s="25"/>
    </row>
    <row r="240" spans="1:17" ht="39" customHeight="1">
      <c r="A240" s="25"/>
      <c r="B240" s="25"/>
      <c r="C240" s="38"/>
      <c r="D240" s="273" t="str">
        <f>K348</f>
        <v>Among facilities that provide immunization services for children or adults, % of facilities that have:</v>
      </c>
      <c r="E240" s="190" t="str">
        <f>K349</f>
        <v>AEFI kit</v>
      </c>
      <c r="F240" s="191"/>
      <c r="G240" s="98"/>
      <c r="H240" s="72">
        <f>K351</f>
        <v>55</v>
      </c>
      <c r="I240" s="26"/>
      <c r="J240" s="26"/>
      <c r="K240" s="26"/>
      <c r="L240" s="26"/>
      <c r="M240" s="34"/>
      <c r="N240" s="34"/>
      <c r="O240" s="34"/>
      <c r="P240" s="25"/>
      <c r="Q240" s="25"/>
    </row>
    <row r="241" spans="1:17" ht="39" customHeight="1">
      <c r="A241" s="25"/>
      <c r="B241" s="25"/>
      <c r="C241" s="38"/>
      <c r="D241" s="277"/>
      <c r="E241" s="190" t="str">
        <f>L349</f>
        <v xml:space="preserve">a system to report AEFI </v>
      </c>
      <c r="F241" s="191"/>
      <c r="G241" s="98"/>
      <c r="H241" s="72">
        <f>L351</f>
        <v>92</v>
      </c>
      <c r="I241" s="26"/>
      <c r="J241" s="26"/>
      <c r="K241" s="26"/>
      <c r="L241" s="26"/>
      <c r="M241" s="34"/>
      <c r="N241" s="34"/>
      <c r="O241" s="34"/>
      <c r="P241" s="25"/>
      <c r="Q241" s="25"/>
    </row>
    <row r="242" spans="1:17" ht="14.4" hidden="1">
      <c r="A242" s="25"/>
      <c r="B242" s="25"/>
      <c r="C242" s="38"/>
      <c r="D242" s="190">
        <f>M349</f>
        <v>0</v>
      </c>
      <c r="E242" s="191"/>
      <c r="F242" s="191"/>
      <c r="G242" s="98"/>
      <c r="H242" s="72" t="e">
        <f>M351</f>
        <v>#N/A</v>
      </c>
      <c r="I242" s="26"/>
      <c r="J242" s="26"/>
      <c r="K242" s="26"/>
      <c r="L242" s="26"/>
      <c r="M242" s="34"/>
      <c r="N242" s="34"/>
      <c r="O242" s="34"/>
      <c r="P242" s="25"/>
      <c r="Q242" s="25"/>
    </row>
    <row r="243" spans="1:17" ht="14.4" hidden="1">
      <c r="A243" s="25"/>
      <c r="B243" s="25"/>
      <c r="C243" s="38"/>
      <c r="D243" s="190">
        <f>N349</f>
        <v>0</v>
      </c>
      <c r="E243" s="191"/>
      <c r="F243" s="191"/>
      <c r="G243" s="98"/>
      <c r="H243" s="72" t="e">
        <f>N351</f>
        <v>#N/A</v>
      </c>
      <c r="I243" s="26"/>
      <c r="J243" s="26"/>
      <c r="K243" s="26"/>
      <c r="L243" s="26"/>
      <c r="M243" s="34"/>
      <c r="N243" s="34"/>
      <c r="O243" s="34"/>
      <c r="P243" s="25"/>
      <c r="Q243" s="25"/>
    </row>
    <row r="244" spans="1:17" ht="14.4" hidden="1">
      <c r="A244" s="25"/>
      <c r="B244" s="25"/>
      <c r="C244" s="38"/>
      <c r="D244" s="190">
        <f>O349</f>
        <v>0</v>
      </c>
      <c r="E244" s="191"/>
      <c r="F244" s="191"/>
      <c r="G244" s="98"/>
      <c r="H244" s="72" t="e">
        <f>O351</f>
        <v>#N/A</v>
      </c>
      <c r="I244" s="26"/>
      <c r="J244" s="26"/>
      <c r="K244" s="26"/>
      <c r="L244" s="26"/>
      <c r="M244" s="34"/>
      <c r="N244" s="34"/>
      <c r="O244" s="34"/>
      <c r="P244" s="25"/>
      <c r="Q244" s="25"/>
    </row>
    <row r="245" spans="1:17" ht="14.4" hidden="1">
      <c r="A245" s="25"/>
      <c r="B245" s="25"/>
      <c r="C245" s="38"/>
      <c r="D245" s="192">
        <f>P349</f>
        <v>0</v>
      </c>
      <c r="E245" s="193"/>
      <c r="F245" s="193"/>
      <c r="G245" s="99"/>
      <c r="H245" s="100" t="e">
        <f>P351</f>
        <v>#N/A</v>
      </c>
      <c r="I245" s="26"/>
      <c r="J245" s="26"/>
      <c r="K245" s="26"/>
      <c r="L245" s="26"/>
      <c r="M245" s="26"/>
      <c r="N245" s="26"/>
      <c r="O245" s="34"/>
      <c r="P245" s="25"/>
      <c r="Q245" s="25"/>
    </row>
    <row r="246" spans="1:17" ht="14.4">
      <c r="A246" s="25"/>
      <c r="B246" s="25"/>
      <c r="C246" s="38"/>
      <c r="D246" s="102"/>
      <c r="E246" s="102"/>
      <c r="F246" s="102"/>
      <c r="G246" s="102"/>
      <c r="H246" s="102"/>
      <c r="I246" s="26"/>
      <c r="J246" s="26"/>
      <c r="K246" s="26"/>
      <c r="L246" s="26"/>
      <c r="M246" s="26"/>
      <c r="N246" s="26"/>
      <c r="O246" s="34"/>
      <c r="P246" s="25"/>
      <c r="Q246" s="25"/>
    </row>
    <row r="247" spans="1:17" ht="14.4">
      <c r="A247" s="25"/>
      <c r="B247" s="25"/>
      <c r="C247" s="38"/>
      <c r="D247" s="102"/>
      <c r="E247" s="102"/>
      <c r="F247" s="102"/>
      <c r="G247" s="102"/>
      <c r="H247" s="102"/>
      <c r="I247" s="26"/>
      <c r="J247" s="26"/>
      <c r="K247" s="26"/>
      <c r="L247" s="26"/>
      <c r="M247" s="26"/>
      <c r="N247" s="26"/>
      <c r="O247" s="34"/>
      <c r="P247" s="25"/>
      <c r="Q247" s="25"/>
    </row>
    <row r="248" spans="1:17" ht="14.4">
      <c r="A248" s="25"/>
      <c r="B248" s="25"/>
      <c r="C248" s="38" t="str">
        <f>B368</f>
        <v>Availability of COVID-19 vaccination services with vaccinations currently available</v>
      </c>
      <c r="D248" s="25"/>
      <c r="E248" s="25"/>
      <c r="F248" s="25"/>
      <c r="G248" s="103"/>
      <c r="H248" s="25"/>
      <c r="I248" s="25"/>
      <c r="J248" s="26"/>
      <c r="K248" s="26"/>
      <c r="L248" s="26"/>
      <c r="M248" s="34"/>
      <c r="N248" s="34"/>
      <c r="O248" s="34"/>
      <c r="P248" s="25"/>
      <c r="Q248" s="25"/>
    </row>
    <row r="249" spans="1:17" ht="14.4">
      <c r="A249" s="25"/>
      <c r="B249" s="25"/>
      <c r="C249" s="38"/>
      <c r="D249" s="30"/>
      <c r="E249" s="30"/>
      <c r="F249" s="30"/>
      <c r="G249" s="30"/>
      <c r="H249" s="30" t="s">
        <v>2018</v>
      </c>
      <c r="I249" s="26"/>
      <c r="J249" s="26"/>
      <c r="K249" s="26"/>
      <c r="L249" s="26"/>
      <c r="M249" s="34"/>
      <c r="N249" s="34"/>
      <c r="O249" s="34"/>
      <c r="P249" s="25"/>
      <c r="Q249" s="25"/>
    </row>
    <row r="250" spans="1:17" ht="14.4">
      <c r="A250" s="25"/>
      <c r="B250" s="25"/>
      <c r="C250" s="38"/>
      <c r="D250" s="235" t="str">
        <f>E370</f>
        <v>% of facilities that offer COVID vaccines</v>
      </c>
      <c r="E250" s="236"/>
      <c r="F250" s="236"/>
      <c r="G250" s="96"/>
      <c r="H250" s="97">
        <f>E372</f>
        <v>97</v>
      </c>
      <c r="I250" s="26"/>
      <c r="J250" s="26"/>
      <c r="K250" s="26"/>
      <c r="L250" s="26"/>
      <c r="M250" s="34"/>
      <c r="N250" s="34"/>
      <c r="O250" s="34"/>
      <c r="P250" s="25"/>
      <c r="Q250" s="25"/>
    </row>
    <row r="251" spans="1:17" ht="14.4">
      <c r="A251" s="25"/>
      <c r="B251" s="25"/>
      <c r="C251" s="38"/>
      <c r="D251" s="233" t="str">
        <f>F370</f>
        <v>% of facilities that offer and have COVID vaccines</v>
      </c>
      <c r="E251" s="234"/>
      <c r="F251" s="234"/>
      <c r="G251" s="98"/>
      <c r="H251" s="72">
        <f>F372</f>
        <v>88</v>
      </c>
      <c r="I251" s="26"/>
      <c r="J251" s="26"/>
      <c r="K251" s="26"/>
      <c r="L251" s="26"/>
      <c r="M251" s="34"/>
      <c r="N251" s="34"/>
      <c r="O251" s="34"/>
      <c r="P251" s="25"/>
      <c r="Q251" s="25"/>
    </row>
    <row r="252" spans="1:17" ht="14.4">
      <c r="A252" s="25"/>
      <c r="B252" s="25"/>
      <c r="C252" s="38"/>
      <c r="D252" s="233" t="str">
        <f>G370</f>
        <v>Among facilities that offer COVID vaccines, % of facilities that have COVID vaccines available</v>
      </c>
      <c r="E252" s="234"/>
      <c r="F252" s="234"/>
      <c r="G252" s="98"/>
      <c r="H252" s="72">
        <f>G372</f>
        <v>91</v>
      </c>
      <c r="I252" s="26"/>
      <c r="J252" s="26"/>
      <c r="K252" s="26"/>
      <c r="L252" s="26"/>
      <c r="M252" s="34"/>
      <c r="N252" s="34"/>
      <c r="O252" s="34"/>
      <c r="P252" s="25"/>
      <c r="Q252" s="25"/>
    </row>
    <row r="253" spans="1:17" ht="14.4" hidden="1">
      <c r="A253" s="25"/>
      <c r="B253" s="25"/>
      <c r="C253" s="38"/>
      <c r="D253" s="233">
        <f>H370</f>
        <v>0</v>
      </c>
      <c r="E253" s="234"/>
      <c r="F253" s="234"/>
      <c r="G253" s="98"/>
      <c r="H253" s="72" t="e">
        <f>H372</f>
        <v>#N/A</v>
      </c>
      <c r="I253" s="26"/>
      <c r="J253" s="26"/>
      <c r="K253" s="26"/>
      <c r="L253" s="26"/>
      <c r="M253" s="34"/>
      <c r="N253" s="34"/>
      <c r="O253" s="34"/>
      <c r="P253" s="25"/>
      <c r="Q253" s="25"/>
    </row>
    <row r="254" spans="1:17" ht="14.4" hidden="1">
      <c r="A254" s="25"/>
      <c r="B254" s="25"/>
      <c r="C254" s="38"/>
      <c r="D254" s="233">
        <f>I370</f>
        <v>0</v>
      </c>
      <c r="E254" s="234"/>
      <c r="F254" s="234"/>
      <c r="G254" s="98"/>
      <c r="H254" s="72" t="e">
        <f>I372</f>
        <v>#N/A</v>
      </c>
      <c r="I254" s="26"/>
      <c r="J254" s="26"/>
      <c r="K254" s="26"/>
      <c r="L254" s="26"/>
      <c r="M254" s="34"/>
      <c r="N254" s="34"/>
      <c r="O254" s="34"/>
      <c r="P254" s="25"/>
      <c r="Q254" s="25"/>
    </row>
    <row r="255" spans="1:17" ht="14.4" hidden="1">
      <c r="A255" s="25"/>
      <c r="B255" s="25"/>
      <c r="C255" s="38"/>
      <c r="D255" s="233">
        <f>J370</f>
        <v>0</v>
      </c>
      <c r="E255" s="234"/>
      <c r="F255" s="234"/>
      <c r="G255" s="98"/>
      <c r="H255" s="72" t="e">
        <f>J372</f>
        <v>#N/A</v>
      </c>
      <c r="I255" s="26"/>
      <c r="J255" s="26"/>
      <c r="K255" s="26"/>
      <c r="L255" s="26"/>
      <c r="M255" s="34"/>
      <c r="N255" s="34"/>
      <c r="O255" s="34"/>
      <c r="P255" s="25"/>
      <c r="Q255" s="25"/>
    </row>
    <row r="256" spans="1:17" ht="14.4" hidden="1">
      <c r="A256" s="25"/>
      <c r="B256" s="25"/>
      <c r="C256" s="38"/>
      <c r="D256" s="233">
        <f>K370</f>
        <v>0</v>
      </c>
      <c r="E256" s="234"/>
      <c r="F256" s="234"/>
      <c r="G256" s="98"/>
      <c r="H256" s="72" t="e">
        <f>K372</f>
        <v>#N/A</v>
      </c>
      <c r="I256" s="26"/>
      <c r="J256" s="26"/>
      <c r="K256" s="26"/>
      <c r="L256" s="26"/>
      <c r="M256" s="34"/>
      <c r="N256" s="34"/>
      <c r="O256" s="34"/>
      <c r="P256" s="25"/>
      <c r="Q256" s="25"/>
    </row>
    <row r="257" spans="1:17" ht="14.4" hidden="1">
      <c r="A257" s="25"/>
      <c r="B257" s="25"/>
      <c r="C257" s="38"/>
      <c r="D257" s="233">
        <f>L370</f>
        <v>0</v>
      </c>
      <c r="E257" s="234"/>
      <c r="F257" s="234"/>
      <c r="G257" s="98"/>
      <c r="H257" s="72" t="e">
        <f>L372</f>
        <v>#N/A</v>
      </c>
      <c r="I257" s="26"/>
      <c r="J257" s="26"/>
      <c r="K257" s="26"/>
      <c r="L257" s="26"/>
      <c r="M257" s="34"/>
      <c r="N257" s="34"/>
      <c r="O257" s="34"/>
      <c r="P257" s="25"/>
      <c r="Q257" s="25"/>
    </row>
    <row r="258" spans="1:17" ht="14.4" hidden="1">
      <c r="A258" s="25"/>
      <c r="B258" s="25"/>
      <c r="C258" s="38"/>
      <c r="D258" s="233">
        <f>M370</f>
        <v>0</v>
      </c>
      <c r="E258" s="234"/>
      <c r="F258" s="234"/>
      <c r="G258" s="98"/>
      <c r="H258" s="72" t="e">
        <f>M372</f>
        <v>#N/A</v>
      </c>
      <c r="I258" s="26"/>
      <c r="J258" s="26"/>
      <c r="K258" s="26"/>
      <c r="L258" s="26"/>
      <c r="M258" s="34"/>
      <c r="N258" s="34"/>
      <c r="O258" s="34"/>
      <c r="P258" s="25"/>
      <c r="Q258" s="25"/>
    </row>
    <row r="259" spans="1:17" ht="14.4" hidden="1">
      <c r="A259" s="25"/>
      <c r="B259" s="25"/>
      <c r="C259" s="38"/>
      <c r="D259" s="233">
        <f>N370</f>
        <v>0</v>
      </c>
      <c r="E259" s="234"/>
      <c r="F259" s="234"/>
      <c r="G259" s="98"/>
      <c r="H259" s="72" t="e">
        <f>N372</f>
        <v>#N/A</v>
      </c>
      <c r="I259" s="26"/>
      <c r="J259" s="26"/>
      <c r="K259" s="26"/>
      <c r="L259" s="26"/>
      <c r="M259" s="34"/>
      <c r="N259" s="34"/>
      <c r="O259" s="34"/>
      <c r="P259" s="25"/>
      <c r="Q259" s="25"/>
    </row>
    <row r="260" spans="1:17" ht="14.4" hidden="1">
      <c r="A260" s="25"/>
      <c r="B260" s="25"/>
      <c r="C260" s="38"/>
      <c r="D260" s="233">
        <f>O370</f>
        <v>0</v>
      </c>
      <c r="E260" s="234"/>
      <c r="F260" s="234"/>
      <c r="G260" s="98"/>
      <c r="H260" s="72" t="e">
        <f>O372</f>
        <v>#N/A</v>
      </c>
      <c r="I260" s="26"/>
      <c r="J260" s="26"/>
      <c r="K260" s="26"/>
      <c r="L260" s="26"/>
      <c r="M260" s="34"/>
      <c r="N260" s="34"/>
      <c r="O260" s="34"/>
      <c r="P260" s="25"/>
      <c r="Q260" s="25"/>
    </row>
    <row r="261" spans="1:17" ht="14.4" hidden="1">
      <c r="A261" s="25"/>
      <c r="B261" s="25"/>
      <c r="C261" s="38"/>
      <c r="D261" s="230">
        <f>P370</f>
        <v>0</v>
      </c>
      <c r="E261" s="231"/>
      <c r="F261" s="231"/>
      <c r="G261" s="99"/>
      <c r="H261" s="100" t="e">
        <f>P372</f>
        <v>#N/A</v>
      </c>
      <c r="I261" s="26"/>
      <c r="J261" s="26"/>
      <c r="K261" s="26"/>
      <c r="L261" s="26"/>
      <c r="M261" s="26"/>
      <c r="N261" s="26"/>
      <c r="O261" s="34"/>
      <c r="P261" s="25"/>
      <c r="Q261" s="25"/>
    </row>
    <row r="262" spans="1:17" ht="14.4">
      <c r="A262" s="25"/>
      <c r="B262" s="25"/>
      <c r="C262" s="38"/>
      <c r="D262" s="102"/>
      <c r="E262" s="102"/>
      <c r="F262" s="102"/>
      <c r="G262" s="102"/>
      <c r="H262" s="102"/>
      <c r="I262" s="26"/>
      <c r="J262" s="26"/>
      <c r="K262" s="26"/>
      <c r="L262" s="26"/>
      <c r="M262" s="26"/>
      <c r="N262" s="26"/>
      <c r="O262" s="34"/>
      <c r="P262" s="25"/>
      <c r="Q262" s="25"/>
    </row>
    <row r="263" spans="1:17" ht="14.4">
      <c r="A263" s="25"/>
      <c r="B263" s="25"/>
      <c r="C263" s="38"/>
      <c r="D263" s="102"/>
      <c r="E263" s="102"/>
      <c r="F263" s="102"/>
      <c r="G263" s="102"/>
      <c r="H263" s="102"/>
      <c r="I263" s="26"/>
      <c r="J263" s="26"/>
      <c r="K263" s="26"/>
      <c r="L263" s="26"/>
      <c r="M263" s="26"/>
      <c r="N263" s="26"/>
      <c r="O263" s="34"/>
      <c r="P263" s="25"/>
      <c r="Q263" s="25"/>
    </row>
    <row r="264" spans="1:17" ht="14.4">
      <c r="A264" s="25"/>
      <c r="B264" s="25"/>
      <c r="C264" s="38" t="str">
        <f>B389</f>
        <v>Trend in tracer indicators</v>
      </c>
      <c r="D264" s="25"/>
      <c r="E264" s="25"/>
      <c r="F264" s="25"/>
      <c r="G264" s="103"/>
      <c r="H264" s="25"/>
      <c r="I264" s="25"/>
      <c r="J264" s="26"/>
      <c r="K264" s="26"/>
      <c r="L264" s="26"/>
      <c r="M264" s="34"/>
      <c r="N264" s="34"/>
      <c r="O264" s="34"/>
      <c r="P264" s="25"/>
      <c r="Q264" s="25"/>
    </row>
    <row r="265" spans="1:17" ht="14.4">
      <c r="A265" s="25"/>
      <c r="B265" s="25"/>
      <c r="C265" s="38"/>
      <c r="D265" s="30"/>
      <c r="E265" s="30"/>
      <c r="F265" s="246" t="s">
        <v>2018</v>
      </c>
      <c r="G265" s="246"/>
      <c r="H265" s="246"/>
      <c r="I265" s="26"/>
      <c r="J265" s="26"/>
      <c r="K265" s="26"/>
      <c r="L265" s="26"/>
      <c r="M265" s="34"/>
      <c r="N265" s="34"/>
      <c r="O265" s="34"/>
      <c r="P265" s="25"/>
      <c r="Q265" s="25"/>
    </row>
    <row r="266" spans="1:17" ht="14.4">
      <c r="A266" s="25"/>
      <c r="B266" s="25"/>
      <c r="C266" s="38"/>
      <c r="D266" s="202" t="s">
        <v>1952</v>
      </c>
      <c r="E266" s="203" t="s">
        <v>2052</v>
      </c>
      <c r="F266" s="203" t="s">
        <v>2053</v>
      </c>
      <c r="G266" s="203" t="s">
        <v>2054</v>
      </c>
      <c r="H266" s="203" t="s">
        <v>2055</v>
      </c>
      <c r="I266" s="26"/>
      <c r="J266" s="26"/>
      <c r="K266" s="26"/>
      <c r="L266" s="26"/>
      <c r="M266" s="34"/>
      <c r="N266" s="34"/>
      <c r="O266" s="34"/>
      <c r="P266" s="25"/>
      <c r="Q266" s="25"/>
    </row>
    <row r="267" spans="1:17" ht="14.4">
      <c r="A267" s="25"/>
      <c r="B267" s="25"/>
      <c r="C267" s="38"/>
      <c r="D267" s="183">
        <f>E391</f>
        <v>0</v>
      </c>
      <c r="E267" s="189"/>
      <c r="F267" s="189"/>
      <c r="G267" s="96"/>
      <c r="H267" s="97" t="e">
        <f>E393</f>
        <v>#N/A</v>
      </c>
      <c r="I267" s="26"/>
      <c r="J267" s="26"/>
      <c r="K267" s="26"/>
      <c r="L267" s="26"/>
      <c r="M267" s="34"/>
      <c r="N267" s="34"/>
      <c r="O267" s="34"/>
      <c r="P267" s="25"/>
      <c r="Q267" s="25"/>
    </row>
    <row r="268" spans="1:17" ht="14.4">
      <c r="A268" s="25"/>
      <c r="B268" s="25"/>
      <c r="C268" s="38"/>
      <c r="D268" s="182">
        <f>F391</f>
        <v>0</v>
      </c>
      <c r="E268" s="191"/>
      <c r="F268" s="191"/>
      <c r="G268" s="98"/>
      <c r="H268" s="72" t="e">
        <f>F393</f>
        <v>#N/A</v>
      </c>
      <c r="I268" s="26"/>
      <c r="J268" s="26"/>
      <c r="K268" s="26"/>
      <c r="L268" s="26"/>
      <c r="M268" s="34"/>
      <c r="N268" s="34"/>
      <c r="O268" s="34"/>
      <c r="P268" s="25"/>
      <c r="Q268" s="25"/>
    </row>
    <row r="269" spans="1:17" ht="14.4">
      <c r="A269" s="25"/>
      <c r="B269" s="25"/>
      <c r="C269" s="38"/>
      <c r="D269" s="182">
        <f>G391</f>
        <v>0</v>
      </c>
      <c r="E269" s="191"/>
      <c r="F269" s="191"/>
      <c r="G269" s="98"/>
      <c r="H269" s="72" t="e">
        <f>G393</f>
        <v>#N/A</v>
      </c>
      <c r="I269" s="26"/>
      <c r="J269" s="26"/>
      <c r="K269" s="26"/>
      <c r="L269" s="26"/>
      <c r="M269" s="34"/>
      <c r="N269" s="34"/>
      <c r="O269" s="34"/>
      <c r="P269" s="25"/>
      <c r="Q269" s="25"/>
    </row>
    <row r="270" spans="1:17" ht="14.4">
      <c r="A270" s="25"/>
      <c r="B270" s="25"/>
      <c r="C270" s="38"/>
      <c r="D270" s="182">
        <f>H391</f>
        <v>0</v>
      </c>
      <c r="E270" s="191"/>
      <c r="F270" s="191"/>
      <c r="G270" s="98"/>
      <c r="H270" s="72" t="e">
        <f>H393</f>
        <v>#N/A</v>
      </c>
      <c r="I270" s="26"/>
      <c r="J270" s="26"/>
      <c r="K270" s="26"/>
      <c r="L270" s="26"/>
      <c r="M270" s="34"/>
      <c r="N270" s="34"/>
      <c r="O270" s="34"/>
      <c r="P270" s="25"/>
      <c r="Q270" s="25"/>
    </row>
    <row r="271" spans="1:17" ht="14.4" hidden="1">
      <c r="A271" s="25"/>
      <c r="B271" s="25"/>
      <c r="C271" s="38"/>
      <c r="D271" s="182">
        <f>I391</f>
        <v>0</v>
      </c>
      <c r="E271" s="191"/>
      <c r="F271" s="191"/>
      <c r="G271" s="98"/>
      <c r="H271" s="72" t="e">
        <f>I393</f>
        <v>#N/A</v>
      </c>
      <c r="I271" s="26"/>
      <c r="J271" s="26"/>
      <c r="K271" s="26"/>
      <c r="L271" s="26"/>
      <c r="M271" s="34"/>
      <c r="N271" s="34"/>
      <c r="O271" s="34"/>
      <c r="P271" s="25"/>
      <c r="Q271" s="25"/>
    </row>
    <row r="272" spans="1:17" ht="14.4" hidden="1">
      <c r="A272" s="25"/>
      <c r="B272" s="25"/>
      <c r="C272" s="38"/>
      <c r="D272" s="182">
        <f>J391</f>
        <v>0</v>
      </c>
      <c r="E272" s="191"/>
      <c r="F272" s="191"/>
      <c r="G272" s="98"/>
      <c r="H272" s="72" t="e">
        <f>J393</f>
        <v>#N/A</v>
      </c>
      <c r="I272" s="26"/>
      <c r="J272" s="26"/>
      <c r="K272" s="26"/>
      <c r="L272" s="26"/>
      <c r="M272" s="34"/>
      <c r="N272" s="34"/>
      <c r="O272" s="34"/>
      <c r="P272" s="25"/>
      <c r="Q272" s="25"/>
    </row>
    <row r="273" spans="1:35" ht="14.4" hidden="1">
      <c r="A273" s="25"/>
      <c r="B273" s="25"/>
      <c r="C273" s="38"/>
      <c r="D273" s="182">
        <f>K391</f>
        <v>0</v>
      </c>
      <c r="E273" s="191"/>
      <c r="F273" s="191"/>
      <c r="G273" s="98"/>
      <c r="H273" s="72" t="e">
        <f>K393</f>
        <v>#N/A</v>
      </c>
      <c r="I273" s="26"/>
      <c r="J273" s="26"/>
      <c r="K273" s="26"/>
      <c r="L273" s="26"/>
      <c r="M273" s="34"/>
      <c r="N273" s="34"/>
      <c r="O273" s="34"/>
      <c r="P273" s="25"/>
      <c r="Q273" s="25"/>
    </row>
    <row r="274" spans="1:35" ht="14.4" hidden="1">
      <c r="A274" s="25"/>
      <c r="B274" s="25"/>
      <c r="C274" s="38"/>
      <c r="D274" s="182">
        <f>L391</f>
        <v>0</v>
      </c>
      <c r="E274" s="191"/>
      <c r="F274" s="191"/>
      <c r="G274" s="98"/>
      <c r="H274" s="72" t="e">
        <f>L393</f>
        <v>#N/A</v>
      </c>
      <c r="I274" s="26"/>
      <c r="J274" s="26"/>
      <c r="K274" s="26"/>
      <c r="L274" s="26"/>
      <c r="M274" s="34"/>
      <c r="N274" s="34"/>
      <c r="O274" s="34"/>
      <c r="P274" s="25"/>
      <c r="Q274" s="25"/>
    </row>
    <row r="275" spans="1:35" ht="14.4" hidden="1">
      <c r="A275" s="25"/>
      <c r="B275" s="25"/>
      <c r="C275" s="38"/>
      <c r="D275" s="182">
        <f>M391</f>
        <v>0</v>
      </c>
      <c r="E275" s="191"/>
      <c r="F275" s="191"/>
      <c r="G275" s="98"/>
      <c r="H275" s="72" t="e">
        <f>M393</f>
        <v>#N/A</v>
      </c>
      <c r="I275" s="26"/>
      <c r="J275" s="26"/>
      <c r="K275" s="26"/>
      <c r="L275" s="26"/>
      <c r="M275" s="34"/>
      <c r="N275" s="34"/>
      <c r="O275" s="34"/>
      <c r="P275" s="25"/>
      <c r="Q275" s="25"/>
    </row>
    <row r="276" spans="1:35" ht="14.4" hidden="1">
      <c r="A276" s="25"/>
      <c r="B276" s="25"/>
      <c r="C276" s="38"/>
      <c r="D276" s="182">
        <f>N391</f>
        <v>0</v>
      </c>
      <c r="E276" s="191"/>
      <c r="F276" s="191"/>
      <c r="G276" s="98"/>
      <c r="H276" s="72" t="e">
        <f>N393</f>
        <v>#N/A</v>
      </c>
      <c r="I276" s="26"/>
      <c r="J276" s="26"/>
      <c r="K276" s="26"/>
      <c r="L276" s="26"/>
      <c r="M276" s="34"/>
      <c r="N276" s="34"/>
      <c r="O276" s="34"/>
      <c r="P276" s="25"/>
      <c r="Q276" s="25"/>
    </row>
    <row r="277" spans="1:35" ht="14.4" hidden="1">
      <c r="A277" s="25"/>
      <c r="B277" s="25"/>
      <c r="C277" s="38"/>
      <c r="D277" s="182">
        <f>O391</f>
        <v>0</v>
      </c>
      <c r="E277" s="191"/>
      <c r="F277" s="191"/>
      <c r="G277" s="98"/>
      <c r="H277" s="72" t="e">
        <f>O393</f>
        <v>#N/A</v>
      </c>
      <c r="I277" s="26"/>
      <c r="J277" s="26"/>
      <c r="K277" s="26"/>
      <c r="L277" s="26"/>
      <c r="M277" s="34"/>
      <c r="N277" s="34"/>
      <c r="O277" s="34"/>
      <c r="P277" s="25"/>
      <c r="Q277" s="25"/>
    </row>
    <row r="278" spans="1:35" ht="14.4">
      <c r="A278" s="25"/>
      <c r="B278" s="25"/>
      <c r="C278" s="38"/>
      <c r="D278" s="102"/>
      <c r="E278" s="102"/>
      <c r="F278" s="102"/>
      <c r="G278" s="102"/>
      <c r="H278" s="102"/>
      <c r="I278" s="26"/>
      <c r="J278" s="26"/>
      <c r="K278" s="26"/>
      <c r="L278" s="26"/>
      <c r="M278" s="26"/>
      <c r="N278" s="26"/>
      <c r="O278" s="34"/>
      <c r="P278" s="25"/>
      <c r="Q278" s="25"/>
    </row>
    <row r="279" spans="1:35" ht="14.4">
      <c r="A279" s="25"/>
      <c r="B279" s="25"/>
      <c r="C279" s="38"/>
      <c r="D279" s="102"/>
      <c r="E279" s="102"/>
      <c r="F279" s="102"/>
      <c r="G279" s="102"/>
      <c r="H279" s="102"/>
      <c r="I279" s="26"/>
      <c r="J279" s="26"/>
      <c r="K279" s="26"/>
      <c r="L279" s="26"/>
      <c r="M279" s="26"/>
      <c r="N279" s="26"/>
      <c r="O279" s="34"/>
      <c r="P279" s="25"/>
      <c r="Q279" s="25"/>
    </row>
    <row r="280" spans="1:35" ht="15" customHeight="1">
      <c r="A280" s="25"/>
      <c r="B280" s="25"/>
      <c r="C280" s="25"/>
      <c r="D280" s="25"/>
      <c r="E280" s="25"/>
      <c r="F280" s="25"/>
      <c r="G280" s="25"/>
      <c r="H280" s="25"/>
      <c r="I280" s="25"/>
      <c r="J280" s="26"/>
      <c r="K280" s="26"/>
      <c r="L280" s="26"/>
      <c r="M280" s="26"/>
      <c r="N280" s="26"/>
      <c r="O280" s="34"/>
      <c r="P280" s="25"/>
      <c r="Q280" s="25"/>
    </row>
    <row r="281" spans="1:35" ht="18" customHeight="1">
      <c r="A281" s="232" t="s">
        <v>2019</v>
      </c>
      <c r="B281" s="232"/>
      <c r="C281" s="232"/>
      <c r="D281" s="232"/>
      <c r="E281" s="232"/>
      <c r="F281" s="232"/>
      <c r="G281" s="232"/>
      <c r="H281" s="232"/>
      <c r="I281" s="232"/>
      <c r="J281" s="232"/>
      <c r="K281" s="232"/>
      <c r="L281" s="232"/>
      <c r="M281" s="232"/>
      <c r="N281" s="232"/>
      <c r="O281" s="232"/>
      <c r="P281" s="232"/>
      <c r="Q281" s="232"/>
    </row>
    <row r="282" spans="1:35" s="20" customFormat="1" ht="23.4">
      <c r="A282" s="115"/>
      <c r="B282" s="116" t="s">
        <v>2431</v>
      </c>
      <c r="C282" s="117"/>
      <c r="D282" s="116"/>
      <c r="E282" s="24"/>
      <c r="F282" s="24"/>
      <c r="G282" s="24"/>
      <c r="H282" s="24"/>
      <c r="I282" s="24"/>
      <c r="J282" s="24"/>
      <c r="K282" s="24"/>
      <c r="L282" s="24"/>
      <c r="M282" s="24"/>
      <c r="N282" s="24"/>
      <c r="O282" s="23"/>
      <c r="P282" s="115"/>
      <c r="Q282" s="115"/>
    </row>
    <row r="283" spans="1:35" s="20" customFormat="1" ht="12.75" customHeight="1">
      <c r="A283" s="115"/>
      <c r="B283" s="147" t="s">
        <v>2432</v>
      </c>
      <c r="C283" s="117"/>
      <c r="D283" s="116"/>
      <c r="E283" s="24"/>
      <c r="F283" s="24"/>
      <c r="G283" s="24"/>
      <c r="H283" s="24"/>
      <c r="I283" s="24"/>
      <c r="J283" s="24"/>
      <c r="K283" s="24"/>
      <c r="L283" s="24"/>
      <c r="M283" s="24"/>
      <c r="N283" s="24"/>
      <c r="O283" s="23"/>
      <c r="P283" s="115"/>
      <c r="Q283" s="115"/>
      <c r="U283" s="19"/>
      <c r="V283" s="19"/>
      <c r="W283" s="19"/>
      <c r="X283" s="19"/>
      <c r="Y283" s="19"/>
      <c r="Z283" s="19"/>
      <c r="AA283" s="19"/>
      <c r="AB283" s="19"/>
      <c r="AC283" s="19"/>
      <c r="AD283" s="19"/>
      <c r="AE283" s="19"/>
      <c r="AF283" s="19"/>
      <c r="AG283" s="19"/>
      <c r="AH283" s="19"/>
      <c r="AI283" s="19"/>
    </row>
    <row r="284" spans="1:35" s="20" customFormat="1">
      <c r="A284" s="118"/>
      <c r="B284" s="105" t="s">
        <v>2433</v>
      </c>
      <c r="C284" s="105"/>
      <c r="D284" s="148"/>
      <c r="E284" s="147"/>
      <c r="F284" s="107"/>
      <c r="G284" s="107"/>
      <c r="H284" s="107"/>
      <c r="I284" s="107"/>
      <c r="J284" s="107"/>
      <c r="K284" s="107"/>
      <c r="L284" s="107"/>
      <c r="M284" s="107"/>
      <c r="N284" s="107"/>
      <c r="O284" s="108"/>
      <c r="P284" s="118"/>
      <c r="Q284" s="118"/>
    </row>
    <row r="285" spans="1:35" s="18" customFormat="1" ht="46.5" customHeight="1">
      <c r="A285" s="118"/>
      <c r="B285" s="115"/>
      <c r="C285" s="109"/>
      <c r="D285" s="109"/>
      <c r="E285" s="245" t="s">
        <v>2434</v>
      </c>
      <c r="F285" s="245"/>
      <c r="G285" s="245" t="str">
        <f>"Among facilities that provide immunization services for children or adults (n="&amp;(F288/100)*T288&amp;"), % of facilities with:"</f>
        <v>Among facilities that provide immunization services for children or adults (n=142.59), % of facilities with:</v>
      </c>
      <c r="H285" s="245"/>
      <c r="I285" s="245"/>
      <c r="J285" s="245" t="str">
        <f>"Among facilities that provide childhood immunization services (n="&amp;U288&amp;"), % of facilities that have vaccine tracer item currently available:"</f>
        <v>Among facilities that provide childhood immunization services (n=142), % of facilities that have vaccine tracer item currently available:</v>
      </c>
      <c r="K285" s="245"/>
      <c r="L285" s="245"/>
      <c r="M285" s="245"/>
      <c r="N285" s="245"/>
      <c r="O285" s="245"/>
      <c r="P285" s="245"/>
      <c r="Q285" s="110"/>
      <c r="R285" s="110"/>
      <c r="S285" s="110"/>
      <c r="T285" s="110"/>
    </row>
    <row r="286" spans="1:35" s="18" customFormat="1" ht="99" customHeight="1">
      <c r="A286" s="119"/>
      <c r="B286" s="115"/>
      <c r="C286" s="120"/>
      <c r="D286" s="120"/>
      <c r="E286" s="162" t="str">
        <f>X288</f>
        <v xml:space="preserve">provide childhood routine immunization services  </v>
      </c>
      <c r="F286" s="162" t="str">
        <f>X289</f>
        <v>provide immunization services for children or adults</v>
      </c>
      <c r="G286" s="162" t="str">
        <f>X290</f>
        <v>refrigerator available</v>
      </c>
      <c r="H286" s="162" t="str">
        <f>X291</f>
        <v>functioning refrigerator</v>
      </c>
      <c r="I286" s="162" t="str">
        <f>X292</f>
        <v xml:space="preserve">functioning refrigerator and continuous temperature recorder/logger </v>
      </c>
      <c r="J286" s="162" t="str">
        <f>X293</f>
        <v>Measles vaccine and diluent</v>
      </c>
      <c r="K286" s="162" t="str">
        <f>X294</f>
        <v>DTP+Hib+HepB (pentavalent)*</v>
      </c>
      <c r="L286" s="162" t="str">
        <f>X295</f>
        <v>Oral polio vaccine</v>
      </c>
      <c r="M286" s="162" t="str">
        <f>X296</f>
        <v>Inactivated polio vaccine (injection)</v>
      </c>
      <c r="N286" s="162" t="str">
        <f>X297</f>
        <v>BCG  vaccine and diluent*</v>
      </c>
      <c r="O286" s="162" t="str">
        <f>X298</f>
        <v>pneumonococcal vaccine</v>
      </c>
      <c r="P286" s="160" t="str">
        <f>X299</f>
        <v>HPV</v>
      </c>
      <c r="Q286" s="160" t="str">
        <f>X300</f>
        <v xml:space="preserve">Average score for vaccines </v>
      </c>
      <c r="R286" s="160" t="str">
        <f>X301</f>
        <v>all 7 tracer vaccines currently available</v>
      </c>
      <c r="S286" s="160" t="str">
        <f>X302</f>
        <v xml:space="preserve">50% or more of the tracer items </v>
      </c>
      <c r="T286" s="160" t="str">
        <f>Y302</f>
        <v>xvac_50</v>
      </c>
      <c r="U286" s="18" t="s">
        <v>2565</v>
      </c>
    </row>
    <row r="287" spans="1:35" s="20" customFormat="1" ht="41.4">
      <c r="A287" s="119"/>
      <c r="B287" s="115"/>
      <c r="C287" s="121"/>
      <c r="D287" s="121"/>
      <c r="E287" s="127" t="s">
        <v>1140</v>
      </c>
      <c r="F287" s="127" t="s">
        <v>1141</v>
      </c>
      <c r="G287" s="127" t="s">
        <v>1142</v>
      </c>
      <c r="H287" s="127" t="s">
        <v>1143</v>
      </c>
      <c r="I287" s="127" t="s">
        <v>1144</v>
      </c>
      <c r="J287" s="127" t="s">
        <v>1145</v>
      </c>
      <c r="K287" s="127" t="s">
        <v>1146</v>
      </c>
      <c r="L287" s="127" t="s">
        <v>1147</v>
      </c>
      <c r="M287" s="127" t="s">
        <v>1148</v>
      </c>
      <c r="N287" s="127" t="s">
        <v>1149</v>
      </c>
      <c r="O287" s="127" t="s">
        <v>1150</v>
      </c>
      <c r="P287" s="127" t="s">
        <v>1151</v>
      </c>
      <c r="Q287" s="127" t="s">
        <v>1152</v>
      </c>
      <c r="R287" s="127" t="s">
        <v>1153</v>
      </c>
      <c r="S287" s="127" t="s">
        <v>1154</v>
      </c>
      <c r="T287" s="127" t="s">
        <v>1198</v>
      </c>
      <c r="U287" s="20" t="s">
        <v>1216</v>
      </c>
      <c r="X287" s="150" t="s">
        <v>2023</v>
      </c>
      <c r="Y287" s="150" t="s">
        <v>2024</v>
      </c>
      <c r="Z287" s="150" t="s">
        <v>2025</v>
      </c>
      <c r="AA287" s="150" t="s">
        <v>2387</v>
      </c>
    </row>
    <row r="288" spans="1:35" s="20" customFormat="1" ht="12.75" customHeight="1">
      <c r="A288" s="118"/>
      <c r="B288" s="115"/>
      <c r="C288" s="123" t="s">
        <v>1927</v>
      </c>
      <c r="D288" s="124"/>
      <c r="E288" s="112">
        <f>HLOOKUP(E287,'Latest indicator estimate data'!$A$1:$ZZ$500,MATCH($C288,'Latest indicator estimate data'!$G$1:$G$500,0),FALSE)</f>
        <v>97</v>
      </c>
      <c r="F288" s="112">
        <f>HLOOKUP(F287,'Latest indicator estimate data'!$A$1:$ZZ$500,MATCH($C288,'Latest indicator estimate data'!$G$1:$G$500,0),FALSE)</f>
        <v>97</v>
      </c>
      <c r="G288" s="112">
        <f>HLOOKUP(G287,'Latest indicator estimate data'!$A$1:$ZZ$500,MATCH($C288,'Latest indicator estimate data'!$G$1:$G$500,0),FALSE)</f>
        <v>84</v>
      </c>
      <c r="H288" s="112">
        <f>HLOOKUP(H287,'Latest indicator estimate data'!$A$1:$ZZ$500,MATCH($C288,'Latest indicator estimate data'!$G$1:$G$500,0),FALSE)</f>
        <v>80</v>
      </c>
      <c r="I288" s="112">
        <f>HLOOKUP(I287,'Latest indicator estimate data'!$A$1:$ZZ$500,MATCH($C288,'Latest indicator estimate data'!$G$1:$G$500,0),FALSE)</f>
        <v>79</v>
      </c>
      <c r="J288" s="112">
        <f>HLOOKUP(J287,'Latest indicator estimate data'!$A$1:$ZZ$500,MATCH($C288,'Latest indicator estimate data'!$G$1:$G$500,0),FALSE)</f>
        <v>94</v>
      </c>
      <c r="K288" s="112">
        <f>HLOOKUP(K287,'Latest indicator estimate data'!$A$1:$ZZ$500,MATCH($C288,'Latest indicator estimate data'!$G$1:$G$500,0),FALSE)</f>
        <v>97</v>
      </c>
      <c r="L288" s="112">
        <f>HLOOKUP(L287,'Latest indicator estimate data'!$A$1:$ZZ$500,MATCH($C288,'Latest indicator estimate data'!$G$1:$G$500,0),FALSE)</f>
        <v>92</v>
      </c>
      <c r="M288" s="112">
        <f>HLOOKUP(M287,'Latest indicator estimate data'!$A$1:$ZZ$500,MATCH($C288,'Latest indicator estimate data'!$G$1:$G$500,0),FALSE)</f>
        <v>95</v>
      </c>
      <c r="N288" s="112">
        <f>HLOOKUP(N287,'Latest indicator estimate data'!$A$1:$ZZ$500,MATCH($C288,'Latest indicator estimate data'!$G$1:$G$500,0),FALSE)</f>
        <v>96</v>
      </c>
      <c r="O288" s="112">
        <f>HLOOKUP(O287,'Latest indicator estimate data'!$A$1:$ZZ$500,MATCH($C288,'Latest indicator estimate data'!$G$1:$G$500,0),FALSE)</f>
        <v>95</v>
      </c>
      <c r="P288" s="112">
        <f>HLOOKUP(P287,'Latest indicator estimate data'!$A$1:$ZZ$500,MATCH($C288,'Latest indicator estimate data'!$G$1:$G$500,0),FALSE)</f>
        <v>29</v>
      </c>
      <c r="Q288" s="112">
        <f>HLOOKUP(Q287,'Latest indicator estimate data'!$A$1:$ZZ$500,MATCH($C288,'Latest indicator estimate data'!$G$1:$G$500,0),FALSE)</f>
        <v>86</v>
      </c>
      <c r="R288" s="112">
        <f>HLOOKUP(R287,'Latest indicator estimate data'!$A$1:$ZZ$500,MATCH($C288,'Latest indicator estimate data'!$G$1:$G$500,0),FALSE)</f>
        <v>27</v>
      </c>
      <c r="S288" s="112">
        <f>HLOOKUP(S287,'Latest indicator estimate data'!$A$1:$ZZ$500,MATCH($C288,'Latest indicator estimate data'!$G$1:$G$500,0),FALSE)</f>
        <v>96</v>
      </c>
      <c r="T288" s="112">
        <f>HLOOKUP(T287,'Latest indicator estimate data'!$A$1:$ZZ$500,MATCH($C288,'Latest indicator estimate data'!$G$1:$G$500,0),FALSE)</f>
        <v>147</v>
      </c>
      <c r="U288" s="112">
        <f>HLOOKUP(U287,'Latest indicator estimate data'!$A$1:$ZZ$500,MATCH($C288,'Latest indicator estimate data'!$G$1:$G$500,0),FALSE)</f>
        <v>142</v>
      </c>
      <c r="X288" s="20" t="s">
        <v>2435</v>
      </c>
      <c r="Y288" s="19" t="s">
        <v>1140</v>
      </c>
      <c r="Z288" s="19" t="s">
        <v>1833</v>
      </c>
      <c r="AA288" t="s">
        <v>1269</v>
      </c>
    </row>
    <row r="289" spans="1:27" s="20" customFormat="1" ht="12.75" customHeight="1">
      <c r="A289" s="118"/>
      <c r="B289" s="115"/>
      <c r="C289" s="133" t="s">
        <v>2027</v>
      </c>
      <c r="D289" s="134"/>
      <c r="E289" s="132"/>
      <c r="F289" s="132"/>
      <c r="G289" s="132"/>
      <c r="H289" s="132"/>
      <c r="I289" s="132"/>
      <c r="J289" s="132"/>
      <c r="K289" s="132"/>
      <c r="L289" s="132"/>
      <c r="M289" s="132"/>
      <c r="N289" s="132"/>
      <c r="O289" s="132"/>
      <c r="P289" s="132"/>
      <c r="Q289" s="132"/>
      <c r="R289" s="132"/>
      <c r="S289" s="132"/>
      <c r="T289" s="132"/>
      <c r="X289" s="20" t="s">
        <v>2436</v>
      </c>
      <c r="Y289" s="19" t="s">
        <v>1141</v>
      </c>
      <c r="Z289" s="19" t="s">
        <v>1835</v>
      </c>
      <c r="AA289" t="s">
        <v>1269</v>
      </c>
    </row>
    <row r="290" spans="1:27" s="20" customFormat="1" ht="12.75" customHeight="1">
      <c r="A290" s="118"/>
      <c r="B290" s="115"/>
      <c r="C290" s="125"/>
      <c r="D290" s="20" t="s">
        <v>1928</v>
      </c>
      <c r="E290" s="108">
        <f>IFERROR(HLOOKUP(E287,'Latest indicator estimate data'!$A$1:$ZZ$500,MATCH($D290,'Latest indicator estimate data'!$G$1:$G$500,0),FALSE),"")</f>
        <v>98</v>
      </c>
      <c r="F290" s="108">
        <f>IFERROR(HLOOKUP(F287,'Latest indicator estimate data'!$A$1:$ZZ$500,MATCH($D290,'Latest indicator estimate data'!$G$1:$G$500,0),FALSE),"")</f>
        <v>98</v>
      </c>
      <c r="G290" s="108">
        <f>IFERROR(HLOOKUP(G287,'Latest indicator estimate data'!$A$1:$ZZ$500,MATCH($D290,'Latest indicator estimate data'!$G$1:$G$500,0),FALSE),"")</f>
        <v>98</v>
      </c>
      <c r="H290" s="108">
        <f>IFERROR(HLOOKUP(H287,'Latest indicator estimate data'!$A$1:$ZZ$500,MATCH($D290,'Latest indicator estimate data'!$G$1:$G$500,0),FALSE),"")</f>
        <v>95</v>
      </c>
      <c r="I290" s="108">
        <f>IFERROR(HLOOKUP(I287,'Latest indicator estimate data'!$A$1:$ZZ$500,MATCH($D290,'Latest indicator estimate data'!$G$1:$G$500,0),FALSE),"")</f>
        <v>95</v>
      </c>
      <c r="J290" s="108">
        <f>IFERROR(HLOOKUP(J287,'Latest indicator estimate data'!$A$1:$ZZ$500,MATCH($D290,'Latest indicator estimate data'!$G$1:$G$500,0),FALSE),"")</f>
        <v>98</v>
      </c>
      <c r="K290" s="108">
        <f>IFERROR(HLOOKUP(K287,'Latest indicator estimate data'!$A$1:$ZZ$500,MATCH($D290,'Latest indicator estimate data'!$G$1:$G$500,0),FALSE),"")</f>
        <v>100</v>
      </c>
      <c r="L290" s="108">
        <f>IFERROR(HLOOKUP(L287,'Latest indicator estimate data'!$A$1:$ZZ$500,MATCH($D290,'Latest indicator estimate data'!$G$1:$G$500,0),FALSE),"")</f>
        <v>91</v>
      </c>
      <c r="M290" s="108">
        <f>IFERROR(HLOOKUP(M287,'Latest indicator estimate data'!$A$1:$ZZ$500,MATCH($D290,'Latest indicator estimate data'!$G$1:$G$500,0),FALSE),"")</f>
        <v>98</v>
      </c>
      <c r="N290" s="108">
        <f>IFERROR(HLOOKUP(N287,'Latest indicator estimate data'!$A$1:$ZZ$500,MATCH($D290,'Latest indicator estimate data'!$G$1:$G$500,0),FALSE),"")</f>
        <v>98</v>
      </c>
      <c r="O290" s="108">
        <f>IFERROR(HLOOKUP(O287,'Latest indicator estimate data'!$A$1:$ZZ$500,MATCH($D290,'Latest indicator estimate data'!$G$1:$G$500,0),FALSE),"")</f>
        <v>98</v>
      </c>
      <c r="P290" s="108">
        <f>IFERROR(HLOOKUP(P287,'Latest indicator estimate data'!$A$1:$ZZ$500,MATCH($D290,'Latest indicator estimate data'!$G$1:$G$500,0),FALSE),"")</f>
        <v>41</v>
      </c>
      <c r="Q290" s="108">
        <f>IFERROR(HLOOKUP(Q287,'Latest indicator estimate data'!$A$1:$ZZ$500,MATCH($D290,'Latest indicator estimate data'!$G$1:$G$500,0),FALSE),"")</f>
        <v>89</v>
      </c>
      <c r="R290" s="108">
        <f>IFERROR(HLOOKUP(R287,'Latest indicator estimate data'!$A$1:$ZZ$500,MATCH($D290,'Latest indicator estimate data'!$G$1:$G$500,0),FALSE),"")</f>
        <v>39</v>
      </c>
      <c r="S290" s="108">
        <f>IFERROR(HLOOKUP(S287,'Latest indicator estimate data'!$A$1:$ZZ$500,MATCH($D290,'Latest indicator estimate data'!$G$1:$G$500,0),FALSE),"")</f>
        <v>100</v>
      </c>
      <c r="T290" s="108">
        <f>IFERROR(HLOOKUP(T287,'Latest indicator estimate data'!$A$1:$ZZ$500,MATCH($D290,'Latest indicator estimate data'!$G$1:$G$500,0),FALSE),"")</f>
        <v>45</v>
      </c>
      <c r="X290" s="20" t="s">
        <v>2437</v>
      </c>
      <c r="Y290" s="19" t="s">
        <v>1142</v>
      </c>
      <c r="Z290" s="19" t="s">
        <v>1836</v>
      </c>
      <c r="AA290" t="s">
        <v>1837</v>
      </c>
    </row>
    <row r="291" spans="1:27" s="20" customFormat="1" ht="12.75" customHeight="1">
      <c r="A291" s="118"/>
      <c r="B291" s="115"/>
      <c r="C291" s="125"/>
      <c r="D291" s="20" t="s">
        <v>1929</v>
      </c>
      <c r="E291" s="108">
        <f>IFERROR(HLOOKUP(E287,'Latest indicator estimate data'!$A$1:$ZZ$500,MATCH($D291,'Latest indicator estimate data'!$G$1:$G$500,0),FALSE),"")</f>
        <v>96</v>
      </c>
      <c r="F291" s="108">
        <f>IFERROR(HLOOKUP(F287,'Latest indicator estimate data'!$A$1:$ZZ$500,MATCH($D291,'Latest indicator estimate data'!$G$1:$G$500,0),FALSE),"")</f>
        <v>96</v>
      </c>
      <c r="G291" s="108">
        <f>IFERROR(HLOOKUP(G287,'Latest indicator estimate data'!$A$1:$ZZ$500,MATCH($D291,'Latest indicator estimate data'!$G$1:$G$500,0),FALSE),"")</f>
        <v>78</v>
      </c>
      <c r="H291" s="108">
        <f>IFERROR(HLOOKUP(H287,'Latest indicator estimate data'!$A$1:$ZZ$500,MATCH($D291,'Latest indicator estimate data'!$G$1:$G$500,0),FALSE),"")</f>
        <v>72</v>
      </c>
      <c r="I291" s="108">
        <f>IFERROR(HLOOKUP(I287,'Latest indicator estimate data'!$A$1:$ZZ$500,MATCH($D291,'Latest indicator estimate data'!$G$1:$G$500,0),FALSE),"")</f>
        <v>71</v>
      </c>
      <c r="J291" s="108">
        <f>IFERROR(HLOOKUP(J287,'Latest indicator estimate data'!$A$1:$ZZ$500,MATCH($D291,'Latest indicator estimate data'!$G$1:$G$500,0),FALSE),"")</f>
        <v>93</v>
      </c>
      <c r="K291" s="108">
        <f>IFERROR(HLOOKUP(K287,'Latest indicator estimate data'!$A$1:$ZZ$500,MATCH($D291,'Latest indicator estimate data'!$G$1:$G$500,0),FALSE),"")</f>
        <v>96</v>
      </c>
      <c r="L291" s="108">
        <f>IFERROR(HLOOKUP(L287,'Latest indicator estimate data'!$A$1:$ZZ$500,MATCH($D291,'Latest indicator estimate data'!$G$1:$G$500,0),FALSE),"")</f>
        <v>93</v>
      </c>
      <c r="M291" s="108">
        <f>IFERROR(HLOOKUP(M287,'Latest indicator estimate data'!$A$1:$ZZ$500,MATCH($D291,'Latest indicator estimate data'!$G$1:$G$500,0),FALSE),"")</f>
        <v>94</v>
      </c>
      <c r="N291" s="108">
        <f>IFERROR(HLOOKUP(N287,'Latest indicator estimate data'!$A$1:$ZZ$500,MATCH($D291,'Latest indicator estimate data'!$G$1:$G$500,0),FALSE),"")</f>
        <v>96</v>
      </c>
      <c r="O291" s="108">
        <f>IFERROR(HLOOKUP(O287,'Latest indicator estimate data'!$A$1:$ZZ$500,MATCH($D291,'Latest indicator estimate data'!$G$1:$G$500,0),FALSE),"")</f>
        <v>94</v>
      </c>
      <c r="P291" s="108">
        <f>IFERROR(HLOOKUP(P287,'Latest indicator estimate data'!$A$1:$ZZ$500,MATCH($D291,'Latest indicator estimate data'!$G$1:$G$500,0),FALSE),"")</f>
        <v>23</v>
      </c>
      <c r="Q291" s="108">
        <f>IFERROR(HLOOKUP(Q287,'Latest indicator estimate data'!$A$1:$ZZ$500,MATCH($D291,'Latest indicator estimate data'!$G$1:$G$500,0),FALSE),"")</f>
        <v>84</v>
      </c>
      <c r="R291" s="108">
        <f>IFERROR(HLOOKUP(R287,'Latest indicator estimate data'!$A$1:$ZZ$500,MATCH($D291,'Latest indicator estimate data'!$G$1:$G$500,0),FALSE),"")</f>
        <v>22</v>
      </c>
      <c r="S291" s="108">
        <f>IFERROR(HLOOKUP(S287,'Latest indicator estimate data'!$A$1:$ZZ$500,MATCH($D291,'Latest indicator estimate data'!$G$1:$G$500,0),FALSE),"")</f>
        <v>95</v>
      </c>
      <c r="T291" s="108">
        <f>IFERROR(HLOOKUP(T287,'Latest indicator estimate data'!$A$1:$ZZ$500,MATCH($D291,'Latest indicator estimate data'!$G$1:$G$500,0),FALSE),"")</f>
        <v>102</v>
      </c>
      <c r="X291" s="20" t="s">
        <v>2438</v>
      </c>
      <c r="Y291" s="19" t="s">
        <v>1143</v>
      </c>
      <c r="Z291" s="19" t="s">
        <v>1839</v>
      </c>
      <c r="AA291" t="s">
        <v>1837</v>
      </c>
    </row>
    <row r="292" spans="1:27" s="20" customFormat="1" ht="12.75" customHeight="1">
      <c r="A292" s="118"/>
      <c r="B292" s="115"/>
      <c r="C292" s="130" t="s">
        <v>2031</v>
      </c>
      <c r="D292" s="131"/>
      <c r="E292" s="132"/>
      <c r="F292" s="132"/>
      <c r="G292" s="132"/>
      <c r="H292" s="132"/>
      <c r="I292" s="132"/>
      <c r="J292" s="132"/>
      <c r="K292" s="132"/>
      <c r="L292" s="132"/>
      <c r="M292" s="132"/>
      <c r="N292" s="132"/>
      <c r="O292" s="132"/>
      <c r="P292" s="132"/>
      <c r="Q292" s="132"/>
      <c r="R292" s="132"/>
      <c r="S292" s="132"/>
      <c r="T292" s="132"/>
      <c r="X292" s="20" t="s">
        <v>2439</v>
      </c>
      <c r="Y292" s="19" t="s">
        <v>1144</v>
      </c>
      <c r="Z292" s="19" t="s">
        <v>1841</v>
      </c>
      <c r="AA292" t="s">
        <v>1837</v>
      </c>
    </row>
    <row r="293" spans="1:27" s="20" customFormat="1" ht="12.75" customHeight="1">
      <c r="A293" s="118"/>
      <c r="B293" s="115"/>
      <c r="C293" s="125"/>
      <c r="D293" s="20" t="s">
        <v>2558</v>
      </c>
      <c r="E293" s="108">
        <f>IFERROR(HLOOKUP(E287,'Latest indicator estimate data'!$A$1:$ZZ$500,MATCH($D293,'Latest indicator estimate data'!$G$1:$G$500,0),FALSE),"")</f>
        <v>96</v>
      </c>
      <c r="F293" s="108">
        <f>IFERROR(HLOOKUP(F287,'Latest indicator estimate data'!$A$1:$ZZ$500,MATCH($D293,'Latest indicator estimate data'!$G$1:$G$500,0),FALSE),"")</f>
        <v>96</v>
      </c>
      <c r="G293" s="108">
        <f>IFERROR(HLOOKUP(G287,'Latest indicator estimate data'!$A$1:$ZZ$500,MATCH($D293,'Latest indicator estimate data'!$G$1:$G$500,0),FALSE),"")</f>
        <v>78</v>
      </c>
      <c r="H293" s="108">
        <f>IFERROR(HLOOKUP(H287,'Latest indicator estimate data'!$A$1:$ZZ$500,MATCH($D293,'Latest indicator estimate data'!$G$1:$G$500,0),FALSE),"")</f>
        <v>73</v>
      </c>
      <c r="I293" s="108">
        <f>IFERROR(HLOOKUP(I287,'Latest indicator estimate data'!$A$1:$ZZ$500,MATCH($D293,'Latest indicator estimate data'!$G$1:$G$500,0),FALSE),"")</f>
        <v>72</v>
      </c>
      <c r="J293" s="108">
        <f>IFERROR(HLOOKUP(J287,'Latest indicator estimate data'!$A$1:$ZZ$500,MATCH($D293,'Latest indicator estimate data'!$G$1:$G$500,0),FALSE),"")</f>
        <v>93</v>
      </c>
      <c r="K293" s="108">
        <f>IFERROR(HLOOKUP(K287,'Latest indicator estimate data'!$A$1:$ZZ$500,MATCH($D293,'Latest indicator estimate data'!$G$1:$G$500,0),FALSE),"")</f>
        <v>96</v>
      </c>
      <c r="L293" s="108">
        <f>IFERROR(HLOOKUP(L287,'Latest indicator estimate data'!$A$1:$ZZ$500,MATCH($D293,'Latest indicator estimate data'!$G$1:$G$500,0),FALSE),"")</f>
        <v>92</v>
      </c>
      <c r="M293" s="108">
        <f>IFERROR(HLOOKUP(M287,'Latest indicator estimate data'!$A$1:$ZZ$500,MATCH($D293,'Latest indicator estimate data'!$G$1:$G$500,0),FALSE),"")</f>
        <v>94</v>
      </c>
      <c r="N293" s="108">
        <f>IFERROR(HLOOKUP(N287,'Latest indicator estimate data'!$A$1:$ZZ$500,MATCH($D293,'Latest indicator estimate data'!$G$1:$G$500,0),FALSE),"")</f>
        <v>95</v>
      </c>
      <c r="O293" s="108">
        <f>IFERROR(HLOOKUP(O287,'Latest indicator estimate data'!$A$1:$ZZ$500,MATCH($D293,'Latest indicator estimate data'!$G$1:$G$500,0),FALSE),"")</f>
        <v>94</v>
      </c>
      <c r="P293" s="108">
        <f>IFERROR(HLOOKUP(P287,'Latest indicator estimate data'!$A$1:$ZZ$500,MATCH($D293,'Latest indicator estimate data'!$G$1:$G$500,0),FALSE),"")</f>
        <v>25</v>
      </c>
      <c r="Q293" s="108">
        <f>IFERROR(HLOOKUP(Q287,'Latest indicator estimate data'!$A$1:$ZZ$500,MATCH($D293,'Latest indicator estimate data'!$G$1:$G$500,0),FALSE),"")</f>
        <v>84</v>
      </c>
      <c r="R293" s="108">
        <f>IFERROR(HLOOKUP(R287,'Latest indicator estimate data'!$A$1:$ZZ$500,MATCH($D293,'Latest indicator estimate data'!$G$1:$G$500,0),FALSE),"")</f>
        <v>24</v>
      </c>
      <c r="S293" s="108">
        <f>IFERROR(HLOOKUP(S287,'Latest indicator estimate data'!$A$1:$ZZ$500,MATCH($D293,'Latest indicator estimate data'!$G$1:$G$500,0),FALSE),"")</f>
        <v>95</v>
      </c>
      <c r="T293" s="108">
        <f>IFERROR(HLOOKUP(T287,'Latest indicator estimate data'!$A$1:$ZZ$500,MATCH($D293,'Latest indicator estimate data'!$G$1:$G$500,0),FALSE),"")</f>
        <v>108</v>
      </c>
      <c r="X293" s="20" t="s">
        <v>2440</v>
      </c>
      <c r="Y293" s="19" t="s">
        <v>1145</v>
      </c>
      <c r="Z293" s="19" t="s">
        <v>1843</v>
      </c>
      <c r="AA293" t="s">
        <v>1844</v>
      </c>
    </row>
    <row r="294" spans="1:27" s="20" customFormat="1" ht="12.75" customHeight="1">
      <c r="A294" s="118"/>
      <c r="B294" s="115"/>
      <c r="C294" s="125"/>
      <c r="D294" s="20" t="s">
        <v>2559</v>
      </c>
      <c r="E294" s="108">
        <f>IFERROR(HLOOKUP(E287,'Latest indicator estimate data'!$A$1:$ZZ$500,MATCH($D294,'Latest indicator estimate data'!$G$1:$G$500,0),FALSE),"")</f>
        <v>97</v>
      </c>
      <c r="F294" s="108">
        <f>IFERROR(HLOOKUP(F287,'Latest indicator estimate data'!$A$1:$ZZ$500,MATCH($D294,'Latest indicator estimate data'!$G$1:$G$500,0),FALSE),"")</f>
        <v>97</v>
      </c>
      <c r="G294" s="108">
        <f>IFERROR(HLOOKUP(G287,'Latest indicator estimate data'!$A$1:$ZZ$500,MATCH($D294,'Latest indicator estimate data'!$G$1:$G$500,0),FALSE),"")</f>
        <v>100</v>
      </c>
      <c r="H294" s="108">
        <f>IFERROR(HLOOKUP(H287,'Latest indicator estimate data'!$A$1:$ZZ$500,MATCH($D294,'Latest indicator estimate data'!$G$1:$G$500,0),FALSE),"")</f>
        <v>97</v>
      </c>
      <c r="I294" s="108">
        <f>IFERROR(HLOOKUP(I287,'Latest indicator estimate data'!$A$1:$ZZ$500,MATCH($D294,'Latest indicator estimate data'!$G$1:$G$500,0),FALSE),"")</f>
        <v>97</v>
      </c>
      <c r="J294" s="108">
        <f>IFERROR(HLOOKUP(J287,'Latest indicator estimate data'!$A$1:$ZZ$500,MATCH($D294,'Latest indicator estimate data'!$G$1:$G$500,0),FALSE),"")</f>
        <v>97</v>
      </c>
      <c r="K294" s="108">
        <f>IFERROR(HLOOKUP(K287,'Latest indicator estimate data'!$A$1:$ZZ$500,MATCH($D294,'Latest indicator estimate data'!$G$1:$G$500,0),FALSE),"")</f>
        <v>100</v>
      </c>
      <c r="L294" s="108">
        <f>IFERROR(HLOOKUP(L287,'Latest indicator estimate data'!$A$1:$ZZ$500,MATCH($D294,'Latest indicator estimate data'!$G$1:$G$500,0),FALSE),"")</f>
        <v>92</v>
      </c>
      <c r="M294" s="108">
        <f>IFERROR(HLOOKUP(M287,'Latest indicator estimate data'!$A$1:$ZZ$500,MATCH($D294,'Latest indicator estimate data'!$G$1:$G$500,0),FALSE),"")</f>
        <v>97</v>
      </c>
      <c r="N294" s="108">
        <f>IFERROR(HLOOKUP(N287,'Latest indicator estimate data'!$A$1:$ZZ$500,MATCH($D294,'Latest indicator estimate data'!$G$1:$G$500,0),FALSE),"")</f>
        <v>100</v>
      </c>
      <c r="O294" s="108">
        <f>IFERROR(HLOOKUP(O287,'Latest indicator estimate data'!$A$1:$ZZ$500,MATCH($D294,'Latest indicator estimate data'!$G$1:$G$500,0),FALSE),"")</f>
        <v>97</v>
      </c>
      <c r="P294" s="108">
        <f>IFERROR(HLOOKUP(P287,'Latest indicator estimate data'!$A$1:$ZZ$500,MATCH($D294,'Latest indicator estimate data'!$G$1:$G$500,0),FALSE),"")</f>
        <v>39</v>
      </c>
      <c r="Q294" s="108">
        <f>IFERROR(HLOOKUP(Q287,'Latest indicator estimate data'!$A$1:$ZZ$500,MATCH($D294,'Latest indicator estimate data'!$G$1:$G$500,0),FALSE),"")</f>
        <v>89</v>
      </c>
      <c r="R294" s="108">
        <f>IFERROR(HLOOKUP(R287,'Latest indicator estimate data'!$A$1:$ZZ$500,MATCH($D294,'Latest indicator estimate data'!$G$1:$G$500,0),FALSE),"")</f>
        <v>37</v>
      </c>
      <c r="S294" s="108">
        <f>IFERROR(HLOOKUP(S287,'Latest indicator estimate data'!$A$1:$ZZ$500,MATCH($D294,'Latest indicator estimate data'!$G$1:$G$500,0),FALSE),"")</f>
        <v>100</v>
      </c>
      <c r="T294" s="108">
        <f>IFERROR(HLOOKUP(T287,'Latest indicator estimate data'!$A$1:$ZZ$500,MATCH($D294,'Latest indicator estimate data'!$G$1:$G$500,0),FALSE),"")</f>
        <v>39</v>
      </c>
      <c r="X294" s="20" t="s">
        <v>2441</v>
      </c>
      <c r="Y294" s="19" t="s">
        <v>1146</v>
      </c>
      <c r="Z294" s="19" t="s">
        <v>1846</v>
      </c>
      <c r="AA294" t="s">
        <v>1844</v>
      </c>
    </row>
    <row r="295" spans="1:27" s="20" customFormat="1" ht="12.75" customHeight="1">
      <c r="A295" s="118"/>
      <c r="B295" s="115"/>
      <c r="C295" s="130" t="s">
        <v>2035</v>
      </c>
      <c r="D295" s="131"/>
      <c r="E295" s="132"/>
      <c r="F295" s="132"/>
      <c r="G295" s="132"/>
      <c r="H295" s="132"/>
      <c r="I295" s="132"/>
      <c r="J295" s="132"/>
      <c r="K295" s="132"/>
      <c r="L295" s="132"/>
      <c r="M295" s="132"/>
      <c r="N295" s="132"/>
      <c r="O295" s="132"/>
      <c r="P295" s="132"/>
      <c r="Q295" s="132"/>
      <c r="R295" s="132"/>
      <c r="S295" s="132"/>
      <c r="T295" s="132"/>
      <c r="X295" s="20" t="s">
        <v>2442</v>
      </c>
      <c r="Y295" s="19" t="s">
        <v>1147</v>
      </c>
      <c r="Z295" s="19" t="s">
        <v>1848</v>
      </c>
      <c r="AA295" t="s">
        <v>1844</v>
      </c>
    </row>
    <row r="296" spans="1:27" s="20" customFormat="1" ht="12.75" customHeight="1">
      <c r="A296" s="118"/>
      <c r="B296" s="115"/>
      <c r="C296" s="125"/>
      <c r="D296" s="20" t="s">
        <v>1933</v>
      </c>
      <c r="E296" s="108">
        <f>IFERROR(HLOOKUP(E287,'Latest indicator estimate data'!$A$1:$ZZ$500,MATCH($D296,'Latest indicator estimate data'!$G$1:$G$500,0),FALSE),"")</f>
        <v>97</v>
      </c>
      <c r="F296" s="108">
        <f>IFERROR(HLOOKUP(F287,'Latest indicator estimate data'!$A$1:$ZZ$500,MATCH($D296,'Latest indicator estimate data'!$G$1:$G$500,0),FALSE),"")</f>
        <v>97</v>
      </c>
      <c r="G296" s="108">
        <f>IFERROR(HLOOKUP(G287,'Latest indicator estimate data'!$A$1:$ZZ$500,MATCH($D296,'Latest indicator estimate data'!$G$1:$G$500,0),FALSE),"")</f>
        <v>76</v>
      </c>
      <c r="H296" s="108">
        <f>IFERROR(HLOOKUP(H287,'Latest indicator estimate data'!$A$1:$ZZ$500,MATCH($D296,'Latest indicator estimate data'!$G$1:$G$500,0),FALSE),"")</f>
        <v>72</v>
      </c>
      <c r="I296" s="108">
        <f>IFERROR(HLOOKUP(I287,'Latest indicator estimate data'!$A$1:$ZZ$500,MATCH($D296,'Latest indicator estimate data'!$G$1:$G$500,0),FALSE),"")</f>
        <v>70</v>
      </c>
      <c r="J296" s="108">
        <f>IFERROR(HLOOKUP(J287,'Latest indicator estimate data'!$A$1:$ZZ$500,MATCH($D296,'Latest indicator estimate data'!$G$1:$G$500,0),FALSE),"")</f>
        <v>92</v>
      </c>
      <c r="K296" s="108">
        <f>IFERROR(HLOOKUP(K287,'Latest indicator estimate data'!$A$1:$ZZ$500,MATCH($D296,'Latest indicator estimate data'!$G$1:$G$500,0),FALSE),"")</f>
        <v>94</v>
      </c>
      <c r="L296" s="108">
        <f>IFERROR(HLOOKUP(L287,'Latest indicator estimate data'!$A$1:$ZZ$500,MATCH($D296,'Latest indicator estimate data'!$G$1:$G$500,0),FALSE),"")</f>
        <v>92</v>
      </c>
      <c r="M296" s="108">
        <f>IFERROR(HLOOKUP(M287,'Latest indicator estimate data'!$A$1:$ZZ$500,MATCH($D296,'Latest indicator estimate data'!$G$1:$G$500,0),FALSE),"")</f>
        <v>92</v>
      </c>
      <c r="N296" s="108">
        <f>IFERROR(HLOOKUP(N287,'Latest indicator estimate data'!$A$1:$ZZ$500,MATCH($D296,'Latest indicator estimate data'!$G$1:$G$500,0),FALSE),"")</f>
        <v>94</v>
      </c>
      <c r="O296" s="108">
        <f>IFERROR(HLOOKUP(O287,'Latest indicator estimate data'!$A$1:$ZZ$500,MATCH($D296,'Latest indicator estimate data'!$G$1:$G$500,0),FALSE),"")</f>
        <v>92</v>
      </c>
      <c r="P296" s="108">
        <f>IFERROR(HLOOKUP(P287,'Latest indicator estimate data'!$A$1:$ZZ$500,MATCH($D296,'Latest indicator estimate data'!$G$1:$G$500,0),FALSE),"")</f>
        <v>23</v>
      </c>
      <c r="Q296" s="108">
        <f>IFERROR(HLOOKUP(Q287,'Latest indicator estimate data'!$A$1:$ZZ$500,MATCH($D296,'Latest indicator estimate data'!$G$1:$G$500,0),FALSE),"")</f>
        <v>82</v>
      </c>
      <c r="R296" s="108">
        <f>IFERROR(HLOOKUP(R287,'Latest indicator estimate data'!$A$1:$ZZ$500,MATCH($D296,'Latest indicator estimate data'!$G$1:$G$500,0),FALSE),"")</f>
        <v>21</v>
      </c>
      <c r="S296" s="108">
        <f>IFERROR(HLOOKUP(S287,'Latest indicator estimate data'!$A$1:$ZZ$500,MATCH($D296,'Latest indicator estimate data'!$G$1:$G$500,0),FALSE),"")</f>
        <v>93</v>
      </c>
      <c r="T296" s="108">
        <f>IFERROR(HLOOKUP(T287,'Latest indicator estimate data'!$A$1:$ZZ$500,MATCH($D296,'Latest indicator estimate data'!$G$1:$G$500,0),FALSE),"")</f>
        <v>73</v>
      </c>
      <c r="X296" s="20" t="s">
        <v>2443</v>
      </c>
      <c r="Y296" s="19" t="s">
        <v>1148</v>
      </c>
      <c r="Z296" s="19" t="s">
        <v>1850</v>
      </c>
      <c r="AA296" t="s">
        <v>1844</v>
      </c>
    </row>
    <row r="297" spans="1:27" s="20" customFormat="1" ht="12.75" customHeight="1">
      <c r="A297" s="118"/>
      <c r="B297" s="115"/>
      <c r="C297" s="125"/>
      <c r="D297" s="20" t="s">
        <v>1934</v>
      </c>
      <c r="E297" s="108">
        <f>IFERROR(HLOOKUP(E287,'Latest indicator estimate data'!$A$1:$ZZ$500,MATCH($D297,'Latest indicator estimate data'!$G$1:$G$500,0),FALSE),"")</f>
        <v>96</v>
      </c>
      <c r="F297" s="108">
        <f>IFERROR(HLOOKUP(F287,'Latest indicator estimate data'!$A$1:$ZZ$500,MATCH($D297,'Latest indicator estimate data'!$G$1:$G$500,0),FALSE),"")</f>
        <v>96</v>
      </c>
      <c r="G297" s="108">
        <f>IFERROR(HLOOKUP(G287,'Latest indicator estimate data'!$A$1:$ZZ$500,MATCH($D297,'Latest indicator estimate data'!$G$1:$G$500,0),FALSE),"")</f>
        <v>92</v>
      </c>
      <c r="H297" s="108">
        <f>IFERROR(HLOOKUP(H287,'Latest indicator estimate data'!$A$1:$ZZ$500,MATCH($D297,'Latest indicator estimate data'!$G$1:$G$500,0),FALSE),"")</f>
        <v>87</v>
      </c>
      <c r="I297" s="108">
        <f>IFERROR(HLOOKUP(I287,'Latest indicator estimate data'!$A$1:$ZZ$500,MATCH($D297,'Latest indicator estimate data'!$G$1:$G$500,0),FALSE),"")</f>
        <v>87</v>
      </c>
      <c r="J297" s="108">
        <f>IFERROR(HLOOKUP(J287,'Latest indicator estimate data'!$A$1:$ZZ$500,MATCH($D297,'Latest indicator estimate data'!$G$1:$G$500,0),FALSE),"")</f>
        <v>97</v>
      </c>
      <c r="K297" s="108">
        <f>IFERROR(HLOOKUP(K287,'Latest indicator estimate data'!$A$1:$ZZ$500,MATCH($D297,'Latest indicator estimate data'!$G$1:$G$500,0),FALSE),"")</f>
        <v>100</v>
      </c>
      <c r="L297" s="108">
        <f>IFERROR(HLOOKUP(L287,'Latest indicator estimate data'!$A$1:$ZZ$500,MATCH($D297,'Latest indicator estimate data'!$G$1:$G$500,0),FALSE),"")</f>
        <v>93</v>
      </c>
      <c r="M297" s="108">
        <f>IFERROR(HLOOKUP(M287,'Latest indicator estimate data'!$A$1:$ZZ$500,MATCH($D297,'Latest indicator estimate data'!$G$1:$G$500,0),FALSE),"")</f>
        <v>99</v>
      </c>
      <c r="N297" s="108">
        <f>IFERROR(HLOOKUP(N287,'Latest indicator estimate data'!$A$1:$ZZ$500,MATCH($D297,'Latest indicator estimate data'!$G$1:$G$500,0),FALSE),"")</f>
        <v>99</v>
      </c>
      <c r="O297" s="108">
        <f>IFERROR(HLOOKUP(O287,'Latest indicator estimate data'!$A$1:$ZZ$500,MATCH($D297,'Latest indicator estimate data'!$G$1:$G$500,0),FALSE),"")</f>
        <v>99</v>
      </c>
      <c r="P297" s="108">
        <f>IFERROR(HLOOKUP(P287,'Latest indicator estimate data'!$A$1:$ZZ$500,MATCH($D297,'Latest indicator estimate data'!$G$1:$G$500,0),FALSE),"")</f>
        <v>35</v>
      </c>
      <c r="Q297" s="108">
        <f>IFERROR(HLOOKUP(Q287,'Latest indicator estimate data'!$A$1:$ZZ$500,MATCH($D297,'Latest indicator estimate data'!$G$1:$G$500,0),FALSE),"")</f>
        <v>89</v>
      </c>
      <c r="R297" s="108">
        <f>IFERROR(HLOOKUP(R287,'Latest indicator estimate data'!$A$1:$ZZ$500,MATCH($D297,'Latest indicator estimate data'!$G$1:$G$500,0),FALSE),"")</f>
        <v>34</v>
      </c>
      <c r="S297" s="108">
        <f>IFERROR(HLOOKUP(S287,'Latest indicator estimate data'!$A$1:$ZZ$500,MATCH($D297,'Latest indicator estimate data'!$G$1:$G$500,0),FALSE),"")</f>
        <v>100</v>
      </c>
      <c r="T297" s="108">
        <f>IFERROR(HLOOKUP(T287,'Latest indicator estimate data'!$A$1:$ZZ$500,MATCH($D297,'Latest indicator estimate data'!$G$1:$G$500,0),FALSE),"")</f>
        <v>74</v>
      </c>
      <c r="X297" s="20" t="s">
        <v>2444</v>
      </c>
      <c r="Y297" s="19" t="s">
        <v>1149</v>
      </c>
      <c r="Z297" s="19" t="s">
        <v>1852</v>
      </c>
      <c r="AA297" t="s">
        <v>1844</v>
      </c>
    </row>
    <row r="298" spans="1:27" s="20" customFormat="1" ht="12.75" customHeight="1">
      <c r="A298" s="118"/>
      <c r="B298" s="115"/>
      <c r="C298" s="130" t="s">
        <v>2039</v>
      </c>
      <c r="D298" s="131"/>
      <c r="E298" s="132"/>
      <c r="F298" s="132"/>
      <c r="G298" s="132"/>
      <c r="H298" s="132"/>
      <c r="I298" s="132"/>
      <c r="J298" s="132"/>
      <c r="K298" s="132"/>
      <c r="L298" s="132"/>
      <c r="M298" s="132"/>
      <c r="N298" s="132"/>
      <c r="O298" s="132"/>
      <c r="P298" s="132"/>
      <c r="Q298" s="132"/>
      <c r="R298" s="132"/>
      <c r="S298" s="132"/>
      <c r="T298" s="132"/>
      <c r="X298" s="20" t="s">
        <v>2445</v>
      </c>
      <c r="Y298" s="19" t="s">
        <v>1150</v>
      </c>
      <c r="Z298" s="19" t="s">
        <v>1854</v>
      </c>
      <c r="AA298" t="s">
        <v>1844</v>
      </c>
    </row>
    <row r="299" spans="1:27" s="20" customFormat="1" ht="12.75" customHeight="1">
      <c r="A299" s="118"/>
      <c r="B299" s="115"/>
      <c r="C299" s="125"/>
      <c r="D299" s="20" t="s">
        <v>2561</v>
      </c>
      <c r="E299" s="108">
        <f>IFERROR(HLOOKUP(E287,'Latest indicator estimate data'!$A$1:$ZZ$500,MATCH($D299,'Latest indicator estimate data'!$G$1:$G$500,0),FALSE),"")</f>
        <v>74</v>
      </c>
      <c r="F299" s="108">
        <f>IFERROR(HLOOKUP(F287,'Latest indicator estimate data'!$A$1:$ZZ$500,MATCH($D299,'Latest indicator estimate data'!$G$1:$G$500,0),FALSE),"")</f>
        <v>74</v>
      </c>
      <c r="G299" s="108">
        <f>IFERROR(HLOOKUP(G287,'Latest indicator estimate data'!$A$1:$ZZ$500,MATCH($D299,'Latest indicator estimate data'!$G$1:$G$500,0),FALSE),"")</f>
        <v>93</v>
      </c>
      <c r="H299" s="108">
        <f>IFERROR(HLOOKUP(H287,'Latest indicator estimate data'!$A$1:$ZZ$500,MATCH($D299,'Latest indicator estimate data'!$G$1:$G$500,0),FALSE),"")</f>
        <v>93</v>
      </c>
      <c r="I299" s="108">
        <f>IFERROR(HLOOKUP(I287,'Latest indicator estimate data'!$A$1:$ZZ$500,MATCH($D299,'Latest indicator estimate data'!$G$1:$G$500,0),FALSE),"")</f>
        <v>93</v>
      </c>
      <c r="J299" s="108">
        <f>IFERROR(HLOOKUP(J287,'Latest indicator estimate data'!$A$1:$ZZ$500,MATCH($D299,'Latest indicator estimate data'!$G$1:$G$500,0),FALSE),"")</f>
        <v>93</v>
      </c>
      <c r="K299" s="108">
        <f>IFERROR(HLOOKUP(K287,'Latest indicator estimate data'!$A$1:$ZZ$500,MATCH($D299,'Latest indicator estimate data'!$G$1:$G$500,0),FALSE),"")</f>
        <v>100</v>
      </c>
      <c r="L299" s="108">
        <f>IFERROR(HLOOKUP(L287,'Latest indicator estimate data'!$A$1:$ZZ$500,MATCH($D299,'Latest indicator estimate data'!$G$1:$G$500,0),FALSE),"")</f>
        <v>93</v>
      </c>
      <c r="M299" s="108">
        <f>IFERROR(HLOOKUP(M287,'Latest indicator estimate data'!$A$1:$ZZ$500,MATCH($D299,'Latest indicator estimate data'!$G$1:$G$500,0),FALSE),"")</f>
        <v>93</v>
      </c>
      <c r="N299" s="108">
        <f>IFERROR(HLOOKUP(N287,'Latest indicator estimate data'!$A$1:$ZZ$500,MATCH($D299,'Latest indicator estimate data'!$G$1:$G$500,0),FALSE),"")</f>
        <v>100</v>
      </c>
      <c r="O299" s="108">
        <f>IFERROR(HLOOKUP(O287,'Latest indicator estimate data'!$A$1:$ZZ$500,MATCH($D299,'Latest indicator estimate data'!$G$1:$G$500,0),FALSE),"")</f>
        <v>93</v>
      </c>
      <c r="P299" s="108">
        <f>IFERROR(HLOOKUP(P287,'Latest indicator estimate data'!$A$1:$ZZ$500,MATCH($D299,'Latest indicator estimate data'!$G$1:$G$500,0),FALSE),"")</f>
        <v>29</v>
      </c>
      <c r="Q299" s="108">
        <f>IFERROR(HLOOKUP(Q287,'Latest indicator estimate data'!$A$1:$ZZ$500,MATCH($D299,'Latest indicator estimate data'!$G$1:$G$500,0),FALSE),"")</f>
        <v>86</v>
      </c>
      <c r="R299" s="108">
        <f>IFERROR(HLOOKUP(R287,'Latest indicator estimate data'!$A$1:$ZZ$500,MATCH($D299,'Latest indicator estimate data'!$G$1:$G$500,0),FALSE),"")</f>
        <v>29</v>
      </c>
      <c r="S299" s="108">
        <f>IFERROR(HLOOKUP(S287,'Latest indicator estimate data'!$A$1:$ZZ$500,MATCH($D299,'Latest indicator estimate data'!$G$1:$G$500,0),FALSE),"")</f>
        <v>93</v>
      </c>
      <c r="T299" s="108">
        <f>IFERROR(HLOOKUP(T287,'Latest indicator estimate data'!$A$1:$ZZ$500,MATCH($D299,'Latest indicator estimate data'!$G$1:$G$500,0),FALSE),"")</f>
        <v>19</v>
      </c>
      <c r="X299" s="20" t="s">
        <v>2446</v>
      </c>
      <c r="Y299" s="19" t="s">
        <v>1151</v>
      </c>
      <c r="Z299" s="19" t="s">
        <v>1856</v>
      </c>
      <c r="AA299" t="s">
        <v>1844</v>
      </c>
    </row>
    <row r="300" spans="1:27" s="20" customFormat="1" ht="12.75" customHeight="1">
      <c r="A300" s="118"/>
      <c r="B300" s="115"/>
      <c r="C300" s="126"/>
      <c r="D300" s="129" t="s">
        <v>2560</v>
      </c>
      <c r="E300" s="113">
        <f>IFERROR(HLOOKUP(E287,'Latest indicator estimate data'!$A$1:$ZZ$500,MATCH($D300,'Latest indicator estimate data'!$G$1:$G$500,0),FALSE),"")</f>
        <v>100</v>
      </c>
      <c r="F300" s="113">
        <f>IFERROR(HLOOKUP(F287,'Latest indicator estimate data'!$A$1:$ZZ$500,MATCH($D300,'Latest indicator estimate data'!$G$1:$G$500,0),FALSE),"")</f>
        <v>100</v>
      </c>
      <c r="G300" s="113">
        <f>IFERROR(HLOOKUP(G287,'Latest indicator estimate data'!$A$1:$ZZ$500,MATCH($D300,'Latest indicator estimate data'!$G$1:$G$500,0),FALSE),"")</f>
        <v>83</v>
      </c>
      <c r="H300" s="113">
        <f>IFERROR(HLOOKUP(H287,'Latest indicator estimate data'!$A$1:$ZZ$500,MATCH($D300,'Latest indicator estimate data'!$G$1:$G$500,0),FALSE),"")</f>
        <v>78</v>
      </c>
      <c r="I300" s="113">
        <f>IFERROR(HLOOKUP(I287,'Latest indicator estimate data'!$A$1:$ZZ$500,MATCH($D300,'Latest indicator estimate data'!$G$1:$G$500,0),FALSE),"")</f>
        <v>77</v>
      </c>
      <c r="J300" s="113">
        <f>IFERROR(HLOOKUP(J287,'Latest indicator estimate data'!$A$1:$ZZ$500,MATCH($D300,'Latest indicator estimate data'!$G$1:$G$500,0),FALSE),"")</f>
        <v>95</v>
      </c>
      <c r="K300" s="113">
        <f>IFERROR(HLOOKUP(K287,'Latest indicator estimate data'!$A$1:$ZZ$500,MATCH($D300,'Latest indicator estimate data'!$G$1:$G$500,0),FALSE),"")</f>
        <v>97</v>
      </c>
      <c r="L300" s="113">
        <f>IFERROR(HLOOKUP(L287,'Latest indicator estimate data'!$A$1:$ZZ$500,MATCH($D300,'Latest indicator estimate data'!$G$1:$G$500,0),FALSE),"")</f>
        <v>92</v>
      </c>
      <c r="M300" s="113">
        <f>IFERROR(HLOOKUP(M287,'Latest indicator estimate data'!$A$1:$ZZ$500,MATCH($D300,'Latest indicator estimate data'!$G$1:$G$500,0),FALSE),"")</f>
        <v>95</v>
      </c>
      <c r="N300" s="113">
        <f>IFERROR(HLOOKUP(N287,'Latest indicator estimate data'!$A$1:$ZZ$500,MATCH($D300,'Latest indicator estimate data'!$G$1:$G$500,0),FALSE),"")</f>
        <v>96</v>
      </c>
      <c r="O300" s="113">
        <f>IFERROR(HLOOKUP(O287,'Latest indicator estimate data'!$A$1:$ZZ$500,MATCH($D300,'Latest indicator estimate data'!$G$1:$G$500,0),FALSE),"")</f>
        <v>95</v>
      </c>
      <c r="P300" s="113">
        <f>IFERROR(HLOOKUP(P287,'Latest indicator estimate data'!$A$1:$ZZ$500,MATCH($D300,'Latest indicator estimate data'!$G$1:$G$500,0),FALSE),"")</f>
        <v>29</v>
      </c>
      <c r="Q300" s="113">
        <f>IFERROR(HLOOKUP(Q287,'Latest indicator estimate data'!$A$1:$ZZ$500,MATCH($D300,'Latest indicator estimate data'!$G$1:$G$500,0),FALSE),"")</f>
        <v>86</v>
      </c>
      <c r="R300" s="113">
        <f>IFERROR(HLOOKUP(R287,'Latest indicator estimate data'!$A$1:$ZZ$500,MATCH($D300,'Latest indicator estimate data'!$G$1:$G$500,0),FALSE),"")</f>
        <v>27</v>
      </c>
      <c r="S300" s="113">
        <f>IFERROR(HLOOKUP(S287,'Latest indicator estimate data'!$A$1:$ZZ$500,MATCH($D300,'Latest indicator estimate data'!$G$1:$G$500,0),FALSE),"")</f>
        <v>97</v>
      </c>
      <c r="T300" s="113">
        <f>IFERROR(HLOOKUP(T287,'Latest indicator estimate data'!$A$1:$ZZ$500,MATCH($D300,'Latest indicator estimate data'!$G$1:$G$500,0),FALSE),"")</f>
        <v>128</v>
      </c>
      <c r="X300" s="20" t="s">
        <v>2447</v>
      </c>
      <c r="Y300" s="19" t="s">
        <v>1152</v>
      </c>
      <c r="Z300" s="19" t="s">
        <v>1858</v>
      </c>
      <c r="AA300" t="s">
        <v>1188</v>
      </c>
    </row>
    <row r="301" spans="1:27" ht="14.4">
      <c r="A301" s="118"/>
      <c r="D301" s="118"/>
      <c r="E301" s="114"/>
      <c r="F301" s="114"/>
      <c r="G301" s="114"/>
      <c r="H301" s="114"/>
      <c r="I301" s="114"/>
      <c r="J301" s="114"/>
      <c r="K301" s="114"/>
      <c r="L301" s="114"/>
      <c r="M301" s="114"/>
      <c r="N301" s="114"/>
      <c r="O301" s="108"/>
      <c r="P301" s="118"/>
      <c r="Q301" s="118"/>
      <c r="X301" s="19" t="s">
        <v>2448</v>
      </c>
      <c r="Y301" s="19" t="s">
        <v>1153</v>
      </c>
      <c r="Z301" s="19" t="s">
        <v>1860</v>
      </c>
      <c r="AA301" t="s">
        <v>1844</v>
      </c>
    </row>
    <row r="302" spans="1:27" ht="14.4">
      <c r="X302" s="19" t="s">
        <v>2115</v>
      </c>
      <c r="Y302" s="19" t="s">
        <v>1154</v>
      </c>
      <c r="Z302" s="19" t="s">
        <v>1862</v>
      </c>
      <c r="AA302" t="s">
        <v>1844</v>
      </c>
    </row>
    <row r="304" spans="1:27">
      <c r="B304" s="115" t="s">
        <v>2449</v>
      </c>
    </row>
    <row r="305" spans="2:27">
      <c r="B305" s="105" t="s">
        <v>2450</v>
      </c>
      <c r="C305" s="105"/>
      <c r="D305" s="106"/>
      <c r="E305" s="107"/>
      <c r="F305" s="107"/>
      <c r="G305" s="107"/>
      <c r="H305" s="107"/>
      <c r="I305" s="107"/>
      <c r="J305" s="107"/>
      <c r="K305" s="107"/>
      <c r="L305" s="107"/>
      <c r="M305" s="107"/>
      <c r="N305" s="107"/>
      <c r="O305" s="108"/>
      <c r="P305" s="118"/>
    </row>
    <row r="306" spans="2:27" ht="25.5" customHeight="1">
      <c r="C306" s="109"/>
      <c r="D306" s="109"/>
      <c r="E306" s="245" t="s">
        <v>2188</v>
      </c>
      <c r="F306" s="245"/>
      <c r="G306" s="245"/>
      <c r="H306" s="245"/>
      <c r="I306" s="245"/>
      <c r="J306" s="110"/>
      <c r="K306" s="110"/>
      <c r="L306" s="110"/>
      <c r="M306" s="110"/>
      <c r="N306" s="110"/>
      <c r="O306" s="110"/>
      <c r="P306" s="110"/>
    </row>
    <row r="307" spans="2:27" ht="69">
      <c r="C307" s="120"/>
      <c r="D307" s="120"/>
      <c r="E307" s="160" t="str">
        <f>X309</f>
        <v>had a stock out of syringes  - previous one month</v>
      </c>
      <c r="F307" s="160" t="str">
        <f>X310</f>
        <v>provide COVID-19 vaccine</v>
      </c>
      <c r="G307" s="160" t="str">
        <f>X311</f>
        <v>have a vaccine fridge for COVID-19 vaccines</v>
      </c>
      <c r="H307" s="160" t="str">
        <f>X312</f>
        <v>have a functional vaccine fridge for COVID-19 vaccines</v>
      </c>
      <c r="I307" s="160" t="str">
        <f>X313</f>
        <v>have a continuous temperature recorder/logger</v>
      </c>
      <c r="J307" s="160" t="s">
        <v>2015</v>
      </c>
      <c r="K307" s="160"/>
      <c r="L307" s="160"/>
      <c r="M307" s="160"/>
      <c r="N307" s="160"/>
      <c r="O307" s="160"/>
      <c r="P307" s="160"/>
    </row>
    <row r="308" spans="2:27" ht="27.6">
      <c r="C308" s="121"/>
      <c r="D308" s="121"/>
      <c r="E308" s="127" t="s">
        <v>1155</v>
      </c>
      <c r="F308" s="127" t="s">
        <v>1156</v>
      </c>
      <c r="G308" s="127" t="s">
        <v>1157</v>
      </c>
      <c r="H308" s="127" t="s">
        <v>1158</v>
      </c>
      <c r="I308" s="127" t="s">
        <v>1159</v>
      </c>
      <c r="J308" s="127" t="s">
        <v>1198</v>
      </c>
      <c r="K308" s="127"/>
      <c r="L308" s="127"/>
      <c r="M308" s="127"/>
      <c r="N308" s="127"/>
      <c r="O308" s="127"/>
      <c r="P308" s="127"/>
    </row>
    <row r="309" spans="2:27" ht="14.4">
      <c r="C309" s="123" t="s">
        <v>1927</v>
      </c>
      <c r="D309" s="124"/>
      <c r="E309" s="112">
        <f>HLOOKUP(E308,'Latest indicator estimate data'!$A$1:$ZZ$500,MATCH($C309,'Latest indicator estimate data'!$G$1:$G$500,0),FALSE)</f>
        <v>18</v>
      </c>
      <c r="F309" s="112">
        <f>HLOOKUP(F308,'Latest indicator estimate data'!$A$1:$ZZ$500,MATCH($C309,'Latest indicator estimate data'!$G$1:$G$500,0),FALSE)</f>
        <v>92</v>
      </c>
      <c r="G309" s="112" t="e">
        <f>HLOOKUP(G308,'Latest indicator estimate data'!$A$1:$ZZ$500,MATCH($C309,'Latest indicator estimate data'!$G$1:$G$500,0),FALSE)</f>
        <v>#N/A</v>
      </c>
      <c r="H309" s="112" t="e">
        <f>HLOOKUP(H308,'Latest indicator estimate data'!$A$1:$ZZ$500,MATCH($C309,'Latest indicator estimate data'!$G$1:$G$500,0),FALSE)</f>
        <v>#N/A</v>
      </c>
      <c r="I309" s="112" t="e">
        <f>HLOOKUP(I308,'Latest indicator estimate data'!$A$1:$ZZ$500,MATCH($C309,'Latest indicator estimate data'!$G$1:$G$500,0),FALSE)</f>
        <v>#N/A</v>
      </c>
      <c r="J309" s="112">
        <f>HLOOKUP(J308,'Latest indicator estimate data'!$A$1:$ZZ$500,MATCH($C309,'Latest indicator estimate data'!$G$1:$G$500,0),FALSE)</f>
        <v>147</v>
      </c>
      <c r="K309" s="112" t="e">
        <f>HLOOKUP(K308,'Latest indicator estimate data'!$A$1:$ZZ$500,MATCH($C309,'Latest indicator estimate data'!$G$1:$G$500,0),FALSE)</f>
        <v>#N/A</v>
      </c>
      <c r="L309" s="112" t="e">
        <f>HLOOKUP(L308,'Latest indicator estimate data'!$A$1:$ZZ$500,MATCH($C309,'Latest indicator estimate data'!$G$1:$G$500,0),FALSE)</f>
        <v>#N/A</v>
      </c>
      <c r="M309" s="112" t="e">
        <f>HLOOKUP(M308,'Latest indicator estimate data'!$A$1:$ZZ$500,MATCH($C309,'Latest indicator estimate data'!$G$1:$G$500,0),FALSE)</f>
        <v>#N/A</v>
      </c>
      <c r="N309" s="112" t="e">
        <f>HLOOKUP(N308,'Latest indicator estimate data'!$A$1:$ZZ$500,MATCH($C309,'Latest indicator estimate data'!$G$1:$G$500,0),FALSE)</f>
        <v>#N/A</v>
      </c>
      <c r="O309" s="112" t="e">
        <f>HLOOKUP(O308,'Latest indicator estimate data'!$A$1:$ZZ$500,MATCH($C309,'Latest indicator estimate data'!$G$1:$G$500,0),FALSE)</f>
        <v>#N/A</v>
      </c>
      <c r="P309" s="112" t="e">
        <f>HLOOKUP(P308,'Latest indicator estimate data'!A21:ZZ520,MATCH(C309,'Latest indicator estimate data'!E21:E520,0),FALSE)</f>
        <v>#N/A</v>
      </c>
      <c r="X309" s="19" t="s">
        <v>2451</v>
      </c>
      <c r="Y309" s="19" t="s">
        <v>1155</v>
      </c>
      <c r="Z309" s="19" t="s">
        <v>1863</v>
      </c>
      <c r="AA309" t="s">
        <v>1844</v>
      </c>
    </row>
    <row r="310" spans="2:27" ht="14.4">
      <c r="C310" s="133" t="s">
        <v>2027</v>
      </c>
      <c r="D310" s="134"/>
      <c r="E310" s="132"/>
      <c r="F310" s="132"/>
      <c r="G310" s="132"/>
      <c r="H310" s="132"/>
      <c r="I310" s="132"/>
      <c r="J310" s="132"/>
      <c r="K310" s="132"/>
      <c r="L310" s="132"/>
      <c r="M310" s="132"/>
      <c r="N310" s="132"/>
      <c r="O310" s="132"/>
      <c r="P310" s="132"/>
      <c r="X310" s="19" t="s">
        <v>2452</v>
      </c>
      <c r="Y310" s="19" t="s">
        <v>1156</v>
      </c>
      <c r="Z310" s="19" t="s">
        <v>1865</v>
      </c>
      <c r="AA310" t="s">
        <v>1269</v>
      </c>
    </row>
    <row r="311" spans="2:27" ht="14.4">
      <c r="C311" s="125"/>
      <c r="D311" s="20" t="s">
        <v>1928</v>
      </c>
      <c r="E311" s="108">
        <f>IFERROR(HLOOKUP(E308,'Latest indicator estimate data'!$A$1:$ZZ$500,MATCH($D311,'Latest indicator estimate data'!$G$1:$G$500,0),FALSE),"")</f>
        <v>18</v>
      </c>
      <c r="F311" s="108">
        <f>IFERROR(HLOOKUP(F308,'Latest indicator estimate data'!$A$1:$ZZ$500,MATCH($D311,'Latest indicator estimate data'!$G$1:$G$500,0),FALSE),"")</f>
        <v>87</v>
      </c>
      <c r="G311" s="108" t="str">
        <f>IFERROR(HLOOKUP(G308,'Latest indicator estimate data'!$A$1:$ZZ$500,MATCH($D311,'Latest indicator estimate data'!$G$1:$G$500,0),FALSE),"")</f>
        <v/>
      </c>
      <c r="H311" s="108" t="str">
        <f>IFERROR(HLOOKUP(H308,'Latest indicator estimate data'!$A$1:$ZZ$500,MATCH($D311,'Latest indicator estimate data'!$G$1:$G$500,0),FALSE),"")</f>
        <v/>
      </c>
      <c r="I311" s="108" t="str">
        <f>IFERROR(HLOOKUP(I308,'Latest indicator estimate data'!$A$1:$ZZ$500,MATCH($D311,'Latest indicator estimate data'!$G$1:$G$500,0),FALSE),"")</f>
        <v/>
      </c>
      <c r="J311" s="108">
        <f>IFERROR(HLOOKUP(J308,'Latest indicator estimate data'!$A$1:$ZZ$500,MATCH($D311,'Latest indicator estimate data'!$G$1:$G$500,0),FALSE),"")</f>
        <v>45</v>
      </c>
      <c r="K311" s="108" t="str">
        <f>IFERROR(HLOOKUP(K308,'Latest indicator estimate data'!$A$1:$ZZ$500,MATCH($D311,'Latest indicator estimate data'!$G$1:$G$500,0),FALSE),"")</f>
        <v/>
      </c>
      <c r="L311" s="108" t="str">
        <f>IFERROR(HLOOKUP(L308,'Latest indicator estimate data'!$A$1:$ZZ$500,MATCH($D311,'Latest indicator estimate data'!$G$1:$G$500,0),FALSE),"")</f>
        <v/>
      </c>
      <c r="M311" s="108" t="str">
        <f>IFERROR(HLOOKUP(M308,'Latest indicator estimate data'!$A$1:$ZZ$500,MATCH($D311,'Latest indicator estimate data'!$G$1:$G$500,0),FALSE),"")</f>
        <v/>
      </c>
      <c r="N311" s="108" t="str">
        <f>IFERROR(HLOOKUP(N308,'Latest indicator estimate data'!$A$1:$ZZ$500,MATCH($D311,'Latest indicator estimate data'!$G$1:$G$500,0),FALSE),"")</f>
        <v/>
      </c>
      <c r="O311" s="108" t="str">
        <f>IFERROR(HLOOKUP(O308,'Latest indicator estimate data'!$A$1:$ZZ$500,MATCH($D311,'Latest indicator estimate data'!$G$1:$G$500,0),FALSE),"")</f>
        <v/>
      </c>
      <c r="P311" s="108" t="str">
        <f>IFERROR(HLOOKUP(P308,'Latest indicator estimate data'!A21:ZZ520,MATCH(D311,'Latest indicator estimate data'!F21:F520,0),FALSE),"")</f>
        <v/>
      </c>
      <c r="X311" s="19" t="s">
        <v>2453</v>
      </c>
      <c r="Y311" s="19" t="s">
        <v>1157</v>
      </c>
      <c r="Z311" s="19" t="s">
        <v>1867</v>
      </c>
      <c r="AA311" t="s">
        <v>1269</v>
      </c>
    </row>
    <row r="312" spans="2:27" ht="12.75" customHeight="1">
      <c r="C312" s="125"/>
      <c r="D312" s="20" t="s">
        <v>1929</v>
      </c>
      <c r="E312" s="108">
        <f>IFERROR(HLOOKUP(E308,'Latest indicator estimate data'!$A$1:$ZZ$500,MATCH($D312,'Latest indicator estimate data'!$G$1:$G$500,0),FALSE),"")</f>
        <v>18</v>
      </c>
      <c r="F312" s="108">
        <f>IFERROR(HLOOKUP(F308,'Latest indicator estimate data'!$A$1:$ZZ$500,MATCH($D312,'Latest indicator estimate data'!$G$1:$G$500,0),FALSE),"")</f>
        <v>94</v>
      </c>
      <c r="G312" s="108" t="str">
        <f>IFERROR(HLOOKUP(G308,'Latest indicator estimate data'!$A$1:$ZZ$500,MATCH($D312,'Latest indicator estimate data'!$G$1:$G$500,0),FALSE),"")</f>
        <v/>
      </c>
      <c r="H312" s="108" t="str">
        <f>IFERROR(HLOOKUP(H308,'Latest indicator estimate data'!$A$1:$ZZ$500,MATCH($D312,'Latest indicator estimate data'!$G$1:$G$500,0),FALSE),"")</f>
        <v/>
      </c>
      <c r="I312" s="108" t="str">
        <f>IFERROR(HLOOKUP(I308,'Latest indicator estimate data'!$A$1:$ZZ$500,MATCH($D312,'Latest indicator estimate data'!$G$1:$G$500,0),FALSE),"")</f>
        <v/>
      </c>
      <c r="J312" s="108">
        <f>IFERROR(HLOOKUP(J308,'Latest indicator estimate data'!$A$1:$ZZ$500,MATCH($D312,'Latest indicator estimate data'!$G$1:$G$500,0),FALSE),"")</f>
        <v>102</v>
      </c>
      <c r="K312" s="108" t="str">
        <f>IFERROR(HLOOKUP(K308,'Latest indicator estimate data'!$A$1:$ZZ$500,MATCH($D312,'Latest indicator estimate data'!$G$1:$G$500,0),FALSE),"")</f>
        <v/>
      </c>
      <c r="L312" s="108" t="str">
        <f>IFERROR(HLOOKUP(L308,'Latest indicator estimate data'!$A$1:$ZZ$500,MATCH($D312,'Latest indicator estimate data'!$G$1:$G$500,0),FALSE),"")</f>
        <v/>
      </c>
      <c r="M312" s="108" t="str">
        <f>IFERROR(HLOOKUP(M308,'Latest indicator estimate data'!$A$1:$ZZ$500,MATCH($D312,'Latest indicator estimate data'!$G$1:$G$500,0),FALSE),"")</f>
        <v/>
      </c>
      <c r="N312" s="108" t="str">
        <f>IFERROR(HLOOKUP(N308,'Latest indicator estimate data'!$A$1:$ZZ$500,MATCH($D312,'Latest indicator estimate data'!$G$1:$G$500,0),FALSE),"")</f>
        <v/>
      </c>
      <c r="O312" s="108" t="str">
        <f>IFERROR(HLOOKUP(O308,'Latest indicator estimate data'!$A$1:$ZZ$500,MATCH($D312,'Latest indicator estimate data'!$G$1:$G$500,0),FALSE),"")</f>
        <v/>
      </c>
      <c r="P312" s="108" t="str">
        <f>IFERROR(HLOOKUP(P308,'Latest indicator estimate data'!A21:ZZ520,MATCH(D312,'Latest indicator estimate data'!F21:F520,0),FALSE),"")</f>
        <v/>
      </c>
      <c r="X312" s="19" t="s">
        <v>2454</v>
      </c>
      <c r="Y312" s="19" t="s">
        <v>1158</v>
      </c>
      <c r="Z312" s="19" t="s">
        <v>1869</v>
      </c>
      <c r="AA312" t="s">
        <v>1269</v>
      </c>
    </row>
    <row r="313" spans="2:27" ht="14.4">
      <c r="C313" s="130" t="s">
        <v>2031</v>
      </c>
      <c r="D313" s="131"/>
      <c r="E313" s="132"/>
      <c r="F313" s="132"/>
      <c r="G313" s="132"/>
      <c r="H313" s="132"/>
      <c r="I313" s="132"/>
      <c r="J313" s="132"/>
      <c r="K313" s="132"/>
      <c r="L313" s="132"/>
      <c r="M313" s="132"/>
      <c r="N313" s="132"/>
      <c r="O313" s="132"/>
      <c r="P313" s="132"/>
      <c r="X313" s="19" t="s">
        <v>2455</v>
      </c>
      <c r="Y313" s="19" t="s">
        <v>1159</v>
      </c>
      <c r="Z313" s="19" t="s">
        <v>1871</v>
      </c>
      <c r="AA313" t="s">
        <v>1269</v>
      </c>
    </row>
    <row r="314" spans="2:27">
      <c r="C314" s="125"/>
      <c r="D314" s="20" t="s">
        <v>2558</v>
      </c>
      <c r="E314" s="108">
        <f>IFERROR(HLOOKUP(E308,'Latest indicator estimate data'!$A$1:$ZZ$500,MATCH($D314,'Latest indicator estimate data'!$G$1:$G$500,0),FALSE),"")</f>
        <v>20</v>
      </c>
      <c r="F314" s="108">
        <f>IFERROR(HLOOKUP(F308,'Latest indicator estimate data'!$A$1:$ZZ$500,MATCH($D314,'Latest indicator estimate data'!$G$1:$G$500,0),FALSE),"")</f>
        <v>94</v>
      </c>
      <c r="G314" s="108" t="str">
        <f>IFERROR(HLOOKUP(G308,'Latest indicator estimate data'!$A$1:$ZZ$500,MATCH($D314,'Latest indicator estimate data'!$G$1:$G$500,0),FALSE),"")</f>
        <v/>
      </c>
      <c r="H314" s="108" t="str">
        <f>IFERROR(HLOOKUP(H308,'Latest indicator estimate data'!$A$1:$ZZ$500,MATCH($D314,'Latest indicator estimate data'!$G$1:$G$500,0),FALSE),"")</f>
        <v/>
      </c>
      <c r="I314" s="108" t="str">
        <f>IFERROR(HLOOKUP(I308,'Latest indicator estimate data'!$A$1:$ZZ$500,MATCH($D314,'Latest indicator estimate data'!$G$1:$G$500,0),FALSE),"")</f>
        <v/>
      </c>
      <c r="J314" s="108">
        <f>IFERROR(HLOOKUP(J308,'Latest indicator estimate data'!$A$1:$ZZ$500,MATCH($D314,'Latest indicator estimate data'!$G$1:$G$500,0),FALSE),"")</f>
        <v>108</v>
      </c>
      <c r="K314" s="108" t="str">
        <f>IFERROR(HLOOKUP(K308,'Latest indicator estimate data'!$A$1:$ZZ$500,MATCH($D314,'Latest indicator estimate data'!$G$1:$G$500,0),FALSE),"")</f>
        <v/>
      </c>
      <c r="L314" s="108" t="str">
        <f>IFERROR(HLOOKUP(L308,'Latest indicator estimate data'!$A$1:$ZZ$500,MATCH($D314,'Latest indicator estimate data'!$G$1:$G$500,0),FALSE),"")</f>
        <v/>
      </c>
      <c r="M314" s="108" t="str">
        <f>IFERROR(HLOOKUP(M308,'Latest indicator estimate data'!$A$1:$ZZ$500,MATCH($D314,'Latest indicator estimate data'!$G$1:$G$500,0),FALSE),"")</f>
        <v/>
      </c>
      <c r="N314" s="108" t="str">
        <f>IFERROR(HLOOKUP(N308,'Latest indicator estimate data'!$A$1:$ZZ$500,MATCH($D314,'Latest indicator estimate data'!$G$1:$G$500,0),FALSE),"")</f>
        <v/>
      </c>
      <c r="O314" s="108" t="str">
        <f>IFERROR(HLOOKUP(O308,'Latest indicator estimate data'!$A$1:$ZZ$500,MATCH($D314,'Latest indicator estimate data'!$G$1:$G$500,0),FALSE),"")</f>
        <v/>
      </c>
      <c r="P314" s="108" t="str">
        <f>IFERROR(HLOOKUP(P308,'Latest indicator estimate data'!L21:AAK520,MATCH(D314,'Latest indicator estimate data'!Q21:Q520,0),FALSE),"")</f>
        <v/>
      </c>
    </row>
    <row r="315" spans="2:27">
      <c r="C315" s="125"/>
      <c r="D315" s="20" t="s">
        <v>2559</v>
      </c>
      <c r="E315" s="108">
        <f>IFERROR(HLOOKUP(E308,'Latest indicator estimate data'!$A$1:$ZZ$500,MATCH($D315,'Latest indicator estimate data'!$G$1:$G$500,0),FALSE),"")</f>
        <v>13</v>
      </c>
      <c r="F315" s="108">
        <f>IFERROR(HLOOKUP(F308,'Latest indicator estimate data'!$A$1:$ZZ$500,MATCH($D315,'Latest indicator estimate data'!$G$1:$G$500,0),FALSE),"")</f>
        <v>87</v>
      </c>
      <c r="G315" s="108" t="str">
        <f>IFERROR(HLOOKUP(G308,'Latest indicator estimate data'!$A$1:$ZZ$500,MATCH($D315,'Latest indicator estimate data'!$G$1:$G$500,0),FALSE),"")</f>
        <v/>
      </c>
      <c r="H315" s="108" t="str">
        <f>IFERROR(HLOOKUP(H308,'Latest indicator estimate data'!$A$1:$ZZ$500,MATCH($D315,'Latest indicator estimate data'!$G$1:$G$500,0),FALSE),"")</f>
        <v/>
      </c>
      <c r="I315" s="108" t="str">
        <f>IFERROR(HLOOKUP(I308,'Latest indicator estimate data'!$A$1:$ZZ$500,MATCH($D315,'Latest indicator estimate data'!$G$1:$G$500,0),FALSE),"")</f>
        <v/>
      </c>
      <c r="J315" s="108">
        <f>IFERROR(HLOOKUP(J308,'Latest indicator estimate data'!$A$1:$ZZ$500,MATCH($D315,'Latest indicator estimate data'!$G$1:$G$500,0),FALSE),"")</f>
        <v>39</v>
      </c>
      <c r="K315" s="108" t="str">
        <f>IFERROR(HLOOKUP(K308,'Latest indicator estimate data'!$A$1:$ZZ$500,MATCH($D315,'Latest indicator estimate data'!$G$1:$G$500,0),FALSE),"")</f>
        <v/>
      </c>
      <c r="L315" s="108" t="str">
        <f>IFERROR(HLOOKUP(L308,'Latest indicator estimate data'!$A$1:$ZZ$500,MATCH($D315,'Latest indicator estimate data'!$G$1:$G$500,0),FALSE),"")</f>
        <v/>
      </c>
      <c r="M315" s="108" t="str">
        <f>IFERROR(HLOOKUP(M308,'Latest indicator estimate data'!$A$1:$ZZ$500,MATCH($D315,'Latest indicator estimate data'!$G$1:$G$500,0),FALSE),"")</f>
        <v/>
      </c>
      <c r="N315" s="108" t="str">
        <f>IFERROR(HLOOKUP(N308,'Latest indicator estimate data'!$A$1:$ZZ$500,MATCH($D315,'Latest indicator estimate data'!$G$1:$G$500,0),FALSE),"")</f>
        <v/>
      </c>
      <c r="O315" s="108" t="str">
        <f>IFERROR(HLOOKUP(O308,'Latest indicator estimate data'!$A$1:$ZZ$500,MATCH($D315,'Latest indicator estimate data'!$G$1:$G$500,0),FALSE),"")</f>
        <v/>
      </c>
      <c r="P315" s="108" t="str">
        <f>IFERROR(HLOOKUP(P308,'Latest indicator estimate data'!L22:AAK521,MATCH(D315,'Latest indicator estimate data'!Q22:Q521,0),FALSE),"")</f>
        <v/>
      </c>
    </row>
    <row r="316" spans="2:27">
      <c r="C316" s="130" t="s">
        <v>2035</v>
      </c>
      <c r="D316" s="131"/>
      <c r="E316" s="132"/>
      <c r="F316" s="132"/>
      <c r="G316" s="132"/>
      <c r="H316" s="132"/>
      <c r="I316" s="132"/>
      <c r="J316" s="132"/>
      <c r="K316" s="132"/>
      <c r="L316" s="132"/>
      <c r="M316" s="132"/>
      <c r="N316" s="132"/>
      <c r="O316" s="132"/>
      <c r="P316" s="132"/>
    </row>
    <row r="317" spans="2:27">
      <c r="C317" s="125"/>
      <c r="D317" s="20" t="s">
        <v>1933</v>
      </c>
      <c r="E317" s="108">
        <f>IFERROR(HLOOKUP(E308,'Latest indicator estimate data'!$A$1:$ZZ$500,MATCH($D317,'Latest indicator estimate data'!$G$1:$G$500,0),FALSE),"")</f>
        <v>20</v>
      </c>
      <c r="F317" s="108">
        <f>IFERROR(HLOOKUP(F308,'Latest indicator estimate data'!$A$1:$ZZ$500,MATCH($D317,'Latest indicator estimate data'!$G$1:$G$500,0),FALSE),"")</f>
        <v>93</v>
      </c>
      <c r="G317" s="108" t="str">
        <f>IFERROR(HLOOKUP(G308,'Latest indicator estimate data'!$A$1:$ZZ$500,MATCH($D317,'Latest indicator estimate data'!$G$1:$G$500,0),FALSE),"")</f>
        <v/>
      </c>
      <c r="H317" s="108" t="str">
        <f>IFERROR(HLOOKUP(H308,'Latest indicator estimate data'!$A$1:$ZZ$500,MATCH($D317,'Latest indicator estimate data'!$G$1:$G$500,0),FALSE),"")</f>
        <v/>
      </c>
      <c r="I317" s="108" t="str">
        <f>IFERROR(HLOOKUP(I308,'Latest indicator estimate data'!$A$1:$ZZ$500,MATCH($D317,'Latest indicator estimate data'!$G$1:$G$500,0),FALSE),"")</f>
        <v/>
      </c>
      <c r="J317" s="108">
        <f>IFERROR(HLOOKUP(J308,'Latest indicator estimate data'!$A$1:$ZZ$500,MATCH($D317,'Latest indicator estimate data'!$G$1:$G$500,0),FALSE),"")</f>
        <v>73</v>
      </c>
      <c r="K317" s="108" t="str">
        <f>IFERROR(HLOOKUP(K308,'Latest indicator estimate data'!$A$1:$ZZ$500,MATCH($D317,'Latest indicator estimate data'!$G$1:$G$500,0),FALSE),"")</f>
        <v/>
      </c>
      <c r="L317" s="108" t="str">
        <f>IFERROR(HLOOKUP(L308,'Latest indicator estimate data'!$A$1:$ZZ$500,MATCH($D317,'Latest indicator estimate data'!$G$1:$G$500,0),FALSE),"")</f>
        <v/>
      </c>
      <c r="M317" s="108" t="str">
        <f>IFERROR(HLOOKUP(M308,'Latest indicator estimate data'!$A$1:$ZZ$500,MATCH($D317,'Latest indicator estimate data'!$G$1:$G$500,0),FALSE),"")</f>
        <v/>
      </c>
      <c r="N317" s="108" t="str">
        <f>IFERROR(HLOOKUP(N308,'Latest indicator estimate data'!$A$1:$ZZ$500,MATCH($D317,'Latest indicator estimate data'!$G$1:$G$500,0),FALSE),"")</f>
        <v/>
      </c>
      <c r="O317" s="108" t="str">
        <f>IFERROR(HLOOKUP(O308,'Latest indicator estimate data'!$A$1:$ZZ$500,MATCH($D317,'Latest indicator estimate data'!$G$1:$G$500,0),FALSE),"")</f>
        <v/>
      </c>
      <c r="P317" s="108" t="str">
        <f>IFERROR(HLOOKUP(P308,'Latest indicator estimate data'!L24:AAK523,MATCH(D317,'Latest indicator estimate data'!Q24:Q523,0),FALSE),"")</f>
        <v/>
      </c>
    </row>
    <row r="318" spans="2:27">
      <c r="C318" s="125"/>
      <c r="D318" s="20" t="s">
        <v>1934</v>
      </c>
      <c r="E318" s="108">
        <f>IFERROR(HLOOKUP(E308,'Latest indicator estimate data'!$A$1:$ZZ$500,MATCH($D318,'Latest indicator estimate data'!$G$1:$G$500,0),FALSE),"")</f>
        <v>17</v>
      </c>
      <c r="F318" s="108">
        <f>IFERROR(HLOOKUP(F308,'Latest indicator estimate data'!$A$1:$ZZ$500,MATCH($D318,'Latest indicator estimate data'!$G$1:$G$500,0),FALSE),"")</f>
        <v>91</v>
      </c>
      <c r="G318" s="108" t="str">
        <f>IFERROR(HLOOKUP(G308,'Latest indicator estimate data'!$A$1:$ZZ$500,MATCH($D318,'Latest indicator estimate data'!$G$1:$G$500,0),FALSE),"")</f>
        <v/>
      </c>
      <c r="H318" s="108" t="str">
        <f>IFERROR(HLOOKUP(H308,'Latest indicator estimate data'!$A$1:$ZZ$500,MATCH($D318,'Latest indicator estimate data'!$G$1:$G$500,0),FALSE),"")</f>
        <v/>
      </c>
      <c r="I318" s="108" t="str">
        <f>IFERROR(HLOOKUP(I308,'Latest indicator estimate data'!$A$1:$ZZ$500,MATCH($D318,'Latest indicator estimate data'!$G$1:$G$500,0),FALSE),"")</f>
        <v/>
      </c>
      <c r="J318" s="108">
        <f>IFERROR(HLOOKUP(J308,'Latest indicator estimate data'!$A$1:$ZZ$500,MATCH($D318,'Latest indicator estimate data'!$G$1:$G$500,0),FALSE),"")</f>
        <v>74</v>
      </c>
      <c r="K318" s="108" t="str">
        <f>IFERROR(HLOOKUP(K308,'Latest indicator estimate data'!$A$1:$ZZ$500,MATCH($D318,'Latest indicator estimate data'!$G$1:$G$500,0),FALSE),"")</f>
        <v/>
      </c>
      <c r="L318" s="108" t="str">
        <f>IFERROR(HLOOKUP(L308,'Latest indicator estimate data'!$A$1:$ZZ$500,MATCH($D318,'Latest indicator estimate data'!$G$1:$G$500,0),FALSE),"")</f>
        <v/>
      </c>
      <c r="M318" s="108" t="str">
        <f>IFERROR(HLOOKUP(M308,'Latest indicator estimate data'!$A$1:$ZZ$500,MATCH($D318,'Latest indicator estimate data'!$G$1:$G$500,0),FALSE),"")</f>
        <v/>
      </c>
      <c r="N318" s="108" t="str">
        <f>IFERROR(HLOOKUP(N308,'Latest indicator estimate data'!$A$1:$ZZ$500,MATCH($D318,'Latest indicator estimate data'!$G$1:$G$500,0),FALSE),"")</f>
        <v/>
      </c>
      <c r="O318" s="108" t="str">
        <f>IFERROR(HLOOKUP(O308,'Latest indicator estimate data'!$A$1:$ZZ$500,MATCH($D318,'Latest indicator estimate data'!$G$1:$G$500,0),FALSE),"")</f>
        <v/>
      </c>
      <c r="P318" s="108" t="str">
        <f>IFERROR(HLOOKUP(P308,'Latest indicator estimate data'!L25:AAK524,MATCH(D318,'Latest indicator estimate data'!Q25:Q524,0),FALSE),"")</f>
        <v/>
      </c>
    </row>
    <row r="319" spans="2:27">
      <c r="C319" s="130" t="s">
        <v>2039</v>
      </c>
      <c r="D319" s="131"/>
      <c r="E319" s="132"/>
      <c r="F319" s="132"/>
      <c r="G319" s="132"/>
      <c r="H319" s="132"/>
      <c r="I319" s="132"/>
      <c r="J319" s="132"/>
      <c r="K319" s="132"/>
      <c r="L319" s="132"/>
      <c r="M319" s="132"/>
      <c r="N319" s="132"/>
      <c r="O319" s="132"/>
      <c r="P319" s="132"/>
    </row>
    <row r="320" spans="2:27">
      <c r="C320" s="125"/>
      <c r="D320" s="20" t="s">
        <v>2561</v>
      </c>
      <c r="E320" s="108">
        <f>IFERROR(HLOOKUP(E308,'Latest indicator estimate data'!$A$1:$ZZ$500,MATCH($D320,'Latest indicator estimate data'!$G$1:$G$500,0),FALSE),"")</f>
        <v>29</v>
      </c>
      <c r="F320" s="108">
        <f>IFERROR(HLOOKUP(F308,'Latest indicator estimate data'!$A$1:$ZZ$500,MATCH($D320,'Latest indicator estimate data'!$G$1:$G$500,0),FALSE),"")</f>
        <v>58</v>
      </c>
      <c r="G320" s="108" t="str">
        <f>IFERROR(HLOOKUP(G308,'Latest indicator estimate data'!$A$1:$ZZ$500,MATCH($D320,'Latest indicator estimate data'!$G$1:$G$500,0),FALSE),"")</f>
        <v/>
      </c>
      <c r="H320" s="108" t="str">
        <f>IFERROR(HLOOKUP(H308,'Latest indicator estimate data'!$A$1:$ZZ$500,MATCH($D320,'Latest indicator estimate data'!$G$1:$G$500,0),FALSE),"")</f>
        <v/>
      </c>
      <c r="I320" s="108" t="str">
        <f>IFERROR(HLOOKUP(I308,'Latest indicator estimate data'!$A$1:$ZZ$500,MATCH($D320,'Latest indicator estimate data'!$G$1:$G$500,0),FALSE),"")</f>
        <v/>
      </c>
      <c r="J320" s="108">
        <f>IFERROR(HLOOKUP(J308,'Latest indicator estimate data'!$A$1:$ZZ$500,MATCH($D320,'Latest indicator estimate data'!$G$1:$G$500,0),FALSE),"")</f>
        <v>19</v>
      </c>
      <c r="K320" s="108" t="str">
        <f>IFERROR(HLOOKUP(K308,'Latest indicator estimate data'!$A$1:$ZZ$500,MATCH($D320,'Latest indicator estimate data'!$G$1:$G$500,0),FALSE),"")</f>
        <v/>
      </c>
      <c r="L320" s="108" t="str">
        <f>IFERROR(HLOOKUP(L308,'Latest indicator estimate data'!$A$1:$ZZ$500,MATCH($D320,'Latest indicator estimate data'!$G$1:$G$500,0),FALSE),"")</f>
        <v/>
      </c>
      <c r="M320" s="108" t="str">
        <f>IFERROR(HLOOKUP(M308,'Latest indicator estimate data'!$A$1:$ZZ$500,MATCH($D320,'Latest indicator estimate data'!$G$1:$G$500,0),FALSE),"")</f>
        <v/>
      </c>
      <c r="N320" s="108" t="str">
        <f>IFERROR(HLOOKUP(N308,'Latest indicator estimate data'!$A$1:$ZZ$500,MATCH($D320,'Latest indicator estimate data'!$G$1:$G$500,0),FALSE),"")</f>
        <v/>
      </c>
      <c r="O320" s="108" t="str">
        <f>IFERROR(HLOOKUP(O308,'Latest indicator estimate data'!$A$1:$ZZ$500,MATCH($D320,'Latest indicator estimate data'!$G$1:$G$500,0),FALSE),"")</f>
        <v/>
      </c>
      <c r="P320" s="108" t="str">
        <f>IFERROR(HLOOKUP(P308,'Latest indicator estimate data'!L27:AAK526,MATCH(D320,'Latest indicator estimate data'!Q27:Q526,0),FALSE),"")</f>
        <v/>
      </c>
    </row>
    <row r="321" spans="2:27">
      <c r="C321" s="126"/>
      <c r="D321" s="129" t="s">
        <v>2560</v>
      </c>
      <c r="E321" s="113">
        <f>IFERROR(HLOOKUP(E308,'Latest indicator estimate data'!$A$1:$ZZ$500,MATCH($D321,'Latest indicator estimate data'!$G$1:$G$500,0),FALSE),"")</f>
        <v>17</v>
      </c>
      <c r="F321" s="113">
        <f>IFERROR(HLOOKUP(F308,'Latest indicator estimate data'!$A$1:$ZZ$500,MATCH($D321,'Latest indicator estimate data'!$G$1:$G$500,0),FALSE),"")</f>
        <v>97</v>
      </c>
      <c r="G321" s="113" t="str">
        <f>IFERROR(HLOOKUP(G308,'Latest indicator estimate data'!$A$1:$ZZ$500,MATCH($D321,'Latest indicator estimate data'!$G$1:$G$500,0),FALSE),"")</f>
        <v/>
      </c>
      <c r="H321" s="113" t="str">
        <f>IFERROR(HLOOKUP(H308,'Latest indicator estimate data'!$A$1:$ZZ$500,MATCH($D321,'Latest indicator estimate data'!$G$1:$G$500,0),FALSE),"")</f>
        <v/>
      </c>
      <c r="I321" s="113" t="str">
        <f>IFERROR(HLOOKUP(I308,'Latest indicator estimate data'!$A$1:$ZZ$500,MATCH($D321,'Latest indicator estimate data'!$G$1:$G$500,0),FALSE),"")</f>
        <v/>
      </c>
      <c r="J321" s="113">
        <f>IFERROR(HLOOKUP(J308,'Latest indicator estimate data'!$A$1:$ZZ$500,MATCH($D321,'Latest indicator estimate data'!$G$1:$G$500,0),FALSE),"")</f>
        <v>128</v>
      </c>
      <c r="K321" s="113" t="str">
        <f>IFERROR(HLOOKUP(K308,'Latest indicator estimate data'!$A$1:$ZZ$500,MATCH($D321,'Latest indicator estimate data'!$G$1:$G$500,0),FALSE),"")</f>
        <v/>
      </c>
      <c r="L321" s="113" t="str">
        <f>IFERROR(HLOOKUP(L308,'Latest indicator estimate data'!$A$1:$ZZ$500,MATCH($D321,'Latest indicator estimate data'!$G$1:$G$500,0),FALSE),"")</f>
        <v/>
      </c>
      <c r="M321" s="113" t="str">
        <f>IFERROR(HLOOKUP(M308,'Latest indicator estimate data'!$A$1:$ZZ$500,MATCH($D321,'Latest indicator estimate data'!$G$1:$G$500,0),FALSE),"")</f>
        <v/>
      </c>
      <c r="N321" s="113" t="str">
        <f>IFERROR(HLOOKUP(N308,'Latest indicator estimate data'!$A$1:$ZZ$500,MATCH($D321,'Latest indicator estimate data'!$G$1:$G$500,0),FALSE),"")</f>
        <v/>
      </c>
      <c r="O321" s="113" t="str">
        <f>IFERROR(HLOOKUP(O308,'Latest indicator estimate data'!$A$1:$ZZ$500,MATCH($D321,'Latest indicator estimate data'!$G$1:$G$500,0),FALSE),"")</f>
        <v/>
      </c>
      <c r="P321" s="113" t="str">
        <f>IFERROR(HLOOKUP(P308,'Latest indicator estimate data'!L28:AAK527,MATCH(D321,'Latest indicator estimate data'!Q28:Q527,0),FALSE),"")</f>
        <v/>
      </c>
    </row>
    <row r="325" spans="2:27">
      <c r="B325" s="105" t="s">
        <v>2456</v>
      </c>
    </row>
    <row r="326" spans="2:27">
      <c r="B326" s="105" t="s">
        <v>2457</v>
      </c>
      <c r="C326" s="105"/>
      <c r="D326" s="106"/>
      <c r="E326" s="107"/>
      <c r="F326" s="107"/>
      <c r="G326" s="107"/>
      <c r="H326" s="107"/>
      <c r="I326" s="107"/>
      <c r="J326" s="107"/>
      <c r="K326" s="107"/>
      <c r="L326" s="107"/>
      <c r="M326" s="107"/>
      <c r="N326" s="107"/>
      <c r="O326" s="108"/>
      <c r="P326" s="118"/>
    </row>
    <row r="327" spans="2:27" ht="44.25" customHeight="1">
      <c r="C327" s="109"/>
      <c r="D327" s="109"/>
      <c r="E327" s="245" t="s">
        <v>2458</v>
      </c>
      <c r="F327" s="245"/>
      <c r="G327" s="245"/>
      <c r="H327" s="245"/>
      <c r="I327" s="245"/>
      <c r="J327" s="245" t="s">
        <v>2459</v>
      </c>
      <c r="K327" s="245"/>
      <c r="L327" s="245"/>
      <c r="M327" s="245"/>
      <c r="N327" s="245"/>
      <c r="O327" s="110"/>
      <c r="P327" s="110"/>
    </row>
    <row r="328" spans="2:27" ht="27.6">
      <c r="C328" s="120"/>
      <c r="D328" s="120"/>
      <c r="E328" s="160" t="str">
        <f>X330</f>
        <v>Pfizer</v>
      </c>
      <c r="F328" s="160" t="str">
        <f>X331</f>
        <v>Moderna</v>
      </c>
      <c r="G328" s="160" t="str">
        <f>X332</f>
        <v>AstraZeneca</v>
      </c>
      <c r="H328" s="160" t="str">
        <f>X333</f>
        <v>Johnson &amp; Johnson</v>
      </c>
      <c r="I328" s="160" t="str">
        <f>X334</f>
        <v>Covishield</v>
      </c>
      <c r="J328" s="160" t="str">
        <f>X335</f>
        <v>Pfizer</v>
      </c>
      <c r="K328" s="160" t="str">
        <f>X336</f>
        <v>Moderna</v>
      </c>
      <c r="L328" s="160" t="str">
        <f>X337</f>
        <v>AstraZeneca</v>
      </c>
      <c r="M328" s="160" t="str">
        <f>X338</f>
        <v>Johnson &amp; Johnson</v>
      </c>
      <c r="N328" s="160" t="str">
        <f>X339</f>
        <v>Covishield</v>
      </c>
      <c r="O328" s="160"/>
      <c r="P328" s="160"/>
    </row>
    <row r="329" spans="2:27" ht="27.6">
      <c r="C329" s="121"/>
      <c r="D329" s="121"/>
      <c r="E329" s="127" t="s">
        <v>1160</v>
      </c>
      <c r="F329" s="127" t="s">
        <v>1162</v>
      </c>
      <c r="G329" s="127" t="s">
        <v>1164</v>
      </c>
      <c r="H329" s="127" t="s">
        <v>1166</v>
      </c>
      <c r="I329" s="127" t="s">
        <v>1168</v>
      </c>
      <c r="J329" s="127" t="s">
        <v>1161</v>
      </c>
      <c r="K329" s="127" t="s">
        <v>1163</v>
      </c>
      <c r="L329" s="127" t="s">
        <v>1165</v>
      </c>
      <c r="M329" s="127" t="s">
        <v>1167</v>
      </c>
      <c r="N329" s="127" t="s">
        <v>1169</v>
      </c>
      <c r="O329" s="127"/>
      <c r="P329" s="127"/>
    </row>
    <row r="330" spans="2:27" ht="14.4">
      <c r="C330" s="123" t="s">
        <v>1927</v>
      </c>
      <c r="D330" s="124"/>
      <c r="E330" s="112">
        <f>HLOOKUP(E329,'Latest indicator estimate data'!$A$1:$ZZ$500,MATCH($C330,'Latest indicator estimate data'!$G$1:$G$500,0),FALSE)</f>
        <v>53</v>
      </c>
      <c r="F330" s="112">
        <f>HLOOKUP(F329,'Latest indicator estimate data'!$A$1:$ZZ$500,MATCH($C330,'Latest indicator estimate data'!$G$1:$G$500,0),FALSE)</f>
        <v>82</v>
      </c>
      <c r="G330" s="112">
        <f>HLOOKUP(G329,'Latest indicator estimate data'!$A$1:$ZZ$500,MATCH($C330,'Latest indicator estimate data'!$G$1:$G$500,0),FALSE)</f>
        <v>91</v>
      </c>
      <c r="H330" s="112">
        <f>HLOOKUP(H329,'Latest indicator estimate data'!$A$1:$ZZ$500,MATCH($C330,'Latest indicator estimate data'!$G$1:$G$500,0),FALSE)</f>
        <v>95</v>
      </c>
      <c r="I330" s="112">
        <f>HLOOKUP(I329,'Latest indicator estimate data'!$A$1:$ZZ$500,MATCH($C330,'Latest indicator estimate data'!$G$1:$G$500,0),FALSE)</f>
        <v>33</v>
      </c>
      <c r="J330" s="112">
        <f>HLOOKUP(J329,'Latest indicator estimate data'!$A$1:$ZZ$500,MATCH($C330,'Latest indicator estimate data'!$G$1:$G$500,0),FALSE)</f>
        <v>53</v>
      </c>
      <c r="K330" s="112">
        <f>HLOOKUP(K329,'Latest indicator estimate data'!$A$1:$ZZ$500,MATCH($C330,'Latest indicator estimate data'!$G$1:$G$500,0),FALSE)</f>
        <v>12</v>
      </c>
      <c r="L330" s="112">
        <f>HLOOKUP(L329,'Latest indicator estimate data'!$A$1:$ZZ$500,MATCH($C330,'Latest indicator estimate data'!$G$1:$G$500,0),FALSE)</f>
        <v>25</v>
      </c>
      <c r="M330" s="112">
        <f>HLOOKUP(M329,'Latest indicator estimate data'!$A$1:$ZZ$500,MATCH($C330,'Latest indicator estimate data'!$G$1:$G$500,0),FALSE)</f>
        <v>77</v>
      </c>
      <c r="N330" s="112">
        <f>HLOOKUP(N329,'Latest indicator estimate data'!$A$1:$ZZ$500,MATCH($C330,'Latest indicator estimate data'!$G$1:$G$500,0),FALSE)</f>
        <v>3</v>
      </c>
      <c r="O330" s="112" t="e">
        <f>HLOOKUP(O329,'Latest indicator estimate data'!$A$1:$ZZ$500,MATCH($C330,'Latest indicator estimate data'!$G$1:$G$500,0),FALSE)</f>
        <v>#N/A</v>
      </c>
      <c r="P330" s="112" t="e">
        <f>HLOOKUP(P329,'Latest indicator estimate data'!A41:ZZ540,MATCH(C330,'Latest indicator estimate data'!E41:E540,0),FALSE)</f>
        <v>#N/A</v>
      </c>
      <c r="X330" s="19" t="s">
        <v>2460</v>
      </c>
      <c r="Y330" s="19" t="s">
        <v>1160</v>
      </c>
      <c r="Z330" s="19" t="s">
        <v>1873</v>
      </c>
      <c r="AA330" t="s">
        <v>1866</v>
      </c>
    </row>
    <row r="331" spans="2:27" ht="14.4">
      <c r="C331" s="133" t="s">
        <v>2027</v>
      </c>
      <c r="D331" s="134"/>
      <c r="E331" s="132"/>
      <c r="F331" s="132"/>
      <c r="G331" s="132"/>
      <c r="H331" s="132"/>
      <c r="I331" s="132"/>
      <c r="J331" s="132"/>
      <c r="K331" s="132"/>
      <c r="L331" s="132"/>
      <c r="M331" s="132"/>
      <c r="N331" s="132"/>
      <c r="O331" s="132"/>
      <c r="P331" s="132"/>
      <c r="X331" s="19" t="s">
        <v>2461</v>
      </c>
      <c r="Y331" s="19" t="s">
        <v>1162</v>
      </c>
      <c r="Z331" s="19" t="s">
        <v>1877</v>
      </c>
      <c r="AA331" t="s">
        <v>1866</v>
      </c>
    </row>
    <row r="332" spans="2:27" ht="14.4">
      <c r="C332" s="125"/>
      <c r="D332" s="20" t="s">
        <v>1928</v>
      </c>
      <c r="E332" s="108">
        <f>IFERROR(HLOOKUP(E329,'Latest indicator estimate data'!$A$1:$ZZ$500,MATCH($D332,'Latest indicator estimate data'!$G$1:$G$500,0),FALSE),"")</f>
        <v>54</v>
      </c>
      <c r="F332" s="108">
        <f>IFERROR(HLOOKUP(F329,'Latest indicator estimate data'!$A$1:$ZZ$500,MATCH($D332,'Latest indicator estimate data'!$G$1:$G$500,0),FALSE),"")</f>
        <v>85</v>
      </c>
      <c r="G332" s="108">
        <f>IFERROR(HLOOKUP(G329,'Latest indicator estimate data'!$A$1:$ZZ$500,MATCH($D332,'Latest indicator estimate data'!$G$1:$G$500,0),FALSE),"")</f>
        <v>92</v>
      </c>
      <c r="H332" s="108">
        <f>IFERROR(HLOOKUP(H329,'Latest indicator estimate data'!$A$1:$ZZ$500,MATCH($D332,'Latest indicator estimate data'!$G$1:$G$500,0),FALSE),"")</f>
        <v>90</v>
      </c>
      <c r="I332" s="108">
        <f>IFERROR(HLOOKUP(I329,'Latest indicator estimate data'!$A$1:$ZZ$500,MATCH($D332,'Latest indicator estimate data'!$G$1:$G$500,0),FALSE),"")</f>
        <v>44</v>
      </c>
      <c r="J332" s="108">
        <f>IFERROR(HLOOKUP(J329,'Latest indicator estimate data'!$A$1:$ZZ$500,MATCH($D332,'Latest indicator estimate data'!$G$1:$G$500,0),FALSE),"")</f>
        <v>54</v>
      </c>
      <c r="K332" s="108">
        <f>IFERROR(HLOOKUP(K329,'Latest indicator estimate data'!$A$1:$ZZ$500,MATCH($D332,'Latest indicator estimate data'!$G$1:$G$500,0),FALSE),"")</f>
        <v>10</v>
      </c>
      <c r="L332" s="108">
        <f>IFERROR(HLOOKUP(L329,'Latest indicator estimate data'!$A$1:$ZZ$500,MATCH($D332,'Latest indicator estimate data'!$G$1:$G$500,0),FALSE),"")</f>
        <v>26</v>
      </c>
      <c r="M332" s="108">
        <f>IFERROR(HLOOKUP(M329,'Latest indicator estimate data'!$A$1:$ZZ$500,MATCH($D332,'Latest indicator estimate data'!$G$1:$G$500,0),FALSE),"")</f>
        <v>74</v>
      </c>
      <c r="N332" s="108">
        <f>IFERROR(HLOOKUP(N329,'Latest indicator estimate data'!$A$1:$ZZ$500,MATCH($D332,'Latest indicator estimate data'!$G$1:$G$500,0),FALSE),"")</f>
        <v>5</v>
      </c>
      <c r="O332" s="108" t="str">
        <f>IFERROR(HLOOKUP(O329,'Latest indicator estimate data'!$A$1:$ZZ$500,MATCH($D332,'Latest indicator estimate data'!$G$1:$G$500,0),FALSE),"")</f>
        <v/>
      </c>
      <c r="P332" s="108" t="str">
        <f>IFERROR(HLOOKUP(P329,'Latest indicator estimate data'!A41:ZZ540,MATCH(D332,'Latest indicator estimate data'!F41:F540,0),FALSE),"")</f>
        <v/>
      </c>
      <c r="X332" s="19" t="s">
        <v>2462</v>
      </c>
      <c r="Y332" s="19" t="s">
        <v>1164</v>
      </c>
      <c r="Z332" s="19" t="s">
        <v>1881</v>
      </c>
      <c r="AA332" t="s">
        <v>1866</v>
      </c>
    </row>
    <row r="333" spans="2:27" ht="27.6">
      <c r="C333" s="125"/>
      <c r="D333" s="20" t="s">
        <v>1929</v>
      </c>
      <c r="E333" s="108">
        <f>IFERROR(HLOOKUP(E329,'Latest indicator estimate data'!$A$1:$ZZ$500,MATCH($D333,'Latest indicator estimate data'!$G$1:$G$500,0),FALSE),"")</f>
        <v>52</v>
      </c>
      <c r="F333" s="108">
        <f>IFERROR(HLOOKUP(F329,'Latest indicator estimate data'!$A$1:$ZZ$500,MATCH($D333,'Latest indicator estimate data'!$G$1:$G$500,0),FALSE),"")</f>
        <v>81</v>
      </c>
      <c r="G333" s="108">
        <f>IFERROR(HLOOKUP(G329,'Latest indicator estimate data'!$A$1:$ZZ$500,MATCH($D333,'Latest indicator estimate data'!$G$1:$G$500,0),FALSE),"")</f>
        <v>91</v>
      </c>
      <c r="H333" s="108">
        <f>IFERROR(HLOOKUP(H329,'Latest indicator estimate data'!$A$1:$ZZ$500,MATCH($D333,'Latest indicator estimate data'!$G$1:$G$500,0),FALSE),"")</f>
        <v>97</v>
      </c>
      <c r="I333" s="108">
        <f>IFERROR(HLOOKUP(I329,'Latest indicator estimate data'!$A$1:$ZZ$500,MATCH($D333,'Latest indicator estimate data'!$G$1:$G$500,0),FALSE),"")</f>
        <v>29</v>
      </c>
      <c r="J333" s="108">
        <f>IFERROR(HLOOKUP(J329,'Latest indicator estimate data'!$A$1:$ZZ$500,MATCH($D333,'Latest indicator estimate data'!$G$1:$G$500,0),FALSE),"")</f>
        <v>52</v>
      </c>
      <c r="K333" s="108">
        <f>IFERROR(HLOOKUP(K329,'Latest indicator estimate data'!$A$1:$ZZ$500,MATCH($D333,'Latest indicator estimate data'!$G$1:$G$500,0),FALSE),"")</f>
        <v>13</v>
      </c>
      <c r="L333" s="108">
        <f>IFERROR(HLOOKUP(L329,'Latest indicator estimate data'!$A$1:$ZZ$500,MATCH($D333,'Latest indicator estimate data'!$G$1:$G$500,0),FALSE),"")</f>
        <v>25</v>
      </c>
      <c r="M333" s="108">
        <f>IFERROR(HLOOKUP(M329,'Latest indicator estimate data'!$A$1:$ZZ$500,MATCH($D333,'Latest indicator estimate data'!$G$1:$G$500,0),FALSE),"")</f>
        <v>78</v>
      </c>
      <c r="N333" s="108">
        <f>IFERROR(HLOOKUP(N329,'Latest indicator estimate data'!$A$1:$ZZ$500,MATCH($D333,'Latest indicator estimate data'!$G$1:$G$500,0),FALSE),"")</f>
        <v>2</v>
      </c>
      <c r="O333" s="108" t="str">
        <f>IFERROR(HLOOKUP(O329,'Latest indicator estimate data'!$A$1:$ZZ$500,MATCH($D333,'Latest indicator estimate data'!$G$1:$G$500,0),FALSE),"")</f>
        <v/>
      </c>
      <c r="P333" s="108" t="str">
        <f>IFERROR(HLOOKUP(P329,'Latest indicator estimate data'!A41:ZZ540,MATCH(D333,'Latest indicator estimate data'!F41:F540,0),FALSE),"")</f>
        <v/>
      </c>
      <c r="X333" s="19" t="s">
        <v>2463</v>
      </c>
      <c r="Y333" s="19" t="s">
        <v>1166</v>
      </c>
      <c r="Z333" s="19" t="s">
        <v>1885</v>
      </c>
      <c r="AA333" t="s">
        <v>1866</v>
      </c>
    </row>
    <row r="334" spans="2:27" ht="14.4">
      <c r="C334" s="130" t="s">
        <v>2031</v>
      </c>
      <c r="D334" s="131"/>
      <c r="E334" s="132"/>
      <c r="F334" s="132"/>
      <c r="G334" s="132"/>
      <c r="H334" s="132"/>
      <c r="I334" s="132"/>
      <c r="J334" s="132"/>
      <c r="K334" s="132"/>
      <c r="L334" s="132"/>
      <c r="M334" s="132"/>
      <c r="N334" s="132"/>
      <c r="O334" s="132"/>
      <c r="P334" s="132"/>
      <c r="X334" s="19" t="s">
        <v>2464</v>
      </c>
      <c r="Y334" s="19" t="s">
        <v>1168</v>
      </c>
      <c r="Z334" s="19" t="s">
        <v>1889</v>
      </c>
      <c r="AA334" t="s">
        <v>1866</v>
      </c>
    </row>
    <row r="335" spans="2:27" ht="14.4">
      <c r="C335" s="125"/>
      <c r="D335" s="20" t="s">
        <v>2558</v>
      </c>
      <c r="E335" s="108">
        <f>IFERROR(HLOOKUP(E329,'Latest indicator estimate data'!$A$1:$ZZ$500,MATCH($D335,'Latest indicator estimate data'!$G$1:$G$500,0),FALSE),"")</f>
        <v>52</v>
      </c>
      <c r="F335" s="108">
        <f>IFERROR(HLOOKUP(F329,'Latest indicator estimate data'!$A$1:$ZZ$500,MATCH($D335,'Latest indicator estimate data'!$G$1:$G$500,0),FALSE),"")</f>
        <v>82</v>
      </c>
      <c r="G335" s="108">
        <f>IFERROR(HLOOKUP(G329,'Latest indicator estimate data'!$A$1:$ZZ$500,MATCH($D335,'Latest indicator estimate data'!$G$1:$G$500,0),FALSE),"")</f>
        <v>91</v>
      </c>
      <c r="H335" s="108">
        <f>IFERROR(HLOOKUP(H329,'Latest indicator estimate data'!$A$1:$ZZ$500,MATCH($D335,'Latest indicator estimate data'!$G$1:$G$500,0),FALSE),"")</f>
        <v>97</v>
      </c>
      <c r="I335" s="108">
        <f>IFERROR(HLOOKUP(I329,'Latest indicator estimate data'!$A$1:$ZZ$500,MATCH($D335,'Latest indicator estimate data'!$G$1:$G$500,0),FALSE),"")</f>
        <v>31</v>
      </c>
      <c r="J335" s="108">
        <f>IFERROR(HLOOKUP(J329,'Latest indicator estimate data'!$A$1:$ZZ$500,MATCH($D335,'Latest indicator estimate data'!$G$1:$G$500,0),FALSE),"")</f>
        <v>52</v>
      </c>
      <c r="K335" s="108">
        <f>IFERROR(HLOOKUP(K329,'Latest indicator estimate data'!$A$1:$ZZ$500,MATCH($D335,'Latest indicator estimate data'!$G$1:$G$500,0),FALSE),"")</f>
        <v>13</v>
      </c>
      <c r="L335" s="108">
        <f>IFERROR(HLOOKUP(L329,'Latest indicator estimate data'!$A$1:$ZZ$500,MATCH($D335,'Latest indicator estimate data'!$G$1:$G$500,0),FALSE),"")</f>
        <v>25</v>
      </c>
      <c r="M335" s="108">
        <f>IFERROR(HLOOKUP(M329,'Latest indicator estimate data'!$A$1:$ZZ$500,MATCH($D335,'Latest indicator estimate data'!$G$1:$G$500,0),FALSE),"")</f>
        <v>77</v>
      </c>
      <c r="N335" s="108">
        <f>IFERROR(HLOOKUP(N329,'Latest indicator estimate data'!$A$1:$ZZ$500,MATCH($D335,'Latest indicator estimate data'!$G$1:$G$500,0),FALSE),"")</f>
        <v>2</v>
      </c>
      <c r="O335" s="108" t="str">
        <f>IFERROR(HLOOKUP(O329,'Latest indicator estimate data'!$A$1:$ZZ$500,MATCH($D335,'Latest indicator estimate data'!$G$1:$G$500,0),FALSE),"")</f>
        <v/>
      </c>
      <c r="P335" s="108" t="str">
        <f>IFERROR(HLOOKUP(P329,'Latest indicator estimate data'!L41:AAK540,MATCH(D335,'Latest indicator estimate data'!Q41:Q540,0),FALSE),"")</f>
        <v/>
      </c>
      <c r="X335" s="19" t="s">
        <v>2460</v>
      </c>
      <c r="Y335" s="19" t="s">
        <v>1161</v>
      </c>
      <c r="Z335" s="19" t="s">
        <v>1875</v>
      </c>
      <c r="AA335" t="s">
        <v>1866</v>
      </c>
    </row>
    <row r="336" spans="2:27" ht="14.4">
      <c r="C336" s="125"/>
      <c r="D336" s="20" t="s">
        <v>2559</v>
      </c>
      <c r="E336" s="108">
        <f>IFERROR(HLOOKUP(E329,'Latest indicator estimate data'!$A$1:$ZZ$500,MATCH($D336,'Latest indicator estimate data'!$G$1:$G$500,0),FALSE),"")</f>
        <v>53</v>
      </c>
      <c r="F336" s="108">
        <f>IFERROR(HLOOKUP(F329,'Latest indicator estimate data'!$A$1:$ZZ$500,MATCH($D336,'Latest indicator estimate data'!$G$1:$G$500,0),FALSE),"")</f>
        <v>82</v>
      </c>
      <c r="G336" s="108">
        <f>IFERROR(HLOOKUP(G329,'Latest indicator estimate data'!$A$1:$ZZ$500,MATCH($D336,'Latest indicator estimate data'!$G$1:$G$500,0),FALSE),"")</f>
        <v>91</v>
      </c>
      <c r="H336" s="108">
        <f>IFERROR(HLOOKUP(H329,'Latest indicator estimate data'!$A$1:$ZZ$500,MATCH($D336,'Latest indicator estimate data'!$G$1:$G$500,0),FALSE),"")</f>
        <v>88</v>
      </c>
      <c r="I336" s="108">
        <f>IFERROR(HLOOKUP(I329,'Latest indicator estimate data'!$A$1:$ZZ$500,MATCH($D336,'Latest indicator estimate data'!$G$1:$G$500,0),FALSE),"")</f>
        <v>41</v>
      </c>
      <c r="J336" s="108">
        <f>IFERROR(HLOOKUP(J329,'Latest indicator estimate data'!$A$1:$ZZ$500,MATCH($D336,'Latest indicator estimate data'!$G$1:$G$500,0),FALSE),"")</f>
        <v>53</v>
      </c>
      <c r="K336" s="108">
        <f>IFERROR(HLOOKUP(K329,'Latest indicator estimate data'!$A$1:$ZZ$500,MATCH($D336,'Latest indicator estimate data'!$G$1:$G$500,0),FALSE),"")</f>
        <v>9</v>
      </c>
      <c r="L336" s="108">
        <f>IFERROR(HLOOKUP(L329,'Latest indicator estimate data'!$A$1:$ZZ$500,MATCH($D336,'Latest indicator estimate data'!$G$1:$G$500,0),FALSE),"")</f>
        <v>26</v>
      </c>
      <c r="M336" s="108">
        <f>IFERROR(HLOOKUP(M329,'Latest indicator estimate data'!$A$1:$ZZ$500,MATCH($D336,'Latest indicator estimate data'!$G$1:$G$500,0),FALSE),"")</f>
        <v>76</v>
      </c>
      <c r="N336" s="108">
        <f>IFERROR(HLOOKUP(N329,'Latest indicator estimate data'!$A$1:$ZZ$500,MATCH($D336,'Latest indicator estimate data'!$G$1:$G$500,0),FALSE),"")</f>
        <v>6</v>
      </c>
      <c r="O336" s="108" t="str">
        <f>IFERROR(HLOOKUP(O329,'Latest indicator estimate data'!$A$1:$ZZ$500,MATCH($D336,'Latest indicator estimate data'!$G$1:$G$500,0),FALSE),"")</f>
        <v/>
      </c>
      <c r="P336" s="108" t="str">
        <f>IFERROR(HLOOKUP(P329,'Latest indicator estimate data'!L42:AAK541,MATCH(D336,'Latest indicator estimate data'!Q42:Q541,0),FALSE),"")</f>
        <v/>
      </c>
      <c r="X336" s="19" t="s">
        <v>2461</v>
      </c>
      <c r="Y336" s="19" t="s">
        <v>1163</v>
      </c>
      <c r="Z336" s="19" t="s">
        <v>1879</v>
      </c>
      <c r="AA336" t="s">
        <v>1866</v>
      </c>
    </row>
    <row r="337" spans="2:27" ht="14.4">
      <c r="C337" s="130" t="s">
        <v>2035</v>
      </c>
      <c r="D337" s="131"/>
      <c r="E337" s="132"/>
      <c r="F337" s="132"/>
      <c r="G337" s="132"/>
      <c r="H337" s="132"/>
      <c r="I337" s="132"/>
      <c r="J337" s="132"/>
      <c r="K337" s="132"/>
      <c r="L337" s="132"/>
      <c r="M337" s="132"/>
      <c r="N337" s="132"/>
      <c r="O337" s="132"/>
      <c r="P337" s="132"/>
      <c r="X337" s="19" t="s">
        <v>2462</v>
      </c>
      <c r="Y337" s="19" t="s">
        <v>1165</v>
      </c>
      <c r="Z337" s="19" t="s">
        <v>1883</v>
      </c>
      <c r="AA337" t="s">
        <v>1866</v>
      </c>
    </row>
    <row r="338" spans="2:27" ht="14.4">
      <c r="C338" s="125"/>
      <c r="D338" s="20" t="s">
        <v>1933</v>
      </c>
      <c r="E338" s="108">
        <f>IFERROR(HLOOKUP(E329,'Latest indicator estimate data'!$A$1:$ZZ$500,MATCH($D338,'Latest indicator estimate data'!$G$1:$G$500,0),FALSE),"")</f>
        <v>57</v>
      </c>
      <c r="F338" s="108">
        <f>IFERROR(HLOOKUP(F329,'Latest indicator estimate data'!$A$1:$ZZ$500,MATCH($D338,'Latest indicator estimate data'!$G$1:$G$500,0),FALSE),"")</f>
        <v>81</v>
      </c>
      <c r="G338" s="108">
        <f>IFERROR(HLOOKUP(G329,'Latest indicator estimate data'!$A$1:$ZZ$500,MATCH($D338,'Latest indicator estimate data'!$G$1:$G$500,0),FALSE),"")</f>
        <v>91</v>
      </c>
      <c r="H338" s="108">
        <f>IFERROR(HLOOKUP(H329,'Latest indicator estimate data'!$A$1:$ZZ$500,MATCH($D338,'Latest indicator estimate data'!$G$1:$G$500,0),FALSE),"")</f>
        <v>94</v>
      </c>
      <c r="I338" s="108">
        <f>IFERROR(HLOOKUP(I329,'Latest indicator estimate data'!$A$1:$ZZ$500,MATCH($D338,'Latest indicator estimate data'!$G$1:$G$500,0),FALSE),"")</f>
        <v>25</v>
      </c>
      <c r="J338" s="108">
        <f>IFERROR(HLOOKUP(J329,'Latest indicator estimate data'!$A$1:$ZZ$500,MATCH($D338,'Latest indicator estimate data'!$G$1:$G$500,0),FALSE),"")</f>
        <v>57</v>
      </c>
      <c r="K338" s="108">
        <f>IFERROR(HLOOKUP(K329,'Latest indicator estimate data'!$A$1:$ZZ$500,MATCH($D338,'Latest indicator estimate data'!$G$1:$G$500,0),FALSE),"")</f>
        <v>13</v>
      </c>
      <c r="L338" s="108">
        <f>IFERROR(HLOOKUP(L329,'Latest indicator estimate data'!$A$1:$ZZ$500,MATCH($D338,'Latest indicator estimate data'!$G$1:$G$500,0),FALSE),"")</f>
        <v>26</v>
      </c>
      <c r="M338" s="108">
        <f>IFERROR(HLOOKUP(M329,'Latest indicator estimate data'!$A$1:$ZZ$500,MATCH($D338,'Latest indicator estimate data'!$G$1:$G$500,0),FALSE),"")</f>
        <v>74</v>
      </c>
      <c r="N338" s="108">
        <f>IFERROR(HLOOKUP(N329,'Latest indicator estimate data'!$A$1:$ZZ$500,MATCH($D338,'Latest indicator estimate data'!$G$1:$G$500,0),FALSE),"")</f>
        <v>1</v>
      </c>
      <c r="O338" s="108" t="str">
        <f>IFERROR(HLOOKUP(O329,'Latest indicator estimate data'!$A$1:$ZZ$500,MATCH($D338,'Latest indicator estimate data'!$G$1:$G$500,0),FALSE),"")</f>
        <v/>
      </c>
      <c r="P338" s="108" t="str">
        <f>IFERROR(HLOOKUP(P329,'Latest indicator estimate data'!L44:AAK543,MATCH(D338,'Latest indicator estimate data'!Q44:Q543,0),FALSE),"")</f>
        <v/>
      </c>
      <c r="X338" s="19" t="s">
        <v>2463</v>
      </c>
      <c r="Y338" s="19" t="s">
        <v>1167</v>
      </c>
      <c r="Z338" s="19" t="s">
        <v>1887</v>
      </c>
      <c r="AA338" t="s">
        <v>1866</v>
      </c>
    </row>
    <row r="339" spans="2:27" ht="14.4">
      <c r="C339" s="125"/>
      <c r="D339" s="20" t="s">
        <v>1934</v>
      </c>
      <c r="E339" s="108">
        <f>IFERROR(HLOOKUP(E329,'Latest indicator estimate data'!$A$1:$ZZ$500,MATCH($D339,'Latest indicator estimate data'!$G$1:$G$500,0),FALSE),"")</f>
        <v>48</v>
      </c>
      <c r="F339" s="108">
        <f>IFERROR(HLOOKUP(F329,'Latest indicator estimate data'!$A$1:$ZZ$500,MATCH($D339,'Latest indicator estimate data'!$G$1:$G$500,0),FALSE),"")</f>
        <v>84</v>
      </c>
      <c r="G339" s="108">
        <f>IFERROR(HLOOKUP(G329,'Latest indicator estimate data'!$A$1:$ZZ$500,MATCH($D339,'Latest indicator estimate data'!$G$1:$G$500,0),FALSE),"")</f>
        <v>91</v>
      </c>
      <c r="H339" s="108">
        <f>IFERROR(HLOOKUP(H329,'Latest indicator estimate data'!$A$1:$ZZ$500,MATCH($D339,'Latest indicator estimate data'!$G$1:$G$500,0),FALSE),"")</f>
        <v>96</v>
      </c>
      <c r="I339" s="108">
        <f>IFERROR(HLOOKUP(I329,'Latest indicator estimate data'!$A$1:$ZZ$500,MATCH($D339,'Latest indicator estimate data'!$G$1:$G$500,0),FALSE),"")</f>
        <v>42</v>
      </c>
      <c r="J339" s="108">
        <f>IFERROR(HLOOKUP(J329,'Latest indicator estimate data'!$A$1:$ZZ$500,MATCH($D339,'Latest indicator estimate data'!$G$1:$G$500,0),FALSE),"")</f>
        <v>48</v>
      </c>
      <c r="K339" s="108">
        <f>IFERROR(HLOOKUP(K329,'Latest indicator estimate data'!$A$1:$ZZ$500,MATCH($D339,'Latest indicator estimate data'!$G$1:$G$500,0),FALSE),"")</f>
        <v>10</v>
      </c>
      <c r="L339" s="108">
        <f>IFERROR(HLOOKUP(L329,'Latest indicator estimate data'!$A$1:$ZZ$500,MATCH($D339,'Latest indicator estimate data'!$G$1:$G$500,0),FALSE),"")</f>
        <v>24</v>
      </c>
      <c r="M339" s="108">
        <f>IFERROR(HLOOKUP(M329,'Latest indicator estimate data'!$A$1:$ZZ$500,MATCH($D339,'Latest indicator estimate data'!$G$1:$G$500,0),FALSE),"")</f>
        <v>81</v>
      </c>
      <c r="N339" s="108">
        <f>IFERROR(HLOOKUP(N329,'Latest indicator estimate data'!$A$1:$ZZ$500,MATCH($D339,'Latest indicator estimate data'!$G$1:$G$500,0),FALSE),"")</f>
        <v>4</v>
      </c>
      <c r="O339" s="108" t="str">
        <f>IFERROR(HLOOKUP(O329,'Latest indicator estimate data'!$A$1:$ZZ$500,MATCH($D339,'Latest indicator estimate data'!$G$1:$G$500,0),FALSE),"")</f>
        <v/>
      </c>
      <c r="P339" s="108" t="str">
        <f>IFERROR(HLOOKUP(P329,'Latest indicator estimate data'!L45:AAK544,MATCH(D339,'Latest indicator estimate data'!Q45:Q544,0),FALSE),"")</f>
        <v/>
      </c>
      <c r="X339" s="19" t="s">
        <v>2464</v>
      </c>
      <c r="Y339" s="19" t="s">
        <v>1169</v>
      </c>
      <c r="Z339" s="19" t="s">
        <v>1891</v>
      </c>
      <c r="AA339" t="s">
        <v>1866</v>
      </c>
    </row>
    <row r="340" spans="2:27">
      <c r="C340" s="130" t="s">
        <v>2039</v>
      </c>
      <c r="D340" s="131"/>
      <c r="E340" s="132"/>
      <c r="F340" s="132"/>
      <c r="G340" s="132"/>
      <c r="H340" s="132"/>
      <c r="I340" s="132"/>
      <c r="J340" s="132"/>
      <c r="K340" s="132"/>
      <c r="L340" s="132"/>
      <c r="M340" s="132"/>
      <c r="N340" s="132"/>
      <c r="O340" s="132"/>
      <c r="P340" s="132"/>
    </row>
    <row r="341" spans="2:27">
      <c r="C341" s="125"/>
      <c r="D341" s="20" t="s">
        <v>2561</v>
      </c>
      <c r="E341" s="108">
        <f>IFERROR(HLOOKUP(E329,'Latest indicator estimate data'!$A$1:$ZZ$500,MATCH($D341,'Latest indicator estimate data'!$G$1:$G$500,0),FALSE),"")</f>
        <v>36</v>
      </c>
      <c r="F341" s="108">
        <f>IFERROR(HLOOKUP(F329,'Latest indicator estimate data'!$A$1:$ZZ$500,MATCH($D341,'Latest indicator estimate data'!$G$1:$G$500,0),FALSE),"")</f>
        <v>82</v>
      </c>
      <c r="G341" s="108">
        <f>IFERROR(HLOOKUP(G329,'Latest indicator estimate data'!$A$1:$ZZ$500,MATCH($D341,'Latest indicator estimate data'!$G$1:$G$500,0),FALSE),"")</f>
        <v>91</v>
      </c>
      <c r="H341" s="108">
        <f>IFERROR(HLOOKUP(H329,'Latest indicator estimate data'!$A$1:$ZZ$500,MATCH($D341,'Latest indicator estimate data'!$G$1:$G$500,0),FALSE),"")</f>
        <v>82</v>
      </c>
      <c r="I341" s="108">
        <f>IFERROR(HLOOKUP(I329,'Latest indicator estimate data'!$A$1:$ZZ$500,MATCH($D341,'Latest indicator estimate data'!$G$1:$G$500,0),FALSE),"")</f>
        <v>36</v>
      </c>
      <c r="J341" s="108">
        <f>IFERROR(HLOOKUP(J329,'Latest indicator estimate data'!$A$1:$ZZ$500,MATCH($D341,'Latest indicator estimate data'!$G$1:$G$500,0),FALSE),"")</f>
        <v>36</v>
      </c>
      <c r="K341" s="108">
        <f>IFERROR(HLOOKUP(K329,'Latest indicator estimate data'!$A$1:$ZZ$500,MATCH($D341,'Latest indicator estimate data'!$G$1:$G$500,0),FALSE),"")</f>
        <v>9</v>
      </c>
      <c r="L341" s="108">
        <f>IFERROR(HLOOKUP(L329,'Latest indicator estimate data'!$A$1:$ZZ$500,MATCH($D341,'Latest indicator estimate data'!$G$1:$G$500,0),FALSE),"")</f>
        <v>9</v>
      </c>
      <c r="M341" s="108">
        <f>IFERROR(HLOOKUP(M329,'Latest indicator estimate data'!$A$1:$ZZ$500,MATCH($D341,'Latest indicator estimate data'!$G$1:$G$500,0),FALSE),"")</f>
        <v>73</v>
      </c>
      <c r="N341" s="108">
        <f>IFERROR(HLOOKUP(N329,'Latest indicator estimate data'!$A$1:$ZZ$500,MATCH($D341,'Latest indicator estimate data'!$G$1:$G$500,0),FALSE),"")</f>
        <v>0</v>
      </c>
      <c r="O341" s="108" t="str">
        <f>IFERROR(HLOOKUP(O329,'Latest indicator estimate data'!$A$1:$ZZ$500,MATCH($D341,'Latest indicator estimate data'!$G$1:$G$500,0),FALSE),"")</f>
        <v/>
      </c>
      <c r="P341" s="108" t="str">
        <f>IFERROR(HLOOKUP(P329,'Latest indicator estimate data'!L47:AAK546,MATCH(D341,'Latest indicator estimate data'!Q47:Q546,0),FALSE),"")</f>
        <v/>
      </c>
    </row>
    <row r="342" spans="2:27">
      <c r="C342" s="126"/>
      <c r="D342" s="129" t="s">
        <v>2560</v>
      </c>
      <c r="E342" s="113">
        <f>IFERROR(HLOOKUP(E329,'Latest indicator estimate data'!$A$1:$ZZ$500,MATCH($D342,'Latest indicator estimate data'!$G$1:$G$500,0),FALSE),"")</f>
        <v>54</v>
      </c>
      <c r="F342" s="113">
        <f>IFERROR(HLOOKUP(F329,'Latest indicator estimate data'!$A$1:$ZZ$500,MATCH($D342,'Latest indicator estimate data'!$G$1:$G$500,0),FALSE),"")</f>
        <v>82</v>
      </c>
      <c r="G342" s="113">
        <f>IFERROR(HLOOKUP(G329,'Latest indicator estimate data'!$A$1:$ZZ$500,MATCH($D342,'Latest indicator estimate data'!$G$1:$G$500,0),FALSE),"")</f>
        <v>91</v>
      </c>
      <c r="H342" s="113">
        <f>IFERROR(HLOOKUP(H329,'Latest indicator estimate data'!$A$1:$ZZ$500,MATCH($D342,'Latest indicator estimate data'!$G$1:$G$500,0),FALSE),"")</f>
        <v>96</v>
      </c>
      <c r="I342" s="113">
        <f>IFERROR(HLOOKUP(I329,'Latest indicator estimate data'!$A$1:$ZZ$500,MATCH($D342,'Latest indicator estimate data'!$G$1:$G$500,0),FALSE),"")</f>
        <v>33</v>
      </c>
      <c r="J342" s="113">
        <f>IFERROR(HLOOKUP(J329,'Latest indicator estimate data'!$A$1:$ZZ$500,MATCH($D342,'Latest indicator estimate data'!$G$1:$G$500,0),FALSE),"")</f>
        <v>54</v>
      </c>
      <c r="K342" s="113">
        <f>IFERROR(HLOOKUP(K329,'Latest indicator estimate data'!$A$1:$ZZ$500,MATCH($D342,'Latest indicator estimate data'!$G$1:$G$500,0),FALSE),"")</f>
        <v>12</v>
      </c>
      <c r="L342" s="113">
        <f>IFERROR(HLOOKUP(L329,'Latest indicator estimate data'!$A$1:$ZZ$500,MATCH($D342,'Latest indicator estimate data'!$G$1:$G$500,0),FALSE),"")</f>
        <v>27</v>
      </c>
      <c r="M342" s="113">
        <f>IFERROR(HLOOKUP(M329,'Latest indicator estimate data'!$A$1:$ZZ$500,MATCH($D342,'Latest indicator estimate data'!$G$1:$G$500,0),FALSE),"")</f>
        <v>77</v>
      </c>
      <c r="N342" s="113">
        <f>IFERROR(HLOOKUP(N329,'Latest indicator estimate data'!$A$1:$ZZ$500,MATCH($D342,'Latest indicator estimate data'!$G$1:$G$500,0),FALSE),"")</f>
        <v>3</v>
      </c>
      <c r="O342" s="113" t="str">
        <f>IFERROR(HLOOKUP(O329,'Latest indicator estimate data'!$A$1:$ZZ$500,MATCH($D342,'Latest indicator estimate data'!$G$1:$G$500,0),FALSE),"")</f>
        <v/>
      </c>
      <c r="P342" s="113" t="str">
        <f>IFERROR(HLOOKUP(P329,'Latest indicator estimate data'!L48:AAK547,MATCH(D342,'Latest indicator estimate data'!Q48:Q547,0),FALSE),"")</f>
        <v/>
      </c>
    </row>
    <row r="346" spans="2:27">
      <c r="B346" s="105" t="s">
        <v>2465</v>
      </c>
    </row>
    <row r="347" spans="2:27">
      <c r="B347" s="105" t="s">
        <v>2466</v>
      </c>
      <c r="C347" s="105"/>
      <c r="D347" s="106"/>
      <c r="E347" s="107"/>
      <c r="F347" s="107"/>
      <c r="G347" s="107"/>
      <c r="H347" s="107"/>
      <c r="I347" s="107"/>
      <c r="J347" s="107"/>
      <c r="K347" s="107"/>
      <c r="L347" s="107"/>
      <c r="M347" s="107"/>
      <c r="N347" s="107"/>
      <c r="O347" s="108"/>
      <c r="P347" s="118"/>
    </row>
    <row r="348" spans="2:27" ht="73.5" customHeight="1">
      <c r="C348" s="109"/>
      <c r="D348" s="109"/>
      <c r="E348" s="110"/>
      <c r="F348" s="245" t="s">
        <v>2467</v>
      </c>
      <c r="G348" s="245"/>
      <c r="H348" s="245"/>
      <c r="I348" s="245"/>
      <c r="J348" s="245"/>
      <c r="K348" s="245" t="s">
        <v>2468</v>
      </c>
      <c r="L348" s="245"/>
      <c r="M348" s="110"/>
      <c r="N348" s="110"/>
      <c r="O348" s="110"/>
      <c r="P348" s="110"/>
    </row>
    <row r="349" spans="2:27" ht="55.2">
      <c r="C349" s="120"/>
      <c r="D349" s="120"/>
      <c r="E349" s="160" t="str">
        <f>X351</f>
        <v>System to report COVID-19 vaccinations</v>
      </c>
      <c r="F349" s="160" t="str">
        <f>X352</f>
        <v>storage of vaccine</v>
      </c>
      <c r="G349" s="160" t="str">
        <f>X353</f>
        <v>administration of vaccine</v>
      </c>
      <c r="H349" s="160" t="str">
        <f>X354</f>
        <v>management of adverse events</v>
      </c>
      <c r="I349" s="160" t="str">
        <f>X355</f>
        <v>reporting adverse events</v>
      </c>
      <c r="J349" s="160" t="str">
        <f>X356</f>
        <v>stock out of syringes - previous one month</v>
      </c>
      <c r="K349" s="160" t="str">
        <f>X357</f>
        <v>AEFI kit</v>
      </c>
      <c r="L349" s="160" t="str">
        <f>X358</f>
        <v xml:space="preserve">a system to report AEFI </v>
      </c>
      <c r="M349" s="160"/>
      <c r="N349" s="160"/>
      <c r="O349" s="160"/>
      <c r="P349" s="160"/>
    </row>
    <row r="350" spans="2:27" ht="41.4">
      <c r="C350" s="121"/>
      <c r="D350" s="121"/>
      <c r="E350" s="127" t="s">
        <v>1170</v>
      </c>
      <c r="F350" s="127" t="s">
        <v>1171</v>
      </c>
      <c r="G350" s="127" t="s">
        <v>1172</v>
      </c>
      <c r="H350" s="127" t="s">
        <v>1173</v>
      </c>
      <c r="I350" s="127" t="s">
        <v>1174</v>
      </c>
      <c r="J350" s="127" t="s">
        <v>1175</v>
      </c>
      <c r="K350" s="127" t="s">
        <v>1176</v>
      </c>
      <c r="L350" s="127" t="s">
        <v>1177</v>
      </c>
      <c r="M350" s="127"/>
      <c r="N350" s="127"/>
      <c r="O350" s="127"/>
      <c r="P350" s="127"/>
    </row>
    <row r="351" spans="2:27" ht="14.4">
      <c r="C351" s="123" t="s">
        <v>1927</v>
      </c>
      <c r="D351" s="124"/>
      <c r="E351" s="112">
        <f>HLOOKUP(E350,'Latest indicator estimate data'!$A$1:$ZZ$500,MATCH($C351,'Latest indicator estimate data'!$G$1:$G$500,0),FALSE)</f>
        <v>99</v>
      </c>
      <c r="F351" s="112">
        <f>HLOOKUP(F350,'Latest indicator estimate data'!$A$1:$ZZ$500,MATCH($C351,'Latest indicator estimate data'!$G$1:$G$500,0),FALSE)</f>
        <v>97</v>
      </c>
      <c r="G351" s="112">
        <f>HLOOKUP(G350,'Latest indicator estimate data'!$A$1:$ZZ$500,MATCH($C351,'Latest indicator estimate data'!$G$1:$G$500,0),FALSE)</f>
        <v>98</v>
      </c>
      <c r="H351" s="112">
        <f>HLOOKUP(H350,'Latest indicator estimate data'!$A$1:$ZZ$500,MATCH($C351,'Latest indicator estimate data'!$G$1:$G$500,0),FALSE)</f>
        <v>92</v>
      </c>
      <c r="I351" s="112">
        <f>HLOOKUP(I350,'Latest indicator estimate data'!$A$1:$ZZ$500,MATCH($C351,'Latest indicator estimate data'!$G$1:$G$500,0),FALSE)</f>
        <v>98</v>
      </c>
      <c r="J351" s="112">
        <f>HLOOKUP(J350,'Latest indicator estimate data'!$A$1:$ZZ$500,MATCH($C351,'Latest indicator estimate data'!$G$1:$G$500,0),FALSE)</f>
        <v>10</v>
      </c>
      <c r="K351" s="112">
        <f>HLOOKUP(K350,'Latest indicator estimate data'!$A$1:$ZZ$500,MATCH($C351,'Latest indicator estimate data'!$G$1:$G$500,0),FALSE)</f>
        <v>55</v>
      </c>
      <c r="L351" s="112">
        <f>HLOOKUP(L350,'Latest indicator estimate data'!$A$1:$ZZ$500,MATCH($C351,'Latest indicator estimate data'!$G$1:$G$500,0),FALSE)</f>
        <v>92</v>
      </c>
      <c r="M351" s="112" t="e">
        <f>HLOOKUP(M350,'Latest indicator estimate data'!$A$1:$ZZ$500,MATCH($C351,'Latest indicator estimate data'!$G$1:$G$500,0),FALSE)</f>
        <v>#N/A</v>
      </c>
      <c r="N351" s="112" t="e">
        <f>HLOOKUP(N350,'Latest indicator estimate data'!$A$1:$ZZ$500,MATCH($C351,'Latest indicator estimate data'!$G$1:$G$500,0),FALSE)</f>
        <v>#N/A</v>
      </c>
      <c r="O351" s="112" t="e">
        <f>HLOOKUP(O350,'Latest indicator estimate data'!$A$1:$ZZ$500,MATCH($C351,'Latest indicator estimate data'!$G$1:$G$500,0),FALSE)</f>
        <v>#N/A</v>
      </c>
      <c r="P351" s="112" t="e">
        <f>HLOOKUP(P350,'Latest indicator estimate data'!A61:ZZ560,MATCH(C351,'Latest indicator estimate data'!E61:E560,0),FALSE)</f>
        <v>#N/A</v>
      </c>
      <c r="X351" s="19" t="s">
        <v>2469</v>
      </c>
      <c r="Y351" s="19" t="s">
        <v>1170</v>
      </c>
      <c r="Z351" s="19" t="s">
        <v>1893</v>
      </c>
      <c r="AA351" t="s">
        <v>1269</v>
      </c>
    </row>
    <row r="352" spans="2:27" ht="14.4">
      <c r="C352" s="133" t="s">
        <v>2027</v>
      </c>
      <c r="D352" s="134"/>
      <c r="E352" s="132"/>
      <c r="F352" s="132"/>
      <c r="G352" s="132"/>
      <c r="H352" s="132"/>
      <c r="I352" s="132"/>
      <c r="J352" s="132"/>
      <c r="K352" s="132"/>
      <c r="L352" s="132"/>
      <c r="M352" s="132"/>
      <c r="N352" s="132"/>
      <c r="O352" s="132"/>
      <c r="P352" s="132"/>
      <c r="X352" s="19" t="s">
        <v>2470</v>
      </c>
      <c r="Y352" s="19" t="s">
        <v>1171</v>
      </c>
      <c r="Z352" s="19" t="s">
        <v>1895</v>
      </c>
      <c r="AA352" t="s">
        <v>1866</v>
      </c>
    </row>
    <row r="353" spans="2:27" ht="14.4">
      <c r="C353" s="125"/>
      <c r="D353" s="20" t="s">
        <v>1928</v>
      </c>
      <c r="E353" s="108">
        <f>IFERROR(HLOOKUP(E350,'Latest indicator estimate data'!$A$1:$ZZ$500,MATCH($D353,'Latest indicator estimate data'!$G$1:$G$500,0),FALSE),"")</f>
        <v>97</v>
      </c>
      <c r="F353" s="108">
        <f>IFERROR(HLOOKUP(F350,'Latest indicator estimate data'!$A$1:$ZZ$500,MATCH($D353,'Latest indicator estimate data'!$G$1:$G$500,0),FALSE),"")</f>
        <v>95</v>
      </c>
      <c r="G353" s="108">
        <f>IFERROR(HLOOKUP(G350,'Latest indicator estimate data'!$A$1:$ZZ$500,MATCH($D353,'Latest indicator estimate data'!$G$1:$G$500,0),FALSE),"")</f>
        <v>97</v>
      </c>
      <c r="H353" s="108">
        <f>IFERROR(HLOOKUP(H350,'Latest indicator estimate data'!$A$1:$ZZ$500,MATCH($D353,'Latest indicator estimate data'!$G$1:$G$500,0),FALSE),"")</f>
        <v>95</v>
      </c>
      <c r="I353" s="108">
        <f>IFERROR(HLOOKUP(I350,'Latest indicator estimate data'!$A$1:$ZZ$500,MATCH($D353,'Latest indicator estimate data'!$G$1:$G$500,0),FALSE),"")</f>
        <v>100</v>
      </c>
      <c r="J353" s="108">
        <f>IFERROR(HLOOKUP(J350,'Latest indicator estimate data'!$A$1:$ZZ$500,MATCH($D353,'Latest indicator estimate data'!$G$1:$G$500,0),FALSE),"")</f>
        <v>10</v>
      </c>
      <c r="K353" s="108">
        <f>IFERROR(HLOOKUP(K350,'Latest indicator estimate data'!$A$1:$ZZ$500,MATCH($D353,'Latest indicator estimate data'!$G$1:$G$500,0),FALSE),"")</f>
        <v>70</v>
      </c>
      <c r="L353" s="108">
        <f>IFERROR(HLOOKUP(L350,'Latest indicator estimate data'!$A$1:$ZZ$500,MATCH($D353,'Latest indicator estimate data'!$G$1:$G$500,0),FALSE),"")</f>
        <v>95</v>
      </c>
      <c r="M353" s="108" t="str">
        <f>IFERROR(HLOOKUP(M350,'Latest indicator estimate data'!$A$1:$ZZ$500,MATCH($D353,'Latest indicator estimate data'!$G$1:$G$500,0),FALSE),"")</f>
        <v/>
      </c>
      <c r="N353" s="108" t="str">
        <f>IFERROR(HLOOKUP(N350,'Latest indicator estimate data'!$A$1:$ZZ$500,MATCH($D353,'Latest indicator estimate data'!$G$1:$G$500,0),FALSE),"")</f>
        <v/>
      </c>
      <c r="O353" s="108" t="str">
        <f>IFERROR(HLOOKUP(O350,'Latest indicator estimate data'!$A$1:$ZZ$500,MATCH($D353,'Latest indicator estimate data'!$G$1:$G$500,0),FALSE),"")</f>
        <v/>
      </c>
      <c r="P353" s="108" t="str">
        <f>IFERROR(HLOOKUP(P350,'Latest indicator estimate data'!A61:ZZ560,MATCH(D353,'Latest indicator estimate data'!F61:F560,0),FALSE),"")</f>
        <v/>
      </c>
      <c r="X353" s="19" t="s">
        <v>2471</v>
      </c>
      <c r="Y353" s="19" t="s">
        <v>1172</v>
      </c>
      <c r="Z353" s="19" t="s">
        <v>1897</v>
      </c>
      <c r="AA353" t="s">
        <v>1866</v>
      </c>
    </row>
    <row r="354" spans="2:27" ht="27.6">
      <c r="C354" s="125"/>
      <c r="D354" s="20" t="s">
        <v>1929</v>
      </c>
      <c r="E354" s="108">
        <f>IFERROR(HLOOKUP(E350,'Latest indicator estimate data'!$A$1:$ZZ$500,MATCH($D354,'Latest indicator estimate data'!$G$1:$G$500,0),FALSE),"")</f>
        <v>100</v>
      </c>
      <c r="F354" s="108">
        <f>IFERROR(HLOOKUP(F350,'Latest indicator estimate data'!$A$1:$ZZ$500,MATCH($D354,'Latest indicator estimate data'!$G$1:$G$500,0),FALSE),"")</f>
        <v>98</v>
      </c>
      <c r="G354" s="108">
        <f>IFERROR(HLOOKUP(G350,'Latest indicator estimate data'!$A$1:$ZZ$500,MATCH($D354,'Latest indicator estimate data'!$G$1:$G$500,0),FALSE),"")</f>
        <v>98</v>
      </c>
      <c r="H354" s="108">
        <f>IFERROR(HLOOKUP(H350,'Latest indicator estimate data'!$A$1:$ZZ$500,MATCH($D354,'Latest indicator estimate data'!$G$1:$G$500,0),FALSE),"")</f>
        <v>91</v>
      </c>
      <c r="I354" s="108">
        <f>IFERROR(HLOOKUP(I350,'Latest indicator estimate data'!$A$1:$ZZ$500,MATCH($D354,'Latest indicator estimate data'!$G$1:$G$500,0),FALSE),"")</f>
        <v>97</v>
      </c>
      <c r="J354" s="108">
        <f>IFERROR(HLOOKUP(J350,'Latest indicator estimate data'!$A$1:$ZZ$500,MATCH($D354,'Latest indicator estimate data'!$G$1:$G$500,0),FALSE),"")</f>
        <v>10</v>
      </c>
      <c r="K354" s="108">
        <f>IFERROR(HLOOKUP(K350,'Latest indicator estimate data'!$A$1:$ZZ$500,MATCH($D354,'Latest indicator estimate data'!$G$1:$G$500,0),FALSE),"")</f>
        <v>48</v>
      </c>
      <c r="L354" s="108">
        <f>IFERROR(HLOOKUP(L350,'Latest indicator estimate data'!$A$1:$ZZ$500,MATCH($D354,'Latest indicator estimate data'!$G$1:$G$500,0),FALSE),"")</f>
        <v>90</v>
      </c>
      <c r="M354" s="108" t="str">
        <f>IFERROR(HLOOKUP(M350,'Latest indicator estimate data'!$A$1:$ZZ$500,MATCH($D354,'Latest indicator estimate data'!$G$1:$G$500,0),FALSE),"")</f>
        <v/>
      </c>
      <c r="N354" s="108" t="str">
        <f>IFERROR(HLOOKUP(N350,'Latest indicator estimate data'!$A$1:$ZZ$500,MATCH($D354,'Latest indicator estimate data'!$G$1:$G$500,0),FALSE),"")</f>
        <v/>
      </c>
      <c r="O354" s="108" t="str">
        <f>IFERROR(HLOOKUP(O350,'Latest indicator estimate data'!$A$1:$ZZ$500,MATCH($D354,'Latest indicator estimate data'!$G$1:$G$500,0),FALSE),"")</f>
        <v/>
      </c>
      <c r="P354" s="108" t="str">
        <f>IFERROR(HLOOKUP(P350,'Latest indicator estimate data'!A61:ZZ560,MATCH(D354,'Latest indicator estimate data'!F61:F560,0),FALSE),"")</f>
        <v/>
      </c>
      <c r="X354" s="19" t="s">
        <v>2472</v>
      </c>
      <c r="Y354" s="19" t="s">
        <v>1173</v>
      </c>
      <c r="Z354" s="19" t="s">
        <v>1899</v>
      </c>
      <c r="AA354" t="s">
        <v>1866</v>
      </c>
    </row>
    <row r="355" spans="2:27" ht="14.4">
      <c r="C355" s="130" t="s">
        <v>2031</v>
      </c>
      <c r="D355" s="131"/>
      <c r="E355" s="132"/>
      <c r="F355" s="132"/>
      <c r="G355" s="132"/>
      <c r="H355" s="132"/>
      <c r="I355" s="132"/>
      <c r="J355" s="132"/>
      <c r="K355" s="132"/>
      <c r="L355" s="132"/>
      <c r="M355" s="132"/>
      <c r="N355" s="132"/>
      <c r="O355" s="132"/>
      <c r="P355" s="132"/>
      <c r="X355" s="19" t="s">
        <v>2473</v>
      </c>
      <c r="Y355" s="19" t="s">
        <v>1174</v>
      </c>
      <c r="Z355" s="19" t="s">
        <v>1901</v>
      </c>
      <c r="AA355" t="s">
        <v>1866</v>
      </c>
    </row>
    <row r="356" spans="2:27" ht="14.4">
      <c r="C356" s="125"/>
      <c r="D356" s="20" t="s">
        <v>2558</v>
      </c>
      <c r="E356" s="108">
        <f>IFERROR(HLOOKUP(E350,'Latest indicator estimate data'!$A$1:$ZZ$500,MATCH($D356,'Latest indicator estimate data'!$G$1:$G$500,0),FALSE),"")</f>
        <v>100</v>
      </c>
      <c r="F356" s="108">
        <f>IFERROR(HLOOKUP(F350,'Latest indicator estimate data'!$A$1:$ZZ$500,MATCH($D356,'Latest indicator estimate data'!$G$1:$G$500,0),FALSE),"")</f>
        <v>98</v>
      </c>
      <c r="G356" s="108">
        <f>IFERROR(HLOOKUP(G350,'Latest indicator estimate data'!$A$1:$ZZ$500,MATCH($D356,'Latest indicator estimate data'!$G$1:$G$500,0),FALSE),"")</f>
        <v>98</v>
      </c>
      <c r="H356" s="108">
        <f>IFERROR(HLOOKUP(H350,'Latest indicator estimate data'!$A$1:$ZZ$500,MATCH($D356,'Latest indicator estimate data'!$G$1:$G$500,0),FALSE),"")</f>
        <v>91</v>
      </c>
      <c r="I356" s="108">
        <f>IFERROR(HLOOKUP(I350,'Latest indicator estimate data'!$A$1:$ZZ$500,MATCH($D356,'Latest indicator estimate data'!$G$1:$G$500,0),FALSE),"")</f>
        <v>97</v>
      </c>
      <c r="J356" s="108">
        <f>IFERROR(HLOOKUP(J350,'Latest indicator estimate data'!$A$1:$ZZ$500,MATCH($D356,'Latest indicator estimate data'!$G$1:$G$500,0),FALSE),"")</f>
        <v>11</v>
      </c>
      <c r="K356" s="108">
        <f>IFERROR(HLOOKUP(K350,'Latest indicator estimate data'!$A$1:$ZZ$500,MATCH($D356,'Latest indicator estimate data'!$G$1:$G$500,0),FALSE),"")</f>
        <v>47</v>
      </c>
      <c r="L356" s="108">
        <f>IFERROR(HLOOKUP(L350,'Latest indicator estimate data'!$A$1:$ZZ$500,MATCH($D356,'Latest indicator estimate data'!$G$1:$G$500,0),FALSE),"")</f>
        <v>90</v>
      </c>
      <c r="M356" s="108" t="str">
        <f>IFERROR(HLOOKUP(M350,'Latest indicator estimate data'!$A$1:$ZZ$500,MATCH($D356,'Latest indicator estimate data'!$G$1:$G$500,0),FALSE),"")</f>
        <v/>
      </c>
      <c r="N356" s="108" t="str">
        <f>IFERROR(HLOOKUP(N350,'Latest indicator estimate data'!$A$1:$ZZ$500,MATCH($D356,'Latest indicator estimate data'!$G$1:$G$500,0),FALSE),"")</f>
        <v/>
      </c>
      <c r="O356" s="108" t="str">
        <f>IFERROR(HLOOKUP(O350,'Latest indicator estimate data'!$A$1:$ZZ$500,MATCH($D356,'Latest indicator estimate data'!$G$1:$G$500,0),FALSE),"")</f>
        <v/>
      </c>
      <c r="P356" s="108" t="str">
        <f>IFERROR(HLOOKUP(P350,'Latest indicator estimate data'!L61:AAK560,MATCH(D356,'Latest indicator estimate data'!Q61:Q560,0),FALSE),"")</f>
        <v/>
      </c>
      <c r="X356" s="19" t="s">
        <v>2474</v>
      </c>
      <c r="Y356" s="19" t="s">
        <v>1175</v>
      </c>
      <c r="Z356" s="19" t="s">
        <v>1903</v>
      </c>
      <c r="AA356" t="s">
        <v>1866</v>
      </c>
    </row>
    <row r="357" spans="2:27" ht="14.4">
      <c r="C357" s="125"/>
      <c r="D357" s="20" t="s">
        <v>2559</v>
      </c>
      <c r="E357" s="108">
        <f>IFERROR(HLOOKUP(E350,'Latest indicator estimate data'!$A$1:$ZZ$500,MATCH($D357,'Latest indicator estimate data'!$G$1:$G$500,0),FALSE),"")</f>
        <v>97</v>
      </c>
      <c r="F357" s="108">
        <f>IFERROR(HLOOKUP(F350,'Latest indicator estimate data'!$A$1:$ZZ$500,MATCH($D357,'Latest indicator estimate data'!$G$1:$G$500,0),FALSE),"")</f>
        <v>94</v>
      </c>
      <c r="G357" s="108">
        <f>IFERROR(HLOOKUP(G350,'Latest indicator estimate data'!$A$1:$ZZ$500,MATCH($D357,'Latest indicator estimate data'!$G$1:$G$500,0),FALSE),"")</f>
        <v>97</v>
      </c>
      <c r="H357" s="108">
        <f>IFERROR(HLOOKUP(H350,'Latest indicator estimate data'!$A$1:$ZZ$500,MATCH($D357,'Latest indicator estimate data'!$G$1:$G$500,0),FALSE),"")</f>
        <v>94</v>
      </c>
      <c r="I357" s="108">
        <f>IFERROR(HLOOKUP(I350,'Latest indicator estimate data'!$A$1:$ZZ$500,MATCH($D357,'Latest indicator estimate data'!$G$1:$G$500,0),FALSE),"")</f>
        <v>100</v>
      </c>
      <c r="J357" s="108">
        <f>IFERROR(HLOOKUP(J350,'Latest indicator estimate data'!$A$1:$ZZ$500,MATCH($D357,'Latest indicator estimate data'!$G$1:$G$500,0),FALSE),"")</f>
        <v>9</v>
      </c>
      <c r="K357" s="108">
        <f>IFERROR(HLOOKUP(K350,'Latest indicator estimate data'!$A$1:$ZZ$500,MATCH($D357,'Latest indicator estimate data'!$G$1:$G$500,0),FALSE),"")</f>
        <v>76</v>
      </c>
      <c r="L357" s="108">
        <f>IFERROR(HLOOKUP(L350,'Latest indicator estimate data'!$A$1:$ZZ$500,MATCH($D357,'Latest indicator estimate data'!$G$1:$G$500,0),FALSE),"")</f>
        <v>95</v>
      </c>
      <c r="M357" s="108" t="str">
        <f>IFERROR(HLOOKUP(M350,'Latest indicator estimate data'!$A$1:$ZZ$500,MATCH($D357,'Latest indicator estimate data'!$G$1:$G$500,0),FALSE),"")</f>
        <v/>
      </c>
      <c r="N357" s="108" t="str">
        <f>IFERROR(HLOOKUP(N350,'Latest indicator estimate data'!$A$1:$ZZ$500,MATCH($D357,'Latest indicator estimate data'!$G$1:$G$500,0),FALSE),"")</f>
        <v/>
      </c>
      <c r="O357" s="108" t="str">
        <f>IFERROR(HLOOKUP(O350,'Latest indicator estimate data'!$A$1:$ZZ$500,MATCH($D357,'Latest indicator estimate data'!$G$1:$G$500,0),FALSE),"")</f>
        <v/>
      </c>
      <c r="P357" s="108" t="str">
        <f>IFERROR(HLOOKUP(P350,'Latest indicator estimate data'!L62:AAK561,MATCH(D357,'Latest indicator estimate data'!Q62:Q561,0),FALSE),"")</f>
        <v/>
      </c>
      <c r="X357" s="19" t="s">
        <v>2475</v>
      </c>
      <c r="Y357" s="19" t="s">
        <v>1176</v>
      </c>
      <c r="Z357" s="19" t="s">
        <v>1905</v>
      </c>
      <c r="AA357" t="s">
        <v>1906</v>
      </c>
    </row>
    <row r="358" spans="2:27" ht="14.4">
      <c r="C358" s="130" t="s">
        <v>2035</v>
      </c>
      <c r="D358" s="131"/>
      <c r="E358" s="132"/>
      <c r="F358" s="132"/>
      <c r="G358" s="132"/>
      <c r="H358" s="132"/>
      <c r="I358" s="132"/>
      <c r="J358" s="132"/>
      <c r="K358" s="132"/>
      <c r="L358" s="132"/>
      <c r="M358" s="132"/>
      <c r="N358" s="132"/>
      <c r="O358" s="132"/>
      <c r="P358" s="132"/>
      <c r="X358" s="19" t="s">
        <v>2476</v>
      </c>
      <c r="Y358" s="19" t="s">
        <v>1177</v>
      </c>
      <c r="Z358" s="19" t="s">
        <v>1908</v>
      </c>
      <c r="AA358" t="s">
        <v>1906</v>
      </c>
    </row>
    <row r="359" spans="2:27">
      <c r="C359" s="125"/>
      <c r="D359" s="20" t="s">
        <v>1933</v>
      </c>
      <c r="E359" s="108">
        <f>IFERROR(HLOOKUP(E350,'Latest indicator estimate data'!$A$1:$ZZ$500,MATCH($D359,'Latest indicator estimate data'!$G$1:$G$500,0),FALSE),"")</f>
        <v>100</v>
      </c>
      <c r="F359" s="108">
        <f>IFERROR(HLOOKUP(F350,'Latest indicator estimate data'!$A$1:$ZZ$500,MATCH($D359,'Latest indicator estimate data'!$G$1:$G$500,0),FALSE),"")</f>
        <v>99</v>
      </c>
      <c r="G359" s="108">
        <f>IFERROR(HLOOKUP(G350,'Latest indicator estimate data'!$A$1:$ZZ$500,MATCH($D359,'Latest indicator estimate data'!$G$1:$G$500,0),FALSE),"")</f>
        <v>99</v>
      </c>
      <c r="H359" s="108">
        <f>IFERROR(HLOOKUP(H350,'Latest indicator estimate data'!$A$1:$ZZ$500,MATCH($D359,'Latest indicator estimate data'!$G$1:$G$500,0),FALSE),"")</f>
        <v>91</v>
      </c>
      <c r="I359" s="108">
        <f>IFERROR(HLOOKUP(I350,'Latest indicator estimate data'!$A$1:$ZZ$500,MATCH($D359,'Latest indicator estimate data'!$G$1:$G$500,0),FALSE),"")</f>
        <v>97</v>
      </c>
      <c r="J359" s="108">
        <f>IFERROR(HLOOKUP(J350,'Latest indicator estimate data'!$A$1:$ZZ$500,MATCH($D359,'Latest indicator estimate data'!$G$1:$G$500,0),FALSE),"")</f>
        <v>9</v>
      </c>
      <c r="K359" s="108">
        <f>IFERROR(HLOOKUP(K350,'Latest indicator estimate data'!$A$1:$ZZ$500,MATCH($D359,'Latest indicator estimate data'!$G$1:$G$500,0),FALSE),"")</f>
        <v>42</v>
      </c>
      <c r="L359" s="108">
        <f>IFERROR(HLOOKUP(L350,'Latest indicator estimate data'!$A$1:$ZZ$500,MATCH($D359,'Latest indicator estimate data'!$G$1:$G$500,0),FALSE),"")</f>
        <v>89</v>
      </c>
      <c r="M359" s="108" t="str">
        <f>IFERROR(HLOOKUP(M350,'Latest indicator estimate data'!$A$1:$ZZ$500,MATCH($D359,'Latest indicator estimate data'!$G$1:$G$500,0),FALSE),"")</f>
        <v/>
      </c>
      <c r="N359" s="108" t="str">
        <f>IFERROR(HLOOKUP(N350,'Latest indicator estimate data'!$A$1:$ZZ$500,MATCH($D359,'Latest indicator estimate data'!$G$1:$G$500,0),FALSE),"")</f>
        <v/>
      </c>
      <c r="O359" s="108" t="str">
        <f>IFERROR(HLOOKUP(O350,'Latest indicator estimate data'!$A$1:$ZZ$500,MATCH($D359,'Latest indicator estimate data'!$G$1:$G$500,0),FALSE),"")</f>
        <v/>
      </c>
      <c r="P359" s="108" t="str">
        <f>IFERROR(HLOOKUP(P350,'Latest indicator estimate data'!L64:AAK563,MATCH(D359,'Latest indicator estimate data'!Q64:Q563,0),FALSE),"")</f>
        <v/>
      </c>
    </row>
    <row r="360" spans="2:27">
      <c r="C360" s="125"/>
      <c r="D360" s="20" t="s">
        <v>1934</v>
      </c>
      <c r="E360" s="108">
        <f>IFERROR(HLOOKUP(E350,'Latest indicator estimate data'!$A$1:$ZZ$500,MATCH($D360,'Latest indicator estimate data'!$G$1:$G$500,0),FALSE),"")</f>
        <v>99</v>
      </c>
      <c r="F360" s="108">
        <f>IFERROR(HLOOKUP(F350,'Latest indicator estimate data'!$A$1:$ZZ$500,MATCH($D360,'Latest indicator estimate data'!$G$1:$G$500,0),FALSE),"")</f>
        <v>96</v>
      </c>
      <c r="G360" s="108">
        <f>IFERROR(HLOOKUP(G350,'Latest indicator estimate data'!$A$1:$ZZ$500,MATCH($D360,'Latest indicator estimate data'!$G$1:$G$500,0),FALSE),"")</f>
        <v>97</v>
      </c>
      <c r="H360" s="108">
        <f>IFERROR(HLOOKUP(H350,'Latest indicator estimate data'!$A$1:$ZZ$500,MATCH($D360,'Latest indicator estimate data'!$G$1:$G$500,0),FALSE),"")</f>
        <v>93</v>
      </c>
      <c r="I360" s="108">
        <f>IFERROR(HLOOKUP(I350,'Latest indicator estimate data'!$A$1:$ZZ$500,MATCH($D360,'Latest indicator estimate data'!$G$1:$G$500,0),FALSE),"")</f>
        <v>99</v>
      </c>
      <c r="J360" s="108">
        <f>IFERROR(HLOOKUP(J350,'Latest indicator estimate data'!$A$1:$ZZ$500,MATCH($D360,'Latest indicator estimate data'!$G$1:$G$500,0),FALSE),"")</f>
        <v>12</v>
      </c>
      <c r="K360" s="108">
        <f>IFERROR(HLOOKUP(K350,'Latest indicator estimate data'!$A$1:$ZZ$500,MATCH($D360,'Latest indicator estimate data'!$G$1:$G$500,0),FALSE),"")</f>
        <v>68</v>
      </c>
      <c r="L360" s="108">
        <f>IFERROR(HLOOKUP(L350,'Latest indicator estimate data'!$A$1:$ZZ$500,MATCH($D360,'Latest indicator estimate data'!$G$1:$G$500,0),FALSE),"")</f>
        <v>94</v>
      </c>
      <c r="M360" s="108" t="str">
        <f>IFERROR(HLOOKUP(M350,'Latest indicator estimate data'!$A$1:$ZZ$500,MATCH($D360,'Latest indicator estimate data'!$G$1:$G$500,0),FALSE),"")</f>
        <v/>
      </c>
      <c r="N360" s="108" t="str">
        <f>IFERROR(HLOOKUP(N350,'Latest indicator estimate data'!$A$1:$ZZ$500,MATCH($D360,'Latest indicator estimate data'!$G$1:$G$500,0),FALSE),"")</f>
        <v/>
      </c>
      <c r="O360" s="108" t="str">
        <f>IFERROR(HLOOKUP(O350,'Latest indicator estimate data'!$A$1:$ZZ$500,MATCH($D360,'Latest indicator estimate data'!$G$1:$G$500,0),FALSE),"")</f>
        <v/>
      </c>
      <c r="P360" s="108" t="str">
        <f>IFERROR(HLOOKUP(P350,'Latest indicator estimate data'!L65:AAK564,MATCH(D360,'Latest indicator estimate data'!Q65:Q564,0),FALSE),"")</f>
        <v/>
      </c>
    </row>
    <row r="361" spans="2:27">
      <c r="C361" s="130" t="s">
        <v>2039</v>
      </c>
      <c r="D361" s="131"/>
      <c r="E361" s="132"/>
      <c r="F361" s="132"/>
      <c r="G361" s="132"/>
      <c r="H361" s="132"/>
      <c r="I361" s="132"/>
      <c r="J361" s="132"/>
      <c r="K361" s="132"/>
      <c r="L361" s="132"/>
      <c r="M361" s="132"/>
      <c r="N361" s="132"/>
      <c r="O361" s="132"/>
      <c r="P361" s="132"/>
    </row>
    <row r="362" spans="2:27">
      <c r="C362" s="125"/>
      <c r="D362" s="20" t="s">
        <v>2561</v>
      </c>
      <c r="E362" s="108">
        <f>IFERROR(HLOOKUP(E350,'Latest indicator estimate data'!$A$1:$ZZ$500,MATCH($D362,'Latest indicator estimate data'!$G$1:$G$500,0),FALSE),"")</f>
        <v>100</v>
      </c>
      <c r="F362" s="108">
        <f>IFERROR(HLOOKUP(F350,'Latest indicator estimate data'!$A$1:$ZZ$500,MATCH($D362,'Latest indicator estimate data'!$G$1:$G$500,0),FALSE),"")</f>
        <v>91</v>
      </c>
      <c r="G362" s="108">
        <f>IFERROR(HLOOKUP(G350,'Latest indicator estimate data'!$A$1:$ZZ$500,MATCH($D362,'Latest indicator estimate data'!$G$1:$G$500,0),FALSE),"")</f>
        <v>91</v>
      </c>
      <c r="H362" s="108">
        <f>IFERROR(HLOOKUP(H350,'Latest indicator estimate data'!$A$1:$ZZ$500,MATCH($D362,'Latest indicator estimate data'!$G$1:$G$500,0),FALSE),"")</f>
        <v>91</v>
      </c>
      <c r="I362" s="108">
        <f>IFERROR(HLOOKUP(I350,'Latest indicator estimate data'!$A$1:$ZZ$500,MATCH($D362,'Latest indicator estimate data'!$G$1:$G$500,0),FALSE),"")</f>
        <v>100</v>
      </c>
      <c r="J362" s="108">
        <f>IFERROR(HLOOKUP(J350,'Latest indicator estimate data'!$A$1:$ZZ$500,MATCH($D362,'Latest indicator estimate data'!$G$1:$G$500,0),FALSE),"")</f>
        <v>0</v>
      </c>
      <c r="K362" s="108">
        <f>IFERROR(HLOOKUP(K350,'Latest indicator estimate data'!$A$1:$ZZ$500,MATCH($D362,'Latest indicator estimate data'!$G$1:$G$500,0),FALSE),"")</f>
        <v>43</v>
      </c>
      <c r="L362" s="108">
        <f>IFERROR(HLOOKUP(L350,'Latest indicator estimate data'!$A$1:$ZZ$500,MATCH($D362,'Latest indicator estimate data'!$G$1:$G$500,0),FALSE),"")</f>
        <v>86</v>
      </c>
      <c r="M362" s="108" t="str">
        <f>IFERROR(HLOOKUP(M350,'Latest indicator estimate data'!$A$1:$ZZ$500,MATCH($D362,'Latest indicator estimate data'!$G$1:$G$500,0),FALSE),"")</f>
        <v/>
      </c>
      <c r="N362" s="108" t="str">
        <f>IFERROR(HLOOKUP(N350,'Latest indicator estimate data'!$A$1:$ZZ$500,MATCH($D362,'Latest indicator estimate data'!$G$1:$G$500,0),FALSE),"")</f>
        <v/>
      </c>
      <c r="O362" s="108" t="str">
        <f>IFERROR(HLOOKUP(O350,'Latest indicator estimate data'!$A$1:$ZZ$500,MATCH($D362,'Latest indicator estimate data'!$G$1:$G$500,0),FALSE),"")</f>
        <v/>
      </c>
      <c r="P362" s="108" t="str">
        <f>IFERROR(HLOOKUP(P350,'Latest indicator estimate data'!L67:AAK566,MATCH(D362,'Latest indicator estimate data'!Q67:Q566,0),FALSE),"")</f>
        <v/>
      </c>
    </row>
    <row r="363" spans="2:27">
      <c r="C363" s="126"/>
      <c r="D363" s="129" t="s">
        <v>2560</v>
      </c>
      <c r="E363" s="113">
        <f>IFERROR(HLOOKUP(E350,'Latest indicator estimate data'!$A$1:$ZZ$500,MATCH($D363,'Latest indicator estimate data'!$G$1:$G$500,0),FALSE),"")</f>
        <v>99</v>
      </c>
      <c r="F363" s="113">
        <f>IFERROR(HLOOKUP(F350,'Latest indicator estimate data'!$A$1:$ZZ$500,MATCH($D363,'Latest indicator estimate data'!$G$1:$G$500,0),FALSE),"")</f>
        <v>98</v>
      </c>
      <c r="G363" s="113">
        <f>IFERROR(HLOOKUP(G350,'Latest indicator estimate data'!$A$1:$ZZ$500,MATCH($D363,'Latest indicator estimate data'!$G$1:$G$500,0),FALSE),"")</f>
        <v>98</v>
      </c>
      <c r="H363" s="113">
        <f>IFERROR(HLOOKUP(H350,'Latest indicator estimate data'!$A$1:$ZZ$500,MATCH($D363,'Latest indicator estimate data'!$G$1:$G$500,0),FALSE),"")</f>
        <v>92</v>
      </c>
      <c r="I363" s="113">
        <f>IFERROR(HLOOKUP(I350,'Latest indicator estimate data'!$A$1:$ZZ$500,MATCH($D363,'Latest indicator estimate data'!$G$1:$G$500,0),FALSE),"")</f>
        <v>98</v>
      </c>
      <c r="J363" s="113">
        <f>IFERROR(HLOOKUP(J350,'Latest indicator estimate data'!$A$1:$ZZ$500,MATCH($D363,'Latest indicator estimate data'!$G$1:$G$500,0),FALSE),"")</f>
        <v>11</v>
      </c>
      <c r="K363" s="113">
        <f>IFERROR(HLOOKUP(K350,'Latest indicator estimate data'!$A$1:$ZZ$500,MATCH($D363,'Latest indicator estimate data'!$G$1:$G$500,0),FALSE),"")</f>
        <v>56</v>
      </c>
      <c r="L363" s="113">
        <f>IFERROR(HLOOKUP(L350,'Latest indicator estimate data'!$A$1:$ZZ$500,MATCH($D363,'Latest indicator estimate data'!$G$1:$G$500,0),FALSE),"")</f>
        <v>92</v>
      </c>
      <c r="M363" s="113" t="str">
        <f>IFERROR(HLOOKUP(M350,'Latest indicator estimate data'!$A$1:$ZZ$500,MATCH($D363,'Latest indicator estimate data'!$G$1:$G$500,0),FALSE),"")</f>
        <v/>
      </c>
      <c r="N363" s="113" t="str">
        <f>IFERROR(HLOOKUP(N350,'Latest indicator estimate data'!$A$1:$ZZ$500,MATCH($D363,'Latest indicator estimate data'!$G$1:$G$500,0),FALSE),"")</f>
        <v/>
      </c>
      <c r="O363" s="113" t="str">
        <f>IFERROR(HLOOKUP(O350,'Latest indicator estimate data'!$A$1:$ZZ$500,MATCH($D363,'Latest indicator estimate data'!$G$1:$G$500,0),FALSE),"")</f>
        <v/>
      </c>
      <c r="P363" s="113" t="str">
        <f>IFERROR(HLOOKUP(P350,'Latest indicator estimate data'!L68:AAK567,MATCH(D363,'Latest indicator estimate data'!Q68:Q567,0),FALSE),"")</f>
        <v/>
      </c>
    </row>
    <row r="367" spans="2:27">
      <c r="B367" s="105" t="s">
        <v>2477</v>
      </c>
    </row>
    <row r="368" spans="2:27">
      <c r="B368" s="105" t="s">
        <v>2478</v>
      </c>
      <c r="C368" s="105"/>
      <c r="D368" s="106"/>
      <c r="E368" s="107"/>
      <c r="F368" s="107"/>
      <c r="G368" s="107"/>
      <c r="H368" s="107"/>
      <c r="I368" s="107"/>
      <c r="J368" s="107"/>
      <c r="K368" s="107"/>
      <c r="L368" s="107"/>
      <c r="M368" s="107"/>
      <c r="N368" s="107"/>
      <c r="O368" s="108"/>
      <c r="P368" s="118"/>
    </row>
    <row r="369" spans="3:27">
      <c r="C369" s="109"/>
      <c r="D369" s="109"/>
      <c r="E369" s="110"/>
      <c r="F369" s="110"/>
      <c r="G369" s="110"/>
      <c r="H369" s="110"/>
      <c r="I369" s="110"/>
      <c r="J369" s="110"/>
      <c r="K369" s="110"/>
      <c r="L369" s="110"/>
      <c r="M369" s="110"/>
      <c r="N369" s="110"/>
      <c r="O369" s="110"/>
      <c r="P369" s="110"/>
    </row>
    <row r="370" spans="3:27" ht="149.25" customHeight="1">
      <c r="C370" s="120"/>
      <c r="D370" s="120"/>
      <c r="E370" s="160" t="str">
        <f>X372</f>
        <v>% of facilities that offer COVID vaccines</v>
      </c>
      <c r="F370" s="160" t="str">
        <f>X373</f>
        <v>% of facilities that offer and have COVID vaccines</v>
      </c>
      <c r="G370" s="160" t="str">
        <f>X374</f>
        <v>Among facilities that offer COVID vaccines, % of facilities that have COVID vaccines available</v>
      </c>
      <c r="H370" s="160"/>
      <c r="I370" s="160"/>
      <c r="J370" s="160"/>
      <c r="K370" s="160"/>
      <c r="L370" s="160"/>
      <c r="M370" s="160"/>
      <c r="N370" s="160"/>
      <c r="O370" s="160"/>
      <c r="P370" s="160"/>
    </row>
    <row r="371" spans="3:27" ht="27.6">
      <c r="C371" s="121"/>
      <c r="D371" s="121"/>
      <c r="E371" s="127" t="s">
        <v>1178</v>
      </c>
      <c r="F371" s="127" t="s">
        <v>1179</v>
      </c>
      <c r="G371" s="127" t="s">
        <v>1180</v>
      </c>
      <c r="H371" s="127"/>
      <c r="I371" s="127"/>
      <c r="J371" s="127"/>
      <c r="K371" s="127"/>
      <c r="L371" s="127"/>
      <c r="M371" s="127"/>
      <c r="N371" s="127"/>
      <c r="O371" s="127"/>
      <c r="P371" s="127"/>
    </row>
    <row r="372" spans="3:27" ht="14.4">
      <c r="C372" s="123" t="s">
        <v>1927</v>
      </c>
      <c r="D372" s="124"/>
      <c r="E372" s="112">
        <f>HLOOKUP(E371,'Latest indicator estimate data'!$A$1:$ZZ$500,MATCH($C372,'Latest indicator estimate data'!$G$1:$G$500,0),FALSE)</f>
        <v>97</v>
      </c>
      <c r="F372" s="112">
        <f>HLOOKUP(F371,'Latest indicator estimate data'!$A$1:$ZZ$500,MATCH($C372,'Latest indicator estimate data'!$G$1:$G$500,0),FALSE)</f>
        <v>88</v>
      </c>
      <c r="G372" s="112">
        <f>HLOOKUP(G371,'Latest indicator estimate data'!$A$1:$ZZ$500,MATCH($C372,'Latest indicator estimate data'!$G$1:$G$500,0),FALSE)</f>
        <v>91</v>
      </c>
      <c r="H372" s="112" t="e">
        <f>HLOOKUP(H371,'Latest indicator estimate data'!$A$1:$ZZ$500,MATCH($C372,'Latest indicator estimate data'!$G$1:$G$500,0),FALSE)</f>
        <v>#N/A</v>
      </c>
      <c r="I372" s="112" t="e">
        <f>HLOOKUP(I371,'Latest indicator estimate data'!$A$1:$ZZ$500,MATCH($C372,'Latest indicator estimate data'!$G$1:$G$500,0),FALSE)</f>
        <v>#N/A</v>
      </c>
      <c r="J372" s="112" t="e">
        <f>HLOOKUP(J371,'Latest indicator estimate data'!$A$1:$ZZ$500,MATCH($C372,'Latest indicator estimate data'!$G$1:$G$500,0),FALSE)</f>
        <v>#N/A</v>
      </c>
      <c r="K372" s="112" t="e">
        <f>HLOOKUP(K371,'Latest indicator estimate data'!$A$1:$ZZ$500,MATCH($C372,'Latest indicator estimate data'!$G$1:$G$500,0),FALSE)</f>
        <v>#N/A</v>
      </c>
      <c r="L372" s="112" t="e">
        <f>HLOOKUP(L371,'Latest indicator estimate data'!$A$1:$ZZ$500,MATCH($C372,'Latest indicator estimate data'!$G$1:$G$500,0),FALSE)</f>
        <v>#N/A</v>
      </c>
      <c r="M372" s="112" t="e">
        <f>HLOOKUP(M371,'Latest indicator estimate data'!$A$1:$ZZ$500,MATCH($C372,'Latest indicator estimate data'!$G$1:$G$500,0),FALSE)</f>
        <v>#N/A</v>
      </c>
      <c r="N372" s="112" t="e">
        <f>HLOOKUP(N371,'Latest indicator estimate data'!$A$1:$ZZ$500,MATCH($C372,'Latest indicator estimate data'!$G$1:$G$500,0),FALSE)</f>
        <v>#N/A</v>
      </c>
      <c r="O372" s="112" t="e">
        <f>HLOOKUP(O371,'Latest indicator estimate data'!$A$1:$ZZ$500,MATCH($C372,'Latest indicator estimate data'!$G$1:$G$500,0),FALSE)</f>
        <v>#N/A</v>
      </c>
      <c r="P372" s="112" t="e">
        <f>HLOOKUP(P371,'Latest indicator estimate data'!A82:ZZ581,MATCH(C372,'Latest indicator estimate data'!E82:E581,0),FALSE)</f>
        <v>#N/A</v>
      </c>
      <c r="X372" s="19" t="s">
        <v>1910</v>
      </c>
      <c r="Y372" s="19" t="s">
        <v>1178</v>
      </c>
      <c r="Z372" s="19" t="s">
        <v>1910</v>
      </c>
      <c r="AA372" t="s">
        <v>1269</v>
      </c>
    </row>
    <row r="373" spans="3:27" ht="14.4">
      <c r="C373" s="133" t="s">
        <v>2027</v>
      </c>
      <c r="D373" s="134"/>
      <c r="E373" s="132"/>
      <c r="F373" s="132"/>
      <c r="G373" s="132"/>
      <c r="H373" s="132"/>
      <c r="I373" s="132"/>
      <c r="J373" s="132"/>
      <c r="K373" s="132"/>
      <c r="L373" s="132"/>
      <c r="M373" s="132"/>
      <c r="N373" s="132"/>
      <c r="O373" s="132"/>
      <c r="P373" s="132"/>
      <c r="X373" s="19" t="s">
        <v>1912</v>
      </c>
      <c r="Y373" s="19" t="s">
        <v>1179</v>
      </c>
      <c r="Z373" s="19" t="s">
        <v>1912</v>
      </c>
      <c r="AA373" t="s">
        <v>1269</v>
      </c>
    </row>
    <row r="374" spans="3:27" ht="14.4">
      <c r="C374" s="125"/>
      <c r="D374" s="20" t="s">
        <v>1928</v>
      </c>
      <c r="E374" s="108">
        <f>IFERROR(HLOOKUP(E371,'Latest indicator estimate data'!$A$1:$ZZ$500,MATCH($D374,'Latest indicator estimate data'!$G$1:$G$500,0),FALSE),"")</f>
        <v>97</v>
      </c>
      <c r="F374" s="108">
        <f>IFERROR(HLOOKUP(F371,'Latest indicator estimate data'!$A$1:$ZZ$500,MATCH($D374,'Latest indicator estimate data'!$G$1:$G$500,0),FALSE),"")</f>
        <v>90</v>
      </c>
      <c r="G374" s="108">
        <f>IFERROR(HLOOKUP(G371,'Latest indicator estimate data'!$A$1:$ZZ$500,MATCH($D374,'Latest indicator estimate data'!$G$1:$G$500,0),FALSE),"")</f>
        <v>92</v>
      </c>
      <c r="H374" s="108" t="str">
        <f>IFERROR(HLOOKUP(H371,'Latest indicator estimate data'!$A$1:$ZZ$500,MATCH($D374,'Latest indicator estimate data'!$G$1:$G$500,0),FALSE),"")</f>
        <v/>
      </c>
      <c r="I374" s="108" t="str">
        <f>IFERROR(HLOOKUP(I371,'Latest indicator estimate data'!$A$1:$ZZ$500,MATCH($D374,'Latest indicator estimate data'!$G$1:$G$500,0),FALSE),"")</f>
        <v/>
      </c>
      <c r="J374" s="108" t="str">
        <f>IFERROR(HLOOKUP(J371,'Latest indicator estimate data'!$A$1:$ZZ$500,MATCH($D374,'Latest indicator estimate data'!$G$1:$G$500,0),FALSE),"")</f>
        <v/>
      </c>
      <c r="K374" s="108" t="str">
        <f>IFERROR(HLOOKUP(K371,'Latest indicator estimate data'!$A$1:$ZZ$500,MATCH($D374,'Latest indicator estimate data'!$G$1:$G$500,0),FALSE),"")</f>
        <v/>
      </c>
      <c r="L374" s="108" t="str">
        <f>IFERROR(HLOOKUP(L371,'Latest indicator estimate data'!$A$1:$ZZ$500,MATCH($D374,'Latest indicator estimate data'!$G$1:$G$500,0),FALSE),"")</f>
        <v/>
      </c>
      <c r="M374" s="108" t="str">
        <f>IFERROR(HLOOKUP(M371,'Latest indicator estimate data'!$A$1:$ZZ$500,MATCH($D374,'Latest indicator estimate data'!$G$1:$G$500,0),FALSE),"")</f>
        <v/>
      </c>
      <c r="N374" s="108" t="str">
        <f>IFERROR(HLOOKUP(N371,'Latest indicator estimate data'!$A$1:$ZZ$500,MATCH($D374,'Latest indicator estimate data'!$G$1:$G$500,0),FALSE),"")</f>
        <v/>
      </c>
      <c r="O374" s="108" t="str">
        <f>IFERROR(HLOOKUP(O371,'Latest indicator estimate data'!$A$1:$ZZ$500,MATCH($D374,'Latest indicator estimate data'!$G$1:$G$500,0),FALSE),"")</f>
        <v/>
      </c>
      <c r="P374" s="108" t="str">
        <f>IFERROR(HLOOKUP(P371,'Latest indicator estimate data'!A82:ZZ581,MATCH(D374,'Latest indicator estimate data'!F82:F581,0),FALSE),"")</f>
        <v/>
      </c>
      <c r="X374" s="19" t="s">
        <v>1914</v>
      </c>
      <c r="Y374" s="19" t="s">
        <v>1180</v>
      </c>
      <c r="Z374" s="19" t="s">
        <v>1914</v>
      </c>
      <c r="AA374" t="s">
        <v>1915</v>
      </c>
    </row>
    <row r="375" spans="3:27" ht="27.6">
      <c r="C375" s="125"/>
      <c r="D375" s="20" t="s">
        <v>1929</v>
      </c>
      <c r="E375" s="108">
        <f>IFERROR(HLOOKUP(E371,'Latest indicator estimate data'!$A$1:$ZZ$500,MATCH($D375,'Latest indicator estimate data'!$G$1:$G$500,0),FALSE),"")</f>
        <v>97</v>
      </c>
      <c r="F375" s="108">
        <f>IFERROR(HLOOKUP(F371,'Latest indicator estimate data'!$A$1:$ZZ$500,MATCH($D375,'Latest indicator estimate data'!$G$1:$G$500,0),FALSE),"")</f>
        <v>88</v>
      </c>
      <c r="G375" s="108">
        <f>IFERROR(HLOOKUP(G371,'Latest indicator estimate data'!$A$1:$ZZ$500,MATCH($D375,'Latest indicator estimate data'!$G$1:$G$500,0),FALSE),"")</f>
        <v>90</v>
      </c>
      <c r="H375" s="108" t="str">
        <f>IFERROR(HLOOKUP(H371,'Latest indicator estimate data'!$A$1:$ZZ$500,MATCH($D375,'Latest indicator estimate data'!$G$1:$G$500,0),FALSE),"")</f>
        <v/>
      </c>
      <c r="I375" s="108" t="str">
        <f>IFERROR(HLOOKUP(I371,'Latest indicator estimate data'!$A$1:$ZZ$500,MATCH($D375,'Latest indicator estimate data'!$G$1:$G$500,0),FALSE),"")</f>
        <v/>
      </c>
      <c r="J375" s="108" t="str">
        <f>IFERROR(HLOOKUP(J371,'Latest indicator estimate data'!$A$1:$ZZ$500,MATCH($D375,'Latest indicator estimate data'!$G$1:$G$500,0),FALSE),"")</f>
        <v/>
      </c>
      <c r="K375" s="108" t="str">
        <f>IFERROR(HLOOKUP(K371,'Latest indicator estimate data'!$A$1:$ZZ$500,MATCH($D375,'Latest indicator estimate data'!$G$1:$G$500,0),FALSE),"")</f>
        <v/>
      </c>
      <c r="L375" s="108" t="str">
        <f>IFERROR(HLOOKUP(L371,'Latest indicator estimate data'!$A$1:$ZZ$500,MATCH($D375,'Latest indicator estimate data'!$G$1:$G$500,0),FALSE),"")</f>
        <v/>
      </c>
      <c r="M375" s="108" t="str">
        <f>IFERROR(HLOOKUP(M371,'Latest indicator estimate data'!$A$1:$ZZ$500,MATCH($D375,'Latest indicator estimate data'!$G$1:$G$500,0),FALSE),"")</f>
        <v/>
      </c>
      <c r="N375" s="108" t="str">
        <f>IFERROR(HLOOKUP(N371,'Latest indicator estimate data'!$A$1:$ZZ$500,MATCH($D375,'Latest indicator estimate data'!$G$1:$G$500,0),FALSE),"")</f>
        <v/>
      </c>
      <c r="O375" s="108" t="str">
        <f>IFERROR(HLOOKUP(O371,'Latest indicator estimate data'!$A$1:$ZZ$500,MATCH($D375,'Latest indicator estimate data'!$G$1:$G$500,0),FALSE),"")</f>
        <v/>
      </c>
      <c r="P375" s="108" t="str">
        <f>IFERROR(HLOOKUP(P371,'Latest indicator estimate data'!A82:ZZ581,MATCH(D375,'Latest indicator estimate data'!F82:F581,0),FALSE),"")</f>
        <v/>
      </c>
    </row>
    <row r="376" spans="3:27">
      <c r="C376" s="130" t="s">
        <v>2031</v>
      </c>
      <c r="D376" s="131"/>
      <c r="E376" s="132"/>
      <c r="F376" s="132"/>
      <c r="G376" s="132"/>
      <c r="H376" s="132"/>
      <c r="I376" s="132"/>
      <c r="J376" s="132"/>
      <c r="K376" s="132"/>
      <c r="L376" s="132"/>
      <c r="M376" s="132"/>
      <c r="N376" s="132"/>
      <c r="O376" s="132"/>
      <c r="P376" s="132"/>
    </row>
    <row r="377" spans="3:27">
      <c r="C377" s="125"/>
      <c r="D377" s="20" t="s">
        <v>2558</v>
      </c>
      <c r="E377" s="108">
        <f>IFERROR(HLOOKUP(E371,'Latest indicator estimate data'!$A$1:$ZZ$500,MATCH($D377,'Latest indicator estimate data'!$G$1:$G$500,0),FALSE),"")</f>
        <v>97</v>
      </c>
      <c r="F377" s="108">
        <f>IFERROR(HLOOKUP(F371,'Latest indicator estimate data'!$A$1:$ZZ$500,MATCH($D377,'Latest indicator estimate data'!$G$1:$G$500,0),FALSE),"")</f>
        <v>88</v>
      </c>
      <c r="G377" s="108">
        <f>IFERROR(HLOOKUP(G371,'Latest indicator estimate data'!$A$1:$ZZ$500,MATCH($D377,'Latest indicator estimate data'!$G$1:$G$500,0),FALSE),"")</f>
        <v>91</v>
      </c>
      <c r="H377" s="108" t="str">
        <f>IFERROR(HLOOKUP(H371,'Latest indicator estimate data'!$A$1:$ZZ$500,MATCH($D377,'Latest indicator estimate data'!$G$1:$G$500,0),FALSE),"")</f>
        <v/>
      </c>
      <c r="I377" s="108" t="str">
        <f>IFERROR(HLOOKUP(I371,'Latest indicator estimate data'!$A$1:$ZZ$500,MATCH($D377,'Latest indicator estimate data'!$G$1:$G$500,0),FALSE),"")</f>
        <v/>
      </c>
      <c r="J377" s="108" t="str">
        <f>IFERROR(HLOOKUP(J371,'Latest indicator estimate data'!$A$1:$ZZ$500,MATCH($D377,'Latest indicator estimate data'!$G$1:$G$500,0),FALSE),"")</f>
        <v/>
      </c>
      <c r="K377" s="108" t="str">
        <f>IFERROR(HLOOKUP(K371,'Latest indicator estimate data'!$A$1:$ZZ$500,MATCH($D377,'Latest indicator estimate data'!$G$1:$G$500,0),FALSE),"")</f>
        <v/>
      </c>
      <c r="L377" s="108" t="str">
        <f>IFERROR(HLOOKUP(L371,'Latest indicator estimate data'!$A$1:$ZZ$500,MATCH($D377,'Latest indicator estimate data'!$G$1:$G$500,0),FALSE),"")</f>
        <v/>
      </c>
      <c r="M377" s="108" t="str">
        <f>IFERROR(HLOOKUP(M371,'Latest indicator estimate data'!$A$1:$ZZ$500,MATCH($D377,'Latest indicator estimate data'!$G$1:$G$500,0),FALSE),"")</f>
        <v/>
      </c>
      <c r="N377" s="108" t="str">
        <f>IFERROR(HLOOKUP(N371,'Latest indicator estimate data'!$A$1:$ZZ$500,MATCH($D377,'Latest indicator estimate data'!$G$1:$G$500,0),FALSE),"")</f>
        <v/>
      </c>
      <c r="O377" s="108" t="str">
        <f>IFERROR(HLOOKUP(O371,'Latest indicator estimate data'!$A$1:$ZZ$500,MATCH($D377,'Latest indicator estimate data'!$G$1:$G$500,0),FALSE),"")</f>
        <v/>
      </c>
      <c r="P377" s="108" t="str">
        <f>IFERROR(HLOOKUP(P371,'Latest indicator estimate data'!L82:AAK581,MATCH(D377,'Latest indicator estimate data'!Q82:Q581,0),FALSE),"")</f>
        <v/>
      </c>
    </row>
    <row r="378" spans="3:27">
      <c r="C378" s="125"/>
      <c r="D378" s="20" t="s">
        <v>2559</v>
      </c>
      <c r="E378" s="108">
        <f>IFERROR(HLOOKUP(E371,'Latest indicator estimate data'!$A$1:$ZZ$500,MATCH($D378,'Latest indicator estimate data'!$G$1:$G$500,0),FALSE),"")</f>
        <v>97</v>
      </c>
      <c r="F378" s="108">
        <f>IFERROR(HLOOKUP(F371,'Latest indicator estimate data'!$A$1:$ZZ$500,MATCH($D378,'Latest indicator estimate data'!$G$1:$G$500,0),FALSE),"")</f>
        <v>88</v>
      </c>
      <c r="G378" s="108">
        <f>IFERROR(HLOOKUP(G371,'Latest indicator estimate data'!$A$1:$ZZ$500,MATCH($D378,'Latest indicator estimate data'!$G$1:$G$500,0),FALSE),"")</f>
        <v>91</v>
      </c>
      <c r="H378" s="108" t="str">
        <f>IFERROR(HLOOKUP(H371,'Latest indicator estimate data'!$A$1:$ZZ$500,MATCH($D378,'Latest indicator estimate data'!$G$1:$G$500,0),FALSE),"")</f>
        <v/>
      </c>
      <c r="I378" s="108" t="str">
        <f>IFERROR(HLOOKUP(I371,'Latest indicator estimate data'!$A$1:$ZZ$500,MATCH($D378,'Latest indicator estimate data'!$G$1:$G$500,0),FALSE),"")</f>
        <v/>
      </c>
      <c r="J378" s="108" t="str">
        <f>IFERROR(HLOOKUP(J371,'Latest indicator estimate data'!$A$1:$ZZ$500,MATCH($D378,'Latest indicator estimate data'!$G$1:$G$500,0),FALSE),"")</f>
        <v/>
      </c>
      <c r="K378" s="108" t="str">
        <f>IFERROR(HLOOKUP(K371,'Latest indicator estimate data'!$A$1:$ZZ$500,MATCH($D378,'Latest indicator estimate data'!$G$1:$G$500,0),FALSE),"")</f>
        <v/>
      </c>
      <c r="L378" s="108" t="str">
        <f>IFERROR(HLOOKUP(L371,'Latest indicator estimate data'!$A$1:$ZZ$500,MATCH($D378,'Latest indicator estimate data'!$G$1:$G$500,0),FALSE),"")</f>
        <v/>
      </c>
      <c r="M378" s="108" t="str">
        <f>IFERROR(HLOOKUP(M371,'Latest indicator estimate data'!$A$1:$ZZ$500,MATCH($D378,'Latest indicator estimate data'!$G$1:$G$500,0),FALSE),"")</f>
        <v/>
      </c>
      <c r="N378" s="108" t="str">
        <f>IFERROR(HLOOKUP(N371,'Latest indicator estimate data'!$A$1:$ZZ$500,MATCH($D378,'Latest indicator estimate data'!$G$1:$G$500,0),FALSE),"")</f>
        <v/>
      </c>
      <c r="O378" s="108" t="str">
        <f>IFERROR(HLOOKUP(O371,'Latest indicator estimate data'!$A$1:$ZZ$500,MATCH($D378,'Latest indicator estimate data'!$G$1:$G$500,0),FALSE),"")</f>
        <v/>
      </c>
      <c r="P378" s="108" t="str">
        <f>IFERROR(HLOOKUP(P371,'Latest indicator estimate data'!L83:AAK582,MATCH(D378,'Latest indicator estimate data'!Q83:Q582,0),FALSE),"")</f>
        <v/>
      </c>
    </row>
    <row r="379" spans="3:27">
      <c r="C379" s="130" t="s">
        <v>2035</v>
      </c>
      <c r="D379" s="131"/>
      <c r="E379" s="132"/>
      <c r="F379" s="132"/>
      <c r="G379" s="132"/>
      <c r="H379" s="132"/>
      <c r="I379" s="132"/>
      <c r="J379" s="132"/>
      <c r="K379" s="132"/>
      <c r="L379" s="132"/>
      <c r="M379" s="132"/>
      <c r="N379" s="132"/>
      <c r="O379" s="132"/>
      <c r="P379" s="132"/>
    </row>
    <row r="380" spans="3:27">
      <c r="C380" s="125"/>
      <c r="D380" s="20" t="s">
        <v>1933</v>
      </c>
      <c r="E380" s="108">
        <f>IFERROR(HLOOKUP(E371,'Latest indicator estimate data'!$A$1:$ZZ$500,MATCH($D380,'Latest indicator estimate data'!$G$1:$G$500,0),FALSE),"")</f>
        <v>96</v>
      </c>
      <c r="F380" s="108">
        <f>IFERROR(HLOOKUP(F371,'Latest indicator estimate data'!$A$1:$ZZ$500,MATCH($D380,'Latest indicator estimate data'!$G$1:$G$500,0),FALSE),"")</f>
        <v>84</v>
      </c>
      <c r="G380" s="108">
        <f>IFERROR(HLOOKUP(G371,'Latest indicator estimate data'!$A$1:$ZZ$500,MATCH($D380,'Latest indicator estimate data'!$G$1:$G$500,0),FALSE),"")</f>
        <v>88</v>
      </c>
      <c r="H380" s="108" t="str">
        <f>IFERROR(HLOOKUP(H371,'Latest indicator estimate data'!$A$1:$ZZ$500,MATCH($D380,'Latest indicator estimate data'!$G$1:$G$500,0),FALSE),"")</f>
        <v/>
      </c>
      <c r="I380" s="108" t="str">
        <f>IFERROR(HLOOKUP(I371,'Latest indicator estimate data'!$A$1:$ZZ$500,MATCH($D380,'Latest indicator estimate data'!$G$1:$G$500,0),FALSE),"")</f>
        <v/>
      </c>
      <c r="J380" s="108" t="str">
        <f>IFERROR(HLOOKUP(J371,'Latest indicator estimate data'!$A$1:$ZZ$500,MATCH($D380,'Latest indicator estimate data'!$G$1:$G$500,0),FALSE),"")</f>
        <v/>
      </c>
      <c r="K380" s="108" t="str">
        <f>IFERROR(HLOOKUP(K371,'Latest indicator estimate data'!$A$1:$ZZ$500,MATCH($D380,'Latest indicator estimate data'!$G$1:$G$500,0),FALSE),"")</f>
        <v/>
      </c>
      <c r="L380" s="108" t="str">
        <f>IFERROR(HLOOKUP(L371,'Latest indicator estimate data'!$A$1:$ZZ$500,MATCH($D380,'Latest indicator estimate data'!$G$1:$G$500,0),FALSE),"")</f>
        <v/>
      </c>
      <c r="M380" s="108" t="str">
        <f>IFERROR(HLOOKUP(M371,'Latest indicator estimate data'!$A$1:$ZZ$500,MATCH($D380,'Latest indicator estimate data'!$G$1:$G$500,0),FALSE),"")</f>
        <v/>
      </c>
      <c r="N380" s="108" t="str">
        <f>IFERROR(HLOOKUP(N371,'Latest indicator estimate data'!$A$1:$ZZ$500,MATCH($D380,'Latest indicator estimate data'!$G$1:$G$500,0),FALSE),"")</f>
        <v/>
      </c>
      <c r="O380" s="108" t="str">
        <f>IFERROR(HLOOKUP(O371,'Latest indicator estimate data'!$A$1:$ZZ$500,MATCH($D380,'Latest indicator estimate data'!$G$1:$G$500,0),FALSE),"")</f>
        <v/>
      </c>
      <c r="P380" s="108" t="str">
        <f>IFERROR(HLOOKUP(P371,'Latest indicator estimate data'!L85:AAK584,MATCH(D380,'Latest indicator estimate data'!Q85:Q584,0),FALSE),"")</f>
        <v/>
      </c>
    </row>
    <row r="381" spans="3:27">
      <c r="C381" s="125"/>
      <c r="D381" s="20" t="s">
        <v>1934</v>
      </c>
      <c r="E381" s="108">
        <f>IFERROR(HLOOKUP(E371,'Latest indicator estimate data'!$A$1:$ZZ$500,MATCH($D381,'Latest indicator estimate data'!$G$1:$G$500,0),FALSE),"")</f>
        <v>99</v>
      </c>
      <c r="F381" s="108">
        <f>IFERROR(HLOOKUP(F371,'Latest indicator estimate data'!$A$1:$ZZ$500,MATCH($D381,'Latest indicator estimate data'!$G$1:$G$500,0),FALSE),"")</f>
        <v>93</v>
      </c>
      <c r="G381" s="108">
        <f>IFERROR(HLOOKUP(G371,'Latest indicator estimate data'!$A$1:$ZZ$500,MATCH($D381,'Latest indicator estimate data'!$G$1:$G$500,0),FALSE),"")</f>
        <v>94</v>
      </c>
      <c r="H381" s="108" t="str">
        <f>IFERROR(HLOOKUP(H371,'Latest indicator estimate data'!$A$1:$ZZ$500,MATCH($D381,'Latest indicator estimate data'!$G$1:$G$500,0),FALSE),"")</f>
        <v/>
      </c>
      <c r="I381" s="108" t="str">
        <f>IFERROR(HLOOKUP(I371,'Latest indicator estimate data'!$A$1:$ZZ$500,MATCH($D381,'Latest indicator estimate data'!$G$1:$G$500,0),FALSE),"")</f>
        <v/>
      </c>
      <c r="J381" s="108" t="str">
        <f>IFERROR(HLOOKUP(J371,'Latest indicator estimate data'!$A$1:$ZZ$500,MATCH($D381,'Latest indicator estimate data'!$G$1:$G$500,0),FALSE),"")</f>
        <v/>
      </c>
      <c r="K381" s="108" t="str">
        <f>IFERROR(HLOOKUP(K371,'Latest indicator estimate data'!$A$1:$ZZ$500,MATCH($D381,'Latest indicator estimate data'!$G$1:$G$500,0),FALSE),"")</f>
        <v/>
      </c>
      <c r="L381" s="108" t="str">
        <f>IFERROR(HLOOKUP(L371,'Latest indicator estimate data'!$A$1:$ZZ$500,MATCH($D381,'Latest indicator estimate data'!$G$1:$G$500,0),FALSE),"")</f>
        <v/>
      </c>
      <c r="M381" s="108" t="str">
        <f>IFERROR(HLOOKUP(M371,'Latest indicator estimate data'!$A$1:$ZZ$500,MATCH($D381,'Latest indicator estimate data'!$G$1:$G$500,0),FALSE),"")</f>
        <v/>
      </c>
      <c r="N381" s="108" t="str">
        <f>IFERROR(HLOOKUP(N371,'Latest indicator estimate data'!$A$1:$ZZ$500,MATCH($D381,'Latest indicator estimate data'!$G$1:$G$500,0),FALSE),"")</f>
        <v/>
      </c>
      <c r="O381" s="108" t="str">
        <f>IFERROR(HLOOKUP(O371,'Latest indicator estimate data'!$A$1:$ZZ$500,MATCH($D381,'Latest indicator estimate data'!$G$1:$G$500,0),FALSE),"")</f>
        <v/>
      </c>
      <c r="P381" s="108" t="str">
        <f>IFERROR(HLOOKUP(P371,'Latest indicator estimate data'!L86:AAK585,MATCH(D381,'Latest indicator estimate data'!Q86:Q585,0),FALSE),"")</f>
        <v/>
      </c>
    </row>
    <row r="382" spans="3:27">
      <c r="C382" s="130" t="s">
        <v>2039</v>
      </c>
      <c r="D382" s="131"/>
      <c r="E382" s="132"/>
      <c r="F382" s="132"/>
      <c r="G382" s="132"/>
      <c r="H382" s="132"/>
      <c r="I382" s="132"/>
      <c r="J382" s="132"/>
      <c r="K382" s="132"/>
      <c r="L382" s="132"/>
      <c r="M382" s="132"/>
      <c r="N382" s="132"/>
      <c r="O382" s="132"/>
      <c r="P382" s="132"/>
    </row>
    <row r="383" spans="3:27">
      <c r="C383" s="125"/>
      <c r="D383" s="20" t="s">
        <v>2561</v>
      </c>
      <c r="E383" s="108">
        <f>IFERROR(HLOOKUP(E371,'Latest indicator estimate data'!$A$1:$ZZ$500,MATCH($D383,'Latest indicator estimate data'!$G$1:$G$500,0),FALSE),"")</f>
        <v>91</v>
      </c>
      <c r="F383" s="108">
        <f>IFERROR(HLOOKUP(F371,'Latest indicator estimate data'!$A$1:$ZZ$500,MATCH($D383,'Latest indicator estimate data'!$G$1:$G$500,0),FALSE),"")</f>
        <v>82</v>
      </c>
      <c r="G383" s="108">
        <f>IFERROR(HLOOKUP(G371,'Latest indicator estimate data'!$A$1:$ZZ$500,MATCH($D383,'Latest indicator estimate data'!$G$1:$G$500,0),FALSE),"")</f>
        <v>90</v>
      </c>
      <c r="H383" s="108" t="str">
        <f>IFERROR(HLOOKUP(H371,'Latest indicator estimate data'!$A$1:$ZZ$500,MATCH($D383,'Latest indicator estimate data'!$G$1:$G$500,0),FALSE),"")</f>
        <v/>
      </c>
      <c r="I383" s="108" t="str">
        <f>IFERROR(HLOOKUP(I371,'Latest indicator estimate data'!$A$1:$ZZ$500,MATCH($D383,'Latest indicator estimate data'!$G$1:$G$500,0),FALSE),"")</f>
        <v/>
      </c>
      <c r="J383" s="108" t="str">
        <f>IFERROR(HLOOKUP(J371,'Latest indicator estimate data'!$A$1:$ZZ$500,MATCH($D383,'Latest indicator estimate data'!$G$1:$G$500,0),FALSE),"")</f>
        <v/>
      </c>
      <c r="K383" s="108" t="str">
        <f>IFERROR(HLOOKUP(K371,'Latest indicator estimate data'!$A$1:$ZZ$500,MATCH($D383,'Latest indicator estimate data'!$G$1:$G$500,0),FALSE),"")</f>
        <v/>
      </c>
      <c r="L383" s="108" t="str">
        <f>IFERROR(HLOOKUP(L371,'Latest indicator estimate data'!$A$1:$ZZ$500,MATCH($D383,'Latest indicator estimate data'!$G$1:$G$500,0),FALSE),"")</f>
        <v/>
      </c>
      <c r="M383" s="108" t="str">
        <f>IFERROR(HLOOKUP(M371,'Latest indicator estimate data'!$A$1:$ZZ$500,MATCH($D383,'Latest indicator estimate data'!$G$1:$G$500,0),FALSE),"")</f>
        <v/>
      </c>
      <c r="N383" s="108" t="str">
        <f>IFERROR(HLOOKUP(N371,'Latest indicator estimate data'!$A$1:$ZZ$500,MATCH($D383,'Latest indicator estimate data'!$G$1:$G$500,0),FALSE),"")</f>
        <v/>
      </c>
      <c r="O383" s="108" t="str">
        <f>IFERROR(HLOOKUP(O371,'Latest indicator estimate data'!$A$1:$ZZ$500,MATCH($D383,'Latest indicator estimate data'!$G$1:$G$500,0),FALSE),"")</f>
        <v/>
      </c>
      <c r="P383" s="108" t="str">
        <f>IFERROR(HLOOKUP(P371,'Latest indicator estimate data'!L88:AAK587,MATCH(D383,'Latest indicator estimate data'!Q88:Q587,0),FALSE),"")</f>
        <v/>
      </c>
    </row>
    <row r="384" spans="3:27">
      <c r="C384" s="126"/>
      <c r="D384" s="129" t="s">
        <v>2560</v>
      </c>
      <c r="E384" s="113">
        <f>IFERROR(HLOOKUP(E371,'Latest indicator estimate data'!$A$1:$ZZ$500,MATCH($D384,'Latest indicator estimate data'!$G$1:$G$500,0),FALSE),"")</f>
        <v>98</v>
      </c>
      <c r="F384" s="113">
        <f>IFERROR(HLOOKUP(F371,'Latest indicator estimate data'!$A$1:$ZZ$500,MATCH($D384,'Latest indicator estimate data'!$G$1:$G$500,0),FALSE),"")</f>
        <v>89</v>
      </c>
      <c r="G384" s="113">
        <f>IFERROR(HLOOKUP(G371,'Latest indicator estimate data'!$A$1:$ZZ$500,MATCH($D384,'Latest indicator estimate data'!$G$1:$G$500,0),FALSE),"")</f>
        <v>91</v>
      </c>
      <c r="H384" s="113" t="str">
        <f>IFERROR(HLOOKUP(H371,'Latest indicator estimate data'!$A$1:$ZZ$500,MATCH($D384,'Latest indicator estimate data'!$G$1:$G$500,0),FALSE),"")</f>
        <v/>
      </c>
      <c r="I384" s="113" t="str">
        <f>IFERROR(HLOOKUP(I371,'Latest indicator estimate data'!$A$1:$ZZ$500,MATCH($D384,'Latest indicator estimate data'!$G$1:$G$500,0),FALSE),"")</f>
        <v/>
      </c>
      <c r="J384" s="113" t="str">
        <f>IFERROR(HLOOKUP(J371,'Latest indicator estimate data'!$A$1:$ZZ$500,MATCH($D384,'Latest indicator estimate data'!$G$1:$G$500,0),FALSE),"")</f>
        <v/>
      </c>
      <c r="K384" s="113" t="str">
        <f>IFERROR(HLOOKUP(K371,'Latest indicator estimate data'!$A$1:$ZZ$500,MATCH($D384,'Latest indicator estimate data'!$G$1:$G$500,0),FALSE),"")</f>
        <v/>
      </c>
      <c r="L384" s="113" t="str">
        <f>IFERROR(HLOOKUP(L371,'Latest indicator estimate data'!$A$1:$ZZ$500,MATCH($D384,'Latest indicator estimate data'!$G$1:$G$500,0),FALSE),"")</f>
        <v/>
      </c>
      <c r="M384" s="113" t="str">
        <f>IFERROR(HLOOKUP(M371,'Latest indicator estimate data'!$A$1:$ZZ$500,MATCH($D384,'Latest indicator estimate data'!$G$1:$G$500,0),FALSE),"")</f>
        <v/>
      </c>
      <c r="N384" s="113" t="str">
        <f>IFERROR(HLOOKUP(N371,'Latest indicator estimate data'!$A$1:$ZZ$500,MATCH($D384,'Latest indicator estimate data'!$G$1:$G$500,0),FALSE),"")</f>
        <v/>
      </c>
      <c r="O384" s="113" t="str">
        <f>IFERROR(HLOOKUP(O371,'Latest indicator estimate data'!$A$1:$ZZ$500,MATCH($D384,'Latest indicator estimate data'!$G$1:$G$500,0),FALSE),"")</f>
        <v/>
      </c>
      <c r="P384" s="113" t="str">
        <f>IFERROR(HLOOKUP(P371,'Latest indicator estimate data'!L89:AAK588,MATCH(D384,'Latest indicator estimate data'!Q89:Q588,0),FALSE),"")</f>
        <v/>
      </c>
    </row>
    <row r="388" spans="2:16">
      <c r="B388" s="105" t="s">
        <v>2479</v>
      </c>
    </row>
    <row r="389" spans="2:16">
      <c r="B389" s="105" t="s">
        <v>2100</v>
      </c>
      <c r="C389" s="163"/>
      <c r="D389" s="164"/>
      <c r="E389" s="165"/>
      <c r="F389" s="165"/>
      <c r="G389" s="165"/>
      <c r="H389" s="165"/>
      <c r="I389" s="165"/>
      <c r="J389" s="165"/>
      <c r="K389" s="165"/>
      <c r="L389" s="165"/>
      <c r="M389" s="165"/>
      <c r="N389" s="165"/>
      <c r="O389" s="113"/>
      <c r="P389" s="154"/>
    </row>
    <row r="390" spans="2:16">
      <c r="C390" s="109"/>
      <c r="D390" s="109"/>
      <c r="E390" s="110"/>
      <c r="F390" s="110"/>
      <c r="G390" s="110"/>
      <c r="H390" s="110"/>
      <c r="I390" s="110"/>
      <c r="J390" s="110"/>
      <c r="K390" s="110"/>
      <c r="L390" s="110"/>
      <c r="M390" s="110"/>
      <c r="N390" s="110"/>
      <c r="O390" s="110"/>
      <c r="P390" s="110"/>
    </row>
    <row r="391" spans="2:16">
      <c r="C391" s="120"/>
      <c r="D391" s="120"/>
      <c r="E391" s="111">
        <f>U393</f>
        <v>0</v>
      </c>
      <c r="F391" s="111">
        <f>U394</f>
        <v>0</v>
      </c>
      <c r="G391" s="111">
        <f>U395</f>
        <v>0</v>
      </c>
      <c r="H391" s="111">
        <f>U396</f>
        <v>0</v>
      </c>
      <c r="I391" s="111">
        <f>U397</f>
        <v>0</v>
      </c>
      <c r="J391" s="111">
        <f>U398</f>
        <v>0</v>
      </c>
      <c r="K391" s="111"/>
      <c r="L391" s="111"/>
      <c r="M391" s="111"/>
      <c r="N391" s="111"/>
      <c r="O391" s="111"/>
      <c r="P391" s="111"/>
    </row>
    <row r="392" spans="2:16">
      <c r="C392" s="121"/>
      <c r="D392" s="121"/>
      <c r="E392" s="127"/>
      <c r="F392" s="127"/>
      <c r="G392" s="127"/>
      <c r="H392" s="127"/>
      <c r="I392" s="127"/>
      <c r="J392" s="127"/>
      <c r="K392" s="127"/>
      <c r="L392" s="127"/>
      <c r="M392" s="127"/>
      <c r="N392" s="127"/>
      <c r="O392" s="127"/>
      <c r="P392" s="127"/>
    </row>
    <row r="393" spans="2:16">
      <c r="C393" s="123" t="s">
        <v>1927</v>
      </c>
      <c r="D393" s="124"/>
      <c r="E393" s="112" t="e">
        <f>HLOOKUP(E392,'Latest indicator estimate data'!$A$1:$ZZ$500,MATCH($C393,'Latest indicator estimate data'!$G$1:$G$500,0),FALSE)</f>
        <v>#N/A</v>
      </c>
      <c r="F393" s="112" t="e">
        <f>HLOOKUP(F392,'Latest indicator estimate data'!$A$1:$ZZ$500,MATCH($C393,'Latest indicator estimate data'!$G$1:$G$500,0),FALSE)</f>
        <v>#N/A</v>
      </c>
      <c r="G393" s="112" t="e">
        <f>HLOOKUP(G392,'Latest indicator estimate data'!$A$1:$ZZ$500,MATCH($C393,'Latest indicator estimate data'!$G$1:$G$500,0),FALSE)</f>
        <v>#N/A</v>
      </c>
      <c r="H393" s="112" t="e">
        <f>HLOOKUP(H392,'Latest indicator estimate data'!$A$1:$ZZ$500,MATCH($C393,'Latest indicator estimate data'!$G$1:$G$500,0),FALSE)</f>
        <v>#N/A</v>
      </c>
      <c r="I393" s="112" t="e">
        <f>HLOOKUP(I392,'Latest indicator estimate data'!$A$1:$ZZ$500,MATCH($C393,'Latest indicator estimate data'!$G$1:$G$500,0),FALSE)</f>
        <v>#N/A</v>
      </c>
      <c r="J393" s="112" t="e">
        <f>HLOOKUP(J392,'Latest indicator estimate data'!$A$1:$ZZ$500,MATCH($C393,'Latest indicator estimate data'!$G$1:$G$500,0),FALSE)</f>
        <v>#N/A</v>
      </c>
      <c r="K393" s="112" t="e">
        <f>HLOOKUP(K392,'Latest indicator estimate data'!$A$1:$ZZ$500,MATCH($C393,'Latest indicator estimate data'!$G$1:$G$500,0),FALSE)</f>
        <v>#N/A</v>
      </c>
      <c r="L393" s="112" t="e">
        <f>HLOOKUP(L392,'Latest indicator estimate data'!$A$1:$ZZ$500,MATCH($C393,'Latest indicator estimate data'!$G$1:$G$500,0),FALSE)</f>
        <v>#N/A</v>
      </c>
      <c r="M393" s="112" t="e">
        <f>HLOOKUP(M392,'Latest indicator estimate data'!$A$1:$ZZ$500,MATCH($C393,'Latest indicator estimate data'!$G$1:$G$500,0),FALSE)</f>
        <v>#N/A</v>
      </c>
      <c r="N393" s="112" t="e">
        <f>HLOOKUP(N392,'Latest indicator estimate data'!$A$1:$ZZ$500,MATCH($C393,'Latest indicator estimate data'!$G$1:$G$500,0),FALSE)</f>
        <v>#N/A</v>
      </c>
      <c r="O393" s="112" t="e">
        <f>HLOOKUP(O392,'Latest indicator estimate data'!$A$1:$ZZ$500,MATCH($C393,'Latest indicator estimate data'!$G$1:$G$500,0),FALSE)</f>
        <v>#N/A</v>
      </c>
      <c r="P393" s="112" t="e">
        <f>HLOOKUP(P392,'Latest indicator estimate data'!A92:ZZ591,MATCH(C393,'Latest indicator estimate data'!E92:E591,0),FALSE)</f>
        <v>#N/A</v>
      </c>
    </row>
    <row r="394" spans="2:16">
      <c r="C394" s="133" t="s">
        <v>2027</v>
      </c>
      <c r="D394" s="134"/>
      <c r="E394" s="132"/>
      <c r="F394" s="132"/>
      <c r="G394" s="132"/>
      <c r="H394" s="132"/>
      <c r="I394" s="132"/>
      <c r="J394" s="132"/>
      <c r="K394" s="132"/>
      <c r="L394" s="132"/>
      <c r="M394" s="132"/>
      <c r="N394" s="132"/>
      <c r="O394" s="132"/>
      <c r="P394" s="132"/>
    </row>
    <row r="395" spans="2:16">
      <c r="C395" s="125"/>
      <c r="D395" s="20" t="s">
        <v>1928</v>
      </c>
      <c r="E395" s="108" t="str">
        <f>IFERROR(HLOOKUP(E392,'Latest indicator estimate data'!$A$1:$ZZ$500,MATCH($D395,'Latest indicator estimate data'!$G$1:$G$500,0),FALSE),"")</f>
        <v/>
      </c>
      <c r="F395" s="108" t="str">
        <f>IFERROR(HLOOKUP(F392,'Latest indicator estimate data'!$A$1:$ZZ$500,MATCH($D395,'Latest indicator estimate data'!$G$1:$G$500,0),FALSE),"")</f>
        <v/>
      </c>
      <c r="G395" s="108" t="str">
        <f>IFERROR(HLOOKUP(G392,'Latest indicator estimate data'!$A$1:$ZZ$500,MATCH($D395,'Latest indicator estimate data'!$G$1:$G$500,0),FALSE),"")</f>
        <v/>
      </c>
      <c r="H395" s="108" t="str">
        <f>IFERROR(HLOOKUP(H392,'Latest indicator estimate data'!$A$1:$ZZ$500,MATCH($D395,'Latest indicator estimate data'!$G$1:$G$500,0),FALSE),"")</f>
        <v/>
      </c>
      <c r="I395" s="108" t="str">
        <f>IFERROR(HLOOKUP(I392,'Latest indicator estimate data'!$A$1:$ZZ$500,MATCH($D395,'Latest indicator estimate data'!$G$1:$G$500,0),FALSE),"")</f>
        <v/>
      </c>
      <c r="J395" s="108" t="str">
        <f>IFERROR(HLOOKUP(J392,'Latest indicator estimate data'!$A$1:$ZZ$500,MATCH($D395,'Latest indicator estimate data'!$G$1:$G$500,0),FALSE),"")</f>
        <v/>
      </c>
      <c r="K395" s="108" t="str">
        <f>IFERROR(HLOOKUP(K392,'Latest indicator estimate data'!$A$1:$ZZ$500,MATCH($D395,'Latest indicator estimate data'!$G$1:$G$500,0),FALSE),"")</f>
        <v/>
      </c>
      <c r="L395" s="108" t="str">
        <f>IFERROR(HLOOKUP(L392,'Latest indicator estimate data'!$A$1:$ZZ$500,MATCH($D395,'Latest indicator estimate data'!$G$1:$G$500,0),FALSE),"")</f>
        <v/>
      </c>
      <c r="M395" s="108" t="str">
        <f>IFERROR(HLOOKUP(M392,'Latest indicator estimate data'!$A$1:$ZZ$500,MATCH($D395,'Latest indicator estimate data'!$G$1:$G$500,0),FALSE),"")</f>
        <v/>
      </c>
      <c r="N395" s="108" t="str">
        <f>IFERROR(HLOOKUP(N392,'Latest indicator estimate data'!$A$1:$ZZ$500,MATCH($D395,'Latest indicator estimate data'!$G$1:$G$500,0),FALSE),"")</f>
        <v/>
      </c>
      <c r="O395" s="108" t="str">
        <f>IFERROR(HLOOKUP(O392,'Latest indicator estimate data'!$A$1:$ZZ$500,MATCH($D395,'Latest indicator estimate data'!$G$1:$G$500,0),FALSE),"")</f>
        <v/>
      </c>
      <c r="P395" s="108" t="str">
        <f>IFERROR(HLOOKUP(P392,'Latest indicator estimate data'!A92:ZZ591,MATCH(D395,'Latest indicator estimate data'!F92:F591,0),FALSE),"")</f>
        <v/>
      </c>
    </row>
    <row r="396" spans="2:16" ht="27.6">
      <c r="C396" s="125"/>
      <c r="D396" s="20" t="s">
        <v>1929</v>
      </c>
      <c r="E396" s="108" t="str">
        <f>IFERROR(HLOOKUP(E392,'Latest indicator estimate data'!$A$1:$ZZ$500,MATCH($D396,'Latest indicator estimate data'!$G$1:$G$500,0),FALSE),"")</f>
        <v/>
      </c>
      <c r="F396" s="108" t="str">
        <f>IFERROR(HLOOKUP(F392,'Latest indicator estimate data'!$A$1:$ZZ$500,MATCH($D396,'Latest indicator estimate data'!$G$1:$G$500,0),FALSE),"")</f>
        <v/>
      </c>
      <c r="G396" s="108" t="str">
        <f>IFERROR(HLOOKUP(G392,'Latest indicator estimate data'!$A$1:$ZZ$500,MATCH($D396,'Latest indicator estimate data'!$G$1:$G$500,0),FALSE),"")</f>
        <v/>
      </c>
      <c r="H396" s="108" t="str">
        <f>IFERROR(HLOOKUP(H392,'Latest indicator estimate data'!$A$1:$ZZ$500,MATCH($D396,'Latest indicator estimate data'!$G$1:$G$500,0),FALSE),"")</f>
        <v/>
      </c>
      <c r="I396" s="108" t="str">
        <f>IFERROR(HLOOKUP(I392,'Latest indicator estimate data'!$A$1:$ZZ$500,MATCH($D396,'Latest indicator estimate data'!$G$1:$G$500,0),FALSE),"")</f>
        <v/>
      </c>
      <c r="J396" s="108" t="str">
        <f>IFERROR(HLOOKUP(J392,'Latest indicator estimate data'!$A$1:$ZZ$500,MATCH($D396,'Latest indicator estimate data'!$G$1:$G$500,0),FALSE),"")</f>
        <v/>
      </c>
      <c r="K396" s="108" t="str">
        <f>IFERROR(HLOOKUP(K392,'Latest indicator estimate data'!$A$1:$ZZ$500,MATCH($D396,'Latest indicator estimate data'!$G$1:$G$500,0),FALSE),"")</f>
        <v/>
      </c>
      <c r="L396" s="108" t="str">
        <f>IFERROR(HLOOKUP(L392,'Latest indicator estimate data'!$A$1:$ZZ$500,MATCH($D396,'Latest indicator estimate data'!$G$1:$G$500,0),FALSE),"")</f>
        <v/>
      </c>
      <c r="M396" s="108" t="str">
        <f>IFERROR(HLOOKUP(M392,'Latest indicator estimate data'!$A$1:$ZZ$500,MATCH($D396,'Latest indicator estimate data'!$G$1:$G$500,0),FALSE),"")</f>
        <v/>
      </c>
      <c r="N396" s="108" t="str">
        <f>IFERROR(HLOOKUP(N392,'Latest indicator estimate data'!$A$1:$ZZ$500,MATCH($D396,'Latest indicator estimate data'!$G$1:$G$500,0),FALSE),"")</f>
        <v/>
      </c>
      <c r="O396" s="108" t="str">
        <f>IFERROR(HLOOKUP(O392,'Latest indicator estimate data'!$A$1:$ZZ$500,MATCH($D396,'Latest indicator estimate data'!$G$1:$G$500,0),FALSE),"")</f>
        <v/>
      </c>
      <c r="P396" s="108" t="str">
        <f>IFERROR(HLOOKUP(P392,'Latest indicator estimate data'!A92:ZZ591,MATCH(D396,'Latest indicator estimate data'!F92:F591,0),FALSE),"")</f>
        <v/>
      </c>
    </row>
    <row r="397" spans="2:16">
      <c r="C397" s="130" t="s">
        <v>2031</v>
      </c>
      <c r="D397" s="131"/>
      <c r="E397" s="132"/>
      <c r="F397" s="132"/>
      <c r="G397" s="132"/>
      <c r="H397" s="132"/>
      <c r="I397" s="132"/>
      <c r="J397" s="132"/>
      <c r="K397" s="132"/>
      <c r="L397" s="132"/>
      <c r="M397" s="132"/>
      <c r="N397" s="132"/>
      <c r="O397" s="132"/>
      <c r="P397" s="132"/>
    </row>
    <row r="398" spans="2:16">
      <c r="C398" s="125"/>
      <c r="D398" s="20" t="s">
        <v>2558</v>
      </c>
      <c r="E398" s="108" t="str">
        <f>IFERROR(HLOOKUP(E392,'Latest indicator estimate data'!$A$1:$ZZ$500,MATCH($D398,'Latest indicator estimate data'!$G$1:$G$500,0),FALSE),"")</f>
        <v/>
      </c>
      <c r="F398" s="108" t="str">
        <f>IFERROR(HLOOKUP(F392,'Latest indicator estimate data'!$A$1:$ZZ$500,MATCH($D398,'Latest indicator estimate data'!$G$1:$G$500,0),FALSE),"")</f>
        <v/>
      </c>
      <c r="G398" s="108" t="str">
        <f>IFERROR(HLOOKUP(G392,'Latest indicator estimate data'!$A$1:$ZZ$500,MATCH($D398,'Latest indicator estimate data'!$G$1:$G$500,0),FALSE),"")</f>
        <v/>
      </c>
      <c r="H398" s="108" t="str">
        <f>IFERROR(HLOOKUP(H392,'Latest indicator estimate data'!$A$1:$ZZ$500,MATCH($D398,'Latest indicator estimate data'!$G$1:$G$500,0),FALSE),"")</f>
        <v/>
      </c>
      <c r="I398" s="108" t="str">
        <f>IFERROR(HLOOKUP(I392,'Latest indicator estimate data'!$A$1:$ZZ$500,MATCH($D398,'Latest indicator estimate data'!$G$1:$G$500,0),FALSE),"")</f>
        <v/>
      </c>
      <c r="J398" s="108" t="str">
        <f>IFERROR(HLOOKUP(J392,'Latest indicator estimate data'!$A$1:$ZZ$500,MATCH($D398,'Latest indicator estimate data'!$G$1:$G$500,0),FALSE),"")</f>
        <v/>
      </c>
      <c r="K398" s="108" t="str">
        <f>IFERROR(HLOOKUP(K392,'Latest indicator estimate data'!$A$1:$ZZ$500,MATCH($D398,'Latest indicator estimate data'!$G$1:$G$500,0),FALSE),"")</f>
        <v/>
      </c>
      <c r="L398" s="108" t="str">
        <f>IFERROR(HLOOKUP(L392,'Latest indicator estimate data'!$A$1:$ZZ$500,MATCH($D398,'Latest indicator estimate data'!$G$1:$G$500,0),FALSE),"")</f>
        <v/>
      </c>
      <c r="M398" s="108" t="str">
        <f>IFERROR(HLOOKUP(M392,'Latest indicator estimate data'!$A$1:$ZZ$500,MATCH($D398,'Latest indicator estimate data'!$G$1:$G$500,0),FALSE),"")</f>
        <v/>
      </c>
      <c r="N398" s="108" t="str">
        <f>IFERROR(HLOOKUP(N392,'Latest indicator estimate data'!$A$1:$ZZ$500,MATCH($D398,'Latest indicator estimate data'!$G$1:$G$500,0),FALSE),"")</f>
        <v/>
      </c>
      <c r="O398" s="108" t="str">
        <f>IFERROR(HLOOKUP(O392,'Latest indicator estimate data'!$A$1:$ZZ$500,MATCH($D398,'Latest indicator estimate data'!$G$1:$G$500,0),FALSE),"")</f>
        <v/>
      </c>
      <c r="P398" s="108" t="str">
        <f>IFERROR(HLOOKUP(P392,'Latest indicator estimate data'!L92:AAK591,MATCH(D398,'Latest indicator estimate data'!Q92:Q591,0),FALSE),"")</f>
        <v/>
      </c>
    </row>
    <row r="399" spans="2:16">
      <c r="C399" s="125"/>
      <c r="D399" s="20" t="s">
        <v>2559</v>
      </c>
      <c r="E399" s="108" t="str">
        <f>IFERROR(HLOOKUP(E392,'Latest indicator estimate data'!$A$1:$ZZ$500,MATCH($D399,'Latest indicator estimate data'!$G$1:$G$500,0),FALSE),"")</f>
        <v/>
      </c>
      <c r="F399" s="108" t="str">
        <f>IFERROR(HLOOKUP(F392,'Latest indicator estimate data'!$A$1:$ZZ$500,MATCH($D399,'Latest indicator estimate data'!$G$1:$G$500,0),FALSE),"")</f>
        <v/>
      </c>
      <c r="G399" s="108" t="str">
        <f>IFERROR(HLOOKUP(G392,'Latest indicator estimate data'!$A$1:$ZZ$500,MATCH($D399,'Latest indicator estimate data'!$G$1:$G$500,0),FALSE),"")</f>
        <v/>
      </c>
      <c r="H399" s="108" t="str">
        <f>IFERROR(HLOOKUP(H392,'Latest indicator estimate data'!$A$1:$ZZ$500,MATCH($D399,'Latest indicator estimate data'!$G$1:$G$500,0),FALSE),"")</f>
        <v/>
      </c>
      <c r="I399" s="108" t="str">
        <f>IFERROR(HLOOKUP(I392,'Latest indicator estimate data'!$A$1:$ZZ$500,MATCH($D399,'Latest indicator estimate data'!$G$1:$G$500,0),FALSE),"")</f>
        <v/>
      </c>
      <c r="J399" s="108" t="str">
        <f>IFERROR(HLOOKUP(J392,'Latest indicator estimate data'!$A$1:$ZZ$500,MATCH($D399,'Latest indicator estimate data'!$G$1:$G$500,0),FALSE),"")</f>
        <v/>
      </c>
      <c r="K399" s="108" t="str">
        <f>IFERROR(HLOOKUP(K392,'Latest indicator estimate data'!$A$1:$ZZ$500,MATCH($D399,'Latest indicator estimate data'!$G$1:$G$500,0),FALSE),"")</f>
        <v/>
      </c>
      <c r="L399" s="108" t="str">
        <f>IFERROR(HLOOKUP(L392,'Latest indicator estimate data'!$A$1:$ZZ$500,MATCH($D399,'Latest indicator estimate data'!$G$1:$G$500,0),FALSE),"")</f>
        <v/>
      </c>
      <c r="M399" s="108" t="str">
        <f>IFERROR(HLOOKUP(M392,'Latest indicator estimate data'!$A$1:$ZZ$500,MATCH($D399,'Latest indicator estimate data'!$G$1:$G$500,0),FALSE),"")</f>
        <v/>
      </c>
      <c r="N399" s="108" t="str">
        <f>IFERROR(HLOOKUP(N392,'Latest indicator estimate data'!$A$1:$ZZ$500,MATCH($D399,'Latest indicator estimate data'!$G$1:$G$500,0),FALSE),"")</f>
        <v/>
      </c>
      <c r="O399" s="108" t="str">
        <f>IFERROR(HLOOKUP(O392,'Latest indicator estimate data'!$A$1:$ZZ$500,MATCH($D399,'Latest indicator estimate data'!$G$1:$G$500,0),FALSE),"")</f>
        <v/>
      </c>
      <c r="P399" s="108" t="str">
        <f>IFERROR(HLOOKUP(P392,'Latest indicator estimate data'!L93:AAK592,MATCH(D399,'Latest indicator estimate data'!Q93:Q592,0),FALSE),"")</f>
        <v/>
      </c>
    </row>
    <row r="400" spans="2:16">
      <c r="C400" s="130" t="s">
        <v>2035</v>
      </c>
      <c r="D400" s="131"/>
      <c r="E400" s="132"/>
      <c r="F400" s="132"/>
      <c r="G400" s="132"/>
      <c r="H400" s="132"/>
      <c r="I400" s="132"/>
      <c r="J400" s="132"/>
      <c r="K400" s="132"/>
      <c r="L400" s="132"/>
      <c r="M400" s="132"/>
      <c r="N400" s="132"/>
      <c r="O400" s="132"/>
      <c r="P400" s="132"/>
    </row>
    <row r="401" spans="3:16">
      <c r="C401" s="125"/>
      <c r="D401" s="20" t="s">
        <v>1933</v>
      </c>
      <c r="E401" s="108" t="str">
        <f>IFERROR(HLOOKUP(E392,'Latest indicator estimate data'!$A$1:$ZZ$500,MATCH($D401,'Latest indicator estimate data'!$G$1:$G$500,0),FALSE),"")</f>
        <v/>
      </c>
      <c r="F401" s="108" t="str">
        <f>IFERROR(HLOOKUP(F392,'Latest indicator estimate data'!$A$1:$ZZ$500,MATCH($D401,'Latest indicator estimate data'!$G$1:$G$500,0),FALSE),"")</f>
        <v/>
      </c>
      <c r="G401" s="108" t="str">
        <f>IFERROR(HLOOKUP(G392,'Latest indicator estimate data'!$A$1:$ZZ$500,MATCH($D401,'Latest indicator estimate data'!$G$1:$G$500,0),FALSE),"")</f>
        <v/>
      </c>
      <c r="H401" s="108" t="str">
        <f>IFERROR(HLOOKUP(H392,'Latest indicator estimate data'!$A$1:$ZZ$500,MATCH($D401,'Latest indicator estimate data'!$G$1:$G$500,0),FALSE),"")</f>
        <v/>
      </c>
      <c r="I401" s="108" t="str">
        <f>IFERROR(HLOOKUP(I392,'Latest indicator estimate data'!$A$1:$ZZ$500,MATCH($D401,'Latest indicator estimate data'!$G$1:$G$500,0),FALSE),"")</f>
        <v/>
      </c>
      <c r="J401" s="108" t="str">
        <f>IFERROR(HLOOKUP(J392,'Latest indicator estimate data'!$A$1:$ZZ$500,MATCH($D401,'Latest indicator estimate data'!$G$1:$G$500,0),FALSE),"")</f>
        <v/>
      </c>
      <c r="K401" s="108" t="str">
        <f>IFERROR(HLOOKUP(K392,'Latest indicator estimate data'!$A$1:$ZZ$500,MATCH($D401,'Latest indicator estimate data'!$G$1:$G$500,0),FALSE),"")</f>
        <v/>
      </c>
      <c r="L401" s="108" t="str">
        <f>IFERROR(HLOOKUP(L392,'Latest indicator estimate data'!$A$1:$ZZ$500,MATCH($D401,'Latest indicator estimate data'!$G$1:$G$500,0),FALSE),"")</f>
        <v/>
      </c>
      <c r="M401" s="108" t="str">
        <f>IFERROR(HLOOKUP(M392,'Latest indicator estimate data'!$A$1:$ZZ$500,MATCH($D401,'Latest indicator estimate data'!$G$1:$G$500,0),FALSE),"")</f>
        <v/>
      </c>
      <c r="N401" s="108" t="str">
        <f>IFERROR(HLOOKUP(N392,'Latest indicator estimate data'!$A$1:$ZZ$500,MATCH($D401,'Latest indicator estimate data'!$G$1:$G$500,0),FALSE),"")</f>
        <v/>
      </c>
      <c r="O401" s="108" t="str">
        <f>IFERROR(HLOOKUP(O392,'Latest indicator estimate data'!$A$1:$ZZ$500,MATCH($D401,'Latest indicator estimate data'!$G$1:$G$500,0),FALSE),"")</f>
        <v/>
      </c>
      <c r="P401" s="108" t="str">
        <f>IFERROR(HLOOKUP(P392,'Latest indicator estimate data'!L95:AAK594,MATCH(D401,'Latest indicator estimate data'!Q95:Q594,0),FALSE),"")</f>
        <v/>
      </c>
    </row>
    <row r="402" spans="3:16">
      <c r="C402" s="125"/>
      <c r="D402" s="20" t="s">
        <v>1934</v>
      </c>
      <c r="E402" s="108" t="str">
        <f>IFERROR(HLOOKUP(E392,'Latest indicator estimate data'!$A$1:$ZZ$500,MATCH($D402,'Latest indicator estimate data'!$G$1:$G$500,0),FALSE),"")</f>
        <v/>
      </c>
      <c r="F402" s="108" t="str">
        <f>IFERROR(HLOOKUP(F392,'Latest indicator estimate data'!$A$1:$ZZ$500,MATCH($D402,'Latest indicator estimate data'!$G$1:$G$500,0),FALSE),"")</f>
        <v/>
      </c>
      <c r="G402" s="108" t="str">
        <f>IFERROR(HLOOKUP(G392,'Latest indicator estimate data'!$A$1:$ZZ$500,MATCH($D402,'Latest indicator estimate data'!$G$1:$G$500,0),FALSE),"")</f>
        <v/>
      </c>
      <c r="H402" s="108" t="str">
        <f>IFERROR(HLOOKUP(H392,'Latest indicator estimate data'!$A$1:$ZZ$500,MATCH($D402,'Latest indicator estimate data'!$G$1:$G$500,0),FALSE),"")</f>
        <v/>
      </c>
      <c r="I402" s="108" t="str">
        <f>IFERROR(HLOOKUP(I392,'Latest indicator estimate data'!$A$1:$ZZ$500,MATCH($D402,'Latest indicator estimate data'!$G$1:$G$500,0),FALSE),"")</f>
        <v/>
      </c>
      <c r="J402" s="108" t="str">
        <f>IFERROR(HLOOKUP(J392,'Latest indicator estimate data'!$A$1:$ZZ$500,MATCH($D402,'Latest indicator estimate data'!$G$1:$G$500,0),FALSE),"")</f>
        <v/>
      </c>
      <c r="K402" s="108" t="str">
        <f>IFERROR(HLOOKUP(K392,'Latest indicator estimate data'!$A$1:$ZZ$500,MATCH($D402,'Latest indicator estimate data'!$G$1:$G$500,0),FALSE),"")</f>
        <v/>
      </c>
      <c r="L402" s="108" t="str">
        <f>IFERROR(HLOOKUP(L392,'Latest indicator estimate data'!$A$1:$ZZ$500,MATCH($D402,'Latest indicator estimate data'!$G$1:$G$500,0),FALSE),"")</f>
        <v/>
      </c>
      <c r="M402" s="108" t="str">
        <f>IFERROR(HLOOKUP(M392,'Latest indicator estimate data'!$A$1:$ZZ$500,MATCH($D402,'Latest indicator estimate data'!$G$1:$G$500,0),FALSE),"")</f>
        <v/>
      </c>
      <c r="N402" s="108" t="str">
        <f>IFERROR(HLOOKUP(N392,'Latest indicator estimate data'!$A$1:$ZZ$500,MATCH($D402,'Latest indicator estimate data'!$G$1:$G$500,0),FALSE),"")</f>
        <v/>
      </c>
      <c r="O402" s="108" t="str">
        <f>IFERROR(HLOOKUP(O392,'Latest indicator estimate data'!$A$1:$ZZ$500,MATCH($D402,'Latest indicator estimate data'!$G$1:$G$500,0),FALSE),"")</f>
        <v/>
      </c>
      <c r="P402" s="108" t="str">
        <f>IFERROR(HLOOKUP(P392,'Latest indicator estimate data'!L96:AAK595,MATCH(D402,'Latest indicator estimate data'!Q96:Q595,0),FALSE),"")</f>
        <v/>
      </c>
    </row>
    <row r="403" spans="3:16">
      <c r="C403" s="130" t="s">
        <v>2039</v>
      </c>
      <c r="D403" s="131"/>
      <c r="E403" s="132"/>
      <c r="F403" s="132"/>
      <c r="G403" s="132"/>
      <c r="H403" s="132"/>
      <c r="I403" s="132"/>
      <c r="J403" s="132"/>
      <c r="K403" s="132"/>
      <c r="L403" s="132"/>
      <c r="M403" s="132"/>
      <c r="N403" s="132"/>
      <c r="O403" s="132"/>
      <c r="P403" s="132"/>
    </row>
    <row r="404" spans="3:16">
      <c r="C404" s="125"/>
      <c r="D404" s="20" t="s">
        <v>2561</v>
      </c>
      <c r="E404" s="108" t="str">
        <f>IFERROR(HLOOKUP(E392,'Latest indicator estimate data'!$A$1:$ZZ$500,MATCH($D404,'Latest indicator estimate data'!$G$1:$G$500,0),FALSE),"")</f>
        <v/>
      </c>
      <c r="F404" s="108" t="str">
        <f>IFERROR(HLOOKUP(F392,'Latest indicator estimate data'!$A$1:$ZZ$500,MATCH($D404,'Latest indicator estimate data'!$G$1:$G$500,0),FALSE),"")</f>
        <v/>
      </c>
      <c r="G404" s="108" t="str">
        <f>IFERROR(HLOOKUP(G392,'Latest indicator estimate data'!$A$1:$ZZ$500,MATCH($D404,'Latest indicator estimate data'!$G$1:$G$500,0),FALSE),"")</f>
        <v/>
      </c>
      <c r="H404" s="108" t="str">
        <f>IFERROR(HLOOKUP(H392,'Latest indicator estimate data'!$A$1:$ZZ$500,MATCH($D404,'Latest indicator estimate data'!$G$1:$G$500,0),FALSE),"")</f>
        <v/>
      </c>
      <c r="I404" s="108" t="str">
        <f>IFERROR(HLOOKUP(I392,'Latest indicator estimate data'!$A$1:$ZZ$500,MATCH($D404,'Latest indicator estimate data'!$G$1:$G$500,0),FALSE),"")</f>
        <v/>
      </c>
      <c r="J404" s="108" t="str">
        <f>IFERROR(HLOOKUP(J392,'Latest indicator estimate data'!$A$1:$ZZ$500,MATCH($D404,'Latest indicator estimate data'!$G$1:$G$500,0),FALSE),"")</f>
        <v/>
      </c>
      <c r="K404" s="108" t="str">
        <f>IFERROR(HLOOKUP(K392,'Latest indicator estimate data'!$A$1:$ZZ$500,MATCH($D404,'Latest indicator estimate data'!$G$1:$G$500,0),FALSE),"")</f>
        <v/>
      </c>
      <c r="L404" s="108" t="str">
        <f>IFERROR(HLOOKUP(L392,'Latest indicator estimate data'!$A$1:$ZZ$500,MATCH($D404,'Latest indicator estimate data'!$G$1:$G$500,0),FALSE),"")</f>
        <v/>
      </c>
      <c r="M404" s="108" t="str">
        <f>IFERROR(HLOOKUP(M392,'Latest indicator estimate data'!$A$1:$ZZ$500,MATCH($D404,'Latest indicator estimate data'!$G$1:$G$500,0),FALSE),"")</f>
        <v/>
      </c>
      <c r="N404" s="108" t="str">
        <f>IFERROR(HLOOKUP(N392,'Latest indicator estimate data'!$A$1:$ZZ$500,MATCH($D404,'Latest indicator estimate data'!$G$1:$G$500,0),FALSE),"")</f>
        <v/>
      </c>
      <c r="O404" s="108" t="str">
        <f>IFERROR(HLOOKUP(O392,'Latest indicator estimate data'!$A$1:$ZZ$500,MATCH($D404,'Latest indicator estimate data'!$G$1:$G$500,0),FALSE),"")</f>
        <v/>
      </c>
      <c r="P404" s="108" t="str">
        <f>IFERROR(HLOOKUP(P392,'Latest indicator estimate data'!L98:AAK597,MATCH(D404,'Latest indicator estimate data'!Q98:Q597,0),FALSE),"")</f>
        <v/>
      </c>
    </row>
    <row r="405" spans="3:16">
      <c r="C405" s="126"/>
      <c r="D405" s="129" t="s">
        <v>2560</v>
      </c>
      <c r="E405" s="113" t="str">
        <f>IFERROR(HLOOKUP(E392,'Latest indicator estimate data'!$A$1:$ZZ$500,MATCH($D405,'Latest indicator estimate data'!$G$1:$G$500,0),FALSE),"")</f>
        <v/>
      </c>
      <c r="F405" s="113" t="str">
        <f>IFERROR(HLOOKUP(F392,'Latest indicator estimate data'!$A$1:$ZZ$500,MATCH($D405,'Latest indicator estimate data'!$G$1:$G$500,0),FALSE),"")</f>
        <v/>
      </c>
      <c r="G405" s="113" t="str">
        <f>IFERROR(HLOOKUP(G392,'Latest indicator estimate data'!$A$1:$ZZ$500,MATCH($D405,'Latest indicator estimate data'!$G$1:$G$500,0),FALSE),"")</f>
        <v/>
      </c>
      <c r="H405" s="113" t="str">
        <f>IFERROR(HLOOKUP(H392,'Latest indicator estimate data'!$A$1:$ZZ$500,MATCH($D405,'Latest indicator estimate data'!$G$1:$G$500,0),FALSE),"")</f>
        <v/>
      </c>
      <c r="I405" s="113" t="str">
        <f>IFERROR(HLOOKUP(I392,'Latest indicator estimate data'!$A$1:$ZZ$500,MATCH($D405,'Latest indicator estimate data'!$G$1:$G$500,0),FALSE),"")</f>
        <v/>
      </c>
      <c r="J405" s="113" t="str">
        <f>IFERROR(HLOOKUP(J392,'Latest indicator estimate data'!$A$1:$ZZ$500,MATCH($D405,'Latest indicator estimate data'!$G$1:$G$500,0),FALSE),"")</f>
        <v/>
      </c>
      <c r="K405" s="113" t="str">
        <f>IFERROR(HLOOKUP(K392,'Latest indicator estimate data'!$A$1:$ZZ$500,MATCH($D405,'Latest indicator estimate data'!$G$1:$G$500,0),FALSE),"")</f>
        <v/>
      </c>
      <c r="L405" s="113" t="str">
        <f>IFERROR(HLOOKUP(L392,'Latest indicator estimate data'!$A$1:$ZZ$500,MATCH($D405,'Latest indicator estimate data'!$G$1:$G$500,0),FALSE),"")</f>
        <v/>
      </c>
      <c r="M405" s="113" t="str">
        <f>IFERROR(HLOOKUP(M392,'Latest indicator estimate data'!$A$1:$ZZ$500,MATCH($D405,'Latest indicator estimate data'!$G$1:$G$500,0),FALSE),"")</f>
        <v/>
      </c>
      <c r="N405" s="113" t="str">
        <f>IFERROR(HLOOKUP(N392,'Latest indicator estimate data'!$A$1:$ZZ$500,MATCH($D405,'Latest indicator estimate data'!$G$1:$G$500,0),FALSE),"")</f>
        <v/>
      </c>
      <c r="O405" s="113" t="str">
        <f>IFERROR(HLOOKUP(O392,'Latest indicator estimate data'!$A$1:$ZZ$500,MATCH($D405,'Latest indicator estimate data'!$G$1:$G$500,0),FALSE),"")</f>
        <v/>
      </c>
      <c r="P405" s="113" t="str">
        <f>IFERROR(HLOOKUP(P392,'Latest indicator estimate data'!L99:AAK598,MATCH(D405,'Latest indicator estimate data'!Q99:Q598,0),FALSE),"")</f>
        <v/>
      </c>
    </row>
  </sheetData>
  <mergeCells count="54">
    <mergeCell ref="A1:Q2"/>
    <mergeCell ref="A7:Q7"/>
    <mergeCell ref="F74:L74"/>
    <mergeCell ref="F83:L83"/>
    <mergeCell ref="A3:Q3"/>
    <mergeCell ref="E63:M63"/>
    <mergeCell ref="E41:M41"/>
    <mergeCell ref="E19:M19"/>
    <mergeCell ref="F265:H265"/>
    <mergeCell ref="D212:F212"/>
    <mergeCell ref="G285:I285"/>
    <mergeCell ref="E84:M84"/>
    <mergeCell ref="D208:F208"/>
    <mergeCell ref="D209:F209"/>
    <mergeCell ref="D210:F210"/>
    <mergeCell ref="D211:F211"/>
    <mergeCell ref="E105:M105"/>
    <mergeCell ref="E126:M126"/>
    <mergeCell ref="A179:Q179"/>
    <mergeCell ref="E147:J147"/>
    <mergeCell ref="D206:F206"/>
    <mergeCell ref="D202:F202"/>
    <mergeCell ref="D203:F203"/>
    <mergeCell ref="D204:F204"/>
    <mergeCell ref="D183:D184"/>
    <mergeCell ref="D260:F260"/>
    <mergeCell ref="D261:F261"/>
    <mergeCell ref="D250:F250"/>
    <mergeCell ref="D218:D222"/>
    <mergeCell ref="D223:D227"/>
    <mergeCell ref="D235:D239"/>
    <mergeCell ref="D240:D241"/>
    <mergeCell ref="D205:F205"/>
    <mergeCell ref="J285:P285"/>
    <mergeCell ref="D185:D187"/>
    <mergeCell ref="D188:D194"/>
    <mergeCell ref="A281:Q281"/>
    <mergeCell ref="D207:F207"/>
    <mergeCell ref="D251:F251"/>
    <mergeCell ref="D252:F252"/>
    <mergeCell ref="D253:F253"/>
    <mergeCell ref="D254:F254"/>
    <mergeCell ref="D213:F213"/>
    <mergeCell ref="D255:F255"/>
    <mergeCell ref="D256:F256"/>
    <mergeCell ref="D257:F257"/>
    <mergeCell ref="D258:F258"/>
    <mergeCell ref="D259:F259"/>
    <mergeCell ref="E285:F285"/>
    <mergeCell ref="E306:I306"/>
    <mergeCell ref="E327:I327"/>
    <mergeCell ref="J327:N327"/>
    <mergeCell ref="F348:J348"/>
    <mergeCell ref="K348:L34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dimension ref="A1:AO1136"/>
  <sheetViews>
    <sheetView topLeftCell="A123" zoomScale="93" zoomScaleNormal="93" workbookViewId="0">
      <selection activeCell="U140" sqref="U140"/>
    </sheetView>
  </sheetViews>
  <sheetFormatPr defaultColWidth="8.77734375" defaultRowHeight="13.8"/>
  <cols>
    <col min="1" max="1" width="3" style="115" customWidth="1"/>
    <col min="2" max="3" width="1.6640625" style="115" customWidth="1"/>
    <col min="4" max="4" width="23.109375" style="115" customWidth="1"/>
    <col min="5" max="14" width="10.6640625" style="22" customWidth="1"/>
    <col min="15" max="15" width="10.6640625" style="23" customWidth="1"/>
    <col min="16" max="16" width="10.6640625" style="115" customWidth="1"/>
    <col min="17" max="17" width="8.77734375" style="115"/>
    <col min="18" max="20" width="8.77734375" style="19"/>
    <col min="21" max="21" width="23.44140625" style="19" customWidth="1"/>
    <col min="22" max="23" width="8.77734375" style="19"/>
    <col min="24" max="27" width="0" style="19" hidden="1" customWidth="1"/>
    <col min="28" max="16384" width="8.77734375" style="19"/>
  </cols>
  <sheetData>
    <row r="1" spans="1:26" ht="26.25" customHeight="1">
      <c r="A1" s="135" t="str">
        <f>INSTRUCTIONS!E22&amp;" "&amp;INSTRUCTIONS!E23&amp;" "&amp;INSTRUCTIONS!E24</f>
        <v>Ghana 2022 November</v>
      </c>
      <c r="B1" s="136"/>
      <c r="C1" s="137"/>
      <c r="D1" s="138"/>
      <c r="E1" s="138"/>
      <c r="F1" s="138"/>
      <c r="G1" s="138"/>
      <c r="H1" s="138"/>
      <c r="I1" s="138"/>
      <c r="J1" s="138"/>
      <c r="K1" s="138"/>
      <c r="L1" s="138"/>
      <c r="M1" s="138"/>
      <c r="N1" s="23"/>
      <c r="P1" s="19"/>
      <c r="Q1" s="19"/>
    </row>
    <row r="2" spans="1:26" ht="12.75" customHeight="1">
      <c r="A2" s="139" t="s">
        <v>2011</v>
      </c>
      <c r="B2" s="140"/>
      <c r="C2" s="139"/>
      <c r="D2" s="141"/>
      <c r="E2" s="141"/>
      <c r="F2" s="141"/>
      <c r="G2" s="141"/>
      <c r="H2" s="141"/>
      <c r="I2" s="141"/>
      <c r="J2" s="141"/>
      <c r="K2" s="78"/>
      <c r="L2" s="78"/>
      <c r="M2" s="78"/>
      <c r="N2" s="78"/>
      <c r="O2" s="78"/>
      <c r="P2" s="19"/>
      <c r="Q2" s="19"/>
    </row>
    <row r="3" spans="1:26" ht="12.75" customHeight="1">
      <c r="A3" s="19"/>
      <c r="B3" s="19"/>
      <c r="C3" s="19"/>
      <c r="D3" s="22"/>
      <c r="N3" s="23"/>
      <c r="P3" s="19"/>
      <c r="Q3" s="19"/>
    </row>
    <row r="4" spans="1:26" ht="21.75" customHeight="1">
      <c r="A4" s="142" t="s">
        <v>2480</v>
      </c>
      <c r="B4" s="143"/>
      <c r="C4" s="142"/>
      <c r="D4" s="144"/>
      <c r="E4" s="144"/>
      <c r="F4" s="144"/>
      <c r="G4" s="144"/>
      <c r="H4" s="144"/>
      <c r="I4" s="144"/>
      <c r="J4" s="144"/>
      <c r="K4" s="144"/>
      <c r="L4" s="144"/>
      <c r="M4" s="144"/>
      <c r="N4" s="145"/>
      <c r="O4" s="145"/>
      <c r="P4" s="19"/>
      <c r="Q4" s="19"/>
    </row>
    <row r="5" spans="1:26" ht="12.75" customHeight="1">
      <c r="A5" s="146" t="s">
        <v>2481</v>
      </c>
      <c r="B5" s="140"/>
      <c r="C5" s="17"/>
      <c r="D5" s="24"/>
      <c r="E5" s="24"/>
      <c r="F5" s="24"/>
      <c r="G5" s="24"/>
      <c r="H5" s="24"/>
      <c r="I5" s="24"/>
      <c r="J5" s="24"/>
      <c r="K5" s="24"/>
      <c r="L5" s="24"/>
      <c r="M5" s="24"/>
      <c r="N5" s="23"/>
      <c r="P5" s="19"/>
      <c r="Q5" s="19"/>
    </row>
    <row r="6" spans="1:26" ht="12.75" customHeight="1">
      <c r="A6" s="19"/>
      <c r="B6" s="19"/>
      <c r="C6" s="196"/>
      <c r="D6" s="197"/>
      <c r="E6" s="197"/>
      <c r="F6" s="197"/>
      <c r="G6" s="197"/>
      <c r="H6" s="197"/>
      <c r="P6" s="19"/>
      <c r="Q6" s="19"/>
    </row>
    <row r="7" spans="1:26" ht="12.75" customHeight="1">
      <c r="A7" s="19"/>
      <c r="B7" s="19"/>
      <c r="C7" s="19"/>
      <c r="D7" s="19"/>
      <c r="E7" s="19"/>
      <c r="F7" s="19"/>
      <c r="G7" s="19"/>
      <c r="H7" s="19"/>
      <c r="I7" s="19"/>
      <c r="P7" s="19"/>
      <c r="Q7" s="19"/>
    </row>
    <row r="8" spans="1:26" ht="18" customHeight="1">
      <c r="A8" s="232" t="s">
        <v>2019</v>
      </c>
      <c r="B8" s="232"/>
      <c r="C8" s="232"/>
      <c r="D8" s="232"/>
      <c r="E8" s="232"/>
      <c r="F8" s="232"/>
      <c r="G8" s="232"/>
      <c r="H8" s="232"/>
      <c r="I8" s="232"/>
      <c r="J8" s="232"/>
      <c r="K8" s="232"/>
      <c r="L8" s="232"/>
      <c r="M8" s="232"/>
      <c r="N8" s="232"/>
      <c r="O8" s="232"/>
      <c r="P8" s="232"/>
      <c r="Q8" s="232"/>
    </row>
    <row r="9" spans="1:26" s="20" customFormat="1" ht="23.4">
      <c r="A9" s="115"/>
      <c r="B9" s="116" t="s">
        <v>2020</v>
      </c>
      <c r="C9" s="117"/>
      <c r="D9" s="116"/>
      <c r="E9" s="24"/>
      <c r="F9" s="24"/>
      <c r="G9" s="24"/>
      <c r="H9" s="24"/>
      <c r="I9" s="24"/>
      <c r="J9" s="24"/>
      <c r="K9" s="24"/>
      <c r="L9" s="24"/>
      <c r="M9" s="24"/>
      <c r="N9" s="24"/>
      <c r="O9" s="23"/>
      <c r="P9" s="115"/>
      <c r="Q9" s="115"/>
    </row>
    <row r="10" spans="1:26" s="20" customFormat="1" ht="12.75" customHeight="1">
      <c r="A10" s="115"/>
      <c r="B10" s="147" t="s">
        <v>2021</v>
      </c>
      <c r="C10" s="117"/>
      <c r="D10" s="116"/>
      <c r="E10" s="24"/>
      <c r="F10" s="24"/>
      <c r="G10" s="24"/>
      <c r="H10" s="24"/>
      <c r="I10" s="24"/>
      <c r="J10" s="24"/>
      <c r="K10" s="24"/>
      <c r="L10" s="24"/>
      <c r="M10" s="24"/>
      <c r="N10" s="24"/>
      <c r="O10" s="23"/>
      <c r="P10" s="115"/>
      <c r="Q10" s="115"/>
    </row>
    <row r="11" spans="1:26" s="20" customFormat="1">
      <c r="A11" s="118"/>
      <c r="B11" s="105" t="s">
        <v>2022</v>
      </c>
      <c r="C11" s="105"/>
      <c r="D11" s="148"/>
      <c r="E11" s="147"/>
      <c r="F11" s="107"/>
      <c r="G11" s="107"/>
      <c r="H11" s="107"/>
      <c r="I11" s="107"/>
      <c r="J11" s="107"/>
      <c r="K11" s="107"/>
      <c r="L11" s="107"/>
      <c r="M11" s="107"/>
      <c r="N11" s="107"/>
      <c r="O11" s="108"/>
      <c r="P11" s="118"/>
      <c r="Q11" s="118"/>
    </row>
    <row r="12" spans="1:26" s="18" customFormat="1">
      <c r="A12" s="118"/>
      <c r="B12" s="115"/>
      <c r="C12" s="109"/>
      <c r="D12" s="109"/>
      <c r="E12" s="110"/>
      <c r="F12" s="110"/>
      <c r="G12" s="110"/>
      <c r="H12" s="110"/>
      <c r="I12" s="110"/>
      <c r="J12" s="110"/>
      <c r="K12" s="110"/>
      <c r="L12" s="110"/>
      <c r="M12" s="110"/>
      <c r="N12" s="110"/>
      <c r="O12" s="110"/>
      <c r="P12" s="110"/>
      <c r="Q12" s="118"/>
    </row>
    <row r="13" spans="1:26" s="18" customFormat="1" ht="113.25" customHeight="1">
      <c r="A13" s="119"/>
      <c r="B13" s="115"/>
      <c r="C13" s="120"/>
      <c r="D13" s="120"/>
      <c r="E13" s="118" t="str">
        <f>X15</f>
        <v>Number of Facilities</v>
      </c>
      <c r="F13" s="118" t="str">
        <f>X16</f>
        <v>Eligible for COVID-19 case management questions</v>
      </c>
      <c r="G13" s="118" t="str">
        <f>X17</f>
        <v>PC facilities that have seen patients with suspected COVID-19 - past month</v>
      </c>
      <c r="H13" s="118" t="str">
        <f>X18</f>
        <v>Provide OPT services for patients with suspected or confirmed C19</v>
      </c>
      <c r="I13" s="118" t="str">
        <f>X19</f>
        <v>Providing 24-hour staffed ER services</v>
      </c>
      <c r="J13" s="118" t="str">
        <f>X20</f>
        <v>Providing inpatient services</v>
      </c>
      <c r="K13" s="118" t="str">
        <f>X21</f>
        <v>Provide IPT services for patients with COVID-19</v>
      </c>
      <c r="L13" s="118" t="str">
        <f>X22</f>
        <v>Provide services for patients with severe or critical COVID-19</v>
      </c>
      <c r="M13" s="118" t="str">
        <f>X23</f>
        <v>Conduct PCR on site</v>
      </c>
      <c r="N13" s="118" t="str">
        <f>X24</f>
        <v xml:space="preserve">Providing vaccine services </v>
      </c>
      <c r="O13" s="118" t="str">
        <f>X25</f>
        <v xml:space="preserve">Providing COVID vaccine services </v>
      </c>
      <c r="P13" s="111"/>
      <c r="Q13" s="119"/>
    </row>
    <row r="14" spans="1:26" s="20" customFormat="1" ht="41.4">
      <c r="A14" s="119"/>
      <c r="B14" s="115"/>
      <c r="C14" s="121"/>
      <c r="D14" s="121"/>
      <c r="E14" s="127" t="s">
        <v>1198</v>
      </c>
      <c r="F14" s="127" t="s">
        <v>1200</v>
      </c>
      <c r="G14" s="127" t="s">
        <v>1202</v>
      </c>
      <c r="H14" s="127" t="s">
        <v>1204</v>
      </c>
      <c r="I14" s="127" t="s">
        <v>1206</v>
      </c>
      <c r="J14" s="127" t="s">
        <v>1208</v>
      </c>
      <c r="K14" s="127" t="s">
        <v>1210</v>
      </c>
      <c r="L14" s="127" t="s">
        <v>1212</v>
      </c>
      <c r="M14" s="127" t="s">
        <v>1214</v>
      </c>
      <c r="N14" s="127" t="s">
        <v>1216</v>
      </c>
      <c r="O14" s="127" t="s">
        <v>1218</v>
      </c>
      <c r="P14" s="127"/>
      <c r="Q14" s="119"/>
      <c r="X14" s="150" t="s">
        <v>2023</v>
      </c>
      <c r="Y14" s="150" t="s">
        <v>2024</v>
      </c>
      <c r="Z14" s="150" t="s">
        <v>2025</v>
      </c>
    </row>
    <row r="15" spans="1:26" s="20" customFormat="1" ht="12.75" customHeight="1">
      <c r="A15" s="118"/>
      <c r="B15" s="115"/>
      <c r="C15" s="123" t="s">
        <v>1927</v>
      </c>
      <c r="D15" s="124"/>
      <c r="E15" s="112">
        <f>HLOOKUP(E14,'Latest indicator estimate data'!$A$1:$ZZ$500,MATCH($C15,'Latest indicator estimate data'!$G$1:$G$500,0),FALSE)</f>
        <v>147</v>
      </c>
      <c r="F15" s="112">
        <f>HLOOKUP(F14,'Latest indicator estimate data'!$A$1:$ZZ$500,MATCH($C15,'Latest indicator estimate data'!$G$1:$G$500,0),FALSE)</f>
        <v>45</v>
      </c>
      <c r="G15" s="112">
        <f>HLOOKUP(G14,'Latest indicator estimate data'!$A$1:$ZZ$500,MATCH($C15,'Latest indicator estimate data'!$G$1:$G$500,0),FALSE)</f>
        <v>23</v>
      </c>
      <c r="H15" s="112">
        <f>HLOOKUP(H14,'Latest indicator estimate data'!$A$1:$ZZ$500,MATCH($C15,'Latest indicator estimate data'!$G$1:$G$500,0),FALSE)</f>
        <v>23</v>
      </c>
      <c r="I15" s="112">
        <f>HLOOKUP(I14,'Latest indicator estimate data'!$A$1:$ZZ$500,MATCH($C15,'Latest indicator estimate data'!$G$1:$G$500,0),FALSE)</f>
        <v>47</v>
      </c>
      <c r="J15" s="112">
        <f>HLOOKUP(J14,'Latest indicator estimate data'!$A$1:$ZZ$500,MATCH($C15,'Latest indicator estimate data'!$G$1:$G$500,0),FALSE)</f>
        <v>40</v>
      </c>
      <c r="K15" s="112">
        <f>HLOOKUP(K14,'Latest indicator estimate data'!$A$1:$ZZ$500,MATCH($C15,'Latest indicator estimate data'!$G$1:$G$500,0),FALSE)</f>
        <v>33</v>
      </c>
      <c r="L15" s="112">
        <f>HLOOKUP(L14,'Latest indicator estimate data'!$A$1:$ZZ$500,MATCH($C15,'Latest indicator estimate data'!$G$1:$G$500,0),FALSE)</f>
        <v>23</v>
      </c>
      <c r="M15" s="112">
        <f>HLOOKUP(M14,'Latest indicator estimate data'!$A$1:$ZZ$500,MATCH($C15,'Latest indicator estimate data'!$G$1:$G$500,0),FALSE)</f>
        <v>25</v>
      </c>
      <c r="N15" s="112">
        <f>HLOOKUP(N14,'Latest indicator estimate data'!$A$1:$ZZ$500,MATCH($C15,'Latest indicator estimate data'!$G$1:$G$500,0),FALSE)</f>
        <v>142</v>
      </c>
      <c r="O15" s="112">
        <f>HLOOKUP(O14,'Latest indicator estimate data'!$A$1:$ZZ$500,MATCH($C15,'Latest indicator estimate data'!$G$1:$G$500,0),FALSE)</f>
        <v>135</v>
      </c>
      <c r="P15" s="112"/>
      <c r="Q15" s="118"/>
      <c r="X15" s="20" t="s">
        <v>2026</v>
      </c>
      <c r="Y15" s="152" t="s">
        <v>1198</v>
      </c>
      <c r="Z15" s="115" t="s">
        <v>1199</v>
      </c>
    </row>
    <row r="16" spans="1:26" s="20" customFormat="1" ht="12.75" customHeight="1">
      <c r="A16" s="118"/>
      <c r="B16" s="115"/>
      <c r="C16" s="133" t="s">
        <v>2027</v>
      </c>
      <c r="D16" s="134"/>
      <c r="E16" s="132"/>
      <c r="F16" s="132"/>
      <c r="G16" s="132"/>
      <c r="H16" s="132"/>
      <c r="I16" s="132"/>
      <c r="J16" s="132"/>
      <c r="K16" s="132"/>
      <c r="L16" s="132"/>
      <c r="M16" s="132"/>
      <c r="N16" s="132"/>
      <c r="O16" s="132"/>
      <c r="P16" s="132"/>
      <c r="Q16" s="118"/>
      <c r="X16" s="20" t="s">
        <v>2028</v>
      </c>
      <c r="Y16" s="152" t="s">
        <v>1200</v>
      </c>
      <c r="Z16" s="115" t="s">
        <v>1201</v>
      </c>
    </row>
    <row r="17" spans="1:26" s="20" customFormat="1" ht="12.75" customHeight="1">
      <c r="A17" s="118"/>
      <c r="B17" s="115"/>
      <c r="C17" s="125"/>
      <c r="D17" s="20" t="s">
        <v>1928</v>
      </c>
      <c r="E17" s="108">
        <f>IFERROR(HLOOKUP(E14,'Latest indicator estimate data'!$A$1:$ZZ$500,MATCH($D17,'Latest indicator estimate data'!$G$1:$G$500,0),FALSE),"")</f>
        <v>45</v>
      </c>
      <c r="F17" s="108">
        <f>IFERROR(HLOOKUP(F14,'Latest indicator estimate data'!$A$1:$ZZ$500,MATCH($D17,'Latest indicator estimate data'!$G$1:$G$500,0),FALSE),"")</f>
        <v>45</v>
      </c>
      <c r="G17" s="108">
        <f>IFERROR(HLOOKUP(G14,'Latest indicator estimate data'!$A$1:$ZZ$500,MATCH($D17,'Latest indicator estimate data'!$G$1:$G$500,0),FALSE),"")</f>
        <v>22</v>
      </c>
      <c r="H17" s="108">
        <f>IFERROR(HLOOKUP(H14,'Latest indicator estimate data'!$A$1:$ZZ$500,MATCH($D17,'Latest indicator estimate data'!$G$1:$G$500,0),FALSE),"")</f>
        <v>22</v>
      </c>
      <c r="I17" s="108">
        <f>IFERROR(HLOOKUP(I14,'Latest indicator estimate data'!$A$1:$ZZ$500,MATCH($D17,'Latest indicator estimate data'!$G$1:$G$500,0),FALSE),"")</f>
        <v>39</v>
      </c>
      <c r="J17" s="108">
        <f>IFERROR(HLOOKUP(J14,'Latest indicator estimate data'!$A$1:$ZZ$500,MATCH($D17,'Latest indicator estimate data'!$G$1:$G$500,0),FALSE),"")</f>
        <v>39</v>
      </c>
      <c r="K17" s="108">
        <f>IFERROR(HLOOKUP(K14,'Latest indicator estimate data'!$A$1:$ZZ$500,MATCH($D17,'Latest indicator estimate data'!$G$1:$G$500,0),FALSE),"")</f>
        <v>33</v>
      </c>
      <c r="L17" s="108">
        <f>IFERROR(HLOOKUP(L14,'Latest indicator estimate data'!$A$1:$ZZ$500,MATCH($D17,'Latest indicator estimate data'!$G$1:$G$500,0),FALSE),"")</f>
        <v>23</v>
      </c>
      <c r="M17" s="108">
        <f>IFERROR(HLOOKUP(M14,'Latest indicator estimate data'!$A$1:$ZZ$500,MATCH($D17,'Latest indicator estimate data'!$G$1:$G$500,0),FALSE),"")</f>
        <v>25</v>
      </c>
      <c r="N17" s="108">
        <f>IFERROR(HLOOKUP(N14,'Latest indicator estimate data'!$A$1:$ZZ$500,MATCH($D17,'Latest indicator estimate data'!$G$1:$G$500,0),FALSE),"")</f>
        <v>44</v>
      </c>
      <c r="O17" s="108">
        <f>IFERROR(HLOOKUP(O14,'Latest indicator estimate data'!$A$1:$ZZ$500,MATCH($D17,'Latest indicator estimate data'!$G$1:$G$500,0),FALSE),"")</f>
        <v>39</v>
      </c>
      <c r="P17" s="108"/>
      <c r="Q17" s="118"/>
      <c r="X17" s="20" t="s">
        <v>2029</v>
      </c>
      <c r="Y17" s="152" t="s">
        <v>1202</v>
      </c>
      <c r="Z17" s="115" t="s">
        <v>1203</v>
      </c>
    </row>
    <row r="18" spans="1:26" s="20" customFormat="1" ht="12.75" customHeight="1">
      <c r="A18" s="118"/>
      <c r="B18" s="115"/>
      <c r="C18" s="125"/>
      <c r="D18" s="20" t="s">
        <v>1929</v>
      </c>
      <c r="E18" s="108">
        <f>IFERROR(HLOOKUP(E14,'Latest indicator estimate data'!$A$1:$ZZ$500,MATCH($D18,'Latest indicator estimate data'!$G$1:$G$500,0),FALSE),"")</f>
        <v>102</v>
      </c>
      <c r="F18" s="108">
        <f>IFERROR(HLOOKUP(F14,'Latest indicator estimate data'!$A$1:$ZZ$500,MATCH($D18,'Latest indicator estimate data'!$G$1:$G$500,0),FALSE),"")</f>
        <v>0</v>
      </c>
      <c r="G18" s="108">
        <f>IFERROR(HLOOKUP(G14,'Latest indicator estimate data'!$A$1:$ZZ$500,MATCH($D18,'Latest indicator estimate data'!$G$1:$G$500,0),FALSE),"")</f>
        <v>1</v>
      </c>
      <c r="H18" s="108">
        <f>IFERROR(HLOOKUP(H14,'Latest indicator estimate data'!$A$1:$ZZ$500,MATCH($D18,'Latest indicator estimate data'!$G$1:$G$500,0),FALSE),"")</f>
        <v>1</v>
      </c>
      <c r="I18" s="108">
        <f>IFERROR(HLOOKUP(I14,'Latest indicator estimate data'!$A$1:$ZZ$500,MATCH($D18,'Latest indicator estimate data'!$G$1:$G$500,0),FALSE),"")</f>
        <v>8</v>
      </c>
      <c r="J18" s="108">
        <f>IFERROR(HLOOKUP(J14,'Latest indicator estimate data'!$A$1:$ZZ$500,MATCH($D18,'Latest indicator estimate data'!$G$1:$G$500,0),FALSE),"")</f>
        <v>1</v>
      </c>
      <c r="K18" s="108">
        <f>IFERROR(HLOOKUP(K14,'Latest indicator estimate data'!$A$1:$ZZ$500,MATCH($D18,'Latest indicator estimate data'!$G$1:$G$500,0),FALSE),"")</f>
        <v>0</v>
      </c>
      <c r="L18" s="108">
        <f>IFERROR(HLOOKUP(L14,'Latest indicator estimate data'!$A$1:$ZZ$500,MATCH($D18,'Latest indicator estimate data'!$G$1:$G$500,0),FALSE),"")</f>
        <v>0</v>
      </c>
      <c r="M18" s="108">
        <f>IFERROR(HLOOKUP(M14,'Latest indicator estimate data'!$A$1:$ZZ$500,MATCH($D18,'Latest indicator estimate data'!$G$1:$G$500,0),FALSE),"")</f>
        <v>0</v>
      </c>
      <c r="N18" s="108">
        <f>IFERROR(HLOOKUP(N14,'Latest indicator estimate data'!$A$1:$ZZ$500,MATCH($D18,'Latest indicator estimate data'!$G$1:$G$500,0),FALSE),"")</f>
        <v>98</v>
      </c>
      <c r="O18" s="108">
        <f>IFERROR(HLOOKUP(O14,'Latest indicator estimate data'!$A$1:$ZZ$500,MATCH($D18,'Latest indicator estimate data'!$G$1:$G$500,0),FALSE),"")</f>
        <v>96</v>
      </c>
      <c r="P18" s="108"/>
      <c r="Q18" s="118"/>
      <c r="X18" s="20" t="s">
        <v>2030</v>
      </c>
      <c r="Y18" s="152" t="s">
        <v>1204</v>
      </c>
      <c r="Z18" s="115" t="s">
        <v>1205</v>
      </c>
    </row>
    <row r="19" spans="1:26" s="20" customFormat="1" ht="12.75" customHeight="1">
      <c r="A19" s="118"/>
      <c r="B19" s="115"/>
      <c r="C19" s="130" t="s">
        <v>2031</v>
      </c>
      <c r="D19" s="131"/>
      <c r="E19" s="132"/>
      <c r="F19" s="132"/>
      <c r="G19" s="132"/>
      <c r="H19" s="132"/>
      <c r="I19" s="132"/>
      <c r="J19" s="132"/>
      <c r="K19" s="132"/>
      <c r="L19" s="132"/>
      <c r="M19" s="132"/>
      <c r="N19" s="132"/>
      <c r="O19" s="132"/>
      <c r="P19" s="132"/>
      <c r="Q19" s="118"/>
      <c r="X19" s="20" t="s">
        <v>2032</v>
      </c>
      <c r="Y19" s="152" t="s">
        <v>1206</v>
      </c>
      <c r="Z19" s="115" t="s">
        <v>1207</v>
      </c>
    </row>
    <row r="20" spans="1:26" s="20" customFormat="1" ht="12.75" customHeight="1">
      <c r="A20" s="118"/>
      <c r="B20" s="115"/>
      <c r="C20" s="125"/>
      <c r="D20" s="20" t="s">
        <v>2558</v>
      </c>
      <c r="E20" s="108">
        <f>IFERROR(HLOOKUP(E14,'Latest indicator estimate data'!$A$1:$ZZ$500,MATCH($D20,'Latest indicator estimate data'!$G$1:$G$500,0),FALSE),"")</f>
        <v>108</v>
      </c>
      <c r="F20" s="108">
        <f>IFERROR(HLOOKUP(F14,'Latest indicator estimate data'!$A$1:$ZZ$500,MATCH($D20,'Latest indicator estimate data'!$G$1:$G$500,0),FALSE),"")</f>
        <v>7</v>
      </c>
      <c r="G20" s="108">
        <f>IFERROR(HLOOKUP(G14,'Latest indicator estimate data'!$A$1:$ZZ$500,MATCH($D20,'Latest indicator estimate data'!$G$1:$G$500,0),FALSE),"")</f>
        <v>2</v>
      </c>
      <c r="H20" s="108">
        <f>IFERROR(HLOOKUP(H14,'Latest indicator estimate data'!$A$1:$ZZ$500,MATCH($D20,'Latest indicator estimate data'!$G$1:$G$500,0),FALSE),"")</f>
        <v>2</v>
      </c>
      <c r="I20" s="108">
        <f>IFERROR(HLOOKUP(I14,'Latest indicator estimate data'!$A$1:$ZZ$500,MATCH($D20,'Latest indicator estimate data'!$G$1:$G$500,0),FALSE),"")</f>
        <v>8</v>
      </c>
      <c r="J20" s="108">
        <f>IFERROR(HLOOKUP(J14,'Latest indicator estimate data'!$A$1:$ZZ$500,MATCH($D20,'Latest indicator estimate data'!$G$1:$G$500,0),FALSE),"")</f>
        <v>1</v>
      </c>
      <c r="K20" s="108">
        <f>IFERROR(HLOOKUP(K14,'Latest indicator estimate data'!$A$1:$ZZ$500,MATCH($D20,'Latest indicator estimate data'!$G$1:$G$500,0),FALSE),"")</f>
        <v>0</v>
      </c>
      <c r="L20" s="108">
        <f>IFERROR(HLOOKUP(L14,'Latest indicator estimate data'!$A$1:$ZZ$500,MATCH($D20,'Latest indicator estimate data'!$G$1:$G$500,0),FALSE),"")</f>
        <v>0</v>
      </c>
      <c r="M20" s="108">
        <f>IFERROR(HLOOKUP(M14,'Latest indicator estimate data'!$A$1:$ZZ$500,MATCH($D20,'Latest indicator estimate data'!$G$1:$G$500,0),FALSE),"")</f>
        <v>0</v>
      </c>
      <c r="N20" s="108">
        <f>IFERROR(HLOOKUP(N14,'Latest indicator estimate data'!$A$1:$ZZ$500,MATCH($D20,'Latest indicator estimate data'!$G$1:$G$500,0),FALSE),"")</f>
        <v>104</v>
      </c>
      <c r="O20" s="108">
        <f>IFERROR(HLOOKUP(O14,'Latest indicator estimate data'!$A$1:$ZZ$500,MATCH($D20,'Latest indicator estimate data'!$G$1:$G$500,0),FALSE),"")</f>
        <v>101</v>
      </c>
      <c r="P20" s="108"/>
      <c r="Q20" s="118"/>
      <c r="X20" s="20" t="s">
        <v>2033</v>
      </c>
      <c r="Y20" s="152" t="s">
        <v>1208</v>
      </c>
      <c r="Z20" s="115" t="s">
        <v>1209</v>
      </c>
    </row>
    <row r="21" spans="1:26" s="20" customFormat="1" ht="12.75" customHeight="1">
      <c r="A21" s="118"/>
      <c r="B21" s="115"/>
      <c r="C21" s="125"/>
      <c r="D21" s="20" t="s">
        <v>2559</v>
      </c>
      <c r="E21" s="108">
        <f>IFERROR(HLOOKUP(E14,'Latest indicator estimate data'!$A$1:$ZZ$500,MATCH($D21,'Latest indicator estimate data'!$G$1:$G$500,0),FALSE),"")</f>
        <v>39</v>
      </c>
      <c r="F21" s="108">
        <f>IFERROR(HLOOKUP(F14,'Latest indicator estimate data'!$A$1:$ZZ$500,MATCH($D21,'Latest indicator estimate data'!$G$1:$G$500,0),FALSE),"")</f>
        <v>38</v>
      </c>
      <c r="G21" s="108">
        <f>IFERROR(HLOOKUP(G14,'Latest indicator estimate data'!$A$1:$ZZ$500,MATCH($D21,'Latest indicator estimate data'!$G$1:$G$500,0),FALSE),"")</f>
        <v>21</v>
      </c>
      <c r="H21" s="108">
        <f>IFERROR(HLOOKUP(H14,'Latest indicator estimate data'!$A$1:$ZZ$500,MATCH($D21,'Latest indicator estimate data'!$G$1:$G$500,0),FALSE),"")</f>
        <v>21</v>
      </c>
      <c r="I21" s="108">
        <f>IFERROR(HLOOKUP(I14,'Latest indicator estimate data'!$A$1:$ZZ$500,MATCH($D21,'Latest indicator estimate data'!$G$1:$G$500,0),FALSE),"")</f>
        <v>39</v>
      </c>
      <c r="J21" s="108">
        <f>IFERROR(HLOOKUP(J14,'Latest indicator estimate data'!$A$1:$ZZ$500,MATCH($D21,'Latest indicator estimate data'!$G$1:$G$500,0),FALSE),"")</f>
        <v>39</v>
      </c>
      <c r="K21" s="108">
        <f>IFERROR(HLOOKUP(K14,'Latest indicator estimate data'!$A$1:$ZZ$500,MATCH($D21,'Latest indicator estimate data'!$G$1:$G$500,0),FALSE),"")</f>
        <v>33</v>
      </c>
      <c r="L21" s="108">
        <f>IFERROR(HLOOKUP(L14,'Latest indicator estimate data'!$A$1:$ZZ$500,MATCH($D21,'Latest indicator estimate data'!$G$1:$G$500,0),FALSE),"")</f>
        <v>23</v>
      </c>
      <c r="M21" s="108">
        <f>IFERROR(HLOOKUP(M14,'Latest indicator estimate data'!$A$1:$ZZ$500,MATCH($D21,'Latest indicator estimate data'!$G$1:$G$500,0),FALSE),"")</f>
        <v>25</v>
      </c>
      <c r="N21" s="108">
        <f>IFERROR(HLOOKUP(N14,'Latest indicator estimate data'!$A$1:$ZZ$500,MATCH($D21,'Latest indicator estimate data'!$G$1:$G$500,0),FALSE),"")</f>
        <v>38</v>
      </c>
      <c r="O21" s="108">
        <f>IFERROR(HLOOKUP(O14,'Latest indicator estimate data'!$A$1:$ZZ$500,MATCH($D21,'Latest indicator estimate data'!$G$1:$G$500,0),FALSE),"")</f>
        <v>34</v>
      </c>
      <c r="P21" s="108"/>
      <c r="Q21" s="118"/>
      <c r="X21" s="20" t="s">
        <v>2034</v>
      </c>
      <c r="Y21" s="152" t="s">
        <v>1210</v>
      </c>
      <c r="Z21" s="115" t="s">
        <v>1211</v>
      </c>
    </row>
    <row r="22" spans="1:26" s="20" customFormat="1" ht="12.75" customHeight="1">
      <c r="A22" s="118"/>
      <c r="B22" s="115"/>
      <c r="C22" s="130" t="s">
        <v>2035</v>
      </c>
      <c r="D22" s="131"/>
      <c r="E22" s="132"/>
      <c r="F22" s="132"/>
      <c r="G22" s="132"/>
      <c r="H22" s="132"/>
      <c r="I22" s="132"/>
      <c r="J22" s="132"/>
      <c r="K22" s="132"/>
      <c r="L22" s="132"/>
      <c r="M22" s="132"/>
      <c r="N22" s="132"/>
      <c r="O22" s="132"/>
      <c r="P22" s="132"/>
      <c r="Q22" s="118"/>
      <c r="X22" s="20" t="s">
        <v>2036</v>
      </c>
      <c r="Y22" s="152" t="s">
        <v>1212</v>
      </c>
      <c r="Z22" s="115" t="s">
        <v>1213</v>
      </c>
    </row>
    <row r="23" spans="1:26" s="20" customFormat="1" ht="12.75" customHeight="1">
      <c r="A23" s="118"/>
      <c r="B23" s="115"/>
      <c r="C23" s="125"/>
      <c r="D23" s="20" t="s">
        <v>1933</v>
      </c>
      <c r="E23" s="108">
        <f>IFERROR(HLOOKUP(E14,'Latest indicator estimate data'!$A$1:$ZZ$500,MATCH($D23,'Latest indicator estimate data'!$G$1:$G$500,0),FALSE),"")</f>
        <v>73</v>
      </c>
      <c r="F23" s="108">
        <f>IFERROR(HLOOKUP(F14,'Latest indicator estimate data'!$A$1:$ZZ$500,MATCH($D23,'Latest indicator estimate data'!$G$1:$G$500,0),FALSE),"")</f>
        <v>6</v>
      </c>
      <c r="G23" s="108">
        <f>IFERROR(HLOOKUP(G14,'Latest indicator estimate data'!$A$1:$ZZ$500,MATCH($D23,'Latest indicator estimate data'!$G$1:$G$500,0),FALSE),"")</f>
        <v>0</v>
      </c>
      <c r="H23" s="108">
        <f>IFERROR(HLOOKUP(H14,'Latest indicator estimate data'!$A$1:$ZZ$500,MATCH($D23,'Latest indicator estimate data'!$G$1:$G$500,0),FALSE),"")</f>
        <v>0</v>
      </c>
      <c r="I23" s="108">
        <f>IFERROR(HLOOKUP(I14,'Latest indicator estimate data'!$A$1:$ZZ$500,MATCH($D23,'Latest indicator estimate data'!$G$1:$G$500,0),FALSE),"")</f>
        <v>4</v>
      </c>
      <c r="J23" s="108">
        <f>IFERROR(HLOOKUP(J14,'Latest indicator estimate data'!$A$1:$ZZ$500,MATCH($D23,'Latest indicator estimate data'!$G$1:$G$500,0),FALSE),"")</f>
        <v>2</v>
      </c>
      <c r="K23" s="108">
        <f>IFERROR(HLOOKUP(K14,'Latest indicator estimate data'!$A$1:$ZZ$500,MATCH($D23,'Latest indicator estimate data'!$G$1:$G$500,0),FALSE),"")</f>
        <v>0</v>
      </c>
      <c r="L23" s="108">
        <f>IFERROR(HLOOKUP(L14,'Latest indicator estimate data'!$A$1:$ZZ$500,MATCH($D23,'Latest indicator estimate data'!$G$1:$G$500,0),FALSE),"")</f>
        <v>0</v>
      </c>
      <c r="M23" s="108">
        <f>IFERROR(HLOOKUP(M14,'Latest indicator estimate data'!$A$1:$ZZ$500,MATCH($D23,'Latest indicator estimate data'!$G$1:$G$500,0),FALSE),"")</f>
        <v>0</v>
      </c>
      <c r="N23" s="108">
        <f>IFERROR(HLOOKUP(N14,'Latest indicator estimate data'!$A$1:$ZZ$500,MATCH($D23,'Latest indicator estimate data'!$G$1:$G$500,0),FALSE),"")</f>
        <v>71</v>
      </c>
      <c r="O23" s="108">
        <f>IFERROR(HLOOKUP(O14,'Latest indicator estimate data'!$A$1:$ZZ$500,MATCH($D23,'Latest indicator estimate data'!$G$1:$G$500,0),FALSE),"")</f>
        <v>68</v>
      </c>
      <c r="P23" s="108"/>
      <c r="Q23" s="118"/>
      <c r="X23" s="20" t="s">
        <v>2037</v>
      </c>
      <c r="Y23" s="152" t="s">
        <v>1214</v>
      </c>
      <c r="Z23" s="115" t="s">
        <v>1215</v>
      </c>
    </row>
    <row r="24" spans="1:26" s="20" customFormat="1" ht="12.75" customHeight="1">
      <c r="A24" s="118"/>
      <c r="B24" s="115"/>
      <c r="C24" s="125"/>
      <c r="D24" s="20" t="s">
        <v>1934</v>
      </c>
      <c r="E24" s="108">
        <f>IFERROR(HLOOKUP(E14,'Latest indicator estimate data'!$A$1:$ZZ$500,MATCH($D24,'Latest indicator estimate data'!$G$1:$G$500,0),FALSE),"")</f>
        <v>74</v>
      </c>
      <c r="F24" s="108">
        <f>IFERROR(HLOOKUP(F14,'Latest indicator estimate data'!$A$1:$ZZ$500,MATCH($D24,'Latest indicator estimate data'!$G$1:$G$500,0),FALSE),"")</f>
        <v>39</v>
      </c>
      <c r="G24" s="108">
        <f>IFERROR(HLOOKUP(G14,'Latest indicator estimate data'!$A$1:$ZZ$500,MATCH($D24,'Latest indicator estimate data'!$G$1:$G$500,0),FALSE),"")</f>
        <v>23</v>
      </c>
      <c r="H24" s="108">
        <f>IFERROR(HLOOKUP(H14,'Latest indicator estimate data'!$A$1:$ZZ$500,MATCH($D24,'Latest indicator estimate data'!$G$1:$G$500,0),FALSE),"")</f>
        <v>23</v>
      </c>
      <c r="I24" s="108">
        <f>IFERROR(HLOOKUP(I14,'Latest indicator estimate data'!$A$1:$ZZ$500,MATCH($D24,'Latest indicator estimate data'!$G$1:$G$500,0),FALSE),"")</f>
        <v>43</v>
      </c>
      <c r="J24" s="108">
        <f>IFERROR(HLOOKUP(J14,'Latest indicator estimate data'!$A$1:$ZZ$500,MATCH($D24,'Latest indicator estimate data'!$G$1:$G$500,0),FALSE),"")</f>
        <v>38</v>
      </c>
      <c r="K24" s="108">
        <f>IFERROR(HLOOKUP(K14,'Latest indicator estimate data'!$A$1:$ZZ$500,MATCH($D24,'Latest indicator estimate data'!$G$1:$G$500,0),FALSE),"")</f>
        <v>33</v>
      </c>
      <c r="L24" s="108">
        <f>IFERROR(HLOOKUP(L14,'Latest indicator estimate data'!$A$1:$ZZ$500,MATCH($D24,'Latest indicator estimate data'!$G$1:$G$500,0),FALSE),"")</f>
        <v>23</v>
      </c>
      <c r="M24" s="108">
        <f>IFERROR(HLOOKUP(M14,'Latest indicator estimate data'!$A$1:$ZZ$500,MATCH($D24,'Latest indicator estimate data'!$G$1:$G$500,0),FALSE),"")</f>
        <v>25</v>
      </c>
      <c r="N24" s="108">
        <f>IFERROR(HLOOKUP(N14,'Latest indicator estimate data'!$A$1:$ZZ$500,MATCH($D24,'Latest indicator estimate data'!$G$1:$G$500,0),FALSE),"")</f>
        <v>71</v>
      </c>
      <c r="O24" s="108">
        <f>IFERROR(HLOOKUP(O14,'Latest indicator estimate data'!$A$1:$ZZ$500,MATCH($D24,'Latest indicator estimate data'!$G$1:$G$500,0),FALSE),"")</f>
        <v>67</v>
      </c>
      <c r="P24" s="108"/>
      <c r="Q24" s="118"/>
      <c r="X24" s="20" t="s">
        <v>2038</v>
      </c>
      <c r="Y24" s="152" t="s">
        <v>1216</v>
      </c>
      <c r="Z24" s="115" t="s">
        <v>1217</v>
      </c>
    </row>
    <row r="25" spans="1:26" s="20" customFormat="1" ht="12.75" customHeight="1">
      <c r="A25" s="118"/>
      <c r="B25" s="115"/>
      <c r="C25" s="130" t="s">
        <v>2039</v>
      </c>
      <c r="D25" s="131"/>
      <c r="E25" s="132"/>
      <c r="F25" s="132"/>
      <c r="G25" s="132"/>
      <c r="H25" s="132"/>
      <c r="I25" s="132"/>
      <c r="J25" s="132"/>
      <c r="K25" s="132"/>
      <c r="L25" s="132"/>
      <c r="M25" s="132"/>
      <c r="N25" s="132"/>
      <c r="O25" s="132"/>
      <c r="P25" s="132"/>
      <c r="Q25" s="118"/>
      <c r="X25" s="20" t="s">
        <v>2040</v>
      </c>
      <c r="Y25" s="152" t="s">
        <v>1218</v>
      </c>
      <c r="Z25" s="115" t="s">
        <v>1219</v>
      </c>
    </row>
    <row r="26" spans="1:26" s="20" customFormat="1" ht="12.75" customHeight="1">
      <c r="A26" s="118"/>
      <c r="B26" s="115"/>
      <c r="C26" s="125"/>
      <c r="D26" s="20" t="s">
        <v>2561</v>
      </c>
      <c r="E26" s="108">
        <f>IFERROR(HLOOKUP(E14,'Latest indicator estimate data'!$A$1:$ZZ$500,MATCH($D26,'Latest indicator estimate data'!$G$1:$G$500,0),FALSE),"")</f>
        <v>19</v>
      </c>
      <c r="F26" s="108">
        <f>IFERROR(HLOOKUP(F14,'Latest indicator estimate data'!$A$1:$ZZ$500,MATCH($D26,'Latest indicator estimate data'!$G$1:$G$500,0),FALSE),"")</f>
        <v>8</v>
      </c>
      <c r="G26" s="108">
        <f>IFERROR(HLOOKUP(G14,'Latest indicator estimate data'!$A$1:$ZZ$500,MATCH($D26,'Latest indicator estimate data'!$G$1:$G$500,0),FALSE),"")</f>
        <v>4</v>
      </c>
      <c r="H26" s="108">
        <f>IFERROR(HLOOKUP(H14,'Latest indicator estimate data'!$A$1:$ZZ$500,MATCH($D26,'Latest indicator estimate data'!$G$1:$G$500,0),FALSE),"")</f>
        <v>4</v>
      </c>
      <c r="I26" s="108">
        <f>IFERROR(HLOOKUP(I14,'Latest indicator estimate data'!$A$1:$ZZ$500,MATCH($D26,'Latest indicator estimate data'!$G$1:$G$500,0),FALSE),"")</f>
        <v>10</v>
      </c>
      <c r="J26" s="108">
        <f>IFERROR(HLOOKUP(J14,'Latest indicator estimate data'!$A$1:$ZZ$500,MATCH($D26,'Latest indicator estimate data'!$G$1:$G$500,0),FALSE),"")</f>
        <v>8</v>
      </c>
      <c r="K26" s="108">
        <f>IFERROR(HLOOKUP(K14,'Latest indicator estimate data'!$A$1:$ZZ$500,MATCH($D26,'Latest indicator estimate data'!$G$1:$G$500,0),FALSE),"")</f>
        <v>5</v>
      </c>
      <c r="L26" s="108">
        <f>IFERROR(HLOOKUP(L14,'Latest indicator estimate data'!$A$1:$ZZ$500,MATCH($D26,'Latest indicator estimate data'!$G$1:$G$500,0),FALSE),"")</f>
        <v>3</v>
      </c>
      <c r="M26" s="108">
        <f>IFERROR(HLOOKUP(M14,'Latest indicator estimate data'!$A$1:$ZZ$500,MATCH($D26,'Latest indicator estimate data'!$G$1:$G$500,0),FALSE),"")</f>
        <v>4</v>
      </c>
      <c r="N26" s="108">
        <f>IFERROR(HLOOKUP(N14,'Latest indicator estimate data'!$A$1:$ZZ$500,MATCH($D26,'Latest indicator estimate data'!$G$1:$G$500,0),FALSE),"")</f>
        <v>14</v>
      </c>
      <c r="O26" s="108">
        <f>IFERROR(HLOOKUP(O14,'Latest indicator estimate data'!$A$1:$ZZ$500,MATCH($D26,'Latest indicator estimate data'!$G$1:$G$500,0),FALSE),"")</f>
        <v>11</v>
      </c>
      <c r="P26" s="108"/>
      <c r="Q26" s="118"/>
    </row>
    <row r="27" spans="1:26" s="20" customFormat="1" ht="12.75" customHeight="1">
      <c r="A27" s="118"/>
      <c r="B27" s="115"/>
      <c r="C27" s="126"/>
      <c r="D27" s="129" t="s">
        <v>2560</v>
      </c>
      <c r="E27" s="113">
        <f>IFERROR(HLOOKUP(E14,'Latest indicator estimate data'!$A$1:$ZZ$500,MATCH($D27,'Latest indicator estimate data'!$G$1:$G$500,0),FALSE),"")</f>
        <v>128</v>
      </c>
      <c r="F27" s="113">
        <f>IFERROR(HLOOKUP(F14,'Latest indicator estimate data'!$A$1:$ZZ$500,MATCH($D27,'Latest indicator estimate data'!$G$1:$G$500,0),FALSE),"")</f>
        <v>37</v>
      </c>
      <c r="G27" s="113">
        <f>IFERROR(HLOOKUP(G14,'Latest indicator estimate data'!$A$1:$ZZ$500,MATCH($D27,'Latest indicator estimate data'!$G$1:$G$500,0),FALSE),"")</f>
        <v>19</v>
      </c>
      <c r="H27" s="113">
        <f>IFERROR(HLOOKUP(H14,'Latest indicator estimate data'!$A$1:$ZZ$500,MATCH($D27,'Latest indicator estimate data'!$G$1:$G$500,0),FALSE),"")</f>
        <v>19</v>
      </c>
      <c r="I27" s="113">
        <f>IFERROR(HLOOKUP(I14,'Latest indicator estimate data'!$A$1:$ZZ$500,MATCH($D27,'Latest indicator estimate data'!$G$1:$G$500,0),FALSE),"")</f>
        <v>37</v>
      </c>
      <c r="J27" s="113">
        <f>IFERROR(HLOOKUP(J14,'Latest indicator estimate data'!$A$1:$ZZ$500,MATCH($D27,'Latest indicator estimate data'!$G$1:$G$500,0),FALSE),"")</f>
        <v>32</v>
      </c>
      <c r="K27" s="113">
        <f>IFERROR(HLOOKUP(K14,'Latest indicator estimate data'!$A$1:$ZZ$500,MATCH($D27,'Latest indicator estimate data'!$G$1:$G$500,0),FALSE),"")</f>
        <v>28</v>
      </c>
      <c r="L27" s="113">
        <f>IFERROR(HLOOKUP(L14,'Latest indicator estimate data'!$A$1:$ZZ$500,MATCH($D27,'Latest indicator estimate data'!$G$1:$G$500,0),FALSE),"")</f>
        <v>20</v>
      </c>
      <c r="M27" s="113">
        <f>IFERROR(HLOOKUP(M14,'Latest indicator estimate data'!$A$1:$ZZ$500,MATCH($D27,'Latest indicator estimate data'!$G$1:$G$500,0),FALSE),"")</f>
        <v>21</v>
      </c>
      <c r="N27" s="113">
        <f>IFERROR(HLOOKUP(N14,'Latest indicator estimate data'!$A$1:$ZZ$500,MATCH($D27,'Latest indicator estimate data'!$G$1:$G$500,0),FALSE),"")</f>
        <v>128</v>
      </c>
      <c r="O27" s="113">
        <f>IFERROR(HLOOKUP(O14,'Latest indicator estimate data'!$A$1:$ZZ$500,MATCH($D27,'Latest indicator estimate data'!$G$1:$G$500,0),FALSE),"")</f>
        <v>124</v>
      </c>
      <c r="P27" s="113"/>
      <c r="Q27" s="118"/>
    </row>
    <row r="28" spans="1:26">
      <c r="A28" s="118"/>
      <c r="D28" s="118"/>
      <c r="E28" s="114"/>
      <c r="F28" s="114"/>
      <c r="G28" s="114"/>
      <c r="H28" s="114"/>
      <c r="I28" s="114"/>
      <c r="J28" s="114"/>
      <c r="K28" s="114"/>
      <c r="L28" s="114"/>
      <c r="M28" s="114"/>
      <c r="N28" s="114"/>
      <c r="O28" s="108"/>
      <c r="P28" s="118"/>
      <c r="Q28" s="118"/>
    </row>
    <row r="31" spans="1:26">
      <c r="B31" s="115" t="s">
        <v>2041</v>
      </c>
    </row>
    <row r="32" spans="1:26">
      <c r="B32" s="105" t="s">
        <v>2042</v>
      </c>
      <c r="C32" s="105"/>
      <c r="D32" s="106"/>
      <c r="E32" s="107"/>
      <c r="F32" s="107"/>
      <c r="G32" s="107"/>
      <c r="H32" s="107"/>
      <c r="I32" s="107"/>
      <c r="J32" s="107"/>
      <c r="K32" s="107"/>
      <c r="L32" s="107"/>
      <c r="M32" s="107"/>
      <c r="N32" s="107"/>
      <c r="O32" s="108"/>
      <c r="P32" s="118"/>
    </row>
    <row r="33" spans="3:26">
      <c r="C33" s="109"/>
      <c r="D33" s="109"/>
      <c r="E33" s="156" t="s">
        <v>2043</v>
      </c>
      <c r="F33" s="122"/>
      <c r="G33" s="122"/>
      <c r="H33" s="122"/>
      <c r="I33" s="122"/>
      <c r="J33" s="110"/>
      <c r="K33" s="110"/>
      <c r="L33" s="110"/>
      <c r="M33" s="110"/>
      <c r="N33" s="110"/>
      <c r="O33" s="110"/>
      <c r="P33" s="110"/>
    </row>
    <row r="34" spans="3:26" ht="27.6">
      <c r="C34" s="120"/>
      <c r="D34" s="120"/>
      <c r="E34" s="118" t="str">
        <f>X36</f>
        <v>Medical doctors</v>
      </c>
      <c r="F34" s="118" t="str">
        <f>X37</f>
        <v>Nursing personnel</v>
      </c>
      <c r="G34" s="118" t="str">
        <f>X38</f>
        <v>Other clinical staff</v>
      </c>
      <c r="H34" s="118" t="str">
        <f>X39</f>
        <v>Non-clinical staff</v>
      </c>
      <c r="I34" s="118" t="str">
        <f>X40</f>
        <v>All staff</v>
      </c>
      <c r="J34" s="118">
        <f>X41</f>
        <v>0</v>
      </c>
      <c r="K34" s="118">
        <f>X42</f>
        <v>0</v>
      </c>
      <c r="L34" s="118">
        <f>X43</f>
        <v>0</v>
      </c>
      <c r="M34" s="118">
        <f>X44</f>
        <v>0</v>
      </c>
      <c r="N34" s="118">
        <f>X45</f>
        <v>0</v>
      </c>
      <c r="O34" s="118">
        <f>X46</f>
        <v>0</v>
      </c>
      <c r="P34" s="111"/>
    </row>
    <row r="35" spans="3:26" ht="27.6">
      <c r="C35" s="121"/>
      <c r="D35" s="121"/>
      <c r="E35" s="127" t="s">
        <v>806</v>
      </c>
      <c r="F35" s="127" t="s">
        <v>808</v>
      </c>
      <c r="G35" s="127" t="s">
        <v>810</v>
      </c>
      <c r="H35" s="127" t="s">
        <v>814</v>
      </c>
      <c r="I35" s="127" t="s">
        <v>816</v>
      </c>
      <c r="J35" s="127"/>
      <c r="K35" s="127"/>
      <c r="L35" s="127"/>
      <c r="M35" s="127"/>
      <c r="N35" s="127"/>
      <c r="O35" s="127"/>
      <c r="P35" s="127"/>
    </row>
    <row r="36" spans="3:26" ht="27.6">
      <c r="C36" s="123" t="s">
        <v>1927</v>
      </c>
      <c r="D36" s="124"/>
      <c r="E36" s="112">
        <f>HLOOKUP(E35,'Latest indicator estimate data'!$A$1:$ZZ$500,MATCH($C36,'Latest indicator estimate data'!$G$1:$G$500,0),FALSE)</f>
        <v>1618</v>
      </c>
      <c r="F36" s="112">
        <f>HLOOKUP(F35,'Latest indicator estimate data'!$A$1:$ZZ$500,MATCH($C36,'Latest indicator estimate data'!$G$1:$G$500,0),FALSE)</f>
        <v>13014</v>
      </c>
      <c r="G36" s="112">
        <f>HLOOKUP(G35,'Latest indicator estimate data'!$A$1:$ZZ$500,MATCH($C36,'Latest indicator estimate data'!$G$1:$G$500,0),FALSE)</f>
        <v>2189</v>
      </c>
      <c r="H36" s="112">
        <f>HLOOKUP(H35,'Latest indicator estimate data'!$A$1:$ZZ$500,MATCH($C36,'Latest indicator estimate data'!$G$1:$G$500,0),FALSE)</f>
        <v>5696</v>
      </c>
      <c r="I36" s="112">
        <f>HLOOKUP(I35,'Latest indicator estimate data'!$A$1:$ZZ$500,MATCH($C36,'Latest indicator estimate data'!$G$1:$G$500,0),FALSE)</f>
        <v>26056</v>
      </c>
      <c r="J36" s="112" t="e">
        <f>HLOOKUP(J35,'Latest indicator estimate data'!$A$1:$ZZ$500,MATCH($C36,'Latest indicator estimate data'!$G$1:$G$500,0),FALSE)</f>
        <v>#N/A</v>
      </c>
      <c r="K36" s="112" t="e">
        <f>HLOOKUP(K35,'Latest indicator estimate data'!$A$1:$ZZ$500,MATCH($C36,'Latest indicator estimate data'!$G$1:$G$500,0),FALSE)</f>
        <v>#N/A</v>
      </c>
      <c r="L36" s="112" t="e">
        <f>HLOOKUP(L35,'Latest indicator estimate data'!$A$1:$ZZ$500,MATCH($C36,'Latest indicator estimate data'!$G$1:$G$500,0),FALSE)</f>
        <v>#N/A</v>
      </c>
      <c r="M36" s="112" t="e">
        <f>HLOOKUP(M35,'Latest indicator estimate data'!$A$1:$ZZ$500,MATCH($C36,'Latest indicator estimate data'!$G$1:$G$500,0),FALSE)</f>
        <v>#N/A</v>
      </c>
      <c r="N36" s="112" t="e">
        <f>HLOOKUP(N35,'Latest indicator estimate data'!$A$1:$ZZ$500,MATCH($C36,'Latest indicator estimate data'!$G$1:$G$500,0),FALSE)</f>
        <v>#N/A</v>
      </c>
      <c r="O36" s="112" t="e">
        <f>HLOOKUP(O35,'Latest indicator estimate data'!$A$1:$ZZ$500,MATCH($C36,'Latest indicator estimate data'!$G$1:$G$500,0),FALSE)</f>
        <v>#N/A</v>
      </c>
      <c r="P36" s="112" t="e">
        <f>HLOOKUP(P35,'Latest indicator estimate data'!#REF!,MATCH(C36,'Latest indicator estimate data'!#REF!,0),FALSE)</f>
        <v>#REF!</v>
      </c>
      <c r="X36" s="20" t="s">
        <v>2044</v>
      </c>
      <c r="Y36" s="19" t="s">
        <v>806</v>
      </c>
      <c r="Z36" s="19" t="s">
        <v>1221</v>
      </c>
    </row>
    <row r="37" spans="3:26" ht="27.6">
      <c r="C37" s="133" t="s">
        <v>2027</v>
      </c>
      <c r="D37" s="134"/>
      <c r="E37" s="132"/>
      <c r="F37" s="132"/>
      <c r="G37" s="132"/>
      <c r="H37" s="132"/>
      <c r="I37" s="132"/>
      <c r="J37" s="132"/>
      <c r="K37" s="132"/>
      <c r="L37" s="132"/>
      <c r="M37" s="132"/>
      <c r="N37" s="132"/>
      <c r="O37" s="132"/>
      <c r="P37" s="132"/>
      <c r="X37" s="20" t="s">
        <v>2045</v>
      </c>
      <c r="Y37" s="19" t="s">
        <v>808</v>
      </c>
      <c r="Z37" s="19" t="s">
        <v>1223</v>
      </c>
    </row>
    <row r="38" spans="3:26" ht="27.6">
      <c r="C38" s="125"/>
      <c r="D38" s="20" t="s">
        <v>1928</v>
      </c>
      <c r="E38" s="108">
        <f>IFERROR(HLOOKUP(E35,'Latest indicator estimate data'!$A$1:$ZZ$500,MATCH($D38,'Latest indicator estimate data'!$G$1:$G$500,0),FALSE),"")</f>
        <v>1602</v>
      </c>
      <c r="F38" s="108">
        <f>IFERROR(HLOOKUP(F35,'Latest indicator estimate data'!$A$1:$ZZ$500,MATCH($D38,'Latest indicator estimate data'!$G$1:$G$500,0),FALSE),"")</f>
        <v>11706</v>
      </c>
      <c r="G38" s="108">
        <f>IFERROR(HLOOKUP(G35,'Latest indicator estimate data'!$A$1:$ZZ$500,MATCH($D38,'Latest indicator estimate data'!$G$1:$G$500,0),FALSE),"")</f>
        <v>2039</v>
      </c>
      <c r="H38" s="108">
        <f>IFERROR(HLOOKUP(H35,'Latest indicator estimate data'!$A$1:$ZZ$500,MATCH($D38,'Latest indicator estimate data'!$G$1:$G$500,0),FALSE),"")</f>
        <v>5347</v>
      </c>
      <c r="I38" s="108">
        <f>IFERROR(HLOOKUP(I35,'Latest indicator estimate data'!$A$1:$ZZ$500,MATCH($D38,'Latest indicator estimate data'!$G$1:$G$500,0),FALSE),"")</f>
        <v>23932</v>
      </c>
      <c r="J38" s="108" t="str">
        <f>IFERROR(HLOOKUP(J35,'Latest indicator estimate data'!$A$1:$ZZ$500,MATCH($D38,'Latest indicator estimate data'!$G$1:$G$500,0),FALSE),"")</f>
        <v/>
      </c>
      <c r="K38" s="108" t="str">
        <f>IFERROR(HLOOKUP(K35,'Latest indicator estimate data'!$A$1:$ZZ$500,MATCH($D38,'Latest indicator estimate data'!$G$1:$G$500,0),FALSE),"")</f>
        <v/>
      </c>
      <c r="L38" s="108" t="str">
        <f>IFERROR(HLOOKUP(L35,'Latest indicator estimate data'!$A$1:$ZZ$500,MATCH($D38,'Latest indicator estimate data'!$G$1:$G$500,0),FALSE),"")</f>
        <v/>
      </c>
      <c r="M38" s="108" t="str">
        <f>IFERROR(HLOOKUP(M35,'Latest indicator estimate data'!$A$1:$ZZ$500,MATCH($D38,'Latest indicator estimate data'!$G$1:$G$500,0),FALSE),"")</f>
        <v/>
      </c>
      <c r="N38" s="108" t="str">
        <f>IFERROR(HLOOKUP(N35,'Latest indicator estimate data'!$A$1:$ZZ$500,MATCH($D38,'Latest indicator estimate data'!$G$1:$G$500,0),FALSE),"")</f>
        <v/>
      </c>
      <c r="O38" s="108" t="str">
        <f>IFERROR(HLOOKUP(O35,'Latest indicator estimate data'!$A$1:$ZZ$500,MATCH($D38,'Latest indicator estimate data'!$G$1:$G$500,0),FALSE),"")</f>
        <v/>
      </c>
      <c r="P38" s="108" t="str">
        <f>IFERROR(HLOOKUP(P35,'Latest indicator estimate data'!#REF!,MATCH(D38,'Latest indicator estimate data'!#REF!,0),FALSE),"")</f>
        <v/>
      </c>
      <c r="X38" s="20" t="s">
        <v>2046</v>
      </c>
      <c r="Y38" s="19" t="s">
        <v>810</v>
      </c>
      <c r="Z38" s="19" t="s">
        <v>1225</v>
      </c>
    </row>
    <row r="39" spans="3:26" ht="12.75" customHeight="1">
      <c r="C39" s="125"/>
      <c r="D39" s="20" t="s">
        <v>1929</v>
      </c>
      <c r="E39" s="108">
        <f>IFERROR(HLOOKUP(E35,'Latest indicator estimate data'!$A$1:$ZZ$500,MATCH($D39,'Latest indicator estimate data'!$G$1:$G$500,0),FALSE),"")</f>
        <v>16</v>
      </c>
      <c r="F39" s="108">
        <f>IFERROR(HLOOKUP(F35,'Latest indicator estimate data'!$A$1:$ZZ$500,MATCH($D39,'Latest indicator estimate data'!$G$1:$G$500,0),FALSE),"")</f>
        <v>1308</v>
      </c>
      <c r="G39" s="108">
        <f>IFERROR(HLOOKUP(G35,'Latest indicator estimate data'!$A$1:$ZZ$500,MATCH($D39,'Latest indicator estimate data'!$G$1:$G$500,0),FALSE),"")</f>
        <v>150</v>
      </c>
      <c r="H39" s="108">
        <f>IFERROR(HLOOKUP(H35,'Latest indicator estimate data'!$A$1:$ZZ$500,MATCH($D39,'Latest indicator estimate data'!$G$1:$G$500,0),FALSE),"")</f>
        <v>349</v>
      </c>
      <c r="I39" s="108">
        <f>IFERROR(HLOOKUP(I35,'Latest indicator estimate data'!$A$1:$ZZ$500,MATCH($D39,'Latest indicator estimate data'!$G$1:$G$500,0),FALSE),"")</f>
        <v>2124</v>
      </c>
      <c r="J39" s="108" t="str">
        <f>IFERROR(HLOOKUP(J35,'Latest indicator estimate data'!$A$1:$ZZ$500,MATCH($D39,'Latest indicator estimate data'!$G$1:$G$500,0),FALSE),"")</f>
        <v/>
      </c>
      <c r="K39" s="108" t="str">
        <f>IFERROR(HLOOKUP(K35,'Latest indicator estimate data'!$A$1:$ZZ$500,MATCH($D39,'Latest indicator estimate data'!$G$1:$G$500,0),FALSE),"")</f>
        <v/>
      </c>
      <c r="L39" s="108" t="str">
        <f>IFERROR(HLOOKUP(L35,'Latest indicator estimate data'!$A$1:$ZZ$500,MATCH($D39,'Latest indicator estimate data'!$G$1:$G$500,0),FALSE),"")</f>
        <v/>
      </c>
      <c r="M39" s="108" t="str">
        <f>IFERROR(HLOOKUP(M35,'Latest indicator estimate data'!$A$1:$ZZ$500,MATCH($D39,'Latest indicator estimate data'!$G$1:$G$500,0),FALSE),"")</f>
        <v/>
      </c>
      <c r="N39" s="108" t="str">
        <f>IFERROR(HLOOKUP(N35,'Latest indicator estimate data'!$A$1:$ZZ$500,MATCH($D39,'Latest indicator estimate data'!$G$1:$G$500,0),FALSE),"")</f>
        <v/>
      </c>
      <c r="O39" s="108" t="str">
        <f>IFERROR(HLOOKUP(O35,'Latest indicator estimate data'!$A$1:$ZZ$500,MATCH($D39,'Latest indicator estimate data'!$G$1:$G$500,0),FALSE),"")</f>
        <v/>
      </c>
      <c r="P39" s="108" t="str">
        <f>IFERROR(HLOOKUP(P35,'Latest indicator estimate data'!#REF!,MATCH(D39,'Latest indicator estimate data'!#REF!,0),FALSE),"")</f>
        <v/>
      </c>
      <c r="X39" s="20" t="s">
        <v>2047</v>
      </c>
      <c r="Y39" s="19" t="s">
        <v>814</v>
      </c>
      <c r="Z39" s="19" t="s">
        <v>1229</v>
      </c>
    </row>
    <row r="40" spans="3:26">
      <c r="C40" s="130" t="s">
        <v>2031</v>
      </c>
      <c r="D40" s="131"/>
      <c r="E40" s="132"/>
      <c r="F40" s="132"/>
      <c r="G40" s="132"/>
      <c r="H40" s="132"/>
      <c r="I40" s="132"/>
      <c r="J40" s="132"/>
      <c r="K40" s="132"/>
      <c r="L40" s="132"/>
      <c r="M40" s="132"/>
      <c r="N40" s="132"/>
      <c r="O40" s="132"/>
      <c r="P40" s="132"/>
      <c r="X40" s="20" t="s">
        <v>2048</v>
      </c>
      <c r="Y40" s="19" t="s">
        <v>816</v>
      </c>
      <c r="Z40" s="19" t="s">
        <v>1231</v>
      </c>
    </row>
    <row r="41" spans="3:26">
      <c r="C41" s="125"/>
      <c r="D41" s="20" t="s">
        <v>2558</v>
      </c>
      <c r="E41" s="108">
        <f>IFERROR(HLOOKUP(E35,'Latest indicator estimate data'!$A$1:$ZZ$500,MATCH($D41,'Latest indicator estimate data'!$G$1:$G$500,0),FALSE),"")</f>
        <v>12</v>
      </c>
      <c r="F41" s="108">
        <f>IFERROR(HLOOKUP(F35,'Latest indicator estimate data'!$A$1:$ZZ$500,MATCH($D41,'Latest indicator estimate data'!$G$1:$G$500,0),FALSE),"")</f>
        <v>1258</v>
      </c>
      <c r="G41" s="108">
        <f>IFERROR(HLOOKUP(G35,'Latest indicator estimate data'!$A$1:$ZZ$500,MATCH($D41,'Latest indicator estimate data'!$G$1:$G$500,0),FALSE),"")</f>
        <v>132</v>
      </c>
      <c r="H41" s="108">
        <f>IFERROR(HLOOKUP(H35,'Latest indicator estimate data'!$A$1:$ZZ$500,MATCH($D41,'Latest indicator estimate data'!$G$1:$G$500,0),FALSE),"")</f>
        <v>274</v>
      </c>
      <c r="I41" s="108">
        <f>IFERROR(HLOOKUP(I35,'Latest indicator estimate data'!$A$1:$ZZ$500,MATCH($D41,'Latest indicator estimate data'!$G$1:$G$500,0),FALSE),"")</f>
        <v>1964</v>
      </c>
      <c r="J41" s="108" t="str">
        <f>IFERROR(HLOOKUP(J35,'Latest indicator estimate data'!$A$1:$ZZ$500,MATCH($D41,'Latest indicator estimate data'!$G$1:$G$500,0),FALSE),"")</f>
        <v/>
      </c>
      <c r="K41" s="108" t="str">
        <f>IFERROR(HLOOKUP(K35,'Latest indicator estimate data'!$A$1:$ZZ$500,MATCH($D41,'Latest indicator estimate data'!$G$1:$G$500,0),FALSE),"")</f>
        <v/>
      </c>
      <c r="L41" s="108" t="str">
        <f>IFERROR(HLOOKUP(L35,'Latest indicator estimate data'!$A$1:$ZZ$500,MATCH($D41,'Latest indicator estimate data'!$G$1:$G$500,0),FALSE),"")</f>
        <v/>
      </c>
      <c r="M41" s="108" t="str">
        <f>IFERROR(HLOOKUP(M35,'Latest indicator estimate data'!$A$1:$ZZ$500,MATCH($D41,'Latest indicator estimate data'!$G$1:$G$500,0),FALSE),"")</f>
        <v/>
      </c>
      <c r="N41" s="108" t="str">
        <f>IFERROR(HLOOKUP(N35,'Latest indicator estimate data'!$A$1:$ZZ$500,MATCH($D41,'Latest indicator estimate data'!$G$1:$G$500,0),FALSE),"")</f>
        <v/>
      </c>
      <c r="O41" s="108" t="str">
        <f>IFERROR(HLOOKUP(O35,'Latest indicator estimate data'!$A$1:$ZZ$500,MATCH($D41,'Latest indicator estimate data'!$G$1:$G$500,0),FALSE),"")</f>
        <v/>
      </c>
      <c r="P41" s="108" t="str">
        <f>IFERROR(HLOOKUP(P35,'Latest indicator estimate data'!#REF!,MATCH(D41,'Latest indicator estimate data'!#REF!,0),FALSE),"")</f>
        <v/>
      </c>
    </row>
    <row r="42" spans="3:26">
      <c r="C42" s="125"/>
      <c r="D42" s="20" t="s">
        <v>2559</v>
      </c>
      <c r="E42" s="108">
        <f>IFERROR(HLOOKUP(E35,'Latest indicator estimate data'!$A$1:$ZZ$500,MATCH($D42,'Latest indicator estimate data'!$G$1:$G$500,0),FALSE),"")</f>
        <v>1606</v>
      </c>
      <c r="F42" s="108">
        <f>IFERROR(HLOOKUP(F35,'Latest indicator estimate data'!$A$1:$ZZ$500,MATCH($D42,'Latest indicator estimate data'!$G$1:$G$500,0),FALSE),"")</f>
        <v>11756</v>
      </c>
      <c r="G42" s="108">
        <f>IFERROR(HLOOKUP(G35,'Latest indicator estimate data'!$A$1:$ZZ$500,MATCH($D42,'Latest indicator estimate data'!$G$1:$G$500,0),FALSE),"")</f>
        <v>2057</v>
      </c>
      <c r="H42" s="108">
        <f>IFERROR(HLOOKUP(H35,'Latest indicator estimate data'!$A$1:$ZZ$500,MATCH($D42,'Latest indicator estimate data'!$G$1:$G$500,0),FALSE),"")</f>
        <v>5422</v>
      </c>
      <c r="I42" s="108">
        <f>IFERROR(HLOOKUP(I35,'Latest indicator estimate data'!$A$1:$ZZ$500,MATCH($D42,'Latest indicator estimate data'!$G$1:$G$500,0),FALSE),"")</f>
        <v>24092</v>
      </c>
      <c r="J42" s="108" t="str">
        <f>IFERROR(HLOOKUP(J35,'Latest indicator estimate data'!$A$1:$ZZ$500,MATCH($D42,'Latest indicator estimate data'!$G$1:$G$500,0),FALSE),"")</f>
        <v/>
      </c>
      <c r="K42" s="108" t="str">
        <f>IFERROR(HLOOKUP(K35,'Latest indicator estimate data'!$A$1:$ZZ$500,MATCH($D42,'Latest indicator estimate data'!$G$1:$G$500,0),FALSE),"")</f>
        <v/>
      </c>
      <c r="L42" s="108" t="str">
        <f>IFERROR(HLOOKUP(L35,'Latest indicator estimate data'!$A$1:$ZZ$500,MATCH($D42,'Latest indicator estimate data'!$G$1:$G$500,0),FALSE),"")</f>
        <v/>
      </c>
      <c r="M42" s="108" t="str">
        <f>IFERROR(HLOOKUP(M35,'Latest indicator estimate data'!$A$1:$ZZ$500,MATCH($D42,'Latest indicator estimate data'!$G$1:$G$500,0),FALSE),"")</f>
        <v/>
      </c>
      <c r="N42" s="108" t="str">
        <f>IFERROR(HLOOKUP(N35,'Latest indicator estimate data'!$A$1:$ZZ$500,MATCH($D42,'Latest indicator estimate data'!$G$1:$G$500,0),FALSE),"")</f>
        <v/>
      </c>
      <c r="O42" s="108" t="str">
        <f>IFERROR(HLOOKUP(O35,'Latest indicator estimate data'!$A$1:$ZZ$500,MATCH($D42,'Latest indicator estimate data'!$G$1:$G$500,0),FALSE),"")</f>
        <v/>
      </c>
      <c r="P42" s="108" t="str">
        <f>IFERROR(HLOOKUP(P35,'Latest indicator estimate data'!#REF!,MATCH(D42,'Latest indicator estimate data'!#REF!,0),FALSE),"")</f>
        <v/>
      </c>
    </row>
    <row r="43" spans="3:26">
      <c r="C43" s="130" t="s">
        <v>2035</v>
      </c>
      <c r="D43" s="131"/>
      <c r="E43" s="132"/>
      <c r="F43" s="132"/>
      <c r="G43" s="132"/>
      <c r="H43" s="132"/>
      <c r="I43" s="132"/>
      <c r="J43" s="132"/>
      <c r="K43" s="132"/>
      <c r="L43" s="132"/>
      <c r="M43" s="132"/>
      <c r="N43" s="132"/>
      <c r="O43" s="132"/>
      <c r="P43" s="132"/>
    </row>
    <row r="44" spans="3:26">
      <c r="C44" s="125"/>
      <c r="D44" s="20" t="s">
        <v>1933</v>
      </c>
      <c r="E44" s="108">
        <f>IFERROR(HLOOKUP(E35,'Latest indicator estimate data'!$A$1:$ZZ$500,MATCH($D44,'Latest indicator estimate data'!$G$1:$G$500,0),FALSE),"")</f>
        <v>8</v>
      </c>
      <c r="F44" s="108">
        <f>IFERROR(HLOOKUP(F35,'Latest indicator estimate data'!$A$1:$ZZ$500,MATCH($D44,'Latest indicator estimate data'!$G$1:$G$500,0),FALSE),"")</f>
        <v>728</v>
      </c>
      <c r="G44" s="108">
        <f>IFERROR(HLOOKUP(G35,'Latest indicator estimate data'!$A$1:$ZZ$500,MATCH($D44,'Latest indicator estimate data'!$G$1:$G$500,0),FALSE),"")</f>
        <v>79</v>
      </c>
      <c r="H44" s="108">
        <f>IFERROR(HLOOKUP(H35,'Latest indicator estimate data'!$A$1:$ZZ$500,MATCH($D44,'Latest indicator estimate data'!$G$1:$G$500,0),FALSE),"")</f>
        <v>202</v>
      </c>
      <c r="I44" s="108">
        <f>IFERROR(HLOOKUP(I35,'Latest indicator estimate data'!$A$1:$ZZ$500,MATCH($D44,'Latest indicator estimate data'!$G$1:$G$500,0),FALSE),"")</f>
        <v>1185</v>
      </c>
      <c r="J44" s="108" t="str">
        <f>IFERROR(HLOOKUP(J35,'Latest indicator estimate data'!$A$1:$ZZ$500,MATCH($D44,'Latest indicator estimate data'!$G$1:$G$500,0),FALSE),"")</f>
        <v/>
      </c>
      <c r="K44" s="108" t="str">
        <f>IFERROR(HLOOKUP(K35,'Latest indicator estimate data'!$A$1:$ZZ$500,MATCH($D44,'Latest indicator estimate data'!$G$1:$G$500,0),FALSE),"")</f>
        <v/>
      </c>
      <c r="L44" s="108" t="str">
        <f>IFERROR(HLOOKUP(L35,'Latest indicator estimate data'!$A$1:$ZZ$500,MATCH($D44,'Latest indicator estimate data'!$G$1:$G$500,0),FALSE),"")</f>
        <v/>
      </c>
      <c r="M44" s="108" t="str">
        <f>IFERROR(HLOOKUP(M35,'Latest indicator estimate data'!$A$1:$ZZ$500,MATCH($D44,'Latest indicator estimate data'!$G$1:$G$500,0),FALSE),"")</f>
        <v/>
      </c>
      <c r="N44" s="108" t="str">
        <f>IFERROR(HLOOKUP(N35,'Latest indicator estimate data'!$A$1:$ZZ$500,MATCH($D44,'Latest indicator estimate data'!$G$1:$G$500,0),FALSE),"")</f>
        <v/>
      </c>
      <c r="O44" s="108" t="str">
        <f>IFERROR(HLOOKUP(O35,'Latest indicator estimate data'!$A$1:$ZZ$500,MATCH($D44,'Latest indicator estimate data'!$G$1:$G$500,0),FALSE),"")</f>
        <v/>
      </c>
      <c r="P44" s="108" t="str">
        <f>IFERROR(HLOOKUP(P35,'Latest indicator estimate data'!#REF!,MATCH(D44,'Latest indicator estimate data'!#REF!,0),FALSE),"")</f>
        <v/>
      </c>
    </row>
    <row r="45" spans="3:26">
      <c r="C45" s="125"/>
      <c r="D45" s="20" t="s">
        <v>1934</v>
      </c>
      <c r="E45" s="108">
        <f>IFERROR(HLOOKUP(E35,'Latest indicator estimate data'!$A$1:$ZZ$500,MATCH($D45,'Latest indicator estimate data'!$G$1:$G$500,0),FALSE),"")</f>
        <v>1610</v>
      </c>
      <c r="F45" s="108">
        <f>IFERROR(HLOOKUP(F35,'Latest indicator estimate data'!$A$1:$ZZ$500,MATCH($D45,'Latest indicator estimate data'!$G$1:$G$500,0),FALSE),"")</f>
        <v>12286</v>
      </c>
      <c r="G45" s="108">
        <f>IFERROR(HLOOKUP(G35,'Latest indicator estimate data'!$A$1:$ZZ$500,MATCH($D45,'Latest indicator estimate data'!$G$1:$G$500,0),FALSE),"")</f>
        <v>2110</v>
      </c>
      <c r="H45" s="108">
        <f>IFERROR(HLOOKUP(H35,'Latest indicator estimate data'!$A$1:$ZZ$500,MATCH($D45,'Latest indicator estimate data'!$G$1:$G$500,0),FALSE),"")</f>
        <v>5494</v>
      </c>
      <c r="I45" s="108">
        <f>IFERROR(HLOOKUP(I35,'Latest indicator estimate data'!$A$1:$ZZ$500,MATCH($D45,'Latest indicator estimate data'!$G$1:$G$500,0),FALSE),"")</f>
        <v>24871</v>
      </c>
      <c r="J45" s="108" t="str">
        <f>IFERROR(HLOOKUP(J35,'Latest indicator estimate data'!$A$1:$ZZ$500,MATCH($D45,'Latest indicator estimate data'!$G$1:$G$500,0),FALSE),"")</f>
        <v/>
      </c>
      <c r="K45" s="108" t="str">
        <f>IFERROR(HLOOKUP(K35,'Latest indicator estimate data'!$A$1:$ZZ$500,MATCH($D45,'Latest indicator estimate data'!$G$1:$G$500,0),FALSE),"")</f>
        <v/>
      </c>
      <c r="L45" s="108" t="str">
        <f>IFERROR(HLOOKUP(L35,'Latest indicator estimate data'!$A$1:$ZZ$500,MATCH($D45,'Latest indicator estimate data'!$G$1:$G$500,0),FALSE),"")</f>
        <v/>
      </c>
      <c r="M45" s="108" t="str">
        <f>IFERROR(HLOOKUP(M35,'Latest indicator estimate data'!$A$1:$ZZ$500,MATCH($D45,'Latest indicator estimate data'!$G$1:$G$500,0),FALSE),"")</f>
        <v/>
      </c>
      <c r="N45" s="108" t="str">
        <f>IFERROR(HLOOKUP(N35,'Latest indicator estimate data'!$A$1:$ZZ$500,MATCH($D45,'Latest indicator estimate data'!$G$1:$G$500,0),FALSE),"")</f>
        <v/>
      </c>
      <c r="O45" s="108" t="str">
        <f>IFERROR(HLOOKUP(O35,'Latest indicator estimate data'!$A$1:$ZZ$500,MATCH($D45,'Latest indicator estimate data'!$G$1:$G$500,0),FALSE),"")</f>
        <v/>
      </c>
      <c r="P45" s="108" t="str">
        <f>IFERROR(HLOOKUP(P35,'Latest indicator estimate data'!#REF!,MATCH(D45,'Latest indicator estimate data'!#REF!,0),FALSE),"")</f>
        <v/>
      </c>
    </row>
    <row r="46" spans="3:26">
      <c r="C46" s="130" t="s">
        <v>2039</v>
      </c>
      <c r="D46" s="131"/>
      <c r="E46" s="132"/>
      <c r="F46" s="132"/>
      <c r="G46" s="132"/>
      <c r="H46" s="132"/>
      <c r="I46" s="132"/>
      <c r="J46" s="132"/>
      <c r="K46" s="132"/>
      <c r="L46" s="132"/>
      <c r="M46" s="132"/>
      <c r="N46" s="132"/>
      <c r="O46" s="132"/>
      <c r="P46" s="132"/>
    </row>
    <row r="47" spans="3:26">
      <c r="C47" s="125"/>
      <c r="D47" s="20" t="s">
        <v>2561</v>
      </c>
      <c r="E47" s="108">
        <f>IFERROR(HLOOKUP(E35,'Latest indicator estimate data'!$A$1:$ZZ$500,MATCH($D47,'Latest indicator estimate data'!$G$1:$G$500,0),FALSE),"")</f>
        <v>157</v>
      </c>
      <c r="F47" s="108">
        <f>IFERROR(HLOOKUP(F35,'Latest indicator estimate data'!$A$1:$ZZ$500,MATCH($D47,'Latest indicator estimate data'!$G$1:$G$500,0),FALSE),"")</f>
        <v>1306</v>
      </c>
      <c r="G47" s="108">
        <f>IFERROR(HLOOKUP(G35,'Latest indicator estimate data'!$A$1:$ZZ$500,MATCH($D47,'Latest indicator estimate data'!$G$1:$G$500,0),FALSE),"")</f>
        <v>294</v>
      </c>
      <c r="H47" s="108">
        <f>IFERROR(HLOOKUP(H35,'Latest indicator estimate data'!$A$1:$ZZ$500,MATCH($D47,'Latest indicator estimate data'!$G$1:$G$500,0),FALSE),"")</f>
        <v>868</v>
      </c>
      <c r="I47" s="108">
        <f>IFERROR(HLOOKUP(I35,'Latest indicator estimate data'!$A$1:$ZZ$500,MATCH($D47,'Latest indicator estimate data'!$G$1:$G$500,0),FALSE),"")</f>
        <v>2893</v>
      </c>
      <c r="J47" s="108" t="str">
        <f>IFERROR(HLOOKUP(J35,'Latest indicator estimate data'!$A$1:$ZZ$500,MATCH($D47,'Latest indicator estimate data'!$G$1:$G$500,0),FALSE),"")</f>
        <v/>
      </c>
      <c r="K47" s="108" t="str">
        <f>IFERROR(HLOOKUP(K35,'Latest indicator estimate data'!$A$1:$ZZ$500,MATCH($D47,'Latest indicator estimate data'!$G$1:$G$500,0),FALSE),"")</f>
        <v/>
      </c>
      <c r="L47" s="108" t="str">
        <f>IFERROR(HLOOKUP(L35,'Latest indicator estimate data'!$A$1:$ZZ$500,MATCH($D47,'Latest indicator estimate data'!$G$1:$G$500,0),FALSE),"")</f>
        <v/>
      </c>
      <c r="M47" s="108" t="str">
        <f>IFERROR(HLOOKUP(M35,'Latest indicator estimate data'!$A$1:$ZZ$500,MATCH($D47,'Latest indicator estimate data'!$G$1:$G$500,0),FALSE),"")</f>
        <v/>
      </c>
      <c r="N47" s="108" t="str">
        <f>IFERROR(HLOOKUP(N35,'Latest indicator estimate data'!$A$1:$ZZ$500,MATCH($D47,'Latest indicator estimate data'!$G$1:$G$500,0),FALSE),"")</f>
        <v/>
      </c>
      <c r="O47" s="108" t="str">
        <f>IFERROR(HLOOKUP(O35,'Latest indicator estimate data'!$A$1:$ZZ$500,MATCH($D47,'Latest indicator estimate data'!$G$1:$G$500,0),FALSE),"")</f>
        <v/>
      </c>
      <c r="P47" s="108" t="str">
        <f>IFERROR(HLOOKUP(P35,'Latest indicator estimate data'!#REF!,MATCH(D47,'Latest indicator estimate data'!#REF!,0),FALSE),"")</f>
        <v/>
      </c>
    </row>
    <row r="48" spans="3:26">
      <c r="C48" s="126"/>
      <c r="D48" s="129" t="s">
        <v>2560</v>
      </c>
      <c r="E48" s="113">
        <f>IFERROR(HLOOKUP(E35,'Latest indicator estimate data'!$A$1:$ZZ$500,MATCH($D48,'Latest indicator estimate data'!$G$1:$G$500,0),FALSE),"")</f>
        <v>1461</v>
      </c>
      <c r="F48" s="113">
        <f>IFERROR(HLOOKUP(F35,'Latest indicator estimate data'!$A$1:$ZZ$500,MATCH($D48,'Latest indicator estimate data'!$G$1:$G$500,0),FALSE),"")</f>
        <v>11708</v>
      </c>
      <c r="G48" s="113">
        <f>IFERROR(HLOOKUP(G35,'Latest indicator estimate data'!$A$1:$ZZ$500,MATCH($D48,'Latest indicator estimate data'!$G$1:$G$500,0),FALSE),"")</f>
        <v>1895</v>
      </c>
      <c r="H48" s="113">
        <f>IFERROR(HLOOKUP(H35,'Latest indicator estimate data'!$A$1:$ZZ$500,MATCH($D48,'Latest indicator estimate data'!$G$1:$G$500,0),FALSE),"")</f>
        <v>4828</v>
      </c>
      <c r="I48" s="113">
        <f>IFERROR(HLOOKUP(I35,'Latest indicator estimate data'!$A$1:$ZZ$500,MATCH($D48,'Latest indicator estimate data'!$G$1:$G$500,0),FALSE),"")</f>
        <v>23163</v>
      </c>
      <c r="J48" s="113" t="str">
        <f>IFERROR(HLOOKUP(J35,'Latest indicator estimate data'!$A$1:$ZZ$500,MATCH($D48,'Latest indicator estimate data'!$G$1:$G$500,0),FALSE),"")</f>
        <v/>
      </c>
      <c r="K48" s="113" t="str">
        <f>IFERROR(HLOOKUP(K35,'Latest indicator estimate data'!$A$1:$ZZ$500,MATCH($D48,'Latest indicator estimate data'!$G$1:$G$500,0),FALSE),"")</f>
        <v/>
      </c>
      <c r="L48" s="113" t="str">
        <f>IFERROR(HLOOKUP(L35,'Latest indicator estimate data'!$A$1:$ZZ$500,MATCH($D48,'Latest indicator estimate data'!$G$1:$G$500,0),FALSE),"")</f>
        <v/>
      </c>
      <c r="M48" s="113" t="str">
        <f>IFERROR(HLOOKUP(M35,'Latest indicator estimate data'!$A$1:$ZZ$500,MATCH($D48,'Latest indicator estimate data'!$G$1:$G$500,0),FALSE),"")</f>
        <v/>
      </c>
      <c r="N48" s="113" t="str">
        <f>IFERROR(HLOOKUP(N35,'Latest indicator estimate data'!$A$1:$ZZ$500,MATCH($D48,'Latest indicator estimate data'!$G$1:$G$500,0),FALSE),"")</f>
        <v/>
      </c>
      <c r="O48" s="113" t="str">
        <f>IFERROR(HLOOKUP(O35,'Latest indicator estimate data'!$A$1:$ZZ$500,MATCH($D48,'Latest indicator estimate data'!$G$1:$G$500,0),FALSE),"")</f>
        <v/>
      </c>
      <c r="P48" s="113" t="str">
        <f>IFERROR(HLOOKUP(P35,'Latest indicator estimate data'!#REF!,MATCH(D48,'Latest indicator estimate data'!#REF!,0),FALSE),"")</f>
        <v/>
      </c>
    </row>
    <row r="49" spans="1:26" s="20" customFormat="1" ht="23.4">
      <c r="A49" s="115"/>
      <c r="B49" s="116"/>
      <c r="C49" s="117"/>
      <c r="D49" s="116"/>
      <c r="E49" s="24"/>
      <c r="F49" s="24"/>
      <c r="G49" s="24"/>
      <c r="H49" s="24"/>
      <c r="I49" s="24"/>
      <c r="J49" s="24"/>
      <c r="K49" s="24"/>
      <c r="L49" s="24"/>
      <c r="M49" s="24"/>
      <c r="N49" s="24"/>
      <c r="O49" s="23"/>
      <c r="P49" s="115"/>
      <c r="Q49" s="115"/>
    </row>
    <row r="50" spans="1:26" s="20" customFormat="1">
      <c r="A50" s="119"/>
      <c r="B50" s="115"/>
      <c r="C50" s="198"/>
      <c r="D50" s="198"/>
      <c r="E50" s="167"/>
      <c r="F50" s="167"/>
      <c r="G50" s="167"/>
      <c r="H50" s="167"/>
      <c r="I50" s="167"/>
      <c r="J50" s="167"/>
      <c r="K50" s="167"/>
      <c r="L50" s="167"/>
      <c r="M50" s="167"/>
      <c r="N50" s="167"/>
      <c r="O50" s="167"/>
      <c r="P50" s="167"/>
      <c r="Q50" s="119"/>
      <c r="X50" s="150"/>
      <c r="Y50" s="150"/>
      <c r="Z50" s="150"/>
    </row>
    <row r="51" spans="1:26" s="20" customFormat="1" ht="12.75" customHeight="1">
      <c r="A51" s="118"/>
      <c r="B51" s="115"/>
      <c r="C51" s="115"/>
      <c r="D51" s="199"/>
      <c r="E51" s="108"/>
      <c r="F51" s="108"/>
      <c r="G51" s="108"/>
      <c r="H51" s="108"/>
      <c r="I51" s="108"/>
      <c r="J51" s="108"/>
      <c r="K51" s="108"/>
      <c r="L51" s="108"/>
      <c r="M51" s="108"/>
      <c r="N51" s="108"/>
      <c r="O51" s="108"/>
      <c r="P51" s="108"/>
      <c r="Q51" s="118"/>
      <c r="Y51" s="19"/>
      <c r="Z51" s="19"/>
    </row>
    <row r="52" spans="1:26" s="20" customFormat="1" ht="23.4">
      <c r="A52" s="115"/>
      <c r="B52" s="116" t="s">
        <v>2056</v>
      </c>
      <c r="C52" s="117"/>
      <c r="D52" s="116"/>
      <c r="E52" s="24"/>
      <c r="F52" s="24"/>
      <c r="G52" s="24"/>
      <c r="H52" s="24"/>
      <c r="I52" s="24"/>
      <c r="J52" s="24"/>
      <c r="K52" s="24"/>
      <c r="L52" s="24"/>
      <c r="M52" s="24"/>
      <c r="N52" s="24"/>
      <c r="O52" s="23"/>
      <c r="P52" s="115"/>
      <c r="Q52" s="115"/>
    </row>
    <row r="53" spans="1:26" s="20" customFormat="1" ht="12.75" customHeight="1">
      <c r="A53" s="115"/>
      <c r="B53" s="147" t="s">
        <v>2057</v>
      </c>
      <c r="C53" s="117"/>
      <c r="D53" s="116"/>
      <c r="E53" s="24"/>
      <c r="F53" s="24"/>
      <c r="G53" s="24"/>
      <c r="H53" s="24"/>
      <c r="I53" s="24"/>
      <c r="J53" s="24"/>
      <c r="K53" s="24"/>
      <c r="L53" s="24"/>
      <c r="M53" s="24"/>
      <c r="N53" s="24"/>
      <c r="O53" s="23"/>
      <c r="P53" s="115"/>
      <c r="Q53" s="115"/>
    </row>
    <row r="54" spans="1:26" s="20" customFormat="1">
      <c r="A54" s="118"/>
      <c r="B54" s="105" t="s">
        <v>2058</v>
      </c>
      <c r="C54" s="105"/>
      <c r="D54" s="148"/>
      <c r="E54" s="147"/>
      <c r="F54" s="107"/>
      <c r="G54" s="107"/>
      <c r="H54" s="107"/>
      <c r="I54" s="107"/>
      <c r="J54" s="107"/>
      <c r="K54" s="107"/>
      <c r="L54" s="107"/>
      <c r="M54" s="107"/>
      <c r="N54" s="107"/>
      <c r="O54" s="108"/>
      <c r="P54" s="118"/>
      <c r="Q54" s="118"/>
    </row>
    <row r="55" spans="1:26" s="18" customFormat="1" ht="27" customHeight="1">
      <c r="A55" s="118"/>
      <c r="B55" s="115"/>
      <c r="C55" s="109"/>
      <c r="D55" s="153"/>
      <c r="E55" s="155" t="str">
        <f>B54</f>
        <v>Percentage of staff diagnosed with COVID-19 in the past week</v>
      </c>
      <c r="F55" s="122"/>
      <c r="G55" s="122"/>
      <c r="H55" s="122"/>
      <c r="I55" s="122"/>
      <c r="J55" s="155" t="s">
        <v>2042</v>
      </c>
      <c r="K55" s="122"/>
      <c r="L55" s="122"/>
      <c r="M55" s="122"/>
      <c r="N55" s="122"/>
      <c r="O55" s="110"/>
      <c r="P55" s="110"/>
      <c r="Q55" s="118"/>
    </row>
    <row r="56" spans="1:26" s="18" customFormat="1" ht="36" customHeight="1">
      <c r="A56" s="119"/>
      <c r="B56" s="115"/>
      <c r="C56" s="120"/>
      <c r="D56" s="120"/>
      <c r="E56" s="154" t="str">
        <f>X58</f>
        <v>Medical doctors</v>
      </c>
      <c r="F56" s="154" t="str">
        <f>X59</f>
        <v>Nursing personnel</v>
      </c>
      <c r="G56" s="154" t="str">
        <f>X60</f>
        <v>Other clinical staff</v>
      </c>
      <c r="H56" s="154" t="str">
        <f>X61</f>
        <v>Non-clinical staff</v>
      </c>
      <c r="I56" s="154" t="str">
        <f>X62</f>
        <v>All staff</v>
      </c>
      <c r="J56" s="118" t="str">
        <f>X63</f>
        <v>Medical doctors</v>
      </c>
      <c r="K56" s="118" t="str">
        <f>X64</f>
        <v>Nursing personnel</v>
      </c>
      <c r="L56" s="118" t="str">
        <f>X65</f>
        <v>Other clinical staff</v>
      </c>
      <c r="M56" s="118" t="str">
        <f>X66</f>
        <v>Non-clinical staff</v>
      </c>
      <c r="N56" s="118" t="str">
        <f>X67</f>
        <v>All staff</v>
      </c>
      <c r="O56" s="118"/>
      <c r="P56" s="111"/>
      <c r="Q56" s="119"/>
    </row>
    <row r="57" spans="1:26" s="20" customFormat="1" ht="41.4">
      <c r="A57" s="119"/>
      <c r="B57" s="115"/>
      <c r="C57" s="121"/>
      <c r="D57" s="121"/>
      <c r="E57" s="127" t="s">
        <v>1238</v>
      </c>
      <c r="F57" s="127" t="s">
        <v>1242</v>
      </c>
      <c r="G57" s="127" t="s">
        <v>1246</v>
      </c>
      <c r="H57" s="127" t="s">
        <v>1254</v>
      </c>
      <c r="I57" s="127" t="s">
        <v>1258</v>
      </c>
      <c r="J57" s="127" t="s">
        <v>806</v>
      </c>
      <c r="K57" s="127" t="s">
        <v>808</v>
      </c>
      <c r="L57" s="127" t="s">
        <v>810</v>
      </c>
      <c r="M57" s="127" t="s">
        <v>814</v>
      </c>
      <c r="N57" s="127" t="s">
        <v>816</v>
      </c>
      <c r="O57" s="127"/>
      <c r="P57" s="127"/>
      <c r="Q57" s="119"/>
      <c r="X57" s="150" t="s">
        <v>2023</v>
      </c>
      <c r="Y57" s="150" t="s">
        <v>2024</v>
      </c>
      <c r="Z57" s="150" t="s">
        <v>2025</v>
      </c>
    </row>
    <row r="58" spans="1:26" s="20" customFormat="1" ht="12.75" customHeight="1">
      <c r="A58" s="118"/>
      <c r="B58" s="115"/>
      <c r="C58" s="123" t="s">
        <v>1927</v>
      </c>
      <c r="D58" s="124"/>
      <c r="E58" s="112" t="e">
        <f>HLOOKUP(E57,'Latest indicator estimate data'!$A$1:$ZZ$500,MATCH($C58,'Latest indicator estimate data'!$G$1:$G$500,0),FALSE)</f>
        <v>#N/A</v>
      </c>
      <c r="F58" s="112" t="e">
        <f>HLOOKUP(F57,'Latest indicator estimate data'!$A$1:$ZZ$500,MATCH($C58,'Latest indicator estimate data'!$G$1:$G$500,0),FALSE)</f>
        <v>#N/A</v>
      </c>
      <c r="G58" s="112" t="e">
        <f>HLOOKUP(G57,'Latest indicator estimate data'!$A$1:$ZZ$500,MATCH($C58,'Latest indicator estimate data'!$G$1:$G$500,0),FALSE)</f>
        <v>#N/A</v>
      </c>
      <c r="H58" s="112" t="e">
        <f>HLOOKUP(H57,'Latest indicator estimate data'!$A$1:$ZZ$500,MATCH($C58,'Latest indicator estimate data'!$G$1:$G$500,0),FALSE)</f>
        <v>#N/A</v>
      </c>
      <c r="I58" s="112" t="e">
        <f>HLOOKUP(I57,'Latest indicator estimate data'!$A$1:$ZZ$500,MATCH($C58,'Latest indicator estimate data'!$G$1:$G$500,0),FALSE)</f>
        <v>#N/A</v>
      </c>
      <c r="J58" s="112">
        <f>HLOOKUP(J57,'Latest indicator estimate data'!$A$1:$ZZ$500,MATCH($C58,'Latest indicator estimate data'!$G$1:$G$500,0),FALSE)</f>
        <v>1618</v>
      </c>
      <c r="K58" s="112">
        <f>HLOOKUP(K57,'Latest indicator estimate data'!$A$1:$ZZ$500,MATCH($C58,'Latest indicator estimate data'!$G$1:$G$500,0),FALSE)</f>
        <v>13014</v>
      </c>
      <c r="L58" s="112">
        <f>HLOOKUP(L57,'Latest indicator estimate data'!$A$1:$ZZ$500,MATCH($C58,'Latest indicator estimate data'!$G$1:$G$500,0),FALSE)</f>
        <v>2189</v>
      </c>
      <c r="M58" s="112">
        <f>HLOOKUP(M57,'Latest indicator estimate data'!$A$1:$ZZ$500,MATCH($C58,'Latest indicator estimate data'!$G$1:$G$500,0),FALSE)</f>
        <v>5696</v>
      </c>
      <c r="N58" s="112">
        <f>HLOOKUP(N57,'Latest indicator estimate data'!$A$1:$ZZ$500,MATCH($C58,'Latest indicator estimate data'!$G$1:$G$500,0),FALSE)</f>
        <v>26056</v>
      </c>
      <c r="O58" s="112"/>
      <c r="P58" s="112"/>
      <c r="Q58" s="118"/>
      <c r="X58" s="20" t="s">
        <v>2044</v>
      </c>
      <c r="Y58" s="19" t="s">
        <v>1238</v>
      </c>
      <c r="Z58" s="19" t="s">
        <v>1239</v>
      </c>
    </row>
    <row r="59" spans="1:26" s="20" customFormat="1" ht="12.75" customHeight="1">
      <c r="A59" s="118"/>
      <c r="B59" s="115"/>
      <c r="C59" s="133" t="s">
        <v>2027</v>
      </c>
      <c r="D59" s="134"/>
      <c r="E59" s="132"/>
      <c r="F59" s="132"/>
      <c r="G59" s="132"/>
      <c r="H59" s="132"/>
      <c r="I59" s="132"/>
      <c r="J59" s="132"/>
      <c r="K59" s="132"/>
      <c r="L59" s="132"/>
      <c r="M59" s="132"/>
      <c r="N59" s="132"/>
      <c r="O59" s="132"/>
      <c r="P59" s="132"/>
      <c r="Q59" s="118"/>
      <c r="X59" s="20" t="s">
        <v>2045</v>
      </c>
      <c r="Y59" s="19" t="s">
        <v>1242</v>
      </c>
      <c r="Z59" s="19" t="s">
        <v>1243</v>
      </c>
    </row>
    <row r="60" spans="1:26" s="20" customFormat="1" ht="12.75" customHeight="1">
      <c r="A60" s="118"/>
      <c r="B60" s="115"/>
      <c r="C60" s="125"/>
      <c r="D60" s="20" t="s">
        <v>1928</v>
      </c>
      <c r="E60" s="108" t="str">
        <f>IFERROR(HLOOKUP(E57,'Latest indicator estimate data'!$A$1:$ZZ$500,MATCH($D60,'Latest indicator estimate data'!$G$1:$G$500,0),FALSE),"")</f>
        <v/>
      </c>
      <c r="F60" s="108" t="str">
        <f>IFERROR(HLOOKUP(F57,'Latest indicator estimate data'!$A$1:$ZZ$500,MATCH($D60,'Latest indicator estimate data'!$G$1:$G$500,0),FALSE),"")</f>
        <v/>
      </c>
      <c r="G60" s="108" t="str">
        <f>IFERROR(HLOOKUP(G57,'Latest indicator estimate data'!$A$1:$ZZ$500,MATCH($D60,'Latest indicator estimate data'!$G$1:$G$500,0),FALSE),"")</f>
        <v/>
      </c>
      <c r="H60" s="108" t="str">
        <f>IFERROR(HLOOKUP(H57,'Latest indicator estimate data'!$A$1:$ZZ$500,MATCH($D60,'Latest indicator estimate data'!$G$1:$G$500,0),FALSE),"")</f>
        <v/>
      </c>
      <c r="I60" s="108" t="str">
        <f>IFERROR(HLOOKUP(I57,'Latest indicator estimate data'!$A$1:$ZZ$500,MATCH($D60,'Latest indicator estimate data'!$G$1:$G$500,0),FALSE),"")</f>
        <v/>
      </c>
      <c r="J60" s="108">
        <f>IFERROR(HLOOKUP(J57,'Latest indicator estimate data'!$A$1:$ZZ$500,MATCH($D60,'Latest indicator estimate data'!$G$1:$G$500,0),FALSE),"")</f>
        <v>1602</v>
      </c>
      <c r="K60" s="108">
        <f>IFERROR(HLOOKUP(K57,'Latest indicator estimate data'!$A$1:$ZZ$500,MATCH($D60,'Latest indicator estimate data'!$G$1:$G$500,0),FALSE),"")</f>
        <v>11706</v>
      </c>
      <c r="L60" s="108">
        <f>IFERROR(HLOOKUP(L57,'Latest indicator estimate data'!$A$1:$ZZ$500,MATCH($D60,'Latest indicator estimate data'!$G$1:$G$500,0),FALSE),"")</f>
        <v>2039</v>
      </c>
      <c r="M60" s="108">
        <f>IFERROR(HLOOKUP(M57,'Latest indicator estimate data'!$A$1:$ZZ$500,MATCH($D60,'Latest indicator estimate data'!$G$1:$G$500,0),FALSE),"")</f>
        <v>5347</v>
      </c>
      <c r="N60" s="108">
        <f>IFERROR(HLOOKUP(N57,'Latest indicator estimate data'!$A$1:$ZZ$500,MATCH($D60,'Latest indicator estimate data'!$G$1:$G$500,0),FALSE),"")</f>
        <v>23932</v>
      </c>
      <c r="O60" s="108"/>
      <c r="P60" s="108"/>
      <c r="Q60" s="118"/>
      <c r="X60" s="20" t="s">
        <v>2046</v>
      </c>
      <c r="Y60" s="19" t="s">
        <v>1246</v>
      </c>
      <c r="Z60" s="19" t="s">
        <v>1247</v>
      </c>
    </row>
    <row r="61" spans="1:26" s="20" customFormat="1" ht="12.75" customHeight="1">
      <c r="A61" s="118"/>
      <c r="B61" s="115"/>
      <c r="C61" s="125"/>
      <c r="D61" s="20" t="s">
        <v>1929</v>
      </c>
      <c r="E61" s="108" t="str">
        <f>IFERROR(HLOOKUP(E57,'Latest indicator estimate data'!$A$1:$ZZ$500,MATCH($D61,'Latest indicator estimate data'!$G$1:$G$500,0),FALSE),"")</f>
        <v/>
      </c>
      <c r="F61" s="108" t="str">
        <f>IFERROR(HLOOKUP(F57,'Latest indicator estimate data'!$A$1:$ZZ$500,MATCH($D61,'Latest indicator estimate data'!$G$1:$G$500,0),FALSE),"")</f>
        <v/>
      </c>
      <c r="G61" s="108" t="str">
        <f>IFERROR(HLOOKUP(G57,'Latest indicator estimate data'!$A$1:$ZZ$500,MATCH($D61,'Latest indicator estimate data'!$G$1:$G$500,0),FALSE),"")</f>
        <v/>
      </c>
      <c r="H61" s="108" t="str">
        <f>IFERROR(HLOOKUP(H57,'Latest indicator estimate data'!$A$1:$ZZ$500,MATCH($D61,'Latest indicator estimate data'!$G$1:$G$500,0),FALSE),"")</f>
        <v/>
      </c>
      <c r="I61" s="108" t="str">
        <f>IFERROR(HLOOKUP(I57,'Latest indicator estimate data'!$A$1:$ZZ$500,MATCH($D61,'Latest indicator estimate data'!$G$1:$G$500,0),FALSE),"")</f>
        <v/>
      </c>
      <c r="J61" s="108">
        <f>IFERROR(HLOOKUP(J57,'Latest indicator estimate data'!$A$1:$ZZ$500,MATCH($D61,'Latest indicator estimate data'!$G$1:$G$500,0),FALSE),"")</f>
        <v>16</v>
      </c>
      <c r="K61" s="108">
        <f>IFERROR(HLOOKUP(K57,'Latest indicator estimate data'!$A$1:$ZZ$500,MATCH($D61,'Latest indicator estimate data'!$G$1:$G$500,0),FALSE),"")</f>
        <v>1308</v>
      </c>
      <c r="L61" s="108">
        <f>IFERROR(HLOOKUP(L57,'Latest indicator estimate data'!$A$1:$ZZ$500,MATCH($D61,'Latest indicator estimate data'!$G$1:$G$500,0),FALSE),"")</f>
        <v>150</v>
      </c>
      <c r="M61" s="108">
        <f>IFERROR(HLOOKUP(M57,'Latest indicator estimate data'!$A$1:$ZZ$500,MATCH($D61,'Latest indicator estimate data'!$G$1:$G$500,0),FALSE),"")</f>
        <v>349</v>
      </c>
      <c r="N61" s="108">
        <f>IFERROR(HLOOKUP(N57,'Latest indicator estimate data'!$A$1:$ZZ$500,MATCH($D61,'Latest indicator estimate data'!$G$1:$G$500,0),FALSE),"")</f>
        <v>2124</v>
      </c>
      <c r="O61" s="108"/>
      <c r="P61" s="108"/>
      <c r="Q61" s="118"/>
      <c r="X61" s="20" t="s">
        <v>2047</v>
      </c>
      <c r="Y61" s="19" t="s">
        <v>1254</v>
      </c>
      <c r="Z61" s="19" t="s">
        <v>1255</v>
      </c>
    </row>
    <row r="62" spans="1:26" s="20" customFormat="1" ht="12.75" customHeight="1">
      <c r="A62" s="118"/>
      <c r="B62" s="115"/>
      <c r="C62" s="130" t="s">
        <v>2031</v>
      </c>
      <c r="D62" s="131"/>
      <c r="E62" s="132"/>
      <c r="F62" s="132"/>
      <c r="G62" s="132"/>
      <c r="H62" s="132"/>
      <c r="I62" s="132"/>
      <c r="J62" s="132"/>
      <c r="K62" s="132"/>
      <c r="L62" s="132"/>
      <c r="M62" s="132"/>
      <c r="N62" s="132"/>
      <c r="O62" s="132"/>
      <c r="P62" s="132"/>
      <c r="Q62" s="118"/>
      <c r="X62" s="20" t="s">
        <v>2048</v>
      </c>
      <c r="Y62" s="19" t="s">
        <v>1258</v>
      </c>
      <c r="Z62" s="19" t="s">
        <v>1259</v>
      </c>
    </row>
    <row r="63" spans="1:26" s="20" customFormat="1" ht="12.75" customHeight="1">
      <c r="A63" s="118"/>
      <c r="B63" s="115"/>
      <c r="C63" s="125"/>
      <c r="D63" s="20" t="s">
        <v>2558</v>
      </c>
      <c r="E63" s="108" t="str">
        <f>IFERROR(HLOOKUP(E57,'Latest indicator estimate data'!$A$1:$ZZ$500,MATCH($D63,'Latest indicator estimate data'!$G$1:$G$500,0),FALSE),"")</f>
        <v/>
      </c>
      <c r="F63" s="108" t="str">
        <f>IFERROR(HLOOKUP(F57,'Latest indicator estimate data'!$A$1:$ZZ$500,MATCH($D63,'Latest indicator estimate data'!$G$1:$G$500,0),FALSE),"")</f>
        <v/>
      </c>
      <c r="G63" s="108" t="str">
        <f>IFERROR(HLOOKUP(G57,'Latest indicator estimate data'!$A$1:$ZZ$500,MATCH($D63,'Latest indicator estimate data'!$G$1:$G$500,0),FALSE),"")</f>
        <v/>
      </c>
      <c r="H63" s="108" t="str">
        <f>IFERROR(HLOOKUP(H57,'Latest indicator estimate data'!$A$1:$ZZ$500,MATCH($D63,'Latest indicator estimate data'!$G$1:$G$500,0),FALSE),"")</f>
        <v/>
      </c>
      <c r="I63" s="108" t="str">
        <f>IFERROR(HLOOKUP(I57,'Latest indicator estimate data'!$A$1:$ZZ$500,MATCH($D63,'Latest indicator estimate data'!$G$1:$G$500,0),FALSE),"")</f>
        <v/>
      </c>
      <c r="J63" s="108">
        <f>IFERROR(HLOOKUP(J57,'Latest indicator estimate data'!$A$1:$ZZ$500,MATCH($D63,'Latest indicator estimate data'!$G$1:$G$500,0),FALSE),"")</f>
        <v>12</v>
      </c>
      <c r="K63" s="108">
        <f>IFERROR(HLOOKUP(K57,'Latest indicator estimate data'!$A$1:$ZZ$500,MATCH($D63,'Latest indicator estimate data'!$G$1:$G$500,0),FALSE),"")</f>
        <v>1258</v>
      </c>
      <c r="L63" s="108">
        <f>IFERROR(HLOOKUP(L57,'Latest indicator estimate data'!$A$1:$ZZ$500,MATCH($D63,'Latest indicator estimate data'!$G$1:$G$500,0),FALSE),"")</f>
        <v>132</v>
      </c>
      <c r="M63" s="108">
        <f>IFERROR(HLOOKUP(M57,'Latest indicator estimate data'!$A$1:$ZZ$500,MATCH($D63,'Latest indicator estimate data'!$G$1:$G$500,0),FALSE),"")</f>
        <v>274</v>
      </c>
      <c r="N63" s="108">
        <f>IFERROR(HLOOKUP(N57,'Latest indicator estimate data'!$A$1:$ZZ$500,MATCH($D63,'Latest indicator estimate data'!$G$1:$G$500,0),FALSE),"")</f>
        <v>1964</v>
      </c>
      <c r="O63" s="108"/>
      <c r="P63" s="108"/>
      <c r="Q63" s="118"/>
      <c r="X63" s="20" t="s">
        <v>2044</v>
      </c>
      <c r="Y63" s="19" t="s">
        <v>806</v>
      </c>
      <c r="Z63" s="19" t="s">
        <v>1221</v>
      </c>
    </row>
    <row r="64" spans="1:26" s="20" customFormat="1" ht="12.75" customHeight="1">
      <c r="A64" s="118"/>
      <c r="B64" s="115"/>
      <c r="C64" s="125"/>
      <c r="D64" s="20" t="s">
        <v>2559</v>
      </c>
      <c r="E64" s="108" t="str">
        <f>IFERROR(HLOOKUP(E57,'Latest indicator estimate data'!$A$1:$ZZ$500,MATCH($D64,'Latest indicator estimate data'!$G$1:$G$500,0),FALSE),"")</f>
        <v/>
      </c>
      <c r="F64" s="108" t="str">
        <f>IFERROR(HLOOKUP(F57,'Latest indicator estimate data'!$A$1:$ZZ$500,MATCH($D64,'Latest indicator estimate data'!$G$1:$G$500,0),FALSE),"")</f>
        <v/>
      </c>
      <c r="G64" s="108" t="str">
        <f>IFERROR(HLOOKUP(G57,'Latest indicator estimate data'!$A$1:$ZZ$500,MATCH($D64,'Latest indicator estimate data'!$G$1:$G$500,0),FALSE),"")</f>
        <v/>
      </c>
      <c r="H64" s="108" t="str">
        <f>IFERROR(HLOOKUP(H57,'Latest indicator estimate data'!$A$1:$ZZ$500,MATCH($D64,'Latest indicator estimate data'!$G$1:$G$500,0),FALSE),"")</f>
        <v/>
      </c>
      <c r="I64" s="108" t="str">
        <f>IFERROR(HLOOKUP(I57,'Latest indicator estimate data'!$A$1:$ZZ$500,MATCH($D64,'Latest indicator estimate data'!$G$1:$G$500,0),FALSE),"")</f>
        <v/>
      </c>
      <c r="J64" s="108">
        <f>IFERROR(HLOOKUP(J57,'Latest indicator estimate data'!$A$1:$ZZ$500,MATCH($D64,'Latest indicator estimate data'!$G$1:$G$500,0),FALSE),"")</f>
        <v>1606</v>
      </c>
      <c r="K64" s="108">
        <f>IFERROR(HLOOKUP(K57,'Latest indicator estimate data'!$A$1:$ZZ$500,MATCH($D64,'Latest indicator estimate data'!$G$1:$G$500,0),FALSE),"")</f>
        <v>11756</v>
      </c>
      <c r="L64" s="108">
        <f>IFERROR(HLOOKUP(L57,'Latest indicator estimate data'!$A$1:$ZZ$500,MATCH($D64,'Latest indicator estimate data'!$G$1:$G$500,0),FALSE),"")</f>
        <v>2057</v>
      </c>
      <c r="M64" s="108">
        <f>IFERROR(HLOOKUP(M57,'Latest indicator estimate data'!$A$1:$ZZ$500,MATCH($D64,'Latest indicator estimate data'!$G$1:$G$500,0),FALSE),"")</f>
        <v>5422</v>
      </c>
      <c r="N64" s="108">
        <f>IFERROR(HLOOKUP(N57,'Latest indicator estimate data'!$A$1:$ZZ$500,MATCH($D64,'Latest indicator estimate data'!$G$1:$G$500,0),FALSE),"")</f>
        <v>24092</v>
      </c>
      <c r="O64" s="108"/>
      <c r="P64" s="108"/>
      <c r="Q64" s="118"/>
      <c r="X64" s="20" t="s">
        <v>2045</v>
      </c>
      <c r="Y64" s="19" t="s">
        <v>808</v>
      </c>
      <c r="Z64" s="19" t="s">
        <v>1223</v>
      </c>
    </row>
    <row r="65" spans="1:26" s="20" customFormat="1" ht="12.75" customHeight="1">
      <c r="A65" s="118"/>
      <c r="B65" s="115"/>
      <c r="C65" s="130" t="s">
        <v>2035</v>
      </c>
      <c r="D65" s="131"/>
      <c r="E65" s="132"/>
      <c r="F65" s="132"/>
      <c r="G65" s="132"/>
      <c r="H65" s="132"/>
      <c r="I65" s="132"/>
      <c r="J65" s="132"/>
      <c r="K65" s="132"/>
      <c r="L65" s="132"/>
      <c r="M65" s="132"/>
      <c r="N65" s="132"/>
      <c r="O65" s="132"/>
      <c r="P65" s="132"/>
      <c r="Q65" s="118"/>
      <c r="X65" s="20" t="s">
        <v>2046</v>
      </c>
      <c r="Y65" s="19" t="s">
        <v>810</v>
      </c>
      <c r="Z65" s="19" t="s">
        <v>1225</v>
      </c>
    </row>
    <row r="66" spans="1:26" s="20" customFormat="1" ht="12.75" customHeight="1">
      <c r="A66" s="118"/>
      <c r="B66" s="115"/>
      <c r="C66" s="125"/>
      <c r="D66" s="20" t="s">
        <v>1933</v>
      </c>
      <c r="E66" s="108" t="str">
        <f>IFERROR(HLOOKUP(E57,'Latest indicator estimate data'!$A$1:$ZZ$500,MATCH($D66,'Latest indicator estimate data'!$G$1:$G$500,0),FALSE),"")</f>
        <v/>
      </c>
      <c r="F66" s="108" t="str">
        <f>IFERROR(HLOOKUP(F57,'Latest indicator estimate data'!$A$1:$ZZ$500,MATCH($D66,'Latest indicator estimate data'!$G$1:$G$500,0),FALSE),"")</f>
        <v/>
      </c>
      <c r="G66" s="108" t="str">
        <f>IFERROR(HLOOKUP(G57,'Latest indicator estimate data'!$A$1:$ZZ$500,MATCH($D66,'Latest indicator estimate data'!$G$1:$G$500,0),FALSE),"")</f>
        <v/>
      </c>
      <c r="H66" s="108" t="str">
        <f>IFERROR(HLOOKUP(H57,'Latest indicator estimate data'!$A$1:$ZZ$500,MATCH($D66,'Latest indicator estimate data'!$G$1:$G$500,0),FALSE),"")</f>
        <v/>
      </c>
      <c r="I66" s="108" t="str">
        <f>IFERROR(HLOOKUP(I57,'Latest indicator estimate data'!$A$1:$ZZ$500,MATCH($D66,'Latest indicator estimate data'!$G$1:$G$500,0),FALSE),"")</f>
        <v/>
      </c>
      <c r="J66" s="108">
        <f>IFERROR(HLOOKUP(J57,'Latest indicator estimate data'!$A$1:$ZZ$500,MATCH($D66,'Latest indicator estimate data'!$G$1:$G$500,0),FALSE),"")</f>
        <v>8</v>
      </c>
      <c r="K66" s="108">
        <f>IFERROR(HLOOKUP(K57,'Latest indicator estimate data'!$A$1:$ZZ$500,MATCH($D66,'Latest indicator estimate data'!$G$1:$G$500,0),FALSE),"")</f>
        <v>728</v>
      </c>
      <c r="L66" s="108">
        <f>IFERROR(HLOOKUP(L57,'Latest indicator estimate data'!$A$1:$ZZ$500,MATCH($D66,'Latest indicator estimate data'!$G$1:$G$500,0),FALSE),"")</f>
        <v>79</v>
      </c>
      <c r="M66" s="108">
        <f>IFERROR(HLOOKUP(M57,'Latest indicator estimate data'!$A$1:$ZZ$500,MATCH($D66,'Latest indicator estimate data'!$G$1:$G$500,0),FALSE),"")</f>
        <v>202</v>
      </c>
      <c r="N66" s="108">
        <f>IFERROR(HLOOKUP(N57,'Latest indicator estimate data'!$A$1:$ZZ$500,MATCH($D66,'Latest indicator estimate data'!$G$1:$G$500,0),FALSE),"")</f>
        <v>1185</v>
      </c>
      <c r="O66" s="108"/>
      <c r="P66" s="108"/>
      <c r="Q66" s="118"/>
      <c r="X66" s="20" t="s">
        <v>2047</v>
      </c>
      <c r="Y66" s="19" t="s">
        <v>814</v>
      </c>
      <c r="Z66" s="19" t="s">
        <v>1229</v>
      </c>
    </row>
    <row r="67" spans="1:26" s="20" customFormat="1" ht="12.75" customHeight="1">
      <c r="A67" s="118"/>
      <c r="B67" s="115"/>
      <c r="C67" s="125"/>
      <c r="D67" s="20" t="s">
        <v>1934</v>
      </c>
      <c r="E67" s="108" t="str">
        <f>IFERROR(HLOOKUP(E57,'Latest indicator estimate data'!$A$1:$ZZ$500,MATCH($D67,'Latest indicator estimate data'!$G$1:$G$500,0),FALSE),"")</f>
        <v/>
      </c>
      <c r="F67" s="108" t="str">
        <f>IFERROR(HLOOKUP(F57,'Latest indicator estimate data'!$A$1:$ZZ$500,MATCH($D67,'Latest indicator estimate data'!$G$1:$G$500,0),FALSE),"")</f>
        <v/>
      </c>
      <c r="G67" s="108" t="str">
        <f>IFERROR(HLOOKUP(G57,'Latest indicator estimate data'!$A$1:$ZZ$500,MATCH($D67,'Latest indicator estimate data'!$G$1:$G$500,0),FALSE),"")</f>
        <v/>
      </c>
      <c r="H67" s="108" t="str">
        <f>IFERROR(HLOOKUP(H57,'Latest indicator estimate data'!$A$1:$ZZ$500,MATCH($D67,'Latest indicator estimate data'!$G$1:$G$500,0),FALSE),"")</f>
        <v/>
      </c>
      <c r="I67" s="108" t="str">
        <f>IFERROR(HLOOKUP(I57,'Latest indicator estimate data'!$A$1:$ZZ$500,MATCH($D67,'Latest indicator estimate data'!$G$1:$G$500,0),FALSE),"")</f>
        <v/>
      </c>
      <c r="J67" s="108">
        <f>IFERROR(HLOOKUP(J57,'Latest indicator estimate data'!$A$1:$ZZ$500,MATCH($D67,'Latest indicator estimate data'!$G$1:$G$500,0),FALSE),"")</f>
        <v>1610</v>
      </c>
      <c r="K67" s="108">
        <f>IFERROR(HLOOKUP(K57,'Latest indicator estimate data'!$A$1:$ZZ$500,MATCH($D67,'Latest indicator estimate data'!$G$1:$G$500,0),FALSE),"")</f>
        <v>12286</v>
      </c>
      <c r="L67" s="108">
        <f>IFERROR(HLOOKUP(L57,'Latest indicator estimate data'!$A$1:$ZZ$500,MATCH($D67,'Latest indicator estimate data'!$G$1:$G$500,0),FALSE),"")</f>
        <v>2110</v>
      </c>
      <c r="M67" s="108">
        <f>IFERROR(HLOOKUP(M57,'Latest indicator estimate data'!$A$1:$ZZ$500,MATCH($D67,'Latest indicator estimate data'!$G$1:$G$500,0),FALSE),"")</f>
        <v>5494</v>
      </c>
      <c r="N67" s="108">
        <f>IFERROR(HLOOKUP(N57,'Latest indicator estimate data'!$A$1:$ZZ$500,MATCH($D67,'Latest indicator estimate data'!$G$1:$G$500,0),FALSE),"")</f>
        <v>24871</v>
      </c>
      <c r="O67" s="108"/>
      <c r="P67" s="108"/>
      <c r="Q67" s="118"/>
      <c r="X67" s="20" t="s">
        <v>2048</v>
      </c>
      <c r="Y67" s="19" t="s">
        <v>816</v>
      </c>
      <c r="Z67" s="19" t="s">
        <v>1231</v>
      </c>
    </row>
    <row r="68" spans="1:26" s="20" customFormat="1" ht="12.75" customHeight="1">
      <c r="A68" s="118"/>
      <c r="B68" s="115"/>
      <c r="C68" s="130" t="s">
        <v>2039</v>
      </c>
      <c r="D68" s="131"/>
      <c r="E68" s="132"/>
      <c r="F68" s="132"/>
      <c r="G68" s="132"/>
      <c r="H68" s="132"/>
      <c r="I68" s="132"/>
      <c r="J68" s="132"/>
      <c r="K68" s="132"/>
      <c r="L68" s="132"/>
      <c r="M68" s="132"/>
      <c r="N68" s="132"/>
      <c r="O68" s="132"/>
      <c r="P68" s="132"/>
      <c r="Q68" s="118"/>
      <c r="Y68" s="152"/>
      <c r="Z68" s="115"/>
    </row>
    <row r="69" spans="1:26" s="20" customFormat="1" ht="12.75" customHeight="1">
      <c r="A69" s="118"/>
      <c r="B69" s="115"/>
      <c r="C69" s="125"/>
      <c r="D69" s="20" t="s">
        <v>2561</v>
      </c>
      <c r="E69" s="108" t="str">
        <f>IFERROR(HLOOKUP(E57,'Latest indicator estimate data'!$A$1:$ZZ$500,MATCH($D69,'Latest indicator estimate data'!$G$1:$G$500,0),FALSE),"")</f>
        <v/>
      </c>
      <c r="F69" s="108" t="str">
        <f>IFERROR(HLOOKUP(F57,'Latest indicator estimate data'!$A$1:$ZZ$500,MATCH($D69,'Latest indicator estimate data'!$G$1:$G$500,0),FALSE),"")</f>
        <v/>
      </c>
      <c r="G69" s="108" t="str">
        <f>IFERROR(HLOOKUP(G57,'Latest indicator estimate data'!$A$1:$ZZ$500,MATCH($D69,'Latest indicator estimate data'!$G$1:$G$500,0),FALSE),"")</f>
        <v/>
      </c>
      <c r="H69" s="108" t="str">
        <f>IFERROR(HLOOKUP(H57,'Latest indicator estimate data'!$A$1:$ZZ$500,MATCH($D69,'Latest indicator estimate data'!$G$1:$G$500,0),FALSE),"")</f>
        <v/>
      </c>
      <c r="I69" s="108" t="str">
        <f>IFERROR(HLOOKUP(I57,'Latest indicator estimate data'!$A$1:$ZZ$500,MATCH($D69,'Latest indicator estimate data'!$G$1:$G$500,0),FALSE),"")</f>
        <v/>
      </c>
      <c r="J69" s="108">
        <f>IFERROR(HLOOKUP(J57,'Latest indicator estimate data'!$A$1:$ZZ$500,MATCH($D69,'Latest indicator estimate data'!$G$1:$G$500,0),FALSE),"")</f>
        <v>157</v>
      </c>
      <c r="K69" s="108">
        <f>IFERROR(HLOOKUP(K57,'Latest indicator estimate data'!$A$1:$ZZ$500,MATCH($D69,'Latest indicator estimate data'!$G$1:$G$500,0),FALSE),"")</f>
        <v>1306</v>
      </c>
      <c r="L69" s="108">
        <f>IFERROR(HLOOKUP(L57,'Latest indicator estimate data'!$A$1:$ZZ$500,MATCH($D69,'Latest indicator estimate data'!$G$1:$G$500,0),FALSE),"")</f>
        <v>294</v>
      </c>
      <c r="M69" s="108">
        <f>IFERROR(HLOOKUP(M57,'Latest indicator estimate data'!$A$1:$ZZ$500,MATCH($D69,'Latest indicator estimate data'!$G$1:$G$500,0),FALSE),"")</f>
        <v>868</v>
      </c>
      <c r="N69" s="108">
        <f>IFERROR(HLOOKUP(N57,'Latest indicator estimate data'!$A$1:$ZZ$500,MATCH($D69,'Latest indicator estimate data'!$G$1:$G$500,0),FALSE),"")</f>
        <v>2893</v>
      </c>
      <c r="O69" s="108"/>
      <c r="P69" s="108"/>
      <c r="Q69" s="118"/>
      <c r="R69" s="19"/>
      <c r="S69" s="19"/>
      <c r="T69" s="19"/>
    </row>
    <row r="70" spans="1:26" s="20" customFormat="1" ht="12.75" customHeight="1">
      <c r="A70" s="118"/>
      <c r="B70" s="115"/>
      <c r="C70" s="126"/>
      <c r="D70" s="129" t="s">
        <v>2560</v>
      </c>
      <c r="E70" s="113" t="str">
        <f>IFERROR(HLOOKUP(E57,'Latest indicator estimate data'!$A$1:$ZZ$500,MATCH($D70,'Latest indicator estimate data'!$G$1:$G$500,0),FALSE),"")</f>
        <v/>
      </c>
      <c r="F70" s="113" t="str">
        <f>IFERROR(HLOOKUP(F57,'Latest indicator estimate data'!$A$1:$ZZ$500,MATCH($D70,'Latest indicator estimate data'!$G$1:$G$500,0),FALSE),"")</f>
        <v/>
      </c>
      <c r="G70" s="113" t="str">
        <f>IFERROR(HLOOKUP(G57,'Latest indicator estimate data'!$A$1:$ZZ$500,MATCH($D70,'Latest indicator estimate data'!$G$1:$G$500,0),FALSE),"")</f>
        <v/>
      </c>
      <c r="H70" s="113" t="str">
        <f>IFERROR(HLOOKUP(H57,'Latest indicator estimate data'!$A$1:$ZZ$500,MATCH($D70,'Latest indicator estimate data'!$G$1:$G$500,0),FALSE),"")</f>
        <v/>
      </c>
      <c r="I70" s="113" t="str">
        <f>IFERROR(HLOOKUP(I57,'Latest indicator estimate data'!$A$1:$ZZ$500,MATCH($D70,'Latest indicator estimate data'!$G$1:$G$500,0),FALSE),"")</f>
        <v/>
      </c>
      <c r="J70" s="113">
        <f>IFERROR(HLOOKUP(J57,'Latest indicator estimate data'!$A$1:$ZZ$500,MATCH($D70,'Latest indicator estimate data'!$G$1:$G$500,0),FALSE),"")</f>
        <v>1461</v>
      </c>
      <c r="K70" s="113">
        <f>IFERROR(HLOOKUP(K57,'Latest indicator estimate data'!$A$1:$ZZ$500,MATCH($D70,'Latest indicator estimate data'!$G$1:$G$500,0),FALSE),"")</f>
        <v>11708</v>
      </c>
      <c r="L70" s="113">
        <f>IFERROR(HLOOKUP(L57,'Latest indicator estimate data'!$A$1:$ZZ$500,MATCH($D70,'Latest indicator estimate data'!$G$1:$G$500,0),FALSE),"")</f>
        <v>1895</v>
      </c>
      <c r="M70" s="113">
        <f>IFERROR(HLOOKUP(M57,'Latest indicator estimate data'!$A$1:$ZZ$500,MATCH($D70,'Latest indicator estimate data'!$G$1:$G$500,0),FALSE),"")</f>
        <v>4828</v>
      </c>
      <c r="N70" s="113">
        <f>IFERROR(HLOOKUP(N57,'Latest indicator estimate data'!$A$1:$ZZ$500,MATCH($D70,'Latest indicator estimate data'!$G$1:$G$500,0),FALSE),"")</f>
        <v>23163</v>
      </c>
      <c r="O70" s="113"/>
      <c r="P70" s="113"/>
      <c r="Q70" s="118"/>
      <c r="R70" s="19"/>
      <c r="S70" s="19"/>
      <c r="T70" s="19"/>
      <c r="X70" s="19"/>
      <c r="Y70" s="19"/>
    </row>
    <row r="71" spans="1:26">
      <c r="A71" s="118"/>
      <c r="D71" s="118"/>
      <c r="E71" s="114"/>
      <c r="F71" s="114"/>
      <c r="G71" s="114"/>
      <c r="H71" s="114"/>
      <c r="I71" s="114"/>
      <c r="J71" s="114"/>
      <c r="K71" s="114"/>
      <c r="L71" s="114"/>
      <c r="M71" s="114"/>
      <c r="N71" s="114"/>
      <c r="O71" s="108"/>
      <c r="P71" s="118"/>
      <c r="Q71" s="118"/>
    </row>
    <row r="74" spans="1:26">
      <c r="B74" s="115" t="s">
        <v>2059</v>
      </c>
    </row>
    <row r="75" spans="1:26">
      <c r="B75" s="105" t="s">
        <v>2060</v>
      </c>
      <c r="C75" s="105"/>
      <c r="D75" s="106"/>
      <c r="E75" s="107"/>
      <c r="F75" s="107"/>
      <c r="G75" s="107"/>
      <c r="H75" s="107"/>
      <c r="I75" s="107"/>
      <c r="J75" s="107"/>
      <c r="K75" s="107"/>
      <c r="L75" s="107"/>
      <c r="M75" s="107"/>
      <c r="N75" s="107"/>
      <c r="O75" s="108"/>
      <c r="P75" s="118"/>
    </row>
    <row r="76" spans="1:26" ht="25.5" customHeight="1">
      <c r="C76" s="109"/>
      <c r="D76" s="109"/>
      <c r="E76" s="244" t="s">
        <v>2061</v>
      </c>
      <c r="F76" s="244"/>
      <c r="G76" s="245" t="s">
        <v>2062</v>
      </c>
      <c r="H76" s="245"/>
      <c r="I76" s="245"/>
      <c r="J76" s="110"/>
      <c r="K76" s="110"/>
      <c r="L76" s="110"/>
      <c r="M76" s="110"/>
      <c r="N76" s="110"/>
      <c r="O76" s="110"/>
      <c r="P76" s="110"/>
    </row>
    <row r="77" spans="1:26" ht="55.2">
      <c r="C77" s="120"/>
      <c r="D77" s="120"/>
      <c r="E77" s="154" t="str">
        <f>X79</f>
        <v>One or more doses of COVID-19 vaccine</v>
      </c>
      <c r="F77" s="154" t="str">
        <f>X80</f>
        <v>Complete dose(s) of COVID-19 vaccine</v>
      </c>
      <c r="G77" s="154" t="str">
        <f>X81</f>
        <v>One or more doses of COVID-19 vaccine</v>
      </c>
      <c r="H77" s="154" t="str">
        <f>X82</f>
        <v>Complete dose(s) of COVID-19 vaccine</v>
      </c>
      <c r="I77" s="154" t="str">
        <f>X83</f>
        <v>a booster or additional dose</v>
      </c>
      <c r="J77" s="118">
        <f>X84</f>
        <v>0</v>
      </c>
      <c r="K77" s="118">
        <f>X85</f>
        <v>0</v>
      </c>
      <c r="L77" s="118">
        <f>X86</f>
        <v>0</v>
      </c>
      <c r="M77" s="118">
        <f>X87</f>
        <v>0</v>
      </c>
      <c r="N77" s="118">
        <f>X88</f>
        <v>0</v>
      </c>
      <c r="O77" s="111"/>
      <c r="P77" s="111"/>
    </row>
    <row r="78" spans="1:26" ht="27.6">
      <c r="C78" s="121"/>
      <c r="D78" s="121"/>
      <c r="E78" s="127" t="s">
        <v>1262</v>
      </c>
      <c r="F78" s="127" t="s">
        <v>1265</v>
      </c>
      <c r="G78" s="127" t="s">
        <v>818</v>
      </c>
      <c r="H78" s="127" t="s">
        <v>819</v>
      </c>
      <c r="I78" s="127" t="s">
        <v>820</v>
      </c>
      <c r="J78" s="127"/>
      <c r="K78" s="127"/>
      <c r="L78" s="127"/>
      <c r="M78" s="127"/>
      <c r="N78" s="127"/>
      <c r="O78" s="127"/>
      <c r="P78" s="127"/>
    </row>
    <row r="79" spans="1:26">
      <c r="C79" s="123" t="s">
        <v>1927</v>
      </c>
      <c r="D79" s="124"/>
      <c r="E79" s="112" t="e">
        <f>HLOOKUP(E78,'Latest indicator estimate data'!$A$1:$ZZ$500,MATCH($C79,'Latest indicator estimate data'!$G$1:$G$500,0),FALSE)</f>
        <v>#N/A</v>
      </c>
      <c r="F79" s="112" t="e">
        <f>HLOOKUP(F78,'Latest indicator estimate data'!$A$1:$ZZ$500,MATCH($C79,'Latest indicator estimate data'!$G$1:$G$500,0),FALSE)</f>
        <v>#N/A</v>
      </c>
      <c r="G79" s="112">
        <f>HLOOKUP(G78,'Latest indicator estimate data'!$A$1:$ZZ$500,MATCH($C79,'Latest indicator estimate data'!$G$1:$G$500,0),FALSE)</f>
        <v>19159</v>
      </c>
      <c r="H79" s="112">
        <f>HLOOKUP(H78,'Latest indicator estimate data'!$A$1:$ZZ$500,MATCH($C79,'Latest indicator estimate data'!$G$1:$G$500,0),FALSE)</f>
        <v>17171</v>
      </c>
      <c r="I79" s="112">
        <f>HLOOKUP(I78,'Latest indicator estimate data'!$A$1:$ZZ$500,MATCH($C79,'Latest indicator estimate data'!$G$1:$G$500,0),FALSE)</f>
        <v>10205</v>
      </c>
      <c r="J79" s="112" t="e">
        <f>HLOOKUP(J78,'Latest indicator estimate data'!$A$1:$ZZ$500,MATCH($C79,'Latest indicator estimate data'!$G$1:$G$500,0),FALSE)</f>
        <v>#N/A</v>
      </c>
      <c r="K79" s="112" t="e">
        <f>HLOOKUP(K78,'Latest indicator estimate data'!$A$1:$ZZ$500,MATCH($C79,'Latest indicator estimate data'!$G$1:$G$500,0),FALSE)</f>
        <v>#N/A</v>
      </c>
      <c r="L79" s="112" t="e">
        <f>HLOOKUP(L78,'Latest indicator estimate data'!$A$1:$ZZ$500,MATCH($C79,'Latest indicator estimate data'!$G$1:$G$500,0),FALSE)</f>
        <v>#N/A</v>
      </c>
      <c r="M79" s="112" t="e">
        <f>HLOOKUP(M78,'Latest indicator estimate data'!$A$1:$ZZ$500,MATCH($C79,'Latest indicator estimate data'!$G$1:$G$500,0),FALSE)</f>
        <v>#N/A</v>
      </c>
      <c r="N79" s="112" t="e">
        <f>HLOOKUP(N78,'Latest indicator estimate data'!$A$1:$ZZ$500,MATCH($C79,'Latest indicator estimate data'!$G$1:$G$500,0),FALSE)</f>
        <v>#N/A</v>
      </c>
      <c r="O79" s="112" t="e">
        <f>HLOOKUP(O78,'Latest indicator estimate data'!$A$1:$ZZ$500,MATCH($C79,'Latest indicator estimate data'!$G$1:$G$500,0),FALSE)</f>
        <v>#N/A</v>
      </c>
      <c r="P79" s="112" t="e">
        <f>HLOOKUP(P78,'Latest indicator estimate data'!#REF!,MATCH(C79,'Latest indicator estimate data'!#REF!,0),FALSE)</f>
        <v>#REF!</v>
      </c>
      <c r="X79" s="19" t="s">
        <v>2063</v>
      </c>
      <c r="Y79" s="19" t="s">
        <v>1262</v>
      </c>
      <c r="Z79" s="19" t="s">
        <v>1263</v>
      </c>
    </row>
    <row r="80" spans="1:26">
      <c r="C80" s="133" t="s">
        <v>2027</v>
      </c>
      <c r="D80" s="134"/>
      <c r="E80" s="132"/>
      <c r="F80" s="132"/>
      <c r="G80" s="132"/>
      <c r="H80" s="132"/>
      <c r="I80" s="132"/>
      <c r="J80" s="132"/>
      <c r="K80" s="132"/>
      <c r="L80" s="132"/>
      <c r="M80" s="132"/>
      <c r="N80" s="132"/>
      <c r="O80" s="132"/>
      <c r="P80" s="132"/>
      <c r="X80" s="19" t="s">
        <v>2064</v>
      </c>
      <c r="Y80" s="19" t="s">
        <v>1265</v>
      </c>
      <c r="Z80" s="19" t="s">
        <v>1266</v>
      </c>
    </row>
    <row r="81" spans="2:26">
      <c r="C81" s="125"/>
      <c r="D81" s="20" t="s">
        <v>1928</v>
      </c>
      <c r="E81" s="108" t="str">
        <f>IFERROR(HLOOKUP(E78,'Latest indicator estimate data'!$A$1:$ZZ$500,MATCH($D81,'Latest indicator estimate data'!$G$1:$G$500,0),FALSE),"")</f>
        <v/>
      </c>
      <c r="F81" s="108" t="str">
        <f>IFERROR(HLOOKUP(F78,'Latest indicator estimate data'!$A$1:$ZZ$500,MATCH($D81,'Latest indicator estimate data'!$G$1:$G$500,0),FALSE),"")</f>
        <v/>
      </c>
      <c r="G81" s="108">
        <f>IFERROR(HLOOKUP(G78,'Latest indicator estimate data'!$A$1:$ZZ$500,MATCH($D81,'Latest indicator estimate data'!$G$1:$G$500,0),FALSE),"")</f>
        <v>17136</v>
      </c>
      <c r="H81" s="108">
        <f>IFERROR(HLOOKUP(H78,'Latest indicator estimate data'!$A$1:$ZZ$500,MATCH($D81,'Latest indicator estimate data'!$G$1:$G$500,0),FALSE),"")</f>
        <v>15277</v>
      </c>
      <c r="I81" s="108">
        <f>IFERROR(HLOOKUP(I78,'Latest indicator estimate data'!$A$1:$ZZ$500,MATCH($D81,'Latest indicator estimate data'!$G$1:$G$500,0),FALSE),"")</f>
        <v>8937</v>
      </c>
      <c r="J81" s="108" t="str">
        <f>IFERROR(HLOOKUP(J78,'Latest indicator estimate data'!$A$1:$ZZ$500,MATCH($D81,'Latest indicator estimate data'!$G$1:$G$500,0),FALSE),"")</f>
        <v/>
      </c>
      <c r="K81" s="108" t="str">
        <f>IFERROR(HLOOKUP(K78,'Latest indicator estimate data'!$A$1:$ZZ$500,MATCH($D81,'Latest indicator estimate data'!$G$1:$G$500,0),FALSE),"")</f>
        <v/>
      </c>
      <c r="L81" s="108" t="str">
        <f>IFERROR(HLOOKUP(L78,'Latest indicator estimate data'!$A$1:$ZZ$500,MATCH($D81,'Latest indicator estimate data'!$G$1:$G$500,0),FALSE),"")</f>
        <v/>
      </c>
      <c r="M81" s="108" t="str">
        <f>IFERROR(HLOOKUP(M78,'Latest indicator estimate data'!$A$1:$ZZ$500,MATCH($D81,'Latest indicator estimate data'!$G$1:$G$500,0),FALSE),"")</f>
        <v/>
      </c>
      <c r="N81" s="108" t="str">
        <f>IFERROR(HLOOKUP(N78,'Latest indicator estimate data'!$A$1:$ZZ$500,MATCH($D81,'Latest indicator estimate data'!$G$1:$G$500,0),FALSE),"")</f>
        <v/>
      </c>
      <c r="O81" s="108" t="str">
        <f>IFERROR(HLOOKUP(O78,'Latest indicator estimate data'!$A$1:$ZZ$500,MATCH($D81,'Latest indicator estimate data'!$G$1:$G$500,0),FALSE),"")</f>
        <v/>
      </c>
      <c r="P81" s="108" t="str">
        <f>IFERROR(HLOOKUP(P78,'Latest indicator estimate data'!#REF!,MATCH(D81,'Latest indicator estimate data'!#REF!,0),FALSE),"")</f>
        <v/>
      </c>
      <c r="X81" s="19" t="s">
        <v>2063</v>
      </c>
      <c r="Y81" s="19" t="s">
        <v>818</v>
      </c>
      <c r="Z81" s="19" t="s">
        <v>1233</v>
      </c>
    </row>
    <row r="82" spans="2:26" ht="12.75" customHeight="1">
      <c r="C82" s="125"/>
      <c r="D82" s="20" t="s">
        <v>1929</v>
      </c>
      <c r="E82" s="108" t="str">
        <f>IFERROR(HLOOKUP(E78,'Latest indicator estimate data'!$A$1:$ZZ$500,MATCH($D82,'Latest indicator estimate data'!$G$1:$G$500,0),FALSE),"")</f>
        <v/>
      </c>
      <c r="F82" s="108" t="str">
        <f>IFERROR(HLOOKUP(F78,'Latest indicator estimate data'!$A$1:$ZZ$500,MATCH($D82,'Latest indicator estimate data'!$G$1:$G$500,0),FALSE),"")</f>
        <v/>
      </c>
      <c r="G82" s="108">
        <f>IFERROR(HLOOKUP(G78,'Latest indicator estimate data'!$A$1:$ZZ$500,MATCH($D82,'Latest indicator estimate data'!$G$1:$G$500,0),FALSE),"")</f>
        <v>2023</v>
      </c>
      <c r="H82" s="108">
        <f>IFERROR(HLOOKUP(H78,'Latest indicator estimate data'!$A$1:$ZZ$500,MATCH($D82,'Latest indicator estimate data'!$G$1:$G$500,0),FALSE),"")</f>
        <v>1894</v>
      </c>
      <c r="I82" s="108">
        <f>IFERROR(HLOOKUP(I78,'Latest indicator estimate data'!$A$1:$ZZ$500,MATCH($D82,'Latest indicator estimate data'!$G$1:$G$500,0),FALSE),"")</f>
        <v>1268</v>
      </c>
      <c r="J82" s="108" t="str">
        <f>IFERROR(HLOOKUP(J78,'Latest indicator estimate data'!$A$1:$ZZ$500,MATCH($D82,'Latest indicator estimate data'!$G$1:$G$500,0),FALSE),"")</f>
        <v/>
      </c>
      <c r="K82" s="108" t="str">
        <f>IFERROR(HLOOKUP(K78,'Latest indicator estimate data'!$A$1:$ZZ$500,MATCH($D82,'Latest indicator estimate data'!$G$1:$G$500,0),FALSE),"")</f>
        <v/>
      </c>
      <c r="L82" s="108" t="str">
        <f>IFERROR(HLOOKUP(L78,'Latest indicator estimate data'!$A$1:$ZZ$500,MATCH($D82,'Latest indicator estimate data'!$G$1:$G$500,0),FALSE),"")</f>
        <v/>
      </c>
      <c r="M82" s="108" t="str">
        <f>IFERROR(HLOOKUP(M78,'Latest indicator estimate data'!$A$1:$ZZ$500,MATCH($D82,'Latest indicator estimate data'!$G$1:$G$500,0),FALSE),"")</f>
        <v/>
      </c>
      <c r="N82" s="108" t="str">
        <f>IFERROR(HLOOKUP(N78,'Latest indicator estimate data'!$A$1:$ZZ$500,MATCH($D82,'Latest indicator estimate data'!$G$1:$G$500,0),FALSE),"")</f>
        <v/>
      </c>
      <c r="O82" s="108" t="str">
        <f>IFERROR(HLOOKUP(O78,'Latest indicator estimate data'!$A$1:$ZZ$500,MATCH($D82,'Latest indicator estimate data'!$G$1:$G$500,0),FALSE),"")</f>
        <v/>
      </c>
      <c r="P82" s="108" t="str">
        <f>IFERROR(HLOOKUP(P78,'Latest indicator estimate data'!#REF!,MATCH(D82,'Latest indicator estimate data'!#REF!,0),FALSE),"")</f>
        <v/>
      </c>
      <c r="X82" s="19" t="s">
        <v>2064</v>
      </c>
      <c r="Y82" s="19" t="s">
        <v>819</v>
      </c>
      <c r="Z82" s="19" t="s">
        <v>1234</v>
      </c>
    </row>
    <row r="83" spans="2:26">
      <c r="C83" s="130" t="s">
        <v>2031</v>
      </c>
      <c r="D83" s="131"/>
      <c r="E83" s="132"/>
      <c r="F83" s="132"/>
      <c r="G83" s="132"/>
      <c r="H83" s="132"/>
      <c r="I83" s="132"/>
      <c r="J83" s="132"/>
      <c r="K83" s="132"/>
      <c r="L83" s="132"/>
      <c r="M83" s="132"/>
      <c r="N83" s="132"/>
      <c r="O83" s="132"/>
      <c r="P83" s="132"/>
      <c r="X83" s="19" t="s">
        <v>2065</v>
      </c>
      <c r="Y83" s="19" t="s">
        <v>820</v>
      </c>
      <c r="Z83" s="19" t="s">
        <v>1235</v>
      </c>
    </row>
    <row r="84" spans="2:26">
      <c r="C84" s="125"/>
      <c r="D84" s="20" t="s">
        <v>2558</v>
      </c>
      <c r="E84" s="108" t="str">
        <f>IFERROR(HLOOKUP(E78,'Latest indicator estimate data'!$A$1:$ZZ$500,MATCH($D84,'Latest indicator estimate data'!$G$1:$G$500,0),FALSE),"")</f>
        <v/>
      </c>
      <c r="F84" s="108" t="str">
        <f>IFERROR(HLOOKUP(F78,'Latest indicator estimate data'!$A$1:$ZZ$500,MATCH($D84,'Latest indicator estimate data'!$G$1:$G$500,0),FALSE),"")</f>
        <v/>
      </c>
      <c r="G84" s="108">
        <f>IFERROR(HLOOKUP(G78,'Latest indicator estimate data'!$A$1:$ZZ$500,MATCH($D84,'Latest indicator estimate data'!$G$1:$G$500,0),FALSE),"")</f>
        <v>1925</v>
      </c>
      <c r="H84" s="108">
        <f>IFERROR(HLOOKUP(H78,'Latest indicator estimate data'!$A$1:$ZZ$500,MATCH($D84,'Latest indicator estimate data'!$G$1:$G$500,0),FALSE),"")</f>
        <v>1874</v>
      </c>
      <c r="I84" s="108">
        <f>IFERROR(HLOOKUP(I78,'Latest indicator estimate data'!$A$1:$ZZ$500,MATCH($D84,'Latest indicator estimate data'!$G$1:$G$500,0),FALSE),"")</f>
        <v>1322</v>
      </c>
      <c r="J84" s="108" t="str">
        <f>IFERROR(HLOOKUP(J78,'Latest indicator estimate data'!$A$1:$ZZ$500,MATCH($D84,'Latest indicator estimate data'!$G$1:$G$500,0),FALSE),"")</f>
        <v/>
      </c>
      <c r="K84" s="108" t="str">
        <f>IFERROR(HLOOKUP(K78,'Latest indicator estimate data'!$A$1:$ZZ$500,MATCH($D84,'Latest indicator estimate data'!$G$1:$G$500,0),FALSE),"")</f>
        <v/>
      </c>
      <c r="L84" s="108" t="str">
        <f>IFERROR(HLOOKUP(L78,'Latest indicator estimate data'!$A$1:$ZZ$500,MATCH($D84,'Latest indicator estimate data'!$G$1:$G$500,0),FALSE),"")</f>
        <v/>
      </c>
      <c r="M84" s="108" t="str">
        <f>IFERROR(HLOOKUP(M78,'Latest indicator estimate data'!$A$1:$ZZ$500,MATCH($D84,'Latest indicator estimate data'!$G$1:$G$500,0),FALSE),"")</f>
        <v/>
      </c>
      <c r="N84" s="108" t="str">
        <f>IFERROR(HLOOKUP(N78,'Latest indicator estimate data'!$A$1:$ZZ$500,MATCH($D84,'Latest indicator estimate data'!$G$1:$G$500,0),FALSE),"")</f>
        <v/>
      </c>
      <c r="O84" s="108" t="str">
        <f>IFERROR(HLOOKUP(O78,'Latest indicator estimate data'!$A$1:$ZZ$500,MATCH($D84,'Latest indicator estimate data'!$G$1:$G$500,0),FALSE),"")</f>
        <v/>
      </c>
      <c r="P84" s="108" t="str">
        <f>IFERROR(HLOOKUP(P78,'Latest indicator estimate data'!#REF!,MATCH(D84,'Latest indicator estimate data'!#REF!,0),FALSE),"")</f>
        <v/>
      </c>
    </row>
    <row r="85" spans="2:26">
      <c r="C85" s="125"/>
      <c r="D85" s="20" t="s">
        <v>2559</v>
      </c>
      <c r="E85" s="108" t="str">
        <f>IFERROR(HLOOKUP(E78,'Latest indicator estimate data'!$A$1:$ZZ$500,MATCH($D85,'Latest indicator estimate data'!$G$1:$G$500,0),FALSE),"")</f>
        <v/>
      </c>
      <c r="F85" s="108" t="str">
        <f>IFERROR(HLOOKUP(F78,'Latest indicator estimate data'!$A$1:$ZZ$500,MATCH($D85,'Latest indicator estimate data'!$G$1:$G$500,0),FALSE),"")</f>
        <v/>
      </c>
      <c r="G85" s="108">
        <f>IFERROR(HLOOKUP(G78,'Latest indicator estimate data'!$A$1:$ZZ$500,MATCH($D85,'Latest indicator estimate data'!$G$1:$G$500,0),FALSE),"")</f>
        <v>17234</v>
      </c>
      <c r="H85" s="108">
        <f>IFERROR(HLOOKUP(H78,'Latest indicator estimate data'!$A$1:$ZZ$500,MATCH($D85,'Latest indicator estimate data'!$G$1:$G$500,0),FALSE),"")</f>
        <v>15297</v>
      </c>
      <c r="I85" s="108">
        <f>IFERROR(HLOOKUP(I78,'Latest indicator estimate data'!$A$1:$ZZ$500,MATCH($D85,'Latest indicator estimate data'!$G$1:$G$500,0),FALSE),"")</f>
        <v>8883</v>
      </c>
      <c r="J85" s="108" t="str">
        <f>IFERROR(HLOOKUP(J78,'Latest indicator estimate data'!$A$1:$ZZ$500,MATCH($D85,'Latest indicator estimate data'!$G$1:$G$500,0),FALSE),"")</f>
        <v/>
      </c>
      <c r="K85" s="108" t="str">
        <f>IFERROR(HLOOKUP(K78,'Latest indicator estimate data'!$A$1:$ZZ$500,MATCH($D85,'Latest indicator estimate data'!$G$1:$G$500,0),FALSE),"")</f>
        <v/>
      </c>
      <c r="L85" s="108" t="str">
        <f>IFERROR(HLOOKUP(L78,'Latest indicator estimate data'!$A$1:$ZZ$500,MATCH($D85,'Latest indicator estimate data'!$G$1:$G$500,0),FALSE),"")</f>
        <v/>
      </c>
      <c r="M85" s="108" t="str">
        <f>IFERROR(HLOOKUP(M78,'Latest indicator estimate data'!$A$1:$ZZ$500,MATCH($D85,'Latest indicator estimate data'!$G$1:$G$500,0),FALSE),"")</f>
        <v/>
      </c>
      <c r="N85" s="108" t="str">
        <f>IFERROR(HLOOKUP(N78,'Latest indicator estimate data'!$A$1:$ZZ$500,MATCH($D85,'Latest indicator estimate data'!$G$1:$G$500,0),FALSE),"")</f>
        <v/>
      </c>
      <c r="O85" s="108" t="str">
        <f>IFERROR(HLOOKUP(O78,'Latest indicator estimate data'!$A$1:$ZZ$500,MATCH($D85,'Latest indicator estimate data'!$G$1:$G$500,0),FALSE),"")</f>
        <v/>
      </c>
      <c r="P85" s="108" t="str">
        <f>IFERROR(HLOOKUP(P78,'Latest indicator estimate data'!#REF!,MATCH(D85,'Latest indicator estimate data'!#REF!,0),FALSE),"")</f>
        <v/>
      </c>
    </row>
    <row r="86" spans="2:26">
      <c r="C86" s="130" t="s">
        <v>2035</v>
      </c>
      <c r="D86" s="131"/>
      <c r="E86" s="132"/>
      <c r="F86" s="132"/>
      <c r="G86" s="132"/>
      <c r="H86" s="132"/>
      <c r="I86" s="132"/>
      <c r="J86" s="132"/>
      <c r="K86" s="132"/>
      <c r="L86" s="132"/>
      <c r="M86" s="132"/>
      <c r="N86" s="132"/>
      <c r="O86" s="132"/>
      <c r="P86" s="132"/>
    </row>
    <row r="87" spans="2:26">
      <c r="C87" s="125"/>
      <c r="D87" s="20" t="s">
        <v>1933</v>
      </c>
      <c r="E87" s="108" t="str">
        <f>IFERROR(HLOOKUP(E78,'Latest indicator estimate data'!$A$1:$ZZ$500,MATCH($D87,'Latest indicator estimate data'!$G$1:$G$500,0),FALSE),"")</f>
        <v/>
      </c>
      <c r="F87" s="108" t="str">
        <f>IFERROR(HLOOKUP(F78,'Latest indicator estimate data'!$A$1:$ZZ$500,MATCH($D87,'Latest indicator estimate data'!$G$1:$G$500,0),FALSE),"")</f>
        <v/>
      </c>
      <c r="G87" s="108">
        <f>IFERROR(HLOOKUP(G78,'Latest indicator estimate data'!$A$1:$ZZ$500,MATCH($D87,'Latest indicator estimate data'!$G$1:$G$500,0),FALSE),"")</f>
        <v>1102</v>
      </c>
      <c r="H87" s="108">
        <f>IFERROR(HLOOKUP(H78,'Latest indicator estimate data'!$A$1:$ZZ$500,MATCH($D87,'Latest indicator estimate data'!$G$1:$G$500,0),FALSE),"")</f>
        <v>1076</v>
      </c>
      <c r="I87" s="108">
        <f>IFERROR(HLOOKUP(I78,'Latest indicator estimate data'!$A$1:$ZZ$500,MATCH($D87,'Latest indicator estimate data'!$G$1:$G$500,0),FALSE),"")</f>
        <v>642</v>
      </c>
      <c r="J87" s="108" t="str">
        <f>IFERROR(HLOOKUP(J78,'Latest indicator estimate data'!$A$1:$ZZ$500,MATCH($D87,'Latest indicator estimate data'!$G$1:$G$500,0),FALSE),"")</f>
        <v/>
      </c>
      <c r="K87" s="108" t="str">
        <f>IFERROR(HLOOKUP(K78,'Latest indicator estimate data'!$A$1:$ZZ$500,MATCH($D87,'Latest indicator estimate data'!$G$1:$G$500,0),FALSE),"")</f>
        <v/>
      </c>
      <c r="L87" s="108" t="str">
        <f>IFERROR(HLOOKUP(L78,'Latest indicator estimate data'!$A$1:$ZZ$500,MATCH($D87,'Latest indicator estimate data'!$G$1:$G$500,0),FALSE),"")</f>
        <v/>
      </c>
      <c r="M87" s="108" t="str">
        <f>IFERROR(HLOOKUP(M78,'Latest indicator estimate data'!$A$1:$ZZ$500,MATCH($D87,'Latest indicator estimate data'!$G$1:$G$500,0),FALSE),"")</f>
        <v/>
      </c>
      <c r="N87" s="108" t="str">
        <f>IFERROR(HLOOKUP(N78,'Latest indicator estimate data'!$A$1:$ZZ$500,MATCH($D87,'Latest indicator estimate data'!$G$1:$G$500,0),FALSE),"")</f>
        <v/>
      </c>
      <c r="O87" s="108" t="str">
        <f>IFERROR(HLOOKUP(O78,'Latest indicator estimate data'!$A$1:$ZZ$500,MATCH($D87,'Latest indicator estimate data'!$G$1:$G$500,0),FALSE),"")</f>
        <v/>
      </c>
      <c r="P87" s="108" t="str">
        <f>IFERROR(HLOOKUP(P78,'Latest indicator estimate data'!#REF!,MATCH(D87,'Latest indicator estimate data'!#REF!,0),FALSE),"")</f>
        <v/>
      </c>
    </row>
    <row r="88" spans="2:26">
      <c r="C88" s="125"/>
      <c r="D88" s="20" t="s">
        <v>1934</v>
      </c>
      <c r="E88" s="108" t="str">
        <f>IFERROR(HLOOKUP(E78,'Latest indicator estimate data'!$A$1:$ZZ$500,MATCH($D88,'Latest indicator estimate data'!$G$1:$G$500,0),FALSE),"")</f>
        <v/>
      </c>
      <c r="F88" s="108" t="str">
        <f>IFERROR(HLOOKUP(F78,'Latest indicator estimate data'!$A$1:$ZZ$500,MATCH($D88,'Latest indicator estimate data'!$G$1:$G$500,0),FALSE),"")</f>
        <v/>
      </c>
      <c r="G88" s="108">
        <f>IFERROR(HLOOKUP(G78,'Latest indicator estimate data'!$A$1:$ZZ$500,MATCH($D88,'Latest indicator estimate data'!$G$1:$G$500,0),FALSE),"")</f>
        <v>18057</v>
      </c>
      <c r="H88" s="108">
        <f>IFERROR(HLOOKUP(H78,'Latest indicator estimate data'!$A$1:$ZZ$500,MATCH($D88,'Latest indicator estimate data'!$G$1:$G$500,0),FALSE),"")</f>
        <v>16095</v>
      </c>
      <c r="I88" s="108">
        <f>IFERROR(HLOOKUP(I78,'Latest indicator estimate data'!$A$1:$ZZ$500,MATCH($D88,'Latest indicator estimate data'!$G$1:$G$500,0),FALSE),"")</f>
        <v>9563</v>
      </c>
      <c r="J88" s="108" t="str">
        <f>IFERROR(HLOOKUP(J78,'Latest indicator estimate data'!$A$1:$ZZ$500,MATCH($D88,'Latest indicator estimate data'!$G$1:$G$500,0),FALSE),"")</f>
        <v/>
      </c>
      <c r="K88" s="108" t="str">
        <f>IFERROR(HLOOKUP(K78,'Latest indicator estimate data'!$A$1:$ZZ$500,MATCH($D88,'Latest indicator estimate data'!$G$1:$G$500,0),FALSE),"")</f>
        <v/>
      </c>
      <c r="L88" s="108" t="str">
        <f>IFERROR(HLOOKUP(L78,'Latest indicator estimate data'!$A$1:$ZZ$500,MATCH($D88,'Latest indicator estimate data'!$G$1:$G$500,0),FALSE),"")</f>
        <v/>
      </c>
      <c r="M88" s="108" t="str">
        <f>IFERROR(HLOOKUP(M78,'Latest indicator estimate data'!$A$1:$ZZ$500,MATCH($D88,'Latest indicator estimate data'!$G$1:$G$500,0),FALSE),"")</f>
        <v/>
      </c>
      <c r="N88" s="108" t="str">
        <f>IFERROR(HLOOKUP(N78,'Latest indicator estimate data'!$A$1:$ZZ$500,MATCH($D88,'Latest indicator estimate data'!$G$1:$G$500,0),FALSE),"")</f>
        <v/>
      </c>
      <c r="O88" s="108" t="str">
        <f>IFERROR(HLOOKUP(O78,'Latest indicator estimate data'!$A$1:$ZZ$500,MATCH($D88,'Latest indicator estimate data'!$G$1:$G$500,0),FALSE),"")</f>
        <v/>
      </c>
      <c r="P88" s="108" t="str">
        <f>IFERROR(HLOOKUP(P78,'Latest indicator estimate data'!#REF!,MATCH(D88,'Latest indicator estimate data'!#REF!,0),FALSE),"")</f>
        <v/>
      </c>
    </row>
    <row r="89" spans="2:26">
      <c r="C89" s="130" t="s">
        <v>2039</v>
      </c>
      <c r="D89" s="131"/>
      <c r="E89" s="132"/>
      <c r="F89" s="132"/>
      <c r="G89" s="132"/>
      <c r="H89" s="132"/>
      <c r="I89" s="132"/>
      <c r="J89" s="132"/>
      <c r="K89" s="132"/>
      <c r="L89" s="132"/>
      <c r="M89" s="132"/>
      <c r="N89" s="132"/>
      <c r="O89" s="132"/>
      <c r="P89" s="132"/>
    </row>
    <row r="90" spans="2:26">
      <c r="C90" s="125"/>
      <c r="D90" s="20" t="s">
        <v>2561</v>
      </c>
      <c r="E90" s="108" t="str">
        <f>IFERROR(HLOOKUP(E78,'Latest indicator estimate data'!$A$1:$ZZ$500,MATCH($D90,'Latest indicator estimate data'!$G$1:$G$500,0),FALSE),"")</f>
        <v/>
      </c>
      <c r="F90" s="108" t="str">
        <f>IFERROR(HLOOKUP(F78,'Latest indicator estimate data'!$A$1:$ZZ$500,MATCH($D90,'Latest indicator estimate data'!$G$1:$G$500,0),FALSE),"")</f>
        <v/>
      </c>
      <c r="G90" s="108">
        <f>IFERROR(HLOOKUP(G78,'Latest indicator estimate data'!$A$1:$ZZ$500,MATCH($D90,'Latest indicator estimate data'!$G$1:$G$500,0),FALSE),"")</f>
        <v>2525</v>
      </c>
      <c r="H90" s="108">
        <f>IFERROR(HLOOKUP(H78,'Latest indicator estimate data'!$A$1:$ZZ$500,MATCH($D90,'Latest indicator estimate data'!$G$1:$G$500,0),FALSE),"")</f>
        <v>2365</v>
      </c>
      <c r="I90" s="108">
        <f>IFERROR(HLOOKUP(I78,'Latest indicator estimate data'!$A$1:$ZZ$500,MATCH($D90,'Latest indicator estimate data'!$G$1:$G$500,0),FALSE),"")</f>
        <v>813</v>
      </c>
      <c r="J90" s="108" t="str">
        <f>IFERROR(HLOOKUP(J78,'Latest indicator estimate data'!$A$1:$ZZ$500,MATCH($D90,'Latest indicator estimate data'!$G$1:$G$500,0),FALSE),"")</f>
        <v/>
      </c>
      <c r="K90" s="108" t="str">
        <f>IFERROR(HLOOKUP(K78,'Latest indicator estimate data'!$A$1:$ZZ$500,MATCH($D90,'Latest indicator estimate data'!$G$1:$G$500,0),FALSE),"")</f>
        <v/>
      </c>
      <c r="L90" s="108" t="str">
        <f>IFERROR(HLOOKUP(L78,'Latest indicator estimate data'!$A$1:$ZZ$500,MATCH($D90,'Latest indicator estimate data'!$G$1:$G$500,0),FALSE),"")</f>
        <v/>
      </c>
      <c r="M90" s="108" t="str">
        <f>IFERROR(HLOOKUP(M78,'Latest indicator estimate data'!$A$1:$ZZ$500,MATCH($D90,'Latest indicator estimate data'!$G$1:$G$500,0),FALSE),"")</f>
        <v/>
      </c>
      <c r="N90" s="108" t="str">
        <f>IFERROR(HLOOKUP(N78,'Latest indicator estimate data'!$A$1:$ZZ$500,MATCH($D90,'Latest indicator estimate data'!$G$1:$G$500,0),FALSE),"")</f>
        <v/>
      </c>
      <c r="O90" s="108" t="str">
        <f>IFERROR(HLOOKUP(O78,'Latest indicator estimate data'!$A$1:$ZZ$500,MATCH($D90,'Latest indicator estimate data'!$G$1:$G$500,0),FALSE),"")</f>
        <v/>
      </c>
      <c r="P90" s="108" t="str">
        <f>IFERROR(HLOOKUP(P78,'Latest indicator estimate data'!#REF!,MATCH(D90,'Latest indicator estimate data'!#REF!,0),FALSE),"")</f>
        <v/>
      </c>
    </row>
    <row r="91" spans="2:26">
      <c r="C91" s="126"/>
      <c r="D91" s="129" t="s">
        <v>2560</v>
      </c>
      <c r="E91" s="113" t="str">
        <f>IFERROR(HLOOKUP(E78,'Latest indicator estimate data'!$A$1:$ZZ$500,MATCH($D91,'Latest indicator estimate data'!$G$1:$G$500,0),FALSE),"")</f>
        <v/>
      </c>
      <c r="F91" s="113" t="str">
        <f>IFERROR(HLOOKUP(F78,'Latest indicator estimate data'!$A$1:$ZZ$500,MATCH($D91,'Latest indicator estimate data'!$G$1:$G$500,0),FALSE),"")</f>
        <v/>
      </c>
      <c r="G91" s="113">
        <f>IFERROR(HLOOKUP(G78,'Latest indicator estimate data'!$A$1:$ZZ$500,MATCH($D91,'Latest indicator estimate data'!$G$1:$G$500,0),FALSE),"")</f>
        <v>16634</v>
      </c>
      <c r="H91" s="113">
        <f>IFERROR(HLOOKUP(H78,'Latest indicator estimate data'!$A$1:$ZZ$500,MATCH($D91,'Latest indicator estimate data'!$G$1:$G$500,0),FALSE),"")</f>
        <v>14806</v>
      </c>
      <c r="I91" s="113">
        <f>IFERROR(HLOOKUP(I78,'Latest indicator estimate data'!$A$1:$ZZ$500,MATCH($D91,'Latest indicator estimate data'!$G$1:$G$500,0),FALSE),"")</f>
        <v>9392</v>
      </c>
      <c r="J91" s="113" t="str">
        <f>IFERROR(HLOOKUP(J78,'Latest indicator estimate data'!$A$1:$ZZ$500,MATCH($D91,'Latest indicator estimate data'!$G$1:$G$500,0),FALSE),"")</f>
        <v/>
      </c>
      <c r="K91" s="113" t="str">
        <f>IFERROR(HLOOKUP(K78,'Latest indicator estimate data'!$A$1:$ZZ$500,MATCH($D91,'Latest indicator estimate data'!$G$1:$G$500,0),FALSE),"")</f>
        <v/>
      </c>
      <c r="L91" s="113" t="str">
        <f>IFERROR(HLOOKUP(L78,'Latest indicator estimate data'!$A$1:$ZZ$500,MATCH($D91,'Latest indicator estimate data'!$G$1:$G$500,0),FALSE),"")</f>
        <v/>
      </c>
      <c r="M91" s="113" t="str">
        <f>IFERROR(HLOOKUP(M78,'Latest indicator estimate data'!$A$1:$ZZ$500,MATCH($D91,'Latest indicator estimate data'!$G$1:$G$500,0),FALSE),"")</f>
        <v/>
      </c>
      <c r="N91" s="113" t="str">
        <f>IFERROR(HLOOKUP(N78,'Latest indicator estimate data'!$A$1:$ZZ$500,MATCH($D91,'Latest indicator estimate data'!$G$1:$G$500,0),FALSE),"")</f>
        <v/>
      </c>
      <c r="O91" s="113" t="str">
        <f>IFERROR(HLOOKUP(O78,'Latest indicator estimate data'!$A$1:$ZZ$500,MATCH($D91,'Latest indicator estimate data'!$G$1:$G$500,0),FALSE),"")</f>
        <v/>
      </c>
      <c r="P91" s="113" t="str">
        <f>IFERROR(HLOOKUP(P78,'Latest indicator estimate data'!#REF!,MATCH(D91,'Latest indicator estimate data'!#REF!,0),FALSE),"")</f>
        <v/>
      </c>
    </row>
    <row r="95" spans="2:26">
      <c r="B95" s="105" t="s">
        <v>2066</v>
      </c>
    </row>
    <row r="96" spans="2:26">
      <c r="B96" s="105" t="s">
        <v>2067</v>
      </c>
      <c r="C96" s="105"/>
      <c r="D96" s="106"/>
      <c r="E96" s="107"/>
      <c r="F96" s="107"/>
      <c r="G96" s="107"/>
      <c r="H96" s="107"/>
      <c r="I96" s="107"/>
      <c r="J96" s="107"/>
      <c r="K96" s="107"/>
      <c r="L96" s="107"/>
      <c r="M96" s="107"/>
      <c r="N96" s="107"/>
      <c r="O96" s="108"/>
      <c r="P96" s="118"/>
    </row>
    <row r="97" spans="3:26" ht="19.5" customHeight="1">
      <c r="C97" s="109"/>
      <c r="D97" s="109"/>
      <c r="E97" s="155" t="s">
        <v>2068</v>
      </c>
      <c r="F97" s="159"/>
      <c r="G97" s="155" t="s">
        <v>2069</v>
      </c>
      <c r="H97" s="122"/>
      <c r="I97" s="110"/>
      <c r="J97" s="110"/>
      <c r="K97" s="110"/>
      <c r="L97" s="110"/>
      <c r="M97" s="110"/>
      <c r="N97" s="110"/>
      <c r="O97" s="110"/>
      <c r="P97" s="110"/>
    </row>
    <row r="98" spans="3:26" ht="110.4">
      <c r="C98" s="120"/>
      <c r="D98" s="120"/>
      <c r="E98" s="111" t="str">
        <f>X100</f>
        <v>Staff leave or absence in the previous one week</v>
      </c>
      <c r="F98" s="111" t="str">
        <f>X101</f>
        <v>Staff on leave or absent at any time in the previous one week due to reasons related with COVID-19</v>
      </c>
      <c r="G98" s="111" t="str">
        <f>X102</f>
        <v>On leave or absent at any time in the previous one week</v>
      </c>
      <c r="H98" s="111" t="str">
        <f>X103</f>
        <v>On leave or absent at any time in the previous one week due to reasons related with COVID-19</v>
      </c>
      <c r="I98" s="111">
        <f>X104</f>
        <v>0</v>
      </c>
      <c r="J98" s="111"/>
      <c r="K98" s="111"/>
      <c r="L98" s="111"/>
      <c r="M98" s="111"/>
      <c r="N98" s="111"/>
      <c r="O98" s="111"/>
      <c r="P98" s="111"/>
    </row>
    <row r="99" spans="3:26" ht="27.6">
      <c r="C99" s="121"/>
      <c r="D99" s="121"/>
      <c r="E99" s="127" t="s">
        <v>823</v>
      </c>
      <c r="F99" s="127" t="s">
        <v>824</v>
      </c>
      <c r="G99" s="127" t="s">
        <v>821</v>
      </c>
      <c r="H99" s="127" t="s">
        <v>822</v>
      </c>
      <c r="I99" s="127"/>
      <c r="J99" s="127"/>
      <c r="K99" s="127"/>
      <c r="L99" s="127"/>
      <c r="M99" s="127"/>
      <c r="N99" s="127"/>
      <c r="O99" s="127"/>
      <c r="P99" s="127"/>
    </row>
    <row r="100" spans="3:26">
      <c r="C100" s="123" t="s">
        <v>1927</v>
      </c>
      <c r="D100" s="124"/>
      <c r="E100" s="112">
        <f>HLOOKUP(E99,'Latest indicator estimate data'!$A$1:$ZZ$500,MATCH($C100,'Latest indicator estimate data'!$G$1:$G$500,0),FALSE)</f>
        <v>69</v>
      </c>
      <c r="F100" s="112">
        <f>HLOOKUP(F99,'Latest indicator estimate data'!$A$1:$ZZ$500,MATCH($C100,'Latest indicator estimate data'!$G$1:$G$500,0),FALSE)</f>
        <v>1</v>
      </c>
      <c r="G100" s="112">
        <f>HLOOKUP(G99,'Latest indicator estimate data'!$A$1:$ZZ$500,MATCH($C100,'Latest indicator estimate data'!$G$1:$G$500,0),FALSE)</f>
        <v>788</v>
      </c>
      <c r="H100" s="112">
        <f>HLOOKUP(H99,'Latest indicator estimate data'!$A$1:$ZZ$500,MATCH($C100,'Latest indicator estimate data'!$G$1:$G$500,0),FALSE)</f>
        <v>2</v>
      </c>
      <c r="I100" s="112" t="e">
        <f>HLOOKUP(I99,'Latest indicator estimate data'!$A$1:$ZZ$500,MATCH($C100,'Latest indicator estimate data'!$G$1:$G$500,0),FALSE)</f>
        <v>#N/A</v>
      </c>
      <c r="J100" s="112" t="e">
        <f>HLOOKUP(J99,'Latest indicator estimate data'!$A$1:$ZZ$500,MATCH($C100,'Latest indicator estimate data'!$G$1:$G$500,0),FALSE)</f>
        <v>#N/A</v>
      </c>
      <c r="K100" s="112" t="e">
        <f>HLOOKUP(K99,'Latest indicator estimate data'!$A$1:$ZZ$500,MATCH($C100,'Latest indicator estimate data'!$G$1:$G$500,0),FALSE)</f>
        <v>#N/A</v>
      </c>
      <c r="L100" s="112" t="e">
        <f>HLOOKUP(L99,'Latest indicator estimate data'!$A$1:$ZZ$500,MATCH($C100,'Latest indicator estimate data'!$G$1:$G$500,0),FALSE)</f>
        <v>#N/A</v>
      </c>
      <c r="M100" s="112" t="e">
        <f>HLOOKUP(M99,'Latest indicator estimate data'!$A$1:$ZZ$500,MATCH($C100,'Latest indicator estimate data'!$G$1:$G$500,0),FALSE)</f>
        <v>#N/A</v>
      </c>
      <c r="N100" s="112" t="e">
        <f>HLOOKUP(N99,'Latest indicator estimate data'!$A$1:$ZZ$500,MATCH($C100,'Latest indicator estimate data'!$G$1:$G$500,0),FALSE)</f>
        <v>#N/A</v>
      </c>
      <c r="O100" s="112" t="e">
        <f>HLOOKUP(O99,'Latest indicator estimate data'!$A$1:$ZZ$500,MATCH($C100,'Latest indicator estimate data'!$G$1:$G$500,0),FALSE)</f>
        <v>#N/A</v>
      </c>
      <c r="P100" s="112" t="e">
        <f>HLOOKUP(P99,'Latest indicator estimate data'!#REF!,MATCH(C100,'Latest indicator estimate data'!#REF!,0),FALSE)</f>
        <v>#REF!</v>
      </c>
      <c r="X100" s="19" t="s">
        <v>2070</v>
      </c>
      <c r="Y100" s="19" t="s">
        <v>823</v>
      </c>
      <c r="Z100" s="19" t="s">
        <v>1268</v>
      </c>
    </row>
    <row r="101" spans="3:26">
      <c r="C101" s="133" t="s">
        <v>2027</v>
      </c>
      <c r="D101" s="134"/>
      <c r="E101" s="132"/>
      <c r="F101" s="132"/>
      <c r="G101" s="132"/>
      <c r="H101" s="132"/>
      <c r="I101" s="132"/>
      <c r="J101" s="132"/>
      <c r="K101" s="132"/>
      <c r="L101" s="132"/>
      <c r="M101" s="132"/>
      <c r="N101" s="132"/>
      <c r="O101" s="132"/>
      <c r="P101" s="132"/>
      <c r="X101" s="19" t="s">
        <v>2071</v>
      </c>
      <c r="Y101" s="19" t="s">
        <v>824</v>
      </c>
      <c r="Z101" s="19" t="s">
        <v>1271</v>
      </c>
    </row>
    <row r="102" spans="3:26">
      <c r="C102" s="125"/>
      <c r="D102" s="20" t="s">
        <v>1928</v>
      </c>
      <c r="E102" s="108">
        <f>IFERROR(HLOOKUP(E99,'Latest indicator estimate data'!$A$1:$ZZ$500,MATCH($D102,'Latest indicator estimate data'!$G$1:$G$500,0),FALSE),"")</f>
        <v>73</v>
      </c>
      <c r="F102" s="108">
        <f>IFERROR(HLOOKUP(F99,'Latest indicator estimate data'!$A$1:$ZZ$500,MATCH($D102,'Latest indicator estimate data'!$G$1:$G$500,0),FALSE),"")</f>
        <v>2</v>
      </c>
      <c r="G102" s="108">
        <f>IFERROR(HLOOKUP(G99,'Latest indicator estimate data'!$A$1:$ZZ$500,MATCH($D102,'Latest indicator estimate data'!$G$1:$G$500,0),FALSE),"")</f>
        <v>598</v>
      </c>
      <c r="H102" s="108">
        <f>IFERROR(HLOOKUP(H99,'Latest indicator estimate data'!$A$1:$ZZ$500,MATCH($D102,'Latest indicator estimate data'!$G$1:$G$500,0),FALSE),"")</f>
        <v>2</v>
      </c>
      <c r="I102" s="108" t="str">
        <f>IFERROR(HLOOKUP(I99,'Latest indicator estimate data'!$A$1:$ZZ$500,MATCH($D102,'Latest indicator estimate data'!$G$1:$G$500,0),FALSE),"")</f>
        <v/>
      </c>
      <c r="J102" s="108" t="str">
        <f>IFERROR(HLOOKUP(J99,'Latest indicator estimate data'!$A$1:$ZZ$500,MATCH($D102,'Latest indicator estimate data'!$G$1:$G$500,0),FALSE),"")</f>
        <v/>
      </c>
      <c r="K102" s="108" t="str">
        <f>IFERROR(HLOOKUP(K99,'Latest indicator estimate data'!$A$1:$ZZ$500,MATCH($D102,'Latest indicator estimate data'!$G$1:$G$500,0),FALSE),"")</f>
        <v/>
      </c>
      <c r="L102" s="108" t="str">
        <f>IFERROR(HLOOKUP(L99,'Latest indicator estimate data'!$A$1:$ZZ$500,MATCH($D102,'Latest indicator estimate data'!$G$1:$G$500,0),FALSE),"")</f>
        <v/>
      </c>
      <c r="M102" s="108" t="str">
        <f>IFERROR(HLOOKUP(M99,'Latest indicator estimate data'!$A$1:$ZZ$500,MATCH($D102,'Latest indicator estimate data'!$G$1:$G$500,0),FALSE),"")</f>
        <v/>
      </c>
      <c r="N102" s="108" t="str">
        <f>IFERROR(HLOOKUP(N99,'Latest indicator estimate data'!$A$1:$ZZ$500,MATCH($D102,'Latest indicator estimate data'!$G$1:$G$500,0),FALSE),"")</f>
        <v/>
      </c>
      <c r="O102" s="108" t="str">
        <f>IFERROR(HLOOKUP(O99,'Latest indicator estimate data'!$A$1:$ZZ$500,MATCH($D102,'Latest indicator estimate data'!$G$1:$G$500,0),FALSE),"")</f>
        <v/>
      </c>
      <c r="P102" s="108" t="str">
        <f>IFERROR(HLOOKUP(P99,'Latest indicator estimate data'!#REF!,MATCH(D102,'Latest indicator estimate data'!#REF!,0),FALSE),"")</f>
        <v/>
      </c>
      <c r="X102" s="19" t="s">
        <v>2072</v>
      </c>
      <c r="Y102" s="19" t="s">
        <v>821</v>
      </c>
      <c r="Z102" s="19" t="s">
        <v>1236</v>
      </c>
    </row>
    <row r="103" spans="3:26" ht="27.6">
      <c r="C103" s="125"/>
      <c r="D103" s="20" t="s">
        <v>1929</v>
      </c>
      <c r="E103" s="108">
        <f>IFERROR(HLOOKUP(E99,'Latest indicator estimate data'!$A$1:$ZZ$500,MATCH($D103,'Latest indicator estimate data'!$G$1:$G$500,0),FALSE),"")</f>
        <v>67</v>
      </c>
      <c r="F103" s="108">
        <f>IFERROR(HLOOKUP(F99,'Latest indicator estimate data'!$A$1:$ZZ$500,MATCH($D103,'Latest indicator estimate data'!$G$1:$G$500,0),FALSE),"")</f>
        <v>0</v>
      </c>
      <c r="G103" s="108">
        <f>IFERROR(HLOOKUP(G99,'Latest indicator estimate data'!$A$1:$ZZ$500,MATCH($D103,'Latest indicator estimate data'!$G$1:$G$500,0),FALSE),"")</f>
        <v>190</v>
      </c>
      <c r="H103" s="108">
        <f>IFERROR(HLOOKUP(H99,'Latest indicator estimate data'!$A$1:$ZZ$500,MATCH($D103,'Latest indicator estimate data'!$G$1:$G$500,0),FALSE),"")</f>
        <v>0</v>
      </c>
      <c r="I103" s="108" t="str">
        <f>IFERROR(HLOOKUP(I99,'Latest indicator estimate data'!$A$1:$ZZ$500,MATCH($D103,'Latest indicator estimate data'!$G$1:$G$500,0),FALSE),"")</f>
        <v/>
      </c>
      <c r="J103" s="108" t="str">
        <f>IFERROR(HLOOKUP(J99,'Latest indicator estimate data'!$A$1:$ZZ$500,MATCH($D103,'Latest indicator estimate data'!$G$1:$G$500,0),FALSE),"")</f>
        <v/>
      </c>
      <c r="K103" s="108" t="str">
        <f>IFERROR(HLOOKUP(K99,'Latest indicator estimate data'!$A$1:$ZZ$500,MATCH($D103,'Latest indicator estimate data'!$G$1:$G$500,0),FALSE),"")</f>
        <v/>
      </c>
      <c r="L103" s="108" t="str">
        <f>IFERROR(HLOOKUP(L99,'Latest indicator estimate data'!$A$1:$ZZ$500,MATCH($D103,'Latest indicator estimate data'!$G$1:$G$500,0),FALSE),"")</f>
        <v/>
      </c>
      <c r="M103" s="108" t="str">
        <f>IFERROR(HLOOKUP(M99,'Latest indicator estimate data'!$A$1:$ZZ$500,MATCH($D103,'Latest indicator estimate data'!$G$1:$G$500,0),FALSE),"")</f>
        <v/>
      </c>
      <c r="N103" s="108" t="str">
        <f>IFERROR(HLOOKUP(N99,'Latest indicator estimate data'!$A$1:$ZZ$500,MATCH($D103,'Latest indicator estimate data'!$G$1:$G$500,0),FALSE),"")</f>
        <v/>
      </c>
      <c r="O103" s="108" t="str">
        <f>IFERROR(HLOOKUP(O99,'Latest indicator estimate data'!$A$1:$ZZ$500,MATCH($D103,'Latest indicator estimate data'!$G$1:$G$500,0),FALSE),"")</f>
        <v/>
      </c>
      <c r="P103" s="108" t="str">
        <f>IFERROR(HLOOKUP(P99,'Latest indicator estimate data'!#REF!,MATCH(D103,'Latest indicator estimate data'!#REF!,0),FALSE),"")</f>
        <v/>
      </c>
      <c r="X103" s="19" t="s">
        <v>2073</v>
      </c>
      <c r="Y103" s="19" t="s">
        <v>822</v>
      </c>
      <c r="Z103" s="19" t="s">
        <v>1237</v>
      </c>
    </row>
    <row r="104" spans="3:26">
      <c r="C104" s="130" t="s">
        <v>2031</v>
      </c>
      <c r="D104" s="131"/>
      <c r="E104" s="132"/>
      <c r="F104" s="132"/>
      <c r="G104" s="132"/>
      <c r="H104" s="132"/>
      <c r="I104" s="132"/>
      <c r="J104" s="132"/>
      <c r="K104" s="132"/>
      <c r="L104" s="132"/>
      <c r="M104" s="132"/>
      <c r="N104" s="132"/>
      <c r="O104" s="132"/>
      <c r="P104" s="132"/>
    </row>
    <row r="105" spans="3:26">
      <c r="C105" s="125"/>
      <c r="D105" s="20" t="s">
        <v>2558</v>
      </c>
      <c r="E105" s="108">
        <f>IFERROR(HLOOKUP(E99,'Latest indicator estimate data'!$A$1:$ZZ$500,MATCH($D105,'Latest indicator estimate data'!$G$1:$G$500,0),FALSE),"")</f>
        <v>68</v>
      </c>
      <c r="F105" s="108">
        <f>IFERROR(HLOOKUP(F99,'Latest indicator estimate data'!$A$1:$ZZ$500,MATCH($D105,'Latest indicator estimate data'!$G$1:$G$500,0),FALSE),"")</f>
        <v>0</v>
      </c>
      <c r="G105" s="108">
        <f>IFERROR(HLOOKUP(G99,'Latest indicator estimate data'!$A$1:$ZZ$500,MATCH($D105,'Latest indicator estimate data'!$G$1:$G$500,0),FALSE),"")</f>
        <v>182</v>
      </c>
      <c r="H105" s="108">
        <f>IFERROR(HLOOKUP(H99,'Latest indicator estimate data'!$A$1:$ZZ$500,MATCH($D105,'Latest indicator estimate data'!$G$1:$G$500,0),FALSE),"")</f>
        <v>0</v>
      </c>
      <c r="I105" s="108" t="str">
        <f>IFERROR(HLOOKUP(I99,'Latest indicator estimate data'!$A$1:$ZZ$500,MATCH($D105,'Latest indicator estimate data'!$G$1:$G$500,0),FALSE),"")</f>
        <v/>
      </c>
      <c r="J105" s="108" t="str">
        <f>IFERROR(HLOOKUP(J99,'Latest indicator estimate data'!$A$1:$ZZ$500,MATCH($D105,'Latest indicator estimate data'!$G$1:$G$500,0),FALSE),"")</f>
        <v/>
      </c>
      <c r="K105" s="108" t="str">
        <f>IFERROR(HLOOKUP(K99,'Latest indicator estimate data'!$A$1:$ZZ$500,MATCH($D105,'Latest indicator estimate data'!$G$1:$G$500,0),FALSE),"")</f>
        <v/>
      </c>
      <c r="L105" s="108" t="str">
        <f>IFERROR(HLOOKUP(L99,'Latest indicator estimate data'!$A$1:$ZZ$500,MATCH($D105,'Latest indicator estimate data'!$G$1:$G$500,0),FALSE),"")</f>
        <v/>
      </c>
      <c r="M105" s="108" t="str">
        <f>IFERROR(HLOOKUP(M99,'Latest indicator estimate data'!$A$1:$ZZ$500,MATCH($D105,'Latest indicator estimate data'!$G$1:$G$500,0),FALSE),"")</f>
        <v/>
      </c>
      <c r="N105" s="108" t="str">
        <f>IFERROR(HLOOKUP(N99,'Latest indicator estimate data'!$A$1:$ZZ$500,MATCH($D105,'Latest indicator estimate data'!$G$1:$G$500,0),FALSE),"")</f>
        <v/>
      </c>
      <c r="O105" s="108" t="str">
        <f>IFERROR(HLOOKUP(O99,'Latest indicator estimate data'!$A$1:$ZZ$500,MATCH($D105,'Latest indicator estimate data'!$G$1:$G$500,0),FALSE),"")</f>
        <v/>
      </c>
      <c r="P105" s="108" t="str">
        <f>IFERROR(HLOOKUP(P99,'Latest indicator estimate data'!#REF!,MATCH(D105,'Latest indicator estimate data'!#REF!,0),FALSE),"")</f>
        <v/>
      </c>
    </row>
    <row r="106" spans="3:26">
      <c r="C106" s="125"/>
      <c r="D106" s="20" t="s">
        <v>2559</v>
      </c>
      <c r="E106" s="108">
        <f>IFERROR(HLOOKUP(E99,'Latest indicator estimate data'!$A$1:$ZZ$500,MATCH($D106,'Latest indicator estimate data'!$G$1:$G$500,0),FALSE),"")</f>
        <v>72</v>
      </c>
      <c r="F106" s="108">
        <f>IFERROR(HLOOKUP(F99,'Latest indicator estimate data'!$A$1:$ZZ$500,MATCH($D106,'Latest indicator estimate data'!$G$1:$G$500,0),FALSE),"")</f>
        <v>3</v>
      </c>
      <c r="G106" s="108">
        <f>IFERROR(HLOOKUP(G99,'Latest indicator estimate data'!$A$1:$ZZ$500,MATCH($D106,'Latest indicator estimate data'!$G$1:$G$500,0),FALSE),"")</f>
        <v>606</v>
      </c>
      <c r="H106" s="108">
        <f>IFERROR(HLOOKUP(H99,'Latest indicator estimate data'!$A$1:$ZZ$500,MATCH($D106,'Latest indicator estimate data'!$G$1:$G$500,0),FALSE),"")</f>
        <v>2</v>
      </c>
      <c r="I106" s="108" t="str">
        <f>IFERROR(HLOOKUP(I99,'Latest indicator estimate data'!$A$1:$ZZ$500,MATCH($D106,'Latest indicator estimate data'!$G$1:$G$500,0),FALSE),"")</f>
        <v/>
      </c>
      <c r="J106" s="108" t="str">
        <f>IFERROR(HLOOKUP(J99,'Latest indicator estimate data'!$A$1:$ZZ$500,MATCH($D106,'Latest indicator estimate data'!$G$1:$G$500,0),FALSE),"")</f>
        <v/>
      </c>
      <c r="K106" s="108" t="str">
        <f>IFERROR(HLOOKUP(K99,'Latest indicator estimate data'!$A$1:$ZZ$500,MATCH($D106,'Latest indicator estimate data'!$G$1:$G$500,0),FALSE),"")</f>
        <v/>
      </c>
      <c r="L106" s="108" t="str">
        <f>IFERROR(HLOOKUP(L99,'Latest indicator estimate data'!$A$1:$ZZ$500,MATCH($D106,'Latest indicator estimate data'!$G$1:$G$500,0),FALSE),"")</f>
        <v/>
      </c>
      <c r="M106" s="108" t="str">
        <f>IFERROR(HLOOKUP(M99,'Latest indicator estimate data'!$A$1:$ZZ$500,MATCH($D106,'Latest indicator estimate data'!$G$1:$G$500,0),FALSE),"")</f>
        <v/>
      </c>
      <c r="N106" s="108" t="str">
        <f>IFERROR(HLOOKUP(N99,'Latest indicator estimate data'!$A$1:$ZZ$500,MATCH($D106,'Latest indicator estimate data'!$G$1:$G$500,0),FALSE),"")</f>
        <v/>
      </c>
      <c r="O106" s="108" t="str">
        <f>IFERROR(HLOOKUP(O99,'Latest indicator estimate data'!$A$1:$ZZ$500,MATCH($D106,'Latest indicator estimate data'!$G$1:$G$500,0),FALSE),"")</f>
        <v/>
      </c>
      <c r="P106" s="108" t="str">
        <f>IFERROR(HLOOKUP(P99,'Latest indicator estimate data'!#REF!,MATCH(D106,'Latest indicator estimate data'!#REF!,0),FALSE),"")</f>
        <v/>
      </c>
    </row>
    <row r="107" spans="3:26">
      <c r="C107" s="130" t="s">
        <v>2035</v>
      </c>
      <c r="D107" s="131"/>
      <c r="E107" s="132"/>
      <c r="F107" s="132"/>
      <c r="G107" s="132"/>
      <c r="H107" s="132"/>
      <c r="I107" s="132"/>
      <c r="J107" s="132"/>
      <c r="K107" s="132"/>
      <c r="L107" s="132"/>
      <c r="M107" s="132"/>
      <c r="N107" s="132"/>
      <c r="O107" s="132"/>
      <c r="P107" s="132"/>
    </row>
    <row r="108" spans="3:26">
      <c r="C108" s="125"/>
      <c r="D108" s="20" t="s">
        <v>1933</v>
      </c>
      <c r="E108" s="108">
        <f>IFERROR(HLOOKUP(E99,'Latest indicator estimate data'!$A$1:$ZZ$500,MATCH($D108,'Latest indicator estimate data'!$G$1:$G$500,0),FALSE),"")</f>
        <v>66</v>
      </c>
      <c r="F108" s="108">
        <f>IFERROR(HLOOKUP(F99,'Latest indicator estimate data'!$A$1:$ZZ$500,MATCH($D108,'Latest indicator estimate data'!$G$1:$G$500,0),FALSE),"")</f>
        <v>0</v>
      </c>
      <c r="G108" s="108">
        <f>IFERROR(HLOOKUP(G99,'Latest indicator estimate data'!$A$1:$ZZ$500,MATCH($D108,'Latest indicator estimate data'!$G$1:$G$500,0),FALSE),"")</f>
        <v>120</v>
      </c>
      <c r="H108" s="108">
        <f>IFERROR(HLOOKUP(H99,'Latest indicator estimate data'!$A$1:$ZZ$500,MATCH($D108,'Latest indicator estimate data'!$G$1:$G$500,0),FALSE),"")</f>
        <v>0</v>
      </c>
      <c r="I108" s="108" t="str">
        <f>IFERROR(HLOOKUP(I99,'Latest indicator estimate data'!$A$1:$ZZ$500,MATCH($D108,'Latest indicator estimate data'!$G$1:$G$500,0),FALSE),"")</f>
        <v/>
      </c>
      <c r="J108" s="108" t="str">
        <f>IFERROR(HLOOKUP(J99,'Latest indicator estimate data'!$A$1:$ZZ$500,MATCH($D108,'Latest indicator estimate data'!$G$1:$G$500,0),FALSE),"")</f>
        <v/>
      </c>
      <c r="K108" s="108" t="str">
        <f>IFERROR(HLOOKUP(K99,'Latest indicator estimate data'!$A$1:$ZZ$500,MATCH($D108,'Latest indicator estimate data'!$G$1:$G$500,0),FALSE),"")</f>
        <v/>
      </c>
      <c r="L108" s="108" t="str">
        <f>IFERROR(HLOOKUP(L99,'Latest indicator estimate data'!$A$1:$ZZ$500,MATCH($D108,'Latest indicator estimate data'!$G$1:$G$500,0),FALSE),"")</f>
        <v/>
      </c>
      <c r="M108" s="108" t="str">
        <f>IFERROR(HLOOKUP(M99,'Latest indicator estimate data'!$A$1:$ZZ$500,MATCH($D108,'Latest indicator estimate data'!$G$1:$G$500,0),FALSE),"")</f>
        <v/>
      </c>
      <c r="N108" s="108" t="str">
        <f>IFERROR(HLOOKUP(N99,'Latest indicator estimate data'!$A$1:$ZZ$500,MATCH($D108,'Latest indicator estimate data'!$G$1:$G$500,0),FALSE),"")</f>
        <v/>
      </c>
      <c r="O108" s="108" t="str">
        <f>IFERROR(HLOOKUP(O99,'Latest indicator estimate data'!$A$1:$ZZ$500,MATCH($D108,'Latest indicator estimate data'!$G$1:$G$500,0),FALSE),"")</f>
        <v/>
      </c>
      <c r="P108" s="108" t="str">
        <f>IFERROR(HLOOKUP(P99,'Latest indicator estimate data'!#REF!,MATCH(D108,'Latest indicator estimate data'!#REF!,0),FALSE),"")</f>
        <v/>
      </c>
    </row>
    <row r="109" spans="3:26">
      <c r="C109" s="125"/>
      <c r="D109" s="20" t="s">
        <v>1934</v>
      </c>
      <c r="E109" s="108">
        <f>IFERROR(HLOOKUP(E99,'Latest indicator estimate data'!$A$1:$ZZ$500,MATCH($D109,'Latest indicator estimate data'!$G$1:$G$500,0),FALSE),"")</f>
        <v>72</v>
      </c>
      <c r="F109" s="108">
        <f>IFERROR(HLOOKUP(F99,'Latest indicator estimate data'!$A$1:$ZZ$500,MATCH($D109,'Latest indicator estimate data'!$G$1:$G$500,0),FALSE),"")</f>
        <v>1</v>
      </c>
      <c r="G109" s="108">
        <f>IFERROR(HLOOKUP(G99,'Latest indicator estimate data'!$A$1:$ZZ$500,MATCH($D109,'Latest indicator estimate data'!$G$1:$G$500,0),FALSE),"")</f>
        <v>668</v>
      </c>
      <c r="H109" s="108">
        <f>IFERROR(HLOOKUP(H99,'Latest indicator estimate data'!$A$1:$ZZ$500,MATCH($D109,'Latest indicator estimate data'!$G$1:$G$500,0),FALSE),"")</f>
        <v>2</v>
      </c>
      <c r="I109" s="108" t="str">
        <f>IFERROR(HLOOKUP(I99,'Latest indicator estimate data'!$A$1:$ZZ$500,MATCH($D109,'Latest indicator estimate data'!$G$1:$G$500,0),FALSE),"")</f>
        <v/>
      </c>
      <c r="J109" s="108" t="str">
        <f>IFERROR(HLOOKUP(J99,'Latest indicator estimate data'!$A$1:$ZZ$500,MATCH($D109,'Latest indicator estimate data'!$G$1:$G$500,0),FALSE),"")</f>
        <v/>
      </c>
      <c r="K109" s="108" t="str">
        <f>IFERROR(HLOOKUP(K99,'Latest indicator estimate data'!$A$1:$ZZ$500,MATCH($D109,'Latest indicator estimate data'!$G$1:$G$500,0),FALSE),"")</f>
        <v/>
      </c>
      <c r="L109" s="108" t="str">
        <f>IFERROR(HLOOKUP(L99,'Latest indicator estimate data'!$A$1:$ZZ$500,MATCH($D109,'Latest indicator estimate data'!$G$1:$G$500,0),FALSE),"")</f>
        <v/>
      </c>
      <c r="M109" s="108" t="str">
        <f>IFERROR(HLOOKUP(M99,'Latest indicator estimate data'!$A$1:$ZZ$500,MATCH($D109,'Latest indicator estimate data'!$G$1:$G$500,0),FALSE),"")</f>
        <v/>
      </c>
      <c r="N109" s="108" t="str">
        <f>IFERROR(HLOOKUP(N99,'Latest indicator estimate data'!$A$1:$ZZ$500,MATCH($D109,'Latest indicator estimate data'!$G$1:$G$500,0),FALSE),"")</f>
        <v/>
      </c>
      <c r="O109" s="108" t="str">
        <f>IFERROR(HLOOKUP(O99,'Latest indicator estimate data'!$A$1:$ZZ$500,MATCH($D109,'Latest indicator estimate data'!$G$1:$G$500,0),FALSE),"")</f>
        <v/>
      </c>
      <c r="P109" s="108" t="str">
        <f>IFERROR(HLOOKUP(P99,'Latest indicator estimate data'!#REF!,MATCH(D109,'Latest indicator estimate data'!#REF!,0),FALSE),"")</f>
        <v/>
      </c>
    </row>
    <row r="110" spans="3:26">
      <c r="C110" s="130" t="s">
        <v>2039</v>
      </c>
      <c r="D110" s="131"/>
      <c r="E110" s="132"/>
      <c r="F110" s="132"/>
      <c r="G110" s="132"/>
      <c r="H110" s="132"/>
      <c r="I110" s="132"/>
      <c r="J110" s="132"/>
      <c r="K110" s="132"/>
      <c r="L110" s="132"/>
      <c r="M110" s="132"/>
      <c r="N110" s="132"/>
      <c r="O110" s="132"/>
      <c r="P110" s="132"/>
    </row>
    <row r="111" spans="3:26">
      <c r="C111" s="125"/>
      <c r="D111" s="20" t="s">
        <v>2561</v>
      </c>
      <c r="E111" s="108">
        <f>IFERROR(HLOOKUP(E99,'Latest indicator estimate data'!$A$1:$ZZ$500,MATCH($D111,'Latest indicator estimate data'!$G$1:$G$500,0),FALSE),"")</f>
        <v>53</v>
      </c>
      <c r="F111" s="108">
        <f>IFERROR(HLOOKUP(F99,'Latest indicator estimate data'!$A$1:$ZZ$500,MATCH($D111,'Latest indicator estimate data'!$G$1:$G$500,0),FALSE),"")</f>
        <v>5</v>
      </c>
      <c r="G111" s="108">
        <f>IFERROR(HLOOKUP(G99,'Latest indicator estimate data'!$A$1:$ZZ$500,MATCH($D111,'Latest indicator estimate data'!$G$1:$G$500,0),FALSE),"")</f>
        <v>108</v>
      </c>
      <c r="H111" s="108">
        <f>IFERROR(HLOOKUP(H99,'Latest indicator estimate data'!$A$1:$ZZ$500,MATCH($D111,'Latest indicator estimate data'!$G$1:$G$500,0),FALSE),"")</f>
        <v>2</v>
      </c>
      <c r="I111" s="108" t="str">
        <f>IFERROR(HLOOKUP(I99,'Latest indicator estimate data'!$A$1:$ZZ$500,MATCH($D111,'Latest indicator estimate data'!$G$1:$G$500,0),FALSE),"")</f>
        <v/>
      </c>
      <c r="J111" s="108" t="str">
        <f>IFERROR(HLOOKUP(J99,'Latest indicator estimate data'!$A$1:$ZZ$500,MATCH($D111,'Latest indicator estimate data'!$G$1:$G$500,0),FALSE),"")</f>
        <v/>
      </c>
      <c r="K111" s="108" t="str">
        <f>IFERROR(HLOOKUP(K99,'Latest indicator estimate data'!$A$1:$ZZ$500,MATCH($D111,'Latest indicator estimate data'!$G$1:$G$500,0),FALSE),"")</f>
        <v/>
      </c>
      <c r="L111" s="108" t="str">
        <f>IFERROR(HLOOKUP(L99,'Latest indicator estimate data'!$A$1:$ZZ$500,MATCH($D111,'Latest indicator estimate data'!$G$1:$G$500,0),FALSE),"")</f>
        <v/>
      </c>
      <c r="M111" s="108" t="str">
        <f>IFERROR(HLOOKUP(M99,'Latest indicator estimate data'!$A$1:$ZZ$500,MATCH($D111,'Latest indicator estimate data'!$G$1:$G$500,0),FALSE),"")</f>
        <v/>
      </c>
      <c r="N111" s="108" t="str">
        <f>IFERROR(HLOOKUP(N99,'Latest indicator estimate data'!$A$1:$ZZ$500,MATCH($D111,'Latest indicator estimate data'!$G$1:$G$500,0),FALSE),"")</f>
        <v/>
      </c>
      <c r="O111" s="108" t="str">
        <f>IFERROR(HLOOKUP(O99,'Latest indicator estimate data'!$A$1:$ZZ$500,MATCH($D111,'Latest indicator estimate data'!$G$1:$G$500,0),FALSE),"")</f>
        <v/>
      </c>
      <c r="P111" s="108" t="str">
        <f>IFERROR(HLOOKUP(P99,'Latest indicator estimate data'!#REF!,MATCH(D111,'Latest indicator estimate data'!#REF!,0),FALSE),"")</f>
        <v/>
      </c>
    </row>
    <row r="112" spans="3:26">
      <c r="C112" s="126"/>
      <c r="D112" s="129" t="s">
        <v>2560</v>
      </c>
      <c r="E112" s="113">
        <f>IFERROR(HLOOKUP(E99,'Latest indicator estimate data'!$A$1:$ZZ$500,MATCH($D112,'Latest indicator estimate data'!$G$1:$G$500,0),FALSE),"")</f>
        <v>71</v>
      </c>
      <c r="F112" s="113">
        <f>IFERROR(HLOOKUP(F99,'Latest indicator estimate data'!$A$1:$ZZ$500,MATCH($D112,'Latest indicator estimate data'!$G$1:$G$500,0),FALSE),"")</f>
        <v>0</v>
      </c>
      <c r="G112" s="113">
        <f>IFERROR(HLOOKUP(G99,'Latest indicator estimate data'!$A$1:$ZZ$500,MATCH($D112,'Latest indicator estimate data'!$G$1:$G$500,0),FALSE),"")</f>
        <v>680</v>
      </c>
      <c r="H112" s="113">
        <f>IFERROR(HLOOKUP(H99,'Latest indicator estimate data'!$A$1:$ZZ$500,MATCH($D112,'Latest indicator estimate data'!$G$1:$G$500,0),FALSE),"")</f>
        <v>0</v>
      </c>
      <c r="I112" s="113" t="str">
        <f>IFERROR(HLOOKUP(I99,'Latest indicator estimate data'!$A$1:$ZZ$500,MATCH($D112,'Latest indicator estimate data'!$G$1:$G$500,0),FALSE),"")</f>
        <v/>
      </c>
      <c r="J112" s="113" t="str">
        <f>IFERROR(HLOOKUP(J99,'Latest indicator estimate data'!$A$1:$ZZ$500,MATCH($D112,'Latest indicator estimate data'!$G$1:$G$500,0),FALSE),"")</f>
        <v/>
      </c>
      <c r="K112" s="113" t="str">
        <f>IFERROR(HLOOKUP(K99,'Latest indicator estimate data'!$A$1:$ZZ$500,MATCH($D112,'Latest indicator estimate data'!$G$1:$G$500,0),FALSE),"")</f>
        <v/>
      </c>
      <c r="L112" s="113" t="str">
        <f>IFERROR(HLOOKUP(L99,'Latest indicator estimate data'!$A$1:$ZZ$500,MATCH($D112,'Latest indicator estimate data'!$G$1:$G$500,0),FALSE),"")</f>
        <v/>
      </c>
      <c r="M112" s="113" t="str">
        <f>IFERROR(HLOOKUP(M99,'Latest indicator estimate data'!$A$1:$ZZ$500,MATCH($D112,'Latest indicator estimate data'!$G$1:$G$500,0),FALSE),"")</f>
        <v/>
      </c>
      <c r="N112" s="113" t="str">
        <f>IFERROR(HLOOKUP(N99,'Latest indicator estimate data'!$A$1:$ZZ$500,MATCH($D112,'Latest indicator estimate data'!$G$1:$G$500,0),FALSE),"")</f>
        <v/>
      </c>
      <c r="O112" s="113" t="str">
        <f>IFERROR(HLOOKUP(O99,'Latest indicator estimate data'!$A$1:$ZZ$500,MATCH($D112,'Latest indicator estimate data'!$G$1:$G$500,0),FALSE),"")</f>
        <v/>
      </c>
      <c r="P112" s="113" t="str">
        <f>IFERROR(HLOOKUP(P99,'Latest indicator estimate data'!#REF!,MATCH(D112,'Latest indicator estimate data'!#REF!,0),FALSE),"")</f>
        <v/>
      </c>
    </row>
    <row r="116" spans="2:26">
      <c r="B116" s="105" t="s">
        <v>2074</v>
      </c>
    </row>
    <row r="117" spans="2:26">
      <c r="B117" s="105" t="s">
        <v>2075</v>
      </c>
      <c r="C117" s="105"/>
      <c r="D117" s="106"/>
      <c r="E117" s="107"/>
      <c r="F117" s="107"/>
      <c r="G117" s="107"/>
      <c r="H117" s="107"/>
      <c r="I117" s="107"/>
      <c r="J117" s="107"/>
      <c r="K117" s="107"/>
      <c r="L117" s="107"/>
      <c r="M117" s="107"/>
      <c r="N117" s="107"/>
      <c r="O117" s="108"/>
      <c r="P117" s="118"/>
    </row>
    <row r="118" spans="2:26" ht="57.75" customHeight="1">
      <c r="C118" s="109"/>
      <c r="D118" s="109"/>
      <c r="E118" s="155" t="s">
        <v>2076</v>
      </c>
      <c r="F118" s="122"/>
      <c r="G118" s="122"/>
      <c r="H118" s="122"/>
      <c r="I118" s="122"/>
      <c r="J118" s="122"/>
      <c r="K118" s="122"/>
      <c r="L118" s="122"/>
      <c r="M118" s="245" t="s">
        <v>2077</v>
      </c>
      <c r="N118" s="245"/>
      <c r="O118" s="161" t="s">
        <v>2078</v>
      </c>
      <c r="P118" s="110"/>
    </row>
    <row r="119" spans="2:26" ht="80.25" customHeight="1">
      <c r="C119" s="120"/>
      <c r="D119" s="120"/>
      <c r="E119" s="160" t="str">
        <f>X121</f>
        <v>COVID-19</v>
      </c>
      <c r="F119" s="160" t="str">
        <f>X122</f>
        <v>Proper use of PPE</v>
      </c>
      <c r="G119" s="160" t="str">
        <f>X123</f>
        <v>Environment cleaning and disinfection</v>
      </c>
      <c r="H119" s="160" t="str">
        <f>X124</f>
        <v xml:space="preserve">Screening of COVID-19 signs and symptoms at the point of first presentation </v>
      </c>
      <c r="I119" s="160" t="str">
        <f>X125</f>
        <v>Hand hygiene</v>
      </c>
      <c r="J119" s="160" t="str">
        <f>X126</f>
        <v>Triage protocols for COVID-19 case management</v>
      </c>
      <c r="K119" s="160" t="str">
        <f>X127</f>
        <v>Management of emergency conditions</v>
      </c>
      <c r="L119" s="160" t="str">
        <f>X128</f>
        <v>Provision of remote health care</v>
      </c>
      <c r="M119" s="160" t="str">
        <f>X129</f>
        <v xml:space="preserve">Infection prevention and control </v>
      </c>
      <c r="N119" s="160" t="str">
        <f>X130</f>
        <v>COVID-19 case management</v>
      </c>
      <c r="O119" s="160" t="str">
        <f>X131</f>
        <v xml:space="preserve">Mental health and psychosocial support </v>
      </c>
      <c r="P119" s="111"/>
    </row>
    <row r="120" spans="2:26" ht="27.6">
      <c r="C120" s="121"/>
      <c r="D120" s="121"/>
      <c r="E120" s="127" t="s">
        <v>825</v>
      </c>
      <c r="F120" s="127" t="s">
        <v>826</v>
      </c>
      <c r="G120" s="127" t="s">
        <v>827</v>
      </c>
      <c r="H120" s="127" t="s">
        <v>828</v>
      </c>
      <c r="I120" s="127" t="s">
        <v>829</v>
      </c>
      <c r="J120" s="127" t="s">
        <v>830</v>
      </c>
      <c r="K120" s="127" t="s">
        <v>831</v>
      </c>
      <c r="L120" s="127" t="s">
        <v>832</v>
      </c>
      <c r="M120" s="127" t="s">
        <v>833</v>
      </c>
      <c r="N120" s="127" t="s">
        <v>834</v>
      </c>
      <c r="O120" s="127" t="s">
        <v>835</v>
      </c>
      <c r="P120" s="127"/>
    </row>
    <row r="121" spans="2:26">
      <c r="C121" s="123" t="s">
        <v>1927</v>
      </c>
      <c r="D121" s="124"/>
      <c r="E121" s="112">
        <f>HLOOKUP(E120,'Latest indicator estimate data'!$A$1:$ZZ$500,MATCH($C121,'Latest indicator estimate data'!$G$1:$G$500,0),FALSE)</f>
        <v>88</v>
      </c>
      <c r="F121" s="112">
        <f>HLOOKUP(F120,'Latest indicator estimate data'!$A$1:$ZZ$500,MATCH($C121,'Latest indicator estimate data'!$G$1:$G$500,0),FALSE)</f>
        <v>78</v>
      </c>
      <c r="G121" s="112">
        <f>HLOOKUP(G120,'Latest indicator estimate data'!$A$1:$ZZ$500,MATCH($C121,'Latest indicator estimate data'!$G$1:$G$500,0),FALSE)</f>
        <v>76</v>
      </c>
      <c r="H121" s="112">
        <f>HLOOKUP(H120,'Latest indicator estimate data'!$A$1:$ZZ$500,MATCH($C121,'Latest indicator estimate data'!$G$1:$G$500,0),FALSE)</f>
        <v>77</v>
      </c>
      <c r="I121" s="112">
        <f>HLOOKUP(I120,'Latest indicator estimate data'!$A$1:$ZZ$500,MATCH($C121,'Latest indicator estimate data'!$G$1:$G$500,0),FALSE)</f>
        <v>78</v>
      </c>
      <c r="J121" s="112">
        <f>HLOOKUP(J120,'Latest indicator estimate data'!$A$1:$ZZ$500,MATCH($C121,'Latest indicator estimate data'!$G$1:$G$500,0),FALSE)</f>
        <v>69</v>
      </c>
      <c r="K121" s="112">
        <f>HLOOKUP(K120,'Latest indicator estimate data'!$A$1:$ZZ$500,MATCH($C121,'Latest indicator estimate data'!$G$1:$G$500,0),FALSE)</f>
        <v>58</v>
      </c>
      <c r="L121" s="112">
        <f>HLOOKUP(L120,'Latest indicator estimate data'!$A$1:$ZZ$500,MATCH($C121,'Latest indicator estimate data'!$G$1:$G$500,0),FALSE)</f>
        <v>26</v>
      </c>
      <c r="M121" s="112">
        <f>HLOOKUP(M120,'Latest indicator estimate data'!$A$1:$ZZ$500,MATCH($C121,'Latest indicator estimate data'!$G$1:$G$500,0),FALSE)</f>
        <v>70</v>
      </c>
      <c r="N121" s="112">
        <f>HLOOKUP(N120,'Latest indicator estimate data'!$A$1:$ZZ$500,MATCH($C121,'Latest indicator estimate data'!$G$1:$G$500,0),FALSE)</f>
        <v>48</v>
      </c>
      <c r="O121" s="112">
        <f>HLOOKUP(O120,'Latest indicator estimate data'!$A$1:$ZZ$500,MATCH($C121,'Latest indicator estimate data'!$G$1:$G$500,0),FALSE)</f>
        <v>24</v>
      </c>
      <c r="P121" s="112" t="e">
        <f>HLOOKUP(P120,'Latest indicator estimate data'!#REF!,MATCH(C121,'Latest indicator estimate data'!#REF!,0),FALSE)</f>
        <v>#REF!</v>
      </c>
      <c r="X121" s="19" t="s">
        <v>2079</v>
      </c>
      <c r="Y121" s="19" t="s">
        <v>825</v>
      </c>
      <c r="Z121" s="19" t="s">
        <v>1273</v>
      </c>
    </row>
    <row r="122" spans="2:26">
      <c r="C122" s="133" t="s">
        <v>2027</v>
      </c>
      <c r="D122" s="134"/>
      <c r="E122" s="132"/>
      <c r="F122" s="132"/>
      <c r="G122" s="132"/>
      <c r="H122" s="132"/>
      <c r="I122" s="132"/>
      <c r="J122" s="132"/>
      <c r="K122" s="132"/>
      <c r="L122" s="132"/>
      <c r="M122" s="132"/>
      <c r="N122" s="132"/>
      <c r="O122" s="132"/>
      <c r="P122" s="132"/>
      <c r="X122" s="19" t="s">
        <v>2080</v>
      </c>
      <c r="Y122" s="19" t="s">
        <v>826</v>
      </c>
      <c r="Z122" s="19" t="s">
        <v>1275</v>
      </c>
    </row>
    <row r="123" spans="2:26">
      <c r="C123" s="125"/>
      <c r="D123" s="20" t="s">
        <v>1928</v>
      </c>
      <c r="E123" s="108">
        <f>IFERROR(HLOOKUP(E120,'Latest indicator estimate data'!$A$1:$ZZ$500,MATCH($D123,'Latest indicator estimate data'!$G$1:$G$500,0),FALSE),"")</f>
        <v>82</v>
      </c>
      <c r="F123" s="108">
        <f>IFERROR(HLOOKUP(F120,'Latest indicator estimate data'!$A$1:$ZZ$500,MATCH($D123,'Latest indicator estimate data'!$G$1:$G$500,0),FALSE),"")</f>
        <v>82</v>
      </c>
      <c r="G123" s="108">
        <f>IFERROR(HLOOKUP(G120,'Latest indicator estimate data'!$A$1:$ZZ$500,MATCH($D123,'Latest indicator estimate data'!$G$1:$G$500,0),FALSE),"")</f>
        <v>82</v>
      </c>
      <c r="H123" s="108">
        <f>IFERROR(HLOOKUP(H120,'Latest indicator estimate data'!$A$1:$ZZ$500,MATCH($D123,'Latest indicator estimate data'!$G$1:$G$500,0),FALSE),"")</f>
        <v>80</v>
      </c>
      <c r="I123" s="108">
        <f>IFERROR(HLOOKUP(I120,'Latest indicator estimate data'!$A$1:$ZZ$500,MATCH($D123,'Latest indicator estimate data'!$G$1:$G$500,0),FALSE),"")</f>
        <v>82</v>
      </c>
      <c r="J123" s="108">
        <f>IFERROR(HLOOKUP(J120,'Latest indicator estimate data'!$A$1:$ZZ$500,MATCH($D123,'Latest indicator estimate data'!$G$1:$G$500,0),FALSE),"")</f>
        <v>71</v>
      </c>
      <c r="K123" s="108">
        <f>IFERROR(HLOOKUP(K120,'Latest indicator estimate data'!$A$1:$ZZ$500,MATCH($D123,'Latest indicator estimate data'!$G$1:$G$500,0),FALSE),"")</f>
        <v>73</v>
      </c>
      <c r="L123" s="108">
        <f>IFERROR(HLOOKUP(L120,'Latest indicator estimate data'!$A$1:$ZZ$500,MATCH($D123,'Latest indicator estimate data'!$G$1:$G$500,0),FALSE),"")</f>
        <v>31</v>
      </c>
      <c r="M123" s="108">
        <f>IFERROR(HLOOKUP(M120,'Latest indicator estimate data'!$A$1:$ZZ$500,MATCH($D123,'Latest indicator estimate data'!$G$1:$G$500,0),FALSE),"")</f>
        <v>69</v>
      </c>
      <c r="N123" s="108">
        <f>IFERROR(HLOOKUP(N120,'Latest indicator estimate data'!$A$1:$ZZ$500,MATCH($D123,'Latest indicator estimate data'!$G$1:$G$500,0),FALSE),"")</f>
        <v>60</v>
      </c>
      <c r="O123" s="108">
        <f>IFERROR(HLOOKUP(O120,'Latest indicator estimate data'!$A$1:$ZZ$500,MATCH($D123,'Latest indicator estimate data'!$G$1:$G$500,0),FALSE),"")</f>
        <v>49</v>
      </c>
      <c r="P123" s="108" t="str">
        <f>IFERROR(HLOOKUP(P120,'Latest indicator estimate data'!#REF!,MATCH(D123,'Latest indicator estimate data'!#REF!,0),FALSE),"")</f>
        <v/>
      </c>
      <c r="X123" s="19" t="s">
        <v>2081</v>
      </c>
      <c r="Y123" s="19" t="s">
        <v>827</v>
      </c>
      <c r="Z123" s="19" t="s">
        <v>1278</v>
      </c>
    </row>
    <row r="124" spans="2:26" ht="27.6">
      <c r="C124" s="125"/>
      <c r="D124" s="20" t="s">
        <v>1929</v>
      </c>
      <c r="E124" s="108">
        <f>IFERROR(HLOOKUP(E120,'Latest indicator estimate data'!$A$1:$ZZ$500,MATCH($D124,'Latest indicator estimate data'!$G$1:$G$500,0),FALSE),"")</f>
        <v>90</v>
      </c>
      <c r="F124" s="108">
        <f>IFERROR(HLOOKUP(F120,'Latest indicator estimate data'!$A$1:$ZZ$500,MATCH($D124,'Latest indicator estimate data'!$G$1:$G$500,0),FALSE),"")</f>
        <v>75</v>
      </c>
      <c r="G124" s="108">
        <f>IFERROR(HLOOKUP(G120,'Latest indicator estimate data'!$A$1:$ZZ$500,MATCH($D124,'Latest indicator estimate data'!$G$1:$G$500,0),FALSE),"")</f>
        <v>73</v>
      </c>
      <c r="H124" s="108">
        <f>IFERROR(HLOOKUP(H120,'Latest indicator estimate data'!$A$1:$ZZ$500,MATCH($D124,'Latest indicator estimate data'!$G$1:$G$500,0),FALSE),"")</f>
        <v>75</v>
      </c>
      <c r="I124" s="108">
        <f>IFERROR(HLOOKUP(I120,'Latest indicator estimate data'!$A$1:$ZZ$500,MATCH($D124,'Latest indicator estimate data'!$G$1:$G$500,0),FALSE),"")</f>
        <v>75</v>
      </c>
      <c r="J124" s="108">
        <f>IFERROR(HLOOKUP(J120,'Latest indicator estimate data'!$A$1:$ZZ$500,MATCH($D124,'Latest indicator estimate data'!$G$1:$G$500,0),FALSE),"")</f>
        <v>68</v>
      </c>
      <c r="K124" s="108">
        <f>IFERROR(HLOOKUP(K120,'Latest indicator estimate data'!$A$1:$ZZ$500,MATCH($D124,'Latest indicator estimate data'!$G$1:$G$500,0),FALSE),"")</f>
        <v>51</v>
      </c>
      <c r="L124" s="108">
        <f>IFERROR(HLOOKUP(L120,'Latest indicator estimate data'!$A$1:$ZZ$500,MATCH($D124,'Latest indicator estimate data'!$G$1:$G$500,0),FALSE),"")</f>
        <v>24</v>
      </c>
      <c r="M124" s="108">
        <f>IFERROR(HLOOKUP(M120,'Latest indicator estimate data'!$A$1:$ZZ$500,MATCH($D124,'Latest indicator estimate data'!$G$1:$G$500,0),FALSE),"")</f>
        <v>71</v>
      </c>
      <c r="N124" s="108">
        <f>IFERROR(HLOOKUP(N120,'Latest indicator estimate data'!$A$1:$ZZ$500,MATCH($D124,'Latest indicator estimate data'!$G$1:$G$500,0),FALSE),"")</f>
        <v>43</v>
      </c>
      <c r="O124" s="108">
        <f>IFERROR(HLOOKUP(O120,'Latest indicator estimate data'!$A$1:$ZZ$500,MATCH($D124,'Latest indicator estimate data'!$G$1:$G$500,0),FALSE),"")</f>
        <v>14</v>
      </c>
      <c r="P124" s="108" t="str">
        <f>IFERROR(HLOOKUP(P120,'Latest indicator estimate data'!#REF!,MATCH(D124,'Latest indicator estimate data'!#REF!,0),FALSE),"")</f>
        <v/>
      </c>
      <c r="X124" s="19" t="s">
        <v>2082</v>
      </c>
      <c r="Y124" s="19" t="s">
        <v>828</v>
      </c>
      <c r="Z124" s="19" t="s">
        <v>1280</v>
      </c>
    </row>
    <row r="125" spans="2:26">
      <c r="C125" s="130" t="s">
        <v>2031</v>
      </c>
      <c r="D125" s="131"/>
      <c r="E125" s="132"/>
      <c r="F125" s="132"/>
      <c r="G125" s="132"/>
      <c r="H125" s="132"/>
      <c r="I125" s="132"/>
      <c r="J125" s="132"/>
      <c r="K125" s="132"/>
      <c r="L125" s="132"/>
      <c r="M125" s="132"/>
      <c r="N125" s="132"/>
      <c r="O125" s="132"/>
      <c r="P125" s="132"/>
      <c r="X125" s="19" t="s">
        <v>2083</v>
      </c>
      <c r="Y125" s="19" t="s">
        <v>829</v>
      </c>
      <c r="Z125" s="19" t="s">
        <v>1282</v>
      </c>
    </row>
    <row r="126" spans="2:26">
      <c r="C126" s="125"/>
      <c r="D126" s="20" t="s">
        <v>2558</v>
      </c>
      <c r="E126" s="108">
        <f>IFERROR(HLOOKUP(E120,'Latest indicator estimate data'!$A$1:$ZZ$500,MATCH($D126,'Latest indicator estimate data'!$G$1:$G$500,0),FALSE),"")</f>
        <v>88</v>
      </c>
      <c r="F126" s="108">
        <f>IFERROR(HLOOKUP(F120,'Latest indicator estimate data'!$A$1:$ZZ$500,MATCH($D126,'Latest indicator estimate data'!$G$1:$G$500,0),FALSE),"")</f>
        <v>74</v>
      </c>
      <c r="G126" s="108">
        <f>IFERROR(HLOOKUP(G120,'Latest indicator estimate data'!$A$1:$ZZ$500,MATCH($D126,'Latest indicator estimate data'!$G$1:$G$500,0),FALSE),"")</f>
        <v>71</v>
      </c>
      <c r="H126" s="108">
        <f>IFERROR(HLOOKUP(H120,'Latest indicator estimate data'!$A$1:$ZZ$500,MATCH($D126,'Latest indicator estimate data'!$G$1:$G$500,0),FALSE),"")</f>
        <v>74</v>
      </c>
      <c r="I126" s="108">
        <f>IFERROR(HLOOKUP(I120,'Latest indicator estimate data'!$A$1:$ZZ$500,MATCH($D126,'Latest indicator estimate data'!$G$1:$G$500,0),FALSE),"")</f>
        <v>74</v>
      </c>
      <c r="J126" s="108">
        <f>IFERROR(HLOOKUP(J120,'Latest indicator estimate data'!$A$1:$ZZ$500,MATCH($D126,'Latest indicator estimate data'!$G$1:$G$500,0),FALSE),"")</f>
        <v>67</v>
      </c>
      <c r="K126" s="108">
        <f>IFERROR(HLOOKUP(K120,'Latest indicator estimate data'!$A$1:$ZZ$500,MATCH($D126,'Latest indicator estimate data'!$G$1:$G$500,0),FALSE),"")</f>
        <v>51</v>
      </c>
      <c r="L126" s="108">
        <f>IFERROR(HLOOKUP(L120,'Latest indicator estimate data'!$A$1:$ZZ$500,MATCH($D126,'Latest indicator estimate data'!$G$1:$G$500,0),FALSE),"")</f>
        <v>25</v>
      </c>
      <c r="M126" s="108">
        <f>IFERROR(HLOOKUP(M120,'Latest indicator estimate data'!$A$1:$ZZ$500,MATCH($D126,'Latest indicator estimate data'!$G$1:$G$500,0),FALSE),"")</f>
        <v>70</v>
      </c>
      <c r="N126" s="108">
        <f>IFERROR(HLOOKUP(N120,'Latest indicator estimate data'!$A$1:$ZZ$500,MATCH($D126,'Latest indicator estimate data'!$G$1:$G$500,0),FALSE),"")</f>
        <v>44</v>
      </c>
      <c r="O126" s="108">
        <f>IFERROR(HLOOKUP(O120,'Latest indicator estimate data'!$A$1:$ZZ$500,MATCH($D126,'Latest indicator estimate data'!$G$1:$G$500,0),FALSE),"")</f>
        <v>14</v>
      </c>
      <c r="P126" s="108" t="str">
        <f>IFERROR(HLOOKUP(P120,'Latest indicator estimate data'!#REF!,MATCH(D126,'Latest indicator estimate data'!#REF!,0),FALSE),"")</f>
        <v/>
      </c>
      <c r="X126" s="19" t="s">
        <v>2084</v>
      </c>
      <c r="Y126" s="19" t="s">
        <v>830</v>
      </c>
      <c r="Z126" s="19" t="s">
        <v>1284</v>
      </c>
    </row>
    <row r="127" spans="2:26">
      <c r="C127" s="125"/>
      <c r="D127" s="20" t="s">
        <v>2559</v>
      </c>
      <c r="E127" s="108">
        <f>IFERROR(HLOOKUP(E120,'Latest indicator estimate data'!$A$1:$ZZ$500,MATCH($D127,'Latest indicator estimate data'!$G$1:$G$500,0),FALSE),"")</f>
        <v>87</v>
      </c>
      <c r="F127" s="108">
        <f>IFERROR(HLOOKUP(F120,'Latest indicator estimate data'!$A$1:$ZZ$500,MATCH($D127,'Latest indicator estimate data'!$G$1:$G$500,0),FALSE),"")</f>
        <v>87</v>
      </c>
      <c r="G127" s="108">
        <f>IFERROR(HLOOKUP(G120,'Latest indicator estimate data'!$A$1:$ZZ$500,MATCH($D127,'Latest indicator estimate data'!$G$1:$G$500,0),FALSE),"")</f>
        <v>87</v>
      </c>
      <c r="H127" s="108">
        <f>IFERROR(HLOOKUP(H120,'Latest indicator estimate data'!$A$1:$ZZ$500,MATCH($D127,'Latest indicator estimate data'!$G$1:$G$500,0),FALSE),"")</f>
        <v>85</v>
      </c>
      <c r="I127" s="108">
        <f>IFERROR(HLOOKUP(I120,'Latest indicator estimate data'!$A$1:$ZZ$500,MATCH($D127,'Latest indicator estimate data'!$G$1:$G$500,0),FALSE),"")</f>
        <v>87</v>
      </c>
      <c r="J127" s="108">
        <f>IFERROR(HLOOKUP(J120,'Latest indicator estimate data'!$A$1:$ZZ$500,MATCH($D127,'Latest indicator estimate data'!$G$1:$G$500,0),FALSE),"")</f>
        <v>74</v>
      </c>
      <c r="K127" s="108">
        <f>IFERROR(HLOOKUP(K120,'Latest indicator estimate data'!$A$1:$ZZ$500,MATCH($D127,'Latest indicator estimate data'!$G$1:$G$500,0),FALSE),"")</f>
        <v>77</v>
      </c>
      <c r="L127" s="108">
        <f>IFERROR(HLOOKUP(L120,'Latest indicator estimate data'!$A$1:$ZZ$500,MATCH($D127,'Latest indicator estimate data'!$G$1:$G$500,0),FALSE),"")</f>
        <v>28</v>
      </c>
      <c r="M127" s="108">
        <f>IFERROR(HLOOKUP(M120,'Latest indicator estimate data'!$A$1:$ZZ$500,MATCH($D127,'Latest indicator estimate data'!$G$1:$G$500,0),FALSE),"")</f>
        <v>69</v>
      </c>
      <c r="N127" s="108">
        <f>IFERROR(HLOOKUP(N120,'Latest indicator estimate data'!$A$1:$ZZ$500,MATCH($D127,'Latest indicator estimate data'!$G$1:$G$500,0),FALSE),"")</f>
        <v>62</v>
      </c>
      <c r="O127" s="108">
        <f>IFERROR(HLOOKUP(O120,'Latest indicator estimate data'!$A$1:$ZZ$500,MATCH($D127,'Latest indicator estimate data'!$G$1:$G$500,0),FALSE),"")</f>
        <v>54</v>
      </c>
      <c r="P127" s="108" t="str">
        <f>IFERROR(HLOOKUP(P120,'Latest indicator estimate data'!#REF!,MATCH(D127,'Latest indicator estimate data'!#REF!,0),FALSE),"")</f>
        <v/>
      </c>
      <c r="X127" s="19" t="s">
        <v>2085</v>
      </c>
      <c r="Y127" s="19" t="s">
        <v>831</v>
      </c>
      <c r="Z127" s="19" t="s">
        <v>1286</v>
      </c>
    </row>
    <row r="128" spans="2:26">
      <c r="C128" s="130" t="s">
        <v>2035</v>
      </c>
      <c r="D128" s="131"/>
      <c r="E128" s="132"/>
      <c r="F128" s="132"/>
      <c r="G128" s="132"/>
      <c r="H128" s="132"/>
      <c r="I128" s="132"/>
      <c r="J128" s="132"/>
      <c r="K128" s="132"/>
      <c r="L128" s="132"/>
      <c r="M128" s="132"/>
      <c r="N128" s="132"/>
      <c r="O128" s="132"/>
      <c r="P128" s="132"/>
      <c r="X128" s="19" t="s">
        <v>2086</v>
      </c>
      <c r="Y128" s="19" t="s">
        <v>832</v>
      </c>
      <c r="Z128" s="19" t="s">
        <v>1288</v>
      </c>
    </row>
    <row r="129" spans="2:26">
      <c r="C129" s="125"/>
      <c r="D129" s="20" t="s">
        <v>1933</v>
      </c>
      <c r="E129" s="108">
        <f>IFERROR(HLOOKUP(E120,'Latest indicator estimate data'!$A$1:$ZZ$500,MATCH($D129,'Latest indicator estimate data'!$G$1:$G$500,0),FALSE),"")</f>
        <v>85</v>
      </c>
      <c r="F129" s="108">
        <f>IFERROR(HLOOKUP(F120,'Latest indicator estimate data'!$A$1:$ZZ$500,MATCH($D129,'Latest indicator estimate data'!$G$1:$G$500,0),FALSE),"")</f>
        <v>71</v>
      </c>
      <c r="G129" s="108">
        <f>IFERROR(HLOOKUP(G120,'Latest indicator estimate data'!$A$1:$ZZ$500,MATCH($D129,'Latest indicator estimate data'!$G$1:$G$500,0),FALSE),"")</f>
        <v>67</v>
      </c>
      <c r="H129" s="108">
        <f>IFERROR(HLOOKUP(H120,'Latest indicator estimate data'!$A$1:$ZZ$500,MATCH($D129,'Latest indicator estimate data'!$G$1:$G$500,0),FALSE),"")</f>
        <v>71</v>
      </c>
      <c r="I129" s="108">
        <f>IFERROR(HLOOKUP(I120,'Latest indicator estimate data'!$A$1:$ZZ$500,MATCH($D129,'Latest indicator estimate data'!$G$1:$G$500,0),FALSE),"")</f>
        <v>71</v>
      </c>
      <c r="J129" s="108">
        <f>IFERROR(HLOOKUP(J120,'Latest indicator estimate data'!$A$1:$ZZ$500,MATCH($D129,'Latest indicator estimate data'!$G$1:$G$500,0),FALSE),"")</f>
        <v>64</v>
      </c>
      <c r="K129" s="108">
        <f>IFERROR(HLOOKUP(K120,'Latest indicator estimate data'!$A$1:$ZZ$500,MATCH($D129,'Latest indicator estimate data'!$G$1:$G$500,0),FALSE),"")</f>
        <v>49</v>
      </c>
      <c r="L129" s="108">
        <f>IFERROR(HLOOKUP(L120,'Latest indicator estimate data'!$A$1:$ZZ$500,MATCH($D129,'Latest indicator estimate data'!$G$1:$G$500,0),FALSE),"")</f>
        <v>25</v>
      </c>
      <c r="M129" s="108">
        <f>IFERROR(HLOOKUP(M120,'Latest indicator estimate data'!$A$1:$ZZ$500,MATCH($D129,'Latest indicator estimate data'!$G$1:$G$500,0),FALSE),"")</f>
        <v>70</v>
      </c>
      <c r="N129" s="108">
        <f>IFERROR(HLOOKUP(N120,'Latest indicator estimate data'!$A$1:$ZZ$500,MATCH($D129,'Latest indicator estimate data'!$G$1:$G$500,0),FALSE),"")</f>
        <v>44</v>
      </c>
      <c r="O129" s="108">
        <f>IFERROR(HLOOKUP(O120,'Latest indicator estimate data'!$A$1:$ZZ$500,MATCH($D129,'Latest indicator estimate data'!$G$1:$G$500,0),FALSE),"")</f>
        <v>14</v>
      </c>
      <c r="P129" s="108" t="str">
        <f>IFERROR(HLOOKUP(P120,'Latest indicator estimate data'!#REF!,MATCH(D129,'Latest indicator estimate data'!#REF!,0),FALSE),"")</f>
        <v/>
      </c>
      <c r="X129" s="19" t="s">
        <v>2087</v>
      </c>
      <c r="Y129" s="19" t="s">
        <v>833</v>
      </c>
      <c r="Z129" s="19" t="s">
        <v>1290</v>
      </c>
    </row>
    <row r="130" spans="2:26">
      <c r="C130" s="125"/>
      <c r="D130" s="20" t="s">
        <v>1934</v>
      </c>
      <c r="E130" s="108">
        <f>IFERROR(HLOOKUP(E120,'Latest indicator estimate data'!$A$1:$ZZ$500,MATCH($D130,'Latest indicator estimate data'!$G$1:$G$500,0),FALSE),"")</f>
        <v>91</v>
      </c>
      <c r="F130" s="108">
        <f>IFERROR(HLOOKUP(F120,'Latest indicator estimate data'!$A$1:$ZZ$500,MATCH($D130,'Latest indicator estimate data'!$G$1:$G$500,0),FALSE),"")</f>
        <v>84</v>
      </c>
      <c r="G130" s="108">
        <f>IFERROR(HLOOKUP(G120,'Latest indicator estimate data'!$A$1:$ZZ$500,MATCH($D130,'Latest indicator estimate data'!$G$1:$G$500,0),FALSE),"")</f>
        <v>84</v>
      </c>
      <c r="H130" s="108">
        <f>IFERROR(HLOOKUP(H120,'Latest indicator estimate data'!$A$1:$ZZ$500,MATCH($D130,'Latest indicator estimate data'!$G$1:$G$500,0),FALSE),"")</f>
        <v>82</v>
      </c>
      <c r="I130" s="108">
        <f>IFERROR(HLOOKUP(I120,'Latest indicator estimate data'!$A$1:$ZZ$500,MATCH($D130,'Latest indicator estimate data'!$G$1:$G$500,0),FALSE),"")</f>
        <v>84</v>
      </c>
      <c r="J130" s="108">
        <f>IFERROR(HLOOKUP(J120,'Latest indicator estimate data'!$A$1:$ZZ$500,MATCH($D130,'Latest indicator estimate data'!$G$1:$G$500,0),FALSE),"")</f>
        <v>73</v>
      </c>
      <c r="K130" s="108">
        <f>IFERROR(HLOOKUP(K120,'Latest indicator estimate data'!$A$1:$ZZ$500,MATCH($D130,'Latest indicator estimate data'!$G$1:$G$500,0),FALSE),"")</f>
        <v>66</v>
      </c>
      <c r="L130" s="108">
        <f>IFERROR(HLOOKUP(L120,'Latest indicator estimate data'!$A$1:$ZZ$500,MATCH($D130,'Latest indicator estimate data'!$G$1:$G$500,0),FALSE),"")</f>
        <v>27</v>
      </c>
      <c r="M130" s="108">
        <f>IFERROR(HLOOKUP(M120,'Latest indicator estimate data'!$A$1:$ZZ$500,MATCH($D130,'Latest indicator estimate data'!$G$1:$G$500,0),FALSE),"")</f>
        <v>70</v>
      </c>
      <c r="N130" s="108">
        <f>IFERROR(HLOOKUP(N120,'Latest indicator estimate data'!$A$1:$ZZ$500,MATCH($D130,'Latest indicator estimate data'!$G$1:$G$500,0),FALSE),"")</f>
        <v>53</v>
      </c>
      <c r="O130" s="108">
        <f>IFERROR(HLOOKUP(O120,'Latest indicator estimate data'!$A$1:$ZZ$500,MATCH($D130,'Latest indicator estimate data'!$G$1:$G$500,0),FALSE),"")</f>
        <v>35</v>
      </c>
      <c r="P130" s="108" t="str">
        <f>IFERROR(HLOOKUP(P120,'Latest indicator estimate data'!#REF!,MATCH(D130,'Latest indicator estimate data'!#REF!,0),FALSE),"")</f>
        <v/>
      </c>
      <c r="X130" s="19" t="s">
        <v>2088</v>
      </c>
      <c r="Y130" s="19" t="s">
        <v>834</v>
      </c>
      <c r="Z130" s="19" t="s">
        <v>1293</v>
      </c>
    </row>
    <row r="131" spans="2:26">
      <c r="C131" s="130" t="s">
        <v>2039</v>
      </c>
      <c r="D131" s="131"/>
      <c r="E131" s="132"/>
      <c r="F131" s="132"/>
      <c r="G131" s="132"/>
      <c r="H131" s="132"/>
      <c r="I131" s="132"/>
      <c r="J131" s="132"/>
      <c r="K131" s="132"/>
      <c r="L131" s="132"/>
      <c r="M131" s="132"/>
      <c r="N131" s="132"/>
      <c r="O131" s="132"/>
      <c r="P131" s="132"/>
      <c r="X131" s="19" t="s">
        <v>2089</v>
      </c>
      <c r="Y131" s="19" t="s">
        <v>835</v>
      </c>
      <c r="Z131" s="19" t="s">
        <v>1295</v>
      </c>
    </row>
    <row r="132" spans="2:26">
      <c r="C132" s="125"/>
      <c r="D132" s="20" t="s">
        <v>2561</v>
      </c>
      <c r="E132" s="108">
        <f>IFERROR(HLOOKUP(E120,'Latest indicator estimate data'!$A$1:$ZZ$500,MATCH($D132,'Latest indicator estimate data'!$G$1:$G$500,0),FALSE),"")</f>
        <v>79</v>
      </c>
      <c r="F132" s="108">
        <f>IFERROR(HLOOKUP(F120,'Latest indicator estimate data'!$A$1:$ZZ$500,MATCH($D132,'Latest indicator estimate data'!$G$1:$G$500,0),FALSE),"")</f>
        <v>74</v>
      </c>
      <c r="G132" s="108">
        <f>IFERROR(HLOOKUP(G120,'Latest indicator estimate data'!$A$1:$ZZ$500,MATCH($D132,'Latest indicator estimate data'!$G$1:$G$500,0),FALSE),"")</f>
        <v>74</v>
      </c>
      <c r="H132" s="108">
        <f>IFERROR(HLOOKUP(H120,'Latest indicator estimate data'!$A$1:$ZZ$500,MATCH($D132,'Latest indicator estimate data'!$G$1:$G$500,0),FALSE),"")</f>
        <v>74</v>
      </c>
      <c r="I132" s="108">
        <f>IFERROR(HLOOKUP(I120,'Latest indicator estimate data'!$A$1:$ZZ$500,MATCH($D132,'Latest indicator estimate data'!$G$1:$G$500,0),FALSE),"")</f>
        <v>74</v>
      </c>
      <c r="J132" s="108">
        <f>IFERROR(HLOOKUP(J120,'Latest indicator estimate data'!$A$1:$ZZ$500,MATCH($D132,'Latest indicator estimate data'!$G$1:$G$500,0),FALSE),"")</f>
        <v>68</v>
      </c>
      <c r="K132" s="108">
        <f>IFERROR(HLOOKUP(K120,'Latest indicator estimate data'!$A$1:$ZZ$500,MATCH($D132,'Latest indicator estimate data'!$G$1:$G$500,0),FALSE),"")</f>
        <v>63</v>
      </c>
      <c r="L132" s="108">
        <f>IFERROR(HLOOKUP(L120,'Latest indicator estimate data'!$A$1:$ZZ$500,MATCH($D132,'Latest indicator estimate data'!$G$1:$G$500,0),FALSE),"")</f>
        <v>32</v>
      </c>
      <c r="M132" s="108">
        <f>IFERROR(HLOOKUP(M120,'Latest indicator estimate data'!$A$1:$ZZ$500,MATCH($D132,'Latest indicator estimate data'!$G$1:$G$500,0),FALSE),"")</f>
        <v>58</v>
      </c>
      <c r="N132" s="108">
        <f>IFERROR(HLOOKUP(N120,'Latest indicator estimate data'!$A$1:$ZZ$500,MATCH($D132,'Latest indicator estimate data'!$G$1:$G$500,0),FALSE),"")</f>
        <v>42</v>
      </c>
      <c r="O132" s="108">
        <f>IFERROR(HLOOKUP(O120,'Latest indicator estimate data'!$A$1:$ZZ$500,MATCH($D132,'Latest indicator estimate data'!$G$1:$G$500,0),FALSE),"")</f>
        <v>21</v>
      </c>
      <c r="P132" s="108" t="str">
        <f>IFERROR(HLOOKUP(P120,'Latest indicator estimate data'!#REF!,MATCH(D132,'Latest indicator estimate data'!#REF!,0),FALSE),"")</f>
        <v/>
      </c>
    </row>
    <row r="133" spans="2:26">
      <c r="C133" s="126"/>
      <c r="D133" s="129" t="s">
        <v>2560</v>
      </c>
      <c r="E133" s="113">
        <f>IFERROR(HLOOKUP(E120,'Latest indicator estimate data'!$A$1:$ZZ$500,MATCH($D133,'Latest indicator estimate data'!$G$1:$G$500,0),FALSE),"")</f>
        <v>89</v>
      </c>
      <c r="F133" s="113">
        <f>IFERROR(HLOOKUP(F120,'Latest indicator estimate data'!$A$1:$ZZ$500,MATCH($D133,'Latest indicator estimate data'!$G$1:$G$500,0),FALSE),"")</f>
        <v>78</v>
      </c>
      <c r="G133" s="113">
        <f>IFERROR(HLOOKUP(G120,'Latest indicator estimate data'!$A$1:$ZZ$500,MATCH($D133,'Latest indicator estimate data'!$G$1:$G$500,0),FALSE),"")</f>
        <v>76</v>
      </c>
      <c r="H133" s="113">
        <f>IFERROR(HLOOKUP(H120,'Latest indicator estimate data'!$A$1:$ZZ$500,MATCH($D133,'Latest indicator estimate data'!$G$1:$G$500,0),FALSE),"")</f>
        <v>77</v>
      </c>
      <c r="I133" s="113">
        <f>IFERROR(HLOOKUP(I120,'Latest indicator estimate data'!$A$1:$ZZ$500,MATCH($D133,'Latest indicator estimate data'!$G$1:$G$500,0),FALSE),"")</f>
        <v>78</v>
      </c>
      <c r="J133" s="113">
        <f>IFERROR(HLOOKUP(J120,'Latest indicator estimate data'!$A$1:$ZZ$500,MATCH($D133,'Latest indicator estimate data'!$G$1:$G$500,0),FALSE),"")</f>
        <v>69</v>
      </c>
      <c r="K133" s="113">
        <f>IFERROR(HLOOKUP(K120,'Latest indicator estimate data'!$A$1:$ZZ$500,MATCH($D133,'Latest indicator estimate data'!$G$1:$G$500,0),FALSE),"")</f>
        <v>57</v>
      </c>
      <c r="L133" s="113">
        <f>IFERROR(HLOOKUP(L120,'Latest indicator estimate data'!$A$1:$ZZ$500,MATCH($D133,'Latest indicator estimate data'!$G$1:$G$500,0),FALSE),"")</f>
        <v>25</v>
      </c>
      <c r="M133" s="113">
        <f>IFERROR(HLOOKUP(M120,'Latest indicator estimate data'!$A$1:$ZZ$500,MATCH($D133,'Latest indicator estimate data'!$G$1:$G$500,0),FALSE),"")</f>
        <v>72</v>
      </c>
      <c r="N133" s="113">
        <f>IFERROR(HLOOKUP(N120,'Latest indicator estimate data'!$A$1:$ZZ$500,MATCH($D133,'Latest indicator estimate data'!$G$1:$G$500,0),FALSE),"")</f>
        <v>49</v>
      </c>
      <c r="O133" s="113">
        <f>IFERROR(HLOOKUP(O120,'Latest indicator estimate data'!$A$1:$ZZ$500,MATCH($D133,'Latest indicator estimate data'!$G$1:$G$500,0),FALSE),"")</f>
        <v>25</v>
      </c>
      <c r="P133" s="113" t="str">
        <f>IFERROR(HLOOKUP(P120,'Latest indicator estimate data'!#REF!,MATCH(D133,'Latest indicator estimate data'!#REF!,0),FALSE),"")</f>
        <v/>
      </c>
    </row>
    <row r="137" spans="2:26">
      <c r="B137" s="105" t="s">
        <v>2090</v>
      </c>
    </row>
    <row r="138" spans="2:26">
      <c r="B138" s="105" t="s">
        <v>2091</v>
      </c>
      <c r="C138" s="105"/>
      <c r="D138" s="106"/>
      <c r="E138" s="107"/>
      <c r="F138" s="107"/>
      <c r="G138" s="107"/>
      <c r="H138" s="107"/>
      <c r="I138" s="107"/>
      <c r="J138" s="107"/>
      <c r="K138" s="107"/>
      <c r="L138" s="107"/>
      <c r="M138" s="107"/>
      <c r="N138" s="107"/>
      <c r="O138" s="108"/>
      <c r="P138" s="118"/>
    </row>
    <row r="139" spans="2:26" ht="27.6">
      <c r="C139" s="109"/>
      <c r="D139" s="109"/>
      <c r="E139" s="110"/>
      <c r="F139" s="122" t="s">
        <v>2092</v>
      </c>
      <c r="G139" s="122"/>
      <c r="H139" s="110"/>
      <c r="I139" s="122" t="s">
        <v>2092</v>
      </c>
      <c r="J139" s="122"/>
      <c r="K139" s="110"/>
      <c r="L139" s="110"/>
      <c r="M139" s="110"/>
      <c r="N139" s="110"/>
      <c r="O139" s="110"/>
      <c r="P139" s="110"/>
    </row>
    <row r="140" spans="2:26" ht="112.5" customHeight="1">
      <c r="C140" s="120"/>
      <c r="D140" s="120"/>
      <c r="E140" s="160" t="str">
        <f>X142</f>
        <v xml:space="preserve">Average score for training related to COVID-19 </v>
      </c>
      <c r="F140" s="160" t="str">
        <f>X143</f>
        <v>Any staff who received training on all SEVEN select COVID-19 topics in the previous one year</v>
      </c>
      <c r="G140" s="160" t="str">
        <f>X144</f>
        <v>Received 50% or more of the COVID-19 related training</v>
      </c>
      <c r="H140" s="160" t="str">
        <f>X145</f>
        <v>Average score for training and supportive supervision related to COVID-19</v>
      </c>
      <c r="I140" s="160" t="str">
        <f>X146</f>
        <v>Any staff who received all select NINE training and supportive supervisions in the previous one year</v>
      </c>
      <c r="J140" s="160" t="str">
        <f>X147</f>
        <v>Received 50% or more of the training and supportive supervisions in the previous one year</v>
      </c>
      <c r="K140" s="111"/>
      <c r="L140" s="111"/>
      <c r="M140" s="111"/>
      <c r="N140" s="111"/>
      <c r="O140" s="111"/>
      <c r="P140" s="111"/>
    </row>
    <row r="141" spans="2:26" ht="27.6">
      <c r="C141" s="121"/>
      <c r="D141" s="121"/>
      <c r="E141" s="127" t="s">
        <v>836</v>
      </c>
      <c r="F141" s="127" t="s">
        <v>837</v>
      </c>
      <c r="G141" s="127" t="s">
        <v>838</v>
      </c>
      <c r="H141" s="127" t="s">
        <v>839</v>
      </c>
      <c r="I141" s="127" t="s">
        <v>840</v>
      </c>
      <c r="J141" s="127" t="s">
        <v>841</v>
      </c>
      <c r="K141" s="127"/>
      <c r="L141" s="127"/>
      <c r="M141" s="127"/>
      <c r="N141" s="127"/>
      <c r="O141" s="127"/>
      <c r="P141" s="127"/>
    </row>
    <row r="142" spans="2:26">
      <c r="C142" s="123" t="s">
        <v>1927</v>
      </c>
      <c r="D142" s="124"/>
      <c r="E142" s="112">
        <f>HLOOKUP(E141,'Latest indicator estimate data'!$A$1:$ZZ$500,MATCH($C142,'Latest indicator estimate data'!$G$1:$G$500,0),FALSE)</f>
        <v>61</v>
      </c>
      <c r="F142" s="112">
        <f>HLOOKUP(F141,'Latest indicator estimate data'!$A$1:$ZZ$500,MATCH($C142,'Latest indicator estimate data'!$G$1:$G$500,0),FALSE)</f>
        <v>8</v>
      </c>
      <c r="G142" s="112">
        <f>HLOOKUP(G141,'Latest indicator estimate data'!$A$1:$ZZ$500,MATCH($C142,'Latest indicator estimate data'!$G$1:$G$500,0),FALSE)</f>
        <v>76</v>
      </c>
      <c r="H142" s="112">
        <f>HLOOKUP(H141,'Latest indicator estimate data'!$A$1:$ZZ$500,MATCH($C142,'Latest indicator estimate data'!$G$1:$G$500,0),FALSE)</f>
        <v>60</v>
      </c>
      <c r="I142" s="112">
        <f>HLOOKUP(I141,'Latest indicator estimate data'!$A$1:$ZZ$500,MATCH($C142,'Latest indicator estimate data'!$G$1:$G$500,0),FALSE)</f>
        <v>7</v>
      </c>
      <c r="J142" s="112">
        <f>HLOOKUP(J141,'Latest indicator estimate data'!$A$1:$ZZ$500,MATCH($C142,'Latest indicator estimate data'!$G$1:$G$500,0),FALSE)</f>
        <v>74</v>
      </c>
      <c r="K142" s="112" t="e">
        <f>HLOOKUP(K141,'Latest indicator estimate data'!$A$1:$ZZ$500,MATCH($C142,'Latest indicator estimate data'!$G$1:$G$500,0),FALSE)</f>
        <v>#N/A</v>
      </c>
      <c r="L142" s="112" t="e">
        <f>HLOOKUP(L141,'Latest indicator estimate data'!$A$1:$ZZ$500,MATCH($C142,'Latest indicator estimate data'!$G$1:$G$500,0),FALSE)</f>
        <v>#N/A</v>
      </c>
      <c r="M142" s="112" t="e">
        <f>HLOOKUP(M141,'Latest indicator estimate data'!$A$1:$ZZ$500,MATCH($C142,'Latest indicator estimate data'!$G$1:$G$500,0),FALSE)</f>
        <v>#N/A</v>
      </c>
      <c r="N142" s="112" t="e">
        <f>HLOOKUP(N141,'Latest indicator estimate data'!$A$1:$ZZ$500,MATCH($C142,'Latest indicator estimate data'!$G$1:$G$500,0),FALSE)</f>
        <v>#N/A</v>
      </c>
      <c r="O142" s="112" t="e">
        <f>HLOOKUP(O141,'Latest indicator estimate data'!$A$1:$ZZ$500,MATCH($C142,'Latest indicator estimate data'!$G$1:$G$500,0),FALSE)</f>
        <v>#N/A</v>
      </c>
      <c r="P142" s="112" t="e">
        <f>HLOOKUP(P141,'Latest indicator estimate data'!#REF!,MATCH(C142,'Latest indicator estimate data'!#REF!,0),FALSE)</f>
        <v>#REF!</v>
      </c>
      <c r="X142" s="19" t="s">
        <v>2093</v>
      </c>
      <c r="Y142" s="19" t="s">
        <v>836</v>
      </c>
      <c r="Z142" s="19" t="s">
        <v>1297</v>
      </c>
    </row>
    <row r="143" spans="2:26">
      <c r="C143" s="133" t="s">
        <v>2027</v>
      </c>
      <c r="D143" s="134"/>
      <c r="E143" s="132"/>
      <c r="F143" s="132"/>
      <c r="G143" s="132"/>
      <c r="H143" s="132"/>
      <c r="I143" s="132"/>
      <c r="J143" s="132"/>
      <c r="K143" s="132"/>
      <c r="L143" s="132"/>
      <c r="M143" s="132"/>
      <c r="N143" s="132"/>
      <c r="O143" s="132"/>
      <c r="P143" s="132"/>
      <c r="X143" s="19" t="s">
        <v>2094</v>
      </c>
      <c r="Y143" s="19" t="s">
        <v>837</v>
      </c>
      <c r="Z143" s="19" t="s">
        <v>1298</v>
      </c>
    </row>
    <row r="144" spans="2:26">
      <c r="C144" s="125"/>
      <c r="D144" s="20" t="s">
        <v>1928</v>
      </c>
      <c r="E144" s="108">
        <f>IFERROR(HLOOKUP(E141,'Latest indicator estimate data'!$A$1:$ZZ$500,MATCH($D144,'Latest indicator estimate data'!$G$1:$G$500,0),FALSE),"")</f>
        <v>69</v>
      </c>
      <c r="F144" s="108">
        <f>IFERROR(HLOOKUP(F141,'Latest indicator estimate data'!$A$1:$ZZ$500,MATCH($D144,'Latest indicator estimate data'!$G$1:$G$500,0),FALSE),"")</f>
        <v>16</v>
      </c>
      <c r="G144" s="108">
        <f>IFERROR(HLOOKUP(G141,'Latest indicator estimate data'!$A$1:$ZZ$500,MATCH($D144,'Latest indicator estimate data'!$G$1:$G$500,0),FALSE),"")</f>
        <v>82</v>
      </c>
      <c r="H144" s="108">
        <f>IFERROR(HLOOKUP(H141,'Latest indicator estimate data'!$A$1:$ZZ$500,MATCH($D144,'Latest indicator estimate data'!$G$1:$G$500,0),FALSE),"")</f>
        <v>68</v>
      </c>
      <c r="I144" s="108">
        <f>IFERROR(HLOOKUP(I141,'Latest indicator estimate data'!$A$1:$ZZ$500,MATCH($D144,'Latest indicator estimate data'!$G$1:$G$500,0),FALSE),"")</f>
        <v>13</v>
      </c>
      <c r="J144" s="108">
        <f>IFERROR(HLOOKUP(J141,'Latest indicator estimate data'!$A$1:$ZZ$500,MATCH($D144,'Latest indicator estimate data'!$G$1:$G$500,0),FALSE),"")</f>
        <v>82</v>
      </c>
      <c r="K144" s="108" t="str">
        <f>IFERROR(HLOOKUP(K141,'Latest indicator estimate data'!$A$1:$ZZ$500,MATCH($D144,'Latest indicator estimate data'!$G$1:$G$500,0),FALSE),"")</f>
        <v/>
      </c>
      <c r="L144" s="108" t="str">
        <f>IFERROR(HLOOKUP(L141,'Latest indicator estimate data'!$A$1:$ZZ$500,MATCH($D144,'Latest indicator estimate data'!$G$1:$G$500,0),FALSE),"")</f>
        <v/>
      </c>
      <c r="M144" s="108" t="str">
        <f>IFERROR(HLOOKUP(M141,'Latest indicator estimate data'!$A$1:$ZZ$500,MATCH($D144,'Latest indicator estimate data'!$G$1:$G$500,0),FALSE),"")</f>
        <v/>
      </c>
      <c r="N144" s="108" t="str">
        <f>IFERROR(HLOOKUP(N141,'Latest indicator estimate data'!$A$1:$ZZ$500,MATCH($D144,'Latest indicator estimate data'!$G$1:$G$500,0),FALSE),"")</f>
        <v/>
      </c>
      <c r="O144" s="108" t="str">
        <f>IFERROR(HLOOKUP(O141,'Latest indicator estimate data'!$A$1:$ZZ$500,MATCH($D144,'Latest indicator estimate data'!$G$1:$G$500,0),FALSE),"")</f>
        <v/>
      </c>
      <c r="P144" s="108" t="str">
        <f>IFERROR(HLOOKUP(P141,'Latest indicator estimate data'!#REF!,MATCH(D144,'Latest indicator estimate data'!#REF!,0),FALSE),"")</f>
        <v/>
      </c>
      <c r="X144" s="19" t="s">
        <v>2095</v>
      </c>
      <c r="Y144" s="19" t="s">
        <v>838</v>
      </c>
      <c r="Z144" s="19" t="s">
        <v>1300</v>
      </c>
    </row>
    <row r="145" spans="1:26" ht="27.6">
      <c r="C145" s="125"/>
      <c r="D145" s="20" t="s">
        <v>1929</v>
      </c>
      <c r="E145" s="108">
        <f>IFERROR(HLOOKUP(E141,'Latest indicator estimate data'!$A$1:$ZZ$500,MATCH($D145,'Latest indicator estimate data'!$G$1:$G$500,0),FALSE),"")</f>
        <v>57</v>
      </c>
      <c r="F145" s="108">
        <f>IFERROR(HLOOKUP(F141,'Latest indicator estimate data'!$A$1:$ZZ$500,MATCH($D145,'Latest indicator estimate data'!$G$1:$G$500,0),FALSE),"")</f>
        <v>5</v>
      </c>
      <c r="G145" s="108">
        <f>IFERROR(HLOOKUP(G141,'Latest indicator estimate data'!$A$1:$ZZ$500,MATCH($D145,'Latest indicator estimate data'!$G$1:$G$500,0),FALSE),"")</f>
        <v>74</v>
      </c>
      <c r="H145" s="108">
        <f>IFERROR(HLOOKUP(H141,'Latest indicator estimate data'!$A$1:$ZZ$500,MATCH($D145,'Latest indicator estimate data'!$G$1:$G$500,0),FALSE),"")</f>
        <v>57</v>
      </c>
      <c r="I145" s="108">
        <f>IFERROR(HLOOKUP(I141,'Latest indicator estimate data'!$A$1:$ZZ$500,MATCH($D145,'Latest indicator estimate data'!$G$1:$G$500,0),FALSE),"")</f>
        <v>4</v>
      </c>
      <c r="J145" s="108">
        <f>IFERROR(HLOOKUP(J141,'Latest indicator estimate data'!$A$1:$ZZ$500,MATCH($D145,'Latest indicator estimate data'!$G$1:$G$500,0),FALSE),"")</f>
        <v>71</v>
      </c>
      <c r="K145" s="108" t="str">
        <f>IFERROR(HLOOKUP(K141,'Latest indicator estimate data'!$A$1:$ZZ$500,MATCH($D145,'Latest indicator estimate data'!$G$1:$G$500,0),FALSE),"")</f>
        <v/>
      </c>
      <c r="L145" s="108" t="str">
        <f>IFERROR(HLOOKUP(L141,'Latest indicator estimate data'!$A$1:$ZZ$500,MATCH($D145,'Latest indicator estimate data'!$G$1:$G$500,0),FALSE),"")</f>
        <v/>
      </c>
      <c r="M145" s="108" t="str">
        <f>IFERROR(HLOOKUP(M141,'Latest indicator estimate data'!$A$1:$ZZ$500,MATCH($D145,'Latest indicator estimate data'!$G$1:$G$500,0),FALSE),"")</f>
        <v/>
      </c>
      <c r="N145" s="108" t="str">
        <f>IFERROR(HLOOKUP(N141,'Latest indicator estimate data'!$A$1:$ZZ$500,MATCH($D145,'Latest indicator estimate data'!$G$1:$G$500,0),FALSE),"")</f>
        <v/>
      </c>
      <c r="O145" s="108" t="str">
        <f>IFERROR(HLOOKUP(O141,'Latest indicator estimate data'!$A$1:$ZZ$500,MATCH($D145,'Latest indicator estimate data'!$G$1:$G$500,0),FALSE),"")</f>
        <v/>
      </c>
      <c r="P145" s="108" t="str">
        <f>IFERROR(HLOOKUP(P141,'Latest indicator estimate data'!#REF!,MATCH(D145,'Latest indicator estimate data'!#REF!,0),FALSE),"")</f>
        <v/>
      </c>
      <c r="X145" s="19" t="s">
        <v>2096</v>
      </c>
      <c r="Y145" s="19" t="s">
        <v>839</v>
      </c>
      <c r="Z145" s="19" t="s">
        <v>1302</v>
      </c>
    </row>
    <row r="146" spans="1:26">
      <c r="C146" s="130" t="s">
        <v>2031</v>
      </c>
      <c r="D146" s="131"/>
      <c r="E146" s="132"/>
      <c r="F146" s="132"/>
      <c r="G146" s="132"/>
      <c r="H146" s="132"/>
      <c r="I146" s="132"/>
      <c r="J146" s="132"/>
      <c r="K146" s="132"/>
      <c r="L146" s="132"/>
      <c r="M146" s="132"/>
      <c r="N146" s="132"/>
      <c r="O146" s="132"/>
      <c r="P146" s="132"/>
      <c r="X146" s="19" t="s">
        <v>2097</v>
      </c>
      <c r="Y146" s="19" t="s">
        <v>840</v>
      </c>
      <c r="Z146" s="19" t="s">
        <v>1303</v>
      </c>
    </row>
    <row r="147" spans="1:26">
      <c r="C147" s="125"/>
      <c r="D147" s="20" t="s">
        <v>2558</v>
      </c>
      <c r="E147" s="108">
        <f>IFERROR(HLOOKUP(E141,'Latest indicator estimate data'!$A$1:$ZZ$500,MATCH($D147,'Latest indicator estimate data'!$G$1:$G$500,0),FALSE),"")</f>
        <v>56</v>
      </c>
      <c r="F147" s="108">
        <f>IFERROR(HLOOKUP(F141,'Latest indicator estimate data'!$A$1:$ZZ$500,MATCH($D147,'Latest indicator estimate data'!$G$1:$G$500,0),FALSE),"")</f>
        <v>6</v>
      </c>
      <c r="G147" s="108">
        <f>IFERROR(HLOOKUP(G141,'Latest indicator estimate data'!$A$1:$ZZ$500,MATCH($D147,'Latest indicator estimate data'!$G$1:$G$500,0),FALSE),"")</f>
        <v>72</v>
      </c>
      <c r="H147" s="108">
        <f>IFERROR(HLOOKUP(H141,'Latest indicator estimate data'!$A$1:$ZZ$500,MATCH($D147,'Latest indicator estimate data'!$G$1:$G$500,0),FALSE),"")</f>
        <v>56</v>
      </c>
      <c r="I147" s="108">
        <f>IFERROR(HLOOKUP(I141,'Latest indicator estimate data'!$A$1:$ZZ$500,MATCH($D147,'Latest indicator estimate data'!$G$1:$G$500,0),FALSE),"")</f>
        <v>5</v>
      </c>
      <c r="J147" s="108">
        <f>IFERROR(HLOOKUP(J141,'Latest indicator estimate data'!$A$1:$ZZ$500,MATCH($D147,'Latest indicator estimate data'!$G$1:$G$500,0),FALSE),"")</f>
        <v>69</v>
      </c>
      <c r="K147" s="108" t="str">
        <f>IFERROR(HLOOKUP(K141,'Latest indicator estimate data'!$A$1:$ZZ$500,MATCH($D147,'Latest indicator estimate data'!$G$1:$G$500,0),FALSE),"")</f>
        <v/>
      </c>
      <c r="L147" s="108" t="str">
        <f>IFERROR(HLOOKUP(L141,'Latest indicator estimate data'!$A$1:$ZZ$500,MATCH($D147,'Latest indicator estimate data'!$G$1:$G$500,0),FALSE),"")</f>
        <v/>
      </c>
      <c r="M147" s="108" t="str">
        <f>IFERROR(HLOOKUP(M141,'Latest indicator estimate data'!$A$1:$ZZ$500,MATCH($D147,'Latest indicator estimate data'!$G$1:$G$500,0),FALSE),"")</f>
        <v/>
      </c>
      <c r="N147" s="108" t="str">
        <f>IFERROR(HLOOKUP(N141,'Latest indicator estimate data'!$A$1:$ZZ$500,MATCH($D147,'Latest indicator estimate data'!$G$1:$G$500,0),FALSE),"")</f>
        <v/>
      </c>
      <c r="O147" s="108" t="str">
        <f>IFERROR(HLOOKUP(O141,'Latest indicator estimate data'!$A$1:$ZZ$500,MATCH($D147,'Latest indicator estimate data'!$G$1:$G$500,0),FALSE),"")</f>
        <v/>
      </c>
      <c r="P147" s="108" t="str">
        <f>IFERROR(HLOOKUP(P141,'Latest indicator estimate data'!#REF!,MATCH(D147,'Latest indicator estimate data'!#REF!,0),FALSE),"")</f>
        <v/>
      </c>
      <c r="X147" s="19" t="s">
        <v>2098</v>
      </c>
      <c r="Y147" s="19" t="s">
        <v>841</v>
      </c>
      <c r="Z147" s="19" t="s">
        <v>1305</v>
      </c>
    </row>
    <row r="148" spans="1:26">
      <c r="C148" s="125"/>
      <c r="D148" s="20" t="s">
        <v>2559</v>
      </c>
      <c r="E148" s="108">
        <f>IFERROR(HLOOKUP(E141,'Latest indicator estimate data'!$A$1:$ZZ$500,MATCH($D148,'Latest indicator estimate data'!$G$1:$G$500,0),FALSE),"")</f>
        <v>72</v>
      </c>
      <c r="F148" s="108">
        <f>IFERROR(HLOOKUP(F141,'Latest indicator estimate data'!$A$1:$ZZ$500,MATCH($D148,'Latest indicator estimate data'!$G$1:$G$500,0),FALSE),"")</f>
        <v>15</v>
      </c>
      <c r="G148" s="108">
        <f>IFERROR(HLOOKUP(G141,'Latest indicator estimate data'!$A$1:$ZZ$500,MATCH($D148,'Latest indicator estimate data'!$G$1:$G$500,0),FALSE),"")</f>
        <v>87</v>
      </c>
      <c r="H148" s="108">
        <f>IFERROR(HLOOKUP(H141,'Latest indicator estimate data'!$A$1:$ZZ$500,MATCH($D148,'Latest indicator estimate data'!$G$1:$G$500,0),FALSE),"")</f>
        <v>71</v>
      </c>
      <c r="I148" s="108">
        <f>IFERROR(HLOOKUP(I141,'Latest indicator estimate data'!$A$1:$ZZ$500,MATCH($D148,'Latest indicator estimate data'!$G$1:$G$500,0),FALSE),"")</f>
        <v>13</v>
      </c>
      <c r="J148" s="108">
        <f>IFERROR(HLOOKUP(J141,'Latest indicator estimate data'!$A$1:$ZZ$500,MATCH($D148,'Latest indicator estimate data'!$G$1:$G$500,0),FALSE),"")</f>
        <v>87</v>
      </c>
      <c r="K148" s="108" t="str">
        <f>IFERROR(HLOOKUP(K141,'Latest indicator estimate data'!$A$1:$ZZ$500,MATCH($D148,'Latest indicator estimate data'!$G$1:$G$500,0),FALSE),"")</f>
        <v/>
      </c>
      <c r="L148" s="108" t="str">
        <f>IFERROR(HLOOKUP(L141,'Latest indicator estimate data'!$A$1:$ZZ$500,MATCH($D148,'Latest indicator estimate data'!$G$1:$G$500,0),FALSE),"")</f>
        <v/>
      </c>
      <c r="M148" s="108" t="str">
        <f>IFERROR(HLOOKUP(M141,'Latest indicator estimate data'!$A$1:$ZZ$500,MATCH($D148,'Latest indicator estimate data'!$G$1:$G$500,0),FALSE),"")</f>
        <v/>
      </c>
      <c r="N148" s="108" t="str">
        <f>IFERROR(HLOOKUP(N141,'Latest indicator estimate data'!$A$1:$ZZ$500,MATCH($D148,'Latest indicator estimate data'!$G$1:$G$500,0),FALSE),"")</f>
        <v/>
      </c>
      <c r="O148" s="108" t="str">
        <f>IFERROR(HLOOKUP(O141,'Latest indicator estimate data'!$A$1:$ZZ$500,MATCH($D148,'Latest indicator estimate data'!$G$1:$G$500,0),FALSE),"")</f>
        <v/>
      </c>
      <c r="P148" s="108" t="str">
        <f>IFERROR(HLOOKUP(P141,'Latest indicator estimate data'!#REF!,MATCH(D148,'Latest indicator estimate data'!#REF!,0),FALSE),"")</f>
        <v/>
      </c>
    </row>
    <row r="149" spans="1:26">
      <c r="C149" s="130" t="s">
        <v>2035</v>
      </c>
      <c r="D149" s="131"/>
      <c r="E149" s="132"/>
      <c r="F149" s="132"/>
      <c r="G149" s="132"/>
      <c r="H149" s="132"/>
      <c r="I149" s="132"/>
      <c r="J149" s="132"/>
      <c r="K149" s="132"/>
      <c r="L149" s="132"/>
      <c r="M149" s="132"/>
      <c r="N149" s="132"/>
      <c r="O149" s="132"/>
      <c r="P149" s="132"/>
    </row>
    <row r="150" spans="1:26">
      <c r="C150" s="125"/>
      <c r="D150" s="20" t="s">
        <v>1933</v>
      </c>
      <c r="E150" s="108">
        <f>IFERROR(HLOOKUP(E141,'Latest indicator estimate data'!$A$1:$ZZ$500,MATCH($D150,'Latest indicator estimate data'!$G$1:$G$500,0),FALSE),"")</f>
        <v>54</v>
      </c>
      <c r="F150" s="108">
        <f>IFERROR(HLOOKUP(F141,'Latest indicator estimate data'!$A$1:$ZZ$500,MATCH($D150,'Latest indicator estimate data'!$G$1:$G$500,0),FALSE),"")</f>
        <v>5</v>
      </c>
      <c r="G150" s="108">
        <f>IFERROR(HLOOKUP(G141,'Latest indicator estimate data'!$A$1:$ZZ$500,MATCH($D150,'Latest indicator estimate data'!$G$1:$G$500,0),FALSE),"")</f>
        <v>68</v>
      </c>
      <c r="H150" s="108">
        <f>IFERROR(HLOOKUP(H141,'Latest indicator estimate data'!$A$1:$ZZ$500,MATCH($D150,'Latest indicator estimate data'!$G$1:$G$500,0),FALSE),"")</f>
        <v>55</v>
      </c>
      <c r="I150" s="108">
        <f>IFERROR(HLOOKUP(I141,'Latest indicator estimate data'!$A$1:$ZZ$500,MATCH($D150,'Latest indicator estimate data'!$G$1:$G$500,0),FALSE),"")</f>
        <v>4</v>
      </c>
      <c r="J150" s="108">
        <f>IFERROR(HLOOKUP(J141,'Latest indicator estimate data'!$A$1:$ZZ$500,MATCH($D150,'Latest indicator estimate data'!$G$1:$G$500,0),FALSE),"")</f>
        <v>66</v>
      </c>
      <c r="K150" s="108" t="str">
        <f>IFERROR(HLOOKUP(K141,'Latest indicator estimate data'!$A$1:$ZZ$500,MATCH($D150,'Latest indicator estimate data'!$G$1:$G$500,0),FALSE),"")</f>
        <v/>
      </c>
      <c r="L150" s="108" t="str">
        <f>IFERROR(HLOOKUP(L141,'Latest indicator estimate data'!$A$1:$ZZ$500,MATCH($D150,'Latest indicator estimate data'!$G$1:$G$500,0),FALSE),"")</f>
        <v/>
      </c>
      <c r="M150" s="108" t="str">
        <f>IFERROR(HLOOKUP(M141,'Latest indicator estimate data'!$A$1:$ZZ$500,MATCH($D150,'Latest indicator estimate data'!$G$1:$G$500,0),FALSE),"")</f>
        <v/>
      </c>
      <c r="N150" s="108" t="str">
        <f>IFERROR(HLOOKUP(N141,'Latest indicator estimate data'!$A$1:$ZZ$500,MATCH($D150,'Latest indicator estimate data'!$G$1:$G$500,0),FALSE),"")</f>
        <v/>
      </c>
      <c r="O150" s="108" t="str">
        <f>IFERROR(HLOOKUP(O141,'Latest indicator estimate data'!$A$1:$ZZ$500,MATCH($D150,'Latest indicator estimate data'!$G$1:$G$500,0),FALSE),"")</f>
        <v/>
      </c>
      <c r="P150" s="108" t="str">
        <f>IFERROR(HLOOKUP(P141,'Latest indicator estimate data'!#REF!,MATCH(D150,'Latest indicator estimate data'!#REF!,0),FALSE),"")</f>
        <v/>
      </c>
    </row>
    <row r="151" spans="1:26">
      <c r="C151" s="125"/>
      <c r="D151" s="20" t="s">
        <v>1934</v>
      </c>
      <c r="E151" s="108">
        <f>IFERROR(HLOOKUP(E141,'Latest indicator estimate data'!$A$1:$ZZ$500,MATCH($D151,'Latest indicator estimate data'!$G$1:$G$500,0),FALSE),"")</f>
        <v>67</v>
      </c>
      <c r="F151" s="108">
        <f>IFERROR(HLOOKUP(F141,'Latest indicator estimate data'!$A$1:$ZZ$500,MATCH($D151,'Latest indicator estimate data'!$G$1:$G$500,0),FALSE),"")</f>
        <v>11</v>
      </c>
      <c r="G151" s="108">
        <f>IFERROR(HLOOKUP(G141,'Latest indicator estimate data'!$A$1:$ZZ$500,MATCH($D151,'Latest indicator estimate data'!$G$1:$G$500,0),FALSE),"")</f>
        <v>84</v>
      </c>
      <c r="H151" s="108">
        <f>IFERROR(HLOOKUP(H141,'Latest indicator estimate data'!$A$1:$ZZ$500,MATCH($D151,'Latest indicator estimate data'!$G$1:$G$500,0),FALSE),"")</f>
        <v>66</v>
      </c>
      <c r="I151" s="108">
        <f>IFERROR(HLOOKUP(I141,'Latest indicator estimate data'!$A$1:$ZZ$500,MATCH($D151,'Latest indicator estimate data'!$G$1:$G$500,0),FALSE),"")</f>
        <v>9</v>
      </c>
      <c r="J151" s="108">
        <f>IFERROR(HLOOKUP(J141,'Latest indicator estimate data'!$A$1:$ZZ$500,MATCH($D151,'Latest indicator estimate data'!$G$1:$G$500,0),FALSE),"")</f>
        <v>82</v>
      </c>
      <c r="K151" s="108" t="str">
        <f>IFERROR(HLOOKUP(K141,'Latest indicator estimate data'!$A$1:$ZZ$500,MATCH($D151,'Latest indicator estimate data'!$G$1:$G$500,0),FALSE),"")</f>
        <v/>
      </c>
      <c r="L151" s="108" t="str">
        <f>IFERROR(HLOOKUP(L141,'Latest indicator estimate data'!$A$1:$ZZ$500,MATCH($D151,'Latest indicator estimate data'!$G$1:$G$500,0),FALSE),"")</f>
        <v/>
      </c>
      <c r="M151" s="108" t="str">
        <f>IFERROR(HLOOKUP(M141,'Latest indicator estimate data'!$A$1:$ZZ$500,MATCH($D151,'Latest indicator estimate data'!$G$1:$G$500,0),FALSE),"")</f>
        <v/>
      </c>
      <c r="N151" s="108" t="str">
        <f>IFERROR(HLOOKUP(N141,'Latest indicator estimate data'!$A$1:$ZZ$500,MATCH($D151,'Latest indicator estimate data'!$G$1:$G$500,0),FALSE),"")</f>
        <v/>
      </c>
      <c r="O151" s="108" t="str">
        <f>IFERROR(HLOOKUP(O141,'Latest indicator estimate data'!$A$1:$ZZ$500,MATCH($D151,'Latest indicator estimate data'!$G$1:$G$500,0),FALSE),"")</f>
        <v/>
      </c>
      <c r="P151" s="108" t="str">
        <f>IFERROR(HLOOKUP(P141,'Latest indicator estimate data'!#REF!,MATCH(D151,'Latest indicator estimate data'!#REF!,0),FALSE),"")</f>
        <v/>
      </c>
    </row>
    <row r="152" spans="1:26">
      <c r="C152" s="130" t="s">
        <v>2039</v>
      </c>
      <c r="D152" s="131"/>
      <c r="E152" s="132"/>
      <c r="F152" s="132"/>
      <c r="G152" s="132"/>
      <c r="H152" s="132"/>
      <c r="I152" s="132"/>
      <c r="J152" s="132"/>
      <c r="K152" s="132"/>
      <c r="L152" s="132"/>
      <c r="M152" s="132"/>
      <c r="N152" s="132"/>
      <c r="O152" s="132"/>
      <c r="P152" s="132"/>
    </row>
    <row r="153" spans="1:26">
      <c r="C153" s="125"/>
      <c r="D153" s="20" t="s">
        <v>2561</v>
      </c>
      <c r="E153" s="108">
        <f>IFERROR(HLOOKUP(E141,'Latest indicator estimate data'!$A$1:$ZZ$500,MATCH($D153,'Latest indicator estimate data'!$G$1:$G$500,0),FALSE),"")</f>
        <v>60</v>
      </c>
      <c r="F153" s="108">
        <f>IFERROR(HLOOKUP(F141,'Latest indicator estimate data'!$A$1:$ZZ$500,MATCH($D153,'Latest indicator estimate data'!$G$1:$G$500,0),FALSE),"")</f>
        <v>11</v>
      </c>
      <c r="G153" s="108">
        <f>IFERROR(HLOOKUP(G141,'Latest indicator estimate data'!$A$1:$ZZ$500,MATCH($D153,'Latest indicator estimate data'!$G$1:$G$500,0),FALSE),"")</f>
        <v>74</v>
      </c>
      <c r="H153" s="108">
        <f>IFERROR(HLOOKUP(H141,'Latest indicator estimate data'!$A$1:$ZZ$500,MATCH($D153,'Latest indicator estimate data'!$G$1:$G$500,0),FALSE),"")</f>
        <v>58</v>
      </c>
      <c r="I153" s="108">
        <f>IFERROR(HLOOKUP(I141,'Latest indicator estimate data'!$A$1:$ZZ$500,MATCH($D153,'Latest indicator estimate data'!$G$1:$G$500,0),FALSE),"")</f>
        <v>11</v>
      </c>
      <c r="J153" s="108">
        <f>IFERROR(HLOOKUP(J141,'Latest indicator estimate data'!$A$1:$ZZ$500,MATCH($D153,'Latest indicator estimate data'!$G$1:$G$500,0),FALSE),"")</f>
        <v>74</v>
      </c>
      <c r="K153" s="108" t="str">
        <f>IFERROR(HLOOKUP(K141,'Latest indicator estimate data'!$A$1:$ZZ$500,MATCH($D153,'Latest indicator estimate data'!$G$1:$G$500,0),FALSE),"")</f>
        <v/>
      </c>
      <c r="L153" s="108" t="str">
        <f>IFERROR(HLOOKUP(L141,'Latest indicator estimate data'!$A$1:$ZZ$500,MATCH($D153,'Latest indicator estimate data'!$G$1:$G$500,0),FALSE),"")</f>
        <v/>
      </c>
      <c r="M153" s="108" t="str">
        <f>IFERROR(HLOOKUP(M141,'Latest indicator estimate data'!$A$1:$ZZ$500,MATCH($D153,'Latest indicator estimate data'!$G$1:$G$500,0),FALSE),"")</f>
        <v/>
      </c>
      <c r="N153" s="108" t="str">
        <f>IFERROR(HLOOKUP(N141,'Latest indicator estimate data'!$A$1:$ZZ$500,MATCH($D153,'Latest indicator estimate data'!$G$1:$G$500,0),FALSE),"")</f>
        <v/>
      </c>
      <c r="O153" s="108" t="str">
        <f>IFERROR(HLOOKUP(O141,'Latest indicator estimate data'!$A$1:$ZZ$500,MATCH($D153,'Latest indicator estimate data'!$G$1:$G$500,0),FALSE),"")</f>
        <v/>
      </c>
      <c r="P153" s="108" t="str">
        <f>IFERROR(HLOOKUP(P141,'Latest indicator estimate data'!#REF!,MATCH(D153,'Latest indicator estimate data'!#REF!,0),FALSE),"")</f>
        <v/>
      </c>
    </row>
    <row r="154" spans="1:26">
      <c r="C154" s="126"/>
      <c r="D154" s="129" t="s">
        <v>2560</v>
      </c>
      <c r="E154" s="113">
        <f>IFERROR(HLOOKUP(E141,'Latest indicator estimate data'!$A$1:$ZZ$500,MATCH($D154,'Latest indicator estimate data'!$G$1:$G$500,0),FALSE),"")</f>
        <v>61</v>
      </c>
      <c r="F154" s="113">
        <f>IFERROR(HLOOKUP(F141,'Latest indicator estimate data'!$A$1:$ZZ$500,MATCH($D154,'Latest indicator estimate data'!$G$1:$G$500,0),FALSE),"")</f>
        <v>8</v>
      </c>
      <c r="G154" s="113">
        <f>IFERROR(HLOOKUP(G141,'Latest indicator estimate data'!$A$1:$ZZ$500,MATCH($D154,'Latest indicator estimate data'!$G$1:$G$500,0),FALSE),"")</f>
        <v>77</v>
      </c>
      <c r="H154" s="113">
        <f>IFERROR(HLOOKUP(H141,'Latest indicator estimate data'!$A$1:$ZZ$500,MATCH($D154,'Latest indicator estimate data'!$G$1:$G$500,0),FALSE),"")</f>
        <v>61</v>
      </c>
      <c r="I154" s="113">
        <f>IFERROR(HLOOKUP(I141,'Latest indicator estimate data'!$A$1:$ZZ$500,MATCH($D154,'Latest indicator estimate data'!$G$1:$G$500,0),FALSE),"")</f>
        <v>6</v>
      </c>
      <c r="J154" s="113">
        <f>IFERROR(HLOOKUP(J141,'Latest indicator estimate data'!$A$1:$ZZ$500,MATCH($D154,'Latest indicator estimate data'!$G$1:$G$500,0),FALSE),"")</f>
        <v>74</v>
      </c>
      <c r="K154" s="113" t="str">
        <f>IFERROR(HLOOKUP(K141,'Latest indicator estimate data'!$A$1:$ZZ$500,MATCH($D154,'Latest indicator estimate data'!$G$1:$G$500,0),FALSE),"")</f>
        <v/>
      </c>
      <c r="L154" s="113" t="str">
        <f>IFERROR(HLOOKUP(L141,'Latest indicator estimate data'!$A$1:$ZZ$500,MATCH($D154,'Latest indicator estimate data'!$G$1:$G$500,0),FALSE),"")</f>
        <v/>
      </c>
      <c r="M154" s="113" t="str">
        <f>IFERROR(HLOOKUP(M141,'Latest indicator estimate data'!$A$1:$ZZ$500,MATCH($D154,'Latest indicator estimate data'!$G$1:$G$500,0),FALSE),"")</f>
        <v/>
      </c>
      <c r="N154" s="113" t="str">
        <f>IFERROR(HLOOKUP(N141,'Latest indicator estimate data'!$A$1:$ZZ$500,MATCH($D154,'Latest indicator estimate data'!$G$1:$G$500,0),FALSE),"")</f>
        <v/>
      </c>
      <c r="O154" s="113" t="str">
        <f>IFERROR(HLOOKUP(O141,'Latest indicator estimate data'!$A$1:$ZZ$500,MATCH($D154,'Latest indicator estimate data'!$G$1:$G$500,0),FALSE),"")</f>
        <v/>
      </c>
      <c r="P154" s="113" t="str">
        <f>IFERROR(HLOOKUP(P141,'Latest indicator estimate data'!#REF!,MATCH(D154,'Latest indicator estimate data'!#REF!,0),FALSE),"")</f>
        <v/>
      </c>
    </row>
    <row r="155" spans="1:26" s="20" customFormat="1" ht="12.75" customHeight="1">
      <c r="A155" s="118"/>
      <c r="B155" s="115"/>
      <c r="C155" s="115"/>
      <c r="D155" s="118"/>
      <c r="E155" s="108"/>
      <c r="F155" s="108"/>
      <c r="G155" s="108"/>
      <c r="H155" s="108"/>
      <c r="I155" s="108"/>
      <c r="J155" s="108"/>
      <c r="K155" s="108"/>
      <c r="L155" s="108"/>
      <c r="M155" s="108"/>
      <c r="N155" s="108"/>
      <c r="O155" s="108"/>
      <c r="P155" s="108"/>
      <c r="Q155" s="118"/>
      <c r="Y155" s="19"/>
      <c r="Z155" s="19"/>
    </row>
    <row r="156" spans="1:26" s="20" customFormat="1" ht="12.75" customHeight="1">
      <c r="A156" s="118"/>
      <c r="B156" s="115"/>
      <c r="C156" s="125"/>
      <c r="E156" s="108"/>
      <c r="F156" s="108"/>
      <c r="G156" s="108"/>
      <c r="H156" s="108"/>
      <c r="I156" s="108"/>
      <c r="J156" s="108"/>
      <c r="K156" s="108"/>
      <c r="L156" s="108"/>
      <c r="M156" s="108"/>
      <c r="N156" s="108"/>
      <c r="O156" s="108"/>
      <c r="P156" s="108"/>
      <c r="Q156" s="118"/>
      <c r="Y156" s="19"/>
      <c r="Z156" s="19"/>
    </row>
    <row r="157" spans="1:26" s="20" customFormat="1" ht="12.75" customHeight="1">
      <c r="A157" s="118"/>
      <c r="B157" s="115"/>
      <c r="C157" s="125"/>
      <c r="E157" s="108"/>
      <c r="F157" s="108"/>
      <c r="G157" s="108"/>
      <c r="H157" s="108"/>
      <c r="I157" s="108"/>
      <c r="J157" s="108"/>
      <c r="K157" s="108"/>
      <c r="L157" s="108"/>
      <c r="M157" s="108"/>
      <c r="N157" s="108"/>
      <c r="O157" s="108"/>
      <c r="P157" s="108"/>
      <c r="Q157" s="118"/>
      <c r="Y157" s="19"/>
      <c r="Z157" s="19"/>
    </row>
    <row r="158" spans="1:26">
      <c r="B158" s="105" t="s">
        <v>2099</v>
      </c>
    </row>
    <row r="159" spans="1:26">
      <c r="B159" s="105" t="s">
        <v>2100</v>
      </c>
      <c r="C159" s="105"/>
      <c r="D159" s="106"/>
      <c r="E159" s="107"/>
      <c r="F159" s="107"/>
      <c r="G159" s="107"/>
      <c r="H159" s="107"/>
      <c r="I159" s="107"/>
      <c r="J159" s="107"/>
      <c r="K159" s="107"/>
      <c r="L159" s="107"/>
      <c r="M159" s="107"/>
      <c r="N159" s="107"/>
      <c r="O159" s="108"/>
      <c r="P159" s="118"/>
    </row>
    <row r="160" spans="1:26">
      <c r="C160" s="109"/>
      <c r="D160" s="109"/>
      <c r="E160" s="110"/>
      <c r="F160" s="122"/>
      <c r="G160" s="122"/>
      <c r="H160" s="110"/>
      <c r="I160" s="122"/>
      <c r="J160" s="122"/>
      <c r="K160" s="110"/>
      <c r="L160" s="110"/>
      <c r="M160" s="110"/>
      <c r="N160" s="110"/>
      <c r="O160" s="110"/>
      <c r="P160" s="110"/>
    </row>
    <row r="161" spans="3:16">
      <c r="C161" s="120"/>
      <c r="D161" s="120"/>
      <c r="E161" s="160"/>
      <c r="F161" s="160"/>
      <c r="G161" s="160"/>
      <c r="H161" s="160"/>
      <c r="I161" s="160"/>
      <c r="J161" s="160"/>
      <c r="K161" s="111"/>
      <c r="L161" s="111"/>
      <c r="M161" s="111"/>
      <c r="N161" s="111"/>
      <c r="O161" s="111"/>
      <c r="P161" s="111"/>
    </row>
    <row r="162" spans="3:16">
      <c r="C162" s="121"/>
      <c r="D162" s="121"/>
      <c r="E162" s="127"/>
      <c r="F162" s="127"/>
      <c r="G162" s="127"/>
      <c r="H162" s="127"/>
      <c r="I162" s="127"/>
      <c r="J162" s="127"/>
      <c r="K162" s="127"/>
      <c r="L162" s="127"/>
      <c r="M162" s="127"/>
      <c r="N162" s="127"/>
      <c r="O162" s="127"/>
      <c r="P162" s="127"/>
    </row>
    <row r="163" spans="3:16">
      <c r="C163" s="123" t="s">
        <v>1927</v>
      </c>
      <c r="D163" s="124"/>
      <c r="E163" s="112" t="e">
        <f>HLOOKUP(E162,'Latest indicator estimate data'!$A$1:$ZZ$500,MATCH($C163,'Latest indicator estimate data'!$G$1:$G$500,0),FALSE)</f>
        <v>#N/A</v>
      </c>
      <c r="F163" s="112" t="e">
        <f>HLOOKUP(F162,'Latest indicator estimate data'!$A$1:$ZZ$500,MATCH($C163,'Latest indicator estimate data'!$G$1:$G$500,0),FALSE)</f>
        <v>#N/A</v>
      </c>
      <c r="G163" s="112" t="e">
        <f>HLOOKUP(G162,'Latest indicator estimate data'!$A$1:$ZZ$500,MATCH($C163,'Latest indicator estimate data'!$G$1:$G$500,0),FALSE)</f>
        <v>#N/A</v>
      </c>
      <c r="H163" s="112" t="e">
        <f>HLOOKUP(H162,'Latest indicator estimate data'!$A$1:$ZZ$500,MATCH($C163,'Latest indicator estimate data'!$G$1:$G$500,0),FALSE)</f>
        <v>#N/A</v>
      </c>
      <c r="I163" s="112" t="e">
        <f>HLOOKUP(I162,'Latest indicator estimate data'!$A$1:$ZZ$500,MATCH($C163,'Latest indicator estimate data'!$G$1:$G$500,0),FALSE)</f>
        <v>#N/A</v>
      </c>
      <c r="J163" s="112" t="e">
        <f>HLOOKUP(J162,'Latest indicator estimate data'!$A$1:$ZZ$500,MATCH($C163,'Latest indicator estimate data'!$G$1:$G$500,0),FALSE)</f>
        <v>#N/A</v>
      </c>
      <c r="K163" s="112" t="e">
        <f>HLOOKUP(K162,'Latest indicator estimate data'!$A$1:$ZZ$500,MATCH($C163,'Latest indicator estimate data'!$G$1:$G$500,0),FALSE)</f>
        <v>#N/A</v>
      </c>
      <c r="L163" s="112" t="e">
        <f>HLOOKUP(L162,'Latest indicator estimate data'!$A$1:$ZZ$500,MATCH($C163,'Latest indicator estimate data'!$G$1:$G$500,0),FALSE)</f>
        <v>#N/A</v>
      </c>
      <c r="M163" s="112" t="e">
        <f>HLOOKUP(M162,'Latest indicator estimate data'!$A$1:$ZZ$500,MATCH($C163,'Latest indicator estimate data'!$G$1:$G$500,0),FALSE)</f>
        <v>#N/A</v>
      </c>
      <c r="N163" s="112" t="e">
        <f>HLOOKUP(N162,'Latest indicator estimate data'!$A$1:$ZZ$500,MATCH($C163,'Latest indicator estimate data'!$G$1:$G$500,0),FALSE)</f>
        <v>#N/A</v>
      </c>
      <c r="O163" s="112" t="e">
        <f>HLOOKUP(O162,'Latest indicator estimate data'!$A$1:$ZZ$500,MATCH($C163,'Latest indicator estimate data'!$G$1:$G$500,0),FALSE)</f>
        <v>#N/A</v>
      </c>
      <c r="P163" s="112" t="e">
        <f>HLOOKUP(P162,'Latest indicator estimate data'!#REF!,MATCH(C163,'Latest indicator estimate data'!#REF!,0),FALSE)</f>
        <v>#REF!</v>
      </c>
    </row>
    <row r="164" spans="3:16">
      <c r="C164" s="133" t="s">
        <v>2027</v>
      </c>
      <c r="D164" s="134"/>
      <c r="E164" s="132"/>
      <c r="F164" s="132"/>
      <c r="G164" s="132"/>
      <c r="H164" s="132"/>
      <c r="I164" s="132"/>
      <c r="J164" s="132"/>
      <c r="K164" s="132"/>
      <c r="L164" s="132"/>
      <c r="M164" s="132"/>
      <c r="N164" s="132"/>
      <c r="O164" s="132"/>
      <c r="P164" s="132"/>
    </row>
    <row r="165" spans="3:16">
      <c r="C165" s="125"/>
      <c r="D165" s="20" t="s">
        <v>1928</v>
      </c>
      <c r="E165" s="108" t="str">
        <f>IFERROR(HLOOKUP(E162,'Latest indicator estimate data'!$A$1:$ZZ$500,MATCH($D165,'Latest indicator estimate data'!$G$1:$G$500,0),FALSE),"")</f>
        <v/>
      </c>
      <c r="F165" s="108" t="str">
        <f>IFERROR(HLOOKUP(F162,'Latest indicator estimate data'!$A$1:$ZZ$500,MATCH($D165,'Latest indicator estimate data'!$G$1:$G$500,0),FALSE),"")</f>
        <v/>
      </c>
      <c r="G165" s="108" t="str">
        <f>IFERROR(HLOOKUP(G162,'Latest indicator estimate data'!$A$1:$ZZ$500,MATCH($D165,'Latest indicator estimate data'!$G$1:$G$500,0),FALSE),"")</f>
        <v/>
      </c>
      <c r="H165" s="108" t="str">
        <f>IFERROR(HLOOKUP(H162,'Latest indicator estimate data'!$A$1:$ZZ$500,MATCH($D165,'Latest indicator estimate data'!$G$1:$G$500,0),FALSE),"")</f>
        <v/>
      </c>
      <c r="I165" s="108" t="str">
        <f>IFERROR(HLOOKUP(I162,'Latest indicator estimate data'!$A$1:$ZZ$500,MATCH($D165,'Latest indicator estimate data'!$G$1:$G$500,0),FALSE),"")</f>
        <v/>
      </c>
      <c r="J165" s="108" t="str">
        <f>IFERROR(HLOOKUP(J162,'Latest indicator estimate data'!$A$1:$ZZ$500,MATCH($D165,'Latest indicator estimate data'!$G$1:$G$500,0),FALSE),"")</f>
        <v/>
      </c>
      <c r="K165" s="108" t="str">
        <f>IFERROR(HLOOKUP(K162,'Latest indicator estimate data'!$A$1:$ZZ$500,MATCH($D165,'Latest indicator estimate data'!$G$1:$G$500,0),FALSE),"")</f>
        <v/>
      </c>
      <c r="L165" s="108" t="str">
        <f>IFERROR(HLOOKUP(L162,'Latest indicator estimate data'!$A$1:$ZZ$500,MATCH($D165,'Latest indicator estimate data'!$G$1:$G$500,0),FALSE),"")</f>
        <v/>
      </c>
      <c r="M165" s="108" t="str">
        <f>IFERROR(HLOOKUP(M162,'Latest indicator estimate data'!$A$1:$ZZ$500,MATCH($D165,'Latest indicator estimate data'!$G$1:$G$500,0),FALSE),"")</f>
        <v/>
      </c>
      <c r="N165" s="108" t="str">
        <f>IFERROR(HLOOKUP(N162,'Latest indicator estimate data'!$A$1:$ZZ$500,MATCH($D165,'Latest indicator estimate data'!$G$1:$G$500,0),FALSE),"")</f>
        <v/>
      </c>
      <c r="O165" s="108" t="str">
        <f>IFERROR(HLOOKUP(O162,'Latest indicator estimate data'!$A$1:$ZZ$500,MATCH($D165,'Latest indicator estimate data'!$G$1:$G$500,0),FALSE),"")</f>
        <v/>
      </c>
      <c r="P165" s="108" t="str">
        <f>IFERROR(HLOOKUP(P162,'Latest indicator estimate data'!#REF!,MATCH(D165,'Latest indicator estimate data'!#REF!,0),FALSE),"")</f>
        <v/>
      </c>
    </row>
    <row r="166" spans="3:16" ht="27.6">
      <c r="C166" s="125"/>
      <c r="D166" s="20" t="s">
        <v>1929</v>
      </c>
      <c r="E166" s="108" t="str">
        <f>IFERROR(HLOOKUP(E162,'Latest indicator estimate data'!$A$1:$ZZ$500,MATCH($D166,'Latest indicator estimate data'!$G$1:$G$500,0),FALSE),"")</f>
        <v/>
      </c>
      <c r="F166" s="108" t="str">
        <f>IFERROR(HLOOKUP(F162,'Latest indicator estimate data'!$A$1:$ZZ$500,MATCH($D166,'Latest indicator estimate data'!$G$1:$G$500,0),FALSE),"")</f>
        <v/>
      </c>
      <c r="G166" s="108" t="str">
        <f>IFERROR(HLOOKUP(G162,'Latest indicator estimate data'!$A$1:$ZZ$500,MATCH($D166,'Latest indicator estimate data'!$G$1:$G$500,0),FALSE),"")</f>
        <v/>
      </c>
      <c r="H166" s="108" t="str">
        <f>IFERROR(HLOOKUP(H162,'Latest indicator estimate data'!$A$1:$ZZ$500,MATCH($D166,'Latest indicator estimate data'!$G$1:$G$500,0),FALSE),"")</f>
        <v/>
      </c>
      <c r="I166" s="108" t="str">
        <f>IFERROR(HLOOKUP(I162,'Latest indicator estimate data'!$A$1:$ZZ$500,MATCH($D166,'Latest indicator estimate data'!$G$1:$G$500,0),FALSE),"")</f>
        <v/>
      </c>
      <c r="J166" s="108" t="str">
        <f>IFERROR(HLOOKUP(J162,'Latest indicator estimate data'!$A$1:$ZZ$500,MATCH($D166,'Latest indicator estimate data'!$G$1:$G$500,0),FALSE),"")</f>
        <v/>
      </c>
      <c r="K166" s="108" t="str">
        <f>IFERROR(HLOOKUP(K162,'Latest indicator estimate data'!$A$1:$ZZ$500,MATCH($D166,'Latest indicator estimate data'!$G$1:$G$500,0),FALSE),"")</f>
        <v/>
      </c>
      <c r="L166" s="108" t="str">
        <f>IFERROR(HLOOKUP(L162,'Latest indicator estimate data'!$A$1:$ZZ$500,MATCH($D166,'Latest indicator estimate data'!$G$1:$G$500,0),FALSE),"")</f>
        <v/>
      </c>
      <c r="M166" s="108" t="str">
        <f>IFERROR(HLOOKUP(M162,'Latest indicator estimate data'!$A$1:$ZZ$500,MATCH($D166,'Latest indicator estimate data'!$G$1:$G$500,0),FALSE),"")</f>
        <v/>
      </c>
      <c r="N166" s="108" t="str">
        <f>IFERROR(HLOOKUP(N162,'Latest indicator estimate data'!$A$1:$ZZ$500,MATCH($D166,'Latest indicator estimate data'!$G$1:$G$500,0),FALSE),"")</f>
        <v/>
      </c>
      <c r="O166" s="108" t="str">
        <f>IFERROR(HLOOKUP(O162,'Latest indicator estimate data'!$A$1:$ZZ$500,MATCH($D166,'Latest indicator estimate data'!$G$1:$G$500,0),FALSE),"")</f>
        <v/>
      </c>
      <c r="P166" s="108" t="str">
        <f>IFERROR(HLOOKUP(P162,'Latest indicator estimate data'!#REF!,MATCH(D166,'Latest indicator estimate data'!#REF!,0),FALSE),"")</f>
        <v/>
      </c>
    </row>
    <row r="167" spans="3:16">
      <c r="C167" s="130" t="s">
        <v>2031</v>
      </c>
      <c r="D167" s="131"/>
      <c r="E167" s="132"/>
      <c r="F167" s="132"/>
      <c r="G167" s="132"/>
      <c r="H167" s="132"/>
      <c r="I167" s="132"/>
      <c r="J167" s="132"/>
      <c r="K167" s="132"/>
      <c r="L167" s="132"/>
      <c r="M167" s="132"/>
      <c r="N167" s="132"/>
      <c r="O167" s="132"/>
      <c r="P167" s="132"/>
    </row>
    <row r="168" spans="3:16">
      <c r="C168" s="125"/>
      <c r="D168" s="20" t="s">
        <v>2558</v>
      </c>
      <c r="E168" s="108" t="str">
        <f>IFERROR(HLOOKUP(E162,'Latest indicator estimate data'!$A$1:$ZZ$500,MATCH($D168,'Latest indicator estimate data'!$G$1:$G$500,0),FALSE),"")</f>
        <v/>
      </c>
      <c r="F168" s="108" t="str">
        <f>IFERROR(HLOOKUP(F162,'Latest indicator estimate data'!$A$1:$ZZ$500,MATCH($D168,'Latest indicator estimate data'!$G$1:$G$500,0),FALSE),"")</f>
        <v/>
      </c>
      <c r="G168" s="108" t="str">
        <f>IFERROR(HLOOKUP(G162,'Latest indicator estimate data'!$A$1:$ZZ$500,MATCH($D168,'Latest indicator estimate data'!$G$1:$G$500,0),FALSE),"")</f>
        <v/>
      </c>
      <c r="H168" s="108" t="str">
        <f>IFERROR(HLOOKUP(H162,'Latest indicator estimate data'!$A$1:$ZZ$500,MATCH($D168,'Latest indicator estimate data'!$G$1:$G$500,0),FALSE),"")</f>
        <v/>
      </c>
      <c r="I168" s="108" t="str">
        <f>IFERROR(HLOOKUP(I162,'Latest indicator estimate data'!$A$1:$ZZ$500,MATCH($D168,'Latest indicator estimate data'!$G$1:$G$500,0),FALSE),"")</f>
        <v/>
      </c>
      <c r="J168" s="108" t="str">
        <f>IFERROR(HLOOKUP(J162,'Latest indicator estimate data'!$A$1:$ZZ$500,MATCH($D168,'Latest indicator estimate data'!$G$1:$G$500,0),FALSE),"")</f>
        <v/>
      </c>
      <c r="K168" s="108" t="str">
        <f>IFERROR(HLOOKUP(K162,'Latest indicator estimate data'!$A$1:$ZZ$500,MATCH($D168,'Latest indicator estimate data'!$G$1:$G$500,0),FALSE),"")</f>
        <v/>
      </c>
      <c r="L168" s="108" t="str">
        <f>IFERROR(HLOOKUP(L162,'Latest indicator estimate data'!$A$1:$ZZ$500,MATCH($D168,'Latest indicator estimate data'!$G$1:$G$500,0),FALSE),"")</f>
        <v/>
      </c>
      <c r="M168" s="108" t="str">
        <f>IFERROR(HLOOKUP(M162,'Latest indicator estimate data'!$A$1:$ZZ$500,MATCH($D168,'Latest indicator estimate data'!$G$1:$G$500,0),FALSE),"")</f>
        <v/>
      </c>
      <c r="N168" s="108" t="str">
        <f>IFERROR(HLOOKUP(N162,'Latest indicator estimate data'!$A$1:$ZZ$500,MATCH($D168,'Latest indicator estimate data'!$G$1:$G$500,0),FALSE),"")</f>
        <v/>
      </c>
      <c r="O168" s="108" t="str">
        <f>IFERROR(HLOOKUP(O162,'Latest indicator estimate data'!$A$1:$ZZ$500,MATCH($D168,'Latest indicator estimate data'!$G$1:$G$500,0),FALSE),"")</f>
        <v/>
      </c>
      <c r="P168" s="108" t="str">
        <f>IFERROR(HLOOKUP(P162,'Latest indicator estimate data'!#REF!,MATCH(D168,'Latest indicator estimate data'!#REF!,0),FALSE),"")</f>
        <v/>
      </c>
    </row>
    <row r="169" spans="3:16">
      <c r="C169" s="125"/>
      <c r="D169" s="20" t="s">
        <v>2559</v>
      </c>
      <c r="E169" s="108" t="str">
        <f>IFERROR(HLOOKUP(E162,'Latest indicator estimate data'!$A$1:$ZZ$500,MATCH($D169,'Latest indicator estimate data'!$G$1:$G$500,0),FALSE),"")</f>
        <v/>
      </c>
      <c r="F169" s="108" t="str">
        <f>IFERROR(HLOOKUP(F162,'Latest indicator estimate data'!$A$1:$ZZ$500,MATCH($D169,'Latest indicator estimate data'!$G$1:$G$500,0),FALSE),"")</f>
        <v/>
      </c>
      <c r="G169" s="108" t="str">
        <f>IFERROR(HLOOKUP(G162,'Latest indicator estimate data'!$A$1:$ZZ$500,MATCH($D169,'Latest indicator estimate data'!$G$1:$G$500,0),FALSE),"")</f>
        <v/>
      </c>
      <c r="H169" s="108" t="str">
        <f>IFERROR(HLOOKUP(H162,'Latest indicator estimate data'!$A$1:$ZZ$500,MATCH($D169,'Latest indicator estimate data'!$G$1:$G$500,0),FALSE),"")</f>
        <v/>
      </c>
      <c r="I169" s="108" t="str">
        <f>IFERROR(HLOOKUP(I162,'Latest indicator estimate data'!$A$1:$ZZ$500,MATCH($D169,'Latest indicator estimate data'!$G$1:$G$500,0),FALSE),"")</f>
        <v/>
      </c>
      <c r="J169" s="108" t="str">
        <f>IFERROR(HLOOKUP(J162,'Latest indicator estimate data'!$A$1:$ZZ$500,MATCH($D169,'Latest indicator estimate data'!$G$1:$G$500,0),FALSE),"")</f>
        <v/>
      </c>
      <c r="K169" s="108" t="str">
        <f>IFERROR(HLOOKUP(K162,'Latest indicator estimate data'!$A$1:$ZZ$500,MATCH($D169,'Latest indicator estimate data'!$G$1:$G$500,0),FALSE),"")</f>
        <v/>
      </c>
      <c r="L169" s="108" t="str">
        <f>IFERROR(HLOOKUP(L162,'Latest indicator estimate data'!$A$1:$ZZ$500,MATCH($D169,'Latest indicator estimate data'!$G$1:$G$500,0),FALSE),"")</f>
        <v/>
      </c>
      <c r="M169" s="108" t="str">
        <f>IFERROR(HLOOKUP(M162,'Latest indicator estimate data'!$A$1:$ZZ$500,MATCH($D169,'Latest indicator estimate data'!$G$1:$G$500,0),FALSE),"")</f>
        <v/>
      </c>
      <c r="N169" s="108" t="str">
        <f>IFERROR(HLOOKUP(N162,'Latest indicator estimate data'!$A$1:$ZZ$500,MATCH($D169,'Latest indicator estimate data'!$G$1:$G$500,0),FALSE),"")</f>
        <v/>
      </c>
      <c r="O169" s="108" t="str">
        <f>IFERROR(HLOOKUP(O162,'Latest indicator estimate data'!$A$1:$ZZ$500,MATCH($D169,'Latest indicator estimate data'!$G$1:$G$500,0),FALSE),"")</f>
        <v/>
      </c>
      <c r="P169" s="108" t="str">
        <f>IFERROR(HLOOKUP(P162,'Latest indicator estimate data'!#REF!,MATCH(D169,'Latest indicator estimate data'!#REF!,0),FALSE),"")</f>
        <v/>
      </c>
    </row>
    <row r="170" spans="3:16">
      <c r="C170" s="130" t="s">
        <v>2035</v>
      </c>
      <c r="D170" s="131"/>
      <c r="E170" s="132"/>
      <c r="F170" s="132"/>
      <c r="G170" s="132"/>
      <c r="H170" s="132"/>
      <c r="I170" s="132"/>
      <c r="J170" s="132"/>
      <c r="K170" s="132"/>
      <c r="L170" s="132"/>
      <c r="M170" s="132"/>
      <c r="N170" s="132"/>
      <c r="O170" s="132"/>
      <c r="P170" s="132"/>
    </row>
    <row r="171" spans="3:16">
      <c r="C171" s="125"/>
      <c r="D171" s="20" t="s">
        <v>1933</v>
      </c>
      <c r="E171" s="108" t="str">
        <f>IFERROR(HLOOKUP(E162,'Latest indicator estimate data'!$A$1:$ZZ$500,MATCH($D171,'Latest indicator estimate data'!$G$1:$G$500,0),FALSE),"")</f>
        <v/>
      </c>
      <c r="F171" s="108" t="str">
        <f>IFERROR(HLOOKUP(F162,'Latest indicator estimate data'!$A$1:$ZZ$500,MATCH($D171,'Latest indicator estimate data'!$G$1:$G$500,0),FALSE),"")</f>
        <v/>
      </c>
      <c r="G171" s="108" t="str">
        <f>IFERROR(HLOOKUP(G162,'Latest indicator estimate data'!$A$1:$ZZ$500,MATCH($D171,'Latest indicator estimate data'!$G$1:$G$500,0),FALSE),"")</f>
        <v/>
      </c>
      <c r="H171" s="108" t="str">
        <f>IFERROR(HLOOKUP(H162,'Latest indicator estimate data'!$A$1:$ZZ$500,MATCH($D171,'Latest indicator estimate data'!$G$1:$G$500,0),FALSE),"")</f>
        <v/>
      </c>
      <c r="I171" s="108" t="str">
        <f>IFERROR(HLOOKUP(I162,'Latest indicator estimate data'!$A$1:$ZZ$500,MATCH($D171,'Latest indicator estimate data'!$G$1:$G$500,0),FALSE),"")</f>
        <v/>
      </c>
      <c r="J171" s="108" t="str">
        <f>IFERROR(HLOOKUP(J162,'Latest indicator estimate data'!$A$1:$ZZ$500,MATCH($D171,'Latest indicator estimate data'!$G$1:$G$500,0),FALSE),"")</f>
        <v/>
      </c>
      <c r="K171" s="108" t="str">
        <f>IFERROR(HLOOKUP(K162,'Latest indicator estimate data'!$A$1:$ZZ$500,MATCH($D171,'Latest indicator estimate data'!$G$1:$G$500,0),FALSE),"")</f>
        <v/>
      </c>
      <c r="L171" s="108" t="str">
        <f>IFERROR(HLOOKUP(L162,'Latest indicator estimate data'!$A$1:$ZZ$500,MATCH($D171,'Latest indicator estimate data'!$G$1:$G$500,0),FALSE),"")</f>
        <v/>
      </c>
      <c r="M171" s="108" t="str">
        <f>IFERROR(HLOOKUP(M162,'Latest indicator estimate data'!$A$1:$ZZ$500,MATCH($D171,'Latest indicator estimate data'!$G$1:$G$500,0),FALSE),"")</f>
        <v/>
      </c>
      <c r="N171" s="108" t="str">
        <f>IFERROR(HLOOKUP(N162,'Latest indicator estimate data'!$A$1:$ZZ$500,MATCH($D171,'Latest indicator estimate data'!$G$1:$G$500,0),FALSE),"")</f>
        <v/>
      </c>
      <c r="O171" s="108" t="str">
        <f>IFERROR(HLOOKUP(O162,'Latest indicator estimate data'!$A$1:$ZZ$500,MATCH($D171,'Latest indicator estimate data'!$G$1:$G$500,0),FALSE),"")</f>
        <v/>
      </c>
      <c r="P171" s="108" t="str">
        <f>IFERROR(HLOOKUP(P162,'Latest indicator estimate data'!#REF!,MATCH(D171,'Latest indicator estimate data'!#REF!,0),FALSE),"")</f>
        <v/>
      </c>
    </row>
    <row r="172" spans="3:16">
      <c r="C172" s="125"/>
      <c r="D172" s="20" t="s">
        <v>1934</v>
      </c>
      <c r="E172" s="108" t="str">
        <f>IFERROR(HLOOKUP(E162,'Latest indicator estimate data'!$A$1:$ZZ$500,MATCH($D172,'Latest indicator estimate data'!$G$1:$G$500,0),FALSE),"")</f>
        <v/>
      </c>
      <c r="F172" s="108" t="str">
        <f>IFERROR(HLOOKUP(F162,'Latest indicator estimate data'!$A$1:$ZZ$500,MATCH($D172,'Latest indicator estimate data'!$G$1:$G$500,0),FALSE),"")</f>
        <v/>
      </c>
      <c r="G172" s="108" t="str">
        <f>IFERROR(HLOOKUP(G162,'Latest indicator estimate data'!$A$1:$ZZ$500,MATCH($D172,'Latest indicator estimate data'!$G$1:$G$500,0),FALSE),"")</f>
        <v/>
      </c>
      <c r="H172" s="108" t="str">
        <f>IFERROR(HLOOKUP(H162,'Latest indicator estimate data'!$A$1:$ZZ$500,MATCH($D172,'Latest indicator estimate data'!$G$1:$G$500,0),FALSE),"")</f>
        <v/>
      </c>
      <c r="I172" s="108" t="str">
        <f>IFERROR(HLOOKUP(I162,'Latest indicator estimate data'!$A$1:$ZZ$500,MATCH($D172,'Latest indicator estimate data'!$G$1:$G$500,0),FALSE),"")</f>
        <v/>
      </c>
      <c r="J172" s="108" t="str">
        <f>IFERROR(HLOOKUP(J162,'Latest indicator estimate data'!$A$1:$ZZ$500,MATCH($D172,'Latest indicator estimate data'!$G$1:$G$500,0),FALSE),"")</f>
        <v/>
      </c>
      <c r="K172" s="108" t="str">
        <f>IFERROR(HLOOKUP(K162,'Latest indicator estimate data'!$A$1:$ZZ$500,MATCH($D172,'Latest indicator estimate data'!$G$1:$G$500,0),FALSE),"")</f>
        <v/>
      </c>
      <c r="L172" s="108" t="str">
        <f>IFERROR(HLOOKUP(L162,'Latest indicator estimate data'!$A$1:$ZZ$500,MATCH($D172,'Latest indicator estimate data'!$G$1:$G$500,0),FALSE),"")</f>
        <v/>
      </c>
      <c r="M172" s="108" t="str">
        <f>IFERROR(HLOOKUP(M162,'Latest indicator estimate data'!$A$1:$ZZ$500,MATCH($D172,'Latest indicator estimate data'!$G$1:$G$500,0),FALSE),"")</f>
        <v/>
      </c>
      <c r="N172" s="108" t="str">
        <f>IFERROR(HLOOKUP(N162,'Latest indicator estimate data'!$A$1:$ZZ$500,MATCH($D172,'Latest indicator estimate data'!$G$1:$G$500,0),FALSE),"")</f>
        <v/>
      </c>
      <c r="O172" s="108" t="str">
        <f>IFERROR(HLOOKUP(O162,'Latest indicator estimate data'!$A$1:$ZZ$500,MATCH($D172,'Latest indicator estimate data'!$G$1:$G$500,0),FALSE),"")</f>
        <v/>
      </c>
      <c r="P172" s="108" t="str">
        <f>IFERROR(HLOOKUP(P162,'Latest indicator estimate data'!#REF!,MATCH(D172,'Latest indicator estimate data'!#REF!,0),FALSE),"")</f>
        <v/>
      </c>
    </row>
    <row r="173" spans="3:16">
      <c r="C173" s="130" t="s">
        <v>2039</v>
      </c>
      <c r="D173" s="131"/>
      <c r="E173" s="132"/>
      <c r="F173" s="132"/>
      <c r="G173" s="132"/>
      <c r="H173" s="132"/>
      <c r="I173" s="132"/>
      <c r="J173" s="132"/>
      <c r="K173" s="132"/>
      <c r="L173" s="132"/>
      <c r="M173" s="132"/>
      <c r="N173" s="132"/>
      <c r="O173" s="132"/>
      <c r="P173" s="132"/>
    </row>
    <row r="174" spans="3:16">
      <c r="C174" s="125"/>
      <c r="D174" s="20" t="s">
        <v>2561</v>
      </c>
      <c r="E174" s="108" t="str">
        <f>IFERROR(HLOOKUP(E162,'Latest indicator estimate data'!$A$1:$ZZ$500,MATCH($D174,'Latest indicator estimate data'!$G$1:$G$500,0),FALSE),"")</f>
        <v/>
      </c>
      <c r="F174" s="108" t="str">
        <f>IFERROR(HLOOKUP(F162,'Latest indicator estimate data'!$A$1:$ZZ$500,MATCH($D174,'Latest indicator estimate data'!$G$1:$G$500,0),FALSE),"")</f>
        <v/>
      </c>
      <c r="G174" s="108" t="str">
        <f>IFERROR(HLOOKUP(G162,'Latest indicator estimate data'!$A$1:$ZZ$500,MATCH($D174,'Latest indicator estimate data'!$G$1:$G$500,0),FALSE),"")</f>
        <v/>
      </c>
      <c r="H174" s="108" t="str">
        <f>IFERROR(HLOOKUP(H162,'Latest indicator estimate data'!$A$1:$ZZ$500,MATCH($D174,'Latest indicator estimate data'!$G$1:$G$500,0),FALSE),"")</f>
        <v/>
      </c>
      <c r="I174" s="108" t="str">
        <f>IFERROR(HLOOKUP(I162,'Latest indicator estimate data'!$A$1:$ZZ$500,MATCH($D174,'Latest indicator estimate data'!$G$1:$G$500,0),FALSE),"")</f>
        <v/>
      </c>
      <c r="J174" s="108" t="str">
        <f>IFERROR(HLOOKUP(J162,'Latest indicator estimate data'!$A$1:$ZZ$500,MATCH($D174,'Latest indicator estimate data'!$G$1:$G$500,0),FALSE),"")</f>
        <v/>
      </c>
      <c r="K174" s="108" t="str">
        <f>IFERROR(HLOOKUP(K162,'Latest indicator estimate data'!$A$1:$ZZ$500,MATCH($D174,'Latest indicator estimate data'!$G$1:$G$500,0),FALSE),"")</f>
        <v/>
      </c>
      <c r="L174" s="108" t="str">
        <f>IFERROR(HLOOKUP(L162,'Latest indicator estimate data'!$A$1:$ZZ$500,MATCH($D174,'Latest indicator estimate data'!$G$1:$G$500,0),FALSE),"")</f>
        <v/>
      </c>
      <c r="M174" s="108" t="str">
        <f>IFERROR(HLOOKUP(M162,'Latest indicator estimate data'!$A$1:$ZZ$500,MATCH($D174,'Latest indicator estimate data'!$G$1:$G$500,0),FALSE),"")</f>
        <v/>
      </c>
      <c r="N174" s="108" t="str">
        <f>IFERROR(HLOOKUP(N162,'Latest indicator estimate data'!$A$1:$ZZ$500,MATCH($D174,'Latest indicator estimate data'!$G$1:$G$500,0),FALSE),"")</f>
        <v/>
      </c>
      <c r="O174" s="108" t="str">
        <f>IFERROR(HLOOKUP(O162,'Latest indicator estimate data'!$A$1:$ZZ$500,MATCH($D174,'Latest indicator estimate data'!$G$1:$G$500,0),FALSE),"")</f>
        <v/>
      </c>
      <c r="P174" s="108" t="str">
        <f>IFERROR(HLOOKUP(P162,'Latest indicator estimate data'!#REF!,MATCH(D174,'Latest indicator estimate data'!#REF!,0),FALSE),"")</f>
        <v/>
      </c>
    </row>
    <row r="175" spans="3:16">
      <c r="C175" s="126"/>
      <c r="D175" s="129" t="s">
        <v>2560</v>
      </c>
      <c r="E175" s="113" t="str">
        <f>IFERROR(HLOOKUP(E162,'Latest indicator estimate data'!$A$1:$ZZ$500,MATCH($D175,'Latest indicator estimate data'!$G$1:$G$500,0),FALSE),"")</f>
        <v/>
      </c>
      <c r="F175" s="113" t="str">
        <f>IFERROR(HLOOKUP(F162,'Latest indicator estimate data'!$A$1:$ZZ$500,MATCH($D175,'Latest indicator estimate data'!$G$1:$G$500,0),FALSE),"")</f>
        <v/>
      </c>
      <c r="G175" s="113" t="str">
        <f>IFERROR(HLOOKUP(G162,'Latest indicator estimate data'!$A$1:$ZZ$500,MATCH($D175,'Latest indicator estimate data'!$G$1:$G$500,0),FALSE),"")</f>
        <v/>
      </c>
      <c r="H175" s="113" t="str">
        <f>IFERROR(HLOOKUP(H162,'Latest indicator estimate data'!$A$1:$ZZ$500,MATCH($D175,'Latest indicator estimate data'!$G$1:$G$500,0),FALSE),"")</f>
        <v/>
      </c>
      <c r="I175" s="113" t="str">
        <f>IFERROR(HLOOKUP(I162,'Latest indicator estimate data'!$A$1:$ZZ$500,MATCH($D175,'Latest indicator estimate data'!$G$1:$G$500,0),FALSE),"")</f>
        <v/>
      </c>
      <c r="J175" s="113" t="str">
        <f>IFERROR(HLOOKUP(J162,'Latest indicator estimate data'!$A$1:$ZZ$500,MATCH($D175,'Latest indicator estimate data'!$G$1:$G$500,0),FALSE),"")</f>
        <v/>
      </c>
      <c r="K175" s="113" t="str">
        <f>IFERROR(HLOOKUP(K162,'Latest indicator estimate data'!$A$1:$ZZ$500,MATCH($D175,'Latest indicator estimate data'!$G$1:$G$500,0),FALSE),"")</f>
        <v/>
      </c>
      <c r="L175" s="113" t="str">
        <f>IFERROR(HLOOKUP(L162,'Latest indicator estimate data'!$A$1:$ZZ$500,MATCH($D175,'Latest indicator estimate data'!$G$1:$G$500,0),FALSE),"")</f>
        <v/>
      </c>
      <c r="M175" s="113" t="str">
        <f>IFERROR(HLOOKUP(M162,'Latest indicator estimate data'!$A$1:$ZZ$500,MATCH($D175,'Latest indicator estimate data'!$G$1:$G$500,0),FALSE),"")</f>
        <v/>
      </c>
      <c r="N175" s="113" t="str">
        <f>IFERROR(HLOOKUP(N162,'Latest indicator estimate data'!$A$1:$ZZ$500,MATCH($D175,'Latest indicator estimate data'!$G$1:$G$500,0),FALSE),"")</f>
        <v/>
      </c>
      <c r="O175" s="113" t="str">
        <f>IFERROR(HLOOKUP(O162,'Latest indicator estimate data'!$A$1:$ZZ$500,MATCH($D175,'Latest indicator estimate data'!$G$1:$G$500,0),FALSE),"")</f>
        <v/>
      </c>
      <c r="P175" s="113" t="str">
        <f>IFERROR(HLOOKUP(P162,'Latest indicator estimate data'!#REF!,MATCH(D175,'Latest indicator estimate data'!#REF!,0),FALSE),"")</f>
        <v/>
      </c>
    </row>
    <row r="176" spans="3:16">
      <c r="C176" s="125"/>
      <c r="D176" s="20"/>
      <c r="E176" s="108"/>
      <c r="F176" s="108"/>
      <c r="G176" s="108"/>
      <c r="H176" s="108"/>
      <c r="I176" s="108"/>
      <c r="J176" s="108"/>
      <c r="K176" s="108"/>
      <c r="L176" s="108"/>
      <c r="M176" s="108"/>
      <c r="N176" s="108"/>
      <c r="O176" s="108"/>
      <c r="P176" s="108"/>
    </row>
    <row r="177" spans="1:41">
      <c r="C177" s="125"/>
      <c r="D177" s="20"/>
      <c r="E177" s="108"/>
      <c r="F177" s="108"/>
      <c r="G177" s="108"/>
      <c r="H177" s="108"/>
      <c r="I177" s="108"/>
      <c r="J177" s="108"/>
      <c r="K177" s="108"/>
      <c r="L177" s="108"/>
      <c r="M177" s="108"/>
      <c r="N177" s="108"/>
      <c r="O177" s="108"/>
      <c r="P177" s="108"/>
    </row>
    <row r="178" spans="1:41">
      <c r="C178" s="125"/>
      <c r="D178" s="20"/>
      <c r="E178" s="108"/>
      <c r="F178" s="108"/>
      <c r="G178" s="108"/>
      <c r="H178" s="108"/>
      <c r="I178" s="108"/>
      <c r="J178" s="108"/>
      <c r="K178" s="108"/>
      <c r="L178" s="108"/>
      <c r="M178" s="108"/>
      <c r="N178" s="108"/>
      <c r="O178" s="108"/>
      <c r="P178" s="108"/>
    </row>
    <row r="179" spans="1:41" s="20" customFormat="1" ht="23.4">
      <c r="A179" s="115"/>
      <c r="B179" s="116" t="s">
        <v>2102</v>
      </c>
      <c r="C179" s="117"/>
      <c r="D179" s="116"/>
      <c r="E179" s="24"/>
      <c r="F179" s="24"/>
      <c r="G179" s="24"/>
      <c r="H179" s="24"/>
      <c r="I179" s="24"/>
      <c r="J179" s="24"/>
      <c r="K179" s="24"/>
      <c r="L179" s="24"/>
      <c r="M179" s="24"/>
      <c r="N179" s="24"/>
      <c r="O179" s="23"/>
      <c r="P179" s="115"/>
      <c r="Q179" s="115"/>
    </row>
    <row r="180" spans="1:41" s="20" customFormat="1" ht="12.75" customHeight="1">
      <c r="A180" s="115"/>
      <c r="B180" s="147" t="s">
        <v>2103</v>
      </c>
      <c r="C180" s="117"/>
      <c r="D180" s="116"/>
      <c r="E180" s="24"/>
      <c r="F180" s="24"/>
      <c r="G180" s="24"/>
      <c r="H180" s="24"/>
      <c r="I180" s="24"/>
      <c r="J180" s="24"/>
      <c r="K180" s="24"/>
      <c r="L180" s="24"/>
      <c r="M180" s="24"/>
      <c r="N180" s="24"/>
      <c r="O180" s="23"/>
      <c r="P180" s="115"/>
      <c r="Q180" s="115"/>
    </row>
    <row r="181" spans="1:41" s="20" customFormat="1">
      <c r="A181" s="118"/>
      <c r="B181" s="105" t="s">
        <v>2482</v>
      </c>
      <c r="C181" s="105"/>
      <c r="D181" s="148"/>
      <c r="E181" s="147"/>
      <c r="F181" s="107"/>
      <c r="G181" s="107"/>
      <c r="H181" s="107"/>
      <c r="I181" s="107"/>
      <c r="J181" s="107"/>
      <c r="K181" s="107"/>
      <c r="L181" s="107"/>
      <c r="M181" s="107"/>
      <c r="N181" s="107"/>
      <c r="O181" s="108"/>
      <c r="P181" s="118"/>
      <c r="Q181" s="118"/>
    </row>
    <row r="182" spans="1:41" s="18" customFormat="1" ht="35.25" customHeight="1">
      <c r="A182" s="118"/>
      <c r="B182" s="115"/>
      <c r="C182" s="109"/>
      <c r="D182" s="109"/>
      <c r="E182" s="155" t="s">
        <v>2104</v>
      </c>
      <c r="F182" s="122"/>
      <c r="G182" s="122"/>
      <c r="H182" s="122"/>
      <c r="I182" s="122"/>
      <c r="J182" s="122"/>
      <c r="K182" s="122"/>
      <c r="L182" s="122"/>
      <c r="M182" s="110"/>
      <c r="N182" s="245" t="s">
        <v>2105</v>
      </c>
      <c r="O182" s="245"/>
      <c r="P182" s="110"/>
      <c r="Q182" s="118"/>
      <c r="AE182" s="20"/>
      <c r="AF182" s="20"/>
      <c r="AG182" s="20"/>
      <c r="AH182" s="20"/>
      <c r="AI182" s="20"/>
      <c r="AJ182" s="20"/>
      <c r="AK182" s="20"/>
      <c r="AL182" s="20"/>
      <c r="AM182" s="20"/>
      <c r="AN182" s="20"/>
      <c r="AO182" s="20"/>
    </row>
    <row r="183" spans="1:41" s="18" customFormat="1" ht="109.5" customHeight="1">
      <c r="A183" s="119"/>
      <c r="B183" s="115"/>
      <c r="C183" s="120"/>
      <c r="D183" s="120"/>
      <c r="E183" s="162" t="str">
        <f>X185</f>
        <v xml:space="preserve">Any measure to create COVID-19 safe environment </v>
      </c>
      <c r="F183" s="162" t="str">
        <f>X186</f>
        <v>Designated staff entrance for screening</v>
      </c>
      <c r="G183" s="162" t="str">
        <f>X187</f>
        <v>Screening of all patients and visitors at a dedicated entrance</v>
      </c>
      <c r="H183" s="162" t="str">
        <f>X188</f>
        <v>Screening system that isolates COVID-19 suspects and confirmed cases</v>
      </c>
      <c r="I183" s="162" t="str">
        <f>X189</f>
        <v>Distancing of at least 1 metre among patients and visitors in waiting rooms and wards</v>
      </c>
      <c r="J183" s="162" t="str">
        <f>X190</f>
        <v>Displaying instructions on hand and respiratory hygiene practices for patient and visitors</v>
      </c>
      <c r="K183" s="162" t="str">
        <f>X191</f>
        <v>Hand hygiene stations for staff and patients at all points of care</v>
      </c>
      <c r="L183" s="162" t="str">
        <f>X192</f>
        <v>Environment cleaning and disinfection</v>
      </c>
      <c r="M183" s="162" t="str">
        <f>X193</f>
        <v xml:space="preserve">Average score for safety measures based on the tracer items </v>
      </c>
      <c r="N183" s="162" t="str">
        <f>X194</f>
        <v>all 9 COVID-19 safety measures (100%)</v>
      </c>
      <c r="O183" s="162" t="str">
        <f>X195</f>
        <v xml:space="preserve">50% or more of the tracer items </v>
      </c>
      <c r="P183" s="111"/>
      <c r="Q183" s="119"/>
    </row>
    <row r="184" spans="1:41" s="20" customFormat="1" ht="41.4">
      <c r="A184" s="119"/>
      <c r="B184" s="115"/>
      <c r="C184" s="121"/>
      <c r="D184" s="121"/>
      <c r="E184" s="127" t="s">
        <v>842</v>
      </c>
      <c r="F184" s="127" t="s">
        <v>843</v>
      </c>
      <c r="G184" s="127" t="s">
        <v>844</v>
      </c>
      <c r="H184" s="127" t="s">
        <v>845</v>
      </c>
      <c r="I184" s="127" t="s">
        <v>846</v>
      </c>
      <c r="J184" s="127" t="s">
        <v>847</v>
      </c>
      <c r="K184" s="127" t="s">
        <v>848</v>
      </c>
      <c r="L184" s="127" t="s">
        <v>849</v>
      </c>
      <c r="M184" s="127" t="s">
        <v>850</v>
      </c>
      <c r="N184" s="127" t="s">
        <v>851</v>
      </c>
      <c r="O184" s="127" t="s">
        <v>852</v>
      </c>
      <c r="P184" s="127"/>
      <c r="Q184" s="119"/>
      <c r="X184" s="150" t="s">
        <v>2023</v>
      </c>
      <c r="Y184" s="150" t="s">
        <v>2024</v>
      </c>
      <c r="Z184" s="150" t="s">
        <v>2025</v>
      </c>
    </row>
    <row r="185" spans="1:41" s="20" customFormat="1" ht="12.75" customHeight="1">
      <c r="A185" s="118"/>
      <c r="B185" s="115"/>
      <c r="C185" s="123" t="s">
        <v>1927</v>
      </c>
      <c r="D185" s="124"/>
      <c r="E185" s="112">
        <f>HLOOKUP(E184,'Latest indicator estimate data'!$A$1:$ZZ$500,MATCH($C185,'Latest indicator estimate data'!$G$1:$G$500,0),FALSE)</f>
        <v>97</v>
      </c>
      <c r="F185" s="112">
        <f>HLOOKUP(F184,'Latest indicator estimate data'!$A$1:$ZZ$500,MATCH($C185,'Latest indicator estimate data'!$G$1:$G$500,0),FALSE)</f>
        <v>37</v>
      </c>
      <c r="G185" s="112">
        <f>HLOOKUP(G184,'Latest indicator estimate data'!$A$1:$ZZ$500,MATCH($C185,'Latest indicator estimate data'!$G$1:$G$500,0),FALSE)</f>
        <v>45</v>
      </c>
      <c r="H185" s="112">
        <f>HLOOKUP(H184,'Latest indicator estimate data'!$A$1:$ZZ$500,MATCH($C185,'Latest indicator estimate data'!$G$1:$G$500,0),FALSE)</f>
        <v>54</v>
      </c>
      <c r="I185" s="112">
        <f>HLOOKUP(I184,'Latest indicator estimate data'!$A$1:$ZZ$500,MATCH($C185,'Latest indicator estimate data'!$G$1:$G$500,0),FALSE)</f>
        <v>78</v>
      </c>
      <c r="J185" s="112">
        <f>HLOOKUP(J184,'Latest indicator estimate data'!$A$1:$ZZ$500,MATCH($C185,'Latest indicator estimate data'!$G$1:$G$500,0),FALSE)</f>
        <v>91</v>
      </c>
      <c r="K185" s="112">
        <f>HLOOKUP(K184,'Latest indicator estimate data'!$A$1:$ZZ$500,MATCH($C185,'Latest indicator estimate data'!$G$1:$G$500,0),FALSE)</f>
        <v>93</v>
      </c>
      <c r="L185" s="112">
        <f>HLOOKUP(L184,'Latest indicator estimate data'!$A$1:$ZZ$500,MATCH($C185,'Latest indicator estimate data'!$G$1:$G$500,0),FALSE)</f>
        <v>89</v>
      </c>
      <c r="M185" s="112">
        <f>HLOOKUP(M184,'Latest indicator estimate data'!$A$1:$ZZ$500,MATCH($C185,'Latest indicator estimate data'!$G$1:$G$500,0),FALSE)</f>
        <v>70</v>
      </c>
      <c r="N185" s="112">
        <f>HLOOKUP(N184,'Latest indicator estimate data'!$A$1:$ZZ$500,MATCH($C185,'Latest indicator estimate data'!$G$1:$G$500,0),FALSE)</f>
        <v>24</v>
      </c>
      <c r="O185" s="112">
        <f>HLOOKUP(O184,'Latest indicator estimate data'!$A$1:$ZZ$500,MATCH($C185,'Latest indicator estimate data'!$G$1:$G$500,0),FALSE)</f>
        <v>84</v>
      </c>
      <c r="P185" s="112"/>
      <c r="Q185" s="118"/>
      <c r="X185" s="20" t="s">
        <v>2106</v>
      </c>
      <c r="Y185" s="20" t="s">
        <v>842</v>
      </c>
      <c r="Z185" s="19" t="s">
        <v>1308</v>
      </c>
      <c r="AF185" s="19"/>
    </row>
    <row r="186" spans="1:41" s="20" customFormat="1" ht="12.75" customHeight="1">
      <c r="A186" s="118"/>
      <c r="B186" s="115"/>
      <c r="C186" s="133" t="s">
        <v>2027</v>
      </c>
      <c r="D186" s="134"/>
      <c r="E186" s="132"/>
      <c r="F186" s="132"/>
      <c r="G186" s="132"/>
      <c r="H186" s="132"/>
      <c r="I186" s="132"/>
      <c r="J186" s="132"/>
      <c r="K186" s="132"/>
      <c r="L186" s="132"/>
      <c r="M186" s="132"/>
      <c r="N186" s="132"/>
      <c r="O186" s="132"/>
      <c r="P186" s="132"/>
      <c r="Q186" s="118"/>
      <c r="X186" s="20" t="s">
        <v>2107</v>
      </c>
      <c r="Y186" s="20" t="s">
        <v>843</v>
      </c>
      <c r="Z186" s="19" t="s">
        <v>1310</v>
      </c>
      <c r="AF186" s="19"/>
    </row>
    <row r="187" spans="1:41" s="20" customFormat="1" ht="12.75" customHeight="1">
      <c r="A187" s="118"/>
      <c r="B187" s="115"/>
      <c r="C187" s="125"/>
      <c r="D187" s="20" t="s">
        <v>1928</v>
      </c>
      <c r="E187" s="108">
        <f>IFERROR(HLOOKUP(E184,'Latest indicator estimate data'!$A$1:$ZZ$500,MATCH($D187,'Latest indicator estimate data'!$G$1:$G$500,0),FALSE),"")</f>
        <v>96</v>
      </c>
      <c r="F187" s="108">
        <f>IFERROR(HLOOKUP(F184,'Latest indicator estimate data'!$A$1:$ZZ$500,MATCH($D187,'Latest indicator estimate data'!$G$1:$G$500,0),FALSE),"")</f>
        <v>29</v>
      </c>
      <c r="G187" s="108">
        <f>IFERROR(HLOOKUP(G184,'Latest indicator estimate data'!$A$1:$ZZ$500,MATCH($D187,'Latest indicator estimate data'!$G$1:$G$500,0),FALSE),"")</f>
        <v>40</v>
      </c>
      <c r="H187" s="108">
        <f>IFERROR(HLOOKUP(H184,'Latest indicator estimate data'!$A$1:$ZZ$500,MATCH($D187,'Latest indicator estimate data'!$G$1:$G$500,0),FALSE),"")</f>
        <v>73</v>
      </c>
      <c r="I187" s="108">
        <f>IFERROR(HLOOKUP(I184,'Latest indicator estimate data'!$A$1:$ZZ$500,MATCH($D187,'Latest indicator estimate data'!$G$1:$G$500,0),FALSE),"")</f>
        <v>67</v>
      </c>
      <c r="J187" s="108">
        <f>IFERROR(HLOOKUP(J184,'Latest indicator estimate data'!$A$1:$ZZ$500,MATCH($D187,'Latest indicator estimate data'!$G$1:$G$500,0),FALSE),"")</f>
        <v>89</v>
      </c>
      <c r="K187" s="108">
        <f>IFERROR(HLOOKUP(K184,'Latest indicator estimate data'!$A$1:$ZZ$500,MATCH($D187,'Latest indicator estimate data'!$G$1:$G$500,0),FALSE),"")</f>
        <v>93</v>
      </c>
      <c r="L187" s="108">
        <f>IFERROR(HLOOKUP(L184,'Latest indicator estimate data'!$A$1:$ZZ$500,MATCH($D187,'Latest indicator estimate data'!$G$1:$G$500,0),FALSE),"")</f>
        <v>91</v>
      </c>
      <c r="M187" s="108">
        <f>IFERROR(HLOOKUP(M184,'Latest indicator estimate data'!$A$1:$ZZ$500,MATCH($D187,'Latest indicator estimate data'!$G$1:$G$500,0),FALSE),"")</f>
        <v>69</v>
      </c>
      <c r="N187" s="108">
        <f>IFERROR(HLOOKUP(N184,'Latest indicator estimate data'!$A$1:$ZZ$500,MATCH($D187,'Latest indicator estimate data'!$G$1:$G$500,0),FALSE),"")</f>
        <v>24</v>
      </c>
      <c r="O187" s="108">
        <f>IFERROR(HLOOKUP(O184,'Latest indicator estimate data'!$A$1:$ZZ$500,MATCH($D187,'Latest indicator estimate data'!$G$1:$G$500,0),FALSE),"")</f>
        <v>80</v>
      </c>
      <c r="P187" s="108"/>
      <c r="Q187" s="118"/>
      <c r="X187" s="20" t="s">
        <v>2108</v>
      </c>
      <c r="Y187" s="20" t="s">
        <v>844</v>
      </c>
      <c r="Z187" s="19" t="s">
        <v>1312</v>
      </c>
      <c r="AF187" s="19"/>
    </row>
    <row r="188" spans="1:41" s="20" customFormat="1" ht="12.75" customHeight="1">
      <c r="A188" s="118"/>
      <c r="B188" s="115"/>
      <c r="C188" s="125"/>
      <c r="D188" s="20" t="s">
        <v>1929</v>
      </c>
      <c r="E188" s="108">
        <f>IFERROR(HLOOKUP(E184,'Latest indicator estimate data'!$A$1:$ZZ$500,MATCH($D188,'Latest indicator estimate data'!$G$1:$G$500,0),FALSE),"")</f>
        <v>97</v>
      </c>
      <c r="F188" s="108">
        <f>IFERROR(HLOOKUP(F184,'Latest indicator estimate data'!$A$1:$ZZ$500,MATCH($D188,'Latest indicator estimate data'!$G$1:$G$500,0),FALSE),"")</f>
        <v>40</v>
      </c>
      <c r="G188" s="108">
        <f>IFERROR(HLOOKUP(G184,'Latest indicator estimate data'!$A$1:$ZZ$500,MATCH($D188,'Latest indicator estimate data'!$G$1:$G$500,0),FALSE),"")</f>
        <v>47</v>
      </c>
      <c r="H188" s="108">
        <f>IFERROR(HLOOKUP(H184,'Latest indicator estimate data'!$A$1:$ZZ$500,MATCH($D188,'Latest indicator estimate data'!$G$1:$G$500,0),FALSE),"")</f>
        <v>46</v>
      </c>
      <c r="I188" s="108">
        <f>IFERROR(HLOOKUP(I184,'Latest indicator estimate data'!$A$1:$ZZ$500,MATCH($D188,'Latest indicator estimate data'!$G$1:$G$500,0),FALSE),"")</f>
        <v>82</v>
      </c>
      <c r="J188" s="108">
        <f>IFERROR(HLOOKUP(J184,'Latest indicator estimate data'!$A$1:$ZZ$500,MATCH($D188,'Latest indicator estimate data'!$G$1:$G$500,0),FALSE),"")</f>
        <v>92</v>
      </c>
      <c r="K188" s="108">
        <f>IFERROR(HLOOKUP(K184,'Latest indicator estimate data'!$A$1:$ZZ$500,MATCH($D188,'Latest indicator estimate data'!$G$1:$G$500,0),FALSE),"")</f>
        <v>93</v>
      </c>
      <c r="L188" s="108">
        <f>IFERROR(HLOOKUP(L184,'Latest indicator estimate data'!$A$1:$ZZ$500,MATCH($D188,'Latest indicator estimate data'!$G$1:$G$500,0),FALSE),"")</f>
        <v>88</v>
      </c>
      <c r="M188" s="108">
        <f>IFERROR(HLOOKUP(M184,'Latest indicator estimate data'!$A$1:$ZZ$500,MATCH($D188,'Latest indicator estimate data'!$G$1:$G$500,0),FALSE),"")</f>
        <v>70</v>
      </c>
      <c r="N188" s="108">
        <f>IFERROR(HLOOKUP(N184,'Latest indicator estimate data'!$A$1:$ZZ$500,MATCH($D188,'Latest indicator estimate data'!$G$1:$G$500,0),FALSE),"")</f>
        <v>24</v>
      </c>
      <c r="O188" s="108">
        <f>IFERROR(HLOOKUP(O184,'Latest indicator estimate data'!$A$1:$ZZ$500,MATCH($D188,'Latest indicator estimate data'!$G$1:$G$500,0),FALSE),"")</f>
        <v>85</v>
      </c>
      <c r="P188" s="108"/>
      <c r="Q188" s="118"/>
      <c r="X188" s="20" t="s">
        <v>2109</v>
      </c>
      <c r="Y188" s="20" t="s">
        <v>845</v>
      </c>
      <c r="Z188" s="19" t="s">
        <v>1314</v>
      </c>
      <c r="AF188" s="19"/>
    </row>
    <row r="189" spans="1:41" s="20" customFormat="1" ht="12.75" customHeight="1">
      <c r="A189" s="118"/>
      <c r="B189" s="115"/>
      <c r="C189" s="130" t="s">
        <v>2031</v>
      </c>
      <c r="D189" s="131"/>
      <c r="E189" s="132"/>
      <c r="F189" s="132"/>
      <c r="G189" s="132"/>
      <c r="H189" s="132"/>
      <c r="I189" s="132"/>
      <c r="J189" s="132"/>
      <c r="K189" s="132"/>
      <c r="L189" s="132"/>
      <c r="M189" s="132"/>
      <c r="N189" s="132"/>
      <c r="O189" s="132"/>
      <c r="P189" s="132"/>
      <c r="Q189" s="118"/>
      <c r="X189" s="20" t="s">
        <v>2110</v>
      </c>
      <c r="Y189" s="20" t="s">
        <v>846</v>
      </c>
      <c r="Z189" s="19" t="s">
        <v>1316</v>
      </c>
      <c r="AF189" s="19"/>
    </row>
    <row r="190" spans="1:41" s="20" customFormat="1" ht="12.75" customHeight="1">
      <c r="A190" s="118"/>
      <c r="B190" s="115"/>
      <c r="C190" s="125"/>
      <c r="D190" s="20" t="s">
        <v>2558</v>
      </c>
      <c r="E190" s="108">
        <f>IFERROR(HLOOKUP(E184,'Latest indicator estimate data'!$A$1:$ZZ$500,MATCH($D190,'Latest indicator estimate data'!$G$1:$G$500,0),FALSE),"")</f>
        <v>97</v>
      </c>
      <c r="F190" s="108">
        <f>IFERROR(HLOOKUP(F184,'Latest indicator estimate data'!$A$1:$ZZ$500,MATCH($D190,'Latest indicator estimate data'!$G$1:$G$500,0),FALSE),"")</f>
        <v>41</v>
      </c>
      <c r="G190" s="108">
        <f>IFERROR(HLOOKUP(G184,'Latest indicator estimate data'!$A$1:$ZZ$500,MATCH($D190,'Latest indicator estimate data'!$G$1:$G$500,0),FALSE),"")</f>
        <v>48</v>
      </c>
      <c r="H190" s="108">
        <f>IFERROR(HLOOKUP(H184,'Latest indicator estimate data'!$A$1:$ZZ$500,MATCH($D190,'Latest indicator estimate data'!$G$1:$G$500,0),FALSE),"")</f>
        <v>48</v>
      </c>
      <c r="I190" s="108">
        <f>IFERROR(HLOOKUP(I184,'Latest indicator estimate data'!$A$1:$ZZ$500,MATCH($D190,'Latest indicator estimate data'!$G$1:$G$500,0),FALSE),"")</f>
        <v>83</v>
      </c>
      <c r="J190" s="108">
        <f>IFERROR(HLOOKUP(J184,'Latest indicator estimate data'!$A$1:$ZZ$500,MATCH($D190,'Latest indicator estimate data'!$G$1:$G$500,0),FALSE),"")</f>
        <v>92</v>
      </c>
      <c r="K190" s="108">
        <f>IFERROR(HLOOKUP(K184,'Latest indicator estimate data'!$A$1:$ZZ$500,MATCH($D190,'Latest indicator estimate data'!$G$1:$G$500,0),FALSE),"")</f>
        <v>93</v>
      </c>
      <c r="L190" s="108">
        <f>IFERROR(HLOOKUP(L184,'Latest indicator estimate data'!$A$1:$ZZ$500,MATCH($D190,'Latest indicator estimate data'!$G$1:$G$500,0),FALSE),"")</f>
        <v>88</v>
      </c>
      <c r="M190" s="108">
        <f>IFERROR(HLOOKUP(M184,'Latest indicator estimate data'!$A$1:$ZZ$500,MATCH($D190,'Latest indicator estimate data'!$G$1:$G$500,0),FALSE),"")</f>
        <v>70</v>
      </c>
      <c r="N190" s="108">
        <f>IFERROR(HLOOKUP(N184,'Latest indicator estimate data'!$A$1:$ZZ$500,MATCH($D190,'Latest indicator estimate data'!$G$1:$G$500,0),FALSE),"")</f>
        <v>24</v>
      </c>
      <c r="O190" s="108">
        <f>IFERROR(HLOOKUP(O184,'Latest indicator estimate data'!$A$1:$ZZ$500,MATCH($D190,'Latest indicator estimate data'!$G$1:$G$500,0),FALSE),"")</f>
        <v>85</v>
      </c>
      <c r="P190" s="108"/>
      <c r="Q190" s="118"/>
      <c r="X190" s="20" t="s">
        <v>2111</v>
      </c>
      <c r="Y190" s="20" t="s">
        <v>847</v>
      </c>
      <c r="Z190" s="19" t="s">
        <v>1318</v>
      </c>
      <c r="AF190" s="19"/>
    </row>
    <row r="191" spans="1:41" s="20" customFormat="1" ht="12.75" customHeight="1">
      <c r="A191" s="118"/>
      <c r="B191" s="115"/>
      <c r="C191" s="125"/>
      <c r="D191" s="20" t="s">
        <v>2559</v>
      </c>
      <c r="E191" s="108">
        <f>IFERROR(HLOOKUP(E184,'Latest indicator estimate data'!$A$1:$ZZ$500,MATCH($D191,'Latest indicator estimate data'!$G$1:$G$500,0),FALSE),"")</f>
        <v>95</v>
      </c>
      <c r="F191" s="108">
        <f>IFERROR(HLOOKUP(F184,'Latest indicator estimate data'!$A$1:$ZZ$500,MATCH($D191,'Latest indicator estimate data'!$G$1:$G$500,0),FALSE),"")</f>
        <v>26</v>
      </c>
      <c r="G191" s="108">
        <f>IFERROR(HLOOKUP(G184,'Latest indicator estimate data'!$A$1:$ZZ$500,MATCH($D191,'Latest indicator estimate data'!$G$1:$G$500,0),FALSE),"")</f>
        <v>36</v>
      </c>
      <c r="H191" s="108">
        <f>IFERROR(HLOOKUP(H184,'Latest indicator estimate data'!$A$1:$ZZ$500,MATCH($D191,'Latest indicator estimate data'!$G$1:$G$500,0),FALSE),"")</f>
        <v>72</v>
      </c>
      <c r="I191" s="108">
        <f>IFERROR(HLOOKUP(I184,'Latest indicator estimate data'!$A$1:$ZZ$500,MATCH($D191,'Latest indicator estimate data'!$G$1:$G$500,0),FALSE),"")</f>
        <v>62</v>
      </c>
      <c r="J191" s="108">
        <f>IFERROR(HLOOKUP(J184,'Latest indicator estimate data'!$A$1:$ZZ$500,MATCH($D191,'Latest indicator estimate data'!$G$1:$G$500,0),FALSE),"")</f>
        <v>90</v>
      </c>
      <c r="K191" s="108">
        <f>IFERROR(HLOOKUP(K184,'Latest indicator estimate data'!$A$1:$ZZ$500,MATCH($D191,'Latest indicator estimate data'!$G$1:$G$500,0),FALSE),"")</f>
        <v>95</v>
      </c>
      <c r="L191" s="108">
        <f>IFERROR(HLOOKUP(L184,'Latest indicator estimate data'!$A$1:$ZZ$500,MATCH($D191,'Latest indicator estimate data'!$G$1:$G$500,0),FALSE),"")</f>
        <v>92</v>
      </c>
      <c r="M191" s="108">
        <f>IFERROR(HLOOKUP(M184,'Latest indicator estimate data'!$A$1:$ZZ$500,MATCH($D191,'Latest indicator estimate data'!$G$1:$G$500,0),FALSE),"")</f>
        <v>67</v>
      </c>
      <c r="N191" s="108">
        <f>IFERROR(HLOOKUP(N184,'Latest indicator estimate data'!$A$1:$ZZ$500,MATCH($D191,'Latest indicator estimate data'!$G$1:$G$500,0),FALSE),"")</f>
        <v>23</v>
      </c>
      <c r="O191" s="108">
        <f>IFERROR(HLOOKUP(O184,'Latest indicator estimate data'!$A$1:$ZZ$500,MATCH($D191,'Latest indicator estimate data'!$G$1:$G$500,0),FALSE),"")</f>
        <v>79</v>
      </c>
      <c r="P191" s="108"/>
      <c r="Q191" s="118"/>
      <c r="X191" s="20" t="s">
        <v>2112</v>
      </c>
      <c r="Y191" s="20" t="s">
        <v>848</v>
      </c>
      <c r="Z191" s="19" t="s">
        <v>1320</v>
      </c>
      <c r="AF191" s="19"/>
    </row>
    <row r="192" spans="1:41" s="20" customFormat="1" ht="12.75" customHeight="1">
      <c r="A192" s="118"/>
      <c r="B192" s="115"/>
      <c r="C192" s="130" t="s">
        <v>2035</v>
      </c>
      <c r="D192" s="131"/>
      <c r="E192" s="132"/>
      <c r="F192" s="132"/>
      <c r="G192" s="132"/>
      <c r="H192" s="132"/>
      <c r="I192" s="132"/>
      <c r="J192" s="132"/>
      <c r="K192" s="132"/>
      <c r="L192" s="132"/>
      <c r="M192" s="132"/>
      <c r="N192" s="132"/>
      <c r="O192" s="132"/>
      <c r="P192" s="132"/>
      <c r="Q192" s="118"/>
      <c r="X192" s="20" t="s">
        <v>2081</v>
      </c>
      <c r="Y192" s="20" t="s">
        <v>849</v>
      </c>
      <c r="Z192" s="19" t="s">
        <v>1322</v>
      </c>
      <c r="AF192" s="19"/>
    </row>
    <row r="193" spans="1:32" s="20" customFormat="1" ht="12.75" customHeight="1">
      <c r="A193" s="118"/>
      <c r="B193" s="115"/>
      <c r="C193" s="125"/>
      <c r="D193" s="20" t="s">
        <v>1933</v>
      </c>
      <c r="E193" s="108">
        <f>IFERROR(HLOOKUP(E184,'Latest indicator estimate data'!$A$1:$ZZ$500,MATCH($D193,'Latest indicator estimate data'!$G$1:$G$500,0),FALSE),"")</f>
        <v>96</v>
      </c>
      <c r="F193" s="108">
        <f>IFERROR(HLOOKUP(F184,'Latest indicator estimate data'!$A$1:$ZZ$500,MATCH($D193,'Latest indicator estimate data'!$G$1:$G$500,0),FALSE),"")</f>
        <v>38</v>
      </c>
      <c r="G193" s="108">
        <f>IFERROR(HLOOKUP(G184,'Latest indicator estimate data'!$A$1:$ZZ$500,MATCH($D193,'Latest indicator estimate data'!$G$1:$G$500,0),FALSE),"")</f>
        <v>48</v>
      </c>
      <c r="H193" s="108">
        <f>IFERROR(HLOOKUP(H184,'Latest indicator estimate data'!$A$1:$ZZ$500,MATCH($D193,'Latest indicator estimate data'!$G$1:$G$500,0),FALSE),"")</f>
        <v>48</v>
      </c>
      <c r="I193" s="108">
        <f>IFERROR(HLOOKUP(I184,'Latest indicator estimate data'!$A$1:$ZZ$500,MATCH($D193,'Latest indicator estimate data'!$G$1:$G$500,0),FALSE),"")</f>
        <v>84</v>
      </c>
      <c r="J193" s="108">
        <f>IFERROR(HLOOKUP(J184,'Latest indicator estimate data'!$A$1:$ZZ$500,MATCH($D193,'Latest indicator estimate data'!$G$1:$G$500,0),FALSE),"")</f>
        <v>90</v>
      </c>
      <c r="K193" s="108">
        <f>IFERROR(HLOOKUP(K184,'Latest indicator estimate data'!$A$1:$ZZ$500,MATCH($D193,'Latest indicator estimate data'!$G$1:$G$500,0),FALSE),"")</f>
        <v>90</v>
      </c>
      <c r="L193" s="108">
        <f>IFERROR(HLOOKUP(L184,'Latest indicator estimate data'!$A$1:$ZZ$500,MATCH($D193,'Latest indicator estimate data'!$G$1:$G$500,0),FALSE),"")</f>
        <v>88</v>
      </c>
      <c r="M193" s="108">
        <f>IFERROR(HLOOKUP(M184,'Latest indicator estimate data'!$A$1:$ZZ$500,MATCH($D193,'Latest indicator estimate data'!$G$1:$G$500,0),FALSE),"")</f>
        <v>69</v>
      </c>
      <c r="N193" s="108">
        <f>IFERROR(HLOOKUP(N184,'Latest indicator estimate data'!$A$1:$ZZ$500,MATCH($D193,'Latest indicator estimate data'!$G$1:$G$500,0),FALSE),"")</f>
        <v>23</v>
      </c>
      <c r="O193" s="108">
        <f>IFERROR(HLOOKUP(O184,'Latest indicator estimate data'!$A$1:$ZZ$500,MATCH($D193,'Latest indicator estimate data'!$G$1:$G$500,0),FALSE),"")</f>
        <v>86</v>
      </c>
      <c r="P193" s="108"/>
      <c r="Q193" s="118"/>
      <c r="X193" s="20" t="s">
        <v>2113</v>
      </c>
      <c r="Y193" s="20" t="s">
        <v>850</v>
      </c>
      <c r="Z193" s="19" t="s">
        <v>1324</v>
      </c>
      <c r="AF193" s="19"/>
    </row>
    <row r="194" spans="1:32" s="20" customFormat="1" ht="12.75" customHeight="1">
      <c r="A194" s="118"/>
      <c r="B194" s="115"/>
      <c r="C194" s="125"/>
      <c r="D194" s="20" t="s">
        <v>1934</v>
      </c>
      <c r="E194" s="108">
        <f>IFERROR(HLOOKUP(E184,'Latest indicator estimate data'!$A$1:$ZZ$500,MATCH($D194,'Latest indicator estimate data'!$G$1:$G$500,0),FALSE),"")</f>
        <v>97</v>
      </c>
      <c r="F194" s="108">
        <f>IFERROR(HLOOKUP(F184,'Latest indicator estimate data'!$A$1:$ZZ$500,MATCH($D194,'Latest indicator estimate data'!$G$1:$G$500,0),FALSE),"")</f>
        <v>35</v>
      </c>
      <c r="G194" s="108">
        <f>IFERROR(HLOOKUP(G184,'Latest indicator estimate data'!$A$1:$ZZ$500,MATCH($D194,'Latest indicator estimate data'!$G$1:$G$500,0),FALSE),"")</f>
        <v>42</v>
      </c>
      <c r="H194" s="108">
        <f>IFERROR(HLOOKUP(H184,'Latest indicator estimate data'!$A$1:$ZZ$500,MATCH($D194,'Latest indicator estimate data'!$G$1:$G$500,0),FALSE),"")</f>
        <v>61</v>
      </c>
      <c r="I194" s="108">
        <f>IFERROR(HLOOKUP(I184,'Latest indicator estimate data'!$A$1:$ZZ$500,MATCH($D194,'Latest indicator estimate data'!$G$1:$G$500,0),FALSE),"")</f>
        <v>72</v>
      </c>
      <c r="J194" s="108">
        <f>IFERROR(HLOOKUP(J184,'Latest indicator estimate data'!$A$1:$ZZ$500,MATCH($D194,'Latest indicator estimate data'!$G$1:$G$500,0),FALSE),"")</f>
        <v>92</v>
      </c>
      <c r="K194" s="108">
        <f>IFERROR(HLOOKUP(K184,'Latest indicator estimate data'!$A$1:$ZZ$500,MATCH($D194,'Latest indicator estimate data'!$G$1:$G$500,0),FALSE),"")</f>
        <v>96</v>
      </c>
      <c r="L194" s="108">
        <f>IFERROR(HLOOKUP(L184,'Latest indicator estimate data'!$A$1:$ZZ$500,MATCH($D194,'Latest indicator estimate data'!$G$1:$G$500,0),FALSE),"")</f>
        <v>91</v>
      </c>
      <c r="M194" s="108">
        <f>IFERROR(HLOOKUP(M184,'Latest indicator estimate data'!$A$1:$ZZ$500,MATCH($D194,'Latest indicator estimate data'!$G$1:$G$500,0),FALSE),"")</f>
        <v>70</v>
      </c>
      <c r="N194" s="108">
        <f>IFERROR(HLOOKUP(N184,'Latest indicator estimate data'!$A$1:$ZZ$500,MATCH($D194,'Latest indicator estimate data'!$G$1:$G$500,0),FALSE),"")</f>
        <v>24</v>
      </c>
      <c r="O194" s="108">
        <f>IFERROR(HLOOKUP(O184,'Latest indicator estimate data'!$A$1:$ZZ$500,MATCH($D194,'Latest indicator estimate data'!$G$1:$G$500,0),FALSE),"")</f>
        <v>81</v>
      </c>
      <c r="P194" s="108"/>
      <c r="Q194" s="118"/>
      <c r="X194" s="20" t="s">
        <v>2114</v>
      </c>
      <c r="Y194" s="20" t="s">
        <v>851</v>
      </c>
      <c r="Z194" s="19" t="s">
        <v>1325</v>
      </c>
      <c r="AF194" s="19"/>
    </row>
    <row r="195" spans="1:32" s="20" customFormat="1" ht="12.75" customHeight="1">
      <c r="A195" s="118"/>
      <c r="B195" s="115"/>
      <c r="C195" s="130" t="s">
        <v>2039</v>
      </c>
      <c r="D195" s="131"/>
      <c r="E195" s="132"/>
      <c r="F195" s="132"/>
      <c r="G195" s="132"/>
      <c r="H195" s="132"/>
      <c r="I195" s="132"/>
      <c r="J195" s="132"/>
      <c r="K195" s="132"/>
      <c r="L195" s="132"/>
      <c r="M195" s="132"/>
      <c r="N195" s="132"/>
      <c r="O195" s="132"/>
      <c r="P195" s="132"/>
      <c r="Q195" s="118"/>
      <c r="X195" s="20" t="s">
        <v>2115</v>
      </c>
      <c r="Y195" s="20" t="s">
        <v>852</v>
      </c>
      <c r="Z195" s="19" t="s">
        <v>1327</v>
      </c>
      <c r="AF195" s="19"/>
    </row>
    <row r="196" spans="1:32" s="20" customFormat="1" ht="12.75" customHeight="1">
      <c r="A196" s="118"/>
      <c r="B196" s="115"/>
      <c r="C196" s="125"/>
      <c r="D196" s="20" t="s">
        <v>2561</v>
      </c>
      <c r="E196" s="108">
        <f>IFERROR(HLOOKUP(E184,'Latest indicator estimate data'!$A$1:$ZZ$500,MATCH($D196,'Latest indicator estimate data'!$G$1:$G$500,0),FALSE),"")</f>
        <v>100</v>
      </c>
      <c r="F196" s="108">
        <f>IFERROR(HLOOKUP(F184,'Latest indicator estimate data'!$A$1:$ZZ$500,MATCH($D196,'Latest indicator estimate data'!$G$1:$G$500,0),FALSE),"")</f>
        <v>42</v>
      </c>
      <c r="G196" s="108">
        <f>IFERROR(HLOOKUP(G184,'Latest indicator estimate data'!$A$1:$ZZ$500,MATCH($D196,'Latest indicator estimate data'!$G$1:$G$500,0),FALSE),"")</f>
        <v>37</v>
      </c>
      <c r="H196" s="108">
        <f>IFERROR(HLOOKUP(H184,'Latest indicator estimate data'!$A$1:$ZZ$500,MATCH($D196,'Latest indicator estimate data'!$G$1:$G$500,0),FALSE),"")</f>
        <v>68</v>
      </c>
      <c r="I196" s="108">
        <f>IFERROR(HLOOKUP(I184,'Latest indicator estimate data'!$A$1:$ZZ$500,MATCH($D196,'Latest indicator estimate data'!$G$1:$G$500,0),FALSE),"")</f>
        <v>79</v>
      </c>
      <c r="J196" s="108">
        <f>IFERROR(HLOOKUP(J184,'Latest indicator estimate data'!$A$1:$ZZ$500,MATCH($D196,'Latest indicator estimate data'!$G$1:$G$500,0),FALSE),"")</f>
        <v>100</v>
      </c>
      <c r="K196" s="108">
        <f>IFERROR(HLOOKUP(K184,'Latest indicator estimate data'!$A$1:$ZZ$500,MATCH($D196,'Latest indicator estimate data'!$G$1:$G$500,0),FALSE),"")</f>
        <v>100</v>
      </c>
      <c r="L196" s="108">
        <f>IFERROR(HLOOKUP(L184,'Latest indicator estimate data'!$A$1:$ZZ$500,MATCH($D196,'Latest indicator estimate data'!$G$1:$G$500,0),FALSE),"")</f>
        <v>95</v>
      </c>
      <c r="M196" s="108">
        <f>IFERROR(HLOOKUP(M184,'Latest indicator estimate data'!$A$1:$ZZ$500,MATCH($D196,'Latest indicator estimate data'!$G$1:$G$500,0),FALSE),"")</f>
        <v>74</v>
      </c>
      <c r="N196" s="108">
        <f>IFERROR(HLOOKUP(N184,'Latest indicator estimate data'!$A$1:$ZZ$500,MATCH($D196,'Latest indicator estimate data'!$G$1:$G$500,0),FALSE),"")</f>
        <v>32</v>
      </c>
      <c r="O196" s="108">
        <f>IFERROR(HLOOKUP(O184,'Latest indicator estimate data'!$A$1:$ZZ$500,MATCH($D196,'Latest indicator estimate data'!$G$1:$G$500,0),FALSE),"")</f>
        <v>84</v>
      </c>
      <c r="P196" s="108"/>
      <c r="Q196" s="118"/>
      <c r="AF196" s="19"/>
    </row>
    <row r="197" spans="1:32" s="20" customFormat="1" ht="12.75" customHeight="1">
      <c r="A197" s="118"/>
      <c r="B197" s="115"/>
      <c r="C197" s="126"/>
      <c r="D197" s="129" t="s">
        <v>2560</v>
      </c>
      <c r="E197" s="113">
        <f>IFERROR(HLOOKUP(E184,'Latest indicator estimate data'!$A$1:$ZZ$500,MATCH($D197,'Latest indicator estimate data'!$G$1:$G$500,0),FALSE),"")</f>
        <v>96</v>
      </c>
      <c r="F197" s="113">
        <f>IFERROR(HLOOKUP(F184,'Latest indicator estimate data'!$A$1:$ZZ$500,MATCH($D197,'Latest indicator estimate data'!$G$1:$G$500,0),FALSE),"")</f>
        <v>36</v>
      </c>
      <c r="G197" s="113">
        <f>IFERROR(HLOOKUP(G184,'Latest indicator estimate data'!$A$1:$ZZ$500,MATCH($D197,'Latest indicator estimate data'!$G$1:$G$500,0),FALSE),"")</f>
        <v>46</v>
      </c>
      <c r="H197" s="113">
        <f>IFERROR(HLOOKUP(H184,'Latest indicator estimate data'!$A$1:$ZZ$500,MATCH($D197,'Latest indicator estimate data'!$G$1:$G$500,0),FALSE),"")</f>
        <v>52</v>
      </c>
      <c r="I197" s="113">
        <f>IFERROR(HLOOKUP(I184,'Latest indicator estimate data'!$A$1:$ZZ$500,MATCH($D197,'Latest indicator estimate data'!$G$1:$G$500,0),FALSE),"")</f>
        <v>77</v>
      </c>
      <c r="J197" s="113">
        <f>IFERROR(HLOOKUP(J184,'Latest indicator estimate data'!$A$1:$ZZ$500,MATCH($D197,'Latest indicator estimate data'!$G$1:$G$500,0),FALSE),"")</f>
        <v>90</v>
      </c>
      <c r="K197" s="113">
        <f>IFERROR(HLOOKUP(K184,'Latest indicator estimate data'!$A$1:$ZZ$500,MATCH($D197,'Latest indicator estimate data'!$G$1:$G$500,0),FALSE),"")</f>
        <v>92</v>
      </c>
      <c r="L197" s="113">
        <f>IFERROR(HLOOKUP(L184,'Latest indicator estimate data'!$A$1:$ZZ$500,MATCH($D197,'Latest indicator estimate data'!$G$1:$G$500,0),FALSE),"")</f>
        <v>88</v>
      </c>
      <c r="M197" s="113">
        <f>IFERROR(HLOOKUP(M184,'Latest indicator estimate data'!$A$1:$ZZ$500,MATCH($D197,'Latest indicator estimate data'!$G$1:$G$500,0),FALSE),"")</f>
        <v>69</v>
      </c>
      <c r="N197" s="113">
        <f>IFERROR(HLOOKUP(N184,'Latest indicator estimate data'!$A$1:$ZZ$500,MATCH($D197,'Latest indicator estimate data'!$G$1:$G$500,0),FALSE),"")</f>
        <v>23</v>
      </c>
      <c r="O197" s="113">
        <f>IFERROR(HLOOKUP(O184,'Latest indicator estimate data'!$A$1:$ZZ$500,MATCH($D197,'Latest indicator estimate data'!$G$1:$G$500,0),FALSE),"")</f>
        <v>84</v>
      </c>
      <c r="P197" s="113"/>
      <c r="Q197" s="118"/>
      <c r="AF197" s="19"/>
    </row>
    <row r="198" spans="1:32">
      <c r="A198" s="118"/>
      <c r="D198" s="118"/>
      <c r="E198" s="114"/>
      <c r="F198" s="114"/>
      <c r="G198" s="114"/>
      <c r="H198" s="114"/>
      <c r="I198" s="114"/>
      <c r="J198" s="114"/>
      <c r="K198" s="114"/>
      <c r="L198" s="114"/>
      <c r="M198" s="114"/>
      <c r="N198" s="114"/>
      <c r="O198" s="108"/>
      <c r="P198" s="118"/>
      <c r="Q198" s="118"/>
    </row>
    <row r="201" spans="1:32">
      <c r="B201" s="115" t="s">
        <v>2116</v>
      </c>
    </row>
    <row r="202" spans="1:32">
      <c r="B202" s="105" t="s">
        <v>2483</v>
      </c>
      <c r="C202" s="105"/>
      <c r="D202" s="106"/>
      <c r="E202" s="107"/>
      <c r="F202" s="107"/>
      <c r="G202" s="107"/>
      <c r="H202" s="107"/>
      <c r="I202" s="107"/>
      <c r="J202" s="107"/>
      <c r="K202" s="107"/>
      <c r="L202" s="107"/>
      <c r="M202" s="107"/>
      <c r="N202" s="107"/>
      <c r="O202" s="108"/>
      <c r="P202" s="118"/>
    </row>
    <row r="203" spans="1:32" ht="23.25" customHeight="1">
      <c r="C203" s="109"/>
      <c r="D203" s="109"/>
      <c r="E203" s="245" t="s">
        <v>2117</v>
      </c>
      <c r="F203" s="245"/>
      <c r="G203" s="245"/>
      <c r="H203" s="245"/>
      <c r="I203" s="245"/>
      <c r="J203" s="110"/>
      <c r="K203" s="110"/>
      <c r="L203" s="110"/>
      <c r="M203" s="110"/>
      <c r="N203" s="110"/>
      <c r="O203" s="110"/>
      <c r="P203" s="110"/>
    </row>
    <row r="204" spans="1:32" ht="46.5" customHeight="1">
      <c r="C204" s="120"/>
      <c r="D204" s="120"/>
      <c r="E204" s="160" t="str">
        <f>X206</f>
        <v>Mask, medical/surgical</v>
      </c>
      <c r="F204" s="160" t="str">
        <f>X207</f>
        <v>Respirator masks (N95 or FFP2)</v>
      </c>
      <c r="G204" s="160" t="str">
        <f>X208</f>
        <v>Gloves, examination</v>
      </c>
      <c r="H204" s="160" t="str">
        <f>X209</f>
        <v>Gown, protective</v>
      </c>
      <c r="I204" s="160" t="str">
        <f>X210</f>
        <v>Goggles, protective</v>
      </c>
      <c r="J204" s="160" t="str">
        <f>X211</f>
        <v xml:space="preserve">Average score </v>
      </c>
      <c r="K204" s="160" t="str">
        <f>X212</f>
        <v xml:space="preserve">all 6 tracer PPE items </v>
      </c>
      <c r="L204" s="160" t="str">
        <f>X213</f>
        <v xml:space="preserve">50% or more of the tracer items </v>
      </c>
      <c r="M204" s="111"/>
      <c r="N204" s="111"/>
      <c r="O204" s="111"/>
      <c r="P204" s="111"/>
    </row>
    <row r="205" spans="1:32" ht="27.6">
      <c r="C205" s="121"/>
      <c r="D205" s="121"/>
      <c r="E205" s="127" t="s">
        <v>853</v>
      </c>
      <c r="F205" s="127" t="s">
        <v>854</v>
      </c>
      <c r="G205" s="127" t="s">
        <v>855</v>
      </c>
      <c r="H205" s="127" t="s">
        <v>856</v>
      </c>
      <c r="I205" s="127" t="s">
        <v>857</v>
      </c>
      <c r="J205" s="127" t="s">
        <v>858</v>
      </c>
      <c r="K205" s="127" t="s">
        <v>859</v>
      </c>
      <c r="L205" s="127" t="s">
        <v>860</v>
      </c>
      <c r="M205" s="127"/>
      <c r="N205" s="127"/>
      <c r="O205" s="127"/>
      <c r="P205" s="127"/>
    </row>
    <row r="206" spans="1:32">
      <c r="C206" s="123" t="s">
        <v>1927</v>
      </c>
      <c r="D206" s="124"/>
      <c r="E206" s="112">
        <f>HLOOKUP(E205,'Latest indicator estimate data'!$A$1:$ZZ$500,MATCH($C206,'Latest indicator estimate data'!$G$1:$G$500,0),FALSE)</f>
        <v>76</v>
      </c>
      <c r="F206" s="112">
        <f>HLOOKUP(F205,'Latest indicator estimate data'!$A$1:$ZZ$500,MATCH($C206,'Latest indicator estimate data'!$G$1:$G$500,0),FALSE)</f>
        <v>32</v>
      </c>
      <c r="G206" s="112">
        <f>HLOOKUP(G205,'Latest indicator estimate data'!$A$1:$ZZ$500,MATCH($C206,'Latest indicator estimate data'!$G$1:$G$500,0),FALSE)</f>
        <v>78</v>
      </c>
      <c r="H206" s="112">
        <f>HLOOKUP(H205,'Latest indicator estimate data'!$A$1:$ZZ$500,MATCH($C206,'Latest indicator estimate data'!$G$1:$G$500,0),FALSE)</f>
        <v>37</v>
      </c>
      <c r="I206" s="112">
        <f>HLOOKUP(I205,'Latest indicator estimate data'!$A$1:$ZZ$500,MATCH($C206,'Latest indicator estimate data'!$G$1:$G$500,0),FALSE)</f>
        <v>33</v>
      </c>
      <c r="J206" s="112">
        <f>HLOOKUP(J205,'Latest indicator estimate data'!$A$1:$ZZ$500,MATCH($C206,'Latest indicator estimate data'!$G$1:$G$500,0),FALSE)</f>
        <v>52</v>
      </c>
      <c r="K206" s="112">
        <f>HLOOKUP(K205,'Latest indicator estimate data'!$A$1:$ZZ$500,MATCH($C206,'Latest indicator estimate data'!$G$1:$G$500,0),FALSE)</f>
        <v>12</v>
      </c>
      <c r="L206" s="112">
        <f>HLOOKUP(L205,'Latest indicator estimate data'!$A$1:$ZZ$500,MATCH($C206,'Latest indicator estimate data'!$G$1:$G$500,0),FALSE)</f>
        <v>63</v>
      </c>
      <c r="M206" s="112" t="e">
        <f>HLOOKUP(M205,'Latest indicator estimate data'!$A$1:$ZZ$500,MATCH($C206,'Latest indicator estimate data'!$G$1:$G$500,0),FALSE)</f>
        <v>#N/A</v>
      </c>
      <c r="N206" s="112" t="e">
        <f>HLOOKUP(N205,'Latest indicator estimate data'!$A$1:$ZZ$500,MATCH($C206,'Latest indicator estimate data'!$G$1:$G$500,0),FALSE)</f>
        <v>#N/A</v>
      </c>
      <c r="O206" s="112" t="e">
        <f>HLOOKUP(O205,'Latest indicator estimate data'!$A$1:$ZZ$500,MATCH($C206,'Latest indicator estimate data'!$G$1:$G$500,0),FALSE)</f>
        <v>#N/A</v>
      </c>
      <c r="P206" s="112" t="e">
        <f>HLOOKUP(P205,'Latest indicator estimate data'!#REF!,MATCH(C206,'Latest indicator estimate data'!#REF!,0),FALSE)</f>
        <v>#REF!</v>
      </c>
      <c r="X206" s="19" t="s">
        <v>2118</v>
      </c>
      <c r="Y206" s="19" t="s">
        <v>853</v>
      </c>
      <c r="Z206" s="19" t="s">
        <v>1329</v>
      </c>
    </row>
    <row r="207" spans="1:32">
      <c r="C207" s="133" t="s">
        <v>2027</v>
      </c>
      <c r="D207" s="134"/>
      <c r="E207" s="132"/>
      <c r="F207" s="132"/>
      <c r="G207" s="132"/>
      <c r="H207" s="132"/>
      <c r="I207" s="132"/>
      <c r="J207" s="132"/>
      <c r="K207" s="132"/>
      <c r="L207" s="132"/>
      <c r="M207" s="132"/>
      <c r="N207" s="132"/>
      <c r="O207" s="132"/>
      <c r="P207" s="132"/>
      <c r="X207" s="19" t="s">
        <v>2119</v>
      </c>
      <c r="Y207" s="19" t="s">
        <v>854</v>
      </c>
      <c r="Z207" s="19" t="s">
        <v>1331</v>
      </c>
    </row>
    <row r="208" spans="1:32">
      <c r="C208" s="125"/>
      <c r="D208" s="20" t="s">
        <v>1928</v>
      </c>
      <c r="E208" s="108">
        <f>IFERROR(HLOOKUP(E205,'Latest indicator estimate data'!$A$1:$ZZ$500,MATCH($D208,'Latest indicator estimate data'!$G$1:$G$500,0),FALSE),"")</f>
        <v>71</v>
      </c>
      <c r="F208" s="108">
        <f>IFERROR(HLOOKUP(F205,'Latest indicator estimate data'!$A$1:$ZZ$500,MATCH($D208,'Latest indicator estimate data'!$G$1:$G$500,0),FALSE),"")</f>
        <v>33</v>
      </c>
      <c r="G208" s="108">
        <f>IFERROR(HLOOKUP(G205,'Latest indicator estimate data'!$A$1:$ZZ$500,MATCH($D208,'Latest indicator estimate data'!$G$1:$G$500,0),FALSE),"")</f>
        <v>78</v>
      </c>
      <c r="H208" s="108">
        <f>IFERROR(HLOOKUP(H205,'Latest indicator estimate data'!$A$1:$ZZ$500,MATCH($D208,'Latest indicator estimate data'!$G$1:$G$500,0),FALSE),"")</f>
        <v>47</v>
      </c>
      <c r="I208" s="108">
        <f>IFERROR(HLOOKUP(I205,'Latest indicator estimate data'!$A$1:$ZZ$500,MATCH($D208,'Latest indicator estimate data'!$G$1:$G$500,0),FALSE),"")</f>
        <v>38</v>
      </c>
      <c r="J208" s="108">
        <f>IFERROR(HLOOKUP(J205,'Latest indicator estimate data'!$A$1:$ZZ$500,MATCH($D208,'Latest indicator estimate data'!$G$1:$G$500,0),FALSE),"")</f>
        <v>51</v>
      </c>
      <c r="K208" s="108">
        <f>IFERROR(HLOOKUP(K205,'Latest indicator estimate data'!$A$1:$ZZ$500,MATCH($D208,'Latest indicator estimate data'!$G$1:$G$500,0),FALSE),"")</f>
        <v>7</v>
      </c>
      <c r="L208" s="108">
        <f>IFERROR(HLOOKUP(L205,'Latest indicator estimate data'!$A$1:$ZZ$500,MATCH($D208,'Latest indicator estimate data'!$G$1:$G$500,0),FALSE),"")</f>
        <v>53</v>
      </c>
      <c r="M208" s="108" t="str">
        <f>IFERROR(HLOOKUP(M205,'Latest indicator estimate data'!$A$1:$ZZ$500,MATCH($D208,'Latest indicator estimate data'!$G$1:$G$500,0),FALSE),"")</f>
        <v/>
      </c>
      <c r="N208" s="108" t="str">
        <f>IFERROR(HLOOKUP(N205,'Latest indicator estimate data'!$A$1:$ZZ$500,MATCH($D208,'Latest indicator estimate data'!$G$1:$G$500,0),FALSE),"")</f>
        <v/>
      </c>
      <c r="O208" s="108" t="str">
        <f>IFERROR(HLOOKUP(O205,'Latest indicator estimate data'!$A$1:$ZZ$500,MATCH($D208,'Latest indicator estimate data'!$G$1:$G$500,0),FALSE),"")</f>
        <v/>
      </c>
      <c r="P208" s="108" t="str">
        <f>IFERROR(HLOOKUP(P205,'Latest indicator estimate data'!#REF!,MATCH(D208,'Latest indicator estimate data'!#REF!,0),FALSE),"")</f>
        <v/>
      </c>
      <c r="X208" s="19" t="s">
        <v>2120</v>
      </c>
      <c r="Y208" s="19" t="s">
        <v>855</v>
      </c>
      <c r="Z208" s="19" t="s">
        <v>1333</v>
      </c>
    </row>
    <row r="209" spans="2:26" ht="12.75" customHeight="1">
      <c r="C209" s="125"/>
      <c r="D209" s="20" t="s">
        <v>1929</v>
      </c>
      <c r="E209" s="108">
        <f>IFERROR(HLOOKUP(E205,'Latest indicator estimate data'!$A$1:$ZZ$500,MATCH($D209,'Latest indicator estimate data'!$G$1:$G$500,0),FALSE),"")</f>
        <v>78</v>
      </c>
      <c r="F209" s="108">
        <f>IFERROR(HLOOKUP(F205,'Latest indicator estimate data'!$A$1:$ZZ$500,MATCH($D209,'Latest indicator estimate data'!$G$1:$G$500,0),FALSE),"")</f>
        <v>31</v>
      </c>
      <c r="G209" s="108">
        <f>IFERROR(HLOOKUP(G205,'Latest indicator estimate data'!$A$1:$ZZ$500,MATCH($D209,'Latest indicator estimate data'!$G$1:$G$500,0),FALSE),"")</f>
        <v>77</v>
      </c>
      <c r="H209" s="108">
        <f>IFERROR(HLOOKUP(H205,'Latest indicator estimate data'!$A$1:$ZZ$500,MATCH($D209,'Latest indicator estimate data'!$G$1:$G$500,0),FALSE),"")</f>
        <v>32</v>
      </c>
      <c r="I209" s="108">
        <f>IFERROR(HLOOKUP(I205,'Latest indicator estimate data'!$A$1:$ZZ$500,MATCH($D209,'Latest indicator estimate data'!$G$1:$G$500,0),FALSE),"")</f>
        <v>31</v>
      </c>
      <c r="J209" s="108">
        <f>IFERROR(HLOOKUP(J205,'Latest indicator estimate data'!$A$1:$ZZ$500,MATCH($D209,'Latest indicator estimate data'!$G$1:$G$500,0),FALSE),"")</f>
        <v>52</v>
      </c>
      <c r="K209" s="108">
        <f>IFERROR(HLOOKUP(K205,'Latest indicator estimate data'!$A$1:$ZZ$500,MATCH($D209,'Latest indicator estimate data'!$G$1:$G$500,0),FALSE),"")</f>
        <v>14</v>
      </c>
      <c r="L209" s="108">
        <f>IFERROR(HLOOKUP(L205,'Latest indicator estimate data'!$A$1:$ZZ$500,MATCH($D209,'Latest indicator estimate data'!$G$1:$G$500,0),FALSE),"")</f>
        <v>67</v>
      </c>
      <c r="M209" s="108" t="str">
        <f>IFERROR(HLOOKUP(M205,'Latest indicator estimate data'!$A$1:$ZZ$500,MATCH($D209,'Latest indicator estimate data'!$G$1:$G$500,0),FALSE),"")</f>
        <v/>
      </c>
      <c r="N209" s="108" t="str">
        <f>IFERROR(HLOOKUP(N205,'Latest indicator estimate data'!$A$1:$ZZ$500,MATCH($D209,'Latest indicator estimate data'!$G$1:$G$500,0),FALSE),"")</f>
        <v/>
      </c>
      <c r="O209" s="108" t="str">
        <f>IFERROR(HLOOKUP(O205,'Latest indicator estimate data'!$A$1:$ZZ$500,MATCH($D209,'Latest indicator estimate data'!$G$1:$G$500,0),FALSE),"")</f>
        <v/>
      </c>
      <c r="P209" s="108" t="str">
        <f>IFERROR(HLOOKUP(P205,'Latest indicator estimate data'!#REF!,MATCH(D209,'Latest indicator estimate data'!#REF!,0),FALSE),"")</f>
        <v/>
      </c>
      <c r="X209" s="19" t="s">
        <v>2121</v>
      </c>
      <c r="Y209" s="19" t="s">
        <v>856</v>
      </c>
      <c r="Z209" s="19" t="s">
        <v>1335</v>
      </c>
    </row>
    <row r="210" spans="2:26">
      <c r="C210" s="130" t="s">
        <v>2031</v>
      </c>
      <c r="D210" s="131"/>
      <c r="E210" s="132"/>
      <c r="F210" s="132"/>
      <c r="G210" s="132"/>
      <c r="H210" s="132"/>
      <c r="I210" s="132"/>
      <c r="J210" s="132"/>
      <c r="K210" s="132"/>
      <c r="L210" s="132"/>
      <c r="M210" s="132"/>
      <c r="N210" s="132"/>
      <c r="O210" s="132"/>
      <c r="P210" s="132"/>
      <c r="X210" s="19" t="s">
        <v>2122</v>
      </c>
      <c r="Y210" s="19" t="s">
        <v>857</v>
      </c>
      <c r="Z210" s="19" t="s">
        <v>1337</v>
      </c>
    </row>
    <row r="211" spans="2:26">
      <c r="C211" s="125"/>
      <c r="D211" s="20" t="s">
        <v>2558</v>
      </c>
      <c r="E211" s="108">
        <f>IFERROR(HLOOKUP(E205,'Latest indicator estimate data'!$A$1:$ZZ$500,MATCH($D211,'Latest indicator estimate data'!$G$1:$G$500,0),FALSE),"")</f>
        <v>79</v>
      </c>
      <c r="F211" s="108">
        <f>IFERROR(HLOOKUP(F205,'Latest indicator estimate data'!$A$1:$ZZ$500,MATCH($D211,'Latest indicator estimate data'!$G$1:$G$500,0),FALSE),"")</f>
        <v>31</v>
      </c>
      <c r="G211" s="108">
        <f>IFERROR(HLOOKUP(G205,'Latest indicator estimate data'!$A$1:$ZZ$500,MATCH($D211,'Latest indicator estimate data'!$G$1:$G$500,0),FALSE),"")</f>
        <v>79</v>
      </c>
      <c r="H211" s="108">
        <f>IFERROR(HLOOKUP(H205,'Latest indicator estimate data'!$A$1:$ZZ$500,MATCH($D211,'Latest indicator estimate data'!$G$1:$G$500,0),FALSE),"")</f>
        <v>34</v>
      </c>
      <c r="I211" s="108">
        <f>IFERROR(HLOOKUP(I205,'Latest indicator estimate data'!$A$1:$ZZ$500,MATCH($D211,'Latest indicator estimate data'!$G$1:$G$500,0),FALSE),"")</f>
        <v>31</v>
      </c>
      <c r="J211" s="108">
        <f>IFERROR(HLOOKUP(J205,'Latest indicator estimate data'!$A$1:$ZZ$500,MATCH($D211,'Latest indicator estimate data'!$G$1:$G$500,0),FALSE),"")</f>
        <v>53</v>
      </c>
      <c r="K211" s="108">
        <f>IFERROR(HLOOKUP(K205,'Latest indicator estimate data'!$A$1:$ZZ$500,MATCH($D211,'Latest indicator estimate data'!$G$1:$G$500,0),FALSE),"")</f>
        <v>13</v>
      </c>
      <c r="L211" s="108">
        <f>IFERROR(HLOOKUP(L205,'Latest indicator estimate data'!$A$1:$ZZ$500,MATCH($D211,'Latest indicator estimate data'!$G$1:$G$500,0),FALSE),"")</f>
        <v>69</v>
      </c>
      <c r="M211" s="108" t="str">
        <f>IFERROR(HLOOKUP(M205,'Latest indicator estimate data'!$A$1:$ZZ$500,MATCH($D211,'Latest indicator estimate data'!$G$1:$G$500,0),FALSE),"")</f>
        <v/>
      </c>
      <c r="N211" s="108" t="str">
        <f>IFERROR(HLOOKUP(N205,'Latest indicator estimate data'!$A$1:$ZZ$500,MATCH($D211,'Latest indicator estimate data'!$G$1:$G$500,0),FALSE),"")</f>
        <v/>
      </c>
      <c r="O211" s="108" t="str">
        <f>IFERROR(HLOOKUP(O205,'Latest indicator estimate data'!$A$1:$ZZ$500,MATCH($D211,'Latest indicator estimate data'!$G$1:$G$500,0),FALSE),"")</f>
        <v/>
      </c>
      <c r="P211" s="108" t="str">
        <f>IFERROR(HLOOKUP(P205,'Latest indicator estimate data'!#REF!,MATCH(D211,'Latest indicator estimate data'!#REF!,0),FALSE),"")</f>
        <v/>
      </c>
      <c r="X211" s="19" t="s">
        <v>2123</v>
      </c>
      <c r="Y211" s="19" t="s">
        <v>858</v>
      </c>
      <c r="Z211" s="19" t="s">
        <v>1339</v>
      </c>
    </row>
    <row r="212" spans="2:26">
      <c r="C212" s="125"/>
      <c r="D212" s="20" t="s">
        <v>2559</v>
      </c>
      <c r="E212" s="108">
        <f>IFERROR(HLOOKUP(E205,'Latest indicator estimate data'!$A$1:$ZZ$500,MATCH($D212,'Latest indicator estimate data'!$G$1:$G$500,0),FALSE),"")</f>
        <v>69</v>
      </c>
      <c r="F212" s="108">
        <f>IFERROR(HLOOKUP(F205,'Latest indicator estimate data'!$A$1:$ZZ$500,MATCH($D212,'Latest indicator estimate data'!$G$1:$G$500,0),FALSE),"")</f>
        <v>33</v>
      </c>
      <c r="G212" s="108">
        <f>IFERROR(HLOOKUP(G205,'Latest indicator estimate data'!$A$1:$ZZ$500,MATCH($D212,'Latest indicator estimate data'!$G$1:$G$500,0),FALSE),"")</f>
        <v>74</v>
      </c>
      <c r="H212" s="108">
        <f>IFERROR(HLOOKUP(H205,'Latest indicator estimate data'!$A$1:$ZZ$500,MATCH($D212,'Latest indicator estimate data'!$G$1:$G$500,0),FALSE),"")</f>
        <v>44</v>
      </c>
      <c r="I212" s="108">
        <f>IFERROR(HLOOKUP(I205,'Latest indicator estimate data'!$A$1:$ZZ$500,MATCH($D212,'Latest indicator estimate data'!$G$1:$G$500,0),FALSE),"")</f>
        <v>38</v>
      </c>
      <c r="J212" s="108">
        <f>IFERROR(HLOOKUP(J205,'Latest indicator estimate data'!$A$1:$ZZ$500,MATCH($D212,'Latest indicator estimate data'!$G$1:$G$500,0),FALSE),"")</f>
        <v>50</v>
      </c>
      <c r="K212" s="108">
        <f>IFERROR(HLOOKUP(K205,'Latest indicator estimate data'!$A$1:$ZZ$500,MATCH($D212,'Latest indicator estimate data'!$G$1:$G$500,0),FALSE),"")</f>
        <v>8</v>
      </c>
      <c r="L212" s="108">
        <f>IFERROR(HLOOKUP(L205,'Latest indicator estimate data'!$A$1:$ZZ$500,MATCH($D212,'Latest indicator estimate data'!$G$1:$G$500,0),FALSE),"")</f>
        <v>46</v>
      </c>
      <c r="M212" s="108" t="str">
        <f>IFERROR(HLOOKUP(M205,'Latest indicator estimate data'!$A$1:$ZZ$500,MATCH($D212,'Latest indicator estimate data'!$G$1:$G$500,0),FALSE),"")</f>
        <v/>
      </c>
      <c r="N212" s="108" t="str">
        <f>IFERROR(HLOOKUP(N205,'Latest indicator estimate data'!$A$1:$ZZ$500,MATCH($D212,'Latest indicator estimate data'!$G$1:$G$500,0),FALSE),"")</f>
        <v/>
      </c>
      <c r="O212" s="108" t="str">
        <f>IFERROR(HLOOKUP(O205,'Latest indicator estimate data'!$A$1:$ZZ$500,MATCH($D212,'Latest indicator estimate data'!$G$1:$G$500,0),FALSE),"")</f>
        <v/>
      </c>
      <c r="P212" s="108" t="str">
        <f>IFERROR(HLOOKUP(P205,'Latest indicator estimate data'!#REF!,MATCH(D212,'Latest indicator estimate data'!#REF!,0),FALSE),"")</f>
        <v/>
      </c>
      <c r="X212" s="19" t="s">
        <v>2124</v>
      </c>
      <c r="Y212" s="19" t="s">
        <v>859</v>
      </c>
      <c r="Z212" s="19" t="s">
        <v>1340</v>
      </c>
    </row>
    <row r="213" spans="2:26">
      <c r="C213" s="130" t="s">
        <v>2035</v>
      </c>
      <c r="D213" s="131"/>
      <c r="E213" s="132"/>
      <c r="F213" s="132"/>
      <c r="G213" s="132"/>
      <c r="H213" s="132"/>
      <c r="I213" s="132"/>
      <c r="J213" s="132"/>
      <c r="K213" s="132"/>
      <c r="L213" s="132"/>
      <c r="M213" s="132"/>
      <c r="N213" s="132"/>
      <c r="O213" s="132"/>
      <c r="P213" s="132"/>
      <c r="X213" s="19" t="s">
        <v>2115</v>
      </c>
      <c r="Y213" s="19" t="s">
        <v>860</v>
      </c>
      <c r="Z213" s="19" t="s">
        <v>1327</v>
      </c>
    </row>
    <row r="214" spans="2:26">
      <c r="C214" s="125"/>
      <c r="D214" s="20" t="s">
        <v>1933</v>
      </c>
      <c r="E214" s="108">
        <f>IFERROR(HLOOKUP(E205,'Latest indicator estimate data'!$A$1:$ZZ$500,MATCH($D214,'Latest indicator estimate data'!$G$1:$G$500,0),FALSE),"")</f>
        <v>79</v>
      </c>
      <c r="F214" s="108">
        <f>IFERROR(HLOOKUP(F205,'Latest indicator estimate data'!$A$1:$ZZ$500,MATCH($D214,'Latest indicator estimate data'!$G$1:$G$500,0),FALSE),"")</f>
        <v>32</v>
      </c>
      <c r="G214" s="108">
        <f>IFERROR(HLOOKUP(G205,'Latest indicator estimate data'!$A$1:$ZZ$500,MATCH($D214,'Latest indicator estimate data'!$G$1:$G$500,0),FALSE),"")</f>
        <v>85</v>
      </c>
      <c r="H214" s="108">
        <f>IFERROR(HLOOKUP(H205,'Latest indicator estimate data'!$A$1:$ZZ$500,MATCH($D214,'Latest indicator estimate data'!$G$1:$G$500,0),FALSE),"")</f>
        <v>34</v>
      </c>
      <c r="I214" s="108">
        <f>IFERROR(HLOOKUP(I205,'Latest indicator estimate data'!$A$1:$ZZ$500,MATCH($D214,'Latest indicator estimate data'!$G$1:$G$500,0),FALSE),"")</f>
        <v>34</v>
      </c>
      <c r="J214" s="108">
        <f>IFERROR(HLOOKUP(J205,'Latest indicator estimate data'!$A$1:$ZZ$500,MATCH($D214,'Latest indicator estimate data'!$G$1:$G$500,0),FALSE),"")</f>
        <v>55</v>
      </c>
      <c r="K214" s="108">
        <f>IFERROR(HLOOKUP(K205,'Latest indicator estimate data'!$A$1:$ZZ$500,MATCH($D214,'Latest indicator estimate data'!$G$1:$G$500,0),FALSE),"")</f>
        <v>14</v>
      </c>
      <c r="L214" s="108">
        <f>IFERROR(HLOOKUP(L205,'Latest indicator estimate data'!$A$1:$ZZ$500,MATCH($D214,'Latest indicator estimate data'!$G$1:$G$500,0),FALSE),"")</f>
        <v>74</v>
      </c>
      <c r="M214" s="108" t="str">
        <f>IFERROR(HLOOKUP(M205,'Latest indicator estimate data'!$A$1:$ZZ$500,MATCH($D214,'Latest indicator estimate data'!$G$1:$G$500,0),FALSE),"")</f>
        <v/>
      </c>
      <c r="N214" s="108" t="str">
        <f>IFERROR(HLOOKUP(N205,'Latest indicator estimate data'!$A$1:$ZZ$500,MATCH($D214,'Latest indicator estimate data'!$G$1:$G$500,0),FALSE),"")</f>
        <v/>
      </c>
      <c r="O214" s="108" t="str">
        <f>IFERROR(HLOOKUP(O205,'Latest indicator estimate data'!$A$1:$ZZ$500,MATCH($D214,'Latest indicator estimate data'!$G$1:$G$500,0),FALSE),"")</f>
        <v/>
      </c>
      <c r="P214" s="108" t="str">
        <f>IFERROR(HLOOKUP(P205,'Latest indicator estimate data'!#REF!,MATCH(D214,'Latest indicator estimate data'!#REF!,0),FALSE),"")</f>
        <v/>
      </c>
    </row>
    <row r="215" spans="2:26">
      <c r="C215" s="125"/>
      <c r="D215" s="20" t="s">
        <v>1934</v>
      </c>
      <c r="E215" s="108">
        <f>IFERROR(HLOOKUP(E205,'Latest indicator estimate data'!$A$1:$ZZ$500,MATCH($D215,'Latest indicator estimate data'!$G$1:$G$500,0),FALSE),"")</f>
        <v>73</v>
      </c>
      <c r="F215" s="108">
        <f>IFERROR(HLOOKUP(F205,'Latest indicator estimate data'!$A$1:$ZZ$500,MATCH($D215,'Latest indicator estimate data'!$G$1:$G$500,0),FALSE),"")</f>
        <v>32</v>
      </c>
      <c r="G215" s="108">
        <f>IFERROR(HLOOKUP(G205,'Latest indicator estimate data'!$A$1:$ZZ$500,MATCH($D215,'Latest indicator estimate data'!$G$1:$G$500,0),FALSE),"")</f>
        <v>70</v>
      </c>
      <c r="H215" s="108">
        <f>IFERROR(HLOOKUP(H205,'Latest indicator estimate data'!$A$1:$ZZ$500,MATCH($D215,'Latest indicator estimate data'!$G$1:$G$500,0),FALSE),"")</f>
        <v>39</v>
      </c>
      <c r="I215" s="108">
        <f>IFERROR(HLOOKUP(I205,'Latest indicator estimate data'!$A$1:$ZZ$500,MATCH($D215,'Latest indicator estimate data'!$G$1:$G$500,0),FALSE),"")</f>
        <v>32</v>
      </c>
      <c r="J215" s="108">
        <f>IFERROR(HLOOKUP(J205,'Latest indicator estimate data'!$A$1:$ZZ$500,MATCH($D215,'Latest indicator estimate data'!$G$1:$G$500,0),FALSE),"")</f>
        <v>50</v>
      </c>
      <c r="K215" s="108">
        <f>IFERROR(HLOOKUP(K205,'Latest indicator estimate data'!$A$1:$ZZ$500,MATCH($D215,'Latest indicator estimate data'!$G$1:$G$500,0),FALSE),"")</f>
        <v>9</v>
      </c>
      <c r="L215" s="108">
        <f>IFERROR(HLOOKUP(L205,'Latest indicator estimate data'!$A$1:$ZZ$500,MATCH($D215,'Latest indicator estimate data'!$G$1:$G$500,0),FALSE),"")</f>
        <v>51</v>
      </c>
      <c r="M215" s="108" t="str">
        <f>IFERROR(HLOOKUP(M205,'Latest indicator estimate data'!$A$1:$ZZ$500,MATCH($D215,'Latest indicator estimate data'!$G$1:$G$500,0),FALSE),"")</f>
        <v/>
      </c>
      <c r="N215" s="108" t="str">
        <f>IFERROR(HLOOKUP(N205,'Latest indicator estimate data'!$A$1:$ZZ$500,MATCH($D215,'Latest indicator estimate data'!$G$1:$G$500,0),FALSE),"")</f>
        <v/>
      </c>
      <c r="O215" s="108" t="str">
        <f>IFERROR(HLOOKUP(O205,'Latest indicator estimate data'!$A$1:$ZZ$500,MATCH($D215,'Latest indicator estimate data'!$G$1:$G$500,0),FALSE),"")</f>
        <v/>
      </c>
      <c r="P215" s="108" t="str">
        <f>IFERROR(HLOOKUP(P205,'Latest indicator estimate data'!#REF!,MATCH(D215,'Latest indicator estimate data'!#REF!,0),FALSE),"")</f>
        <v/>
      </c>
    </row>
    <row r="216" spans="2:26">
      <c r="C216" s="130" t="s">
        <v>2039</v>
      </c>
      <c r="D216" s="131"/>
      <c r="E216" s="132"/>
      <c r="F216" s="132"/>
      <c r="G216" s="132"/>
      <c r="H216" s="132"/>
      <c r="I216" s="132"/>
      <c r="J216" s="132"/>
      <c r="K216" s="132"/>
      <c r="L216" s="132"/>
      <c r="M216" s="132"/>
      <c r="N216" s="132"/>
      <c r="O216" s="132"/>
      <c r="P216" s="132"/>
    </row>
    <row r="217" spans="2:26">
      <c r="C217" s="125"/>
      <c r="D217" s="20" t="s">
        <v>2561</v>
      </c>
      <c r="E217" s="108">
        <f>IFERROR(HLOOKUP(E205,'Latest indicator estimate data'!$A$1:$ZZ$500,MATCH($D217,'Latest indicator estimate data'!$G$1:$G$500,0),FALSE),"")</f>
        <v>68</v>
      </c>
      <c r="F217" s="108">
        <f>IFERROR(HLOOKUP(F205,'Latest indicator estimate data'!$A$1:$ZZ$500,MATCH($D217,'Latest indicator estimate data'!$G$1:$G$500,0),FALSE),"")</f>
        <v>32</v>
      </c>
      <c r="G217" s="108">
        <f>IFERROR(HLOOKUP(G205,'Latest indicator estimate data'!$A$1:$ZZ$500,MATCH($D217,'Latest indicator estimate data'!$G$1:$G$500,0),FALSE),"")</f>
        <v>95</v>
      </c>
      <c r="H217" s="108">
        <f>IFERROR(HLOOKUP(H205,'Latest indicator estimate data'!$A$1:$ZZ$500,MATCH($D217,'Latest indicator estimate data'!$G$1:$G$500,0),FALSE),"")</f>
        <v>53</v>
      </c>
      <c r="I217" s="108">
        <f>IFERROR(HLOOKUP(I205,'Latest indicator estimate data'!$A$1:$ZZ$500,MATCH($D217,'Latest indicator estimate data'!$G$1:$G$500,0),FALSE),"")</f>
        <v>37</v>
      </c>
      <c r="J217" s="108">
        <f>IFERROR(HLOOKUP(J205,'Latest indicator estimate data'!$A$1:$ZZ$500,MATCH($D217,'Latest indicator estimate data'!$G$1:$G$500,0),FALSE),"")</f>
        <v>56</v>
      </c>
      <c r="K217" s="108">
        <f>IFERROR(HLOOKUP(K205,'Latest indicator estimate data'!$A$1:$ZZ$500,MATCH($D217,'Latest indicator estimate data'!$G$1:$G$500,0),FALSE),"")</f>
        <v>11</v>
      </c>
      <c r="L217" s="108">
        <f>IFERROR(HLOOKUP(L205,'Latest indicator estimate data'!$A$1:$ZZ$500,MATCH($D217,'Latest indicator estimate data'!$G$1:$G$500,0),FALSE),"")</f>
        <v>68</v>
      </c>
      <c r="M217" s="108" t="str">
        <f>IFERROR(HLOOKUP(M205,'Latest indicator estimate data'!$A$1:$ZZ$500,MATCH($D217,'Latest indicator estimate data'!$G$1:$G$500,0),FALSE),"")</f>
        <v/>
      </c>
      <c r="N217" s="108" t="str">
        <f>IFERROR(HLOOKUP(N205,'Latest indicator estimate data'!$A$1:$ZZ$500,MATCH($D217,'Latest indicator estimate data'!$G$1:$G$500,0),FALSE),"")</f>
        <v/>
      </c>
      <c r="O217" s="108" t="str">
        <f>IFERROR(HLOOKUP(O205,'Latest indicator estimate data'!$A$1:$ZZ$500,MATCH($D217,'Latest indicator estimate data'!$G$1:$G$500,0),FALSE),"")</f>
        <v/>
      </c>
      <c r="P217" s="108" t="str">
        <f>IFERROR(HLOOKUP(P205,'Latest indicator estimate data'!#REF!,MATCH(D217,'Latest indicator estimate data'!#REF!,0),FALSE),"")</f>
        <v/>
      </c>
    </row>
    <row r="218" spans="2:26">
      <c r="C218" s="126"/>
      <c r="D218" s="129" t="s">
        <v>2560</v>
      </c>
      <c r="E218" s="113">
        <f>IFERROR(HLOOKUP(E205,'Latest indicator estimate data'!$A$1:$ZZ$500,MATCH($D218,'Latest indicator estimate data'!$G$1:$G$500,0),FALSE),"")</f>
        <v>77</v>
      </c>
      <c r="F218" s="113">
        <f>IFERROR(HLOOKUP(F205,'Latest indicator estimate data'!$A$1:$ZZ$500,MATCH($D218,'Latest indicator estimate data'!$G$1:$G$500,0),FALSE),"")</f>
        <v>32</v>
      </c>
      <c r="G218" s="113">
        <f>IFERROR(HLOOKUP(G205,'Latest indicator estimate data'!$A$1:$ZZ$500,MATCH($D218,'Latest indicator estimate data'!$G$1:$G$500,0),FALSE),"")</f>
        <v>75</v>
      </c>
      <c r="H218" s="113">
        <f>IFERROR(HLOOKUP(H205,'Latest indicator estimate data'!$A$1:$ZZ$500,MATCH($D218,'Latest indicator estimate data'!$G$1:$G$500,0),FALSE),"")</f>
        <v>34</v>
      </c>
      <c r="I218" s="113">
        <f>IFERROR(HLOOKUP(I205,'Latest indicator estimate data'!$A$1:$ZZ$500,MATCH($D218,'Latest indicator estimate data'!$G$1:$G$500,0),FALSE),"")</f>
        <v>33</v>
      </c>
      <c r="J218" s="113">
        <f>IFERROR(HLOOKUP(J205,'Latest indicator estimate data'!$A$1:$ZZ$500,MATCH($D218,'Latest indicator estimate data'!$G$1:$G$500,0),FALSE),"")</f>
        <v>52</v>
      </c>
      <c r="K218" s="113">
        <f>IFERROR(HLOOKUP(K205,'Latest indicator estimate data'!$A$1:$ZZ$500,MATCH($D218,'Latest indicator estimate data'!$G$1:$G$500,0),FALSE),"")</f>
        <v>12</v>
      </c>
      <c r="L218" s="113">
        <f>IFERROR(HLOOKUP(L205,'Latest indicator estimate data'!$A$1:$ZZ$500,MATCH($D218,'Latest indicator estimate data'!$G$1:$G$500,0),FALSE),"")</f>
        <v>62</v>
      </c>
      <c r="M218" s="113" t="str">
        <f>IFERROR(HLOOKUP(M205,'Latest indicator estimate data'!$A$1:$ZZ$500,MATCH($D218,'Latest indicator estimate data'!$G$1:$G$500,0),FALSE),"")</f>
        <v/>
      </c>
      <c r="N218" s="113" t="str">
        <f>IFERROR(HLOOKUP(N205,'Latest indicator estimate data'!$A$1:$ZZ$500,MATCH($D218,'Latest indicator estimate data'!$G$1:$G$500,0),FALSE),"")</f>
        <v/>
      </c>
      <c r="O218" s="113" t="str">
        <f>IFERROR(HLOOKUP(O205,'Latest indicator estimate data'!$A$1:$ZZ$500,MATCH($D218,'Latest indicator estimate data'!$G$1:$G$500,0),FALSE),"")</f>
        <v/>
      </c>
      <c r="P218" s="113" t="str">
        <f>IFERROR(HLOOKUP(P205,'Latest indicator estimate data'!#REF!,MATCH(D218,'Latest indicator estimate data'!#REF!,0),FALSE),"")</f>
        <v/>
      </c>
    </row>
    <row r="222" spans="2:26">
      <c r="B222" s="105" t="s">
        <v>2125</v>
      </c>
    </row>
    <row r="223" spans="2:26">
      <c r="B223" s="105" t="s">
        <v>2484</v>
      </c>
      <c r="C223" s="105"/>
      <c r="D223" s="106"/>
      <c r="E223" s="107"/>
      <c r="F223" s="107"/>
      <c r="G223" s="107"/>
      <c r="H223" s="107"/>
      <c r="I223" s="107"/>
      <c r="J223" s="107"/>
      <c r="K223" s="107"/>
      <c r="L223" s="107"/>
      <c r="M223" s="107"/>
      <c r="N223" s="107"/>
      <c r="O223" s="108"/>
      <c r="P223" s="118"/>
    </row>
    <row r="224" spans="2:26" ht="20.25" customHeight="1">
      <c r="C224" s="109"/>
      <c r="D224" s="109"/>
      <c r="E224" s="245" t="s">
        <v>2126</v>
      </c>
      <c r="F224" s="245"/>
      <c r="G224" s="245"/>
      <c r="H224" s="245"/>
      <c r="I224" s="110"/>
      <c r="J224" s="110"/>
      <c r="K224" s="110"/>
      <c r="L224" s="110"/>
      <c r="M224" s="110"/>
      <c r="N224" s="110"/>
      <c r="O224" s="110"/>
      <c r="P224" s="110"/>
    </row>
    <row r="225" spans="3:26" ht="53.25" customHeight="1">
      <c r="C225" s="120"/>
      <c r="D225" s="120"/>
      <c r="E225" s="160" t="str">
        <f>X227</f>
        <v xml:space="preserve">liquid soap </v>
      </c>
      <c r="F225" s="160" t="str">
        <f>X228</f>
        <v>hand sanitizer</v>
      </c>
      <c r="G225" s="160" t="str">
        <f>X229</f>
        <v>bio-hazardous bag</v>
      </c>
      <c r="H225" s="160" t="str">
        <f>X230</f>
        <v>safety boxes</v>
      </c>
      <c r="I225" s="160" t="str">
        <f>X231</f>
        <v xml:space="preserve">Average score for IPC items </v>
      </c>
      <c r="J225" s="160" t="str">
        <f>X232</f>
        <v>all 4 IPC items currently available</v>
      </c>
      <c r="K225" s="160" t="str">
        <f>X233</f>
        <v>50% or more of IPC items currently available</v>
      </c>
      <c r="L225" s="111"/>
      <c r="M225" s="111"/>
      <c r="N225" s="111"/>
      <c r="O225" s="111"/>
      <c r="P225" s="111"/>
    </row>
    <row r="226" spans="3:26" ht="27.6">
      <c r="C226" s="121"/>
      <c r="D226" s="121"/>
      <c r="E226" s="127" t="s">
        <v>861</v>
      </c>
      <c r="F226" s="127" t="s">
        <v>862</v>
      </c>
      <c r="G226" s="127" t="s">
        <v>863</v>
      </c>
      <c r="H226" s="127" t="s">
        <v>864</v>
      </c>
      <c r="I226" s="127" t="s">
        <v>865</v>
      </c>
      <c r="J226" s="127" t="s">
        <v>866</v>
      </c>
      <c r="K226" s="127" t="s">
        <v>867</v>
      </c>
      <c r="L226" s="127"/>
      <c r="M226" s="127"/>
      <c r="N226" s="127"/>
      <c r="O226" s="127"/>
      <c r="P226" s="127"/>
    </row>
    <row r="227" spans="3:26">
      <c r="C227" s="123" t="s">
        <v>1927</v>
      </c>
      <c r="D227" s="124"/>
      <c r="E227" s="112">
        <f>HLOOKUP(E226,'Latest indicator estimate data'!$A$1:$ZZ$500,MATCH($C227,'Latest indicator estimate data'!$G$1:$G$500,0),FALSE)</f>
        <v>90</v>
      </c>
      <c r="F227" s="112">
        <f>HLOOKUP(F226,'Latest indicator estimate data'!$A$1:$ZZ$500,MATCH($C227,'Latest indicator estimate data'!$G$1:$G$500,0),FALSE)</f>
        <v>97</v>
      </c>
      <c r="G227" s="112">
        <f>HLOOKUP(G226,'Latest indicator estimate data'!$A$1:$ZZ$500,MATCH($C227,'Latest indicator estimate data'!$G$1:$G$500,0),FALSE)</f>
        <v>38</v>
      </c>
      <c r="H227" s="112">
        <f>HLOOKUP(H226,'Latest indicator estimate data'!$A$1:$ZZ$500,MATCH($C227,'Latest indicator estimate data'!$G$1:$G$500,0),FALSE)</f>
        <v>95</v>
      </c>
      <c r="I227" s="112">
        <f>HLOOKUP(I226,'Latest indicator estimate data'!$A$1:$ZZ$500,MATCH($C227,'Latest indicator estimate data'!$G$1:$G$500,0),FALSE)</f>
        <v>80</v>
      </c>
      <c r="J227" s="112">
        <f>HLOOKUP(J226,'Latest indicator estimate data'!$A$1:$ZZ$500,MATCH($C227,'Latest indicator estimate data'!$G$1:$G$500,0),FALSE)</f>
        <v>36</v>
      </c>
      <c r="K227" s="112">
        <f>HLOOKUP(K226,'Latest indicator estimate data'!$A$1:$ZZ$500,MATCH($C227,'Latest indicator estimate data'!$G$1:$G$500,0),FALSE)</f>
        <v>97</v>
      </c>
      <c r="L227" s="112" t="e">
        <f>HLOOKUP(L226,'Latest indicator estimate data'!$A$1:$ZZ$500,MATCH($C227,'Latest indicator estimate data'!$G$1:$G$500,0),FALSE)</f>
        <v>#N/A</v>
      </c>
      <c r="M227" s="112" t="e">
        <f>HLOOKUP(M226,'Latest indicator estimate data'!$A$1:$ZZ$500,MATCH($C227,'Latest indicator estimate data'!$G$1:$G$500,0),FALSE)</f>
        <v>#N/A</v>
      </c>
      <c r="N227" s="112" t="e">
        <f>HLOOKUP(N226,'Latest indicator estimate data'!$A$1:$ZZ$500,MATCH($C227,'Latest indicator estimate data'!$G$1:$G$500,0),FALSE)</f>
        <v>#N/A</v>
      </c>
      <c r="O227" s="112" t="e">
        <f>HLOOKUP(O226,'Latest indicator estimate data'!$A$1:$ZZ$500,MATCH($C227,'Latest indicator estimate data'!$G$1:$G$500,0),FALSE)</f>
        <v>#N/A</v>
      </c>
      <c r="P227" s="112" t="e">
        <f>HLOOKUP(P226,'Latest indicator estimate data'!#REF!,MATCH(C227,'Latest indicator estimate data'!#REF!,0),FALSE)</f>
        <v>#REF!</v>
      </c>
      <c r="X227" s="19" t="s">
        <v>2127</v>
      </c>
      <c r="Y227" s="19" t="s">
        <v>861</v>
      </c>
      <c r="Z227" s="19" t="s">
        <v>1342</v>
      </c>
    </row>
    <row r="228" spans="3:26">
      <c r="C228" s="133" t="s">
        <v>2027</v>
      </c>
      <c r="D228" s="134"/>
      <c r="E228" s="132"/>
      <c r="F228" s="132"/>
      <c r="G228" s="132"/>
      <c r="H228" s="132"/>
      <c r="I228" s="132"/>
      <c r="J228" s="132"/>
      <c r="K228" s="132"/>
      <c r="L228" s="132"/>
      <c r="M228" s="132"/>
      <c r="N228" s="132"/>
      <c r="O228" s="132"/>
      <c r="P228" s="132"/>
      <c r="X228" s="19" t="s">
        <v>2128</v>
      </c>
      <c r="Y228" s="19" t="s">
        <v>862</v>
      </c>
      <c r="Z228" s="19" t="s">
        <v>1344</v>
      </c>
    </row>
    <row r="229" spans="3:26">
      <c r="C229" s="125"/>
      <c r="D229" s="20" t="s">
        <v>1928</v>
      </c>
      <c r="E229" s="108">
        <f>IFERROR(HLOOKUP(E226,'Latest indicator estimate data'!$A$1:$ZZ$500,MATCH($D229,'Latest indicator estimate data'!$G$1:$G$500,0),FALSE),"")</f>
        <v>91</v>
      </c>
      <c r="F229" s="108">
        <f>IFERROR(HLOOKUP(F226,'Latest indicator estimate data'!$A$1:$ZZ$500,MATCH($D229,'Latest indicator estimate data'!$G$1:$G$500,0),FALSE),"")</f>
        <v>96</v>
      </c>
      <c r="G229" s="108">
        <f>IFERROR(HLOOKUP(G226,'Latest indicator estimate data'!$A$1:$ZZ$500,MATCH($D229,'Latest indicator estimate data'!$G$1:$G$500,0),FALSE),"")</f>
        <v>60</v>
      </c>
      <c r="H229" s="108">
        <f>IFERROR(HLOOKUP(H226,'Latest indicator estimate data'!$A$1:$ZZ$500,MATCH($D229,'Latest indicator estimate data'!$G$1:$G$500,0),FALSE),"")</f>
        <v>89</v>
      </c>
      <c r="I229" s="108">
        <f>IFERROR(HLOOKUP(I226,'Latest indicator estimate data'!$A$1:$ZZ$500,MATCH($D229,'Latest indicator estimate data'!$G$1:$G$500,0),FALSE),"")</f>
        <v>84</v>
      </c>
      <c r="J229" s="108">
        <f>IFERROR(HLOOKUP(J226,'Latest indicator estimate data'!$A$1:$ZZ$500,MATCH($D229,'Latest indicator estimate data'!$G$1:$G$500,0),FALSE),"")</f>
        <v>58</v>
      </c>
      <c r="K229" s="108">
        <f>IFERROR(HLOOKUP(K226,'Latest indicator estimate data'!$A$1:$ZZ$500,MATCH($D229,'Latest indicator estimate data'!$G$1:$G$500,0),FALSE),"")</f>
        <v>98</v>
      </c>
      <c r="L229" s="108" t="str">
        <f>IFERROR(HLOOKUP(L226,'Latest indicator estimate data'!$A$1:$ZZ$500,MATCH($D229,'Latest indicator estimate data'!$G$1:$G$500,0),FALSE),"")</f>
        <v/>
      </c>
      <c r="M229" s="108" t="str">
        <f>IFERROR(HLOOKUP(M226,'Latest indicator estimate data'!$A$1:$ZZ$500,MATCH($D229,'Latest indicator estimate data'!$G$1:$G$500,0),FALSE),"")</f>
        <v/>
      </c>
      <c r="N229" s="108" t="str">
        <f>IFERROR(HLOOKUP(N226,'Latest indicator estimate data'!$A$1:$ZZ$500,MATCH($D229,'Latest indicator estimate data'!$G$1:$G$500,0),FALSE),"")</f>
        <v/>
      </c>
      <c r="O229" s="108" t="str">
        <f>IFERROR(HLOOKUP(O226,'Latest indicator estimate data'!$A$1:$ZZ$500,MATCH($D229,'Latest indicator estimate data'!$G$1:$G$500,0),FALSE),"")</f>
        <v/>
      </c>
      <c r="P229" s="108" t="str">
        <f>IFERROR(HLOOKUP(P226,'Latest indicator estimate data'!#REF!,MATCH(D229,'Latest indicator estimate data'!#REF!,0),FALSE),"")</f>
        <v/>
      </c>
      <c r="X229" s="19" t="s">
        <v>2129</v>
      </c>
      <c r="Y229" s="19" t="s">
        <v>863</v>
      </c>
      <c r="Z229" s="19" t="s">
        <v>1346</v>
      </c>
    </row>
    <row r="230" spans="3:26" ht="27.6">
      <c r="C230" s="125"/>
      <c r="D230" s="20" t="s">
        <v>1929</v>
      </c>
      <c r="E230" s="108">
        <f>IFERROR(HLOOKUP(E226,'Latest indicator estimate data'!$A$1:$ZZ$500,MATCH($D230,'Latest indicator estimate data'!$G$1:$G$500,0),FALSE),"")</f>
        <v>89</v>
      </c>
      <c r="F230" s="108">
        <f>IFERROR(HLOOKUP(F226,'Latest indicator estimate data'!$A$1:$ZZ$500,MATCH($D230,'Latest indicator estimate data'!$G$1:$G$500,0),FALSE),"")</f>
        <v>97</v>
      </c>
      <c r="G230" s="108">
        <f>IFERROR(HLOOKUP(G226,'Latest indicator estimate data'!$A$1:$ZZ$500,MATCH($D230,'Latest indicator estimate data'!$G$1:$G$500,0),FALSE),"")</f>
        <v>28</v>
      </c>
      <c r="H230" s="108">
        <f>IFERROR(HLOOKUP(H226,'Latest indicator estimate data'!$A$1:$ZZ$500,MATCH($D230,'Latest indicator estimate data'!$G$1:$G$500,0),FALSE),"")</f>
        <v>97</v>
      </c>
      <c r="I230" s="108">
        <f>IFERROR(HLOOKUP(I226,'Latest indicator estimate data'!$A$1:$ZZ$500,MATCH($D230,'Latest indicator estimate data'!$G$1:$G$500,0),FALSE),"")</f>
        <v>78</v>
      </c>
      <c r="J230" s="108">
        <f>IFERROR(HLOOKUP(J226,'Latest indicator estimate data'!$A$1:$ZZ$500,MATCH($D230,'Latest indicator estimate data'!$G$1:$G$500,0),FALSE),"")</f>
        <v>26</v>
      </c>
      <c r="K230" s="108">
        <f>IFERROR(HLOOKUP(K226,'Latest indicator estimate data'!$A$1:$ZZ$500,MATCH($D230,'Latest indicator estimate data'!$G$1:$G$500,0),FALSE),"")</f>
        <v>96</v>
      </c>
      <c r="L230" s="108" t="str">
        <f>IFERROR(HLOOKUP(L226,'Latest indicator estimate data'!$A$1:$ZZ$500,MATCH($D230,'Latest indicator estimate data'!$G$1:$G$500,0),FALSE),"")</f>
        <v/>
      </c>
      <c r="M230" s="108" t="str">
        <f>IFERROR(HLOOKUP(M226,'Latest indicator estimate data'!$A$1:$ZZ$500,MATCH($D230,'Latest indicator estimate data'!$G$1:$G$500,0),FALSE),"")</f>
        <v/>
      </c>
      <c r="N230" s="108" t="str">
        <f>IFERROR(HLOOKUP(N226,'Latest indicator estimate data'!$A$1:$ZZ$500,MATCH($D230,'Latest indicator estimate data'!$G$1:$G$500,0),FALSE),"")</f>
        <v/>
      </c>
      <c r="O230" s="108" t="str">
        <f>IFERROR(HLOOKUP(O226,'Latest indicator estimate data'!$A$1:$ZZ$500,MATCH($D230,'Latest indicator estimate data'!$G$1:$G$500,0),FALSE),"")</f>
        <v/>
      </c>
      <c r="P230" s="108" t="str">
        <f>IFERROR(HLOOKUP(P226,'Latest indicator estimate data'!#REF!,MATCH(D230,'Latest indicator estimate data'!#REF!,0),FALSE),"")</f>
        <v/>
      </c>
      <c r="X230" s="19" t="s">
        <v>2130</v>
      </c>
      <c r="Y230" s="19" t="s">
        <v>864</v>
      </c>
      <c r="Z230" s="19" t="s">
        <v>1348</v>
      </c>
    </row>
    <row r="231" spans="3:26">
      <c r="C231" s="130" t="s">
        <v>2031</v>
      </c>
      <c r="D231" s="131"/>
      <c r="E231" s="132"/>
      <c r="F231" s="132"/>
      <c r="G231" s="132"/>
      <c r="H231" s="132"/>
      <c r="I231" s="132"/>
      <c r="J231" s="132"/>
      <c r="K231" s="132"/>
      <c r="L231" s="132"/>
      <c r="M231" s="132"/>
      <c r="N231" s="132"/>
      <c r="O231" s="132"/>
      <c r="P231" s="132"/>
      <c r="X231" s="19" t="s">
        <v>2131</v>
      </c>
      <c r="Y231" s="19" t="s">
        <v>865</v>
      </c>
      <c r="Z231" s="19" t="s">
        <v>1350</v>
      </c>
    </row>
    <row r="232" spans="3:26">
      <c r="C232" s="125"/>
      <c r="D232" s="20" t="s">
        <v>2558</v>
      </c>
      <c r="E232" s="108">
        <f>IFERROR(HLOOKUP(E226,'Latest indicator estimate data'!$A$1:$ZZ$500,MATCH($D232,'Latest indicator estimate data'!$G$1:$G$500,0),FALSE),"")</f>
        <v>89</v>
      </c>
      <c r="F232" s="108">
        <f>IFERROR(HLOOKUP(F226,'Latest indicator estimate data'!$A$1:$ZZ$500,MATCH($D232,'Latest indicator estimate data'!$G$1:$G$500,0),FALSE),"")</f>
        <v>97</v>
      </c>
      <c r="G232" s="108">
        <f>IFERROR(HLOOKUP(G226,'Latest indicator estimate data'!$A$1:$ZZ$500,MATCH($D232,'Latest indicator estimate data'!$G$1:$G$500,0),FALSE),"")</f>
        <v>30</v>
      </c>
      <c r="H232" s="108">
        <f>IFERROR(HLOOKUP(H226,'Latest indicator estimate data'!$A$1:$ZZ$500,MATCH($D232,'Latest indicator estimate data'!$G$1:$G$500,0),FALSE),"")</f>
        <v>97</v>
      </c>
      <c r="I232" s="108">
        <f>IFERROR(HLOOKUP(I226,'Latest indicator estimate data'!$A$1:$ZZ$500,MATCH($D232,'Latest indicator estimate data'!$G$1:$G$500,0),FALSE),"")</f>
        <v>78</v>
      </c>
      <c r="J232" s="108">
        <f>IFERROR(HLOOKUP(J226,'Latest indicator estimate data'!$A$1:$ZZ$500,MATCH($D232,'Latest indicator estimate data'!$G$1:$G$500,0),FALSE),"")</f>
        <v>28</v>
      </c>
      <c r="K232" s="108">
        <f>IFERROR(HLOOKUP(K226,'Latest indicator estimate data'!$A$1:$ZZ$500,MATCH($D232,'Latest indicator estimate data'!$G$1:$G$500,0),FALSE),"")</f>
        <v>96</v>
      </c>
      <c r="L232" s="108" t="str">
        <f>IFERROR(HLOOKUP(L226,'Latest indicator estimate data'!$A$1:$ZZ$500,MATCH($D232,'Latest indicator estimate data'!$G$1:$G$500,0),FALSE),"")</f>
        <v/>
      </c>
      <c r="M232" s="108" t="str">
        <f>IFERROR(HLOOKUP(M226,'Latest indicator estimate data'!$A$1:$ZZ$500,MATCH($D232,'Latest indicator estimate data'!$G$1:$G$500,0),FALSE),"")</f>
        <v/>
      </c>
      <c r="N232" s="108" t="str">
        <f>IFERROR(HLOOKUP(N226,'Latest indicator estimate data'!$A$1:$ZZ$500,MATCH($D232,'Latest indicator estimate data'!$G$1:$G$500,0),FALSE),"")</f>
        <v/>
      </c>
      <c r="O232" s="108" t="str">
        <f>IFERROR(HLOOKUP(O226,'Latest indicator estimate data'!$A$1:$ZZ$500,MATCH($D232,'Latest indicator estimate data'!$G$1:$G$500,0),FALSE),"")</f>
        <v/>
      </c>
      <c r="P232" s="108" t="str">
        <f>IFERROR(HLOOKUP(P226,'Latest indicator estimate data'!#REF!,MATCH(D232,'Latest indicator estimate data'!#REF!,0),FALSE),"")</f>
        <v/>
      </c>
      <c r="X232" s="19" t="s">
        <v>2133</v>
      </c>
      <c r="Y232" s="19" t="s">
        <v>866</v>
      </c>
      <c r="Z232" s="19" t="s">
        <v>1351</v>
      </c>
    </row>
    <row r="233" spans="3:26">
      <c r="C233" s="125"/>
      <c r="D233" s="20" t="s">
        <v>2559</v>
      </c>
      <c r="E233" s="108">
        <f>IFERROR(HLOOKUP(E226,'Latest indicator estimate data'!$A$1:$ZZ$500,MATCH($D233,'Latest indicator estimate data'!$G$1:$G$500,0),FALSE),"")</f>
        <v>92</v>
      </c>
      <c r="F233" s="108">
        <f>IFERROR(HLOOKUP(F226,'Latest indicator estimate data'!$A$1:$ZZ$500,MATCH($D233,'Latest indicator estimate data'!$G$1:$G$500,0),FALSE),"")</f>
        <v>95</v>
      </c>
      <c r="G233" s="108">
        <f>IFERROR(HLOOKUP(G226,'Latest indicator estimate data'!$A$1:$ZZ$500,MATCH($D233,'Latest indicator estimate data'!$G$1:$G$500,0),FALSE),"")</f>
        <v>62</v>
      </c>
      <c r="H233" s="108">
        <f>IFERROR(HLOOKUP(H226,'Latest indicator estimate data'!$A$1:$ZZ$500,MATCH($D233,'Latest indicator estimate data'!$G$1:$G$500,0),FALSE),"")</f>
        <v>87</v>
      </c>
      <c r="I233" s="108">
        <f>IFERROR(HLOOKUP(I226,'Latest indicator estimate data'!$A$1:$ZZ$500,MATCH($D233,'Latest indicator estimate data'!$G$1:$G$500,0),FALSE),"")</f>
        <v>84</v>
      </c>
      <c r="J233" s="108">
        <f>IFERROR(HLOOKUP(J226,'Latest indicator estimate data'!$A$1:$ZZ$500,MATCH($D233,'Latest indicator estimate data'!$G$1:$G$500,0),FALSE),"")</f>
        <v>59</v>
      </c>
      <c r="K233" s="108">
        <f>IFERROR(HLOOKUP(K226,'Latest indicator estimate data'!$A$1:$ZZ$500,MATCH($D233,'Latest indicator estimate data'!$G$1:$G$500,0),FALSE),"")</f>
        <v>97</v>
      </c>
      <c r="L233" s="108" t="str">
        <f>IFERROR(HLOOKUP(L226,'Latest indicator estimate data'!$A$1:$ZZ$500,MATCH($D233,'Latest indicator estimate data'!$G$1:$G$500,0),FALSE),"")</f>
        <v/>
      </c>
      <c r="M233" s="108" t="str">
        <f>IFERROR(HLOOKUP(M226,'Latest indicator estimate data'!$A$1:$ZZ$500,MATCH($D233,'Latest indicator estimate data'!$G$1:$G$500,0),FALSE),"")</f>
        <v/>
      </c>
      <c r="N233" s="108" t="str">
        <f>IFERROR(HLOOKUP(N226,'Latest indicator estimate data'!$A$1:$ZZ$500,MATCH($D233,'Latest indicator estimate data'!$G$1:$G$500,0),FALSE),"")</f>
        <v/>
      </c>
      <c r="O233" s="108" t="str">
        <f>IFERROR(HLOOKUP(O226,'Latest indicator estimate data'!$A$1:$ZZ$500,MATCH($D233,'Latest indicator estimate data'!$G$1:$G$500,0),FALSE),"")</f>
        <v/>
      </c>
      <c r="P233" s="108" t="str">
        <f>IFERROR(HLOOKUP(P226,'Latest indicator estimate data'!#REF!,MATCH(D233,'Latest indicator estimate data'!#REF!,0),FALSE),"")</f>
        <v/>
      </c>
      <c r="X233" s="19" t="s">
        <v>2134</v>
      </c>
      <c r="Y233" s="19" t="s">
        <v>867</v>
      </c>
      <c r="Z233" s="19" t="s">
        <v>1353</v>
      </c>
    </row>
    <row r="234" spans="3:26">
      <c r="C234" s="130" t="s">
        <v>2035</v>
      </c>
      <c r="D234" s="131"/>
      <c r="E234" s="132"/>
      <c r="F234" s="132"/>
      <c r="G234" s="132"/>
      <c r="H234" s="132"/>
      <c r="I234" s="132"/>
      <c r="J234" s="132"/>
      <c r="K234" s="132"/>
      <c r="L234" s="132"/>
      <c r="M234" s="132"/>
      <c r="N234" s="132"/>
      <c r="O234" s="132"/>
      <c r="P234" s="132"/>
    </row>
    <row r="235" spans="3:26">
      <c r="C235" s="125"/>
      <c r="D235" s="20" t="s">
        <v>1933</v>
      </c>
      <c r="E235" s="108">
        <f>IFERROR(HLOOKUP(E226,'Latest indicator estimate data'!$A$1:$ZZ$500,MATCH($D235,'Latest indicator estimate data'!$G$1:$G$500,0),FALSE),"")</f>
        <v>88</v>
      </c>
      <c r="F235" s="108">
        <f>IFERROR(HLOOKUP(F226,'Latest indicator estimate data'!$A$1:$ZZ$500,MATCH($D235,'Latest indicator estimate data'!$G$1:$G$500,0),FALSE),"")</f>
        <v>96</v>
      </c>
      <c r="G235" s="108">
        <f>IFERROR(HLOOKUP(G226,'Latest indicator estimate data'!$A$1:$ZZ$500,MATCH($D235,'Latest indicator estimate data'!$G$1:$G$500,0),FALSE),"")</f>
        <v>23</v>
      </c>
      <c r="H235" s="108">
        <f>IFERROR(HLOOKUP(H226,'Latest indicator estimate data'!$A$1:$ZZ$500,MATCH($D235,'Latest indicator estimate data'!$G$1:$G$500,0),FALSE),"")</f>
        <v>95</v>
      </c>
      <c r="I235" s="108">
        <f>IFERROR(HLOOKUP(I226,'Latest indicator estimate data'!$A$1:$ZZ$500,MATCH($D235,'Latest indicator estimate data'!$G$1:$G$500,0),FALSE),"")</f>
        <v>75</v>
      </c>
      <c r="J235" s="108">
        <f>IFERROR(HLOOKUP(J226,'Latest indicator estimate data'!$A$1:$ZZ$500,MATCH($D235,'Latest indicator estimate data'!$G$1:$G$500,0),FALSE),"")</f>
        <v>22</v>
      </c>
      <c r="K235" s="108">
        <f>IFERROR(HLOOKUP(K226,'Latest indicator estimate data'!$A$1:$ZZ$500,MATCH($D235,'Latest indicator estimate data'!$G$1:$G$500,0),FALSE),"")</f>
        <v>95</v>
      </c>
      <c r="L235" s="108" t="str">
        <f>IFERROR(HLOOKUP(L226,'Latest indicator estimate data'!$A$1:$ZZ$500,MATCH($D235,'Latest indicator estimate data'!$G$1:$G$500,0),FALSE),"")</f>
        <v/>
      </c>
      <c r="M235" s="108" t="str">
        <f>IFERROR(HLOOKUP(M226,'Latest indicator estimate data'!$A$1:$ZZ$500,MATCH($D235,'Latest indicator estimate data'!$G$1:$G$500,0),FALSE),"")</f>
        <v/>
      </c>
      <c r="N235" s="108" t="str">
        <f>IFERROR(HLOOKUP(N226,'Latest indicator estimate data'!$A$1:$ZZ$500,MATCH($D235,'Latest indicator estimate data'!$G$1:$G$500,0),FALSE),"")</f>
        <v/>
      </c>
      <c r="O235" s="108" t="str">
        <f>IFERROR(HLOOKUP(O226,'Latest indicator estimate data'!$A$1:$ZZ$500,MATCH($D235,'Latest indicator estimate data'!$G$1:$G$500,0),FALSE),"")</f>
        <v/>
      </c>
      <c r="P235" s="108" t="str">
        <f>IFERROR(HLOOKUP(P226,'Latest indicator estimate data'!#REF!,MATCH(D235,'Latest indicator estimate data'!#REF!,0),FALSE),"")</f>
        <v/>
      </c>
    </row>
    <row r="236" spans="3:26">
      <c r="C236" s="125"/>
      <c r="D236" s="20" t="s">
        <v>1934</v>
      </c>
      <c r="E236" s="108">
        <f>IFERROR(HLOOKUP(E226,'Latest indicator estimate data'!$A$1:$ZZ$500,MATCH($D236,'Latest indicator estimate data'!$G$1:$G$500,0),FALSE),"")</f>
        <v>92</v>
      </c>
      <c r="F236" s="108">
        <f>IFERROR(HLOOKUP(F226,'Latest indicator estimate data'!$A$1:$ZZ$500,MATCH($D236,'Latest indicator estimate data'!$G$1:$G$500,0),FALSE),"")</f>
        <v>97</v>
      </c>
      <c r="G236" s="108">
        <f>IFERROR(HLOOKUP(G226,'Latest indicator estimate data'!$A$1:$ZZ$500,MATCH($D236,'Latest indicator estimate data'!$G$1:$G$500,0),FALSE),"")</f>
        <v>53</v>
      </c>
      <c r="H236" s="108">
        <f>IFERROR(HLOOKUP(H226,'Latest indicator estimate data'!$A$1:$ZZ$500,MATCH($D236,'Latest indicator estimate data'!$G$1:$G$500,0),FALSE),"")</f>
        <v>95</v>
      </c>
      <c r="I236" s="108">
        <f>IFERROR(HLOOKUP(I226,'Latest indicator estimate data'!$A$1:$ZZ$500,MATCH($D236,'Latest indicator estimate data'!$G$1:$G$500,0),FALSE),"")</f>
        <v>84</v>
      </c>
      <c r="J236" s="108">
        <f>IFERROR(HLOOKUP(J226,'Latest indicator estimate data'!$A$1:$ZZ$500,MATCH($D236,'Latest indicator estimate data'!$G$1:$G$500,0),FALSE),"")</f>
        <v>50</v>
      </c>
      <c r="K236" s="108">
        <f>IFERROR(HLOOKUP(K226,'Latest indicator estimate data'!$A$1:$ZZ$500,MATCH($D236,'Latest indicator estimate data'!$G$1:$G$500,0),FALSE),"")</f>
        <v>99</v>
      </c>
      <c r="L236" s="108" t="str">
        <f>IFERROR(HLOOKUP(L226,'Latest indicator estimate data'!$A$1:$ZZ$500,MATCH($D236,'Latest indicator estimate data'!$G$1:$G$500,0),FALSE),"")</f>
        <v/>
      </c>
      <c r="M236" s="108" t="str">
        <f>IFERROR(HLOOKUP(M226,'Latest indicator estimate data'!$A$1:$ZZ$500,MATCH($D236,'Latest indicator estimate data'!$G$1:$G$500,0),FALSE),"")</f>
        <v/>
      </c>
      <c r="N236" s="108" t="str">
        <f>IFERROR(HLOOKUP(N226,'Latest indicator estimate data'!$A$1:$ZZ$500,MATCH($D236,'Latest indicator estimate data'!$G$1:$G$500,0),FALSE),"")</f>
        <v/>
      </c>
      <c r="O236" s="108" t="str">
        <f>IFERROR(HLOOKUP(O226,'Latest indicator estimate data'!$A$1:$ZZ$500,MATCH($D236,'Latest indicator estimate data'!$G$1:$G$500,0),FALSE),"")</f>
        <v/>
      </c>
      <c r="P236" s="108" t="str">
        <f>IFERROR(HLOOKUP(P226,'Latest indicator estimate data'!#REF!,MATCH(D236,'Latest indicator estimate data'!#REF!,0),FALSE),"")</f>
        <v/>
      </c>
    </row>
    <row r="237" spans="3:26">
      <c r="C237" s="130" t="s">
        <v>2039</v>
      </c>
      <c r="D237" s="131"/>
      <c r="E237" s="132"/>
      <c r="F237" s="132"/>
      <c r="G237" s="132"/>
      <c r="H237" s="132"/>
      <c r="I237" s="132"/>
      <c r="J237" s="132"/>
      <c r="K237" s="132"/>
      <c r="L237" s="132"/>
      <c r="M237" s="132"/>
      <c r="N237" s="132"/>
      <c r="O237" s="132"/>
      <c r="P237" s="132"/>
    </row>
    <row r="238" spans="3:26">
      <c r="C238" s="125"/>
      <c r="D238" s="20" t="s">
        <v>2561</v>
      </c>
      <c r="E238" s="108">
        <f>IFERROR(HLOOKUP(E226,'Latest indicator estimate data'!$A$1:$ZZ$500,MATCH($D238,'Latest indicator estimate data'!$G$1:$G$500,0),FALSE),"")</f>
        <v>89</v>
      </c>
      <c r="F238" s="108">
        <f>IFERROR(HLOOKUP(F226,'Latest indicator estimate data'!$A$1:$ZZ$500,MATCH($D238,'Latest indicator estimate data'!$G$1:$G$500,0),FALSE),"")</f>
        <v>95</v>
      </c>
      <c r="G238" s="108">
        <f>IFERROR(HLOOKUP(G226,'Latest indicator estimate data'!$A$1:$ZZ$500,MATCH($D238,'Latest indicator estimate data'!$G$1:$G$500,0),FALSE),"")</f>
        <v>63</v>
      </c>
      <c r="H238" s="108">
        <f>IFERROR(HLOOKUP(H226,'Latest indicator estimate data'!$A$1:$ZZ$500,MATCH($D238,'Latest indicator estimate data'!$G$1:$G$500,0),FALSE),"")</f>
        <v>100</v>
      </c>
      <c r="I238" s="108">
        <f>IFERROR(HLOOKUP(I226,'Latest indicator estimate data'!$A$1:$ZZ$500,MATCH($D238,'Latest indicator estimate data'!$G$1:$G$500,0),FALSE),"")</f>
        <v>87</v>
      </c>
      <c r="J238" s="108">
        <f>IFERROR(HLOOKUP(J226,'Latest indicator estimate data'!$A$1:$ZZ$500,MATCH($D238,'Latest indicator estimate data'!$G$1:$G$500,0),FALSE),"")</f>
        <v>58</v>
      </c>
      <c r="K238" s="108">
        <f>IFERROR(HLOOKUP(K226,'Latest indicator estimate data'!$A$1:$ZZ$500,MATCH($D238,'Latest indicator estimate data'!$G$1:$G$500,0),FALSE),"")</f>
        <v>100</v>
      </c>
      <c r="L238" s="108" t="str">
        <f>IFERROR(HLOOKUP(L226,'Latest indicator estimate data'!$A$1:$ZZ$500,MATCH($D238,'Latest indicator estimate data'!$G$1:$G$500,0),FALSE),"")</f>
        <v/>
      </c>
      <c r="M238" s="108" t="str">
        <f>IFERROR(HLOOKUP(M226,'Latest indicator estimate data'!$A$1:$ZZ$500,MATCH($D238,'Latest indicator estimate data'!$G$1:$G$500,0),FALSE),"")</f>
        <v/>
      </c>
      <c r="N238" s="108" t="str">
        <f>IFERROR(HLOOKUP(N226,'Latest indicator estimate data'!$A$1:$ZZ$500,MATCH($D238,'Latest indicator estimate data'!$G$1:$G$500,0),FALSE),"")</f>
        <v/>
      </c>
      <c r="O238" s="108" t="str">
        <f>IFERROR(HLOOKUP(O226,'Latest indicator estimate data'!$A$1:$ZZ$500,MATCH($D238,'Latest indicator estimate data'!$G$1:$G$500,0),FALSE),"")</f>
        <v/>
      </c>
      <c r="P238" s="108" t="str">
        <f>IFERROR(HLOOKUP(P226,'Latest indicator estimate data'!#REF!,MATCH(D238,'Latest indicator estimate data'!#REF!,0),FALSE),"")</f>
        <v/>
      </c>
    </row>
    <row r="239" spans="3:26">
      <c r="C239" s="126"/>
      <c r="D239" s="129" t="s">
        <v>2560</v>
      </c>
      <c r="E239" s="113">
        <f>IFERROR(HLOOKUP(E226,'Latest indicator estimate data'!$A$1:$ZZ$500,MATCH($D239,'Latest indicator estimate data'!$G$1:$G$500,0),FALSE),"")</f>
        <v>90</v>
      </c>
      <c r="F239" s="113">
        <f>IFERROR(HLOOKUP(F226,'Latest indicator estimate data'!$A$1:$ZZ$500,MATCH($D239,'Latest indicator estimate data'!$G$1:$G$500,0),FALSE),"")</f>
        <v>97</v>
      </c>
      <c r="G239" s="113">
        <f>IFERROR(HLOOKUP(G226,'Latest indicator estimate data'!$A$1:$ZZ$500,MATCH($D239,'Latest indicator estimate data'!$G$1:$G$500,0),FALSE),"")</f>
        <v>34</v>
      </c>
      <c r="H239" s="113">
        <f>IFERROR(HLOOKUP(H226,'Latest indicator estimate data'!$A$1:$ZZ$500,MATCH($D239,'Latest indicator estimate data'!$G$1:$G$500,0),FALSE),"")</f>
        <v>94</v>
      </c>
      <c r="I239" s="113">
        <f>IFERROR(HLOOKUP(I226,'Latest indicator estimate data'!$A$1:$ZZ$500,MATCH($D239,'Latest indicator estimate data'!$G$1:$G$500,0),FALSE),"")</f>
        <v>79</v>
      </c>
      <c r="J239" s="113">
        <f>IFERROR(HLOOKUP(J226,'Latest indicator estimate data'!$A$1:$ZZ$500,MATCH($D239,'Latest indicator estimate data'!$G$1:$G$500,0),FALSE),"")</f>
        <v>33</v>
      </c>
      <c r="K239" s="113">
        <f>IFERROR(HLOOKUP(K226,'Latest indicator estimate data'!$A$1:$ZZ$500,MATCH($D239,'Latest indicator estimate data'!$G$1:$G$500,0),FALSE),"")</f>
        <v>96</v>
      </c>
      <c r="L239" s="113" t="str">
        <f>IFERROR(HLOOKUP(L226,'Latest indicator estimate data'!$A$1:$ZZ$500,MATCH($D239,'Latest indicator estimate data'!$G$1:$G$500,0),FALSE),"")</f>
        <v/>
      </c>
      <c r="M239" s="113" t="str">
        <f>IFERROR(HLOOKUP(M226,'Latest indicator estimate data'!$A$1:$ZZ$500,MATCH($D239,'Latest indicator estimate data'!$G$1:$G$500,0),FALSE),"")</f>
        <v/>
      </c>
      <c r="N239" s="113" t="str">
        <f>IFERROR(HLOOKUP(N226,'Latest indicator estimate data'!$A$1:$ZZ$500,MATCH($D239,'Latest indicator estimate data'!$G$1:$G$500,0),FALSE),"")</f>
        <v/>
      </c>
      <c r="O239" s="113" t="str">
        <f>IFERROR(HLOOKUP(O226,'Latest indicator estimate data'!$A$1:$ZZ$500,MATCH($D239,'Latest indicator estimate data'!$G$1:$G$500,0),FALSE),"")</f>
        <v/>
      </c>
      <c r="P239" s="113" t="str">
        <f>IFERROR(HLOOKUP(P226,'Latest indicator estimate data'!#REF!,MATCH(D239,'Latest indicator estimate data'!#REF!,0),FALSE),"")</f>
        <v/>
      </c>
    </row>
    <row r="243" spans="2:26">
      <c r="B243" s="105" t="s">
        <v>2135</v>
      </c>
    </row>
    <row r="244" spans="2:26">
      <c r="B244" s="105" t="s">
        <v>2485</v>
      </c>
      <c r="C244" s="105"/>
      <c r="D244" s="106"/>
      <c r="E244" s="107"/>
      <c r="F244" s="107"/>
      <c r="G244" s="107"/>
      <c r="H244" s="107"/>
      <c r="I244" s="107"/>
      <c r="J244" s="107"/>
      <c r="K244" s="107"/>
      <c r="L244" s="107"/>
      <c r="M244" s="107"/>
      <c r="N244" s="107"/>
      <c r="O244" s="108"/>
      <c r="P244" s="118"/>
    </row>
    <row r="245" spans="2:26" ht="24.75" customHeight="1">
      <c r="C245" s="109"/>
      <c r="D245" s="109"/>
      <c r="E245" s="110"/>
      <c r="F245" s="155" t="s">
        <v>2136</v>
      </c>
      <c r="G245" s="122"/>
      <c r="H245" s="122"/>
      <c r="I245" s="122"/>
      <c r="J245" s="122"/>
      <c r="K245" s="122"/>
      <c r="L245" s="122"/>
      <c r="M245" s="110"/>
      <c r="N245" s="110"/>
      <c r="O245" s="110"/>
      <c r="P245" s="110"/>
    </row>
    <row r="246" spans="2:26" ht="93" customHeight="1">
      <c r="C246" s="120"/>
      <c r="D246" s="120"/>
      <c r="E246" s="160" t="str">
        <f>X248</f>
        <v xml:space="preserve">% of facilities that have any IPC guidelines </v>
      </c>
      <c r="F246" s="160" t="str">
        <f>X249</f>
        <v>Screening for COVID-19 signs and symptoms</v>
      </c>
      <c r="G246" s="160" t="str">
        <f>X250</f>
        <v>isolation and transmission-based precautions for suspected/confirmed COVID-19 cases</v>
      </c>
      <c r="H246" s="160" t="str">
        <f>X251</f>
        <v xml:space="preserve">Personal protective equipment </v>
      </c>
      <c r="I246" s="160" t="str">
        <f>X252</f>
        <v>Masking policies for all staff, patients, and visitors</v>
      </c>
      <c r="J246" s="160" t="str">
        <f>X253</f>
        <v>COVID-19 surveillance among health workers</v>
      </c>
      <c r="K246" s="160" t="str">
        <f>X254</f>
        <v xml:space="preserve">Environmental cleaning and disinfection </v>
      </c>
      <c r="L246" s="160" t="str">
        <f>X255</f>
        <v>Waste management</v>
      </c>
      <c r="M246" s="160" t="str">
        <f>X256</f>
        <v xml:space="preserve">Average score for IPC guidelines </v>
      </c>
      <c r="N246" s="160" t="str">
        <f>X257</f>
        <v>% of facilities that have IPC guidelines for all five topics</v>
      </c>
      <c r="O246" s="160" t="str">
        <f>X258</f>
        <v xml:space="preserve">% of facilities that have 50% or more of the tracer items </v>
      </c>
      <c r="P246" s="111"/>
    </row>
    <row r="247" spans="2:26" ht="41.4">
      <c r="C247" s="121"/>
      <c r="D247" s="121"/>
      <c r="E247" s="127" t="s">
        <v>868</v>
      </c>
      <c r="F247" s="127" t="s">
        <v>869</v>
      </c>
      <c r="G247" s="127" t="s">
        <v>870</v>
      </c>
      <c r="H247" s="127" t="s">
        <v>871</v>
      </c>
      <c r="I247" s="127" t="s">
        <v>872</v>
      </c>
      <c r="J247" s="127" t="s">
        <v>873</v>
      </c>
      <c r="K247" s="127" t="s">
        <v>874</v>
      </c>
      <c r="L247" s="127" t="s">
        <v>875</v>
      </c>
      <c r="M247" s="127" t="s">
        <v>876</v>
      </c>
      <c r="N247" s="127" t="s">
        <v>877</v>
      </c>
      <c r="O247" s="127" t="s">
        <v>878</v>
      </c>
      <c r="P247" s="127"/>
    </row>
    <row r="248" spans="2:26">
      <c r="C248" s="123" t="s">
        <v>1927</v>
      </c>
      <c r="D248" s="124"/>
      <c r="E248" s="112">
        <f>HLOOKUP(E247,'Latest indicator estimate data'!$A$1:$ZZ$500,MATCH($C248,'Latest indicator estimate data'!$G$1:$G$500,0),FALSE)</f>
        <v>93</v>
      </c>
      <c r="F248" s="112">
        <f>HLOOKUP(F247,'Latest indicator estimate data'!$A$1:$ZZ$500,MATCH($C248,'Latest indicator estimate data'!$G$1:$G$500,0),FALSE)</f>
        <v>90</v>
      </c>
      <c r="G248" s="112">
        <f>HLOOKUP(G247,'Latest indicator estimate data'!$A$1:$ZZ$500,MATCH($C248,'Latest indicator estimate data'!$G$1:$G$500,0),FALSE)</f>
        <v>65</v>
      </c>
      <c r="H248" s="112">
        <f>HLOOKUP(H247,'Latest indicator estimate data'!$A$1:$ZZ$500,MATCH($C248,'Latest indicator estimate data'!$G$1:$G$500,0),FALSE)</f>
        <v>88</v>
      </c>
      <c r="I248" s="112">
        <f>HLOOKUP(I247,'Latest indicator estimate data'!$A$1:$ZZ$500,MATCH($C248,'Latest indicator estimate data'!$G$1:$G$500,0),FALSE)</f>
        <v>80</v>
      </c>
      <c r="J248" s="112">
        <f>HLOOKUP(J247,'Latest indicator estimate data'!$A$1:$ZZ$500,MATCH($C248,'Latest indicator estimate data'!$G$1:$G$500,0),FALSE)</f>
        <v>71</v>
      </c>
      <c r="K248" s="112">
        <f>HLOOKUP(K247,'Latest indicator estimate data'!$A$1:$ZZ$500,MATCH($C248,'Latest indicator estimate data'!$G$1:$G$500,0),FALSE)</f>
        <v>82</v>
      </c>
      <c r="L248" s="112">
        <f>HLOOKUP(L247,'Latest indicator estimate data'!$A$1:$ZZ$500,MATCH($C248,'Latest indicator estimate data'!$G$1:$G$500,0),FALSE)</f>
        <v>81</v>
      </c>
      <c r="M248" s="112">
        <f>HLOOKUP(M247,'Latest indicator estimate data'!$A$1:$ZZ$500,MATCH($C248,'Latest indicator estimate data'!$G$1:$G$500,0),FALSE)</f>
        <v>80</v>
      </c>
      <c r="N248" s="112">
        <f>HLOOKUP(N247,'Latest indicator estimate data'!$A$1:$ZZ$500,MATCH($C248,'Latest indicator estimate data'!$G$1:$G$500,0),FALSE)</f>
        <v>52</v>
      </c>
      <c r="O248" s="112">
        <f>HLOOKUP(O247,'Latest indicator estimate data'!$A$1:$ZZ$500,MATCH($C248,'Latest indicator estimate data'!$G$1:$G$500,0),FALSE)</f>
        <v>86</v>
      </c>
      <c r="P248" s="112" t="e">
        <f>HLOOKUP(P247,'Latest indicator estimate data'!A2:ZZ501,MATCH(C248,'Latest indicator estimate data'!E2:E501,0),FALSE)</f>
        <v>#N/A</v>
      </c>
      <c r="X248" s="19" t="s">
        <v>1355</v>
      </c>
      <c r="Y248" s="19" t="s">
        <v>868</v>
      </c>
      <c r="Z248" s="19" t="s">
        <v>1355</v>
      </c>
    </row>
    <row r="249" spans="2:26">
      <c r="C249" s="133" t="s">
        <v>2027</v>
      </c>
      <c r="D249" s="134"/>
      <c r="E249" s="132"/>
      <c r="F249" s="132"/>
      <c r="G249" s="132"/>
      <c r="H249" s="132"/>
      <c r="I249" s="132"/>
      <c r="J249" s="132"/>
      <c r="K249" s="132"/>
      <c r="L249" s="132"/>
      <c r="M249" s="132"/>
      <c r="N249" s="132"/>
      <c r="O249" s="132"/>
      <c r="P249" s="132"/>
      <c r="X249" s="19" t="s">
        <v>2137</v>
      </c>
      <c r="Y249" s="19" t="s">
        <v>869</v>
      </c>
      <c r="Z249" s="19" t="s">
        <v>1357</v>
      </c>
    </row>
    <row r="250" spans="2:26">
      <c r="C250" s="125"/>
      <c r="D250" s="20" t="s">
        <v>1928</v>
      </c>
      <c r="E250" s="108">
        <f>IFERROR(HLOOKUP(E247,'Latest indicator estimate data'!$A$1:$ZZ$500,MATCH($D250,'Latest indicator estimate data'!$G$1:$G$500,0),FALSE),"")</f>
        <v>98</v>
      </c>
      <c r="F250" s="108">
        <f>IFERROR(HLOOKUP(F247,'Latest indicator estimate data'!$A$1:$ZZ$500,MATCH($D250,'Latest indicator estimate data'!$G$1:$G$500,0),FALSE),"")</f>
        <v>98</v>
      </c>
      <c r="G250" s="108">
        <f>IFERROR(HLOOKUP(G247,'Latest indicator estimate data'!$A$1:$ZZ$500,MATCH($D250,'Latest indicator estimate data'!$G$1:$G$500,0),FALSE),"")</f>
        <v>98</v>
      </c>
      <c r="H250" s="108">
        <f>IFERROR(HLOOKUP(H247,'Latest indicator estimate data'!$A$1:$ZZ$500,MATCH($D250,'Latest indicator estimate data'!$G$1:$G$500,0),FALSE),"")</f>
        <v>96</v>
      </c>
      <c r="I250" s="108">
        <f>IFERROR(HLOOKUP(I247,'Latest indicator estimate data'!$A$1:$ZZ$500,MATCH($D250,'Latest indicator estimate data'!$G$1:$G$500,0),FALSE),"")</f>
        <v>96</v>
      </c>
      <c r="J250" s="108">
        <f>IFERROR(HLOOKUP(J247,'Latest indicator estimate data'!$A$1:$ZZ$500,MATCH($D250,'Latest indicator estimate data'!$G$1:$G$500,0),FALSE),"")</f>
        <v>87</v>
      </c>
      <c r="K250" s="108">
        <f>IFERROR(HLOOKUP(K247,'Latest indicator estimate data'!$A$1:$ZZ$500,MATCH($D250,'Latest indicator estimate data'!$G$1:$G$500,0),FALSE),"")</f>
        <v>98</v>
      </c>
      <c r="L250" s="108">
        <f>IFERROR(HLOOKUP(L247,'Latest indicator estimate data'!$A$1:$ZZ$500,MATCH($D250,'Latest indicator estimate data'!$G$1:$G$500,0),FALSE),"")</f>
        <v>98</v>
      </c>
      <c r="M250" s="108">
        <f>IFERROR(HLOOKUP(M247,'Latest indicator estimate data'!$A$1:$ZZ$500,MATCH($D250,'Latest indicator estimate data'!$G$1:$G$500,0),FALSE),"")</f>
        <v>96</v>
      </c>
      <c r="N250" s="108">
        <f>IFERROR(HLOOKUP(N247,'Latest indicator estimate data'!$A$1:$ZZ$500,MATCH($D250,'Latest indicator estimate data'!$G$1:$G$500,0),FALSE),"")</f>
        <v>84</v>
      </c>
      <c r="O250" s="108">
        <f>IFERROR(HLOOKUP(O247,'Latest indicator estimate data'!$A$1:$ZZ$500,MATCH($D250,'Latest indicator estimate data'!$G$1:$G$500,0),FALSE),"")</f>
        <v>98</v>
      </c>
      <c r="P250" s="108" t="str">
        <f>IFERROR(HLOOKUP(P247,'Latest indicator estimate data'!A2:ZZ501,MATCH(D250,'Latest indicator estimate data'!F2:F501,0),FALSE),"")</f>
        <v/>
      </c>
      <c r="X250" s="19" t="s">
        <v>2138</v>
      </c>
      <c r="Y250" s="19" t="s">
        <v>870</v>
      </c>
      <c r="Z250" s="19" t="s">
        <v>1359</v>
      </c>
    </row>
    <row r="251" spans="2:26" ht="27.6">
      <c r="C251" s="125"/>
      <c r="D251" s="20" t="s">
        <v>1929</v>
      </c>
      <c r="E251" s="108">
        <f>IFERROR(HLOOKUP(E247,'Latest indicator estimate data'!$A$1:$ZZ$500,MATCH($D251,'Latest indicator estimate data'!$G$1:$G$500,0),FALSE),"")</f>
        <v>90</v>
      </c>
      <c r="F251" s="108">
        <f>IFERROR(HLOOKUP(F247,'Latest indicator estimate data'!$A$1:$ZZ$500,MATCH($D251,'Latest indicator estimate data'!$G$1:$G$500,0),FALSE),"")</f>
        <v>86</v>
      </c>
      <c r="G251" s="108">
        <f>IFERROR(HLOOKUP(G247,'Latest indicator estimate data'!$A$1:$ZZ$500,MATCH($D251,'Latest indicator estimate data'!$G$1:$G$500,0),FALSE),"")</f>
        <v>51</v>
      </c>
      <c r="H251" s="108">
        <f>IFERROR(HLOOKUP(H247,'Latest indicator estimate data'!$A$1:$ZZ$500,MATCH($D251,'Latest indicator estimate data'!$G$1:$G$500,0),FALSE),"")</f>
        <v>85</v>
      </c>
      <c r="I251" s="108">
        <f>IFERROR(HLOOKUP(I247,'Latest indicator estimate data'!$A$1:$ZZ$500,MATCH($D251,'Latest indicator estimate data'!$G$1:$G$500,0),FALSE),"")</f>
        <v>73</v>
      </c>
      <c r="J251" s="108">
        <f>IFERROR(HLOOKUP(J247,'Latest indicator estimate data'!$A$1:$ZZ$500,MATCH($D251,'Latest indicator estimate data'!$G$1:$G$500,0),FALSE),"")</f>
        <v>64</v>
      </c>
      <c r="K251" s="108">
        <f>IFERROR(HLOOKUP(K247,'Latest indicator estimate data'!$A$1:$ZZ$500,MATCH($D251,'Latest indicator estimate data'!$G$1:$G$500,0),FALSE),"")</f>
        <v>75</v>
      </c>
      <c r="L251" s="108">
        <f>IFERROR(HLOOKUP(L247,'Latest indicator estimate data'!$A$1:$ZZ$500,MATCH($D251,'Latest indicator estimate data'!$G$1:$G$500,0),FALSE),"")</f>
        <v>74</v>
      </c>
      <c r="M251" s="108">
        <f>IFERROR(HLOOKUP(M247,'Latest indicator estimate data'!$A$1:$ZZ$500,MATCH($D251,'Latest indicator estimate data'!$G$1:$G$500,0),FALSE),"")</f>
        <v>73</v>
      </c>
      <c r="N251" s="108">
        <f>IFERROR(HLOOKUP(N247,'Latest indicator estimate data'!$A$1:$ZZ$500,MATCH($D251,'Latest indicator estimate data'!$G$1:$G$500,0),FALSE),"")</f>
        <v>38</v>
      </c>
      <c r="O251" s="108">
        <f>IFERROR(HLOOKUP(O247,'Latest indicator estimate data'!$A$1:$ZZ$500,MATCH($D251,'Latest indicator estimate data'!$G$1:$G$500,0),FALSE),"")</f>
        <v>81</v>
      </c>
      <c r="P251" s="108" t="str">
        <f>IFERROR(HLOOKUP(P247,'Latest indicator estimate data'!A2:ZZ501,MATCH(D251,'Latest indicator estimate data'!F2:F501,0),FALSE),"")</f>
        <v/>
      </c>
      <c r="X251" s="19" t="s">
        <v>2139</v>
      </c>
      <c r="Y251" s="19" t="s">
        <v>871</v>
      </c>
      <c r="Z251" s="19" t="s">
        <v>1361</v>
      </c>
    </row>
    <row r="252" spans="2:26">
      <c r="C252" s="130" t="s">
        <v>2031</v>
      </c>
      <c r="D252" s="131"/>
      <c r="E252" s="132"/>
      <c r="F252" s="132"/>
      <c r="G252" s="132"/>
      <c r="H252" s="132"/>
      <c r="I252" s="132"/>
      <c r="J252" s="132"/>
      <c r="K252" s="132"/>
      <c r="L252" s="132"/>
      <c r="M252" s="132"/>
      <c r="N252" s="132"/>
      <c r="O252" s="132"/>
      <c r="P252" s="132"/>
      <c r="X252" s="19" t="s">
        <v>2140</v>
      </c>
      <c r="Y252" s="19" t="s">
        <v>872</v>
      </c>
      <c r="Z252" s="19" t="s">
        <v>1363</v>
      </c>
    </row>
    <row r="253" spans="2:26">
      <c r="C253" s="125"/>
      <c r="D253" s="20" t="s">
        <v>2558</v>
      </c>
      <c r="E253" s="108">
        <f>IFERROR(HLOOKUP(E247,'Latest indicator estimate data'!$A$1:$ZZ$500,MATCH($D253,'Latest indicator estimate data'!$G$1:$G$500,0),FALSE),"")</f>
        <v>90</v>
      </c>
      <c r="F253" s="108">
        <f>IFERROR(HLOOKUP(F247,'Latest indicator estimate data'!$A$1:$ZZ$500,MATCH($D253,'Latest indicator estimate data'!$G$1:$G$500,0),FALSE),"")</f>
        <v>86</v>
      </c>
      <c r="G253" s="108">
        <f>IFERROR(HLOOKUP(G247,'Latest indicator estimate data'!$A$1:$ZZ$500,MATCH($D253,'Latest indicator estimate data'!$G$1:$G$500,0),FALSE),"")</f>
        <v>53</v>
      </c>
      <c r="H253" s="108">
        <f>IFERROR(HLOOKUP(H247,'Latest indicator estimate data'!$A$1:$ZZ$500,MATCH($D253,'Latest indicator estimate data'!$G$1:$G$500,0),FALSE),"")</f>
        <v>84</v>
      </c>
      <c r="I253" s="108">
        <f>IFERROR(HLOOKUP(I247,'Latest indicator estimate data'!$A$1:$ZZ$500,MATCH($D253,'Latest indicator estimate data'!$G$1:$G$500,0),FALSE),"")</f>
        <v>72</v>
      </c>
      <c r="J253" s="108">
        <f>IFERROR(HLOOKUP(J247,'Latest indicator estimate data'!$A$1:$ZZ$500,MATCH($D253,'Latest indicator estimate data'!$G$1:$G$500,0),FALSE),"")</f>
        <v>63</v>
      </c>
      <c r="K253" s="108">
        <f>IFERROR(HLOOKUP(K247,'Latest indicator estimate data'!$A$1:$ZZ$500,MATCH($D253,'Latest indicator estimate data'!$G$1:$G$500,0),FALSE),"")</f>
        <v>76</v>
      </c>
      <c r="L253" s="108">
        <f>IFERROR(HLOOKUP(L247,'Latest indicator estimate data'!$A$1:$ZZ$500,MATCH($D253,'Latest indicator estimate data'!$G$1:$G$500,0),FALSE),"")</f>
        <v>74</v>
      </c>
      <c r="M253" s="108">
        <f>IFERROR(HLOOKUP(M247,'Latest indicator estimate data'!$A$1:$ZZ$500,MATCH($D253,'Latest indicator estimate data'!$G$1:$G$500,0),FALSE),"")</f>
        <v>73</v>
      </c>
      <c r="N253" s="108">
        <f>IFERROR(HLOOKUP(N247,'Latest indicator estimate data'!$A$1:$ZZ$500,MATCH($D253,'Latest indicator estimate data'!$G$1:$G$500,0),FALSE),"")</f>
        <v>38</v>
      </c>
      <c r="O253" s="108">
        <f>IFERROR(HLOOKUP(O247,'Latest indicator estimate data'!$A$1:$ZZ$500,MATCH($D253,'Latest indicator estimate data'!$G$1:$G$500,0),FALSE),"")</f>
        <v>81</v>
      </c>
      <c r="P253" s="108" t="str">
        <f>IFERROR(HLOOKUP(P247,'Latest indicator estimate data'!L2:AAK501,MATCH(D253,'Latest indicator estimate data'!Q2:Q501,0),FALSE),"")</f>
        <v/>
      </c>
      <c r="X253" s="19" t="s">
        <v>2141</v>
      </c>
      <c r="Y253" s="19" t="s">
        <v>873</v>
      </c>
      <c r="Z253" s="19" t="s">
        <v>1365</v>
      </c>
    </row>
    <row r="254" spans="2:26">
      <c r="C254" s="125"/>
      <c r="D254" s="20" t="s">
        <v>2559</v>
      </c>
      <c r="E254" s="108">
        <f>IFERROR(HLOOKUP(E247,'Latest indicator estimate data'!$A$1:$ZZ$500,MATCH($D254,'Latest indicator estimate data'!$G$1:$G$500,0),FALSE),"")</f>
        <v>100</v>
      </c>
      <c r="F254" s="108">
        <f>IFERROR(HLOOKUP(F247,'Latest indicator estimate data'!$A$1:$ZZ$500,MATCH($D254,'Latest indicator estimate data'!$G$1:$G$500,0),FALSE),"")</f>
        <v>100</v>
      </c>
      <c r="G254" s="108">
        <f>IFERROR(HLOOKUP(G247,'Latest indicator estimate data'!$A$1:$ZZ$500,MATCH($D254,'Latest indicator estimate data'!$G$1:$G$500,0),FALSE),"")</f>
        <v>100</v>
      </c>
      <c r="H254" s="108">
        <f>IFERROR(HLOOKUP(H247,'Latest indicator estimate data'!$A$1:$ZZ$500,MATCH($D254,'Latest indicator estimate data'!$G$1:$G$500,0),FALSE),"")</f>
        <v>100</v>
      </c>
      <c r="I254" s="108">
        <f>IFERROR(HLOOKUP(I247,'Latest indicator estimate data'!$A$1:$ZZ$500,MATCH($D254,'Latest indicator estimate data'!$G$1:$G$500,0),FALSE),"")</f>
        <v>100</v>
      </c>
      <c r="J254" s="108">
        <f>IFERROR(HLOOKUP(J247,'Latest indicator estimate data'!$A$1:$ZZ$500,MATCH($D254,'Latest indicator estimate data'!$G$1:$G$500,0),FALSE),"")</f>
        <v>92</v>
      </c>
      <c r="K254" s="108">
        <f>IFERROR(HLOOKUP(K247,'Latest indicator estimate data'!$A$1:$ZZ$500,MATCH($D254,'Latest indicator estimate data'!$G$1:$G$500,0),FALSE),"")</f>
        <v>100</v>
      </c>
      <c r="L254" s="108">
        <f>IFERROR(HLOOKUP(L247,'Latest indicator estimate data'!$A$1:$ZZ$500,MATCH($D254,'Latest indicator estimate data'!$G$1:$G$500,0),FALSE),"")</f>
        <v>100</v>
      </c>
      <c r="M254" s="108">
        <f>IFERROR(HLOOKUP(M247,'Latest indicator estimate data'!$A$1:$ZZ$500,MATCH($D254,'Latest indicator estimate data'!$G$1:$G$500,0),FALSE),"")</f>
        <v>99</v>
      </c>
      <c r="N254" s="108">
        <f>IFERROR(HLOOKUP(N247,'Latest indicator estimate data'!$A$1:$ZZ$500,MATCH($D254,'Latest indicator estimate data'!$G$1:$G$500,0),FALSE),"")</f>
        <v>92</v>
      </c>
      <c r="O254" s="108">
        <f>IFERROR(HLOOKUP(O247,'Latest indicator estimate data'!$A$1:$ZZ$500,MATCH($D254,'Latest indicator estimate data'!$G$1:$G$500,0),FALSE),"")</f>
        <v>100</v>
      </c>
      <c r="P254" s="108" t="str">
        <f>IFERROR(HLOOKUP(P247,'Latest indicator estimate data'!L3:AAK502,MATCH(D254,'Latest indicator estimate data'!Q3:Q502,0),FALSE),"")</f>
        <v/>
      </c>
      <c r="X254" s="19" t="s">
        <v>2142</v>
      </c>
      <c r="Y254" s="19" t="s">
        <v>874</v>
      </c>
      <c r="Z254" s="19" t="s">
        <v>1367</v>
      </c>
    </row>
    <row r="255" spans="2:26">
      <c r="C255" s="130" t="s">
        <v>2035</v>
      </c>
      <c r="D255" s="131"/>
      <c r="E255" s="132"/>
      <c r="F255" s="132"/>
      <c r="G255" s="132"/>
      <c r="H255" s="132"/>
      <c r="I255" s="132"/>
      <c r="J255" s="132"/>
      <c r="K255" s="132"/>
      <c r="L255" s="132"/>
      <c r="M255" s="132"/>
      <c r="N255" s="132"/>
      <c r="O255" s="132"/>
      <c r="P255" s="132"/>
      <c r="X255" s="19" t="s">
        <v>2143</v>
      </c>
      <c r="Y255" s="19" t="s">
        <v>875</v>
      </c>
      <c r="Z255" s="19" t="s">
        <v>1369</v>
      </c>
    </row>
    <row r="256" spans="2:26">
      <c r="C256" s="125"/>
      <c r="D256" s="20" t="s">
        <v>1933</v>
      </c>
      <c r="E256" s="108">
        <f>IFERROR(HLOOKUP(E247,'Latest indicator estimate data'!$A$1:$ZZ$500,MATCH($D256,'Latest indicator estimate data'!$G$1:$G$500,0),FALSE),"")</f>
        <v>89</v>
      </c>
      <c r="F256" s="108">
        <f>IFERROR(HLOOKUP(F247,'Latest indicator estimate data'!$A$1:$ZZ$500,MATCH($D256,'Latest indicator estimate data'!$G$1:$G$500,0),FALSE),"")</f>
        <v>88</v>
      </c>
      <c r="G256" s="108">
        <f>IFERROR(HLOOKUP(G247,'Latest indicator estimate data'!$A$1:$ZZ$500,MATCH($D256,'Latest indicator estimate data'!$G$1:$G$500,0),FALSE),"")</f>
        <v>55</v>
      </c>
      <c r="H256" s="108">
        <f>IFERROR(HLOOKUP(H247,'Latest indicator estimate data'!$A$1:$ZZ$500,MATCH($D256,'Latest indicator estimate data'!$G$1:$G$500,0),FALSE),"")</f>
        <v>84</v>
      </c>
      <c r="I256" s="108">
        <f>IFERROR(HLOOKUP(I247,'Latest indicator estimate data'!$A$1:$ZZ$500,MATCH($D256,'Latest indicator estimate data'!$G$1:$G$500,0),FALSE),"")</f>
        <v>68</v>
      </c>
      <c r="J256" s="108">
        <f>IFERROR(HLOOKUP(J247,'Latest indicator estimate data'!$A$1:$ZZ$500,MATCH($D256,'Latest indicator estimate data'!$G$1:$G$500,0),FALSE),"")</f>
        <v>60</v>
      </c>
      <c r="K256" s="108">
        <f>IFERROR(HLOOKUP(K247,'Latest indicator estimate data'!$A$1:$ZZ$500,MATCH($D256,'Latest indicator estimate data'!$G$1:$G$500,0),FALSE),"")</f>
        <v>75</v>
      </c>
      <c r="L256" s="108">
        <f>IFERROR(HLOOKUP(L247,'Latest indicator estimate data'!$A$1:$ZZ$500,MATCH($D256,'Latest indicator estimate data'!$G$1:$G$500,0),FALSE),"")</f>
        <v>74</v>
      </c>
      <c r="M256" s="108">
        <f>IFERROR(HLOOKUP(M247,'Latest indicator estimate data'!$A$1:$ZZ$500,MATCH($D256,'Latest indicator estimate data'!$G$1:$G$500,0),FALSE),"")</f>
        <v>72</v>
      </c>
      <c r="N256" s="108">
        <f>IFERROR(HLOOKUP(N247,'Latest indicator estimate data'!$A$1:$ZZ$500,MATCH($D256,'Latest indicator estimate data'!$G$1:$G$500,0),FALSE),"")</f>
        <v>36</v>
      </c>
      <c r="O256" s="108">
        <f>IFERROR(HLOOKUP(O247,'Latest indicator estimate data'!$A$1:$ZZ$500,MATCH($D256,'Latest indicator estimate data'!$G$1:$G$500,0),FALSE),"")</f>
        <v>82</v>
      </c>
      <c r="P256" s="108" t="str">
        <f>IFERROR(HLOOKUP(P247,'Latest indicator estimate data'!L5:AAK504,MATCH(D256,'Latest indicator estimate data'!Q5:Q504,0),FALSE),"")</f>
        <v/>
      </c>
      <c r="X256" s="19" t="s">
        <v>2144</v>
      </c>
      <c r="Y256" s="19" t="s">
        <v>876</v>
      </c>
      <c r="Z256" s="19" t="s">
        <v>1371</v>
      </c>
    </row>
    <row r="257" spans="2:26">
      <c r="C257" s="125"/>
      <c r="D257" s="20" t="s">
        <v>1934</v>
      </c>
      <c r="E257" s="108">
        <f>IFERROR(HLOOKUP(E247,'Latest indicator estimate data'!$A$1:$ZZ$500,MATCH($D257,'Latest indicator estimate data'!$G$1:$G$500,0),FALSE),"")</f>
        <v>96</v>
      </c>
      <c r="F257" s="108">
        <f>IFERROR(HLOOKUP(F247,'Latest indicator estimate data'!$A$1:$ZZ$500,MATCH($D257,'Latest indicator estimate data'!$G$1:$G$500,0),FALSE),"")</f>
        <v>92</v>
      </c>
      <c r="G257" s="108">
        <f>IFERROR(HLOOKUP(G247,'Latest indicator estimate data'!$A$1:$ZZ$500,MATCH($D257,'Latest indicator estimate data'!$G$1:$G$500,0),FALSE),"")</f>
        <v>76</v>
      </c>
      <c r="H257" s="108">
        <f>IFERROR(HLOOKUP(H247,'Latest indicator estimate data'!$A$1:$ZZ$500,MATCH($D257,'Latest indicator estimate data'!$G$1:$G$500,0),FALSE),"")</f>
        <v>93</v>
      </c>
      <c r="I257" s="108">
        <f>IFERROR(HLOOKUP(I247,'Latest indicator estimate data'!$A$1:$ZZ$500,MATCH($D257,'Latest indicator estimate data'!$G$1:$G$500,0),FALSE),"")</f>
        <v>91</v>
      </c>
      <c r="J257" s="108">
        <f>IFERROR(HLOOKUP(J247,'Latest indicator estimate data'!$A$1:$ZZ$500,MATCH($D257,'Latest indicator estimate data'!$G$1:$G$500,0),FALSE),"")</f>
        <v>81</v>
      </c>
      <c r="K257" s="108">
        <f>IFERROR(HLOOKUP(K247,'Latest indicator estimate data'!$A$1:$ZZ$500,MATCH($D257,'Latest indicator estimate data'!$G$1:$G$500,0),FALSE),"")</f>
        <v>89</v>
      </c>
      <c r="L257" s="108">
        <f>IFERROR(HLOOKUP(L247,'Latest indicator estimate data'!$A$1:$ZZ$500,MATCH($D257,'Latest indicator estimate data'!$G$1:$G$500,0),FALSE),"")</f>
        <v>88</v>
      </c>
      <c r="M257" s="108">
        <f>IFERROR(HLOOKUP(M247,'Latest indicator estimate data'!$A$1:$ZZ$500,MATCH($D257,'Latest indicator estimate data'!$G$1:$G$500,0),FALSE),"")</f>
        <v>87</v>
      </c>
      <c r="N257" s="108">
        <f>IFERROR(HLOOKUP(N247,'Latest indicator estimate data'!$A$1:$ZZ$500,MATCH($D257,'Latest indicator estimate data'!$G$1:$G$500,0),FALSE),"")</f>
        <v>69</v>
      </c>
      <c r="O257" s="108">
        <f>IFERROR(HLOOKUP(O247,'Latest indicator estimate data'!$A$1:$ZZ$500,MATCH($D257,'Latest indicator estimate data'!$G$1:$G$500,0),FALSE),"")</f>
        <v>91</v>
      </c>
      <c r="P257" s="108" t="str">
        <f>IFERROR(HLOOKUP(P247,'Latest indicator estimate data'!L6:AAK505,MATCH(D257,'Latest indicator estimate data'!Q6:Q505,0),FALSE),"")</f>
        <v/>
      </c>
      <c r="X257" s="19" t="s">
        <v>1372</v>
      </c>
      <c r="Y257" s="19" t="s">
        <v>877</v>
      </c>
      <c r="Z257" s="19" t="s">
        <v>1372</v>
      </c>
    </row>
    <row r="258" spans="2:26">
      <c r="C258" s="130" t="s">
        <v>2039</v>
      </c>
      <c r="D258" s="131"/>
      <c r="E258" s="132"/>
      <c r="F258" s="132"/>
      <c r="G258" s="132"/>
      <c r="H258" s="132"/>
      <c r="I258" s="132"/>
      <c r="J258" s="132"/>
      <c r="K258" s="132"/>
      <c r="L258" s="132"/>
      <c r="M258" s="132"/>
      <c r="N258" s="132"/>
      <c r="O258" s="132"/>
      <c r="P258" s="132"/>
      <c r="X258" s="19" t="s">
        <v>1327</v>
      </c>
      <c r="Y258" s="19" t="s">
        <v>878</v>
      </c>
      <c r="Z258" s="19" t="s">
        <v>1327</v>
      </c>
    </row>
    <row r="259" spans="2:26">
      <c r="C259" s="125"/>
      <c r="D259" s="20" t="s">
        <v>2561</v>
      </c>
      <c r="E259" s="108">
        <f>IFERROR(HLOOKUP(E247,'Latest indicator estimate data'!$A$1:$ZZ$500,MATCH($D259,'Latest indicator estimate data'!$G$1:$G$500,0),FALSE),"")</f>
        <v>95</v>
      </c>
      <c r="F259" s="108">
        <f>IFERROR(HLOOKUP(F247,'Latest indicator estimate data'!$A$1:$ZZ$500,MATCH($D259,'Latest indicator estimate data'!$G$1:$G$500,0),FALSE),"")</f>
        <v>95</v>
      </c>
      <c r="G259" s="108">
        <f>IFERROR(HLOOKUP(G247,'Latest indicator estimate data'!$A$1:$ZZ$500,MATCH($D259,'Latest indicator estimate data'!$G$1:$G$500,0),FALSE),"")</f>
        <v>89</v>
      </c>
      <c r="H259" s="108">
        <f>IFERROR(HLOOKUP(H247,'Latest indicator estimate data'!$A$1:$ZZ$500,MATCH($D259,'Latest indicator estimate data'!$G$1:$G$500,0),FALSE),"")</f>
        <v>95</v>
      </c>
      <c r="I259" s="108">
        <f>IFERROR(HLOOKUP(I247,'Latest indicator estimate data'!$A$1:$ZZ$500,MATCH($D259,'Latest indicator estimate data'!$G$1:$G$500,0),FALSE),"")</f>
        <v>95</v>
      </c>
      <c r="J259" s="108">
        <f>IFERROR(HLOOKUP(J247,'Latest indicator estimate data'!$A$1:$ZZ$500,MATCH($D259,'Latest indicator estimate data'!$G$1:$G$500,0),FALSE),"")</f>
        <v>74</v>
      </c>
      <c r="K259" s="108">
        <f>IFERROR(HLOOKUP(K247,'Latest indicator estimate data'!$A$1:$ZZ$500,MATCH($D259,'Latest indicator estimate data'!$G$1:$G$500,0),FALSE),"")</f>
        <v>89</v>
      </c>
      <c r="L259" s="108">
        <f>IFERROR(HLOOKUP(L247,'Latest indicator estimate data'!$A$1:$ZZ$500,MATCH($D259,'Latest indicator estimate data'!$G$1:$G$500,0),FALSE),"")</f>
        <v>95</v>
      </c>
      <c r="M259" s="108">
        <f>IFERROR(HLOOKUP(M247,'Latest indicator estimate data'!$A$1:$ZZ$500,MATCH($D259,'Latest indicator estimate data'!$G$1:$G$500,0),FALSE),"")</f>
        <v>90</v>
      </c>
      <c r="N259" s="108">
        <f>IFERROR(HLOOKUP(N247,'Latest indicator estimate data'!$A$1:$ZZ$500,MATCH($D259,'Latest indicator estimate data'!$G$1:$G$500,0),FALSE),"")</f>
        <v>68</v>
      </c>
      <c r="O259" s="108">
        <f>IFERROR(HLOOKUP(O247,'Latest indicator estimate data'!$A$1:$ZZ$500,MATCH($D259,'Latest indicator estimate data'!$G$1:$G$500,0),FALSE),"")</f>
        <v>95</v>
      </c>
      <c r="P259" s="108" t="str">
        <f>IFERROR(HLOOKUP(P247,'Latest indicator estimate data'!L8:AAK507,MATCH(D259,'Latest indicator estimate data'!Q8:Q507,0),FALSE),"")</f>
        <v/>
      </c>
    </row>
    <row r="260" spans="2:26">
      <c r="C260" s="126"/>
      <c r="D260" s="129" t="s">
        <v>2560</v>
      </c>
      <c r="E260" s="113">
        <f>IFERROR(HLOOKUP(E247,'Latest indicator estimate data'!$A$1:$ZZ$500,MATCH($D260,'Latest indicator estimate data'!$G$1:$G$500,0),FALSE),"")</f>
        <v>92</v>
      </c>
      <c r="F260" s="113">
        <f>IFERROR(HLOOKUP(F247,'Latest indicator estimate data'!$A$1:$ZZ$500,MATCH($D260,'Latest indicator estimate data'!$G$1:$G$500,0),FALSE),"")</f>
        <v>89</v>
      </c>
      <c r="G260" s="113">
        <f>IFERROR(HLOOKUP(G247,'Latest indicator estimate data'!$A$1:$ZZ$500,MATCH($D260,'Latest indicator estimate data'!$G$1:$G$500,0),FALSE),"")</f>
        <v>62</v>
      </c>
      <c r="H260" s="113">
        <f>IFERROR(HLOOKUP(H247,'Latest indicator estimate data'!$A$1:$ZZ$500,MATCH($D260,'Latest indicator estimate data'!$G$1:$G$500,0),FALSE),"")</f>
        <v>88</v>
      </c>
      <c r="I260" s="113">
        <f>IFERROR(HLOOKUP(I247,'Latest indicator estimate data'!$A$1:$ZZ$500,MATCH($D260,'Latest indicator estimate data'!$G$1:$G$500,0),FALSE),"")</f>
        <v>77</v>
      </c>
      <c r="J260" s="113">
        <f>IFERROR(HLOOKUP(J247,'Latest indicator estimate data'!$A$1:$ZZ$500,MATCH($D260,'Latest indicator estimate data'!$G$1:$G$500,0),FALSE),"")</f>
        <v>70</v>
      </c>
      <c r="K260" s="113">
        <f>IFERROR(HLOOKUP(K247,'Latest indicator estimate data'!$A$1:$ZZ$500,MATCH($D260,'Latest indicator estimate data'!$G$1:$G$500,0),FALSE),"")</f>
        <v>81</v>
      </c>
      <c r="L260" s="113">
        <f>IFERROR(HLOOKUP(L247,'Latest indicator estimate data'!$A$1:$ZZ$500,MATCH($D260,'Latest indicator estimate data'!$G$1:$G$500,0),FALSE),"")</f>
        <v>79</v>
      </c>
      <c r="M260" s="113">
        <f>IFERROR(HLOOKUP(M247,'Latest indicator estimate data'!$A$1:$ZZ$500,MATCH($D260,'Latest indicator estimate data'!$G$1:$G$500,0),FALSE),"")</f>
        <v>78</v>
      </c>
      <c r="N260" s="113">
        <f>IFERROR(HLOOKUP(N247,'Latest indicator estimate data'!$A$1:$ZZ$500,MATCH($D260,'Latest indicator estimate data'!$G$1:$G$500,0),FALSE),"")</f>
        <v>50</v>
      </c>
      <c r="O260" s="113">
        <f>IFERROR(HLOOKUP(O247,'Latest indicator estimate data'!$A$1:$ZZ$500,MATCH($D260,'Latest indicator estimate data'!$G$1:$G$500,0),FALSE),"")</f>
        <v>85</v>
      </c>
      <c r="P260" s="113" t="str">
        <f>IFERROR(HLOOKUP(P247,'Latest indicator estimate data'!L9:AAK508,MATCH(D260,'Latest indicator estimate data'!Q9:Q508,0),FALSE),"")</f>
        <v/>
      </c>
    </row>
    <row r="264" spans="2:26">
      <c r="B264" s="105" t="s">
        <v>2145</v>
      </c>
    </row>
    <row r="265" spans="2:26">
      <c r="B265" s="105" t="s">
        <v>2486</v>
      </c>
      <c r="C265" s="163"/>
      <c r="D265" s="164"/>
      <c r="E265" s="165"/>
      <c r="F265" s="165"/>
      <c r="G265" s="165"/>
      <c r="H265" s="165"/>
      <c r="I265" s="165"/>
      <c r="J265" s="165"/>
      <c r="K265" s="165"/>
      <c r="L265" s="165"/>
      <c r="M265" s="165"/>
      <c r="N265" s="165"/>
      <c r="O265" s="113"/>
      <c r="P265" s="154"/>
    </row>
    <row r="266" spans="2:26">
      <c r="C266" s="109"/>
      <c r="D266" s="109"/>
      <c r="E266" s="110"/>
      <c r="F266" s="110"/>
      <c r="G266" s="110"/>
      <c r="H266" s="110"/>
      <c r="I266" s="110"/>
      <c r="J266" s="110"/>
      <c r="K266" s="110"/>
      <c r="L266" s="110"/>
      <c r="M266" s="110"/>
      <c r="N266" s="110"/>
      <c r="O266" s="110"/>
      <c r="P266" s="110"/>
    </row>
    <row r="267" spans="2:26" ht="151.80000000000001">
      <c r="C267" s="120"/>
      <c r="D267" s="120"/>
      <c r="E267" s="111" t="str">
        <f>X269</f>
        <v>% of facilities that have all 3 PPE items: gloves, respirators and masks</v>
      </c>
      <c r="F267" s="111" t="str">
        <f>X270</f>
        <v>Average score for availability of 3 PPE items (gloves, repirators and masks), among all facilities</v>
      </c>
      <c r="G267" s="111" t="str">
        <f>X271</f>
        <v>% of facilities that have all 2 PPE items: gloves and masks</v>
      </c>
      <c r="H267" s="111" t="str">
        <f>X272</f>
        <v>Average score for availability of 2 PPE items (gloves and masks), among all facilities</v>
      </c>
      <c r="I267" s="111" t="str">
        <f>X273</f>
        <v>% of facilities that have all 4 IPC items currently available</v>
      </c>
      <c r="J267" s="111" t="str">
        <f>X274</f>
        <v>Average score for 4 IPC items (soap, sanitizer, boxes and biobag) currently available (range: 0-100)</v>
      </c>
      <c r="K267" s="111"/>
      <c r="L267" s="111"/>
      <c r="M267" s="111"/>
      <c r="N267" s="111"/>
      <c r="O267" s="111"/>
      <c r="P267" s="111"/>
    </row>
    <row r="268" spans="2:26" ht="41.4">
      <c r="C268" s="121"/>
      <c r="D268" s="121"/>
      <c r="E268" s="127" t="s">
        <v>879</v>
      </c>
      <c r="F268" s="127" t="s">
        <v>880</v>
      </c>
      <c r="G268" s="127" t="s">
        <v>881</v>
      </c>
      <c r="H268" s="127" t="s">
        <v>882</v>
      </c>
      <c r="I268" s="127" t="s">
        <v>883</v>
      </c>
      <c r="J268" s="127" t="s">
        <v>884</v>
      </c>
      <c r="K268" s="127"/>
      <c r="L268" s="127"/>
      <c r="M268" s="127"/>
      <c r="N268" s="127"/>
      <c r="O268" s="127"/>
      <c r="P268" s="127"/>
    </row>
    <row r="269" spans="2:26">
      <c r="C269" s="123" t="s">
        <v>1927</v>
      </c>
      <c r="D269" s="124"/>
      <c r="E269" s="112">
        <f>HLOOKUP(E268,'Latest indicator estimate data'!$A$1:$ZZ$500,MATCH($C269,'Latest indicator estimate data'!$G$1:$G$500,0),FALSE)</f>
        <v>28</v>
      </c>
      <c r="F269" s="112">
        <f>HLOOKUP(F268,'Latest indicator estimate data'!$A$1:$ZZ$500,MATCH($C269,'Latest indicator estimate data'!$G$1:$G$500,0),FALSE)</f>
        <v>1</v>
      </c>
      <c r="G269" s="112">
        <f>HLOOKUP(G268,'Latest indicator estimate data'!$A$1:$ZZ$500,MATCH($C269,'Latest indicator estimate data'!$G$1:$G$500,0),FALSE)</f>
        <v>65</v>
      </c>
      <c r="H269" s="112">
        <f>HLOOKUP(H268,'Latest indicator estimate data'!$A$1:$ZZ$500,MATCH($C269,'Latest indicator estimate data'!$G$1:$G$500,0),FALSE)</f>
        <v>1</v>
      </c>
      <c r="I269" s="112">
        <f>HLOOKUP(I268,'Latest indicator estimate data'!$A$1:$ZZ$500,MATCH($C269,'Latest indicator estimate data'!$G$1:$G$500,0),FALSE)</f>
        <v>36</v>
      </c>
      <c r="J269" s="112">
        <f>HLOOKUP(J268,'Latest indicator estimate data'!$A$1:$ZZ$500,MATCH($C269,'Latest indicator estimate data'!$G$1:$G$500,0),FALSE)</f>
        <v>1</v>
      </c>
      <c r="K269" s="112" t="e">
        <f>HLOOKUP(K268,'Latest indicator estimate data'!$A$1:$ZZ$500,MATCH($C269,'Latest indicator estimate data'!$G$1:$G$500,0),FALSE)</f>
        <v>#N/A</v>
      </c>
      <c r="L269" s="112" t="e">
        <f>HLOOKUP(L268,'Latest indicator estimate data'!$A$1:$ZZ$500,MATCH($C269,'Latest indicator estimate data'!$G$1:$G$500,0),FALSE)</f>
        <v>#N/A</v>
      </c>
      <c r="M269" s="112" t="e">
        <f>HLOOKUP(M268,'Latest indicator estimate data'!$A$1:$ZZ$500,MATCH($C269,'Latest indicator estimate data'!$G$1:$G$500,0),FALSE)</f>
        <v>#N/A</v>
      </c>
      <c r="N269" s="112" t="e">
        <f>HLOOKUP(N268,'Latest indicator estimate data'!$A$1:$ZZ$500,MATCH($C269,'Latest indicator estimate data'!$G$1:$G$500,0),FALSE)</f>
        <v>#N/A</v>
      </c>
      <c r="O269" s="112" t="e">
        <f>HLOOKUP(O268,'Latest indicator estimate data'!$A$1:$ZZ$500,MATCH($C269,'Latest indicator estimate data'!$G$1:$G$500,0),FALSE)</f>
        <v>#N/A</v>
      </c>
      <c r="P269" s="112" t="e">
        <f>HLOOKUP(P268,'Latest indicator estimate data'!A23:ZZ522,MATCH(C269,'Latest indicator estimate data'!E23:E522,0),FALSE)</f>
        <v>#N/A</v>
      </c>
      <c r="X269" s="19" t="s">
        <v>1374</v>
      </c>
      <c r="Y269" s="19" t="s">
        <v>879</v>
      </c>
      <c r="Z269" s="19" t="s">
        <v>1374</v>
      </c>
    </row>
    <row r="270" spans="2:26">
      <c r="C270" s="133" t="s">
        <v>2027</v>
      </c>
      <c r="D270" s="134"/>
      <c r="E270" s="132"/>
      <c r="F270" s="132"/>
      <c r="G270" s="132"/>
      <c r="H270" s="132"/>
      <c r="I270" s="132"/>
      <c r="J270" s="132"/>
      <c r="K270" s="132"/>
      <c r="L270" s="132"/>
      <c r="M270" s="132"/>
      <c r="N270" s="132"/>
      <c r="O270" s="132"/>
      <c r="P270" s="132"/>
      <c r="X270" s="19" t="s">
        <v>1376</v>
      </c>
      <c r="Y270" s="19" t="s">
        <v>880</v>
      </c>
      <c r="Z270" s="19" t="s">
        <v>1376</v>
      </c>
    </row>
    <row r="271" spans="2:26">
      <c r="C271" s="125"/>
      <c r="D271" s="20" t="s">
        <v>1928</v>
      </c>
      <c r="E271" s="108">
        <f>IFERROR(HLOOKUP(E268,'Latest indicator estimate data'!$A$1:$ZZ$500,MATCH($D271,'Latest indicator estimate data'!$G$1:$G$500,0),FALSE),"")</f>
        <v>33</v>
      </c>
      <c r="F271" s="108">
        <f>IFERROR(HLOOKUP(F268,'Latest indicator estimate data'!$A$1:$ZZ$500,MATCH($D271,'Latest indicator estimate data'!$G$1:$G$500,0),FALSE),"")</f>
        <v>1</v>
      </c>
      <c r="G271" s="108">
        <f>IFERROR(HLOOKUP(G268,'Latest indicator estimate data'!$A$1:$ZZ$500,MATCH($D271,'Latest indicator estimate data'!$G$1:$G$500,0),FALSE),"")</f>
        <v>62</v>
      </c>
      <c r="H271" s="108">
        <f>IFERROR(HLOOKUP(H268,'Latest indicator estimate data'!$A$1:$ZZ$500,MATCH($D271,'Latest indicator estimate data'!$G$1:$G$500,0),FALSE),"")</f>
        <v>1</v>
      </c>
      <c r="I271" s="108">
        <f>IFERROR(HLOOKUP(I268,'Latest indicator estimate data'!$A$1:$ZZ$500,MATCH($D271,'Latest indicator estimate data'!$G$1:$G$500,0),FALSE),"")</f>
        <v>58</v>
      </c>
      <c r="J271" s="108">
        <f>IFERROR(HLOOKUP(J268,'Latest indicator estimate data'!$A$1:$ZZ$500,MATCH($D271,'Latest indicator estimate data'!$G$1:$G$500,0),FALSE),"")</f>
        <v>1</v>
      </c>
      <c r="K271" s="108" t="str">
        <f>IFERROR(HLOOKUP(K268,'Latest indicator estimate data'!$A$1:$ZZ$500,MATCH($D271,'Latest indicator estimate data'!$G$1:$G$500,0),FALSE),"")</f>
        <v/>
      </c>
      <c r="L271" s="108" t="str">
        <f>IFERROR(HLOOKUP(L268,'Latest indicator estimate data'!$A$1:$ZZ$500,MATCH($D271,'Latest indicator estimate data'!$G$1:$G$500,0),FALSE),"")</f>
        <v/>
      </c>
      <c r="M271" s="108" t="str">
        <f>IFERROR(HLOOKUP(M268,'Latest indicator estimate data'!$A$1:$ZZ$500,MATCH($D271,'Latest indicator estimate data'!$G$1:$G$500,0),FALSE),"")</f>
        <v/>
      </c>
      <c r="N271" s="108" t="str">
        <f>IFERROR(HLOOKUP(N268,'Latest indicator estimate data'!$A$1:$ZZ$500,MATCH($D271,'Latest indicator estimate data'!$G$1:$G$500,0),FALSE),"")</f>
        <v/>
      </c>
      <c r="O271" s="108" t="str">
        <f>IFERROR(HLOOKUP(O268,'Latest indicator estimate data'!$A$1:$ZZ$500,MATCH($D271,'Latest indicator estimate data'!$G$1:$G$500,0),FALSE),"")</f>
        <v/>
      </c>
      <c r="P271" s="108" t="str">
        <f>IFERROR(HLOOKUP(P268,'Latest indicator estimate data'!A23:ZZ522,MATCH(D271,'Latest indicator estimate data'!F23:F522,0),FALSE),"")</f>
        <v/>
      </c>
      <c r="X271" s="19" t="s">
        <v>1377</v>
      </c>
      <c r="Y271" s="19" t="s">
        <v>881</v>
      </c>
      <c r="Z271" s="19" t="s">
        <v>1377</v>
      </c>
    </row>
    <row r="272" spans="2:26" ht="27.6">
      <c r="C272" s="125"/>
      <c r="D272" s="20" t="s">
        <v>1929</v>
      </c>
      <c r="E272" s="108">
        <f>IFERROR(HLOOKUP(E268,'Latest indicator estimate data'!$A$1:$ZZ$500,MATCH($D272,'Latest indicator estimate data'!$G$1:$G$500,0),FALSE),"")</f>
        <v>25</v>
      </c>
      <c r="F272" s="108">
        <f>IFERROR(HLOOKUP(F268,'Latest indicator estimate data'!$A$1:$ZZ$500,MATCH($D272,'Latest indicator estimate data'!$G$1:$G$500,0),FALSE),"")</f>
        <v>1</v>
      </c>
      <c r="G272" s="108">
        <f>IFERROR(HLOOKUP(G268,'Latest indicator estimate data'!$A$1:$ZZ$500,MATCH($D272,'Latest indicator estimate data'!$G$1:$G$500,0),FALSE),"")</f>
        <v>67</v>
      </c>
      <c r="H272" s="108">
        <f>IFERROR(HLOOKUP(H268,'Latest indicator estimate data'!$A$1:$ZZ$500,MATCH($D272,'Latest indicator estimate data'!$G$1:$G$500,0),FALSE),"")</f>
        <v>1</v>
      </c>
      <c r="I272" s="108">
        <f>IFERROR(HLOOKUP(I268,'Latest indicator estimate data'!$A$1:$ZZ$500,MATCH($D272,'Latest indicator estimate data'!$G$1:$G$500,0),FALSE),"")</f>
        <v>26</v>
      </c>
      <c r="J272" s="108">
        <f>IFERROR(HLOOKUP(J268,'Latest indicator estimate data'!$A$1:$ZZ$500,MATCH($D272,'Latest indicator estimate data'!$G$1:$G$500,0),FALSE),"")</f>
        <v>1</v>
      </c>
      <c r="K272" s="108" t="str">
        <f>IFERROR(HLOOKUP(K268,'Latest indicator estimate data'!$A$1:$ZZ$500,MATCH($D272,'Latest indicator estimate data'!$G$1:$G$500,0),FALSE),"")</f>
        <v/>
      </c>
      <c r="L272" s="108" t="str">
        <f>IFERROR(HLOOKUP(L268,'Latest indicator estimate data'!$A$1:$ZZ$500,MATCH($D272,'Latest indicator estimate data'!$G$1:$G$500,0),FALSE),"")</f>
        <v/>
      </c>
      <c r="M272" s="108" t="str">
        <f>IFERROR(HLOOKUP(M268,'Latest indicator estimate data'!$A$1:$ZZ$500,MATCH($D272,'Latest indicator estimate data'!$G$1:$G$500,0),FALSE),"")</f>
        <v/>
      </c>
      <c r="N272" s="108" t="str">
        <f>IFERROR(HLOOKUP(N268,'Latest indicator estimate data'!$A$1:$ZZ$500,MATCH($D272,'Latest indicator estimate data'!$G$1:$G$500,0),FALSE),"")</f>
        <v/>
      </c>
      <c r="O272" s="108" t="str">
        <f>IFERROR(HLOOKUP(O268,'Latest indicator estimate data'!$A$1:$ZZ$500,MATCH($D272,'Latest indicator estimate data'!$G$1:$G$500,0),FALSE),"")</f>
        <v/>
      </c>
      <c r="P272" s="108" t="str">
        <f>IFERROR(HLOOKUP(P268,'Latest indicator estimate data'!A23:ZZ522,MATCH(D272,'Latest indicator estimate data'!F23:F522,0),FALSE),"")</f>
        <v/>
      </c>
      <c r="X272" s="19" t="s">
        <v>1379</v>
      </c>
      <c r="Y272" s="19" t="s">
        <v>882</v>
      </c>
      <c r="Z272" s="19" t="s">
        <v>1379</v>
      </c>
    </row>
    <row r="273" spans="1:26">
      <c r="C273" s="130" t="s">
        <v>2031</v>
      </c>
      <c r="D273" s="131"/>
      <c r="E273" s="132"/>
      <c r="F273" s="132"/>
      <c r="G273" s="132"/>
      <c r="H273" s="132"/>
      <c r="I273" s="132"/>
      <c r="J273" s="132"/>
      <c r="K273" s="132"/>
      <c r="L273" s="132"/>
      <c r="M273" s="132"/>
      <c r="N273" s="132"/>
      <c r="O273" s="132"/>
      <c r="P273" s="132"/>
      <c r="X273" s="19" t="s">
        <v>1351</v>
      </c>
      <c r="Y273" s="19" t="s">
        <v>883</v>
      </c>
      <c r="Z273" s="19" t="s">
        <v>1351</v>
      </c>
    </row>
    <row r="274" spans="1:26">
      <c r="C274" s="125"/>
      <c r="D274" s="20" t="s">
        <v>2558</v>
      </c>
      <c r="E274" s="108">
        <f>IFERROR(HLOOKUP(E268,'Latest indicator estimate data'!$A$1:$ZZ$500,MATCH($D274,'Latest indicator estimate data'!$G$1:$G$500,0),FALSE),"")</f>
        <v>26</v>
      </c>
      <c r="F274" s="108">
        <f>IFERROR(HLOOKUP(F268,'Latest indicator estimate data'!$A$1:$ZZ$500,MATCH($D274,'Latest indicator estimate data'!$G$1:$G$500,0),FALSE),"")</f>
        <v>1</v>
      </c>
      <c r="G274" s="108">
        <f>IFERROR(HLOOKUP(G268,'Latest indicator estimate data'!$A$1:$ZZ$500,MATCH($D274,'Latest indicator estimate data'!$G$1:$G$500,0),FALSE),"")</f>
        <v>68</v>
      </c>
      <c r="H274" s="108">
        <f>IFERROR(HLOOKUP(H268,'Latest indicator estimate data'!$A$1:$ZZ$500,MATCH($D274,'Latest indicator estimate data'!$G$1:$G$500,0),FALSE),"")</f>
        <v>1</v>
      </c>
      <c r="I274" s="108">
        <f>IFERROR(HLOOKUP(I268,'Latest indicator estimate data'!$A$1:$ZZ$500,MATCH($D274,'Latest indicator estimate data'!$G$1:$G$500,0),FALSE),"")</f>
        <v>28</v>
      </c>
      <c r="J274" s="108">
        <f>IFERROR(HLOOKUP(J268,'Latest indicator estimate data'!$A$1:$ZZ$500,MATCH($D274,'Latest indicator estimate data'!$G$1:$G$500,0),FALSE),"")</f>
        <v>1</v>
      </c>
      <c r="K274" s="108" t="str">
        <f>IFERROR(HLOOKUP(K268,'Latest indicator estimate data'!$A$1:$ZZ$500,MATCH($D274,'Latest indicator estimate data'!$G$1:$G$500,0),FALSE),"")</f>
        <v/>
      </c>
      <c r="L274" s="108" t="str">
        <f>IFERROR(HLOOKUP(L268,'Latest indicator estimate data'!$A$1:$ZZ$500,MATCH($D274,'Latest indicator estimate data'!$G$1:$G$500,0),FALSE),"")</f>
        <v/>
      </c>
      <c r="M274" s="108" t="str">
        <f>IFERROR(HLOOKUP(M268,'Latest indicator estimate data'!$A$1:$ZZ$500,MATCH($D274,'Latest indicator estimate data'!$G$1:$G$500,0),FALSE),"")</f>
        <v/>
      </c>
      <c r="N274" s="108" t="str">
        <f>IFERROR(HLOOKUP(N268,'Latest indicator estimate data'!$A$1:$ZZ$500,MATCH($D274,'Latest indicator estimate data'!$G$1:$G$500,0),FALSE),"")</f>
        <v/>
      </c>
      <c r="O274" s="108" t="str">
        <f>IFERROR(HLOOKUP(O268,'Latest indicator estimate data'!$A$1:$ZZ$500,MATCH($D274,'Latest indicator estimate data'!$G$1:$G$500,0),FALSE),"")</f>
        <v/>
      </c>
      <c r="P274" s="108" t="str">
        <f>IFERROR(HLOOKUP(P268,'Latest indicator estimate data'!L23:AAK522,MATCH(D274,'Latest indicator estimate data'!Q23:Q522,0),FALSE),"")</f>
        <v/>
      </c>
      <c r="X274" s="19" t="s">
        <v>1381</v>
      </c>
      <c r="Y274" s="19" t="s">
        <v>884</v>
      </c>
      <c r="Z274" s="19" t="s">
        <v>1381</v>
      </c>
    </row>
    <row r="275" spans="1:26">
      <c r="C275" s="125"/>
      <c r="D275" s="20" t="s">
        <v>2559</v>
      </c>
      <c r="E275" s="108">
        <f>IFERROR(HLOOKUP(E268,'Latest indicator estimate data'!$A$1:$ZZ$500,MATCH($D275,'Latest indicator estimate data'!$G$1:$G$500,0),FALSE),"")</f>
        <v>33</v>
      </c>
      <c r="F275" s="108">
        <f>IFERROR(HLOOKUP(F268,'Latest indicator estimate data'!$A$1:$ZZ$500,MATCH($D275,'Latest indicator estimate data'!$G$1:$G$500,0),FALSE),"")</f>
        <v>1</v>
      </c>
      <c r="G275" s="108">
        <f>IFERROR(HLOOKUP(G268,'Latest indicator estimate data'!$A$1:$ZZ$500,MATCH($D275,'Latest indicator estimate data'!$G$1:$G$500,0),FALSE),"")</f>
        <v>59</v>
      </c>
      <c r="H275" s="108">
        <f>IFERROR(HLOOKUP(H268,'Latest indicator estimate data'!$A$1:$ZZ$500,MATCH($D275,'Latest indicator estimate data'!$G$1:$G$500,0),FALSE),"")</f>
        <v>1</v>
      </c>
      <c r="I275" s="108">
        <f>IFERROR(HLOOKUP(I268,'Latest indicator estimate data'!$A$1:$ZZ$500,MATCH($D275,'Latest indicator estimate data'!$G$1:$G$500,0),FALSE),"")</f>
        <v>59</v>
      </c>
      <c r="J275" s="108">
        <f>IFERROR(HLOOKUP(J268,'Latest indicator estimate data'!$A$1:$ZZ$500,MATCH($D275,'Latest indicator estimate data'!$G$1:$G$500,0),FALSE),"")</f>
        <v>1</v>
      </c>
      <c r="K275" s="108" t="str">
        <f>IFERROR(HLOOKUP(K268,'Latest indicator estimate data'!$A$1:$ZZ$500,MATCH($D275,'Latest indicator estimate data'!$G$1:$G$500,0),FALSE),"")</f>
        <v/>
      </c>
      <c r="L275" s="108" t="str">
        <f>IFERROR(HLOOKUP(L268,'Latest indicator estimate data'!$A$1:$ZZ$500,MATCH($D275,'Latest indicator estimate data'!$G$1:$G$500,0),FALSE),"")</f>
        <v/>
      </c>
      <c r="M275" s="108" t="str">
        <f>IFERROR(HLOOKUP(M268,'Latest indicator estimate data'!$A$1:$ZZ$500,MATCH($D275,'Latest indicator estimate data'!$G$1:$G$500,0),FALSE),"")</f>
        <v/>
      </c>
      <c r="N275" s="108" t="str">
        <f>IFERROR(HLOOKUP(N268,'Latest indicator estimate data'!$A$1:$ZZ$500,MATCH($D275,'Latest indicator estimate data'!$G$1:$G$500,0),FALSE),"")</f>
        <v/>
      </c>
      <c r="O275" s="108" t="str">
        <f>IFERROR(HLOOKUP(O268,'Latest indicator estimate data'!$A$1:$ZZ$500,MATCH($D275,'Latest indicator estimate data'!$G$1:$G$500,0),FALSE),"")</f>
        <v/>
      </c>
      <c r="P275" s="108" t="str">
        <f>IFERROR(HLOOKUP(P268,'Latest indicator estimate data'!L24:AAK523,MATCH(D275,'Latest indicator estimate data'!Q24:Q523,0),FALSE),"")</f>
        <v/>
      </c>
    </row>
    <row r="276" spans="1:26">
      <c r="C276" s="130" t="s">
        <v>2035</v>
      </c>
      <c r="D276" s="131"/>
      <c r="E276" s="132"/>
      <c r="F276" s="132"/>
      <c r="G276" s="132"/>
      <c r="H276" s="132"/>
      <c r="I276" s="132"/>
      <c r="J276" s="132"/>
      <c r="K276" s="132"/>
      <c r="L276" s="132"/>
      <c r="M276" s="132"/>
      <c r="N276" s="132"/>
      <c r="O276" s="132"/>
      <c r="P276" s="132"/>
    </row>
    <row r="277" spans="1:26">
      <c r="C277" s="125"/>
      <c r="D277" s="20" t="s">
        <v>1933</v>
      </c>
      <c r="E277" s="108">
        <f>IFERROR(HLOOKUP(E268,'Latest indicator estimate data'!$A$1:$ZZ$500,MATCH($D277,'Latest indicator estimate data'!$G$1:$G$500,0),FALSE),"")</f>
        <v>26</v>
      </c>
      <c r="F277" s="108">
        <f>IFERROR(HLOOKUP(F268,'Latest indicator estimate data'!$A$1:$ZZ$500,MATCH($D277,'Latest indicator estimate data'!$G$1:$G$500,0),FALSE),"")</f>
        <v>1</v>
      </c>
      <c r="G277" s="108">
        <f>IFERROR(HLOOKUP(G268,'Latest indicator estimate data'!$A$1:$ZZ$500,MATCH($D277,'Latest indicator estimate data'!$G$1:$G$500,0),FALSE),"")</f>
        <v>71</v>
      </c>
      <c r="H277" s="108">
        <f>IFERROR(HLOOKUP(H268,'Latest indicator estimate data'!$A$1:$ZZ$500,MATCH($D277,'Latest indicator estimate data'!$G$1:$G$500,0),FALSE),"")</f>
        <v>1</v>
      </c>
      <c r="I277" s="108">
        <f>IFERROR(HLOOKUP(I268,'Latest indicator estimate data'!$A$1:$ZZ$500,MATCH($D277,'Latest indicator estimate data'!$G$1:$G$500,0),FALSE),"")</f>
        <v>22</v>
      </c>
      <c r="J277" s="108">
        <f>IFERROR(HLOOKUP(J268,'Latest indicator estimate data'!$A$1:$ZZ$500,MATCH($D277,'Latest indicator estimate data'!$G$1:$G$500,0),FALSE),"")</f>
        <v>1</v>
      </c>
      <c r="K277" s="108" t="str">
        <f>IFERROR(HLOOKUP(K268,'Latest indicator estimate data'!$A$1:$ZZ$500,MATCH($D277,'Latest indicator estimate data'!$G$1:$G$500,0),FALSE),"")</f>
        <v/>
      </c>
      <c r="L277" s="108" t="str">
        <f>IFERROR(HLOOKUP(L268,'Latest indicator estimate data'!$A$1:$ZZ$500,MATCH($D277,'Latest indicator estimate data'!$G$1:$G$500,0),FALSE),"")</f>
        <v/>
      </c>
      <c r="M277" s="108" t="str">
        <f>IFERROR(HLOOKUP(M268,'Latest indicator estimate data'!$A$1:$ZZ$500,MATCH($D277,'Latest indicator estimate data'!$G$1:$G$500,0),FALSE),"")</f>
        <v/>
      </c>
      <c r="N277" s="108" t="str">
        <f>IFERROR(HLOOKUP(N268,'Latest indicator estimate data'!$A$1:$ZZ$500,MATCH($D277,'Latest indicator estimate data'!$G$1:$G$500,0),FALSE),"")</f>
        <v/>
      </c>
      <c r="O277" s="108" t="str">
        <f>IFERROR(HLOOKUP(O268,'Latest indicator estimate data'!$A$1:$ZZ$500,MATCH($D277,'Latest indicator estimate data'!$G$1:$G$500,0),FALSE),"")</f>
        <v/>
      </c>
      <c r="P277" s="108" t="str">
        <f>IFERROR(HLOOKUP(P268,'Latest indicator estimate data'!L26:AAK525,MATCH(D277,'Latest indicator estimate data'!Q26:Q525,0),FALSE),"")</f>
        <v/>
      </c>
    </row>
    <row r="278" spans="1:26">
      <c r="C278" s="125"/>
      <c r="D278" s="20" t="s">
        <v>1934</v>
      </c>
      <c r="E278" s="108">
        <f>IFERROR(HLOOKUP(E268,'Latest indicator estimate data'!$A$1:$ZZ$500,MATCH($D278,'Latest indicator estimate data'!$G$1:$G$500,0),FALSE),"")</f>
        <v>30</v>
      </c>
      <c r="F278" s="108">
        <f>IFERROR(HLOOKUP(F268,'Latest indicator estimate data'!$A$1:$ZZ$500,MATCH($D278,'Latest indicator estimate data'!$G$1:$G$500,0),FALSE),"")</f>
        <v>1</v>
      </c>
      <c r="G278" s="108">
        <f>IFERROR(HLOOKUP(G268,'Latest indicator estimate data'!$A$1:$ZZ$500,MATCH($D278,'Latest indicator estimate data'!$G$1:$G$500,0),FALSE),"")</f>
        <v>59</v>
      </c>
      <c r="H278" s="108">
        <f>IFERROR(HLOOKUP(H268,'Latest indicator estimate data'!$A$1:$ZZ$500,MATCH($D278,'Latest indicator estimate data'!$G$1:$G$500,0),FALSE),"")</f>
        <v>1</v>
      </c>
      <c r="I278" s="108">
        <f>IFERROR(HLOOKUP(I268,'Latest indicator estimate data'!$A$1:$ZZ$500,MATCH($D278,'Latest indicator estimate data'!$G$1:$G$500,0),FALSE),"")</f>
        <v>50</v>
      </c>
      <c r="J278" s="108">
        <f>IFERROR(HLOOKUP(J268,'Latest indicator estimate data'!$A$1:$ZZ$500,MATCH($D278,'Latest indicator estimate data'!$G$1:$G$500,0),FALSE),"")</f>
        <v>1</v>
      </c>
      <c r="K278" s="108" t="str">
        <f>IFERROR(HLOOKUP(K268,'Latest indicator estimate data'!$A$1:$ZZ$500,MATCH($D278,'Latest indicator estimate data'!$G$1:$G$500,0),FALSE),"")</f>
        <v/>
      </c>
      <c r="L278" s="108" t="str">
        <f>IFERROR(HLOOKUP(L268,'Latest indicator estimate data'!$A$1:$ZZ$500,MATCH($D278,'Latest indicator estimate data'!$G$1:$G$500,0),FALSE),"")</f>
        <v/>
      </c>
      <c r="M278" s="108" t="str">
        <f>IFERROR(HLOOKUP(M268,'Latest indicator estimate data'!$A$1:$ZZ$500,MATCH($D278,'Latest indicator estimate data'!$G$1:$G$500,0),FALSE),"")</f>
        <v/>
      </c>
      <c r="N278" s="108" t="str">
        <f>IFERROR(HLOOKUP(N268,'Latest indicator estimate data'!$A$1:$ZZ$500,MATCH($D278,'Latest indicator estimate data'!$G$1:$G$500,0),FALSE),"")</f>
        <v/>
      </c>
      <c r="O278" s="108" t="str">
        <f>IFERROR(HLOOKUP(O268,'Latest indicator estimate data'!$A$1:$ZZ$500,MATCH($D278,'Latest indicator estimate data'!$G$1:$G$500,0),FALSE),"")</f>
        <v/>
      </c>
      <c r="P278" s="108" t="str">
        <f>IFERROR(HLOOKUP(P268,'Latest indicator estimate data'!L27:AAK526,MATCH(D278,'Latest indicator estimate data'!Q27:Q526,0),FALSE),"")</f>
        <v/>
      </c>
    </row>
    <row r="279" spans="1:26">
      <c r="C279" s="130" t="s">
        <v>2039</v>
      </c>
      <c r="D279" s="131"/>
      <c r="E279" s="132"/>
      <c r="F279" s="132"/>
      <c r="G279" s="132"/>
      <c r="H279" s="132"/>
      <c r="I279" s="132"/>
      <c r="J279" s="132"/>
      <c r="K279" s="132"/>
      <c r="L279" s="132"/>
      <c r="M279" s="132"/>
      <c r="N279" s="132"/>
      <c r="O279" s="132"/>
      <c r="P279" s="132"/>
    </row>
    <row r="280" spans="1:26">
      <c r="C280" s="125"/>
      <c r="D280" s="20" t="s">
        <v>2561</v>
      </c>
      <c r="E280" s="108">
        <f>IFERROR(HLOOKUP(E268,'Latest indicator estimate data'!$A$1:$ZZ$500,MATCH($D280,'Latest indicator estimate data'!$G$1:$G$500,0),FALSE),"")</f>
        <v>32</v>
      </c>
      <c r="F280" s="108">
        <f>IFERROR(HLOOKUP(F268,'Latest indicator estimate data'!$A$1:$ZZ$500,MATCH($D280,'Latest indicator estimate data'!$G$1:$G$500,0),FALSE),"")</f>
        <v>1</v>
      </c>
      <c r="G280" s="108">
        <f>IFERROR(HLOOKUP(G268,'Latest indicator estimate data'!$A$1:$ZZ$500,MATCH($D280,'Latest indicator estimate data'!$G$1:$G$500,0),FALSE),"")</f>
        <v>68</v>
      </c>
      <c r="H280" s="108">
        <f>IFERROR(HLOOKUP(H268,'Latest indicator estimate data'!$A$1:$ZZ$500,MATCH($D280,'Latest indicator estimate data'!$G$1:$G$500,0),FALSE),"")</f>
        <v>1</v>
      </c>
      <c r="I280" s="108">
        <f>IFERROR(HLOOKUP(I268,'Latest indicator estimate data'!$A$1:$ZZ$500,MATCH($D280,'Latest indicator estimate data'!$G$1:$G$500,0),FALSE),"")</f>
        <v>58</v>
      </c>
      <c r="J280" s="108">
        <f>IFERROR(HLOOKUP(J268,'Latest indicator estimate data'!$A$1:$ZZ$500,MATCH($D280,'Latest indicator estimate data'!$G$1:$G$500,0),FALSE),"")</f>
        <v>1</v>
      </c>
      <c r="K280" s="108" t="str">
        <f>IFERROR(HLOOKUP(K268,'Latest indicator estimate data'!$A$1:$ZZ$500,MATCH($D280,'Latest indicator estimate data'!$G$1:$G$500,0),FALSE),"")</f>
        <v/>
      </c>
      <c r="L280" s="108" t="str">
        <f>IFERROR(HLOOKUP(L268,'Latest indicator estimate data'!$A$1:$ZZ$500,MATCH($D280,'Latest indicator estimate data'!$G$1:$G$500,0),FALSE),"")</f>
        <v/>
      </c>
      <c r="M280" s="108" t="str">
        <f>IFERROR(HLOOKUP(M268,'Latest indicator estimate data'!$A$1:$ZZ$500,MATCH($D280,'Latest indicator estimate data'!$G$1:$G$500,0),FALSE),"")</f>
        <v/>
      </c>
      <c r="N280" s="108" t="str">
        <f>IFERROR(HLOOKUP(N268,'Latest indicator estimate data'!$A$1:$ZZ$500,MATCH($D280,'Latest indicator estimate data'!$G$1:$G$500,0),FALSE),"")</f>
        <v/>
      </c>
      <c r="O280" s="108" t="str">
        <f>IFERROR(HLOOKUP(O268,'Latest indicator estimate data'!$A$1:$ZZ$500,MATCH($D280,'Latest indicator estimate data'!$G$1:$G$500,0),FALSE),"")</f>
        <v/>
      </c>
      <c r="P280" s="108" t="str">
        <f>IFERROR(HLOOKUP(P268,'Latest indicator estimate data'!L29:AAK528,MATCH(D280,'Latest indicator estimate data'!Q29:Q528,0),FALSE),"")</f>
        <v/>
      </c>
    </row>
    <row r="281" spans="1:26">
      <c r="C281" s="126"/>
      <c r="D281" s="129" t="s">
        <v>2560</v>
      </c>
      <c r="E281" s="113">
        <f>IFERROR(HLOOKUP(E268,'Latest indicator estimate data'!$A$1:$ZZ$500,MATCH($D281,'Latest indicator estimate data'!$G$1:$G$500,0),FALSE),"")</f>
        <v>27</v>
      </c>
      <c r="F281" s="113">
        <f>IFERROR(HLOOKUP(F268,'Latest indicator estimate data'!$A$1:$ZZ$500,MATCH($D281,'Latest indicator estimate data'!$G$1:$G$500,0),FALSE),"")</f>
        <v>1</v>
      </c>
      <c r="G281" s="113">
        <f>IFERROR(HLOOKUP(G268,'Latest indicator estimate data'!$A$1:$ZZ$500,MATCH($D281,'Latest indicator estimate data'!$G$1:$G$500,0),FALSE),"")</f>
        <v>65</v>
      </c>
      <c r="H281" s="113">
        <f>IFERROR(HLOOKUP(H268,'Latest indicator estimate data'!$A$1:$ZZ$500,MATCH($D281,'Latest indicator estimate data'!$G$1:$G$500,0),FALSE),"")</f>
        <v>1</v>
      </c>
      <c r="I281" s="113">
        <f>IFERROR(HLOOKUP(I268,'Latest indicator estimate data'!$A$1:$ZZ$500,MATCH($D281,'Latest indicator estimate data'!$G$1:$G$500,0),FALSE),"")</f>
        <v>33</v>
      </c>
      <c r="J281" s="113">
        <f>IFERROR(HLOOKUP(J268,'Latest indicator estimate data'!$A$1:$ZZ$500,MATCH($D281,'Latest indicator estimate data'!$G$1:$G$500,0),FALSE),"")</f>
        <v>1</v>
      </c>
      <c r="K281" s="113" t="str">
        <f>IFERROR(HLOOKUP(K268,'Latest indicator estimate data'!$A$1:$ZZ$500,MATCH($D281,'Latest indicator estimate data'!$G$1:$G$500,0),FALSE),"")</f>
        <v/>
      </c>
      <c r="L281" s="113" t="str">
        <f>IFERROR(HLOOKUP(L268,'Latest indicator estimate data'!$A$1:$ZZ$500,MATCH($D281,'Latest indicator estimate data'!$G$1:$G$500,0),FALSE),"")</f>
        <v/>
      </c>
      <c r="M281" s="113" t="str">
        <f>IFERROR(HLOOKUP(M268,'Latest indicator estimate data'!$A$1:$ZZ$500,MATCH($D281,'Latest indicator estimate data'!$G$1:$G$500,0),FALSE),"")</f>
        <v/>
      </c>
      <c r="N281" s="113" t="str">
        <f>IFERROR(HLOOKUP(N268,'Latest indicator estimate data'!$A$1:$ZZ$500,MATCH($D281,'Latest indicator estimate data'!$G$1:$G$500,0),FALSE),"")</f>
        <v/>
      </c>
      <c r="O281" s="113" t="str">
        <f>IFERROR(HLOOKUP(O268,'Latest indicator estimate data'!$A$1:$ZZ$500,MATCH($D281,'Latest indicator estimate data'!$G$1:$G$500,0),FALSE),"")</f>
        <v/>
      </c>
      <c r="P281" s="113" t="str">
        <f>IFERROR(HLOOKUP(P268,'Latest indicator estimate data'!L30:AAK529,MATCH(D281,'Latest indicator estimate data'!Q30:Q529,0),FALSE),"")</f>
        <v/>
      </c>
    </row>
    <row r="282" spans="1:26" s="20" customFormat="1" ht="12.75" customHeight="1">
      <c r="A282" s="118"/>
      <c r="B282" s="115"/>
      <c r="C282" s="125"/>
      <c r="E282" s="108"/>
      <c r="F282" s="108"/>
      <c r="G282" s="108"/>
      <c r="H282" s="108"/>
      <c r="I282" s="108"/>
      <c r="J282" s="108"/>
      <c r="K282" s="108"/>
      <c r="L282" s="108"/>
      <c r="M282" s="108"/>
      <c r="N282" s="108"/>
      <c r="O282" s="108"/>
      <c r="P282" s="108"/>
      <c r="Q282" s="118"/>
      <c r="Y282" s="19"/>
      <c r="Z282" s="19"/>
    </row>
    <row r="283" spans="1:26" s="20" customFormat="1" ht="12.75" customHeight="1">
      <c r="A283" s="118"/>
      <c r="B283" s="115"/>
      <c r="C283" s="125"/>
      <c r="E283" s="108"/>
      <c r="F283" s="108"/>
      <c r="G283" s="108"/>
      <c r="H283" s="108"/>
      <c r="I283" s="108"/>
      <c r="J283" s="108"/>
      <c r="K283" s="108"/>
      <c r="L283" s="108"/>
      <c r="M283" s="108"/>
      <c r="N283" s="108"/>
      <c r="O283" s="108"/>
      <c r="P283" s="108"/>
      <c r="Q283" s="118"/>
      <c r="Y283" s="19"/>
      <c r="Z283" s="19"/>
    </row>
    <row r="284" spans="1:26" s="20" customFormat="1" ht="12.75" customHeight="1">
      <c r="A284" s="118"/>
      <c r="B284" s="115"/>
      <c r="C284" s="125"/>
      <c r="E284" s="108"/>
      <c r="F284" s="108"/>
      <c r="G284" s="108"/>
      <c r="H284" s="108"/>
      <c r="I284" s="108"/>
      <c r="J284" s="108"/>
      <c r="K284" s="108"/>
      <c r="L284" s="108"/>
      <c r="M284" s="108"/>
      <c r="N284" s="108"/>
      <c r="O284" s="108"/>
      <c r="P284" s="108"/>
      <c r="Q284" s="118"/>
      <c r="Y284" s="19"/>
      <c r="Z284" s="19"/>
    </row>
    <row r="285" spans="1:26">
      <c r="B285" s="105" t="s">
        <v>2146</v>
      </c>
    </row>
    <row r="286" spans="1:26">
      <c r="B286" s="105" t="s">
        <v>2100</v>
      </c>
      <c r="C286" s="163"/>
      <c r="D286" s="164"/>
      <c r="E286" s="165"/>
      <c r="F286" s="165"/>
      <c r="G286" s="165"/>
      <c r="H286" s="165"/>
      <c r="I286" s="165"/>
      <c r="J286" s="165"/>
      <c r="K286" s="165"/>
      <c r="L286" s="165"/>
      <c r="M286" s="165"/>
      <c r="N286" s="165"/>
      <c r="O286" s="113"/>
      <c r="P286" s="154"/>
    </row>
    <row r="287" spans="1:26">
      <c r="C287" s="109"/>
      <c r="D287" s="109"/>
      <c r="E287" s="110"/>
      <c r="F287" s="110"/>
      <c r="G287" s="110"/>
      <c r="H287" s="110"/>
      <c r="I287" s="110"/>
      <c r="J287" s="110"/>
      <c r="K287" s="110"/>
      <c r="L287" s="110"/>
      <c r="M287" s="110"/>
      <c r="N287" s="110"/>
      <c r="O287" s="110"/>
      <c r="P287" s="110"/>
    </row>
    <row r="288" spans="1:26" ht="34.5" customHeight="1">
      <c r="C288" s="120"/>
      <c r="D288" s="120"/>
      <c r="E288" s="111">
        <f>X290</f>
        <v>0</v>
      </c>
      <c r="F288" s="111">
        <f>X291</f>
        <v>0</v>
      </c>
      <c r="G288" s="111">
        <f>X292</f>
        <v>0</v>
      </c>
      <c r="H288" s="111">
        <f>X293</f>
        <v>0</v>
      </c>
      <c r="I288" s="111">
        <f>X294</f>
        <v>0</v>
      </c>
      <c r="J288" s="111">
        <f>X295</f>
        <v>0</v>
      </c>
      <c r="K288" s="111"/>
      <c r="L288" s="111"/>
      <c r="M288" s="111"/>
      <c r="N288" s="111"/>
      <c r="O288" s="111"/>
      <c r="P288" s="111"/>
    </row>
    <row r="289" spans="1:17">
      <c r="C289" s="121"/>
      <c r="D289" s="121"/>
      <c r="E289" s="127"/>
      <c r="F289" s="127"/>
      <c r="G289" s="127"/>
      <c r="H289" s="127"/>
      <c r="I289" s="127"/>
      <c r="J289" s="127"/>
      <c r="K289" s="127"/>
      <c r="L289" s="127"/>
      <c r="M289" s="127"/>
      <c r="N289" s="127"/>
      <c r="O289" s="127"/>
      <c r="P289" s="127"/>
    </row>
    <row r="290" spans="1:17">
      <c r="C290" s="123" t="s">
        <v>1927</v>
      </c>
      <c r="D290" s="124"/>
      <c r="E290" s="112" t="e">
        <f>HLOOKUP(E289,'Latest indicator estimate data'!$A$1:$ZZ$500,MATCH($C290,'Latest indicator estimate data'!$G$1:$G$500,0),FALSE)</f>
        <v>#N/A</v>
      </c>
      <c r="F290" s="112" t="e">
        <f>HLOOKUP(F289,'Latest indicator estimate data'!$A$1:$ZZ$500,MATCH($C290,'Latest indicator estimate data'!$G$1:$G$500,0),FALSE)</f>
        <v>#N/A</v>
      </c>
      <c r="G290" s="112" t="e">
        <f>HLOOKUP(G289,'Latest indicator estimate data'!$A$1:$ZZ$500,MATCH($C290,'Latest indicator estimate data'!$G$1:$G$500,0),FALSE)</f>
        <v>#N/A</v>
      </c>
      <c r="H290" s="112" t="e">
        <f>HLOOKUP(H289,'Latest indicator estimate data'!$A$1:$ZZ$500,MATCH($C290,'Latest indicator estimate data'!$G$1:$G$500,0),FALSE)</f>
        <v>#N/A</v>
      </c>
      <c r="I290" s="112" t="e">
        <f>HLOOKUP(I289,'Latest indicator estimate data'!$A$1:$ZZ$500,MATCH($C290,'Latest indicator estimate data'!$G$1:$G$500,0),FALSE)</f>
        <v>#N/A</v>
      </c>
      <c r="J290" s="112" t="e">
        <f>HLOOKUP(J289,'Latest indicator estimate data'!$A$1:$ZZ$500,MATCH($C290,'Latest indicator estimate data'!$G$1:$G$500,0),FALSE)</f>
        <v>#N/A</v>
      </c>
      <c r="K290" s="112" t="e">
        <f>HLOOKUP(K289,'Latest indicator estimate data'!$A$1:$ZZ$500,MATCH($C290,'Latest indicator estimate data'!$G$1:$G$500,0),FALSE)</f>
        <v>#N/A</v>
      </c>
      <c r="L290" s="112" t="e">
        <f>HLOOKUP(L289,'Latest indicator estimate data'!$A$1:$ZZ$500,MATCH($C290,'Latest indicator estimate data'!$G$1:$G$500,0),FALSE)</f>
        <v>#N/A</v>
      </c>
      <c r="M290" s="112" t="e">
        <f>HLOOKUP(M289,'Latest indicator estimate data'!$A$1:$ZZ$500,MATCH($C290,'Latest indicator estimate data'!$G$1:$G$500,0),FALSE)</f>
        <v>#N/A</v>
      </c>
      <c r="N290" s="112" t="e">
        <f>HLOOKUP(N289,'Latest indicator estimate data'!$A$1:$ZZ$500,MATCH($C290,'Latest indicator estimate data'!$G$1:$G$500,0),FALSE)</f>
        <v>#N/A</v>
      </c>
      <c r="O290" s="112" t="e">
        <f>HLOOKUP(O289,'Latest indicator estimate data'!$A$1:$ZZ$500,MATCH($C290,'Latest indicator estimate data'!$G$1:$G$500,0),FALSE)</f>
        <v>#N/A</v>
      </c>
      <c r="P290" s="112" t="e">
        <f>HLOOKUP(P289,'Latest indicator estimate data'!A28:ZZ527,MATCH(C290,'Latest indicator estimate data'!E28:E527,0),FALSE)</f>
        <v>#N/A</v>
      </c>
    </row>
    <row r="291" spans="1:17">
      <c r="C291" s="133" t="s">
        <v>2027</v>
      </c>
      <c r="D291" s="134"/>
      <c r="E291" s="132"/>
      <c r="F291" s="132"/>
      <c r="G291" s="132"/>
      <c r="H291" s="132"/>
      <c r="I291" s="132"/>
      <c r="J291" s="132"/>
      <c r="K291" s="132"/>
      <c r="L291" s="132"/>
      <c r="M291" s="132"/>
      <c r="N291" s="132"/>
      <c r="O291" s="132"/>
      <c r="P291" s="132"/>
    </row>
    <row r="292" spans="1:17">
      <c r="C292" s="125"/>
      <c r="D292" s="20" t="s">
        <v>1928</v>
      </c>
      <c r="E292" s="108" t="str">
        <f>IFERROR(HLOOKUP(E289,'Latest indicator estimate data'!$A$1:$ZZ$500,MATCH($D292,'Latest indicator estimate data'!$G$1:$G$500,0),FALSE),"")</f>
        <v/>
      </c>
      <c r="F292" s="108" t="str">
        <f>IFERROR(HLOOKUP(F289,'Latest indicator estimate data'!$A$1:$ZZ$500,MATCH($D292,'Latest indicator estimate data'!$G$1:$G$500,0),FALSE),"")</f>
        <v/>
      </c>
      <c r="G292" s="108" t="str">
        <f>IFERROR(HLOOKUP(G289,'Latest indicator estimate data'!$A$1:$ZZ$500,MATCH($D292,'Latest indicator estimate data'!$G$1:$G$500,0),FALSE),"")</f>
        <v/>
      </c>
      <c r="H292" s="108" t="str">
        <f>IFERROR(HLOOKUP(H289,'Latest indicator estimate data'!$A$1:$ZZ$500,MATCH($D292,'Latest indicator estimate data'!$G$1:$G$500,0),FALSE),"")</f>
        <v/>
      </c>
      <c r="I292" s="108" t="str">
        <f>IFERROR(HLOOKUP(I289,'Latest indicator estimate data'!$A$1:$ZZ$500,MATCH($D292,'Latest indicator estimate data'!$G$1:$G$500,0),FALSE),"")</f>
        <v/>
      </c>
      <c r="J292" s="108" t="str">
        <f>IFERROR(HLOOKUP(J289,'Latest indicator estimate data'!$A$1:$ZZ$500,MATCH($D292,'Latest indicator estimate data'!$G$1:$G$500,0),FALSE),"")</f>
        <v/>
      </c>
      <c r="K292" s="108" t="str">
        <f>IFERROR(HLOOKUP(K289,'Latest indicator estimate data'!$A$1:$ZZ$500,MATCH($D292,'Latest indicator estimate data'!$G$1:$G$500,0),FALSE),"")</f>
        <v/>
      </c>
      <c r="L292" s="108" t="str">
        <f>IFERROR(HLOOKUP(L289,'Latest indicator estimate data'!$A$1:$ZZ$500,MATCH($D292,'Latest indicator estimate data'!$G$1:$G$500,0),FALSE),"")</f>
        <v/>
      </c>
      <c r="M292" s="108" t="str">
        <f>IFERROR(HLOOKUP(M289,'Latest indicator estimate data'!$A$1:$ZZ$500,MATCH($D292,'Latest indicator estimate data'!$G$1:$G$500,0),FALSE),"")</f>
        <v/>
      </c>
      <c r="N292" s="108" t="str">
        <f>IFERROR(HLOOKUP(N289,'Latest indicator estimate data'!$A$1:$ZZ$500,MATCH($D292,'Latest indicator estimate data'!$G$1:$G$500,0),FALSE),"")</f>
        <v/>
      </c>
      <c r="O292" s="108" t="str">
        <f>IFERROR(HLOOKUP(O289,'Latest indicator estimate data'!$A$1:$ZZ$500,MATCH($D292,'Latest indicator estimate data'!$G$1:$G$500,0),FALSE),"")</f>
        <v/>
      </c>
      <c r="P292" s="108" t="str">
        <f>IFERROR(HLOOKUP(P289,'Latest indicator estimate data'!A28:ZZ527,MATCH(D292,'Latest indicator estimate data'!F28:F527,0),FALSE),"")</f>
        <v/>
      </c>
    </row>
    <row r="293" spans="1:17" ht="27.6">
      <c r="C293" s="125"/>
      <c r="D293" s="20" t="s">
        <v>1929</v>
      </c>
      <c r="E293" s="108" t="str">
        <f>IFERROR(HLOOKUP(E289,'Latest indicator estimate data'!$A$1:$ZZ$500,MATCH($D293,'Latest indicator estimate data'!$G$1:$G$500,0),FALSE),"")</f>
        <v/>
      </c>
      <c r="F293" s="108" t="str">
        <f>IFERROR(HLOOKUP(F289,'Latest indicator estimate data'!$A$1:$ZZ$500,MATCH($D293,'Latest indicator estimate data'!$G$1:$G$500,0),FALSE),"")</f>
        <v/>
      </c>
      <c r="G293" s="108" t="str">
        <f>IFERROR(HLOOKUP(G289,'Latest indicator estimate data'!$A$1:$ZZ$500,MATCH($D293,'Latest indicator estimate data'!$G$1:$G$500,0),FALSE),"")</f>
        <v/>
      </c>
      <c r="H293" s="108" t="str">
        <f>IFERROR(HLOOKUP(H289,'Latest indicator estimate data'!$A$1:$ZZ$500,MATCH($D293,'Latest indicator estimate data'!$G$1:$G$500,0),FALSE),"")</f>
        <v/>
      </c>
      <c r="I293" s="108" t="str">
        <f>IFERROR(HLOOKUP(I289,'Latest indicator estimate data'!$A$1:$ZZ$500,MATCH($D293,'Latest indicator estimate data'!$G$1:$G$500,0),FALSE),"")</f>
        <v/>
      </c>
      <c r="J293" s="108" t="str">
        <f>IFERROR(HLOOKUP(J289,'Latest indicator estimate data'!$A$1:$ZZ$500,MATCH($D293,'Latest indicator estimate data'!$G$1:$G$500,0),FALSE),"")</f>
        <v/>
      </c>
      <c r="K293" s="108" t="str">
        <f>IFERROR(HLOOKUP(K289,'Latest indicator estimate data'!$A$1:$ZZ$500,MATCH($D293,'Latest indicator estimate data'!$G$1:$G$500,0),FALSE),"")</f>
        <v/>
      </c>
      <c r="L293" s="108" t="str">
        <f>IFERROR(HLOOKUP(L289,'Latest indicator estimate data'!$A$1:$ZZ$500,MATCH($D293,'Latest indicator estimate data'!$G$1:$G$500,0),FALSE),"")</f>
        <v/>
      </c>
      <c r="M293" s="108" t="str">
        <f>IFERROR(HLOOKUP(M289,'Latest indicator estimate data'!$A$1:$ZZ$500,MATCH($D293,'Latest indicator estimate data'!$G$1:$G$500,0),FALSE),"")</f>
        <v/>
      </c>
      <c r="N293" s="108" t="str">
        <f>IFERROR(HLOOKUP(N289,'Latest indicator estimate data'!$A$1:$ZZ$500,MATCH($D293,'Latest indicator estimate data'!$G$1:$G$500,0),FALSE),"")</f>
        <v/>
      </c>
      <c r="O293" s="108" t="str">
        <f>IFERROR(HLOOKUP(O289,'Latest indicator estimate data'!$A$1:$ZZ$500,MATCH($D293,'Latest indicator estimate data'!$G$1:$G$500,0),FALSE),"")</f>
        <v/>
      </c>
      <c r="P293" s="108" t="str">
        <f>IFERROR(HLOOKUP(P289,'Latest indicator estimate data'!A28:ZZ527,MATCH(D293,'Latest indicator estimate data'!F28:F527,0),FALSE),"")</f>
        <v/>
      </c>
    </row>
    <row r="294" spans="1:17">
      <c r="C294" s="130" t="s">
        <v>2031</v>
      </c>
      <c r="D294" s="131"/>
      <c r="E294" s="132"/>
      <c r="F294" s="132"/>
      <c r="G294" s="132"/>
      <c r="H294" s="132"/>
      <c r="I294" s="132"/>
      <c r="J294" s="132"/>
      <c r="K294" s="132"/>
      <c r="L294" s="132"/>
      <c r="M294" s="132"/>
      <c r="N294" s="132"/>
      <c r="O294" s="132"/>
      <c r="P294" s="132"/>
    </row>
    <row r="295" spans="1:17">
      <c r="C295" s="125"/>
      <c r="D295" s="20" t="s">
        <v>2558</v>
      </c>
      <c r="E295" s="108" t="str">
        <f>IFERROR(HLOOKUP(E289,'Latest indicator estimate data'!$A$1:$ZZ$500,MATCH($D295,'Latest indicator estimate data'!$G$1:$G$500,0),FALSE),"")</f>
        <v/>
      </c>
      <c r="F295" s="108" t="str">
        <f>IFERROR(HLOOKUP(F289,'Latest indicator estimate data'!$A$1:$ZZ$500,MATCH($D295,'Latest indicator estimate data'!$G$1:$G$500,0),FALSE),"")</f>
        <v/>
      </c>
      <c r="G295" s="108" t="str">
        <f>IFERROR(HLOOKUP(G289,'Latest indicator estimate data'!$A$1:$ZZ$500,MATCH($D295,'Latest indicator estimate data'!$G$1:$G$500,0),FALSE),"")</f>
        <v/>
      </c>
      <c r="H295" s="108" t="str">
        <f>IFERROR(HLOOKUP(H289,'Latest indicator estimate data'!$A$1:$ZZ$500,MATCH($D295,'Latest indicator estimate data'!$G$1:$G$500,0),FALSE),"")</f>
        <v/>
      </c>
      <c r="I295" s="108" t="str">
        <f>IFERROR(HLOOKUP(I289,'Latest indicator estimate data'!$A$1:$ZZ$500,MATCH($D295,'Latest indicator estimate data'!$G$1:$G$500,0),FALSE),"")</f>
        <v/>
      </c>
      <c r="J295" s="108" t="str">
        <f>IFERROR(HLOOKUP(J289,'Latest indicator estimate data'!$A$1:$ZZ$500,MATCH($D295,'Latest indicator estimate data'!$G$1:$G$500,0),FALSE),"")</f>
        <v/>
      </c>
      <c r="K295" s="108" t="str">
        <f>IFERROR(HLOOKUP(K289,'Latest indicator estimate data'!$A$1:$ZZ$500,MATCH($D295,'Latest indicator estimate data'!$G$1:$G$500,0),FALSE),"")</f>
        <v/>
      </c>
      <c r="L295" s="108" t="str">
        <f>IFERROR(HLOOKUP(L289,'Latest indicator estimate data'!$A$1:$ZZ$500,MATCH($D295,'Latest indicator estimate data'!$G$1:$G$500,0),FALSE),"")</f>
        <v/>
      </c>
      <c r="M295" s="108" t="str">
        <f>IFERROR(HLOOKUP(M289,'Latest indicator estimate data'!$A$1:$ZZ$500,MATCH($D295,'Latest indicator estimate data'!$G$1:$G$500,0),FALSE),"")</f>
        <v/>
      </c>
      <c r="N295" s="108" t="str">
        <f>IFERROR(HLOOKUP(N289,'Latest indicator estimate data'!$A$1:$ZZ$500,MATCH($D295,'Latest indicator estimate data'!$G$1:$G$500,0),FALSE),"")</f>
        <v/>
      </c>
      <c r="O295" s="108" t="str">
        <f>IFERROR(HLOOKUP(O289,'Latest indicator estimate data'!$A$1:$ZZ$500,MATCH($D295,'Latest indicator estimate data'!$G$1:$G$500,0),FALSE),"")</f>
        <v/>
      </c>
      <c r="P295" s="108" t="str">
        <f>IFERROR(HLOOKUP(P289,'Latest indicator estimate data'!L28:AAK527,MATCH(D295,'Latest indicator estimate data'!Q28:Q527,0),FALSE),"")</f>
        <v/>
      </c>
    </row>
    <row r="296" spans="1:17">
      <c r="C296" s="125"/>
      <c r="D296" s="20" t="s">
        <v>2559</v>
      </c>
      <c r="E296" s="108" t="str">
        <f>IFERROR(HLOOKUP(E289,'Latest indicator estimate data'!$A$1:$ZZ$500,MATCH($D296,'Latest indicator estimate data'!$G$1:$G$500,0),FALSE),"")</f>
        <v/>
      </c>
      <c r="F296" s="108" t="str">
        <f>IFERROR(HLOOKUP(F289,'Latest indicator estimate data'!$A$1:$ZZ$500,MATCH($D296,'Latest indicator estimate data'!$G$1:$G$500,0),FALSE),"")</f>
        <v/>
      </c>
      <c r="G296" s="108" t="str">
        <f>IFERROR(HLOOKUP(G289,'Latest indicator estimate data'!$A$1:$ZZ$500,MATCH($D296,'Latest indicator estimate data'!$G$1:$G$500,0),FALSE),"")</f>
        <v/>
      </c>
      <c r="H296" s="108" t="str">
        <f>IFERROR(HLOOKUP(H289,'Latest indicator estimate data'!$A$1:$ZZ$500,MATCH($D296,'Latest indicator estimate data'!$G$1:$G$500,0),FALSE),"")</f>
        <v/>
      </c>
      <c r="I296" s="108" t="str">
        <f>IFERROR(HLOOKUP(I289,'Latest indicator estimate data'!$A$1:$ZZ$500,MATCH($D296,'Latest indicator estimate data'!$G$1:$G$500,0),FALSE),"")</f>
        <v/>
      </c>
      <c r="J296" s="108" t="str">
        <f>IFERROR(HLOOKUP(J289,'Latest indicator estimate data'!$A$1:$ZZ$500,MATCH($D296,'Latest indicator estimate data'!$G$1:$G$500,0),FALSE),"")</f>
        <v/>
      </c>
      <c r="K296" s="108" t="str">
        <f>IFERROR(HLOOKUP(K289,'Latest indicator estimate data'!$A$1:$ZZ$500,MATCH($D296,'Latest indicator estimate data'!$G$1:$G$500,0),FALSE),"")</f>
        <v/>
      </c>
      <c r="L296" s="108" t="str">
        <f>IFERROR(HLOOKUP(L289,'Latest indicator estimate data'!$A$1:$ZZ$500,MATCH($D296,'Latest indicator estimate data'!$G$1:$G$500,0),FALSE),"")</f>
        <v/>
      </c>
      <c r="M296" s="108" t="str">
        <f>IFERROR(HLOOKUP(M289,'Latest indicator estimate data'!$A$1:$ZZ$500,MATCH($D296,'Latest indicator estimate data'!$G$1:$G$500,0),FALSE),"")</f>
        <v/>
      </c>
      <c r="N296" s="108" t="str">
        <f>IFERROR(HLOOKUP(N289,'Latest indicator estimate data'!$A$1:$ZZ$500,MATCH($D296,'Latest indicator estimate data'!$G$1:$G$500,0),FALSE),"")</f>
        <v/>
      </c>
      <c r="O296" s="108" t="str">
        <f>IFERROR(HLOOKUP(O289,'Latest indicator estimate data'!$A$1:$ZZ$500,MATCH($D296,'Latest indicator estimate data'!$G$1:$G$500,0),FALSE),"")</f>
        <v/>
      </c>
      <c r="P296" s="108" t="str">
        <f>IFERROR(HLOOKUP(P289,'Latest indicator estimate data'!L29:AAK528,MATCH(D296,'Latest indicator estimate data'!Q29:Q528,0),FALSE),"")</f>
        <v/>
      </c>
    </row>
    <row r="297" spans="1:17">
      <c r="C297" s="130" t="s">
        <v>2035</v>
      </c>
      <c r="D297" s="131"/>
      <c r="E297" s="132"/>
      <c r="F297" s="132"/>
      <c r="G297" s="132"/>
      <c r="H297" s="132"/>
      <c r="I297" s="132"/>
      <c r="J297" s="132"/>
      <c r="K297" s="132"/>
      <c r="L297" s="132"/>
      <c r="M297" s="132"/>
      <c r="N297" s="132"/>
      <c r="O297" s="132"/>
      <c r="P297" s="132"/>
    </row>
    <row r="298" spans="1:17">
      <c r="C298" s="125"/>
      <c r="D298" s="20" t="s">
        <v>1933</v>
      </c>
      <c r="E298" s="108" t="str">
        <f>IFERROR(HLOOKUP(E289,'Latest indicator estimate data'!$A$1:$ZZ$500,MATCH($D298,'Latest indicator estimate data'!$G$1:$G$500,0),FALSE),"")</f>
        <v/>
      </c>
      <c r="F298" s="108" t="str">
        <f>IFERROR(HLOOKUP(F289,'Latest indicator estimate data'!$A$1:$ZZ$500,MATCH($D298,'Latest indicator estimate data'!$G$1:$G$500,0),FALSE),"")</f>
        <v/>
      </c>
      <c r="G298" s="108" t="str">
        <f>IFERROR(HLOOKUP(G289,'Latest indicator estimate data'!$A$1:$ZZ$500,MATCH($D298,'Latest indicator estimate data'!$G$1:$G$500,0),FALSE),"")</f>
        <v/>
      </c>
      <c r="H298" s="108" t="str">
        <f>IFERROR(HLOOKUP(H289,'Latest indicator estimate data'!$A$1:$ZZ$500,MATCH($D298,'Latest indicator estimate data'!$G$1:$G$500,0),FALSE),"")</f>
        <v/>
      </c>
      <c r="I298" s="108" t="str">
        <f>IFERROR(HLOOKUP(I289,'Latest indicator estimate data'!$A$1:$ZZ$500,MATCH($D298,'Latest indicator estimate data'!$G$1:$G$500,0),FALSE),"")</f>
        <v/>
      </c>
      <c r="J298" s="108" t="str">
        <f>IFERROR(HLOOKUP(J289,'Latest indicator estimate data'!$A$1:$ZZ$500,MATCH($D298,'Latest indicator estimate data'!$G$1:$G$500,0),FALSE),"")</f>
        <v/>
      </c>
      <c r="K298" s="108" t="str">
        <f>IFERROR(HLOOKUP(K289,'Latest indicator estimate data'!$A$1:$ZZ$500,MATCH($D298,'Latest indicator estimate data'!$G$1:$G$500,0),FALSE),"")</f>
        <v/>
      </c>
      <c r="L298" s="108" t="str">
        <f>IFERROR(HLOOKUP(L289,'Latest indicator estimate data'!$A$1:$ZZ$500,MATCH($D298,'Latest indicator estimate data'!$G$1:$G$500,0),FALSE),"")</f>
        <v/>
      </c>
      <c r="M298" s="108" t="str">
        <f>IFERROR(HLOOKUP(M289,'Latest indicator estimate data'!$A$1:$ZZ$500,MATCH($D298,'Latest indicator estimate data'!$G$1:$G$500,0),FALSE),"")</f>
        <v/>
      </c>
      <c r="N298" s="108" t="str">
        <f>IFERROR(HLOOKUP(N289,'Latest indicator estimate data'!$A$1:$ZZ$500,MATCH($D298,'Latest indicator estimate data'!$G$1:$G$500,0),FALSE),"")</f>
        <v/>
      </c>
      <c r="O298" s="108" t="str">
        <f>IFERROR(HLOOKUP(O289,'Latest indicator estimate data'!$A$1:$ZZ$500,MATCH($D298,'Latest indicator estimate data'!$G$1:$G$500,0),FALSE),"")</f>
        <v/>
      </c>
      <c r="P298" s="108" t="str">
        <f>IFERROR(HLOOKUP(P289,'Latest indicator estimate data'!L31:AAK530,MATCH(D298,'Latest indicator estimate data'!Q31:Q530,0),FALSE),"")</f>
        <v/>
      </c>
    </row>
    <row r="299" spans="1:17">
      <c r="C299" s="125"/>
      <c r="D299" s="20" t="s">
        <v>1934</v>
      </c>
      <c r="E299" s="108" t="str">
        <f>IFERROR(HLOOKUP(E289,'Latest indicator estimate data'!$A$1:$ZZ$500,MATCH($D299,'Latest indicator estimate data'!$G$1:$G$500,0),FALSE),"")</f>
        <v/>
      </c>
      <c r="F299" s="108" t="str">
        <f>IFERROR(HLOOKUP(F289,'Latest indicator estimate data'!$A$1:$ZZ$500,MATCH($D299,'Latest indicator estimate data'!$G$1:$G$500,0),FALSE),"")</f>
        <v/>
      </c>
      <c r="G299" s="108" t="str">
        <f>IFERROR(HLOOKUP(G289,'Latest indicator estimate data'!$A$1:$ZZ$500,MATCH($D299,'Latest indicator estimate data'!$G$1:$G$500,0),FALSE),"")</f>
        <v/>
      </c>
      <c r="H299" s="108" t="str">
        <f>IFERROR(HLOOKUP(H289,'Latest indicator estimate data'!$A$1:$ZZ$500,MATCH($D299,'Latest indicator estimate data'!$G$1:$G$500,0),FALSE),"")</f>
        <v/>
      </c>
      <c r="I299" s="108" t="str">
        <f>IFERROR(HLOOKUP(I289,'Latest indicator estimate data'!$A$1:$ZZ$500,MATCH($D299,'Latest indicator estimate data'!$G$1:$G$500,0),FALSE),"")</f>
        <v/>
      </c>
      <c r="J299" s="108" t="str">
        <f>IFERROR(HLOOKUP(J289,'Latest indicator estimate data'!$A$1:$ZZ$500,MATCH($D299,'Latest indicator estimate data'!$G$1:$G$500,0),FALSE),"")</f>
        <v/>
      </c>
      <c r="K299" s="108" t="str">
        <f>IFERROR(HLOOKUP(K289,'Latest indicator estimate data'!$A$1:$ZZ$500,MATCH($D299,'Latest indicator estimate data'!$G$1:$G$500,0),FALSE),"")</f>
        <v/>
      </c>
      <c r="L299" s="108" t="str">
        <f>IFERROR(HLOOKUP(L289,'Latest indicator estimate data'!$A$1:$ZZ$500,MATCH($D299,'Latest indicator estimate data'!$G$1:$G$500,0),FALSE),"")</f>
        <v/>
      </c>
      <c r="M299" s="108" t="str">
        <f>IFERROR(HLOOKUP(M289,'Latest indicator estimate data'!$A$1:$ZZ$500,MATCH($D299,'Latest indicator estimate data'!$G$1:$G$500,0),FALSE),"")</f>
        <v/>
      </c>
      <c r="N299" s="108" t="str">
        <f>IFERROR(HLOOKUP(N289,'Latest indicator estimate data'!$A$1:$ZZ$500,MATCH($D299,'Latest indicator estimate data'!$G$1:$G$500,0),FALSE),"")</f>
        <v/>
      </c>
      <c r="O299" s="108" t="str">
        <f>IFERROR(HLOOKUP(O289,'Latest indicator estimate data'!$A$1:$ZZ$500,MATCH($D299,'Latest indicator estimate data'!$G$1:$G$500,0),FALSE),"")</f>
        <v/>
      </c>
      <c r="P299" s="108" t="str">
        <f>IFERROR(HLOOKUP(P289,'Latest indicator estimate data'!L32:AAK531,MATCH(D299,'Latest indicator estimate data'!Q32:Q531,0),FALSE),"")</f>
        <v/>
      </c>
    </row>
    <row r="300" spans="1:17">
      <c r="C300" s="130" t="s">
        <v>2039</v>
      </c>
      <c r="D300" s="131"/>
      <c r="E300" s="132"/>
      <c r="F300" s="132"/>
      <c r="G300" s="132"/>
      <c r="H300" s="132"/>
      <c r="I300" s="132"/>
      <c r="J300" s="132"/>
      <c r="K300" s="132"/>
      <c r="L300" s="132"/>
      <c r="M300" s="132"/>
      <c r="N300" s="132"/>
      <c r="O300" s="132"/>
      <c r="P300" s="132"/>
    </row>
    <row r="301" spans="1:17">
      <c r="C301" s="125"/>
      <c r="D301" s="20" t="s">
        <v>2561</v>
      </c>
      <c r="E301" s="108" t="str">
        <f>IFERROR(HLOOKUP(E289,'Latest indicator estimate data'!$A$1:$ZZ$500,MATCH($D301,'Latest indicator estimate data'!$G$1:$G$500,0),FALSE),"")</f>
        <v/>
      </c>
      <c r="F301" s="108" t="str">
        <f>IFERROR(HLOOKUP(F289,'Latest indicator estimate data'!$A$1:$ZZ$500,MATCH($D301,'Latest indicator estimate data'!$G$1:$G$500,0),FALSE),"")</f>
        <v/>
      </c>
      <c r="G301" s="108" t="str">
        <f>IFERROR(HLOOKUP(G289,'Latest indicator estimate data'!$A$1:$ZZ$500,MATCH($D301,'Latest indicator estimate data'!$G$1:$G$500,0),FALSE),"")</f>
        <v/>
      </c>
      <c r="H301" s="108" t="str">
        <f>IFERROR(HLOOKUP(H289,'Latest indicator estimate data'!$A$1:$ZZ$500,MATCH($D301,'Latest indicator estimate data'!$G$1:$G$500,0),FALSE),"")</f>
        <v/>
      </c>
      <c r="I301" s="108" t="str">
        <f>IFERROR(HLOOKUP(I289,'Latest indicator estimate data'!$A$1:$ZZ$500,MATCH($D301,'Latest indicator estimate data'!$G$1:$G$500,0),FALSE),"")</f>
        <v/>
      </c>
      <c r="J301" s="108" t="str">
        <f>IFERROR(HLOOKUP(J289,'Latest indicator estimate data'!$A$1:$ZZ$500,MATCH($D301,'Latest indicator estimate data'!$G$1:$G$500,0),FALSE),"")</f>
        <v/>
      </c>
      <c r="K301" s="108" t="str">
        <f>IFERROR(HLOOKUP(K289,'Latest indicator estimate data'!$A$1:$ZZ$500,MATCH($D301,'Latest indicator estimate data'!$G$1:$G$500,0),FALSE),"")</f>
        <v/>
      </c>
      <c r="L301" s="108" t="str">
        <f>IFERROR(HLOOKUP(L289,'Latest indicator estimate data'!$A$1:$ZZ$500,MATCH($D301,'Latest indicator estimate data'!$G$1:$G$500,0),FALSE),"")</f>
        <v/>
      </c>
      <c r="M301" s="108" t="str">
        <f>IFERROR(HLOOKUP(M289,'Latest indicator estimate data'!$A$1:$ZZ$500,MATCH($D301,'Latest indicator estimate data'!$G$1:$G$500,0),FALSE),"")</f>
        <v/>
      </c>
      <c r="N301" s="108" t="str">
        <f>IFERROR(HLOOKUP(N289,'Latest indicator estimate data'!$A$1:$ZZ$500,MATCH($D301,'Latest indicator estimate data'!$G$1:$G$500,0),FALSE),"")</f>
        <v/>
      </c>
      <c r="O301" s="108" t="str">
        <f>IFERROR(HLOOKUP(O289,'Latest indicator estimate data'!$A$1:$ZZ$500,MATCH($D301,'Latest indicator estimate data'!$G$1:$G$500,0),FALSE),"")</f>
        <v/>
      </c>
      <c r="P301" s="108" t="str">
        <f>IFERROR(HLOOKUP(P289,'Latest indicator estimate data'!L34:AAK533,MATCH(D301,'Latest indicator estimate data'!Q34:Q533,0),FALSE),"")</f>
        <v/>
      </c>
    </row>
    <row r="302" spans="1:17">
      <c r="C302" s="126"/>
      <c r="D302" s="129" t="s">
        <v>2560</v>
      </c>
      <c r="E302" s="113" t="str">
        <f>IFERROR(HLOOKUP(E289,'Latest indicator estimate data'!$A$1:$ZZ$500,MATCH($D302,'Latest indicator estimate data'!$G$1:$G$500,0),FALSE),"")</f>
        <v/>
      </c>
      <c r="F302" s="113" t="str">
        <f>IFERROR(HLOOKUP(F289,'Latest indicator estimate data'!$A$1:$ZZ$500,MATCH($D302,'Latest indicator estimate data'!$G$1:$G$500,0),FALSE),"")</f>
        <v/>
      </c>
      <c r="G302" s="113" t="str">
        <f>IFERROR(HLOOKUP(G289,'Latest indicator estimate data'!$A$1:$ZZ$500,MATCH($D302,'Latest indicator estimate data'!$G$1:$G$500,0),FALSE),"")</f>
        <v/>
      </c>
      <c r="H302" s="113" t="str">
        <f>IFERROR(HLOOKUP(H289,'Latest indicator estimate data'!$A$1:$ZZ$500,MATCH($D302,'Latest indicator estimate data'!$G$1:$G$500,0),FALSE),"")</f>
        <v/>
      </c>
      <c r="I302" s="113" t="str">
        <f>IFERROR(HLOOKUP(I289,'Latest indicator estimate data'!$A$1:$ZZ$500,MATCH($D302,'Latest indicator estimate data'!$G$1:$G$500,0),FALSE),"")</f>
        <v/>
      </c>
      <c r="J302" s="113" t="str">
        <f>IFERROR(HLOOKUP(J289,'Latest indicator estimate data'!$A$1:$ZZ$500,MATCH($D302,'Latest indicator estimate data'!$G$1:$G$500,0),FALSE),"")</f>
        <v/>
      </c>
      <c r="K302" s="113" t="str">
        <f>IFERROR(HLOOKUP(K289,'Latest indicator estimate data'!$A$1:$ZZ$500,MATCH($D302,'Latest indicator estimate data'!$G$1:$G$500,0),FALSE),"")</f>
        <v/>
      </c>
      <c r="L302" s="113" t="str">
        <f>IFERROR(HLOOKUP(L289,'Latest indicator estimate data'!$A$1:$ZZ$500,MATCH($D302,'Latest indicator estimate data'!$G$1:$G$500,0),FALSE),"")</f>
        <v/>
      </c>
      <c r="M302" s="113" t="str">
        <f>IFERROR(HLOOKUP(M289,'Latest indicator estimate data'!$A$1:$ZZ$500,MATCH($D302,'Latest indicator estimate data'!$G$1:$G$500,0),FALSE),"")</f>
        <v/>
      </c>
      <c r="N302" s="113" t="str">
        <f>IFERROR(HLOOKUP(N289,'Latest indicator estimate data'!$A$1:$ZZ$500,MATCH($D302,'Latest indicator estimate data'!$G$1:$G$500,0),FALSE),"")</f>
        <v/>
      </c>
      <c r="O302" s="113" t="str">
        <f>IFERROR(HLOOKUP(O289,'Latest indicator estimate data'!$A$1:$ZZ$500,MATCH($D302,'Latest indicator estimate data'!$G$1:$G$500,0),FALSE),"")</f>
        <v/>
      </c>
      <c r="P302" s="113" t="str">
        <f>IFERROR(HLOOKUP(P289,'Latest indicator estimate data'!L35:AAK534,MATCH(D302,'Latest indicator estimate data'!Q35:Q534,0),FALSE),"")</f>
        <v/>
      </c>
    </row>
    <row r="303" spans="1:17" s="20" customFormat="1" ht="12.75" customHeight="1">
      <c r="A303" s="118"/>
      <c r="B303" s="115"/>
      <c r="C303" s="125"/>
      <c r="E303" s="108"/>
      <c r="F303" s="108"/>
      <c r="G303" s="108"/>
      <c r="H303" s="108"/>
      <c r="I303" s="108"/>
      <c r="J303" s="108"/>
      <c r="K303" s="108"/>
      <c r="L303" s="108"/>
      <c r="M303" s="108"/>
      <c r="N303" s="108"/>
      <c r="O303" s="108"/>
      <c r="P303" s="108"/>
      <c r="Q303" s="118"/>
    </row>
    <row r="304" spans="1:17" s="20" customFormat="1" ht="12.75" customHeight="1">
      <c r="A304" s="118"/>
      <c r="B304" s="115"/>
      <c r="C304" s="125"/>
      <c r="E304" s="108"/>
      <c r="F304" s="108"/>
      <c r="G304" s="108"/>
      <c r="H304" s="108"/>
      <c r="I304" s="108"/>
      <c r="J304" s="108"/>
      <c r="K304" s="108"/>
      <c r="L304" s="108"/>
      <c r="M304" s="108"/>
      <c r="N304" s="108"/>
      <c r="O304" s="108"/>
      <c r="P304" s="108"/>
      <c r="Q304" s="118"/>
    </row>
    <row r="305" spans="1:26" s="20" customFormat="1" ht="12.75" customHeight="1">
      <c r="A305" s="118"/>
      <c r="B305" s="115"/>
      <c r="C305" s="125"/>
      <c r="E305" s="108"/>
      <c r="F305" s="108"/>
      <c r="G305" s="108"/>
      <c r="H305" s="108"/>
      <c r="I305" s="108"/>
      <c r="J305" s="108"/>
      <c r="K305" s="108"/>
      <c r="L305" s="108"/>
      <c r="M305" s="108"/>
      <c r="N305" s="108"/>
      <c r="O305" s="108"/>
      <c r="P305" s="108"/>
      <c r="Q305" s="118"/>
    </row>
    <row r="306" spans="1:26" s="20" customFormat="1" ht="23.4">
      <c r="A306" s="115"/>
      <c r="B306" s="116" t="s">
        <v>2148</v>
      </c>
      <c r="C306" s="117"/>
      <c r="D306" s="116"/>
      <c r="E306" s="24"/>
      <c r="F306" s="24"/>
      <c r="G306" s="24"/>
      <c r="H306" s="24"/>
      <c r="I306" s="24"/>
      <c r="J306" s="24"/>
      <c r="K306" s="24"/>
      <c r="L306" s="24"/>
      <c r="M306" s="24"/>
      <c r="N306" s="24"/>
      <c r="O306" s="23"/>
      <c r="P306" s="115"/>
      <c r="Q306" s="115"/>
    </row>
    <row r="307" spans="1:26" s="20" customFormat="1" ht="12.75" customHeight="1">
      <c r="A307" s="115"/>
      <c r="B307" s="147" t="s">
        <v>2149</v>
      </c>
      <c r="C307" s="117"/>
      <c r="D307" s="116"/>
      <c r="E307" s="24"/>
      <c r="F307" s="24"/>
      <c r="G307" s="24"/>
      <c r="H307" s="24"/>
      <c r="I307" s="24"/>
      <c r="J307" s="24"/>
      <c r="K307" s="24"/>
      <c r="L307" s="24"/>
      <c r="M307" s="24"/>
      <c r="N307" s="24"/>
      <c r="O307" s="23"/>
      <c r="P307" s="115"/>
      <c r="Q307" s="115"/>
    </row>
    <row r="308" spans="1:26" s="20" customFormat="1">
      <c r="A308" s="118"/>
      <c r="B308" s="105" t="s">
        <v>2150</v>
      </c>
      <c r="C308" s="105"/>
      <c r="D308" s="148"/>
      <c r="E308" s="147"/>
      <c r="F308" s="107"/>
      <c r="G308" s="107"/>
      <c r="H308" s="107"/>
      <c r="I308" s="107"/>
      <c r="J308" s="107"/>
      <c r="K308" s="107"/>
      <c r="L308" s="107"/>
      <c r="M308" s="107"/>
      <c r="N308" s="107"/>
      <c r="O308" s="108"/>
      <c r="P308" s="118"/>
      <c r="Q308" s="118"/>
    </row>
    <row r="309" spans="1:26" s="18" customFormat="1" ht="36" customHeight="1">
      <c r="A309" s="118"/>
      <c r="B309" s="115"/>
      <c r="C309" s="109"/>
      <c r="D309" s="109"/>
      <c r="E309" s="110"/>
      <c r="F309" s="245" t="s">
        <v>2151</v>
      </c>
      <c r="G309" s="245"/>
      <c r="H309" s="245"/>
      <c r="I309" s="245"/>
      <c r="J309" s="245"/>
      <c r="K309" s="245"/>
      <c r="L309" s="245"/>
      <c r="M309" s="110"/>
      <c r="N309" s="110"/>
      <c r="O309" s="110"/>
      <c r="P309" s="110"/>
      <c r="Q309" s="118"/>
    </row>
    <row r="310" spans="1:26" s="18" customFormat="1" ht="112.5" customHeight="1">
      <c r="A310" s="119"/>
      <c r="B310" s="115"/>
      <c r="C310" s="120"/>
      <c r="D310" s="120"/>
      <c r="E310" s="162" t="str">
        <f>X312</f>
        <v>% of PC facilities that have seen patients with suspected COVID-19 - past 3 months</v>
      </c>
      <c r="F310" s="162" t="str">
        <f>X313</f>
        <v>used a triage tool to prioritize patients</v>
      </c>
      <c r="G310" s="162" t="str">
        <f>X314</f>
        <v>measured O2 saturation with pulse oximeter</v>
      </c>
      <c r="H310" s="162" t="str">
        <f>X315</f>
        <v>checked for prognostic markers such as age and existing health problems or diseases</v>
      </c>
      <c r="I310" s="162" t="str">
        <f>X316</f>
        <v>checked for COVID-19 vaccination status</v>
      </c>
      <c r="J310" s="162" t="str">
        <f>X317</f>
        <v>instructed patients with non-severe symptoms to self-isolate at home</v>
      </c>
      <c r="K310" s="162" t="str">
        <f>X318</f>
        <v>referred patients with severe symptoms to specialized care</v>
      </c>
      <c r="L310" s="162" t="str">
        <f>X319</f>
        <v>provided antivirals or prescription for antivirals to patients who are eligible</v>
      </c>
      <c r="M310" s="162" t="str">
        <f>X320</f>
        <v>Average score for COVID-19 patients management</v>
      </c>
      <c r="N310" s="162" t="str">
        <f>X321</f>
        <v>of facilities that have performed all seven tracer items</v>
      </c>
      <c r="O310" s="162" t="str">
        <f>X322</f>
        <v xml:space="preserve">% of facilities that have performed 50% of tracer items </v>
      </c>
      <c r="P310" s="111"/>
      <c r="Q310" s="119"/>
    </row>
    <row r="311" spans="1:26" s="20" customFormat="1" ht="41.4">
      <c r="A311" s="119"/>
      <c r="B311" s="115"/>
      <c r="C311" s="121"/>
      <c r="D311" s="121"/>
      <c r="E311" s="127" t="s">
        <v>1198</v>
      </c>
      <c r="F311" s="127" t="s">
        <v>1200</v>
      </c>
      <c r="G311" s="127" t="s">
        <v>1202</v>
      </c>
      <c r="H311" s="127" t="s">
        <v>1204</v>
      </c>
      <c r="I311" s="127" t="s">
        <v>1206</v>
      </c>
      <c r="J311" s="127" t="s">
        <v>1208</v>
      </c>
      <c r="K311" s="127" t="s">
        <v>1210</v>
      </c>
      <c r="L311" s="127" t="s">
        <v>1212</v>
      </c>
      <c r="M311" s="127" t="s">
        <v>1214</v>
      </c>
      <c r="N311" s="127" t="s">
        <v>1216</v>
      </c>
      <c r="O311" s="127" t="s">
        <v>1218</v>
      </c>
      <c r="P311" s="127"/>
      <c r="Q311" s="119"/>
      <c r="X311" s="150" t="s">
        <v>2023</v>
      </c>
      <c r="Y311" s="150" t="s">
        <v>2024</v>
      </c>
      <c r="Z311" s="150" t="s">
        <v>2025</v>
      </c>
    </row>
    <row r="312" spans="1:26" s="20" customFormat="1" ht="12.75" customHeight="1">
      <c r="A312" s="118"/>
      <c r="B312" s="115"/>
      <c r="C312" s="123" t="s">
        <v>1927</v>
      </c>
      <c r="D312" s="124"/>
      <c r="E312" s="112">
        <f>HLOOKUP(E311,'Latest indicator estimate data'!$A$1:$ZZ$500,MATCH($C312,'Latest indicator estimate data'!$G$1:$G$500,0),FALSE)</f>
        <v>147</v>
      </c>
      <c r="F312" s="112">
        <f>HLOOKUP(F311,'Latest indicator estimate data'!$A$1:$ZZ$500,MATCH($C312,'Latest indicator estimate data'!$G$1:$G$500,0),FALSE)</f>
        <v>45</v>
      </c>
      <c r="G312" s="112">
        <f>HLOOKUP(G311,'Latest indicator estimate data'!$A$1:$ZZ$500,MATCH($C312,'Latest indicator estimate data'!$G$1:$G$500,0),FALSE)</f>
        <v>23</v>
      </c>
      <c r="H312" s="112">
        <f>HLOOKUP(H311,'Latest indicator estimate data'!$A$1:$ZZ$500,MATCH($C312,'Latest indicator estimate data'!$G$1:$G$500,0),FALSE)</f>
        <v>23</v>
      </c>
      <c r="I312" s="112">
        <f>HLOOKUP(I311,'Latest indicator estimate data'!$A$1:$ZZ$500,MATCH($C312,'Latest indicator estimate data'!$G$1:$G$500,0),FALSE)</f>
        <v>47</v>
      </c>
      <c r="J312" s="112">
        <f>HLOOKUP(J311,'Latest indicator estimate data'!$A$1:$ZZ$500,MATCH($C312,'Latest indicator estimate data'!$G$1:$G$500,0),FALSE)</f>
        <v>40</v>
      </c>
      <c r="K312" s="112">
        <f>HLOOKUP(K311,'Latest indicator estimate data'!$A$1:$ZZ$500,MATCH($C312,'Latest indicator estimate data'!$G$1:$G$500,0),FALSE)</f>
        <v>33</v>
      </c>
      <c r="L312" s="112">
        <f>HLOOKUP(L311,'Latest indicator estimate data'!$A$1:$ZZ$500,MATCH($C312,'Latest indicator estimate data'!$G$1:$G$500,0),FALSE)</f>
        <v>23</v>
      </c>
      <c r="M312" s="112">
        <f>HLOOKUP(M311,'Latest indicator estimate data'!$A$1:$ZZ$500,MATCH($C312,'Latest indicator estimate data'!$G$1:$G$500,0),FALSE)</f>
        <v>25</v>
      </c>
      <c r="N312" s="112">
        <f>HLOOKUP(N311,'Latest indicator estimate data'!$A$1:$ZZ$500,MATCH($C312,'Latest indicator estimate data'!$G$1:$G$500,0),FALSE)</f>
        <v>142</v>
      </c>
      <c r="O312" s="112">
        <f>HLOOKUP(O311,'Latest indicator estimate data'!$A$1:$ZZ$500,MATCH($C312,'Latest indicator estimate data'!$G$1:$G$500,0),FALSE)</f>
        <v>135</v>
      </c>
      <c r="P312" s="112"/>
      <c r="Q312" s="118"/>
      <c r="X312" s="20" t="s">
        <v>2152</v>
      </c>
      <c r="Y312" s="152" t="s">
        <v>885</v>
      </c>
      <c r="Z312" s="19" t="s">
        <v>1383</v>
      </c>
    </row>
    <row r="313" spans="1:26" s="20" customFormat="1" ht="12.75" customHeight="1">
      <c r="A313" s="118"/>
      <c r="B313" s="115"/>
      <c r="C313" s="133" t="s">
        <v>2027</v>
      </c>
      <c r="D313" s="134"/>
      <c r="E313" s="132"/>
      <c r="F313" s="132"/>
      <c r="G313" s="132"/>
      <c r="H313" s="132"/>
      <c r="I313" s="132"/>
      <c r="J313" s="132"/>
      <c r="K313" s="132"/>
      <c r="L313" s="132"/>
      <c r="M313" s="132"/>
      <c r="N313" s="132"/>
      <c r="O313" s="132"/>
      <c r="P313" s="132"/>
      <c r="Q313" s="118"/>
      <c r="X313" s="20" t="s">
        <v>2153</v>
      </c>
      <c r="Y313" s="152" t="s">
        <v>886</v>
      </c>
      <c r="Z313" s="19" t="s">
        <v>1385</v>
      </c>
    </row>
    <row r="314" spans="1:26" s="20" customFormat="1" ht="12.75" customHeight="1">
      <c r="A314" s="118"/>
      <c r="B314" s="115"/>
      <c r="C314" s="125"/>
      <c r="D314" s="20" t="s">
        <v>1928</v>
      </c>
      <c r="E314" s="108">
        <f>IFERROR(HLOOKUP(E311,'Latest indicator estimate data'!$A$1:$ZZ$500,MATCH($D314,'Latest indicator estimate data'!$G$1:$G$500,0),FALSE),"")</f>
        <v>45</v>
      </c>
      <c r="F314" s="108">
        <f>IFERROR(HLOOKUP(F311,'Latest indicator estimate data'!$A$1:$ZZ$500,MATCH($D314,'Latest indicator estimate data'!$G$1:$G$500,0),FALSE),"")</f>
        <v>45</v>
      </c>
      <c r="G314" s="108">
        <f>IFERROR(HLOOKUP(G311,'Latest indicator estimate data'!$A$1:$ZZ$500,MATCH($D314,'Latest indicator estimate data'!$G$1:$G$500,0),FALSE),"")</f>
        <v>22</v>
      </c>
      <c r="H314" s="108">
        <f>IFERROR(HLOOKUP(H311,'Latest indicator estimate data'!$A$1:$ZZ$500,MATCH($D314,'Latest indicator estimate data'!$G$1:$G$500,0),FALSE),"")</f>
        <v>22</v>
      </c>
      <c r="I314" s="108">
        <f>IFERROR(HLOOKUP(I311,'Latest indicator estimate data'!$A$1:$ZZ$500,MATCH($D314,'Latest indicator estimate data'!$G$1:$G$500,0),FALSE),"")</f>
        <v>39</v>
      </c>
      <c r="J314" s="108">
        <f>IFERROR(HLOOKUP(J311,'Latest indicator estimate data'!$A$1:$ZZ$500,MATCH($D314,'Latest indicator estimate data'!$G$1:$G$500,0),FALSE),"")</f>
        <v>39</v>
      </c>
      <c r="K314" s="108">
        <f>IFERROR(HLOOKUP(K311,'Latest indicator estimate data'!$A$1:$ZZ$500,MATCH($D314,'Latest indicator estimate data'!$G$1:$G$500,0),FALSE),"")</f>
        <v>33</v>
      </c>
      <c r="L314" s="108">
        <f>IFERROR(HLOOKUP(L311,'Latest indicator estimate data'!$A$1:$ZZ$500,MATCH($D314,'Latest indicator estimate data'!$G$1:$G$500,0),FALSE),"")</f>
        <v>23</v>
      </c>
      <c r="M314" s="108">
        <f>IFERROR(HLOOKUP(M311,'Latest indicator estimate data'!$A$1:$ZZ$500,MATCH($D314,'Latest indicator estimate data'!$G$1:$G$500,0),FALSE),"")</f>
        <v>25</v>
      </c>
      <c r="N314" s="108">
        <f>IFERROR(HLOOKUP(N311,'Latest indicator estimate data'!$A$1:$ZZ$500,MATCH($D314,'Latest indicator estimate data'!$G$1:$G$500,0),FALSE),"")</f>
        <v>44</v>
      </c>
      <c r="O314" s="108">
        <f>IFERROR(HLOOKUP(O311,'Latest indicator estimate data'!$A$1:$ZZ$500,MATCH($D314,'Latest indicator estimate data'!$G$1:$G$500,0),FALSE),"")</f>
        <v>39</v>
      </c>
      <c r="P314" s="108"/>
      <c r="Q314" s="118"/>
      <c r="X314" s="20" t="s">
        <v>2154</v>
      </c>
      <c r="Y314" s="152" t="s">
        <v>887</v>
      </c>
      <c r="Z314" s="19" t="s">
        <v>1386</v>
      </c>
    </row>
    <row r="315" spans="1:26" s="20" customFormat="1" ht="12.75" customHeight="1">
      <c r="A315" s="118"/>
      <c r="B315" s="115"/>
      <c r="C315" s="125"/>
      <c r="D315" s="20" t="s">
        <v>1929</v>
      </c>
      <c r="E315" s="108">
        <f>IFERROR(HLOOKUP(E311,'Latest indicator estimate data'!$A$1:$ZZ$500,MATCH($D315,'Latest indicator estimate data'!$G$1:$G$500,0),FALSE),"")</f>
        <v>102</v>
      </c>
      <c r="F315" s="108">
        <f>IFERROR(HLOOKUP(F311,'Latest indicator estimate data'!$A$1:$ZZ$500,MATCH($D315,'Latest indicator estimate data'!$G$1:$G$500,0),FALSE),"")</f>
        <v>0</v>
      </c>
      <c r="G315" s="108">
        <f>IFERROR(HLOOKUP(G311,'Latest indicator estimate data'!$A$1:$ZZ$500,MATCH($D315,'Latest indicator estimate data'!$G$1:$G$500,0),FALSE),"")</f>
        <v>1</v>
      </c>
      <c r="H315" s="108">
        <f>IFERROR(HLOOKUP(H311,'Latest indicator estimate data'!$A$1:$ZZ$500,MATCH($D315,'Latest indicator estimate data'!$G$1:$G$500,0),FALSE),"")</f>
        <v>1</v>
      </c>
      <c r="I315" s="108">
        <f>IFERROR(HLOOKUP(I311,'Latest indicator estimate data'!$A$1:$ZZ$500,MATCH($D315,'Latest indicator estimate data'!$G$1:$G$500,0),FALSE),"")</f>
        <v>8</v>
      </c>
      <c r="J315" s="108">
        <f>IFERROR(HLOOKUP(J311,'Latest indicator estimate data'!$A$1:$ZZ$500,MATCH($D315,'Latest indicator estimate data'!$G$1:$G$500,0),FALSE),"")</f>
        <v>1</v>
      </c>
      <c r="K315" s="108">
        <f>IFERROR(HLOOKUP(K311,'Latest indicator estimate data'!$A$1:$ZZ$500,MATCH($D315,'Latest indicator estimate data'!$G$1:$G$500,0),FALSE),"")</f>
        <v>0</v>
      </c>
      <c r="L315" s="108">
        <f>IFERROR(HLOOKUP(L311,'Latest indicator estimate data'!$A$1:$ZZ$500,MATCH($D315,'Latest indicator estimate data'!$G$1:$G$500,0),FALSE),"")</f>
        <v>0</v>
      </c>
      <c r="M315" s="108">
        <f>IFERROR(HLOOKUP(M311,'Latest indicator estimate data'!$A$1:$ZZ$500,MATCH($D315,'Latest indicator estimate data'!$G$1:$G$500,0),FALSE),"")</f>
        <v>0</v>
      </c>
      <c r="N315" s="108">
        <f>IFERROR(HLOOKUP(N311,'Latest indicator estimate data'!$A$1:$ZZ$500,MATCH($D315,'Latest indicator estimate data'!$G$1:$G$500,0),FALSE),"")</f>
        <v>98</v>
      </c>
      <c r="O315" s="108">
        <f>IFERROR(HLOOKUP(O311,'Latest indicator estimate data'!$A$1:$ZZ$500,MATCH($D315,'Latest indicator estimate data'!$G$1:$G$500,0),FALSE),"")</f>
        <v>96</v>
      </c>
      <c r="P315" s="108"/>
      <c r="Q315" s="118"/>
      <c r="X315" s="20" t="s">
        <v>2155</v>
      </c>
      <c r="Y315" s="152" t="s">
        <v>888</v>
      </c>
      <c r="Z315" s="19" t="s">
        <v>1387</v>
      </c>
    </row>
    <row r="316" spans="1:26" s="20" customFormat="1" ht="12.75" customHeight="1">
      <c r="A316" s="118"/>
      <c r="B316" s="115"/>
      <c r="C316" s="130" t="s">
        <v>2031</v>
      </c>
      <c r="D316" s="131"/>
      <c r="E316" s="132"/>
      <c r="F316" s="132"/>
      <c r="G316" s="132"/>
      <c r="H316" s="132"/>
      <c r="I316" s="132"/>
      <c r="J316" s="132"/>
      <c r="K316" s="132"/>
      <c r="L316" s="132"/>
      <c r="M316" s="132"/>
      <c r="N316" s="132"/>
      <c r="O316" s="132"/>
      <c r="P316" s="132"/>
      <c r="Q316" s="118"/>
      <c r="X316" s="20" t="s">
        <v>2156</v>
      </c>
      <c r="Y316" s="152" t="s">
        <v>889</v>
      </c>
      <c r="Z316" s="19" t="s">
        <v>1388</v>
      </c>
    </row>
    <row r="317" spans="1:26" s="20" customFormat="1" ht="12.75" customHeight="1">
      <c r="A317" s="118"/>
      <c r="B317" s="115"/>
      <c r="C317" s="125"/>
      <c r="D317" s="20" t="s">
        <v>2558</v>
      </c>
      <c r="E317" s="108">
        <f>IFERROR(HLOOKUP(E311,'Latest indicator estimate data'!$A$1:$ZZ$500,MATCH($D317,'Latest indicator estimate data'!$G$1:$G$500,0),FALSE),"")</f>
        <v>108</v>
      </c>
      <c r="F317" s="108">
        <f>IFERROR(HLOOKUP(F311,'Latest indicator estimate data'!$A$1:$ZZ$500,MATCH($D317,'Latest indicator estimate data'!$G$1:$G$500,0),FALSE),"")</f>
        <v>7</v>
      </c>
      <c r="G317" s="108">
        <f>IFERROR(HLOOKUP(G311,'Latest indicator estimate data'!$A$1:$ZZ$500,MATCH($D317,'Latest indicator estimate data'!$G$1:$G$500,0),FALSE),"")</f>
        <v>2</v>
      </c>
      <c r="H317" s="108">
        <f>IFERROR(HLOOKUP(H311,'Latest indicator estimate data'!$A$1:$ZZ$500,MATCH($D317,'Latest indicator estimate data'!$G$1:$G$500,0),FALSE),"")</f>
        <v>2</v>
      </c>
      <c r="I317" s="108">
        <f>IFERROR(HLOOKUP(I311,'Latest indicator estimate data'!$A$1:$ZZ$500,MATCH($D317,'Latest indicator estimate data'!$G$1:$G$500,0),FALSE),"")</f>
        <v>8</v>
      </c>
      <c r="J317" s="108">
        <f>IFERROR(HLOOKUP(J311,'Latest indicator estimate data'!$A$1:$ZZ$500,MATCH($D317,'Latest indicator estimate data'!$G$1:$G$500,0),FALSE),"")</f>
        <v>1</v>
      </c>
      <c r="K317" s="108">
        <f>IFERROR(HLOOKUP(K311,'Latest indicator estimate data'!$A$1:$ZZ$500,MATCH($D317,'Latest indicator estimate data'!$G$1:$G$500,0),FALSE),"")</f>
        <v>0</v>
      </c>
      <c r="L317" s="108">
        <f>IFERROR(HLOOKUP(L311,'Latest indicator estimate data'!$A$1:$ZZ$500,MATCH($D317,'Latest indicator estimate data'!$G$1:$G$500,0),FALSE),"")</f>
        <v>0</v>
      </c>
      <c r="M317" s="108">
        <f>IFERROR(HLOOKUP(M311,'Latest indicator estimate data'!$A$1:$ZZ$500,MATCH($D317,'Latest indicator estimate data'!$G$1:$G$500,0),FALSE),"")</f>
        <v>0</v>
      </c>
      <c r="N317" s="108">
        <f>IFERROR(HLOOKUP(N311,'Latest indicator estimate data'!$A$1:$ZZ$500,MATCH($D317,'Latest indicator estimate data'!$G$1:$G$500,0),FALSE),"")</f>
        <v>104</v>
      </c>
      <c r="O317" s="108">
        <f>IFERROR(HLOOKUP(O311,'Latest indicator estimate data'!$A$1:$ZZ$500,MATCH($D317,'Latest indicator estimate data'!$G$1:$G$500,0),FALSE),"")</f>
        <v>101</v>
      </c>
      <c r="P317" s="108"/>
      <c r="Q317" s="118"/>
      <c r="X317" s="20" t="s">
        <v>2157</v>
      </c>
      <c r="Y317" s="152" t="s">
        <v>890</v>
      </c>
      <c r="Z317" s="19" t="s">
        <v>1389</v>
      </c>
    </row>
    <row r="318" spans="1:26" s="20" customFormat="1" ht="12.75" customHeight="1">
      <c r="A318" s="118"/>
      <c r="B318" s="115"/>
      <c r="C318" s="125"/>
      <c r="D318" s="20" t="s">
        <v>2559</v>
      </c>
      <c r="E318" s="108">
        <f>IFERROR(HLOOKUP(E311,'Latest indicator estimate data'!$A$1:$ZZ$500,MATCH($D318,'Latest indicator estimate data'!$G$1:$G$500,0),FALSE),"")</f>
        <v>39</v>
      </c>
      <c r="F318" s="108">
        <f>IFERROR(HLOOKUP(F311,'Latest indicator estimate data'!$A$1:$ZZ$500,MATCH($D318,'Latest indicator estimate data'!$G$1:$G$500,0),FALSE),"")</f>
        <v>38</v>
      </c>
      <c r="G318" s="108">
        <f>IFERROR(HLOOKUP(G311,'Latest indicator estimate data'!$A$1:$ZZ$500,MATCH($D318,'Latest indicator estimate data'!$G$1:$G$500,0),FALSE),"")</f>
        <v>21</v>
      </c>
      <c r="H318" s="108">
        <f>IFERROR(HLOOKUP(H311,'Latest indicator estimate data'!$A$1:$ZZ$500,MATCH($D318,'Latest indicator estimate data'!$G$1:$G$500,0),FALSE),"")</f>
        <v>21</v>
      </c>
      <c r="I318" s="108">
        <f>IFERROR(HLOOKUP(I311,'Latest indicator estimate data'!$A$1:$ZZ$500,MATCH($D318,'Latest indicator estimate data'!$G$1:$G$500,0),FALSE),"")</f>
        <v>39</v>
      </c>
      <c r="J318" s="108">
        <f>IFERROR(HLOOKUP(J311,'Latest indicator estimate data'!$A$1:$ZZ$500,MATCH($D318,'Latest indicator estimate data'!$G$1:$G$500,0),FALSE),"")</f>
        <v>39</v>
      </c>
      <c r="K318" s="108">
        <f>IFERROR(HLOOKUP(K311,'Latest indicator estimate data'!$A$1:$ZZ$500,MATCH($D318,'Latest indicator estimate data'!$G$1:$G$500,0),FALSE),"")</f>
        <v>33</v>
      </c>
      <c r="L318" s="108">
        <f>IFERROR(HLOOKUP(L311,'Latest indicator estimate data'!$A$1:$ZZ$500,MATCH($D318,'Latest indicator estimate data'!$G$1:$G$500,0),FALSE),"")</f>
        <v>23</v>
      </c>
      <c r="M318" s="108">
        <f>IFERROR(HLOOKUP(M311,'Latest indicator estimate data'!$A$1:$ZZ$500,MATCH($D318,'Latest indicator estimate data'!$G$1:$G$500,0),FALSE),"")</f>
        <v>25</v>
      </c>
      <c r="N318" s="108">
        <f>IFERROR(HLOOKUP(N311,'Latest indicator estimate data'!$A$1:$ZZ$500,MATCH($D318,'Latest indicator estimate data'!$G$1:$G$500,0),FALSE),"")</f>
        <v>38</v>
      </c>
      <c r="O318" s="108">
        <f>IFERROR(HLOOKUP(O311,'Latest indicator estimate data'!$A$1:$ZZ$500,MATCH($D318,'Latest indicator estimate data'!$G$1:$G$500,0),FALSE),"")</f>
        <v>34</v>
      </c>
      <c r="P318" s="108"/>
      <c r="Q318" s="118"/>
      <c r="X318" s="20" t="s">
        <v>2158</v>
      </c>
      <c r="Y318" s="152" t="s">
        <v>891</v>
      </c>
      <c r="Z318" s="19" t="s">
        <v>1390</v>
      </c>
    </row>
    <row r="319" spans="1:26" s="20" customFormat="1" ht="12.75" customHeight="1">
      <c r="A319" s="118"/>
      <c r="B319" s="115"/>
      <c r="C319" s="130" t="s">
        <v>2035</v>
      </c>
      <c r="D319" s="131"/>
      <c r="E319" s="132"/>
      <c r="F319" s="132"/>
      <c r="G319" s="132"/>
      <c r="H319" s="132"/>
      <c r="I319" s="132"/>
      <c r="J319" s="132"/>
      <c r="K319" s="132"/>
      <c r="L319" s="132"/>
      <c r="M319" s="132"/>
      <c r="N319" s="132"/>
      <c r="O319" s="132"/>
      <c r="P319" s="132"/>
      <c r="Q319" s="118"/>
      <c r="X319" s="20" t="s">
        <v>2159</v>
      </c>
      <c r="Y319" s="152" t="s">
        <v>892</v>
      </c>
      <c r="Z319" s="19" t="s">
        <v>1391</v>
      </c>
    </row>
    <row r="320" spans="1:26" s="20" customFormat="1" ht="12.75" customHeight="1">
      <c r="A320" s="118"/>
      <c r="B320" s="115"/>
      <c r="C320" s="125"/>
      <c r="D320" s="20" t="s">
        <v>1933</v>
      </c>
      <c r="E320" s="108">
        <f>IFERROR(HLOOKUP(E311,'Latest indicator estimate data'!$A$1:$ZZ$500,MATCH($D320,'Latest indicator estimate data'!$G$1:$G$500,0),FALSE),"")</f>
        <v>73</v>
      </c>
      <c r="F320" s="108">
        <f>IFERROR(HLOOKUP(F311,'Latest indicator estimate data'!$A$1:$ZZ$500,MATCH($D320,'Latest indicator estimate data'!$G$1:$G$500,0),FALSE),"")</f>
        <v>6</v>
      </c>
      <c r="G320" s="108">
        <f>IFERROR(HLOOKUP(G311,'Latest indicator estimate data'!$A$1:$ZZ$500,MATCH($D320,'Latest indicator estimate data'!$G$1:$G$500,0),FALSE),"")</f>
        <v>0</v>
      </c>
      <c r="H320" s="108">
        <f>IFERROR(HLOOKUP(H311,'Latest indicator estimate data'!$A$1:$ZZ$500,MATCH($D320,'Latest indicator estimate data'!$G$1:$G$500,0),FALSE),"")</f>
        <v>0</v>
      </c>
      <c r="I320" s="108">
        <f>IFERROR(HLOOKUP(I311,'Latest indicator estimate data'!$A$1:$ZZ$500,MATCH($D320,'Latest indicator estimate data'!$G$1:$G$500,0),FALSE),"")</f>
        <v>4</v>
      </c>
      <c r="J320" s="108">
        <f>IFERROR(HLOOKUP(J311,'Latest indicator estimate data'!$A$1:$ZZ$500,MATCH($D320,'Latest indicator estimate data'!$G$1:$G$500,0),FALSE),"")</f>
        <v>2</v>
      </c>
      <c r="K320" s="108">
        <f>IFERROR(HLOOKUP(K311,'Latest indicator estimate data'!$A$1:$ZZ$500,MATCH($D320,'Latest indicator estimate data'!$G$1:$G$500,0),FALSE),"")</f>
        <v>0</v>
      </c>
      <c r="L320" s="108">
        <f>IFERROR(HLOOKUP(L311,'Latest indicator estimate data'!$A$1:$ZZ$500,MATCH($D320,'Latest indicator estimate data'!$G$1:$G$500,0),FALSE),"")</f>
        <v>0</v>
      </c>
      <c r="M320" s="108">
        <f>IFERROR(HLOOKUP(M311,'Latest indicator estimate data'!$A$1:$ZZ$500,MATCH($D320,'Latest indicator estimate data'!$G$1:$G$500,0),FALSE),"")</f>
        <v>0</v>
      </c>
      <c r="N320" s="108">
        <f>IFERROR(HLOOKUP(N311,'Latest indicator estimate data'!$A$1:$ZZ$500,MATCH($D320,'Latest indicator estimate data'!$G$1:$G$500,0),FALSE),"")</f>
        <v>71</v>
      </c>
      <c r="O320" s="108">
        <f>IFERROR(HLOOKUP(O311,'Latest indicator estimate data'!$A$1:$ZZ$500,MATCH($D320,'Latest indicator estimate data'!$G$1:$G$500,0),FALSE),"")</f>
        <v>68</v>
      </c>
      <c r="P320" s="108"/>
      <c r="Q320" s="118"/>
      <c r="X320" s="20" t="s">
        <v>2160</v>
      </c>
      <c r="Y320" s="152" t="s">
        <v>893</v>
      </c>
      <c r="Z320" s="19" t="s">
        <v>1392</v>
      </c>
    </row>
    <row r="321" spans="1:26" s="20" customFormat="1" ht="12.75" customHeight="1">
      <c r="A321" s="118"/>
      <c r="B321" s="115"/>
      <c r="C321" s="125"/>
      <c r="D321" s="20" t="s">
        <v>1934</v>
      </c>
      <c r="E321" s="108">
        <f>IFERROR(HLOOKUP(E311,'Latest indicator estimate data'!$A$1:$ZZ$500,MATCH($D321,'Latest indicator estimate data'!$G$1:$G$500,0),FALSE),"")</f>
        <v>74</v>
      </c>
      <c r="F321" s="108">
        <f>IFERROR(HLOOKUP(F311,'Latest indicator estimate data'!$A$1:$ZZ$500,MATCH($D321,'Latest indicator estimate data'!$G$1:$G$500,0),FALSE),"")</f>
        <v>39</v>
      </c>
      <c r="G321" s="108">
        <f>IFERROR(HLOOKUP(G311,'Latest indicator estimate data'!$A$1:$ZZ$500,MATCH($D321,'Latest indicator estimate data'!$G$1:$G$500,0),FALSE),"")</f>
        <v>23</v>
      </c>
      <c r="H321" s="108">
        <f>IFERROR(HLOOKUP(H311,'Latest indicator estimate data'!$A$1:$ZZ$500,MATCH($D321,'Latest indicator estimate data'!$G$1:$G$500,0),FALSE),"")</f>
        <v>23</v>
      </c>
      <c r="I321" s="108">
        <f>IFERROR(HLOOKUP(I311,'Latest indicator estimate data'!$A$1:$ZZ$500,MATCH($D321,'Latest indicator estimate data'!$G$1:$G$500,0),FALSE),"")</f>
        <v>43</v>
      </c>
      <c r="J321" s="108">
        <f>IFERROR(HLOOKUP(J311,'Latest indicator estimate data'!$A$1:$ZZ$500,MATCH($D321,'Latest indicator estimate data'!$G$1:$G$500,0),FALSE),"")</f>
        <v>38</v>
      </c>
      <c r="K321" s="108">
        <f>IFERROR(HLOOKUP(K311,'Latest indicator estimate data'!$A$1:$ZZ$500,MATCH($D321,'Latest indicator estimate data'!$G$1:$G$500,0),FALSE),"")</f>
        <v>33</v>
      </c>
      <c r="L321" s="108">
        <f>IFERROR(HLOOKUP(L311,'Latest indicator estimate data'!$A$1:$ZZ$500,MATCH($D321,'Latest indicator estimate data'!$G$1:$G$500,0),FALSE),"")</f>
        <v>23</v>
      </c>
      <c r="M321" s="108">
        <f>IFERROR(HLOOKUP(M311,'Latest indicator estimate data'!$A$1:$ZZ$500,MATCH($D321,'Latest indicator estimate data'!$G$1:$G$500,0),FALSE),"")</f>
        <v>25</v>
      </c>
      <c r="N321" s="108">
        <f>IFERROR(HLOOKUP(N311,'Latest indicator estimate data'!$A$1:$ZZ$500,MATCH($D321,'Latest indicator estimate data'!$G$1:$G$500,0),FALSE),"")</f>
        <v>71</v>
      </c>
      <c r="O321" s="108">
        <f>IFERROR(HLOOKUP(O311,'Latest indicator estimate data'!$A$1:$ZZ$500,MATCH($D321,'Latest indicator estimate data'!$G$1:$G$500,0),FALSE),"")</f>
        <v>67</v>
      </c>
      <c r="P321" s="108"/>
      <c r="Q321" s="118"/>
      <c r="X321" s="20" t="s">
        <v>2161</v>
      </c>
      <c r="Y321" s="152" t="s">
        <v>894</v>
      </c>
      <c r="Z321" s="19" t="s">
        <v>1393</v>
      </c>
    </row>
    <row r="322" spans="1:26" s="20" customFormat="1" ht="12.75" customHeight="1">
      <c r="A322" s="118"/>
      <c r="B322" s="115"/>
      <c r="C322" s="130" t="s">
        <v>2039</v>
      </c>
      <c r="D322" s="131"/>
      <c r="E322" s="132"/>
      <c r="F322" s="132"/>
      <c r="G322" s="132"/>
      <c r="H322" s="132"/>
      <c r="I322" s="132"/>
      <c r="J322" s="132"/>
      <c r="K322" s="132"/>
      <c r="L322" s="132"/>
      <c r="M322" s="132"/>
      <c r="N322" s="132"/>
      <c r="O322" s="132"/>
      <c r="P322" s="132"/>
      <c r="Q322" s="118"/>
      <c r="X322" s="20" t="s">
        <v>2162</v>
      </c>
      <c r="Y322" s="152" t="s">
        <v>895</v>
      </c>
      <c r="Z322" s="19" t="s">
        <v>1394</v>
      </c>
    </row>
    <row r="323" spans="1:26" s="20" customFormat="1" ht="12.75" customHeight="1">
      <c r="A323" s="118"/>
      <c r="B323" s="115"/>
      <c r="C323" s="125"/>
      <c r="D323" s="20" t="s">
        <v>2561</v>
      </c>
      <c r="E323" s="108">
        <f>IFERROR(HLOOKUP(E311,'Latest indicator estimate data'!$A$1:$ZZ$500,MATCH($D323,'Latest indicator estimate data'!$G$1:$G$500,0),FALSE),"")</f>
        <v>19</v>
      </c>
      <c r="F323" s="108">
        <f>IFERROR(HLOOKUP(F311,'Latest indicator estimate data'!$A$1:$ZZ$500,MATCH($D323,'Latest indicator estimate data'!$G$1:$G$500,0),FALSE),"")</f>
        <v>8</v>
      </c>
      <c r="G323" s="108">
        <f>IFERROR(HLOOKUP(G311,'Latest indicator estimate data'!$A$1:$ZZ$500,MATCH($D323,'Latest indicator estimate data'!$G$1:$G$500,0),FALSE),"")</f>
        <v>4</v>
      </c>
      <c r="H323" s="108">
        <f>IFERROR(HLOOKUP(H311,'Latest indicator estimate data'!$A$1:$ZZ$500,MATCH($D323,'Latest indicator estimate data'!$G$1:$G$500,0),FALSE),"")</f>
        <v>4</v>
      </c>
      <c r="I323" s="108">
        <f>IFERROR(HLOOKUP(I311,'Latest indicator estimate data'!$A$1:$ZZ$500,MATCH($D323,'Latest indicator estimate data'!$G$1:$G$500,0),FALSE),"")</f>
        <v>10</v>
      </c>
      <c r="J323" s="108">
        <f>IFERROR(HLOOKUP(J311,'Latest indicator estimate data'!$A$1:$ZZ$500,MATCH($D323,'Latest indicator estimate data'!$G$1:$G$500,0),FALSE),"")</f>
        <v>8</v>
      </c>
      <c r="K323" s="108">
        <f>IFERROR(HLOOKUP(K311,'Latest indicator estimate data'!$A$1:$ZZ$500,MATCH($D323,'Latest indicator estimate data'!$G$1:$G$500,0),FALSE),"")</f>
        <v>5</v>
      </c>
      <c r="L323" s="108">
        <f>IFERROR(HLOOKUP(L311,'Latest indicator estimate data'!$A$1:$ZZ$500,MATCH($D323,'Latest indicator estimate data'!$G$1:$G$500,0),FALSE),"")</f>
        <v>3</v>
      </c>
      <c r="M323" s="108">
        <f>IFERROR(HLOOKUP(M311,'Latest indicator estimate data'!$A$1:$ZZ$500,MATCH($D323,'Latest indicator estimate data'!$G$1:$G$500,0),FALSE),"")</f>
        <v>4</v>
      </c>
      <c r="N323" s="108">
        <f>IFERROR(HLOOKUP(N311,'Latest indicator estimate data'!$A$1:$ZZ$500,MATCH($D323,'Latest indicator estimate data'!$G$1:$G$500,0),FALSE),"")</f>
        <v>14</v>
      </c>
      <c r="O323" s="108">
        <f>IFERROR(HLOOKUP(O311,'Latest indicator estimate data'!$A$1:$ZZ$500,MATCH($D323,'Latest indicator estimate data'!$G$1:$G$500,0),FALSE),"")</f>
        <v>11</v>
      </c>
      <c r="P323" s="108"/>
      <c r="Q323" s="118"/>
    </row>
    <row r="324" spans="1:26" s="20" customFormat="1" ht="12.75" customHeight="1">
      <c r="A324" s="118"/>
      <c r="B324" s="115"/>
      <c r="C324" s="126"/>
      <c r="D324" s="129" t="s">
        <v>2560</v>
      </c>
      <c r="E324" s="113">
        <f>IFERROR(HLOOKUP(E311,'Latest indicator estimate data'!$A$1:$ZZ$500,MATCH($D324,'Latest indicator estimate data'!$G$1:$G$500,0),FALSE),"")</f>
        <v>128</v>
      </c>
      <c r="F324" s="113">
        <f>IFERROR(HLOOKUP(F311,'Latest indicator estimate data'!$A$1:$ZZ$500,MATCH($D324,'Latest indicator estimate data'!$G$1:$G$500,0),FALSE),"")</f>
        <v>37</v>
      </c>
      <c r="G324" s="113">
        <f>IFERROR(HLOOKUP(G311,'Latest indicator estimate data'!$A$1:$ZZ$500,MATCH($D324,'Latest indicator estimate data'!$G$1:$G$500,0),FALSE),"")</f>
        <v>19</v>
      </c>
      <c r="H324" s="113">
        <f>IFERROR(HLOOKUP(H311,'Latest indicator estimate data'!$A$1:$ZZ$500,MATCH($D324,'Latest indicator estimate data'!$G$1:$G$500,0),FALSE),"")</f>
        <v>19</v>
      </c>
      <c r="I324" s="113">
        <f>IFERROR(HLOOKUP(I311,'Latest indicator estimate data'!$A$1:$ZZ$500,MATCH($D324,'Latest indicator estimate data'!$G$1:$G$500,0),FALSE),"")</f>
        <v>37</v>
      </c>
      <c r="J324" s="113">
        <f>IFERROR(HLOOKUP(J311,'Latest indicator estimate data'!$A$1:$ZZ$500,MATCH($D324,'Latest indicator estimate data'!$G$1:$G$500,0),FALSE),"")</f>
        <v>32</v>
      </c>
      <c r="K324" s="113">
        <f>IFERROR(HLOOKUP(K311,'Latest indicator estimate data'!$A$1:$ZZ$500,MATCH($D324,'Latest indicator estimate data'!$G$1:$G$500,0),FALSE),"")</f>
        <v>28</v>
      </c>
      <c r="L324" s="113">
        <f>IFERROR(HLOOKUP(L311,'Latest indicator estimate data'!$A$1:$ZZ$500,MATCH($D324,'Latest indicator estimate data'!$G$1:$G$500,0),FALSE),"")</f>
        <v>20</v>
      </c>
      <c r="M324" s="113">
        <f>IFERROR(HLOOKUP(M311,'Latest indicator estimate data'!$A$1:$ZZ$500,MATCH($D324,'Latest indicator estimate data'!$G$1:$G$500,0),FALSE),"")</f>
        <v>21</v>
      </c>
      <c r="N324" s="113">
        <f>IFERROR(HLOOKUP(N311,'Latest indicator estimate data'!$A$1:$ZZ$500,MATCH($D324,'Latest indicator estimate data'!$G$1:$G$500,0),FALSE),"")</f>
        <v>128</v>
      </c>
      <c r="O324" s="113">
        <f>IFERROR(HLOOKUP(O311,'Latest indicator estimate data'!$A$1:$ZZ$500,MATCH($D324,'Latest indicator estimate data'!$G$1:$G$500,0),FALSE),"")</f>
        <v>124</v>
      </c>
      <c r="P324" s="113"/>
      <c r="Q324" s="118"/>
    </row>
    <row r="325" spans="1:26">
      <c r="A325" s="118"/>
      <c r="D325" s="118"/>
      <c r="E325" s="114"/>
      <c r="F325" s="114"/>
      <c r="G325" s="114"/>
      <c r="H325" s="114"/>
      <c r="I325" s="114"/>
      <c r="J325" s="114"/>
      <c r="K325" s="114"/>
      <c r="L325" s="114"/>
      <c r="M325" s="114"/>
      <c r="N325" s="114"/>
      <c r="O325" s="108"/>
      <c r="P325" s="118"/>
      <c r="Q325" s="118"/>
    </row>
    <row r="328" spans="1:26">
      <c r="B328" s="115" t="s">
        <v>2163</v>
      </c>
    </row>
    <row r="329" spans="1:26">
      <c r="B329" s="105" t="s">
        <v>2164</v>
      </c>
      <c r="C329" s="105"/>
      <c r="D329" s="106"/>
      <c r="E329" s="107"/>
      <c r="F329" s="107"/>
      <c r="G329" s="107"/>
      <c r="H329" s="107"/>
      <c r="I329" s="107"/>
      <c r="J329" s="107"/>
      <c r="K329" s="107"/>
      <c r="L329" s="107"/>
      <c r="M329" s="107"/>
      <c r="N329" s="107"/>
      <c r="O329" s="108"/>
      <c r="P329" s="118"/>
    </row>
    <row r="330" spans="1:26" ht="42" customHeight="1">
      <c r="C330" s="109"/>
      <c r="D330" s="109"/>
      <c r="E330" s="110"/>
      <c r="F330" s="245" t="s">
        <v>2165</v>
      </c>
      <c r="G330" s="245"/>
      <c r="H330" s="245"/>
      <c r="I330" s="245"/>
      <c r="J330" s="245"/>
      <c r="K330" s="110"/>
      <c r="L330" s="110"/>
      <c r="M330" s="110"/>
      <c r="N330" s="110"/>
      <c r="O330" s="110"/>
      <c r="P330" s="110"/>
    </row>
    <row r="331" spans="1:26" ht="132.75" customHeight="1">
      <c r="C331" s="120"/>
      <c r="D331" s="120"/>
      <c r="E331" s="160" t="str">
        <f>X333</f>
        <v>% of facilities that provided outpatient services for patients with suspected or confirmed COVID-19 - previous one month</v>
      </c>
      <c r="F331" s="160" t="str">
        <f>X334</f>
        <v>used a triage tool to prioritize patients</v>
      </c>
      <c r="G331" s="160" t="str">
        <f>X335</f>
        <v>measured O2 saturation with pulse oximeter</v>
      </c>
      <c r="H331" s="160" t="str">
        <f>X336</f>
        <v>checked for prognostic markers such as age and existing health problems or diseases</v>
      </c>
      <c r="I331" s="160" t="str">
        <f>X337</f>
        <v xml:space="preserve">checked for COVID-19 vaccination status </v>
      </c>
      <c r="J331" s="160" t="str">
        <f>X338</f>
        <v>provided antivirals or prescription for antivirals to patients who are eligible to receive antivirals</v>
      </c>
      <c r="K331" s="160" t="str">
        <f>X339</f>
        <v xml:space="preserve">Average score for COVID-19 patients management </v>
      </c>
      <c r="L331" s="160" t="str">
        <f>X340</f>
        <v>all five tracer items for management of COVID-19 patients</v>
      </c>
      <c r="M331" s="160" t="str">
        <f>X341</f>
        <v xml:space="preserve">50% or more of the tracer items for management of COVID-19 patients </v>
      </c>
      <c r="N331" s="111"/>
      <c r="O331" s="111"/>
      <c r="P331" s="111"/>
    </row>
    <row r="332" spans="1:26" ht="27.6">
      <c r="C332" s="121"/>
      <c r="D332" s="121"/>
      <c r="E332" s="127" t="s">
        <v>896</v>
      </c>
      <c r="F332" s="127" t="s">
        <v>897</v>
      </c>
      <c r="G332" s="127" t="s">
        <v>898</v>
      </c>
      <c r="H332" s="127" t="s">
        <v>899</v>
      </c>
      <c r="I332" s="127" t="s">
        <v>900</v>
      </c>
      <c r="J332" s="127" t="s">
        <v>901</v>
      </c>
      <c r="K332" s="127" t="s">
        <v>902</v>
      </c>
      <c r="L332" s="127" t="s">
        <v>903</v>
      </c>
      <c r="M332" s="127" t="s">
        <v>904</v>
      </c>
      <c r="N332" s="127"/>
      <c r="O332" s="127"/>
      <c r="P332" s="127"/>
    </row>
    <row r="333" spans="1:26">
      <c r="C333" s="123" t="s">
        <v>1927</v>
      </c>
      <c r="D333" s="124"/>
      <c r="E333" s="112" t="e">
        <f>HLOOKUP(E332,'Latest indicator estimate data'!$A$1:$ZZ$500,MATCH($C333,'Latest indicator estimate data'!$G$1:$G$500,0),FALSE)</f>
        <v>#N/A</v>
      </c>
      <c r="F333" s="112" t="e">
        <f>HLOOKUP(F332,'Latest indicator estimate data'!$A$1:$ZZ$500,MATCH($C333,'Latest indicator estimate data'!$G$1:$G$500,0),FALSE)</f>
        <v>#N/A</v>
      </c>
      <c r="G333" s="112" t="e">
        <f>HLOOKUP(G332,'Latest indicator estimate data'!$A$1:$ZZ$500,MATCH($C333,'Latest indicator estimate data'!$G$1:$G$500,0),FALSE)</f>
        <v>#N/A</v>
      </c>
      <c r="H333" s="112" t="e">
        <f>HLOOKUP(H332,'Latest indicator estimate data'!$A$1:$ZZ$500,MATCH($C333,'Latest indicator estimate data'!$G$1:$G$500,0),FALSE)</f>
        <v>#N/A</v>
      </c>
      <c r="I333" s="112" t="e">
        <f>HLOOKUP(I332,'Latest indicator estimate data'!$A$1:$ZZ$500,MATCH($C333,'Latest indicator estimate data'!$G$1:$G$500,0),FALSE)</f>
        <v>#N/A</v>
      </c>
      <c r="J333" s="112" t="e">
        <f>HLOOKUP(J332,'Latest indicator estimate data'!$A$1:$ZZ$500,MATCH($C333,'Latest indicator estimate data'!$G$1:$G$500,0),FALSE)</f>
        <v>#N/A</v>
      </c>
      <c r="K333" s="112" t="e">
        <f>HLOOKUP(K332,'Latest indicator estimate data'!$A$1:$ZZ$500,MATCH($C333,'Latest indicator estimate data'!$G$1:$G$500,0),FALSE)</f>
        <v>#N/A</v>
      </c>
      <c r="L333" s="112" t="e">
        <f>HLOOKUP(L332,'Latest indicator estimate data'!$A$1:$ZZ$500,MATCH($C333,'Latest indicator estimate data'!$G$1:$G$500,0),FALSE)</f>
        <v>#N/A</v>
      </c>
      <c r="M333" s="112" t="e">
        <f>HLOOKUP(M332,'Latest indicator estimate data'!$A$1:$ZZ$500,MATCH($C333,'Latest indicator estimate data'!$G$1:$G$500,0),FALSE)</f>
        <v>#N/A</v>
      </c>
      <c r="N333" s="112" t="e">
        <f>HLOOKUP(N332,'Latest indicator estimate data'!$A$1:$ZZ$500,MATCH($C333,'Latest indicator estimate data'!$G$1:$G$500,0),FALSE)</f>
        <v>#N/A</v>
      </c>
      <c r="O333" s="112" t="e">
        <f>HLOOKUP(O332,'Latest indicator estimate data'!$A$1:$ZZ$500,MATCH($C333,'Latest indicator estimate data'!$G$1:$G$500,0),FALSE)</f>
        <v>#N/A</v>
      </c>
      <c r="P333" s="112" t="e">
        <f>HLOOKUP(P332,'Latest indicator estimate data'!A70:ZZ569,MATCH(C333,'Latest indicator estimate data'!E70:E569,0),FALSE)</f>
        <v>#N/A</v>
      </c>
      <c r="X333" s="19" t="s">
        <v>2166</v>
      </c>
      <c r="Y333" s="19" t="s">
        <v>896</v>
      </c>
      <c r="Z333" s="19" t="s">
        <v>1395</v>
      </c>
    </row>
    <row r="334" spans="1:26">
      <c r="C334" s="133" t="s">
        <v>2027</v>
      </c>
      <c r="D334" s="134"/>
      <c r="E334" s="132"/>
      <c r="F334" s="132"/>
      <c r="G334" s="132"/>
      <c r="H334" s="132"/>
      <c r="I334" s="132"/>
      <c r="J334" s="132"/>
      <c r="K334" s="132"/>
      <c r="L334" s="132"/>
      <c r="M334" s="132"/>
      <c r="N334" s="132"/>
      <c r="O334" s="132"/>
      <c r="P334" s="132"/>
      <c r="X334" s="19" t="s">
        <v>2153</v>
      </c>
      <c r="Y334" s="19" t="s">
        <v>897</v>
      </c>
      <c r="Z334" s="19" t="s">
        <v>1396</v>
      </c>
    </row>
    <row r="335" spans="1:26">
      <c r="C335" s="125"/>
      <c r="D335" s="20" t="s">
        <v>1928</v>
      </c>
      <c r="E335" s="108" t="str">
        <f>IFERROR(HLOOKUP(E332,'Latest indicator estimate data'!$A$1:$ZZ$500,MATCH($D335,'Latest indicator estimate data'!$G$1:$G$500,0),FALSE),"")</f>
        <v/>
      </c>
      <c r="F335" s="108" t="str">
        <f>IFERROR(HLOOKUP(F332,'Latest indicator estimate data'!$A$1:$ZZ$500,MATCH($D335,'Latest indicator estimate data'!$G$1:$G$500,0),FALSE),"")</f>
        <v/>
      </c>
      <c r="G335" s="108" t="str">
        <f>IFERROR(HLOOKUP(G332,'Latest indicator estimate data'!$A$1:$ZZ$500,MATCH($D335,'Latest indicator estimate data'!$G$1:$G$500,0),FALSE),"")</f>
        <v/>
      </c>
      <c r="H335" s="108" t="str">
        <f>IFERROR(HLOOKUP(H332,'Latest indicator estimate data'!$A$1:$ZZ$500,MATCH($D335,'Latest indicator estimate data'!$G$1:$G$500,0),FALSE),"")</f>
        <v/>
      </c>
      <c r="I335" s="108" t="str">
        <f>IFERROR(HLOOKUP(I332,'Latest indicator estimate data'!$A$1:$ZZ$500,MATCH($D335,'Latest indicator estimate data'!$G$1:$G$500,0),FALSE),"")</f>
        <v/>
      </c>
      <c r="J335" s="108" t="str">
        <f>IFERROR(HLOOKUP(J332,'Latest indicator estimate data'!$A$1:$ZZ$500,MATCH($D335,'Latest indicator estimate data'!$G$1:$G$500,0),FALSE),"")</f>
        <v/>
      </c>
      <c r="K335" s="108" t="str">
        <f>IFERROR(HLOOKUP(K332,'Latest indicator estimate data'!$A$1:$ZZ$500,MATCH($D335,'Latest indicator estimate data'!$G$1:$G$500,0),FALSE),"")</f>
        <v/>
      </c>
      <c r="L335" s="108" t="str">
        <f>IFERROR(HLOOKUP(L332,'Latest indicator estimate data'!$A$1:$ZZ$500,MATCH($D335,'Latest indicator estimate data'!$G$1:$G$500,0),FALSE),"")</f>
        <v/>
      </c>
      <c r="M335" s="108" t="str">
        <f>IFERROR(HLOOKUP(M332,'Latest indicator estimate data'!$A$1:$ZZ$500,MATCH($D335,'Latest indicator estimate data'!$G$1:$G$500,0),FALSE),"")</f>
        <v/>
      </c>
      <c r="N335" s="108" t="str">
        <f>IFERROR(HLOOKUP(N332,'Latest indicator estimate data'!$A$1:$ZZ$500,MATCH($D335,'Latest indicator estimate data'!$G$1:$G$500,0),FALSE),"")</f>
        <v/>
      </c>
      <c r="O335" s="108" t="str">
        <f>IFERROR(HLOOKUP(O332,'Latest indicator estimate data'!$A$1:$ZZ$500,MATCH($D335,'Latest indicator estimate data'!$G$1:$G$500,0),FALSE),"")</f>
        <v/>
      </c>
      <c r="P335" s="108" t="str">
        <f>IFERROR(HLOOKUP(P332,'Latest indicator estimate data'!A70:ZZ569,MATCH(D335,'Latest indicator estimate data'!F70:F569,0),FALSE),"")</f>
        <v/>
      </c>
      <c r="X335" s="19" t="s">
        <v>2154</v>
      </c>
      <c r="Y335" s="19" t="s">
        <v>898</v>
      </c>
      <c r="Z335" s="19" t="s">
        <v>1397</v>
      </c>
    </row>
    <row r="336" spans="1:26" ht="12.75" customHeight="1">
      <c r="C336" s="125"/>
      <c r="D336" s="20" t="s">
        <v>1929</v>
      </c>
      <c r="E336" s="108" t="str">
        <f>IFERROR(HLOOKUP(E332,'Latest indicator estimate data'!$A$1:$ZZ$500,MATCH($D336,'Latest indicator estimate data'!$G$1:$G$500,0),FALSE),"")</f>
        <v/>
      </c>
      <c r="F336" s="108" t="str">
        <f>IFERROR(HLOOKUP(F332,'Latest indicator estimate data'!$A$1:$ZZ$500,MATCH($D336,'Latest indicator estimate data'!$G$1:$G$500,0),FALSE),"")</f>
        <v/>
      </c>
      <c r="G336" s="108" t="str">
        <f>IFERROR(HLOOKUP(G332,'Latest indicator estimate data'!$A$1:$ZZ$500,MATCH($D336,'Latest indicator estimate data'!$G$1:$G$500,0),FALSE),"")</f>
        <v/>
      </c>
      <c r="H336" s="108" t="str">
        <f>IFERROR(HLOOKUP(H332,'Latest indicator estimate data'!$A$1:$ZZ$500,MATCH($D336,'Latest indicator estimate data'!$G$1:$G$500,0),FALSE),"")</f>
        <v/>
      </c>
      <c r="I336" s="108" t="str">
        <f>IFERROR(HLOOKUP(I332,'Latest indicator estimate data'!$A$1:$ZZ$500,MATCH($D336,'Latest indicator estimate data'!$G$1:$G$500,0),FALSE),"")</f>
        <v/>
      </c>
      <c r="J336" s="108" t="str">
        <f>IFERROR(HLOOKUP(J332,'Latest indicator estimate data'!$A$1:$ZZ$500,MATCH($D336,'Latest indicator estimate data'!$G$1:$G$500,0),FALSE),"")</f>
        <v/>
      </c>
      <c r="K336" s="108" t="str">
        <f>IFERROR(HLOOKUP(K332,'Latest indicator estimate data'!$A$1:$ZZ$500,MATCH($D336,'Latest indicator estimate data'!$G$1:$G$500,0),FALSE),"")</f>
        <v/>
      </c>
      <c r="L336" s="108" t="str">
        <f>IFERROR(HLOOKUP(L332,'Latest indicator estimate data'!$A$1:$ZZ$500,MATCH($D336,'Latest indicator estimate data'!$G$1:$G$500,0),FALSE),"")</f>
        <v/>
      </c>
      <c r="M336" s="108" t="str">
        <f>IFERROR(HLOOKUP(M332,'Latest indicator estimate data'!$A$1:$ZZ$500,MATCH($D336,'Latest indicator estimate data'!$G$1:$G$500,0),FALSE),"")</f>
        <v/>
      </c>
      <c r="N336" s="108" t="str">
        <f>IFERROR(HLOOKUP(N332,'Latest indicator estimate data'!$A$1:$ZZ$500,MATCH($D336,'Latest indicator estimate data'!$G$1:$G$500,0),FALSE),"")</f>
        <v/>
      </c>
      <c r="O336" s="108" t="str">
        <f>IFERROR(HLOOKUP(O332,'Latest indicator estimate data'!$A$1:$ZZ$500,MATCH($D336,'Latest indicator estimate data'!$G$1:$G$500,0),FALSE),"")</f>
        <v/>
      </c>
      <c r="P336" s="108" t="str">
        <f>IFERROR(HLOOKUP(P332,'Latest indicator estimate data'!A70:ZZ569,MATCH(D336,'Latest indicator estimate data'!F70:F569,0),FALSE),"")</f>
        <v/>
      </c>
      <c r="X336" s="19" t="s">
        <v>2155</v>
      </c>
      <c r="Y336" s="19" t="s">
        <v>899</v>
      </c>
      <c r="Z336" s="19" t="s">
        <v>1398</v>
      </c>
    </row>
    <row r="337" spans="2:26">
      <c r="C337" s="130" t="s">
        <v>2031</v>
      </c>
      <c r="D337" s="131"/>
      <c r="E337" s="132"/>
      <c r="F337" s="132"/>
      <c r="G337" s="132"/>
      <c r="H337" s="132"/>
      <c r="I337" s="132"/>
      <c r="J337" s="132"/>
      <c r="K337" s="132"/>
      <c r="L337" s="132"/>
      <c r="M337" s="132"/>
      <c r="N337" s="132"/>
      <c r="O337" s="132"/>
      <c r="P337" s="132"/>
      <c r="X337" s="19" t="s">
        <v>2167</v>
      </c>
      <c r="Y337" s="19" t="s">
        <v>900</v>
      </c>
      <c r="Z337" s="19" t="s">
        <v>1399</v>
      </c>
    </row>
    <row r="338" spans="2:26">
      <c r="C338" s="125"/>
      <c r="D338" s="20" t="s">
        <v>2558</v>
      </c>
      <c r="E338" s="108" t="str">
        <f>IFERROR(HLOOKUP(E332,'Latest indicator estimate data'!$A$1:$ZZ$500,MATCH($D338,'Latest indicator estimate data'!$G$1:$G$500,0),FALSE),"")</f>
        <v/>
      </c>
      <c r="F338" s="108" t="str">
        <f>IFERROR(HLOOKUP(F332,'Latest indicator estimate data'!$A$1:$ZZ$500,MATCH($D338,'Latest indicator estimate data'!$G$1:$G$500,0),FALSE),"")</f>
        <v/>
      </c>
      <c r="G338" s="108" t="str">
        <f>IFERROR(HLOOKUP(G332,'Latest indicator estimate data'!$A$1:$ZZ$500,MATCH($D338,'Latest indicator estimate data'!$G$1:$G$500,0),FALSE),"")</f>
        <v/>
      </c>
      <c r="H338" s="108" t="str">
        <f>IFERROR(HLOOKUP(H332,'Latest indicator estimate data'!$A$1:$ZZ$500,MATCH($D338,'Latest indicator estimate data'!$G$1:$G$500,0),FALSE),"")</f>
        <v/>
      </c>
      <c r="I338" s="108" t="str">
        <f>IFERROR(HLOOKUP(I332,'Latest indicator estimate data'!$A$1:$ZZ$500,MATCH($D338,'Latest indicator estimate data'!$G$1:$G$500,0),FALSE),"")</f>
        <v/>
      </c>
      <c r="J338" s="108" t="str">
        <f>IFERROR(HLOOKUP(J332,'Latest indicator estimate data'!$A$1:$ZZ$500,MATCH($D338,'Latest indicator estimate data'!$G$1:$G$500,0),FALSE),"")</f>
        <v/>
      </c>
      <c r="K338" s="108" t="str">
        <f>IFERROR(HLOOKUP(K332,'Latest indicator estimate data'!$A$1:$ZZ$500,MATCH($D338,'Latest indicator estimate data'!$G$1:$G$500,0),FALSE),"")</f>
        <v/>
      </c>
      <c r="L338" s="108" t="str">
        <f>IFERROR(HLOOKUP(L332,'Latest indicator estimate data'!$A$1:$ZZ$500,MATCH($D338,'Latest indicator estimate data'!$G$1:$G$500,0),FALSE),"")</f>
        <v/>
      </c>
      <c r="M338" s="108" t="str">
        <f>IFERROR(HLOOKUP(M332,'Latest indicator estimate data'!$A$1:$ZZ$500,MATCH($D338,'Latest indicator estimate data'!$G$1:$G$500,0),FALSE),"")</f>
        <v/>
      </c>
      <c r="N338" s="108" t="str">
        <f>IFERROR(HLOOKUP(N332,'Latest indicator estimate data'!$A$1:$ZZ$500,MATCH($D338,'Latest indicator estimate data'!$G$1:$G$500,0),FALSE),"")</f>
        <v/>
      </c>
      <c r="O338" s="108" t="str">
        <f>IFERROR(HLOOKUP(O332,'Latest indicator estimate data'!$A$1:$ZZ$500,MATCH($D338,'Latest indicator estimate data'!$G$1:$G$500,0),FALSE),"")</f>
        <v/>
      </c>
      <c r="P338" s="108" t="str">
        <f>IFERROR(HLOOKUP(P332,'Latest indicator estimate data'!L70:AAK569,MATCH(D338,'Latest indicator estimate data'!Q70:Q569,0),FALSE),"")</f>
        <v/>
      </c>
      <c r="X338" s="19" t="s">
        <v>2168</v>
      </c>
      <c r="Y338" s="19" t="s">
        <v>901</v>
      </c>
      <c r="Z338" s="19" t="s">
        <v>1400</v>
      </c>
    </row>
    <row r="339" spans="2:26">
      <c r="C339" s="125"/>
      <c r="D339" s="20" t="s">
        <v>2559</v>
      </c>
      <c r="E339" s="108" t="str">
        <f>IFERROR(HLOOKUP(E332,'Latest indicator estimate data'!$A$1:$ZZ$500,MATCH($D339,'Latest indicator estimate data'!$G$1:$G$500,0),FALSE),"")</f>
        <v/>
      </c>
      <c r="F339" s="108" t="str">
        <f>IFERROR(HLOOKUP(F332,'Latest indicator estimate data'!$A$1:$ZZ$500,MATCH($D339,'Latest indicator estimate data'!$G$1:$G$500,0),FALSE),"")</f>
        <v/>
      </c>
      <c r="G339" s="108" t="str">
        <f>IFERROR(HLOOKUP(G332,'Latest indicator estimate data'!$A$1:$ZZ$500,MATCH($D339,'Latest indicator estimate data'!$G$1:$G$500,0),FALSE),"")</f>
        <v/>
      </c>
      <c r="H339" s="108" t="str">
        <f>IFERROR(HLOOKUP(H332,'Latest indicator estimate data'!$A$1:$ZZ$500,MATCH($D339,'Latest indicator estimate data'!$G$1:$G$500,0),FALSE),"")</f>
        <v/>
      </c>
      <c r="I339" s="108" t="str">
        <f>IFERROR(HLOOKUP(I332,'Latest indicator estimate data'!$A$1:$ZZ$500,MATCH($D339,'Latest indicator estimate data'!$G$1:$G$500,0),FALSE),"")</f>
        <v/>
      </c>
      <c r="J339" s="108" t="str">
        <f>IFERROR(HLOOKUP(J332,'Latest indicator estimate data'!$A$1:$ZZ$500,MATCH($D339,'Latest indicator estimate data'!$G$1:$G$500,0),FALSE),"")</f>
        <v/>
      </c>
      <c r="K339" s="108" t="str">
        <f>IFERROR(HLOOKUP(K332,'Latest indicator estimate data'!$A$1:$ZZ$500,MATCH($D339,'Latest indicator estimate data'!$G$1:$G$500,0),FALSE),"")</f>
        <v/>
      </c>
      <c r="L339" s="108" t="str">
        <f>IFERROR(HLOOKUP(L332,'Latest indicator estimate data'!$A$1:$ZZ$500,MATCH($D339,'Latest indicator estimate data'!$G$1:$G$500,0),FALSE),"")</f>
        <v/>
      </c>
      <c r="M339" s="108" t="str">
        <f>IFERROR(HLOOKUP(M332,'Latest indicator estimate data'!$A$1:$ZZ$500,MATCH($D339,'Latest indicator estimate data'!$G$1:$G$500,0),FALSE),"")</f>
        <v/>
      </c>
      <c r="N339" s="108" t="str">
        <f>IFERROR(HLOOKUP(N332,'Latest indicator estimate data'!$A$1:$ZZ$500,MATCH($D339,'Latest indicator estimate data'!$G$1:$G$500,0),FALSE),"")</f>
        <v/>
      </c>
      <c r="O339" s="108" t="str">
        <f>IFERROR(HLOOKUP(O332,'Latest indicator estimate data'!$A$1:$ZZ$500,MATCH($D339,'Latest indicator estimate data'!$G$1:$G$500,0),FALSE),"")</f>
        <v/>
      </c>
      <c r="P339" s="108" t="str">
        <f>IFERROR(HLOOKUP(P332,'Latest indicator estimate data'!L71:AAK570,MATCH(D339,'Latest indicator estimate data'!Q71:Q570,0),FALSE),"")</f>
        <v/>
      </c>
      <c r="X339" s="19" t="s">
        <v>2169</v>
      </c>
      <c r="Y339" s="19" t="s">
        <v>902</v>
      </c>
      <c r="Z339" s="19" t="s">
        <v>1401</v>
      </c>
    </row>
    <row r="340" spans="2:26">
      <c r="C340" s="130" t="s">
        <v>2035</v>
      </c>
      <c r="D340" s="131"/>
      <c r="E340" s="132"/>
      <c r="F340" s="132"/>
      <c r="G340" s="132"/>
      <c r="H340" s="132"/>
      <c r="I340" s="132"/>
      <c r="J340" s="132"/>
      <c r="K340" s="132"/>
      <c r="L340" s="132"/>
      <c r="M340" s="132"/>
      <c r="N340" s="132"/>
      <c r="O340" s="132"/>
      <c r="P340" s="132"/>
      <c r="X340" s="19" t="s">
        <v>2170</v>
      </c>
      <c r="Y340" s="19" t="s">
        <v>903</v>
      </c>
      <c r="Z340" s="19" t="s">
        <v>1402</v>
      </c>
    </row>
    <row r="341" spans="2:26">
      <c r="C341" s="125"/>
      <c r="D341" s="20" t="s">
        <v>1933</v>
      </c>
      <c r="E341" s="108" t="str">
        <f>IFERROR(HLOOKUP(E332,'Latest indicator estimate data'!$A$1:$ZZ$500,MATCH($D341,'Latest indicator estimate data'!$G$1:$G$500,0),FALSE),"")</f>
        <v/>
      </c>
      <c r="F341" s="108" t="str">
        <f>IFERROR(HLOOKUP(F332,'Latest indicator estimate data'!$A$1:$ZZ$500,MATCH($D341,'Latest indicator estimate data'!$G$1:$G$500,0),FALSE),"")</f>
        <v/>
      </c>
      <c r="G341" s="108" t="str">
        <f>IFERROR(HLOOKUP(G332,'Latest indicator estimate data'!$A$1:$ZZ$500,MATCH($D341,'Latest indicator estimate data'!$G$1:$G$500,0),FALSE),"")</f>
        <v/>
      </c>
      <c r="H341" s="108" t="str">
        <f>IFERROR(HLOOKUP(H332,'Latest indicator estimate data'!$A$1:$ZZ$500,MATCH($D341,'Latest indicator estimate data'!$G$1:$G$500,0),FALSE),"")</f>
        <v/>
      </c>
      <c r="I341" s="108" t="str">
        <f>IFERROR(HLOOKUP(I332,'Latest indicator estimate data'!$A$1:$ZZ$500,MATCH($D341,'Latest indicator estimate data'!$G$1:$G$500,0),FALSE),"")</f>
        <v/>
      </c>
      <c r="J341" s="108" t="str">
        <f>IFERROR(HLOOKUP(J332,'Latest indicator estimate data'!$A$1:$ZZ$500,MATCH($D341,'Latest indicator estimate data'!$G$1:$G$500,0),FALSE),"")</f>
        <v/>
      </c>
      <c r="K341" s="108" t="str">
        <f>IFERROR(HLOOKUP(K332,'Latest indicator estimate data'!$A$1:$ZZ$500,MATCH($D341,'Latest indicator estimate data'!$G$1:$G$500,0),FALSE),"")</f>
        <v/>
      </c>
      <c r="L341" s="108" t="str">
        <f>IFERROR(HLOOKUP(L332,'Latest indicator estimate data'!$A$1:$ZZ$500,MATCH($D341,'Latest indicator estimate data'!$G$1:$G$500,0),FALSE),"")</f>
        <v/>
      </c>
      <c r="M341" s="108" t="str">
        <f>IFERROR(HLOOKUP(M332,'Latest indicator estimate data'!$A$1:$ZZ$500,MATCH($D341,'Latest indicator estimate data'!$G$1:$G$500,0),FALSE),"")</f>
        <v/>
      </c>
      <c r="N341" s="108" t="str">
        <f>IFERROR(HLOOKUP(N332,'Latest indicator estimate data'!$A$1:$ZZ$500,MATCH($D341,'Latest indicator estimate data'!$G$1:$G$500,0),FALSE),"")</f>
        <v/>
      </c>
      <c r="O341" s="108" t="str">
        <f>IFERROR(HLOOKUP(O332,'Latest indicator estimate data'!$A$1:$ZZ$500,MATCH($D341,'Latest indicator estimate data'!$G$1:$G$500,0),FALSE),"")</f>
        <v/>
      </c>
      <c r="P341" s="108" t="str">
        <f>IFERROR(HLOOKUP(P332,'Latest indicator estimate data'!L73:AAK572,MATCH(D341,'Latest indicator estimate data'!Q73:Q572,0),FALSE),"")</f>
        <v/>
      </c>
      <c r="X341" s="19" t="s">
        <v>2171</v>
      </c>
      <c r="Y341" s="19" t="s">
        <v>904</v>
      </c>
      <c r="Z341" s="19" t="s">
        <v>1403</v>
      </c>
    </row>
    <row r="342" spans="2:26">
      <c r="C342" s="125"/>
      <c r="D342" s="20" t="s">
        <v>1934</v>
      </c>
      <c r="E342" s="108" t="str">
        <f>IFERROR(HLOOKUP(E332,'Latest indicator estimate data'!$A$1:$ZZ$500,MATCH($D342,'Latest indicator estimate data'!$G$1:$G$500,0),FALSE),"")</f>
        <v/>
      </c>
      <c r="F342" s="108" t="str">
        <f>IFERROR(HLOOKUP(F332,'Latest indicator estimate data'!$A$1:$ZZ$500,MATCH($D342,'Latest indicator estimate data'!$G$1:$G$500,0),FALSE),"")</f>
        <v/>
      </c>
      <c r="G342" s="108" t="str">
        <f>IFERROR(HLOOKUP(G332,'Latest indicator estimate data'!$A$1:$ZZ$500,MATCH($D342,'Latest indicator estimate data'!$G$1:$G$500,0),FALSE),"")</f>
        <v/>
      </c>
      <c r="H342" s="108" t="str">
        <f>IFERROR(HLOOKUP(H332,'Latest indicator estimate data'!$A$1:$ZZ$500,MATCH($D342,'Latest indicator estimate data'!$G$1:$G$500,0),FALSE),"")</f>
        <v/>
      </c>
      <c r="I342" s="108" t="str">
        <f>IFERROR(HLOOKUP(I332,'Latest indicator estimate data'!$A$1:$ZZ$500,MATCH($D342,'Latest indicator estimate data'!$G$1:$G$500,0),FALSE),"")</f>
        <v/>
      </c>
      <c r="J342" s="108" t="str">
        <f>IFERROR(HLOOKUP(J332,'Latest indicator estimate data'!$A$1:$ZZ$500,MATCH($D342,'Latest indicator estimate data'!$G$1:$G$500,0),FALSE),"")</f>
        <v/>
      </c>
      <c r="K342" s="108" t="str">
        <f>IFERROR(HLOOKUP(K332,'Latest indicator estimate data'!$A$1:$ZZ$500,MATCH($D342,'Latest indicator estimate data'!$G$1:$G$500,0),FALSE),"")</f>
        <v/>
      </c>
      <c r="L342" s="108" t="str">
        <f>IFERROR(HLOOKUP(L332,'Latest indicator estimate data'!$A$1:$ZZ$500,MATCH($D342,'Latest indicator estimate data'!$G$1:$G$500,0),FALSE),"")</f>
        <v/>
      </c>
      <c r="M342" s="108" t="str">
        <f>IFERROR(HLOOKUP(M332,'Latest indicator estimate data'!$A$1:$ZZ$500,MATCH($D342,'Latest indicator estimate data'!$G$1:$G$500,0),FALSE),"")</f>
        <v/>
      </c>
      <c r="N342" s="108" t="str">
        <f>IFERROR(HLOOKUP(N332,'Latest indicator estimate data'!$A$1:$ZZ$500,MATCH($D342,'Latest indicator estimate data'!$G$1:$G$500,0),FALSE),"")</f>
        <v/>
      </c>
      <c r="O342" s="108" t="str">
        <f>IFERROR(HLOOKUP(O332,'Latest indicator estimate data'!$A$1:$ZZ$500,MATCH($D342,'Latest indicator estimate data'!$G$1:$G$500,0),FALSE),"")</f>
        <v/>
      </c>
      <c r="P342" s="108" t="str">
        <f>IFERROR(HLOOKUP(P332,'Latest indicator estimate data'!L74:AAK573,MATCH(D342,'Latest indicator estimate data'!Q74:Q573,0),FALSE),"")</f>
        <v/>
      </c>
    </row>
    <row r="343" spans="2:26">
      <c r="C343" s="130" t="s">
        <v>2039</v>
      </c>
      <c r="D343" s="131"/>
      <c r="E343" s="132"/>
      <c r="F343" s="132"/>
      <c r="G343" s="132"/>
      <c r="H343" s="132"/>
      <c r="I343" s="132"/>
      <c r="J343" s="132"/>
      <c r="K343" s="132"/>
      <c r="L343" s="132"/>
      <c r="M343" s="132"/>
      <c r="N343" s="132"/>
      <c r="O343" s="132"/>
      <c r="P343" s="132"/>
    </row>
    <row r="344" spans="2:26">
      <c r="C344" s="125"/>
      <c r="D344" s="20" t="s">
        <v>2561</v>
      </c>
      <c r="E344" s="108" t="str">
        <f>IFERROR(HLOOKUP(E332,'Latest indicator estimate data'!$A$1:$ZZ$500,MATCH($D344,'Latest indicator estimate data'!$G$1:$G$500,0),FALSE),"")</f>
        <v/>
      </c>
      <c r="F344" s="108" t="str">
        <f>IFERROR(HLOOKUP(F332,'Latest indicator estimate data'!$A$1:$ZZ$500,MATCH($D344,'Latest indicator estimate data'!$G$1:$G$500,0),FALSE),"")</f>
        <v/>
      </c>
      <c r="G344" s="108" t="str">
        <f>IFERROR(HLOOKUP(G332,'Latest indicator estimate data'!$A$1:$ZZ$500,MATCH($D344,'Latest indicator estimate data'!$G$1:$G$500,0),FALSE),"")</f>
        <v/>
      </c>
      <c r="H344" s="108" t="str">
        <f>IFERROR(HLOOKUP(H332,'Latest indicator estimate data'!$A$1:$ZZ$500,MATCH($D344,'Latest indicator estimate data'!$G$1:$G$500,0),FALSE),"")</f>
        <v/>
      </c>
      <c r="I344" s="108" t="str">
        <f>IFERROR(HLOOKUP(I332,'Latest indicator estimate data'!$A$1:$ZZ$500,MATCH($D344,'Latest indicator estimate data'!$G$1:$G$500,0),FALSE),"")</f>
        <v/>
      </c>
      <c r="J344" s="108" t="str">
        <f>IFERROR(HLOOKUP(J332,'Latest indicator estimate data'!$A$1:$ZZ$500,MATCH($D344,'Latest indicator estimate data'!$G$1:$G$500,0),FALSE),"")</f>
        <v/>
      </c>
      <c r="K344" s="108" t="str">
        <f>IFERROR(HLOOKUP(K332,'Latest indicator estimate data'!$A$1:$ZZ$500,MATCH($D344,'Latest indicator estimate data'!$G$1:$G$500,0),FALSE),"")</f>
        <v/>
      </c>
      <c r="L344" s="108" t="str">
        <f>IFERROR(HLOOKUP(L332,'Latest indicator estimate data'!$A$1:$ZZ$500,MATCH($D344,'Latest indicator estimate data'!$G$1:$G$500,0),FALSE),"")</f>
        <v/>
      </c>
      <c r="M344" s="108" t="str">
        <f>IFERROR(HLOOKUP(M332,'Latest indicator estimate data'!$A$1:$ZZ$500,MATCH($D344,'Latest indicator estimate data'!$G$1:$G$500,0),FALSE),"")</f>
        <v/>
      </c>
      <c r="N344" s="108" t="str">
        <f>IFERROR(HLOOKUP(N332,'Latest indicator estimate data'!$A$1:$ZZ$500,MATCH($D344,'Latest indicator estimate data'!$G$1:$G$500,0),FALSE),"")</f>
        <v/>
      </c>
      <c r="O344" s="108" t="str">
        <f>IFERROR(HLOOKUP(O332,'Latest indicator estimate data'!$A$1:$ZZ$500,MATCH($D344,'Latest indicator estimate data'!$G$1:$G$500,0),FALSE),"")</f>
        <v/>
      </c>
      <c r="P344" s="108" t="str">
        <f>IFERROR(HLOOKUP(P332,'Latest indicator estimate data'!L76:AAK575,MATCH(D344,'Latest indicator estimate data'!Q76:Q575,0),FALSE),"")</f>
        <v/>
      </c>
    </row>
    <row r="345" spans="2:26">
      <c r="C345" s="126"/>
      <c r="D345" s="129" t="s">
        <v>2560</v>
      </c>
      <c r="E345" s="113" t="str">
        <f>IFERROR(HLOOKUP(E332,'Latest indicator estimate data'!$A$1:$ZZ$500,MATCH($D345,'Latest indicator estimate data'!$G$1:$G$500,0),FALSE),"")</f>
        <v/>
      </c>
      <c r="F345" s="113" t="str">
        <f>IFERROR(HLOOKUP(F332,'Latest indicator estimate data'!$A$1:$ZZ$500,MATCH($D345,'Latest indicator estimate data'!$G$1:$G$500,0),FALSE),"")</f>
        <v/>
      </c>
      <c r="G345" s="113" t="str">
        <f>IFERROR(HLOOKUP(G332,'Latest indicator estimate data'!$A$1:$ZZ$500,MATCH($D345,'Latest indicator estimate data'!$G$1:$G$500,0),FALSE),"")</f>
        <v/>
      </c>
      <c r="H345" s="113" t="str">
        <f>IFERROR(HLOOKUP(H332,'Latest indicator estimate data'!$A$1:$ZZ$500,MATCH($D345,'Latest indicator estimate data'!$G$1:$G$500,0),FALSE),"")</f>
        <v/>
      </c>
      <c r="I345" s="113" t="str">
        <f>IFERROR(HLOOKUP(I332,'Latest indicator estimate data'!$A$1:$ZZ$500,MATCH($D345,'Latest indicator estimate data'!$G$1:$G$500,0),FALSE),"")</f>
        <v/>
      </c>
      <c r="J345" s="113" t="str">
        <f>IFERROR(HLOOKUP(J332,'Latest indicator estimate data'!$A$1:$ZZ$500,MATCH($D345,'Latest indicator estimate data'!$G$1:$G$500,0),FALSE),"")</f>
        <v/>
      </c>
      <c r="K345" s="113" t="str">
        <f>IFERROR(HLOOKUP(K332,'Latest indicator estimate data'!$A$1:$ZZ$500,MATCH($D345,'Latest indicator estimate data'!$G$1:$G$500,0),FALSE),"")</f>
        <v/>
      </c>
      <c r="L345" s="113" t="str">
        <f>IFERROR(HLOOKUP(L332,'Latest indicator estimate data'!$A$1:$ZZ$500,MATCH($D345,'Latest indicator estimate data'!$G$1:$G$500,0),FALSE),"")</f>
        <v/>
      </c>
      <c r="M345" s="113" t="str">
        <f>IFERROR(HLOOKUP(M332,'Latest indicator estimate data'!$A$1:$ZZ$500,MATCH($D345,'Latest indicator estimate data'!$G$1:$G$500,0),FALSE),"")</f>
        <v/>
      </c>
      <c r="N345" s="113" t="str">
        <f>IFERROR(HLOOKUP(N332,'Latest indicator estimate data'!$A$1:$ZZ$500,MATCH($D345,'Latest indicator estimate data'!$G$1:$G$500,0),FALSE),"")</f>
        <v/>
      </c>
      <c r="O345" s="113" t="str">
        <f>IFERROR(HLOOKUP(O332,'Latest indicator estimate data'!$A$1:$ZZ$500,MATCH($D345,'Latest indicator estimate data'!$G$1:$G$500,0),FALSE),"")</f>
        <v/>
      </c>
      <c r="P345" s="113" t="str">
        <f>IFERROR(HLOOKUP(P332,'Latest indicator estimate data'!L77:AAK576,MATCH(D345,'Latest indicator estimate data'!Q77:Q576,0),FALSE),"")</f>
        <v/>
      </c>
    </row>
    <row r="349" spans="2:26">
      <c r="B349" s="105" t="s">
        <v>2172</v>
      </c>
    </row>
    <row r="350" spans="2:26">
      <c r="B350" s="105" t="s">
        <v>2173</v>
      </c>
      <c r="C350" s="105"/>
      <c r="D350" s="106"/>
      <c r="E350" s="107"/>
      <c r="F350" s="107"/>
      <c r="G350" s="107"/>
      <c r="H350" s="107"/>
      <c r="I350" s="107"/>
      <c r="J350" s="107"/>
      <c r="K350" s="107"/>
      <c r="L350" s="107"/>
      <c r="M350" s="107"/>
      <c r="N350" s="107"/>
      <c r="O350" s="108"/>
      <c r="P350" s="118"/>
    </row>
    <row r="351" spans="2:26" ht="38.25" customHeight="1">
      <c r="C351" s="109"/>
      <c r="D351" s="109"/>
      <c r="E351" s="110"/>
      <c r="F351" s="245" t="s">
        <v>2174</v>
      </c>
      <c r="G351" s="245"/>
      <c r="H351" s="245"/>
      <c r="I351" s="245"/>
      <c r="J351" s="245"/>
      <c r="K351" s="110"/>
      <c r="L351" s="110"/>
      <c r="M351" s="110"/>
      <c r="N351" s="110"/>
      <c r="O351" s="110"/>
      <c r="P351" s="110"/>
    </row>
    <row r="352" spans="2:26" ht="120.75" customHeight="1">
      <c r="C352" s="120"/>
      <c r="D352" s="120"/>
      <c r="E352" s="160" t="str">
        <f>X354</f>
        <v>% of facilities that provide outpatient services for confirmed COVID-19 patients - previous one month</v>
      </c>
      <c r="F352" s="160" t="str">
        <f>X355</f>
        <v>used a triage tool to prioritize patients</v>
      </c>
      <c r="G352" s="160" t="str">
        <f>X356</f>
        <v>measured O2 saturation with pulse oximeter</v>
      </c>
      <c r="H352" s="160" t="str">
        <f>X357</f>
        <v>checked for prognostic markers such as age and existing health problems or diseases</v>
      </c>
      <c r="I352" s="160" t="str">
        <f>X358</f>
        <v xml:space="preserve">checked for COVID-19 vaccination status </v>
      </c>
      <c r="J352" s="160" t="str">
        <f>X359</f>
        <v>provide antivirals or prescription for antivirals</v>
      </c>
      <c r="K352" s="160"/>
      <c r="L352" s="160"/>
      <c r="M352" s="160"/>
      <c r="N352" s="160"/>
      <c r="O352" s="160"/>
      <c r="P352" s="111"/>
    </row>
    <row r="353" spans="3:26" ht="27.6">
      <c r="C353" s="121"/>
      <c r="D353" s="121"/>
      <c r="E353" s="127" t="s">
        <v>905</v>
      </c>
      <c r="F353" s="127" t="s">
        <v>906</v>
      </c>
      <c r="G353" s="127" t="s">
        <v>907</v>
      </c>
      <c r="H353" s="127" t="s">
        <v>908</v>
      </c>
      <c r="I353" s="127" t="s">
        <v>909</v>
      </c>
      <c r="J353" s="127" t="s">
        <v>910</v>
      </c>
      <c r="K353" s="127"/>
      <c r="L353" s="127"/>
      <c r="M353" s="127"/>
      <c r="N353" s="127"/>
      <c r="O353" s="127"/>
      <c r="P353" s="127"/>
    </row>
    <row r="354" spans="3:26">
      <c r="C354" s="123" t="s">
        <v>1927</v>
      </c>
      <c r="D354" s="124"/>
      <c r="E354" s="112">
        <f>HLOOKUP(E353,'Latest indicator estimate data'!$A$1:$ZZ$500,MATCH($C354,'Latest indicator estimate data'!$G$1:$G$500,0),FALSE)</f>
        <v>16</v>
      </c>
      <c r="F354" s="112">
        <f>HLOOKUP(F353,'Latest indicator estimate data'!$A$1:$ZZ$500,MATCH($C354,'Latest indicator estimate data'!$G$1:$G$500,0),FALSE)</f>
        <v>4</v>
      </c>
      <c r="G354" s="112">
        <f>HLOOKUP(G353,'Latest indicator estimate data'!$A$1:$ZZ$500,MATCH($C354,'Latest indicator estimate data'!$G$1:$G$500,0),FALSE)</f>
        <v>4</v>
      </c>
      <c r="H354" s="112">
        <f>HLOOKUP(H353,'Latest indicator estimate data'!$A$1:$ZZ$500,MATCH($C354,'Latest indicator estimate data'!$G$1:$G$500,0),FALSE)</f>
        <v>4</v>
      </c>
      <c r="I354" s="112">
        <f>HLOOKUP(I353,'Latest indicator estimate data'!$A$1:$ZZ$500,MATCH($C354,'Latest indicator estimate data'!$G$1:$G$500,0),FALSE)</f>
        <v>4</v>
      </c>
      <c r="J354" s="112">
        <f>HLOOKUP(J353,'Latest indicator estimate data'!$A$1:$ZZ$500,MATCH($C354,'Latest indicator estimate data'!$G$1:$G$500,0),FALSE)</f>
        <v>9</v>
      </c>
      <c r="K354" s="112" t="e">
        <f>HLOOKUP(K353,'Latest indicator estimate data'!$A$1:$ZZ$500,MATCH($C354,'Latest indicator estimate data'!$G$1:$G$500,0),FALSE)</f>
        <v>#N/A</v>
      </c>
      <c r="L354" s="112" t="e">
        <f>HLOOKUP(L353,'Latest indicator estimate data'!$A$1:$ZZ$500,MATCH($C354,'Latest indicator estimate data'!$G$1:$G$500,0),FALSE)</f>
        <v>#N/A</v>
      </c>
      <c r="M354" s="112" t="e">
        <f>HLOOKUP(M353,'Latest indicator estimate data'!$A$1:$ZZ$500,MATCH($C354,'Latest indicator estimate data'!$G$1:$G$500,0),FALSE)</f>
        <v>#N/A</v>
      </c>
      <c r="N354" s="112" t="e">
        <f>HLOOKUP(N353,'Latest indicator estimate data'!$A$1:$ZZ$500,MATCH($C354,'Latest indicator estimate data'!$G$1:$G$500,0),FALSE)</f>
        <v>#N/A</v>
      </c>
      <c r="O354" s="112" t="e">
        <f>HLOOKUP(O353,'Latest indicator estimate data'!$A$1:$ZZ$500,MATCH($C354,'Latest indicator estimate data'!$G$1:$G$500,0),FALSE)</f>
        <v>#N/A</v>
      </c>
      <c r="P354" s="112" t="e">
        <f>HLOOKUP(P353,'Latest indicator estimate data'!A90:ZZ589,MATCH(C354,'Latest indicator estimate data'!E90:E589,0),FALSE)</f>
        <v>#N/A</v>
      </c>
      <c r="X354" s="19" t="s">
        <v>2175</v>
      </c>
      <c r="Y354" s="19" t="s">
        <v>905</v>
      </c>
      <c r="Z354" s="19" t="s">
        <v>1404</v>
      </c>
    </row>
    <row r="355" spans="3:26">
      <c r="C355" s="133" t="s">
        <v>2027</v>
      </c>
      <c r="D355" s="134"/>
      <c r="E355" s="132"/>
      <c r="F355" s="132"/>
      <c r="G355" s="132"/>
      <c r="H355" s="132"/>
      <c r="I355" s="132"/>
      <c r="J355" s="132"/>
      <c r="K355" s="132"/>
      <c r="L355" s="132"/>
      <c r="M355" s="132"/>
      <c r="N355" s="132"/>
      <c r="O355" s="132"/>
      <c r="P355" s="132"/>
      <c r="X355" s="19" t="s">
        <v>2153</v>
      </c>
      <c r="Y355" s="19" t="s">
        <v>906</v>
      </c>
      <c r="Z355" s="19" t="s">
        <v>1405</v>
      </c>
    </row>
    <row r="356" spans="3:26">
      <c r="C356" s="125"/>
      <c r="D356" s="20" t="s">
        <v>1928</v>
      </c>
      <c r="E356" s="108">
        <f>IFERROR(HLOOKUP(E353,'Latest indicator estimate data'!$A$1:$ZZ$500,MATCH($D356,'Latest indicator estimate data'!$G$1:$G$500,0),FALSE),"")</f>
        <v>49</v>
      </c>
      <c r="F356" s="108">
        <f>IFERROR(HLOOKUP(F353,'Latest indicator estimate data'!$A$1:$ZZ$500,MATCH($D356,'Latest indicator estimate data'!$G$1:$G$500,0),FALSE),"")</f>
        <v>0</v>
      </c>
      <c r="G356" s="108">
        <f>IFERROR(HLOOKUP(G353,'Latest indicator estimate data'!$A$1:$ZZ$500,MATCH($D356,'Latest indicator estimate data'!$G$1:$G$500,0),FALSE),"")</f>
        <v>0</v>
      </c>
      <c r="H356" s="108">
        <f>IFERROR(HLOOKUP(H353,'Latest indicator estimate data'!$A$1:$ZZ$500,MATCH($D356,'Latest indicator estimate data'!$G$1:$G$500,0),FALSE),"")</f>
        <v>0</v>
      </c>
      <c r="I356" s="108">
        <f>IFERROR(HLOOKUP(I353,'Latest indicator estimate data'!$A$1:$ZZ$500,MATCH($D356,'Latest indicator estimate data'!$G$1:$G$500,0),FALSE),"")</f>
        <v>0</v>
      </c>
      <c r="J356" s="108">
        <f>IFERROR(HLOOKUP(J353,'Latest indicator estimate data'!$A$1:$ZZ$500,MATCH($D356,'Latest indicator estimate data'!$G$1:$G$500,0),FALSE),"")</f>
        <v>5</v>
      </c>
      <c r="K356" s="108" t="str">
        <f>IFERROR(HLOOKUP(K353,'Latest indicator estimate data'!$A$1:$ZZ$500,MATCH($D356,'Latest indicator estimate data'!$G$1:$G$500,0),FALSE),"")</f>
        <v/>
      </c>
      <c r="L356" s="108" t="str">
        <f>IFERROR(HLOOKUP(L353,'Latest indicator estimate data'!$A$1:$ZZ$500,MATCH($D356,'Latest indicator estimate data'!$G$1:$G$500,0),FALSE),"")</f>
        <v/>
      </c>
      <c r="M356" s="108" t="str">
        <f>IFERROR(HLOOKUP(M353,'Latest indicator estimate data'!$A$1:$ZZ$500,MATCH($D356,'Latest indicator estimate data'!$G$1:$G$500,0),FALSE),"")</f>
        <v/>
      </c>
      <c r="N356" s="108" t="str">
        <f>IFERROR(HLOOKUP(N353,'Latest indicator estimate data'!$A$1:$ZZ$500,MATCH($D356,'Latest indicator estimate data'!$G$1:$G$500,0),FALSE),"")</f>
        <v/>
      </c>
      <c r="O356" s="108" t="str">
        <f>IFERROR(HLOOKUP(O353,'Latest indicator estimate data'!$A$1:$ZZ$500,MATCH($D356,'Latest indicator estimate data'!$G$1:$G$500,0),FALSE),"")</f>
        <v/>
      </c>
      <c r="P356" s="108" t="str">
        <f>IFERROR(HLOOKUP(P353,'Latest indicator estimate data'!A90:ZZ589,MATCH(D356,'Latest indicator estimate data'!F90:F589,0),FALSE),"")</f>
        <v/>
      </c>
      <c r="X356" s="19" t="s">
        <v>2154</v>
      </c>
      <c r="Y356" s="19" t="s">
        <v>907</v>
      </c>
      <c r="Z356" s="19" t="s">
        <v>1406</v>
      </c>
    </row>
    <row r="357" spans="3:26" ht="27.6">
      <c r="C357" s="125"/>
      <c r="D357" s="20" t="s">
        <v>1929</v>
      </c>
      <c r="E357" s="108">
        <f>IFERROR(HLOOKUP(E353,'Latest indicator estimate data'!$A$1:$ZZ$500,MATCH($D357,'Latest indicator estimate data'!$G$1:$G$500,0),FALSE),"")</f>
        <v>1</v>
      </c>
      <c r="F357" s="108">
        <f>IFERROR(HLOOKUP(F353,'Latest indicator estimate data'!$A$1:$ZZ$500,MATCH($D357,'Latest indicator estimate data'!$G$1:$G$500,0),FALSE),"")</f>
        <v>100</v>
      </c>
      <c r="G357" s="108">
        <f>IFERROR(HLOOKUP(G353,'Latest indicator estimate data'!$A$1:$ZZ$500,MATCH($D357,'Latest indicator estimate data'!$G$1:$G$500,0),FALSE),"")</f>
        <v>100</v>
      </c>
      <c r="H357" s="108">
        <f>IFERROR(HLOOKUP(H353,'Latest indicator estimate data'!$A$1:$ZZ$500,MATCH($D357,'Latest indicator estimate data'!$G$1:$G$500,0),FALSE),"")</f>
        <v>100</v>
      </c>
      <c r="I357" s="108">
        <f>IFERROR(HLOOKUP(I353,'Latest indicator estimate data'!$A$1:$ZZ$500,MATCH($D357,'Latest indicator estimate data'!$G$1:$G$500,0),FALSE),"")</f>
        <v>100</v>
      </c>
      <c r="J357" s="108">
        <f>IFERROR(HLOOKUP(J353,'Latest indicator estimate data'!$A$1:$ZZ$500,MATCH($D357,'Latest indicator estimate data'!$G$1:$G$500,0),FALSE),"")</f>
        <v>100</v>
      </c>
      <c r="K357" s="108" t="str">
        <f>IFERROR(HLOOKUP(K353,'Latest indicator estimate data'!$A$1:$ZZ$500,MATCH($D357,'Latest indicator estimate data'!$G$1:$G$500,0),FALSE),"")</f>
        <v/>
      </c>
      <c r="L357" s="108" t="str">
        <f>IFERROR(HLOOKUP(L353,'Latest indicator estimate data'!$A$1:$ZZ$500,MATCH($D357,'Latest indicator estimate data'!$G$1:$G$500,0),FALSE),"")</f>
        <v/>
      </c>
      <c r="M357" s="108" t="str">
        <f>IFERROR(HLOOKUP(M353,'Latest indicator estimate data'!$A$1:$ZZ$500,MATCH($D357,'Latest indicator estimate data'!$G$1:$G$500,0),FALSE),"")</f>
        <v/>
      </c>
      <c r="N357" s="108" t="str">
        <f>IFERROR(HLOOKUP(N353,'Latest indicator estimate data'!$A$1:$ZZ$500,MATCH($D357,'Latest indicator estimate data'!$G$1:$G$500,0),FALSE),"")</f>
        <v/>
      </c>
      <c r="O357" s="108" t="str">
        <f>IFERROR(HLOOKUP(O353,'Latest indicator estimate data'!$A$1:$ZZ$500,MATCH($D357,'Latest indicator estimate data'!$G$1:$G$500,0),FALSE),"")</f>
        <v/>
      </c>
      <c r="P357" s="108" t="str">
        <f>IFERROR(HLOOKUP(P353,'Latest indicator estimate data'!A90:ZZ589,MATCH(D357,'Latest indicator estimate data'!F90:F589,0),FALSE),"")</f>
        <v/>
      </c>
      <c r="X357" s="19" t="s">
        <v>2155</v>
      </c>
      <c r="Y357" s="19" t="s">
        <v>908</v>
      </c>
      <c r="Z357" s="19" t="s">
        <v>1407</v>
      </c>
    </row>
    <row r="358" spans="3:26">
      <c r="C358" s="130" t="s">
        <v>2031</v>
      </c>
      <c r="D358" s="131"/>
      <c r="E358" s="132"/>
      <c r="F358" s="132"/>
      <c r="G358" s="132"/>
      <c r="H358" s="132"/>
      <c r="I358" s="132"/>
      <c r="J358" s="132"/>
      <c r="K358" s="132"/>
      <c r="L358" s="132"/>
      <c r="M358" s="132"/>
      <c r="N358" s="132"/>
      <c r="O358" s="132"/>
      <c r="P358" s="132"/>
      <c r="X358" s="19" t="s">
        <v>2167</v>
      </c>
      <c r="Y358" s="19" t="s">
        <v>909</v>
      </c>
      <c r="Z358" s="19" t="s">
        <v>1408</v>
      </c>
    </row>
    <row r="359" spans="3:26">
      <c r="C359" s="125"/>
      <c r="D359" s="20" t="s">
        <v>2558</v>
      </c>
      <c r="E359" s="108">
        <f>IFERROR(HLOOKUP(E353,'Latest indicator estimate data'!$A$1:$ZZ$500,MATCH($D359,'Latest indicator estimate data'!$G$1:$G$500,0),FALSE),"")</f>
        <v>2</v>
      </c>
      <c r="F359" s="108">
        <f>IFERROR(HLOOKUP(F353,'Latest indicator estimate data'!$A$1:$ZZ$500,MATCH($D359,'Latest indicator estimate data'!$G$1:$G$500,0),FALSE),"")</f>
        <v>50</v>
      </c>
      <c r="G359" s="108">
        <f>IFERROR(HLOOKUP(G353,'Latest indicator estimate data'!$A$1:$ZZ$500,MATCH($D359,'Latest indicator estimate data'!$G$1:$G$500,0),FALSE),"")</f>
        <v>50</v>
      </c>
      <c r="H359" s="108">
        <f>IFERROR(HLOOKUP(H353,'Latest indicator estimate data'!$A$1:$ZZ$500,MATCH($D359,'Latest indicator estimate data'!$G$1:$G$500,0),FALSE),"")</f>
        <v>50</v>
      </c>
      <c r="I359" s="108">
        <f>IFERROR(HLOOKUP(I353,'Latest indicator estimate data'!$A$1:$ZZ$500,MATCH($D359,'Latest indicator estimate data'!$G$1:$G$500,0),FALSE),"")</f>
        <v>50</v>
      </c>
      <c r="J359" s="108">
        <f>IFERROR(HLOOKUP(J353,'Latest indicator estimate data'!$A$1:$ZZ$500,MATCH($D359,'Latest indicator estimate data'!$G$1:$G$500,0),FALSE),"")</f>
        <v>100</v>
      </c>
      <c r="K359" s="108" t="str">
        <f>IFERROR(HLOOKUP(K353,'Latest indicator estimate data'!$A$1:$ZZ$500,MATCH($D359,'Latest indicator estimate data'!$G$1:$G$500,0),FALSE),"")</f>
        <v/>
      </c>
      <c r="L359" s="108" t="str">
        <f>IFERROR(HLOOKUP(L353,'Latest indicator estimate data'!$A$1:$ZZ$500,MATCH($D359,'Latest indicator estimate data'!$G$1:$G$500,0),FALSE),"")</f>
        <v/>
      </c>
      <c r="M359" s="108" t="str">
        <f>IFERROR(HLOOKUP(M353,'Latest indicator estimate data'!$A$1:$ZZ$500,MATCH($D359,'Latest indicator estimate data'!$G$1:$G$500,0),FALSE),"")</f>
        <v/>
      </c>
      <c r="N359" s="108" t="str">
        <f>IFERROR(HLOOKUP(N353,'Latest indicator estimate data'!$A$1:$ZZ$500,MATCH($D359,'Latest indicator estimate data'!$G$1:$G$500,0),FALSE),"")</f>
        <v/>
      </c>
      <c r="O359" s="108" t="str">
        <f>IFERROR(HLOOKUP(O353,'Latest indicator estimate data'!$A$1:$ZZ$500,MATCH($D359,'Latest indicator estimate data'!$G$1:$G$500,0),FALSE),"")</f>
        <v/>
      </c>
      <c r="P359" s="108" t="str">
        <f>IFERROR(HLOOKUP(P353,'Latest indicator estimate data'!L90:AAK589,MATCH(D359,'Latest indicator estimate data'!Q90:Q589,0),FALSE),"")</f>
        <v/>
      </c>
      <c r="X359" s="19" t="s">
        <v>2176</v>
      </c>
      <c r="Y359" s="19" t="s">
        <v>910</v>
      </c>
      <c r="Z359" s="19" t="s">
        <v>1409</v>
      </c>
    </row>
    <row r="360" spans="3:26">
      <c r="C360" s="125"/>
      <c r="D360" s="20" t="s">
        <v>2559</v>
      </c>
      <c r="E360" s="108">
        <f>IFERROR(HLOOKUP(E353,'Latest indicator estimate data'!$A$1:$ZZ$500,MATCH($D360,'Latest indicator estimate data'!$G$1:$G$500,0),FALSE),"")</f>
        <v>54</v>
      </c>
      <c r="F360" s="108">
        <f>IFERROR(HLOOKUP(F353,'Latest indicator estimate data'!$A$1:$ZZ$500,MATCH($D360,'Latest indicator estimate data'!$G$1:$G$500,0),FALSE),"")</f>
        <v>0</v>
      </c>
      <c r="G360" s="108">
        <f>IFERROR(HLOOKUP(G353,'Latest indicator estimate data'!$A$1:$ZZ$500,MATCH($D360,'Latest indicator estimate data'!$G$1:$G$500,0),FALSE),"")</f>
        <v>0</v>
      </c>
      <c r="H360" s="108">
        <f>IFERROR(HLOOKUP(H353,'Latest indicator estimate data'!$A$1:$ZZ$500,MATCH($D360,'Latest indicator estimate data'!$G$1:$G$500,0),FALSE),"")</f>
        <v>0</v>
      </c>
      <c r="I360" s="108">
        <f>IFERROR(HLOOKUP(I353,'Latest indicator estimate data'!$A$1:$ZZ$500,MATCH($D360,'Latest indicator estimate data'!$G$1:$G$500,0),FALSE),"")</f>
        <v>0</v>
      </c>
      <c r="J360" s="108">
        <f>IFERROR(HLOOKUP(J353,'Latest indicator estimate data'!$A$1:$ZZ$500,MATCH($D360,'Latest indicator estimate data'!$G$1:$G$500,0),FALSE),"")</f>
        <v>0</v>
      </c>
      <c r="K360" s="108" t="str">
        <f>IFERROR(HLOOKUP(K353,'Latest indicator estimate data'!$A$1:$ZZ$500,MATCH($D360,'Latest indicator estimate data'!$G$1:$G$500,0),FALSE),"")</f>
        <v/>
      </c>
      <c r="L360" s="108" t="str">
        <f>IFERROR(HLOOKUP(L353,'Latest indicator estimate data'!$A$1:$ZZ$500,MATCH($D360,'Latest indicator estimate data'!$G$1:$G$500,0),FALSE),"")</f>
        <v/>
      </c>
      <c r="M360" s="108" t="str">
        <f>IFERROR(HLOOKUP(M353,'Latest indicator estimate data'!$A$1:$ZZ$500,MATCH($D360,'Latest indicator estimate data'!$G$1:$G$500,0),FALSE),"")</f>
        <v/>
      </c>
      <c r="N360" s="108" t="str">
        <f>IFERROR(HLOOKUP(N353,'Latest indicator estimate data'!$A$1:$ZZ$500,MATCH($D360,'Latest indicator estimate data'!$G$1:$G$500,0),FALSE),"")</f>
        <v/>
      </c>
      <c r="O360" s="108" t="str">
        <f>IFERROR(HLOOKUP(O353,'Latest indicator estimate data'!$A$1:$ZZ$500,MATCH($D360,'Latest indicator estimate data'!$G$1:$G$500,0),FALSE),"")</f>
        <v/>
      </c>
      <c r="P360" s="108" t="str">
        <f>IFERROR(HLOOKUP(P353,'Latest indicator estimate data'!L91:AAK590,MATCH(D360,'Latest indicator estimate data'!Q91:Q590,0),FALSE),"")</f>
        <v/>
      </c>
    </row>
    <row r="361" spans="3:26">
      <c r="C361" s="130" t="s">
        <v>2035</v>
      </c>
      <c r="D361" s="131"/>
      <c r="E361" s="132"/>
      <c r="F361" s="132"/>
      <c r="G361" s="132"/>
      <c r="H361" s="132"/>
      <c r="I361" s="132"/>
      <c r="J361" s="132"/>
      <c r="K361" s="132"/>
      <c r="L361" s="132"/>
      <c r="M361" s="132"/>
      <c r="N361" s="132"/>
      <c r="O361" s="132"/>
      <c r="P361" s="132"/>
    </row>
    <row r="362" spans="3:26">
      <c r="C362" s="125"/>
      <c r="D362" s="20" t="s">
        <v>1933</v>
      </c>
      <c r="E362" s="108">
        <f>IFERROR(HLOOKUP(E353,'Latest indicator estimate data'!$A$1:$ZZ$500,MATCH($D362,'Latest indicator estimate data'!$G$1:$G$500,0),FALSE),"")</f>
        <v>0</v>
      </c>
      <c r="F362" s="108">
        <f>IFERROR(HLOOKUP(F353,'Latest indicator estimate data'!$A$1:$ZZ$500,MATCH($D362,'Latest indicator estimate data'!$G$1:$G$500,0),FALSE),"")</f>
        <v>0</v>
      </c>
      <c r="G362" s="108">
        <f>IFERROR(HLOOKUP(G353,'Latest indicator estimate data'!$A$1:$ZZ$500,MATCH($D362,'Latest indicator estimate data'!$G$1:$G$500,0),FALSE),"")</f>
        <v>0</v>
      </c>
      <c r="H362" s="108">
        <f>IFERROR(HLOOKUP(H353,'Latest indicator estimate data'!$A$1:$ZZ$500,MATCH($D362,'Latest indicator estimate data'!$G$1:$G$500,0),FALSE),"")</f>
        <v>0</v>
      </c>
      <c r="I362" s="108">
        <f>IFERROR(HLOOKUP(I353,'Latest indicator estimate data'!$A$1:$ZZ$500,MATCH($D362,'Latest indicator estimate data'!$G$1:$G$500,0),FALSE),"")</f>
        <v>0</v>
      </c>
      <c r="J362" s="108">
        <f>IFERROR(HLOOKUP(J353,'Latest indicator estimate data'!$A$1:$ZZ$500,MATCH($D362,'Latest indicator estimate data'!$G$1:$G$500,0),FALSE),"")</f>
        <v>0</v>
      </c>
      <c r="K362" s="108" t="str">
        <f>IFERROR(HLOOKUP(K353,'Latest indicator estimate data'!$A$1:$ZZ$500,MATCH($D362,'Latest indicator estimate data'!$G$1:$G$500,0),FALSE),"")</f>
        <v/>
      </c>
      <c r="L362" s="108" t="str">
        <f>IFERROR(HLOOKUP(L353,'Latest indicator estimate data'!$A$1:$ZZ$500,MATCH($D362,'Latest indicator estimate data'!$G$1:$G$500,0),FALSE),"")</f>
        <v/>
      </c>
      <c r="M362" s="108" t="str">
        <f>IFERROR(HLOOKUP(M353,'Latest indicator estimate data'!$A$1:$ZZ$500,MATCH($D362,'Latest indicator estimate data'!$G$1:$G$500,0),FALSE),"")</f>
        <v/>
      </c>
      <c r="N362" s="108" t="str">
        <f>IFERROR(HLOOKUP(N353,'Latest indicator estimate data'!$A$1:$ZZ$500,MATCH($D362,'Latest indicator estimate data'!$G$1:$G$500,0),FALSE),"")</f>
        <v/>
      </c>
      <c r="O362" s="108" t="str">
        <f>IFERROR(HLOOKUP(O353,'Latest indicator estimate data'!$A$1:$ZZ$500,MATCH($D362,'Latest indicator estimate data'!$G$1:$G$500,0),FALSE),"")</f>
        <v/>
      </c>
      <c r="P362" s="108" t="str">
        <f>IFERROR(HLOOKUP(P353,'Latest indicator estimate data'!L93:AAK592,MATCH(D362,'Latest indicator estimate data'!Q93:Q592,0),FALSE),"")</f>
        <v/>
      </c>
    </row>
    <row r="363" spans="3:26">
      <c r="C363" s="125"/>
      <c r="D363" s="20" t="s">
        <v>1934</v>
      </c>
      <c r="E363" s="108">
        <f>IFERROR(HLOOKUP(E353,'Latest indicator estimate data'!$A$1:$ZZ$500,MATCH($D363,'Latest indicator estimate data'!$G$1:$G$500,0),FALSE),"")</f>
        <v>31</v>
      </c>
      <c r="F363" s="108">
        <f>IFERROR(HLOOKUP(F353,'Latest indicator estimate data'!$A$1:$ZZ$500,MATCH($D363,'Latest indicator estimate data'!$G$1:$G$500,0),FALSE),"")</f>
        <v>4</v>
      </c>
      <c r="G363" s="108">
        <f>IFERROR(HLOOKUP(G353,'Latest indicator estimate data'!$A$1:$ZZ$500,MATCH($D363,'Latest indicator estimate data'!$G$1:$G$500,0),FALSE),"")</f>
        <v>4</v>
      </c>
      <c r="H363" s="108">
        <f>IFERROR(HLOOKUP(H353,'Latest indicator estimate data'!$A$1:$ZZ$500,MATCH($D363,'Latest indicator estimate data'!$G$1:$G$500,0),FALSE),"")</f>
        <v>4</v>
      </c>
      <c r="I363" s="108">
        <f>IFERROR(HLOOKUP(I353,'Latest indicator estimate data'!$A$1:$ZZ$500,MATCH($D363,'Latest indicator estimate data'!$G$1:$G$500,0),FALSE),"")</f>
        <v>4</v>
      </c>
      <c r="J363" s="108">
        <f>IFERROR(HLOOKUP(J353,'Latest indicator estimate data'!$A$1:$ZZ$500,MATCH($D363,'Latest indicator estimate data'!$G$1:$G$500,0),FALSE),"")</f>
        <v>9</v>
      </c>
      <c r="K363" s="108" t="str">
        <f>IFERROR(HLOOKUP(K353,'Latest indicator estimate data'!$A$1:$ZZ$500,MATCH($D363,'Latest indicator estimate data'!$G$1:$G$500,0),FALSE),"")</f>
        <v/>
      </c>
      <c r="L363" s="108" t="str">
        <f>IFERROR(HLOOKUP(L353,'Latest indicator estimate data'!$A$1:$ZZ$500,MATCH($D363,'Latest indicator estimate data'!$G$1:$G$500,0),FALSE),"")</f>
        <v/>
      </c>
      <c r="M363" s="108" t="str">
        <f>IFERROR(HLOOKUP(M353,'Latest indicator estimate data'!$A$1:$ZZ$500,MATCH($D363,'Latest indicator estimate data'!$G$1:$G$500,0),FALSE),"")</f>
        <v/>
      </c>
      <c r="N363" s="108" t="str">
        <f>IFERROR(HLOOKUP(N353,'Latest indicator estimate data'!$A$1:$ZZ$500,MATCH($D363,'Latest indicator estimate data'!$G$1:$G$500,0),FALSE),"")</f>
        <v/>
      </c>
      <c r="O363" s="108" t="str">
        <f>IFERROR(HLOOKUP(O353,'Latest indicator estimate data'!$A$1:$ZZ$500,MATCH($D363,'Latest indicator estimate data'!$G$1:$G$500,0),FALSE),"")</f>
        <v/>
      </c>
      <c r="P363" s="108" t="str">
        <f>IFERROR(HLOOKUP(P353,'Latest indicator estimate data'!L94:AAK593,MATCH(D363,'Latest indicator estimate data'!Q94:Q593,0),FALSE),"")</f>
        <v/>
      </c>
    </row>
    <row r="364" spans="3:26">
      <c r="C364" s="130" t="s">
        <v>2039</v>
      </c>
      <c r="D364" s="131"/>
      <c r="E364" s="132"/>
      <c r="F364" s="132"/>
      <c r="G364" s="132"/>
      <c r="H364" s="132"/>
      <c r="I364" s="132"/>
      <c r="J364" s="132"/>
      <c r="K364" s="132"/>
      <c r="L364" s="132"/>
      <c r="M364" s="132"/>
      <c r="N364" s="132"/>
      <c r="O364" s="132"/>
      <c r="P364" s="132"/>
    </row>
    <row r="365" spans="3:26">
      <c r="C365" s="125"/>
      <c r="D365" s="20" t="s">
        <v>2561</v>
      </c>
      <c r="E365" s="108">
        <f>IFERROR(HLOOKUP(E353,'Latest indicator estimate data'!$A$1:$ZZ$500,MATCH($D365,'Latest indicator estimate data'!$G$1:$G$500,0),FALSE),"")</f>
        <v>21</v>
      </c>
      <c r="F365" s="108">
        <f>IFERROR(HLOOKUP(F353,'Latest indicator estimate data'!$A$1:$ZZ$500,MATCH($D365,'Latest indicator estimate data'!$G$1:$G$500,0),FALSE),"")</f>
        <v>0</v>
      </c>
      <c r="G365" s="108">
        <f>IFERROR(HLOOKUP(G353,'Latest indicator estimate data'!$A$1:$ZZ$500,MATCH($D365,'Latest indicator estimate data'!$G$1:$G$500,0),FALSE),"")</f>
        <v>0</v>
      </c>
      <c r="H365" s="108">
        <f>IFERROR(HLOOKUP(H353,'Latest indicator estimate data'!$A$1:$ZZ$500,MATCH($D365,'Latest indicator estimate data'!$G$1:$G$500,0),FALSE),"")</f>
        <v>0</v>
      </c>
      <c r="I365" s="108">
        <f>IFERROR(HLOOKUP(I353,'Latest indicator estimate data'!$A$1:$ZZ$500,MATCH($D365,'Latest indicator estimate data'!$G$1:$G$500,0),FALSE),"")</f>
        <v>0</v>
      </c>
      <c r="J365" s="108">
        <f>IFERROR(HLOOKUP(J353,'Latest indicator estimate data'!$A$1:$ZZ$500,MATCH($D365,'Latest indicator estimate data'!$G$1:$G$500,0),FALSE),"")</f>
        <v>0</v>
      </c>
      <c r="K365" s="108" t="str">
        <f>IFERROR(HLOOKUP(K353,'Latest indicator estimate data'!$A$1:$ZZ$500,MATCH($D365,'Latest indicator estimate data'!$G$1:$G$500,0),FALSE),"")</f>
        <v/>
      </c>
      <c r="L365" s="108" t="str">
        <f>IFERROR(HLOOKUP(L353,'Latest indicator estimate data'!$A$1:$ZZ$500,MATCH($D365,'Latest indicator estimate data'!$G$1:$G$500,0),FALSE),"")</f>
        <v/>
      </c>
      <c r="M365" s="108" t="str">
        <f>IFERROR(HLOOKUP(M353,'Latest indicator estimate data'!$A$1:$ZZ$500,MATCH($D365,'Latest indicator estimate data'!$G$1:$G$500,0),FALSE),"")</f>
        <v/>
      </c>
      <c r="N365" s="108" t="str">
        <f>IFERROR(HLOOKUP(N353,'Latest indicator estimate data'!$A$1:$ZZ$500,MATCH($D365,'Latest indicator estimate data'!$G$1:$G$500,0),FALSE),"")</f>
        <v/>
      </c>
      <c r="O365" s="108" t="str">
        <f>IFERROR(HLOOKUP(O353,'Latest indicator estimate data'!$A$1:$ZZ$500,MATCH($D365,'Latest indicator estimate data'!$G$1:$G$500,0),FALSE),"")</f>
        <v/>
      </c>
      <c r="P365" s="108" t="str">
        <f>IFERROR(HLOOKUP(P353,'Latest indicator estimate data'!L96:AAK595,MATCH(D365,'Latest indicator estimate data'!Q96:Q595,0),FALSE),"")</f>
        <v/>
      </c>
    </row>
    <row r="366" spans="3:26">
      <c r="C366" s="126"/>
      <c r="D366" s="129" t="s">
        <v>2560</v>
      </c>
      <c r="E366" s="113">
        <f>IFERROR(HLOOKUP(E353,'Latest indicator estimate data'!$A$1:$ZZ$500,MATCH($D366,'Latest indicator estimate data'!$G$1:$G$500,0),FALSE),"")</f>
        <v>15</v>
      </c>
      <c r="F366" s="113">
        <f>IFERROR(HLOOKUP(F353,'Latest indicator estimate data'!$A$1:$ZZ$500,MATCH($D366,'Latest indicator estimate data'!$G$1:$G$500,0),FALSE),"")</f>
        <v>5</v>
      </c>
      <c r="G366" s="113">
        <f>IFERROR(HLOOKUP(G353,'Latest indicator estimate data'!$A$1:$ZZ$500,MATCH($D366,'Latest indicator estimate data'!$G$1:$G$500,0),FALSE),"")</f>
        <v>5</v>
      </c>
      <c r="H366" s="113">
        <f>IFERROR(HLOOKUP(H353,'Latest indicator estimate data'!$A$1:$ZZ$500,MATCH($D366,'Latest indicator estimate data'!$G$1:$G$500,0),FALSE),"")</f>
        <v>5</v>
      </c>
      <c r="I366" s="113">
        <f>IFERROR(HLOOKUP(I353,'Latest indicator estimate data'!$A$1:$ZZ$500,MATCH($D366,'Latest indicator estimate data'!$G$1:$G$500,0),FALSE),"")</f>
        <v>5</v>
      </c>
      <c r="J366" s="113">
        <f>IFERROR(HLOOKUP(J353,'Latest indicator estimate data'!$A$1:$ZZ$500,MATCH($D366,'Latest indicator estimate data'!$G$1:$G$500,0),FALSE),"")</f>
        <v>11</v>
      </c>
      <c r="K366" s="113" t="str">
        <f>IFERROR(HLOOKUP(K353,'Latest indicator estimate data'!$A$1:$ZZ$500,MATCH($D366,'Latest indicator estimate data'!$G$1:$G$500,0),FALSE),"")</f>
        <v/>
      </c>
      <c r="L366" s="113" t="str">
        <f>IFERROR(HLOOKUP(L353,'Latest indicator estimate data'!$A$1:$ZZ$500,MATCH($D366,'Latest indicator estimate data'!$G$1:$G$500,0),FALSE),"")</f>
        <v/>
      </c>
      <c r="M366" s="113" t="str">
        <f>IFERROR(HLOOKUP(M353,'Latest indicator estimate data'!$A$1:$ZZ$500,MATCH($D366,'Latest indicator estimate data'!$G$1:$G$500,0),FALSE),"")</f>
        <v/>
      </c>
      <c r="N366" s="113" t="str">
        <f>IFERROR(HLOOKUP(N353,'Latest indicator estimate data'!$A$1:$ZZ$500,MATCH($D366,'Latest indicator estimate data'!$G$1:$G$500,0),FALSE),"")</f>
        <v/>
      </c>
      <c r="O366" s="113" t="str">
        <f>IFERROR(HLOOKUP(O353,'Latest indicator estimate data'!$A$1:$ZZ$500,MATCH($D366,'Latest indicator estimate data'!$G$1:$G$500,0),FALSE),"")</f>
        <v/>
      </c>
      <c r="P366" s="113" t="str">
        <f>IFERROR(HLOOKUP(P353,'Latest indicator estimate data'!L97:AAK596,MATCH(D366,'Latest indicator estimate data'!Q97:Q596,0),FALSE),"")</f>
        <v/>
      </c>
    </row>
    <row r="370" spans="2:26">
      <c r="B370" s="105" t="s">
        <v>2177</v>
      </c>
    </row>
    <row r="371" spans="2:26">
      <c r="B371" s="105" t="s">
        <v>2178</v>
      </c>
      <c r="C371" s="105"/>
      <c r="D371" s="106"/>
      <c r="E371" s="107"/>
      <c r="F371" s="107"/>
      <c r="G371" s="107"/>
      <c r="H371" s="107"/>
      <c r="I371" s="107"/>
      <c r="J371" s="107"/>
      <c r="K371" s="107"/>
      <c r="L371" s="107"/>
      <c r="M371" s="107"/>
      <c r="N371" s="107"/>
      <c r="O371" s="108"/>
      <c r="P371" s="118"/>
    </row>
    <row r="372" spans="2:26" ht="34.5" customHeight="1">
      <c r="C372" s="109"/>
      <c r="D372" s="109"/>
      <c r="E372" s="245" t="s">
        <v>2179</v>
      </c>
      <c r="F372" s="245"/>
      <c r="G372" s="110"/>
      <c r="H372" s="245" t="s">
        <v>2180</v>
      </c>
      <c r="I372" s="245"/>
      <c r="J372" s="110"/>
      <c r="K372" s="110"/>
      <c r="L372" s="110"/>
      <c r="M372" s="110"/>
      <c r="N372" s="110"/>
      <c r="O372" s="110"/>
      <c r="P372" s="110"/>
    </row>
    <row r="373" spans="2:26" ht="69">
      <c r="C373" s="120"/>
      <c r="D373" s="120"/>
      <c r="E373" s="111" t="str">
        <f>X375</f>
        <v xml:space="preserve">provide 24-hour emergecy unit services and staff </v>
      </c>
      <c r="F373" s="111" t="str">
        <f>X376</f>
        <v>prioritise patients on arrival using a formal triage tool</v>
      </c>
      <c r="G373" s="111" t="str">
        <f>X377</f>
        <v xml:space="preserve">% of facilities providing IPT inpatient services </v>
      </c>
      <c r="H373" s="111" t="str">
        <f>X378</f>
        <v>conduct surveillance for COVID-19 among inpatients</v>
      </c>
      <c r="I373" s="111" t="str">
        <f>X379</f>
        <v>provide inpatient services for COVID-19 cases</v>
      </c>
      <c r="J373" s="111"/>
      <c r="K373" s="111"/>
      <c r="L373" s="111"/>
      <c r="M373" s="111"/>
      <c r="N373" s="111"/>
      <c r="O373" s="111"/>
      <c r="P373" s="111"/>
    </row>
    <row r="374" spans="2:26" ht="27.6">
      <c r="C374" s="121"/>
      <c r="D374" s="121"/>
      <c r="E374" s="127" t="s">
        <v>911</v>
      </c>
      <c r="F374" s="127" t="s">
        <v>912</v>
      </c>
      <c r="G374" s="127" t="s">
        <v>913</v>
      </c>
      <c r="H374" s="127" t="s">
        <v>918</v>
      </c>
      <c r="I374" s="127" t="s">
        <v>919</v>
      </c>
      <c r="J374" s="127"/>
      <c r="K374" s="127"/>
      <c r="L374" s="127"/>
      <c r="M374" s="127"/>
      <c r="N374" s="127"/>
      <c r="O374" s="127"/>
      <c r="P374" s="127"/>
    </row>
    <row r="375" spans="2:26">
      <c r="C375" s="123" t="s">
        <v>1927</v>
      </c>
      <c r="D375" s="124"/>
      <c r="E375" s="112">
        <f>HLOOKUP(E374,'Latest indicator estimate data'!$A$1:$ZZ$500,MATCH($C375,'Latest indicator estimate data'!$G$1:$G$500,0),FALSE)</f>
        <v>32</v>
      </c>
      <c r="F375" s="112">
        <f>HLOOKUP(F374,'Latest indicator estimate data'!$A$1:$ZZ$500,MATCH($C375,'Latest indicator estimate data'!$G$1:$G$500,0),FALSE)</f>
        <v>96</v>
      </c>
      <c r="G375" s="112">
        <f>HLOOKUP(G374,'Latest indicator estimate data'!$A$1:$ZZ$500,MATCH($C375,'Latest indicator estimate data'!$G$1:$G$500,0),FALSE)</f>
        <v>87</v>
      </c>
      <c r="H375" s="112">
        <f>HLOOKUP(H374,'Latest indicator estimate data'!$A$1:$ZZ$500,MATCH($C375,'Latest indicator estimate data'!$G$1:$G$500,0),FALSE)</f>
        <v>78</v>
      </c>
      <c r="I375" s="112">
        <f>HLOOKUP(I374,'Latest indicator estimate data'!$A$1:$ZZ$500,MATCH($C375,'Latest indicator estimate data'!$G$1:$G$500,0),FALSE)</f>
        <v>73</v>
      </c>
      <c r="J375" s="112" t="e">
        <f>HLOOKUP(J374,'Latest indicator estimate data'!$A$1:$ZZ$500,MATCH($C375,'Latest indicator estimate data'!$G$1:$G$500,0),FALSE)</f>
        <v>#N/A</v>
      </c>
      <c r="K375" s="112" t="e">
        <f>HLOOKUP(K374,'Latest indicator estimate data'!$A$1:$ZZ$500,MATCH($C375,'Latest indicator estimate data'!$G$1:$G$500,0),FALSE)</f>
        <v>#N/A</v>
      </c>
      <c r="L375" s="112" t="e">
        <f>HLOOKUP(L374,'Latest indicator estimate data'!$A$1:$ZZ$500,MATCH($C375,'Latest indicator estimate data'!$G$1:$G$500,0),FALSE)</f>
        <v>#N/A</v>
      </c>
      <c r="M375" s="112" t="e">
        <f>HLOOKUP(M374,'Latest indicator estimate data'!$A$1:$ZZ$500,MATCH($C375,'Latest indicator estimate data'!$G$1:$G$500,0),FALSE)</f>
        <v>#N/A</v>
      </c>
      <c r="N375" s="112" t="e">
        <f>HLOOKUP(N374,'Latest indicator estimate data'!$A$1:$ZZ$500,MATCH($C375,'Latest indicator estimate data'!$G$1:$G$500,0),FALSE)</f>
        <v>#N/A</v>
      </c>
      <c r="O375" s="112" t="e">
        <f>HLOOKUP(O374,'Latest indicator estimate data'!$A$1:$ZZ$500,MATCH($C375,'Latest indicator estimate data'!$G$1:$G$500,0),FALSE)</f>
        <v>#N/A</v>
      </c>
      <c r="P375" s="112" t="e">
        <f>HLOOKUP(P374,'Latest indicator estimate data'!A110:ZZ609,MATCH(C375,'Latest indicator estimate data'!E110:E609,0),FALSE)</f>
        <v>#N/A</v>
      </c>
      <c r="X375" s="19" t="s">
        <v>2181</v>
      </c>
      <c r="Y375" s="19" t="s">
        <v>911</v>
      </c>
      <c r="Z375" s="19" t="s">
        <v>1410</v>
      </c>
    </row>
    <row r="376" spans="2:26">
      <c r="C376" s="133" t="s">
        <v>2027</v>
      </c>
      <c r="D376" s="134"/>
      <c r="E376" s="132"/>
      <c r="F376" s="132"/>
      <c r="G376" s="132"/>
      <c r="H376" s="132"/>
      <c r="I376" s="132"/>
      <c r="J376" s="132"/>
      <c r="K376" s="132"/>
      <c r="L376" s="132"/>
      <c r="M376" s="132"/>
      <c r="N376" s="132"/>
      <c r="O376" s="132"/>
      <c r="P376" s="132"/>
      <c r="X376" s="19" t="s">
        <v>2182</v>
      </c>
      <c r="Y376" s="19" t="s">
        <v>912</v>
      </c>
      <c r="Z376" s="19" t="s">
        <v>1412</v>
      </c>
    </row>
    <row r="377" spans="2:26">
      <c r="C377" s="125"/>
      <c r="D377" s="20" t="s">
        <v>1928</v>
      </c>
      <c r="E377" s="108">
        <f>IFERROR(HLOOKUP(E374,'Latest indicator estimate data'!$A$1:$ZZ$500,MATCH($D377,'Latest indicator estimate data'!$G$1:$G$500,0),FALSE),"")</f>
        <v>87</v>
      </c>
      <c r="F377" s="108">
        <f>IFERROR(HLOOKUP(F374,'Latest indicator estimate data'!$A$1:$ZZ$500,MATCH($D377,'Latest indicator estimate data'!$G$1:$G$500,0),FALSE),"")</f>
        <v>100</v>
      </c>
      <c r="G377" s="108">
        <f>IFERROR(HLOOKUP(G374,'Latest indicator estimate data'!$A$1:$ZZ$500,MATCH($D377,'Latest indicator estimate data'!$G$1:$G$500,0),FALSE),"")</f>
        <v>87</v>
      </c>
      <c r="H377" s="108">
        <f>IFERROR(HLOOKUP(H374,'Latest indicator estimate data'!$A$1:$ZZ$500,MATCH($D377,'Latest indicator estimate data'!$G$1:$G$500,0),FALSE),"")</f>
        <v>78</v>
      </c>
      <c r="I377" s="108">
        <f>IFERROR(HLOOKUP(I374,'Latest indicator estimate data'!$A$1:$ZZ$500,MATCH($D377,'Latest indicator estimate data'!$G$1:$G$500,0),FALSE),"")</f>
        <v>73</v>
      </c>
      <c r="J377" s="108" t="str">
        <f>IFERROR(HLOOKUP(J374,'Latest indicator estimate data'!$A$1:$ZZ$500,MATCH($D377,'Latest indicator estimate data'!$G$1:$G$500,0),FALSE),"")</f>
        <v/>
      </c>
      <c r="K377" s="108" t="str">
        <f>IFERROR(HLOOKUP(K374,'Latest indicator estimate data'!$A$1:$ZZ$500,MATCH($D377,'Latest indicator estimate data'!$G$1:$G$500,0),FALSE),"")</f>
        <v/>
      </c>
      <c r="L377" s="108" t="str">
        <f>IFERROR(HLOOKUP(L374,'Latest indicator estimate data'!$A$1:$ZZ$500,MATCH($D377,'Latest indicator estimate data'!$G$1:$G$500,0),FALSE),"")</f>
        <v/>
      </c>
      <c r="M377" s="108" t="str">
        <f>IFERROR(HLOOKUP(M374,'Latest indicator estimate data'!$A$1:$ZZ$500,MATCH($D377,'Latest indicator estimate data'!$G$1:$G$500,0),FALSE),"")</f>
        <v/>
      </c>
      <c r="N377" s="108" t="str">
        <f>IFERROR(HLOOKUP(N374,'Latest indicator estimate data'!$A$1:$ZZ$500,MATCH($D377,'Latest indicator estimate data'!$G$1:$G$500,0),FALSE),"")</f>
        <v/>
      </c>
      <c r="O377" s="108" t="str">
        <f>IFERROR(HLOOKUP(O374,'Latest indicator estimate data'!$A$1:$ZZ$500,MATCH($D377,'Latest indicator estimate data'!$G$1:$G$500,0),FALSE),"")</f>
        <v/>
      </c>
      <c r="P377" s="108" t="str">
        <f>IFERROR(HLOOKUP(P374,'Latest indicator estimate data'!A110:ZZ609,MATCH(D377,'Latest indicator estimate data'!F110:F609,0),FALSE),"")</f>
        <v/>
      </c>
      <c r="X377" s="19" t="s">
        <v>1414</v>
      </c>
      <c r="Y377" s="19" t="s">
        <v>913</v>
      </c>
      <c r="Z377" s="19" t="s">
        <v>1414</v>
      </c>
    </row>
    <row r="378" spans="2:26" ht="27.6">
      <c r="C378" s="125"/>
      <c r="D378" s="20" t="s">
        <v>1929</v>
      </c>
      <c r="E378" s="108">
        <f>IFERROR(HLOOKUP(E374,'Latest indicator estimate data'!$A$1:$ZZ$500,MATCH($D378,'Latest indicator estimate data'!$G$1:$G$500,0),FALSE),"")</f>
        <v>8</v>
      </c>
      <c r="F378" s="108">
        <f>IFERROR(HLOOKUP(F374,'Latest indicator estimate data'!$A$1:$ZZ$500,MATCH($D378,'Latest indicator estimate data'!$G$1:$G$500,0),FALSE),"")</f>
        <v>75</v>
      </c>
      <c r="G378" s="108">
        <f>IFERROR(HLOOKUP(G374,'Latest indicator estimate data'!$A$1:$ZZ$500,MATCH($D378,'Latest indicator estimate data'!$G$1:$G$500,0),FALSE),"")</f>
        <v>0</v>
      </c>
      <c r="H378" s="108">
        <f>IFERROR(HLOOKUP(H374,'Latest indicator estimate data'!$A$1:$ZZ$500,MATCH($D378,'Latest indicator estimate data'!$G$1:$G$500,0),FALSE),"")</f>
        <v>0</v>
      </c>
      <c r="I378" s="108">
        <f>IFERROR(HLOOKUP(I374,'Latest indicator estimate data'!$A$1:$ZZ$500,MATCH($D378,'Latest indicator estimate data'!$G$1:$G$500,0),FALSE),"")</f>
        <v>0</v>
      </c>
      <c r="J378" s="108" t="str">
        <f>IFERROR(HLOOKUP(J374,'Latest indicator estimate data'!$A$1:$ZZ$500,MATCH($D378,'Latest indicator estimate data'!$G$1:$G$500,0),FALSE),"")</f>
        <v/>
      </c>
      <c r="K378" s="108" t="str">
        <f>IFERROR(HLOOKUP(K374,'Latest indicator estimate data'!$A$1:$ZZ$500,MATCH($D378,'Latest indicator estimate data'!$G$1:$G$500,0),FALSE),"")</f>
        <v/>
      </c>
      <c r="L378" s="108" t="str">
        <f>IFERROR(HLOOKUP(L374,'Latest indicator estimate data'!$A$1:$ZZ$500,MATCH($D378,'Latest indicator estimate data'!$G$1:$G$500,0),FALSE),"")</f>
        <v/>
      </c>
      <c r="M378" s="108" t="str">
        <f>IFERROR(HLOOKUP(M374,'Latest indicator estimate data'!$A$1:$ZZ$500,MATCH($D378,'Latest indicator estimate data'!$G$1:$G$500,0),FALSE),"")</f>
        <v/>
      </c>
      <c r="N378" s="108" t="str">
        <f>IFERROR(HLOOKUP(N374,'Latest indicator estimate data'!$A$1:$ZZ$500,MATCH($D378,'Latest indicator estimate data'!$G$1:$G$500,0),FALSE),"")</f>
        <v/>
      </c>
      <c r="O378" s="108" t="str">
        <f>IFERROR(HLOOKUP(O374,'Latest indicator estimate data'!$A$1:$ZZ$500,MATCH($D378,'Latest indicator estimate data'!$G$1:$G$500,0),FALSE),"")</f>
        <v/>
      </c>
      <c r="P378" s="108" t="str">
        <f>IFERROR(HLOOKUP(P374,'Latest indicator estimate data'!A110:ZZ609,MATCH(D378,'Latest indicator estimate data'!F110:F609,0),FALSE),"")</f>
        <v/>
      </c>
      <c r="X378" s="19" t="s">
        <v>2183</v>
      </c>
      <c r="Y378" s="19" t="s">
        <v>918</v>
      </c>
      <c r="Z378" s="19" t="s">
        <v>1416</v>
      </c>
    </row>
    <row r="379" spans="2:26">
      <c r="C379" s="130" t="s">
        <v>2031</v>
      </c>
      <c r="D379" s="131"/>
      <c r="E379" s="132"/>
      <c r="F379" s="132"/>
      <c r="G379" s="132"/>
      <c r="H379" s="132"/>
      <c r="I379" s="132"/>
      <c r="J379" s="132"/>
      <c r="K379" s="132"/>
      <c r="L379" s="132"/>
      <c r="M379" s="132"/>
      <c r="N379" s="132"/>
      <c r="O379" s="132"/>
      <c r="P379" s="132"/>
      <c r="X379" s="19" t="s">
        <v>2184</v>
      </c>
      <c r="Y379" s="19" t="s">
        <v>919</v>
      </c>
      <c r="Z379" s="19" t="s">
        <v>1419</v>
      </c>
    </row>
    <row r="380" spans="2:26">
      <c r="C380" s="125"/>
      <c r="D380" s="20" t="s">
        <v>2558</v>
      </c>
      <c r="E380" s="108">
        <f>IFERROR(HLOOKUP(E374,'Latest indicator estimate data'!$A$1:$ZZ$500,MATCH($D380,'Latest indicator estimate data'!$G$1:$G$500,0),FALSE),"")</f>
        <v>7</v>
      </c>
      <c r="F380" s="108">
        <f>IFERROR(HLOOKUP(F374,'Latest indicator estimate data'!$A$1:$ZZ$500,MATCH($D380,'Latest indicator estimate data'!$G$1:$G$500,0),FALSE),"")</f>
        <v>75</v>
      </c>
      <c r="G380" s="108">
        <f>IFERROR(HLOOKUP(G374,'Latest indicator estimate data'!$A$1:$ZZ$500,MATCH($D380,'Latest indicator estimate data'!$G$1:$G$500,0),FALSE),"")</f>
        <v>14</v>
      </c>
      <c r="H380" s="108">
        <f>IFERROR(HLOOKUP(H374,'Latest indicator estimate data'!$A$1:$ZZ$500,MATCH($D380,'Latest indicator estimate data'!$G$1:$G$500,0),FALSE),"")</f>
        <v>0</v>
      </c>
      <c r="I380" s="108">
        <f>IFERROR(HLOOKUP(I374,'Latest indicator estimate data'!$A$1:$ZZ$500,MATCH($D380,'Latest indicator estimate data'!$G$1:$G$500,0),FALSE),"")</f>
        <v>0</v>
      </c>
      <c r="J380" s="108" t="str">
        <f>IFERROR(HLOOKUP(J374,'Latest indicator estimate data'!$A$1:$ZZ$500,MATCH($D380,'Latest indicator estimate data'!$G$1:$G$500,0),FALSE),"")</f>
        <v/>
      </c>
      <c r="K380" s="108" t="str">
        <f>IFERROR(HLOOKUP(K374,'Latest indicator estimate data'!$A$1:$ZZ$500,MATCH($D380,'Latest indicator estimate data'!$G$1:$G$500,0),FALSE),"")</f>
        <v/>
      </c>
      <c r="L380" s="108" t="str">
        <f>IFERROR(HLOOKUP(L374,'Latest indicator estimate data'!$A$1:$ZZ$500,MATCH($D380,'Latest indicator estimate data'!$G$1:$G$500,0),FALSE),"")</f>
        <v/>
      </c>
      <c r="M380" s="108" t="str">
        <f>IFERROR(HLOOKUP(M374,'Latest indicator estimate data'!$A$1:$ZZ$500,MATCH($D380,'Latest indicator estimate data'!$G$1:$G$500,0),FALSE),"")</f>
        <v/>
      </c>
      <c r="N380" s="108" t="str">
        <f>IFERROR(HLOOKUP(N374,'Latest indicator estimate data'!$A$1:$ZZ$500,MATCH($D380,'Latest indicator estimate data'!$G$1:$G$500,0),FALSE),"")</f>
        <v/>
      </c>
      <c r="O380" s="108" t="str">
        <f>IFERROR(HLOOKUP(O374,'Latest indicator estimate data'!$A$1:$ZZ$500,MATCH($D380,'Latest indicator estimate data'!$G$1:$G$500,0),FALSE),"")</f>
        <v/>
      </c>
      <c r="P380" s="108" t="str">
        <f>IFERROR(HLOOKUP(P374,'Latest indicator estimate data'!L110:AAK609,MATCH(D380,'Latest indicator estimate data'!Q110:Q609,0),FALSE),"")</f>
        <v/>
      </c>
    </row>
    <row r="381" spans="2:26">
      <c r="C381" s="125"/>
      <c r="D381" s="20" t="s">
        <v>2559</v>
      </c>
      <c r="E381" s="108">
        <f>IFERROR(HLOOKUP(E374,'Latest indicator estimate data'!$A$1:$ZZ$500,MATCH($D381,'Latest indicator estimate data'!$G$1:$G$500,0),FALSE),"")</f>
        <v>100</v>
      </c>
      <c r="F381" s="108">
        <f>IFERROR(HLOOKUP(F374,'Latest indicator estimate data'!$A$1:$ZZ$500,MATCH($D381,'Latest indicator estimate data'!$G$1:$G$500,0),FALSE),"")</f>
        <v>100</v>
      </c>
      <c r="G381" s="108">
        <f>IFERROR(HLOOKUP(G374,'Latest indicator estimate data'!$A$1:$ZZ$500,MATCH($D381,'Latest indicator estimate data'!$G$1:$G$500,0),FALSE),"")</f>
        <v>100</v>
      </c>
      <c r="H381" s="108">
        <f>IFERROR(HLOOKUP(H374,'Latest indicator estimate data'!$A$1:$ZZ$500,MATCH($D381,'Latest indicator estimate data'!$G$1:$G$500,0),FALSE),"")</f>
        <v>92</v>
      </c>
      <c r="I381" s="108">
        <f>IFERROR(HLOOKUP(I374,'Latest indicator estimate data'!$A$1:$ZZ$500,MATCH($D381,'Latest indicator estimate data'!$G$1:$G$500,0),FALSE),"")</f>
        <v>87</v>
      </c>
      <c r="J381" s="108" t="str">
        <f>IFERROR(HLOOKUP(J374,'Latest indicator estimate data'!$A$1:$ZZ$500,MATCH($D381,'Latest indicator estimate data'!$G$1:$G$500,0),FALSE),"")</f>
        <v/>
      </c>
      <c r="K381" s="108" t="str">
        <f>IFERROR(HLOOKUP(K374,'Latest indicator estimate data'!$A$1:$ZZ$500,MATCH($D381,'Latest indicator estimate data'!$G$1:$G$500,0),FALSE),"")</f>
        <v/>
      </c>
      <c r="L381" s="108" t="str">
        <f>IFERROR(HLOOKUP(L374,'Latest indicator estimate data'!$A$1:$ZZ$500,MATCH($D381,'Latest indicator estimate data'!$G$1:$G$500,0),FALSE),"")</f>
        <v/>
      </c>
      <c r="M381" s="108" t="str">
        <f>IFERROR(HLOOKUP(M374,'Latest indicator estimate data'!$A$1:$ZZ$500,MATCH($D381,'Latest indicator estimate data'!$G$1:$G$500,0),FALSE),"")</f>
        <v/>
      </c>
      <c r="N381" s="108" t="str">
        <f>IFERROR(HLOOKUP(N374,'Latest indicator estimate data'!$A$1:$ZZ$500,MATCH($D381,'Latest indicator estimate data'!$G$1:$G$500,0),FALSE),"")</f>
        <v/>
      </c>
      <c r="O381" s="108" t="str">
        <f>IFERROR(HLOOKUP(O374,'Latest indicator estimate data'!$A$1:$ZZ$500,MATCH($D381,'Latest indicator estimate data'!$G$1:$G$500,0),FALSE),"")</f>
        <v/>
      </c>
      <c r="P381" s="108" t="str">
        <f>IFERROR(HLOOKUP(P374,'Latest indicator estimate data'!L111:AAK610,MATCH(D381,'Latest indicator estimate data'!Q111:Q610,0),FALSE),"")</f>
        <v/>
      </c>
    </row>
    <row r="382" spans="2:26">
      <c r="C382" s="130" t="s">
        <v>2035</v>
      </c>
      <c r="D382" s="131"/>
      <c r="E382" s="132"/>
      <c r="F382" s="132"/>
      <c r="G382" s="132"/>
      <c r="H382" s="132"/>
      <c r="I382" s="132"/>
      <c r="J382" s="132"/>
      <c r="K382" s="132"/>
      <c r="L382" s="132"/>
      <c r="M382" s="132"/>
      <c r="N382" s="132"/>
      <c r="O382" s="132"/>
      <c r="P382" s="132"/>
    </row>
    <row r="383" spans="2:26">
      <c r="C383" s="125"/>
      <c r="D383" s="20" t="s">
        <v>1933</v>
      </c>
      <c r="E383" s="108">
        <f>IFERROR(HLOOKUP(E374,'Latest indicator estimate data'!$A$1:$ZZ$500,MATCH($D383,'Latest indicator estimate data'!$G$1:$G$500,0),FALSE),"")</f>
        <v>5</v>
      </c>
      <c r="F383" s="108">
        <f>IFERROR(HLOOKUP(F374,'Latest indicator estimate data'!$A$1:$ZZ$500,MATCH($D383,'Latest indicator estimate data'!$G$1:$G$500,0),FALSE),"")</f>
        <v>50</v>
      </c>
      <c r="G383" s="108">
        <f>IFERROR(HLOOKUP(G374,'Latest indicator estimate data'!$A$1:$ZZ$500,MATCH($D383,'Latest indicator estimate data'!$G$1:$G$500,0),FALSE),"")</f>
        <v>33</v>
      </c>
      <c r="H383" s="108">
        <f>IFERROR(HLOOKUP(H374,'Latest indicator estimate data'!$A$1:$ZZ$500,MATCH($D383,'Latest indicator estimate data'!$G$1:$G$500,0),FALSE),"")</f>
        <v>17</v>
      </c>
      <c r="I383" s="108">
        <f>IFERROR(HLOOKUP(I374,'Latest indicator estimate data'!$A$1:$ZZ$500,MATCH($D383,'Latest indicator estimate data'!$G$1:$G$500,0),FALSE),"")</f>
        <v>0</v>
      </c>
      <c r="J383" s="108" t="str">
        <f>IFERROR(HLOOKUP(J374,'Latest indicator estimate data'!$A$1:$ZZ$500,MATCH($D383,'Latest indicator estimate data'!$G$1:$G$500,0),FALSE),"")</f>
        <v/>
      </c>
      <c r="K383" s="108" t="str">
        <f>IFERROR(HLOOKUP(K374,'Latest indicator estimate data'!$A$1:$ZZ$500,MATCH($D383,'Latest indicator estimate data'!$G$1:$G$500,0),FALSE),"")</f>
        <v/>
      </c>
      <c r="L383" s="108" t="str">
        <f>IFERROR(HLOOKUP(L374,'Latest indicator estimate data'!$A$1:$ZZ$500,MATCH($D383,'Latest indicator estimate data'!$G$1:$G$500,0),FALSE),"")</f>
        <v/>
      </c>
      <c r="M383" s="108" t="str">
        <f>IFERROR(HLOOKUP(M374,'Latest indicator estimate data'!$A$1:$ZZ$500,MATCH($D383,'Latest indicator estimate data'!$G$1:$G$500,0),FALSE),"")</f>
        <v/>
      </c>
      <c r="N383" s="108" t="str">
        <f>IFERROR(HLOOKUP(N374,'Latest indicator estimate data'!$A$1:$ZZ$500,MATCH($D383,'Latest indicator estimate data'!$G$1:$G$500,0),FALSE),"")</f>
        <v/>
      </c>
      <c r="O383" s="108" t="str">
        <f>IFERROR(HLOOKUP(O374,'Latest indicator estimate data'!$A$1:$ZZ$500,MATCH($D383,'Latest indicator estimate data'!$G$1:$G$500,0),FALSE),"")</f>
        <v/>
      </c>
      <c r="P383" s="108" t="str">
        <f>IFERROR(HLOOKUP(P374,'Latest indicator estimate data'!L113:AAK612,MATCH(D383,'Latest indicator estimate data'!Q113:Q612,0),FALSE),"")</f>
        <v/>
      </c>
    </row>
    <row r="384" spans="2:26">
      <c r="C384" s="125"/>
      <c r="D384" s="20" t="s">
        <v>1934</v>
      </c>
      <c r="E384" s="108">
        <f>IFERROR(HLOOKUP(E374,'Latest indicator estimate data'!$A$1:$ZZ$500,MATCH($D384,'Latest indicator estimate data'!$G$1:$G$500,0),FALSE),"")</f>
        <v>58</v>
      </c>
      <c r="F384" s="108">
        <f>IFERROR(HLOOKUP(F374,'Latest indicator estimate data'!$A$1:$ZZ$500,MATCH($D384,'Latest indicator estimate data'!$G$1:$G$500,0),FALSE),"")</f>
        <v>100</v>
      </c>
      <c r="G384" s="108">
        <f>IFERROR(HLOOKUP(G374,'Latest indicator estimate data'!$A$1:$ZZ$500,MATCH($D384,'Latest indicator estimate data'!$G$1:$G$500,0),FALSE),"")</f>
        <v>95</v>
      </c>
      <c r="H384" s="108">
        <f>IFERROR(HLOOKUP(H374,'Latest indicator estimate data'!$A$1:$ZZ$500,MATCH($D384,'Latest indicator estimate data'!$G$1:$G$500,0),FALSE),"")</f>
        <v>87</v>
      </c>
      <c r="I384" s="108">
        <f>IFERROR(HLOOKUP(I374,'Latest indicator estimate data'!$A$1:$ZZ$500,MATCH($D384,'Latest indicator estimate data'!$G$1:$G$500,0),FALSE),"")</f>
        <v>85</v>
      </c>
      <c r="J384" s="108" t="str">
        <f>IFERROR(HLOOKUP(J374,'Latest indicator estimate data'!$A$1:$ZZ$500,MATCH($D384,'Latest indicator estimate data'!$G$1:$G$500,0),FALSE),"")</f>
        <v/>
      </c>
      <c r="K384" s="108" t="str">
        <f>IFERROR(HLOOKUP(K374,'Latest indicator estimate data'!$A$1:$ZZ$500,MATCH($D384,'Latest indicator estimate data'!$G$1:$G$500,0),FALSE),"")</f>
        <v/>
      </c>
      <c r="L384" s="108" t="str">
        <f>IFERROR(HLOOKUP(L374,'Latest indicator estimate data'!$A$1:$ZZ$500,MATCH($D384,'Latest indicator estimate data'!$G$1:$G$500,0),FALSE),"")</f>
        <v/>
      </c>
      <c r="M384" s="108" t="str">
        <f>IFERROR(HLOOKUP(M374,'Latest indicator estimate data'!$A$1:$ZZ$500,MATCH($D384,'Latest indicator estimate data'!$G$1:$G$500,0),FALSE),"")</f>
        <v/>
      </c>
      <c r="N384" s="108" t="str">
        <f>IFERROR(HLOOKUP(N374,'Latest indicator estimate data'!$A$1:$ZZ$500,MATCH($D384,'Latest indicator estimate data'!$G$1:$G$500,0),FALSE),"")</f>
        <v/>
      </c>
      <c r="O384" s="108" t="str">
        <f>IFERROR(HLOOKUP(O374,'Latest indicator estimate data'!$A$1:$ZZ$500,MATCH($D384,'Latest indicator estimate data'!$G$1:$G$500,0),FALSE),"")</f>
        <v/>
      </c>
      <c r="P384" s="108" t="str">
        <f>IFERROR(HLOOKUP(P374,'Latest indicator estimate data'!L114:AAK613,MATCH(D384,'Latest indicator estimate data'!Q114:Q613,0),FALSE),"")</f>
        <v/>
      </c>
    </row>
    <row r="385" spans="2:26">
      <c r="C385" s="130" t="s">
        <v>2039</v>
      </c>
      <c r="D385" s="131"/>
      <c r="E385" s="132"/>
      <c r="F385" s="132"/>
      <c r="G385" s="132"/>
      <c r="H385" s="132"/>
      <c r="I385" s="132"/>
      <c r="J385" s="132"/>
      <c r="K385" s="132"/>
      <c r="L385" s="132"/>
      <c r="M385" s="132"/>
      <c r="N385" s="132"/>
      <c r="O385" s="132"/>
      <c r="P385" s="132"/>
    </row>
    <row r="386" spans="2:26">
      <c r="C386" s="125"/>
      <c r="D386" s="20" t="s">
        <v>2561</v>
      </c>
      <c r="E386" s="108">
        <f>IFERROR(HLOOKUP(E374,'Latest indicator estimate data'!$A$1:$ZZ$500,MATCH($D386,'Latest indicator estimate data'!$G$1:$G$500,0),FALSE),"")</f>
        <v>53</v>
      </c>
      <c r="F386" s="108">
        <f>IFERROR(HLOOKUP(F374,'Latest indicator estimate data'!$A$1:$ZZ$500,MATCH($D386,'Latest indicator estimate data'!$G$1:$G$500,0),FALSE),"")</f>
        <v>90</v>
      </c>
      <c r="G386" s="108">
        <f>IFERROR(HLOOKUP(G374,'Latest indicator estimate data'!$A$1:$ZZ$500,MATCH($D386,'Latest indicator estimate data'!$G$1:$G$500,0),FALSE),"")</f>
        <v>88</v>
      </c>
      <c r="H386" s="108">
        <f>IFERROR(HLOOKUP(H374,'Latest indicator estimate data'!$A$1:$ZZ$500,MATCH($D386,'Latest indicator estimate data'!$G$1:$G$500,0),FALSE),"")</f>
        <v>88</v>
      </c>
      <c r="I386" s="108">
        <f>IFERROR(HLOOKUP(I374,'Latest indicator estimate data'!$A$1:$ZZ$500,MATCH($D386,'Latest indicator estimate data'!$G$1:$G$500,0),FALSE),"")</f>
        <v>63</v>
      </c>
      <c r="J386" s="108" t="str">
        <f>IFERROR(HLOOKUP(J374,'Latest indicator estimate data'!$A$1:$ZZ$500,MATCH($D386,'Latest indicator estimate data'!$G$1:$G$500,0),FALSE),"")</f>
        <v/>
      </c>
      <c r="K386" s="108" t="str">
        <f>IFERROR(HLOOKUP(K374,'Latest indicator estimate data'!$A$1:$ZZ$500,MATCH($D386,'Latest indicator estimate data'!$G$1:$G$500,0),FALSE),"")</f>
        <v/>
      </c>
      <c r="L386" s="108" t="str">
        <f>IFERROR(HLOOKUP(L374,'Latest indicator estimate data'!$A$1:$ZZ$500,MATCH($D386,'Latest indicator estimate data'!$G$1:$G$500,0),FALSE),"")</f>
        <v/>
      </c>
      <c r="M386" s="108" t="str">
        <f>IFERROR(HLOOKUP(M374,'Latest indicator estimate data'!$A$1:$ZZ$500,MATCH($D386,'Latest indicator estimate data'!$G$1:$G$500,0),FALSE),"")</f>
        <v/>
      </c>
      <c r="N386" s="108" t="str">
        <f>IFERROR(HLOOKUP(N374,'Latest indicator estimate data'!$A$1:$ZZ$500,MATCH($D386,'Latest indicator estimate data'!$G$1:$G$500,0),FALSE),"")</f>
        <v/>
      </c>
      <c r="O386" s="108" t="str">
        <f>IFERROR(HLOOKUP(O374,'Latest indicator estimate data'!$A$1:$ZZ$500,MATCH($D386,'Latest indicator estimate data'!$G$1:$G$500,0),FALSE),"")</f>
        <v/>
      </c>
      <c r="P386" s="108" t="str">
        <f>IFERROR(HLOOKUP(P374,'Latest indicator estimate data'!L116:AAK615,MATCH(D386,'Latest indicator estimate data'!Q116:Q615,0),FALSE),"")</f>
        <v/>
      </c>
    </row>
    <row r="387" spans="2:26">
      <c r="C387" s="126"/>
      <c r="D387" s="129" t="s">
        <v>2560</v>
      </c>
      <c r="E387" s="113">
        <f>IFERROR(HLOOKUP(E374,'Latest indicator estimate data'!$A$1:$ZZ$500,MATCH($D387,'Latest indicator estimate data'!$G$1:$G$500,0),FALSE),"")</f>
        <v>29</v>
      </c>
      <c r="F387" s="113">
        <f>IFERROR(HLOOKUP(F374,'Latest indicator estimate data'!$A$1:$ZZ$500,MATCH($D387,'Latest indicator estimate data'!$G$1:$G$500,0),FALSE),"")</f>
        <v>97</v>
      </c>
      <c r="G387" s="113">
        <f>IFERROR(HLOOKUP(G374,'Latest indicator estimate data'!$A$1:$ZZ$500,MATCH($D387,'Latest indicator estimate data'!$G$1:$G$500,0),FALSE),"")</f>
        <v>86</v>
      </c>
      <c r="H387" s="113">
        <f>IFERROR(HLOOKUP(H374,'Latest indicator estimate data'!$A$1:$ZZ$500,MATCH($D387,'Latest indicator estimate data'!$G$1:$G$500,0),FALSE),"")</f>
        <v>76</v>
      </c>
      <c r="I387" s="113">
        <f>IFERROR(HLOOKUP(I374,'Latest indicator estimate data'!$A$1:$ZZ$500,MATCH($D387,'Latest indicator estimate data'!$G$1:$G$500,0),FALSE),"")</f>
        <v>76</v>
      </c>
      <c r="J387" s="113" t="str">
        <f>IFERROR(HLOOKUP(J374,'Latest indicator estimate data'!$A$1:$ZZ$500,MATCH($D387,'Latest indicator estimate data'!$G$1:$G$500,0),FALSE),"")</f>
        <v/>
      </c>
      <c r="K387" s="113" t="str">
        <f>IFERROR(HLOOKUP(K374,'Latest indicator estimate data'!$A$1:$ZZ$500,MATCH($D387,'Latest indicator estimate data'!$G$1:$G$500,0),FALSE),"")</f>
        <v/>
      </c>
      <c r="L387" s="113" t="str">
        <f>IFERROR(HLOOKUP(L374,'Latest indicator estimate data'!$A$1:$ZZ$500,MATCH($D387,'Latest indicator estimate data'!$G$1:$G$500,0),FALSE),"")</f>
        <v/>
      </c>
      <c r="M387" s="113" t="str">
        <f>IFERROR(HLOOKUP(M374,'Latest indicator estimate data'!$A$1:$ZZ$500,MATCH($D387,'Latest indicator estimate data'!$G$1:$G$500,0),FALSE),"")</f>
        <v/>
      </c>
      <c r="N387" s="113" t="str">
        <f>IFERROR(HLOOKUP(N374,'Latest indicator estimate data'!$A$1:$ZZ$500,MATCH($D387,'Latest indicator estimate data'!$G$1:$G$500,0),FALSE),"")</f>
        <v/>
      </c>
      <c r="O387" s="113" t="str">
        <f>IFERROR(HLOOKUP(O374,'Latest indicator estimate data'!$A$1:$ZZ$500,MATCH($D387,'Latest indicator estimate data'!$G$1:$G$500,0),FALSE),"")</f>
        <v/>
      </c>
      <c r="P387" s="113" t="str">
        <f>IFERROR(HLOOKUP(P374,'Latest indicator estimate data'!L117:AAK616,MATCH(D387,'Latest indicator estimate data'!Q117:Q616,0),FALSE),"")</f>
        <v/>
      </c>
    </row>
    <row r="391" spans="2:26">
      <c r="B391" s="105" t="s">
        <v>2185</v>
      </c>
    </row>
    <row r="392" spans="2:26">
      <c r="B392" s="105" t="s">
        <v>2186</v>
      </c>
      <c r="C392" s="105"/>
      <c r="D392" s="106"/>
      <c r="E392" s="107"/>
      <c r="F392" s="107"/>
      <c r="G392" s="107"/>
      <c r="H392" s="107"/>
      <c r="I392" s="107"/>
      <c r="J392" s="107"/>
      <c r="K392" s="107"/>
      <c r="L392" s="107"/>
      <c r="M392" s="107"/>
      <c r="N392" s="107"/>
      <c r="O392" s="108"/>
      <c r="P392" s="118"/>
    </row>
    <row r="393" spans="2:26" ht="55.5" customHeight="1">
      <c r="C393" s="109"/>
      <c r="D393" s="109"/>
      <c r="E393" s="110"/>
      <c r="F393" s="245" t="s">
        <v>2187</v>
      </c>
      <c r="G393" s="245"/>
      <c r="H393" s="245"/>
      <c r="I393" s="245"/>
      <c r="J393" s="245"/>
      <c r="K393" s="110"/>
      <c r="L393" s="245" t="s">
        <v>2188</v>
      </c>
      <c r="M393" s="245"/>
      <c r="N393" s="245"/>
      <c r="O393" s="257" t="s">
        <v>2189</v>
      </c>
      <c r="P393" s="257"/>
    </row>
    <row r="394" spans="2:26" ht="122.25" customHeight="1">
      <c r="C394" s="120"/>
      <c r="D394" s="120"/>
      <c r="E394" s="160" t="str">
        <f>X396</f>
        <v>% of facilities that provided inpatient services for COVID-19 patients in severe or critical condition</v>
      </c>
      <c r="F394" s="160" t="str">
        <f>X397</f>
        <v xml:space="preserve">Administration of oxygen </v>
      </c>
      <c r="G394" s="160" t="str">
        <f>X398</f>
        <v xml:space="preserve">Endotracheal intubation </v>
      </c>
      <c r="H394" s="160" t="str">
        <f>X399</f>
        <v xml:space="preserve">Mechanical ventilation using either invasive or non-invasive ventilator </v>
      </c>
      <c r="I394" s="160" t="str">
        <f>X400</f>
        <v>IV fluid administration</v>
      </c>
      <c r="J394" s="160" t="str">
        <f>X401</f>
        <v>Glucose test at point of care</v>
      </c>
      <c r="K394" s="160" t="str">
        <f>X402</f>
        <v>Average score for the tracer tiems for severe/critical COVID-19 cases</v>
      </c>
      <c r="L394" s="160" t="str">
        <f>X403</f>
        <v>have each of all 5 tracer items for severe/critical COVID-19 cases</v>
      </c>
      <c r="M394" s="160" t="str">
        <f>X404</f>
        <v>have 50% or more of the tracer items for severe/critical COVID-19 cases</v>
      </c>
      <c r="N394" s="160" t="str">
        <f>X405</f>
        <v>were unable to admit severe or critical COVID-19 patients - no beds available</v>
      </c>
      <c r="O394" s="160" t="str">
        <f>X406</f>
        <v xml:space="preserve">repurpose some of the existing inpatient wards </v>
      </c>
      <c r="P394" s="111" t="str">
        <f>X407</f>
        <v>transfer patients to another facility with available beds</v>
      </c>
    </row>
    <row r="395" spans="2:26" ht="41.4">
      <c r="C395" s="121"/>
      <c r="D395" s="121"/>
      <c r="E395" s="127" t="s">
        <v>921</v>
      </c>
      <c r="F395" s="127" t="s">
        <v>922</v>
      </c>
      <c r="G395" s="127" t="s">
        <v>923</v>
      </c>
      <c r="H395" s="127" t="s">
        <v>924</v>
      </c>
      <c r="I395" s="127" t="s">
        <v>925</v>
      </c>
      <c r="J395" s="127" t="s">
        <v>926</v>
      </c>
      <c r="K395" s="127" t="s">
        <v>927</v>
      </c>
      <c r="L395" s="127" t="s">
        <v>928</v>
      </c>
      <c r="M395" s="127" t="s">
        <v>929</v>
      </c>
      <c r="N395" s="127" t="s">
        <v>930</v>
      </c>
      <c r="O395" s="127" t="s">
        <v>931</v>
      </c>
      <c r="P395" s="127" t="s">
        <v>932</v>
      </c>
    </row>
    <row r="396" spans="2:26">
      <c r="C396" s="123" t="s">
        <v>1927</v>
      </c>
      <c r="D396" s="124"/>
      <c r="E396" s="112">
        <f>HLOOKUP(E395,'Latest indicator estimate data'!$A$1:$ZZ$500,MATCH($C396,'Latest indicator estimate data'!$G$1:$G$500,0),FALSE)</f>
        <v>51</v>
      </c>
      <c r="F396" s="112">
        <f>HLOOKUP(F395,'Latest indicator estimate data'!$A$1:$ZZ$500,MATCH($C396,'Latest indicator estimate data'!$G$1:$G$500,0),FALSE)</f>
        <v>70</v>
      </c>
      <c r="G396" s="112">
        <f>HLOOKUP(G395,'Latest indicator estimate data'!$A$1:$ZZ$500,MATCH($C396,'Latest indicator estimate data'!$G$1:$G$500,0),FALSE)</f>
        <v>43</v>
      </c>
      <c r="H396" s="112">
        <f>HLOOKUP(H395,'Latest indicator estimate data'!$A$1:$ZZ$500,MATCH($C396,'Latest indicator estimate data'!$G$1:$G$500,0),FALSE)</f>
        <v>43</v>
      </c>
      <c r="I396" s="112">
        <f>HLOOKUP(I395,'Latest indicator estimate data'!$A$1:$ZZ$500,MATCH($C396,'Latest indicator estimate data'!$G$1:$G$500,0),FALSE)</f>
        <v>74</v>
      </c>
      <c r="J396" s="112">
        <f>HLOOKUP(J395,'Latest indicator estimate data'!$A$1:$ZZ$500,MATCH($C396,'Latest indicator estimate data'!$G$1:$G$500,0),FALSE)</f>
        <v>78</v>
      </c>
      <c r="K396" s="112">
        <f>HLOOKUP(K395,'Latest indicator estimate data'!$A$1:$ZZ$500,MATCH($C396,'Latest indicator estimate data'!$G$1:$G$500,0),FALSE)</f>
        <v>62</v>
      </c>
      <c r="L396" s="112">
        <f>HLOOKUP(L395,'Latest indicator estimate data'!$A$1:$ZZ$500,MATCH($C396,'Latest indicator estimate data'!$G$1:$G$500,0),FALSE)</f>
        <v>39</v>
      </c>
      <c r="M396" s="112">
        <f>HLOOKUP(M395,'Latest indicator estimate data'!$A$1:$ZZ$500,MATCH($C396,'Latest indicator estimate data'!$G$1:$G$500,0),FALSE)</f>
        <v>74</v>
      </c>
      <c r="N396" s="112">
        <f>HLOOKUP(N395,'Latest indicator estimate data'!$A$1:$ZZ$500,MATCH($C396,'Latest indicator estimate data'!$G$1:$G$500,0),FALSE)</f>
        <v>4</v>
      </c>
      <c r="O396" s="112">
        <f>HLOOKUP(O395,'Latest indicator estimate data'!$A$1:$ZZ$500,MATCH($C396,'Latest indicator estimate data'!$G$1:$G$500,0),FALSE)</f>
        <v>91</v>
      </c>
      <c r="P396" s="112">
        <f>HLOOKUP(P395,'Latest indicator estimate data'!$A$1:$ZZ$500,MATCH($C396,'Latest indicator estimate data'!$G$1:$G$500,0),FALSE)</f>
        <v>87</v>
      </c>
      <c r="X396" s="19" t="s">
        <v>1422</v>
      </c>
      <c r="Y396" s="19" t="s">
        <v>921</v>
      </c>
      <c r="Z396" s="19" t="s">
        <v>1422</v>
      </c>
    </row>
    <row r="397" spans="2:26">
      <c r="C397" s="133" t="s">
        <v>2027</v>
      </c>
      <c r="D397" s="134"/>
      <c r="E397" s="132"/>
      <c r="F397" s="132"/>
      <c r="G397" s="132"/>
      <c r="H397" s="132"/>
      <c r="I397" s="132"/>
      <c r="J397" s="132"/>
      <c r="K397" s="132"/>
      <c r="L397" s="132"/>
      <c r="M397" s="132"/>
      <c r="N397" s="132"/>
      <c r="O397" s="132"/>
      <c r="P397" s="132"/>
      <c r="X397" s="19" t="s">
        <v>2190</v>
      </c>
      <c r="Y397" s="19" t="s">
        <v>922</v>
      </c>
      <c r="Z397" s="19" t="s">
        <v>1424</v>
      </c>
    </row>
    <row r="398" spans="2:26">
      <c r="C398" s="125"/>
      <c r="D398" s="20" t="s">
        <v>1928</v>
      </c>
      <c r="E398" s="108">
        <f>IFERROR(HLOOKUP(E395,'Latest indicator estimate data'!$A$1:$ZZ$500,MATCH($D398,'Latest indicator estimate data'!$G$1:$G$500,0),FALSE),"")</f>
        <v>51</v>
      </c>
      <c r="F398" s="108">
        <f>IFERROR(HLOOKUP(F395,'Latest indicator estimate data'!$A$1:$ZZ$500,MATCH($D398,'Latest indicator estimate data'!$G$1:$G$500,0),FALSE),"")</f>
        <v>70</v>
      </c>
      <c r="G398" s="108">
        <f>IFERROR(HLOOKUP(G395,'Latest indicator estimate data'!$A$1:$ZZ$500,MATCH($D398,'Latest indicator estimate data'!$G$1:$G$500,0),FALSE),"")</f>
        <v>43</v>
      </c>
      <c r="H398" s="108">
        <f>IFERROR(HLOOKUP(H395,'Latest indicator estimate data'!$A$1:$ZZ$500,MATCH($D398,'Latest indicator estimate data'!$G$1:$G$500,0),FALSE),"")</f>
        <v>43</v>
      </c>
      <c r="I398" s="108">
        <f>IFERROR(HLOOKUP(I395,'Latest indicator estimate data'!$A$1:$ZZ$500,MATCH($D398,'Latest indicator estimate data'!$G$1:$G$500,0),FALSE),"")</f>
        <v>74</v>
      </c>
      <c r="J398" s="108">
        <f>IFERROR(HLOOKUP(J395,'Latest indicator estimate data'!$A$1:$ZZ$500,MATCH($D398,'Latest indicator estimate data'!$G$1:$G$500,0),FALSE),"")</f>
        <v>78</v>
      </c>
      <c r="K398" s="108">
        <f>IFERROR(HLOOKUP(K395,'Latest indicator estimate data'!$A$1:$ZZ$500,MATCH($D398,'Latest indicator estimate data'!$G$1:$G$500,0),FALSE),"")</f>
        <v>62</v>
      </c>
      <c r="L398" s="108">
        <f>IFERROR(HLOOKUP(L395,'Latest indicator estimate data'!$A$1:$ZZ$500,MATCH($D398,'Latest indicator estimate data'!$G$1:$G$500,0),FALSE),"")</f>
        <v>39</v>
      </c>
      <c r="M398" s="108">
        <f>IFERROR(HLOOKUP(M395,'Latest indicator estimate data'!$A$1:$ZZ$500,MATCH($D398,'Latest indicator estimate data'!$G$1:$G$500,0),FALSE),"")</f>
        <v>74</v>
      </c>
      <c r="N398" s="108">
        <f>IFERROR(HLOOKUP(N395,'Latest indicator estimate data'!$A$1:$ZZ$500,MATCH($D398,'Latest indicator estimate data'!$G$1:$G$500,0),FALSE),"")</f>
        <v>4</v>
      </c>
      <c r="O398" s="108">
        <f>IFERROR(HLOOKUP(O395,'Latest indicator estimate data'!$A$1:$ZZ$500,MATCH($D398,'Latest indicator estimate data'!$G$1:$G$500,0),FALSE),"")</f>
        <v>91</v>
      </c>
      <c r="P398" s="108">
        <f>IFERROR(HLOOKUP(P395,'Latest indicator estimate data'!$A$1:$ZZ$500,MATCH($D398,'Latest indicator estimate data'!$G$1:$G$500,0),FALSE),"")</f>
        <v>87</v>
      </c>
      <c r="X398" s="19" t="s">
        <v>2191</v>
      </c>
      <c r="Y398" s="19" t="s">
        <v>923</v>
      </c>
      <c r="Z398" s="19" t="s">
        <v>1426</v>
      </c>
    </row>
    <row r="399" spans="2:26" ht="27.6">
      <c r="C399" s="125"/>
      <c r="D399" s="20" t="s">
        <v>1929</v>
      </c>
      <c r="E399" s="108">
        <f>IFERROR(HLOOKUP(E395,'Latest indicator estimate data'!$A$1:$ZZ$500,MATCH($D399,'Latest indicator estimate data'!$G$1:$G$500,0),FALSE),"")</f>
        <v>0</v>
      </c>
      <c r="F399" s="108">
        <f>IFERROR(HLOOKUP(F395,'Latest indicator estimate data'!$A$1:$ZZ$500,MATCH($D399,'Latest indicator estimate data'!$G$1:$G$500,0),FALSE),"")</f>
        <v>0</v>
      </c>
      <c r="G399" s="108">
        <f>IFERROR(HLOOKUP(G395,'Latest indicator estimate data'!$A$1:$ZZ$500,MATCH($D399,'Latest indicator estimate data'!$G$1:$G$500,0),FALSE),"")</f>
        <v>0</v>
      </c>
      <c r="H399" s="108">
        <f>IFERROR(HLOOKUP(H395,'Latest indicator estimate data'!$A$1:$ZZ$500,MATCH($D399,'Latest indicator estimate data'!$G$1:$G$500,0),FALSE),"")</f>
        <v>0</v>
      </c>
      <c r="I399" s="108">
        <f>IFERROR(HLOOKUP(I395,'Latest indicator estimate data'!$A$1:$ZZ$500,MATCH($D399,'Latest indicator estimate data'!$G$1:$G$500,0),FALSE),"")</f>
        <v>0</v>
      </c>
      <c r="J399" s="108">
        <f>IFERROR(HLOOKUP(J395,'Latest indicator estimate data'!$A$1:$ZZ$500,MATCH($D399,'Latest indicator estimate data'!$G$1:$G$500,0),FALSE),"")</f>
        <v>0</v>
      </c>
      <c r="K399" s="108">
        <f>IFERROR(HLOOKUP(K395,'Latest indicator estimate data'!$A$1:$ZZ$500,MATCH($D399,'Latest indicator estimate data'!$G$1:$G$500,0),FALSE),"")</f>
        <v>0</v>
      </c>
      <c r="L399" s="108">
        <f>IFERROR(HLOOKUP(L395,'Latest indicator estimate data'!$A$1:$ZZ$500,MATCH($D399,'Latest indicator estimate data'!$G$1:$G$500,0),FALSE),"")</f>
        <v>0</v>
      </c>
      <c r="M399" s="108">
        <f>IFERROR(HLOOKUP(M395,'Latest indicator estimate data'!$A$1:$ZZ$500,MATCH($D399,'Latest indicator estimate data'!$G$1:$G$500,0),FALSE),"")</f>
        <v>0</v>
      </c>
      <c r="N399" s="108">
        <f>IFERROR(HLOOKUP(N395,'Latest indicator estimate data'!$A$1:$ZZ$500,MATCH($D399,'Latest indicator estimate data'!$G$1:$G$500,0),FALSE),"")</f>
        <v>0</v>
      </c>
      <c r="O399" s="108">
        <f>IFERROR(HLOOKUP(O395,'Latest indicator estimate data'!$A$1:$ZZ$500,MATCH($D399,'Latest indicator estimate data'!$G$1:$G$500,0),FALSE),"")</f>
        <v>0</v>
      </c>
      <c r="P399" s="108">
        <f>IFERROR(HLOOKUP(P395,'Latest indicator estimate data'!$A$1:$ZZ$500,MATCH($D399,'Latest indicator estimate data'!$G$1:$G$500,0),FALSE),"")</f>
        <v>0</v>
      </c>
      <c r="X399" s="19" t="s">
        <v>2192</v>
      </c>
      <c r="Y399" s="19" t="s">
        <v>924</v>
      </c>
      <c r="Z399" s="19" t="s">
        <v>1428</v>
      </c>
    </row>
    <row r="400" spans="2:26">
      <c r="C400" s="130" t="s">
        <v>2031</v>
      </c>
      <c r="D400" s="131"/>
      <c r="E400" s="132"/>
      <c r="F400" s="132"/>
      <c r="G400" s="132"/>
      <c r="H400" s="132"/>
      <c r="I400" s="132"/>
      <c r="J400" s="132"/>
      <c r="K400" s="132"/>
      <c r="L400" s="132"/>
      <c r="M400" s="132"/>
      <c r="N400" s="132"/>
      <c r="O400" s="132"/>
      <c r="P400" s="132"/>
      <c r="X400" s="19" t="s">
        <v>2193</v>
      </c>
      <c r="Y400" s="19" t="s">
        <v>925</v>
      </c>
      <c r="Z400" s="19" t="s">
        <v>1430</v>
      </c>
    </row>
    <row r="401" spans="2:26">
      <c r="C401" s="125"/>
      <c r="D401" s="20" t="s">
        <v>2558</v>
      </c>
      <c r="E401" s="108">
        <f>IFERROR(HLOOKUP(E395,'Latest indicator estimate data'!$A$1:$ZZ$500,MATCH($D401,'Latest indicator estimate data'!$G$1:$G$500,0),FALSE),"")</f>
        <v>0</v>
      </c>
      <c r="F401" s="108">
        <f>IFERROR(HLOOKUP(F395,'Latest indicator estimate data'!$A$1:$ZZ$500,MATCH($D401,'Latest indicator estimate data'!$G$1:$G$500,0),FALSE),"")</f>
        <v>0</v>
      </c>
      <c r="G401" s="108">
        <f>IFERROR(HLOOKUP(G395,'Latest indicator estimate data'!$A$1:$ZZ$500,MATCH($D401,'Latest indicator estimate data'!$G$1:$G$500,0),FALSE),"")</f>
        <v>0</v>
      </c>
      <c r="H401" s="108">
        <f>IFERROR(HLOOKUP(H395,'Latest indicator estimate data'!$A$1:$ZZ$500,MATCH($D401,'Latest indicator estimate data'!$G$1:$G$500,0),FALSE),"")</f>
        <v>0</v>
      </c>
      <c r="I401" s="108">
        <f>IFERROR(HLOOKUP(I395,'Latest indicator estimate data'!$A$1:$ZZ$500,MATCH($D401,'Latest indicator estimate data'!$G$1:$G$500,0),FALSE),"")</f>
        <v>0</v>
      </c>
      <c r="J401" s="108">
        <f>IFERROR(HLOOKUP(J395,'Latest indicator estimate data'!$A$1:$ZZ$500,MATCH($D401,'Latest indicator estimate data'!$G$1:$G$500,0),FALSE),"")</f>
        <v>0</v>
      </c>
      <c r="K401" s="108">
        <f>IFERROR(HLOOKUP(K395,'Latest indicator estimate data'!$A$1:$ZZ$500,MATCH($D401,'Latest indicator estimate data'!$G$1:$G$500,0),FALSE),"")</f>
        <v>0</v>
      </c>
      <c r="L401" s="108">
        <f>IFERROR(HLOOKUP(L395,'Latest indicator estimate data'!$A$1:$ZZ$500,MATCH($D401,'Latest indicator estimate data'!$G$1:$G$500,0),FALSE),"")</f>
        <v>0</v>
      </c>
      <c r="M401" s="108">
        <f>IFERROR(HLOOKUP(M395,'Latest indicator estimate data'!$A$1:$ZZ$500,MATCH($D401,'Latest indicator estimate data'!$G$1:$G$500,0),FALSE),"")</f>
        <v>0</v>
      </c>
      <c r="N401" s="108">
        <f>IFERROR(HLOOKUP(N395,'Latest indicator estimate data'!$A$1:$ZZ$500,MATCH($D401,'Latest indicator estimate data'!$G$1:$G$500,0),FALSE),"")</f>
        <v>0</v>
      </c>
      <c r="O401" s="108">
        <f>IFERROR(HLOOKUP(O395,'Latest indicator estimate data'!$A$1:$ZZ$500,MATCH($D401,'Latest indicator estimate data'!$G$1:$G$500,0),FALSE),"")</f>
        <v>0</v>
      </c>
      <c r="P401" s="108">
        <f>IFERROR(HLOOKUP(P395,'Latest indicator estimate data'!$A$1:$ZZ$500,MATCH($D401,'Latest indicator estimate data'!$G$1:$G$500,0),FALSE),"")</f>
        <v>0</v>
      </c>
      <c r="X401" s="19" t="s">
        <v>2194</v>
      </c>
      <c r="Y401" s="19" t="s">
        <v>926</v>
      </c>
      <c r="Z401" s="19" t="s">
        <v>1432</v>
      </c>
    </row>
    <row r="402" spans="2:26">
      <c r="C402" s="125"/>
      <c r="D402" s="20" t="s">
        <v>2559</v>
      </c>
      <c r="E402" s="108">
        <f>IFERROR(HLOOKUP(E395,'Latest indicator estimate data'!$A$1:$ZZ$500,MATCH($D402,'Latest indicator estimate data'!$G$1:$G$500,0),FALSE),"")</f>
        <v>61</v>
      </c>
      <c r="F402" s="108">
        <f>IFERROR(HLOOKUP(F395,'Latest indicator estimate data'!$A$1:$ZZ$500,MATCH($D402,'Latest indicator estimate data'!$G$1:$G$500,0),FALSE),"")</f>
        <v>70</v>
      </c>
      <c r="G402" s="108">
        <f>IFERROR(HLOOKUP(G395,'Latest indicator estimate data'!$A$1:$ZZ$500,MATCH($D402,'Latest indicator estimate data'!$G$1:$G$500,0),FALSE),"")</f>
        <v>43</v>
      </c>
      <c r="H402" s="108">
        <f>IFERROR(HLOOKUP(H395,'Latest indicator estimate data'!$A$1:$ZZ$500,MATCH($D402,'Latest indicator estimate data'!$G$1:$G$500,0),FALSE),"")</f>
        <v>43</v>
      </c>
      <c r="I402" s="108">
        <f>IFERROR(HLOOKUP(I395,'Latest indicator estimate data'!$A$1:$ZZ$500,MATCH($D402,'Latest indicator estimate data'!$G$1:$G$500,0),FALSE),"")</f>
        <v>74</v>
      </c>
      <c r="J402" s="108">
        <f>IFERROR(HLOOKUP(J395,'Latest indicator estimate data'!$A$1:$ZZ$500,MATCH($D402,'Latest indicator estimate data'!$G$1:$G$500,0),FALSE),"")</f>
        <v>78</v>
      </c>
      <c r="K402" s="108">
        <f>IFERROR(HLOOKUP(K395,'Latest indicator estimate data'!$A$1:$ZZ$500,MATCH($D402,'Latest indicator estimate data'!$G$1:$G$500,0),FALSE),"")</f>
        <v>62</v>
      </c>
      <c r="L402" s="108">
        <f>IFERROR(HLOOKUP(L395,'Latest indicator estimate data'!$A$1:$ZZ$500,MATCH($D402,'Latest indicator estimate data'!$G$1:$G$500,0),FALSE),"")</f>
        <v>39</v>
      </c>
      <c r="M402" s="108">
        <f>IFERROR(HLOOKUP(M395,'Latest indicator estimate data'!$A$1:$ZZ$500,MATCH($D402,'Latest indicator estimate data'!$G$1:$G$500,0),FALSE),"")</f>
        <v>74</v>
      </c>
      <c r="N402" s="108">
        <f>IFERROR(HLOOKUP(N395,'Latest indicator estimate data'!$A$1:$ZZ$500,MATCH($D402,'Latest indicator estimate data'!$G$1:$G$500,0),FALSE),"")</f>
        <v>4</v>
      </c>
      <c r="O402" s="108">
        <f>IFERROR(HLOOKUP(O395,'Latest indicator estimate data'!$A$1:$ZZ$500,MATCH($D402,'Latest indicator estimate data'!$G$1:$G$500,0),FALSE),"")</f>
        <v>91</v>
      </c>
      <c r="P402" s="108">
        <f>IFERROR(HLOOKUP(P395,'Latest indicator estimate data'!$A$1:$ZZ$500,MATCH($D402,'Latest indicator estimate data'!$G$1:$G$500,0),FALSE),"")</f>
        <v>87</v>
      </c>
      <c r="X402" s="19" t="s">
        <v>2195</v>
      </c>
      <c r="Y402" s="19" t="s">
        <v>927</v>
      </c>
      <c r="Z402" s="19" t="s">
        <v>1434</v>
      </c>
    </row>
    <row r="403" spans="2:26">
      <c r="C403" s="130" t="s">
        <v>2035</v>
      </c>
      <c r="D403" s="131"/>
      <c r="E403" s="132"/>
      <c r="F403" s="132"/>
      <c r="G403" s="132"/>
      <c r="H403" s="132"/>
      <c r="I403" s="132"/>
      <c r="J403" s="132"/>
      <c r="K403" s="132"/>
      <c r="L403" s="132"/>
      <c r="M403" s="132"/>
      <c r="N403" s="132"/>
      <c r="O403" s="132"/>
      <c r="P403" s="132"/>
      <c r="X403" s="19" t="s">
        <v>2196</v>
      </c>
      <c r="Y403" s="19" t="s">
        <v>928</v>
      </c>
      <c r="Z403" s="19" t="s">
        <v>1435</v>
      </c>
    </row>
    <row r="404" spans="2:26">
      <c r="C404" s="125"/>
      <c r="D404" s="20" t="s">
        <v>1933</v>
      </c>
      <c r="E404" s="108">
        <f>IFERROR(HLOOKUP(E395,'Latest indicator estimate data'!$A$1:$ZZ$500,MATCH($D404,'Latest indicator estimate data'!$G$1:$G$500,0),FALSE),"")</f>
        <v>0</v>
      </c>
      <c r="F404" s="108">
        <f>IFERROR(HLOOKUP(F395,'Latest indicator estimate data'!$A$1:$ZZ$500,MATCH($D404,'Latest indicator estimate data'!$G$1:$G$500,0),FALSE),"")</f>
        <v>0</v>
      </c>
      <c r="G404" s="108">
        <f>IFERROR(HLOOKUP(G395,'Latest indicator estimate data'!$A$1:$ZZ$500,MATCH($D404,'Latest indicator estimate data'!$G$1:$G$500,0),FALSE),"")</f>
        <v>0</v>
      </c>
      <c r="H404" s="108">
        <f>IFERROR(HLOOKUP(H395,'Latest indicator estimate data'!$A$1:$ZZ$500,MATCH($D404,'Latest indicator estimate data'!$G$1:$G$500,0),FALSE),"")</f>
        <v>0</v>
      </c>
      <c r="I404" s="108">
        <f>IFERROR(HLOOKUP(I395,'Latest indicator estimate data'!$A$1:$ZZ$500,MATCH($D404,'Latest indicator estimate data'!$G$1:$G$500,0),FALSE),"")</f>
        <v>0</v>
      </c>
      <c r="J404" s="108">
        <f>IFERROR(HLOOKUP(J395,'Latest indicator estimate data'!$A$1:$ZZ$500,MATCH($D404,'Latest indicator estimate data'!$G$1:$G$500,0),FALSE),"")</f>
        <v>0</v>
      </c>
      <c r="K404" s="108">
        <f>IFERROR(HLOOKUP(K395,'Latest indicator estimate data'!$A$1:$ZZ$500,MATCH($D404,'Latest indicator estimate data'!$G$1:$G$500,0),FALSE),"")</f>
        <v>0</v>
      </c>
      <c r="L404" s="108">
        <f>IFERROR(HLOOKUP(L395,'Latest indicator estimate data'!$A$1:$ZZ$500,MATCH($D404,'Latest indicator estimate data'!$G$1:$G$500,0),FALSE),"")</f>
        <v>0</v>
      </c>
      <c r="M404" s="108">
        <f>IFERROR(HLOOKUP(M395,'Latest indicator estimate data'!$A$1:$ZZ$500,MATCH($D404,'Latest indicator estimate data'!$G$1:$G$500,0),FALSE),"")</f>
        <v>0</v>
      </c>
      <c r="N404" s="108">
        <f>IFERROR(HLOOKUP(N395,'Latest indicator estimate data'!$A$1:$ZZ$500,MATCH($D404,'Latest indicator estimate data'!$G$1:$G$500,0),FALSE),"")</f>
        <v>0</v>
      </c>
      <c r="O404" s="108">
        <f>IFERROR(HLOOKUP(O395,'Latest indicator estimate data'!$A$1:$ZZ$500,MATCH($D404,'Latest indicator estimate data'!$G$1:$G$500,0),FALSE),"")</f>
        <v>0</v>
      </c>
      <c r="P404" s="108">
        <f>IFERROR(HLOOKUP(P395,'Latest indicator estimate data'!$A$1:$ZZ$500,MATCH($D404,'Latest indicator estimate data'!$G$1:$G$500,0),FALSE),"")</f>
        <v>0</v>
      </c>
      <c r="X404" s="19" t="s">
        <v>2197</v>
      </c>
      <c r="Y404" s="19" t="s">
        <v>929</v>
      </c>
      <c r="Z404" s="19" t="s">
        <v>1437</v>
      </c>
    </row>
    <row r="405" spans="2:26">
      <c r="C405" s="125"/>
      <c r="D405" s="20" t="s">
        <v>1934</v>
      </c>
      <c r="E405" s="108">
        <f>IFERROR(HLOOKUP(E395,'Latest indicator estimate data'!$A$1:$ZZ$500,MATCH($D405,'Latest indicator estimate data'!$G$1:$G$500,0),FALSE),"")</f>
        <v>59</v>
      </c>
      <c r="F405" s="108">
        <f>IFERROR(HLOOKUP(F395,'Latest indicator estimate data'!$A$1:$ZZ$500,MATCH($D405,'Latest indicator estimate data'!$G$1:$G$500,0),FALSE),"")</f>
        <v>70</v>
      </c>
      <c r="G405" s="108">
        <f>IFERROR(HLOOKUP(G395,'Latest indicator estimate data'!$A$1:$ZZ$500,MATCH($D405,'Latest indicator estimate data'!$G$1:$G$500,0),FALSE),"")</f>
        <v>43</v>
      </c>
      <c r="H405" s="108">
        <f>IFERROR(HLOOKUP(H395,'Latest indicator estimate data'!$A$1:$ZZ$500,MATCH($D405,'Latest indicator estimate data'!$G$1:$G$500,0),FALSE),"")</f>
        <v>43</v>
      </c>
      <c r="I405" s="108">
        <f>IFERROR(HLOOKUP(I395,'Latest indicator estimate data'!$A$1:$ZZ$500,MATCH($D405,'Latest indicator estimate data'!$G$1:$G$500,0),FALSE),"")</f>
        <v>74</v>
      </c>
      <c r="J405" s="108">
        <f>IFERROR(HLOOKUP(J395,'Latest indicator estimate data'!$A$1:$ZZ$500,MATCH($D405,'Latest indicator estimate data'!$G$1:$G$500,0),FALSE),"")</f>
        <v>78</v>
      </c>
      <c r="K405" s="108">
        <f>IFERROR(HLOOKUP(K395,'Latest indicator estimate data'!$A$1:$ZZ$500,MATCH($D405,'Latest indicator estimate data'!$G$1:$G$500,0),FALSE),"")</f>
        <v>62</v>
      </c>
      <c r="L405" s="108">
        <f>IFERROR(HLOOKUP(L395,'Latest indicator estimate data'!$A$1:$ZZ$500,MATCH($D405,'Latest indicator estimate data'!$G$1:$G$500,0),FALSE),"")</f>
        <v>39</v>
      </c>
      <c r="M405" s="108">
        <f>IFERROR(HLOOKUP(M395,'Latest indicator estimate data'!$A$1:$ZZ$500,MATCH($D405,'Latest indicator estimate data'!$G$1:$G$500,0),FALSE),"")</f>
        <v>74</v>
      </c>
      <c r="N405" s="108">
        <f>IFERROR(HLOOKUP(N395,'Latest indicator estimate data'!$A$1:$ZZ$500,MATCH($D405,'Latest indicator estimate data'!$G$1:$G$500,0),FALSE),"")</f>
        <v>4</v>
      </c>
      <c r="O405" s="108">
        <f>IFERROR(HLOOKUP(O395,'Latest indicator estimate data'!$A$1:$ZZ$500,MATCH($D405,'Latest indicator estimate data'!$G$1:$G$500,0),FALSE),"")</f>
        <v>91</v>
      </c>
      <c r="P405" s="108">
        <f>IFERROR(HLOOKUP(P395,'Latest indicator estimate data'!$A$1:$ZZ$500,MATCH($D405,'Latest indicator estimate data'!$G$1:$G$500,0),FALSE),"")</f>
        <v>87</v>
      </c>
      <c r="X405" s="19" t="s">
        <v>2198</v>
      </c>
      <c r="Y405" s="19" t="s">
        <v>930</v>
      </c>
      <c r="Z405" s="19" t="s">
        <v>1439</v>
      </c>
    </row>
    <row r="406" spans="2:26">
      <c r="C406" s="130" t="s">
        <v>2039</v>
      </c>
      <c r="D406" s="131"/>
      <c r="E406" s="132"/>
      <c r="F406" s="132"/>
      <c r="G406" s="132"/>
      <c r="H406" s="132"/>
      <c r="I406" s="132"/>
      <c r="J406" s="132"/>
      <c r="K406" s="132"/>
      <c r="L406" s="132"/>
      <c r="M406" s="132"/>
      <c r="N406" s="132"/>
      <c r="O406" s="132"/>
      <c r="P406" s="132"/>
      <c r="X406" s="19" t="s">
        <v>2199</v>
      </c>
      <c r="Y406" s="19" t="s">
        <v>931</v>
      </c>
      <c r="Z406" s="19" t="s">
        <v>1441</v>
      </c>
    </row>
    <row r="407" spans="2:26">
      <c r="C407" s="125"/>
      <c r="D407" s="20" t="s">
        <v>2561</v>
      </c>
      <c r="E407" s="108">
        <f>IFERROR(HLOOKUP(E395,'Latest indicator estimate data'!$A$1:$ZZ$500,MATCH($D407,'Latest indicator estimate data'!$G$1:$G$500,0),FALSE),"")</f>
        <v>38</v>
      </c>
      <c r="F407" s="108">
        <f>IFERROR(HLOOKUP(F395,'Latest indicator estimate data'!$A$1:$ZZ$500,MATCH($D407,'Latest indicator estimate data'!$G$1:$G$500,0),FALSE),"")</f>
        <v>100</v>
      </c>
      <c r="G407" s="108">
        <f>IFERROR(HLOOKUP(G395,'Latest indicator estimate data'!$A$1:$ZZ$500,MATCH($D407,'Latest indicator estimate data'!$G$1:$G$500,0),FALSE),"")</f>
        <v>33</v>
      </c>
      <c r="H407" s="108">
        <f>IFERROR(HLOOKUP(H395,'Latest indicator estimate data'!$A$1:$ZZ$500,MATCH($D407,'Latest indicator estimate data'!$G$1:$G$500,0),FALSE),"")</f>
        <v>0</v>
      </c>
      <c r="I407" s="108">
        <f>IFERROR(HLOOKUP(I395,'Latest indicator estimate data'!$A$1:$ZZ$500,MATCH($D407,'Latest indicator estimate data'!$G$1:$G$500,0),FALSE),"")</f>
        <v>100</v>
      </c>
      <c r="J407" s="108">
        <f>IFERROR(HLOOKUP(J395,'Latest indicator estimate data'!$A$1:$ZZ$500,MATCH($D407,'Latest indicator estimate data'!$G$1:$G$500,0),FALSE),"")</f>
        <v>100</v>
      </c>
      <c r="K407" s="108">
        <f>IFERROR(HLOOKUP(K395,'Latest indicator estimate data'!$A$1:$ZZ$500,MATCH($D407,'Latest indicator estimate data'!$G$1:$G$500,0),FALSE),"")</f>
        <v>67</v>
      </c>
      <c r="L407" s="108">
        <f>IFERROR(HLOOKUP(L395,'Latest indicator estimate data'!$A$1:$ZZ$500,MATCH($D407,'Latest indicator estimate data'!$G$1:$G$500,0),FALSE),"")</f>
        <v>0</v>
      </c>
      <c r="M407" s="108">
        <f>IFERROR(HLOOKUP(M395,'Latest indicator estimate data'!$A$1:$ZZ$500,MATCH($D407,'Latest indicator estimate data'!$G$1:$G$500,0),FALSE),"")</f>
        <v>100</v>
      </c>
      <c r="N407" s="108">
        <f>IFERROR(HLOOKUP(N395,'Latest indicator estimate data'!$A$1:$ZZ$500,MATCH($D407,'Latest indicator estimate data'!$G$1:$G$500,0),FALSE),"")</f>
        <v>0</v>
      </c>
      <c r="O407" s="108">
        <f>IFERROR(HLOOKUP(O395,'Latest indicator estimate data'!$A$1:$ZZ$500,MATCH($D407,'Latest indicator estimate data'!$G$1:$G$500,0),FALSE),"")</f>
        <v>100</v>
      </c>
      <c r="P407" s="108">
        <f>IFERROR(HLOOKUP(P395,'Latest indicator estimate data'!$A$1:$ZZ$500,MATCH($D407,'Latest indicator estimate data'!$G$1:$G$500,0),FALSE),"")</f>
        <v>67</v>
      </c>
      <c r="X407" s="19" t="s">
        <v>2200</v>
      </c>
      <c r="Y407" s="19" t="s">
        <v>932</v>
      </c>
      <c r="Z407" s="19" t="s">
        <v>1443</v>
      </c>
    </row>
    <row r="408" spans="2:26">
      <c r="C408" s="126"/>
      <c r="D408" s="129" t="s">
        <v>2560</v>
      </c>
      <c r="E408" s="113">
        <f>IFERROR(HLOOKUP(E395,'Latest indicator estimate data'!$A$1:$ZZ$500,MATCH($D408,'Latest indicator estimate data'!$G$1:$G$500,0),FALSE),"")</f>
        <v>54</v>
      </c>
      <c r="F408" s="113">
        <f>IFERROR(HLOOKUP(F395,'Latest indicator estimate data'!$A$1:$ZZ$500,MATCH($D408,'Latest indicator estimate data'!$G$1:$G$500,0),FALSE),"")</f>
        <v>65</v>
      </c>
      <c r="G408" s="113">
        <f>IFERROR(HLOOKUP(G395,'Latest indicator estimate data'!$A$1:$ZZ$500,MATCH($D408,'Latest indicator estimate data'!$G$1:$G$500,0),FALSE),"")</f>
        <v>45</v>
      </c>
      <c r="H408" s="113">
        <f>IFERROR(HLOOKUP(H395,'Latest indicator estimate data'!$A$1:$ZZ$500,MATCH($D408,'Latest indicator estimate data'!$G$1:$G$500,0),FALSE),"")</f>
        <v>50</v>
      </c>
      <c r="I408" s="113">
        <f>IFERROR(HLOOKUP(I395,'Latest indicator estimate data'!$A$1:$ZZ$500,MATCH($D408,'Latest indicator estimate data'!$G$1:$G$500,0),FALSE),"")</f>
        <v>70</v>
      </c>
      <c r="J408" s="113">
        <f>IFERROR(HLOOKUP(J395,'Latest indicator estimate data'!$A$1:$ZZ$500,MATCH($D408,'Latest indicator estimate data'!$G$1:$G$500,0),FALSE),"")</f>
        <v>75</v>
      </c>
      <c r="K408" s="113">
        <f>IFERROR(HLOOKUP(K395,'Latest indicator estimate data'!$A$1:$ZZ$500,MATCH($D408,'Latest indicator estimate data'!$G$1:$G$500,0),FALSE),"")</f>
        <v>61</v>
      </c>
      <c r="L408" s="113">
        <f>IFERROR(HLOOKUP(L395,'Latest indicator estimate data'!$A$1:$ZZ$500,MATCH($D408,'Latest indicator estimate data'!$G$1:$G$500,0),FALSE),"")</f>
        <v>45</v>
      </c>
      <c r="M408" s="113">
        <f>IFERROR(HLOOKUP(M395,'Latest indicator estimate data'!$A$1:$ZZ$500,MATCH($D408,'Latest indicator estimate data'!$G$1:$G$500,0),FALSE),"")</f>
        <v>70</v>
      </c>
      <c r="N408" s="113">
        <f>IFERROR(HLOOKUP(N395,'Latest indicator estimate data'!$A$1:$ZZ$500,MATCH($D408,'Latest indicator estimate data'!$G$1:$G$500,0),FALSE),"")</f>
        <v>5</v>
      </c>
      <c r="O408" s="113">
        <f>IFERROR(HLOOKUP(O395,'Latest indicator estimate data'!$A$1:$ZZ$500,MATCH($D408,'Latest indicator estimate data'!$G$1:$G$500,0),FALSE),"")</f>
        <v>90</v>
      </c>
      <c r="P408" s="113">
        <f>IFERROR(HLOOKUP(P395,'Latest indicator estimate data'!$A$1:$ZZ$500,MATCH($D408,'Latest indicator estimate data'!$G$1:$G$500,0),FALSE),"")</f>
        <v>90</v>
      </c>
    </row>
    <row r="412" spans="2:26">
      <c r="B412" s="105" t="s">
        <v>2201</v>
      </c>
    </row>
    <row r="413" spans="2:26">
      <c r="B413" s="105" t="s">
        <v>2100</v>
      </c>
      <c r="C413" s="163"/>
      <c r="D413" s="164"/>
      <c r="E413" s="165"/>
      <c r="F413" s="165"/>
      <c r="G413" s="165"/>
      <c r="H413" s="165"/>
      <c r="I413" s="165"/>
      <c r="J413" s="165"/>
      <c r="K413" s="165"/>
      <c r="L413" s="165"/>
      <c r="M413" s="165"/>
      <c r="N413" s="165"/>
      <c r="O413" s="113"/>
      <c r="P413" s="154"/>
    </row>
    <row r="414" spans="2:26">
      <c r="C414" s="109"/>
      <c r="D414" s="109"/>
      <c r="E414" s="110"/>
      <c r="F414" s="110"/>
      <c r="G414" s="110"/>
      <c r="H414" s="110"/>
      <c r="I414" s="110"/>
      <c r="J414" s="110"/>
      <c r="K414" s="110"/>
      <c r="L414" s="110"/>
      <c r="M414" s="110"/>
      <c r="N414" s="110"/>
      <c r="O414" s="110"/>
      <c r="P414" s="110"/>
    </row>
    <row r="415" spans="2:26">
      <c r="C415" s="120"/>
      <c r="D415" s="120"/>
      <c r="E415" s="111"/>
      <c r="F415" s="111"/>
      <c r="G415" s="111"/>
      <c r="H415" s="111"/>
      <c r="I415" s="111"/>
      <c r="J415" s="111"/>
      <c r="K415" s="111"/>
      <c r="L415" s="111"/>
      <c r="M415" s="111"/>
      <c r="N415" s="111"/>
      <c r="O415" s="111"/>
      <c r="P415" s="111"/>
    </row>
    <row r="416" spans="2:26">
      <c r="C416" s="121"/>
      <c r="D416" s="121"/>
      <c r="E416" s="127"/>
      <c r="F416" s="127"/>
      <c r="G416" s="127"/>
      <c r="H416" s="127"/>
      <c r="I416" s="127"/>
      <c r="J416" s="127"/>
      <c r="K416" s="127"/>
      <c r="L416" s="127"/>
      <c r="M416" s="127"/>
      <c r="N416" s="127"/>
      <c r="O416" s="127"/>
      <c r="P416" s="127"/>
    </row>
    <row r="417" spans="1:17">
      <c r="C417" s="123" t="s">
        <v>1927</v>
      </c>
      <c r="D417" s="124"/>
      <c r="E417" s="112" t="e">
        <f>HLOOKUP(E416,'Latest indicator estimate data'!$A$1:$ZZ$500,MATCH($C417,'Latest indicator estimate data'!$G$1:$G$500,0),FALSE)</f>
        <v>#N/A</v>
      </c>
      <c r="F417" s="112" t="e">
        <f>HLOOKUP(F416,'Latest indicator estimate data'!$A$1:$ZZ$500,MATCH($C417,'Latest indicator estimate data'!$G$1:$G$500,0),FALSE)</f>
        <v>#N/A</v>
      </c>
      <c r="G417" s="112" t="e">
        <f>HLOOKUP(G416,'Latest indicator estimate data'!$A$1:$ZZ$500,MATCH($C417,'Latest indicator estimate data'!$G$1:$G$500,0),FALSE)</f>
        <v>#N/A</v>
      </c>
      <c r="H417" s="112" t="e">
        <f>HLOOKUP(H416,'Latest indicator estimate data'!$A$1:$ZZ$500,MATCH($C417,'Latest indicator estimate data'!$G$1:$G$500,0),FALSE)</f>
        <v>#N/A</v>
      </c>
      <c r="I417" s="112" t="e">
        <f>HLOOKUP(I416,'Latest indicator estimate data'!$A$1:$ZZ$500,MATCH($C417,'Latest indicator estimate data'!$G$1:$G$500,0),FALSE)</f>
        <v>#N/A</v>
      </c>
      <c r="J417" s="112" t="e">
        <f>HLOOKUP(J416,'Latest indicator estimate data'!$A$1:$ZZ$500,MATCH($C417,'Latest indicator estimate data'!$G$1:$G$500,0),FALSE)</f>
        <v>#N/A</v>
      </c>
      <c r="K417" s="112" t="e">
        <f>HLOOKUP(K416,'Latest indicator estimate data'!$A$1:$ZZ$500,MATCH($C417,'Latest indicator estimate data'!$G$1:$G$500,0),FALSE)</f>
        <v>#N/A</v>
      </c>
      <c r="L417" s="112" t="e">
        <f>HLOOKUP(L416,'Latest indicator estimate data'!$A$1:$ZZ$500,MATCH($C417,'Latest indicator estimate data'!$G$1:$G$500,0),FALSE)</f>
        <v>#N/A</v>
      </c>
      <c r="M417" s="112" t="e">
        <f>HLOOKUP(M416,'Latest indicator estimate data'!$A$1:$ZZ$500,MATCH($C417,'Latest indicator estimate data'!$G$1:$G$500,0),FALSE)</f>
        <v>#N/A</v>
      </c>
      <c r="N417" s="112" t="e">
        <f>HLOOKUP(N416,'Latest indicator estimate data'!$A$1:$ZZ$500,MATCH($C417,'Latest indicator estimate data'!$G$1:$G$500,0),FALSE)</f>
        <v>#N/A</v>
      </c>
      <c r="O417" s="112" t="e">
        <f>HLOOKUP(O416,'Latest indicator estimate data'!$A$1:$ZZ$500,MATCH($C417,'Latest indicator estimate data'!$G$1:$G$500,0),FALSE)</f>
        <v>#N/A</v>
      </c>
      <c r="P417" s="112" t="e">
        <f>HLOOKUP(P416,'Latest indicator estimate data'!A116:ZZ615,MATCH(C417,'Latest indicator estimate data'!E116:E615,0),FALSE)</f>
        <v>#N/A</v>
      </c>
    </row>
    <row r="418" spans="1:17">
      <c r="C418" s="133" t="s">
        <v>2027</v>
      </c>
      <c r="D418" s="134"/>
      <c r="E418" s="132"/>
      <c r="F418" s="132"/>
      <c r="G418" s="132"/>
      <c r="H418" s="132"/>
      <c r="I418" s="132"/>
      <c r="J418" s="132"/>
      <c r="K418" s="132"/>
      <c r="L418" s="132"/>
      <c r="M418" s="132"/>
      <c r="N418" s="132"/>
      <c r="O418" s="132"/>
      <c r="P418" s="132"/>
    </row>
    <row r="419" spans="1:17">
      <c r="C419" s="125"/>
      <c r="D419" s="20" t="s">
        <v>1928</v>
      </c>
      <c r="E419" s="108" t="str">
        <f>IFERROR(HLOOKUP(E416,'Latest indicator estimate data'!$A$1:$ZZ$500,MATCH($D419,'Latest indicator estimate data'!$G$1:$G$500,0),FALSE),"")</f>
        <v/>
      </c>
      <c r="F419" s="108" t="str">
        <f>IFERROR(HLOOKUP(F416,'Latest indicator estimate data'!$A$1:$ZZ$500,MATCH($D419,'Latest indicator estimate data'!$G$1:$G$500,0),FALSE),"")</f>
        <v/>
      </c>
      <c r="G419" s="108" t="str">
        <f>IFERROR(HLOOKUP(G416,'Latest indicator estimate data'!$A$1:$ZZ$500,MATCH($D419,'Latest indicator estimate data'!$G$1:$G$500,0),FALSE),"")</f>
        <v/>
      </c>
      <c r="H419" s="108" t="str">
        <f>IFERROR(HLOOKUP(H416,'Latest indicator estimate data'!$A$1:$ZZ$500,MATCH($D419,'Latest indicator estimate data'!$G$1:$G$500,0),FALSE),"")</f>
        <v/>
      </c>
      <c r="I419" s="108" t="str">
        <f>IFERROR(HLOOKUP(I416,'Latest indicator estimate data'!$A$1:$ZZ$500,MATCH($D419,'Latest indicator estimate data'!$G$1:$G$500,0),FALSE),"")</f>
        <v/>
      </c>
      <c r="J419" s="108" t="str">
        <f>IFERROR(HLOOKUP(J416,'Latest indicator estimate data'!$A$1:$ZZ$500,MATCH($D419,'Latest indicator estimate data'!$G$1:$G$500,0),FALSE),"")</f>
        <v/>
      </c>
      <c r="K419" s="108" t="str">
        <f>IFERROR(HLOOKUP(K416,'Latest indicator estimate data'!$A$1:$ZZ$500,MATCH($D419,'Latest indicator estimate data'!$G$1:$G$500,0),FALSE),"")</f>
        <v/>
      </c>
      <c r="L419" s="108" t="str">
        <f>IFERROR(HLOOKUP(L416,'Latest indicator estimate data'!$A$1:$ZZ$500,MATCH($D419,'Latest indicator estimate data'!$G$1:$G$500,0),FALSE),"")</f>
        <v/>
      </c>
      <c r="M419" s="108" t="str">
        <f>IFERROR(HLOOKUP(M416,'Latest indicator estimate data'!$A$1:$ZZ$500,MATCH($D419,'Latest indicator estimate data'!$G$1:$G$500,0),FALSE),"")</f>
        <v/>
      </c>
      <c r="N419" s="108" t="str">
        <f>IFERROR(HLOOKUP(N416,'Latest indicator estimate data'!$A$1:$ZZ$500,MATCH($D419,'Latest indicator estimate data'!$G$1:$G$500,0),FALSE),"")</f>
        <v/>
      </c>
      <c r="O419" s="108" t="str">
        <f>IFERROR(HLOOKUP(O416,'Latest indicator estimate data'!$A$1:$ZZ$500,MATCH($D419,'Latest indicator estimate data'!$G$1:$G$500,0),FALSE),"")</f>
        <v/>
      </c>
      <c r="P419" s="108" t="str">
        <f>IFERROR(HLOOKUP(P416,'Latest indicator estimate data'!A116:ZZ615,MATCH(D419,'Latest indicator estimate data'!F116:F615,0),FALSE),"")</f>
        <v/>
      </c>
    </row>
    <row r="420" spans="1:17" ht="27.6">
      <c r="C420" s="125"/>
      <c r="D420" s="20" t="s">
        <v>1929</v>
      </c>
      <c r="E420" s="108" t="str">
        <f>IFERROR(HLOOKUP(E416,'Latest indicator estimate data'!$A$1:$ZZ$500,MATCH($D420,'Latest indicator estimate data'!$G$1:$G$500,0),FALSE),"")</f>
        <v/>
      </c>
      <c r="F420" s="108" t="str">
        <f>IFERROR(HLOOKUP(F416,'Latest indicator estimate data'!$A$1:$ZZ$500,MATCH($D420,'Latest indicator estimate data'!$G$1:$G$500,0),FALSE),"")</f>
        <v/>
      </c>
      <c r="G420" s="108" t="str">
        <f>IFERROR(HLOOKUP(G416,'Latest indicator estimate data'!$A$1:$ZZ$500,MATCH($D420,'Latest indicator estimate data'!$G$1:$G$500,0),FALSE),"")</f>
        <v/>
      </c>
      <c r="H420" s="108" t="str">
        <f>IFERROR(HLOOKUP(H416,'Latest indicator estimate data'!$A$1:$ZZ$500,MATCH($D420,'Latest indicator estimate data'!$G$1:$G$500,0),FALSE),"")</f>
        <v/>
      </c>
      <c r="I420" s="108" t="str">
        <f>IFERROR(HLOOKUP(I416,'Latest indicator estimate data'!$A$1:$ZZ$500,MATCH($D420,'Latest indicator estimate data'!$G$1:$G$500,0),FALSE),"")</f>
        <v/>
      </c>
      <c r="J420" s="108" t="str">
        <f>IFERROR(HLOOKUP(J416,'Latest indicator estimate data'!$A$1:$ZZ$500,MATCH($D420,'Latest indicator estimate data'!$G$1:$G$500,0),FALSE),"")</f>
        <v/>
      </c>
      <c r="K420" s="108" t="str">
        <f>IFERROR(HLOOKUP(K416,'Latest indicator estimate data'!$A$1:$ZZ$500,MATCH($D420,'Latest indicator estimate data'!$G$1:$G$500,0),FALSE),"")</f>
        <v/>
      </c>
      <c r="L420" s="108" t="str">
        <f>IFERROR(HLOOKUP(L416,'Latest indicator estimate data'!$A$1:$ZZ$500,MATCH($D420,'Latest indicator estimate data'!$G$1:$G$500,0),FALSE),"")</f>
        <v/>
      </c>
      <c r="M420" s="108" t="str">
        <f>IFERROR(HLOOKUP(M416,'Latest indicator estimate data'!$A$1:$ZZ$500,MATCH($D420,'Latest indicator estimate data'!$G$1:$G$500,0),FALSE),"")</f>
        <v/>
      </c>
      <c r="N420" s="108" t="str">
        <f>IFERROR(HLOOKUP(N416,'Latest indicator estimate data'!$A$1:$ZZ$500,MATCH($D420,'Latest indicator estimate data'!$G$1:$G$500,0),FALSE),"")</f>
        <v/>
      </c>
      <c r="O420" s="108" t="str">
        <f>IFERROR(HLOOKUP(O416,'Latest indicator estimate data'!$A$1:$ZZ$500,MATCH($D420,'Latest indicator estimate data'!$G$1:$G$500,0),FALSE),"")</f>
        <v/>
      </c>
      <c r="P420" s="108" t="str">
        <f>IFERROR(HLOOKUP(P416,'Latest indicator estimate data'!A116:ZZ615,MATCH(D420,'Latest indicator estimate data'!F116:F615,0),FALSE),"")</f>
        <v/>
      </c>
    </row>
    <row r="421" spans="1:17">
      <c r="C421" s="130" t="s">
        <v>2031</v>
      </c>
      <c r="D421" s="131"/>
      <c r="E421" s="132"/>
      <c r="F421" s="132"/>
      <c r="G421" s="132"/>
      <c r="H421" s="132"/>
      <c r="I421" s="132"/>
      <c r="J421" s="132"/>
      <c r="K421" s="132"/>
      <c r="L421" s="132"/>
      <c r="M421" s="132"/>
      <c r="N421" s="132"/>
      <c r="O421" s="132"/>
      <c r="P421" s="132"/>
    </row>
    <row r="422" spans="1:17">
      <c r="C422" s="125"/>
      <c r="D422" s="20" t="s">
        <v>2558</v>
      </c>
      <c r="E422" s="108" t="str">
        <f>IFERROR(HLOOKUP(E416,'Latest indicator estimate data'!$A$1:$ZZ$500,MATCH($D422,'Latest indicator estimate data'!$G$1:$G$500,0),FALSE),"")</f>
        <v/>
      </c>
      <c r="F422" s="108" t="str">
        <f>IFERROR(HLOOKUP(F416,'Latest indicator estimate data'!$A$1:$ZZ$500,MATCH($D422,'Latest indicator estimate data'!$G$1:$G$500,0),FALSE),"")</f>
        <v/>
      </c>
      <c r="G422" s="108" t="str">
        <f>IFERROR(HLOOKUP(G416,'Latest indicator estimate data'!$A$1:$ZZ$500,MATCH($D422,'Latest indicator estimate data'!$G$1:$G$500,0),FALSE),"")</f>
        <v/>
      </c>
      <c r="H422" s="108" t="str">
        <f>IFERROR(HLOOKUP(H416,'Latest indicator estimate data'!$A$1:$ZZ$500,MATCH($D422,'Latest indicator estimate data'!$G$1:$G$500,0),FALSE),"")</f>
        <v/>
      </c>
      <c r="I422" s="108" t="str">
        <f>IFERROR(HLOOKUP(I416,'Latest indicator estimate data'!$A$1:$ZZ$500,MATCH($D422,'Latest indicator estimate data'!$G$1:$G$500,0),FALSE),"")</f>
        <v/>
      </c>
      <c r="J422" s="108" t="str">
        <f>IFERROR(HLOOKUP(J416,'Latest indicator estimate data'!$A$1:$ZZ$500,MATCH($D422,'Latest indicator estimate data'!$G$1:$G$500,0),FALSE),"")</f>
        <v/>
      </c>
      <c r="K422" s="108" t="str">
        <f>IFERROR(HLOOKUP(K416,'Latest indicator estimate data'!$A$1:$ZZ$500,MATCH($D422,'Latest indicator estimate data'!$G$1:$G$500,0),FALSE),"")</f>
        <v/>
      </c>
      <c r="L422" s="108" t="str">
        <f>IFERROR(HLOOKUP(L416,'Latest indicator estimate data'!$A$1:$ZZ$500,MATCH($D422,'Latest indicator estimate data'!$G$1:$G$500,0),FALSE),"")</f>
        <v/>
      </c>
      <c r="M422" s="108" t="str">
        <f>IFERROR(HLOOKUP(M416,'Latest indicator estimate data'!$A$1:$ZZ$500,MATCH($D422,'Latest indicator estimate data'!$G$1:$G$500,0),FALSE),"")</f>
        <v/>
      </c>
      <c r="N422" s="108" t="str">
        <f>IFERROR(HLOOKUP(N416,'Latest indicator estimate data'!$A$1:$ZZ$500,MATCH($D422,'Latest indicator estimate data'!$G$1:$G$500,0),FALSE),"")</f>
        <v/>
      </c>
      <c r="O422" s="108" t="str">
        <f>IFERROR(HLOOKUP(O416,'Latest indicator estimate data'!$A$1:$ZZ$500,MATCH($D422,'Latest indicator estimate data'!$G$1:$G$500,0),FALSE),"")</f>
        <v/>
      </c>
      <c r="P422" s="108" t="str">
        <f>IFERROR(HLOOKUP(P416,'Latest indicator estimate data'!L116:AAK615,MATCH(D422,'Latest indicator estimate data'!Q116:Q615,0),FALSE),"")</f>
        <v/>
      </c>
    </row>
    <row r="423" spans="1:17">
      <c r="C423" s="125"/>
      <c r="D423" s="20" t="s">
        <v>2559</v>
      </c>
      <c r="E423" s="108" t="str">
        <f>IFERROR(HLOOKUP(E416,'Latest indicator estimate data'!$A$1:$ZZ$500,MATCH($D423,'Latest indicator estimate data'!$G$1:$G$500,0),FALSE),"")</f>
        <v/>
      </c>
      <c r="F423" s="108" t="str">
        <f>IFERROR(HLOOKUP(F416,'Latest indicator estimate data'!$A$1:$ZZ$500,MATCH($D423,'Latest indicator estimate data'!$G$1:$G$500,0),FALSE),"")</f>
        <v/>
      </c>
      <c r="G423" s="108" t="str">
        <f>IFERROR(HLOOKUP(G416,'Latest indicator estimate data'!$A$1:$ZZ$500,MATCH($D423,'Latest indicator estimate data'!$G$1:$G$500,0),FALSE),"")</f>
        <v/>
      </c>
      <c r="H423" s="108" t="str">
        <f>IFERROR(HLOOKUP(H416,'Latest indicator estimate data'!$A$1:$ZZ$500,MATCH($D423,'Latest indicator estimate data'!$G$1:$G$500,0),FALSE),"")</f>
        <v/>
      </c>
      <c r="I423" s="108" t="str">
        <f>IFERROR(HLOOKUP(I416,'Latest indicator estimate data'!$A$1:$ZZ$500,MATCH($D423,'Latest indicator estimate data'!$G$1:$G$500,0),FALSE),"")</f>
        <v/>
      </c>
      <c r="J423" s="108" t="str">
        <f>IFERROR(HLOOKUP(J416,'Latest indicator estimate data'!$A$1:$ZZ$500,MATCH($D423,'Latest indicator estimate data'!$G$1:$G$500,0),FALSE),"")</f>
        <v/>
      </c>
      <c r="K423" s="108" t="str">
        <f>IFERROR(HLOOKUP(K416,'Latest indicator estimate data'!$A$1:$ZZ$500,MATCH($D423,'Latest indicator estimate data'!$G$1:$G$500,0),FALSE),"")</f>
        <v/>
      </c>
      <c r="L423" s="108" t="str">
        <f>IFERROR(HLOOKUP(L416,'Latest indicator estimate data'!$A$1:$ZZ$500,MATCH($D423,'Latest indicator estimate data'!$G$1:$G$500,0),FALSE),"")</f>
        <v/>
      </c>
      <c r="M423" s="108" t="str">
        <f>IFERROR(HLOOKUP(M416,'Latest indicator estimate data'!$A$1:$ZZ$500,MATCH($D423,'Latest indicator estimate data'!$G$1:$G$500,0),FALSE),"")</f>
        <v/>
      </c>
      <c r="N423" s="108" t="str">
        <f>IFERROR(HLOOKUP(N416,'Latest indicator estimate data'!$A$1:$ZZ$500,MATCH($D423,'Latest indicator estimate data'!$G$1:$G$500,0),FALSE),"")</f>
        <v/>
      </c>
      <c r="O423" s="108" t="str">
        <f>IFERROR(HLOOKUP(O416,'Latest indicator estimate data'!$A$1:$ZZ$500,MATCH($D423,'Latest indicator estimate data'!$G$1:$G$500,0),FALSE),"")</f>
        <v/>
      </c>
      <c r="P423" s="108" t="str">
        <f>IFERROR(HLOOKUP(P416,'Latest indicator estimate data'!L117:AAK616,MATCH(D423,'Latest indicator estimate data'!Q117:Q616,0),FALSE),"")</f>
        <v/>
      </c>
    </row>
    <row r="424" spans="1:17">
      <c r="C424" s="130" t="s">
        <v>2035</v>
      </c>
      <c r="D424" s="131"/>
      <c r="E424" s="132"/>
      <c r="F424" s="132"/>
      <c r="G424" s="132"/>
      <c r="H424" s="132"/>
      <c r="I424" s="132"/>
      <c r="J424" s="132"/>
      <c r="K424" s="132"/>
      <c r="L424" s="132"/>
      <c r="M424" s="132"/>
      <c r="N424" s="132"/>
      <c r="O424" s="132"/>
      <c r="P424" s="132"/>
    </row>
    <row r="425" spans="1:17">
      <c r="C425" s="125"/>
      <c r="D425" s="20" t="s">
        <v>1933</v>
      </c>
      <c r="E425" s="108" t="str">
        <f>IFERROR(HLOOKUP(E416,'Latest indicator estimate data'!$A$1:$ZZ$500,MATCH($D425,'Latest indicator estimate data'!$G$1:$G$500,0),FALSE),"")</f>
        <v/>
      </c>
      <c r="F425" s="108" t="str">
        <f>IFERROR(HLOOKUP(F416,'Latest indicator estimate data'!$A$1:$ZZ$500,MATCH($D425,'Latest indicator estimate data'!$G$1:$G$500,0),FALSE),"")</f>
        <v/>
      </c>
      <c r="G425" s="108" t="str">
        <f>IFERROR(HLOOKUP(G416,'Latest indicator estimate data'!$A$1:$ZZ$500,MATCH($D425,'Latest indicator estimate data'!$G$1:$G$500,0),FALSE),"")</f>
        <v/>
      </c>
      <c r="H425" s="108" t="str">
        <f>IFERROR(HLOOKUP(H416,'Latest indicator estimate data'!$A$1:$ZZ$500,MATCH($D425,'Latest indicator estimate data'!$G$1:$G$500,0),FALSE),"")</f>
        <v/>
      </c>
      <c r="I425" s="108" t="str">
        <f>IFERROR(HLOOKUP(I416,'Latest indicator estimate data'!$A$1:$ZZ$500,MATCH($D425,'Latest indicator estimate data'!$G$1:$G$500,0),FALSE),"")</f>
        <v/>
      </c>
      <c r="J425" s="108" t="str">
        <f>IFERROR(HLOOKUP(J416,'Latest indicator estimate data'!$A$1:$ZZ$500,MATCH($D425,'Latest indicator estimate data'!$G$1:$G$500,0),FALSE),"")</f>
        <v/>
      </c>
      <c r="K425" s="108" t="str">
        <f>IFERROR(HLOOKUP(K416,'Latest indicator estimate data'!$A$1:$ZZ$500,MATCH($D425,'Latest indicator estimate data'!$G$1:$G$500,0),FALSE),"")</f>
        <v/>
      </c>
      <c r="L425" s="108" t="str">
        <f>IFERROR(HLOOKUP(L416,'Latest indicator estimate data'!$A$1:$ZZ$500,MATCH($D425,'Latest indicator estimate data'!$G$1:$G$500,0),FALSE),"")</f>
        <v/>
      </c>
      <c r="M425" s="108" t="str">
        <f>IFERROR(HLOOKUP(M416,'Latest indicator estimate data'!$A$1:$ZZ$500,MATCH($D425,'Latest indicator estimate data'!$G$1:$G$500,0),FALSE),"")</f>
        <v/>
      </c>
      <c r="N425" s="108" t="str">
        <f>IFERROR(HLOOKUP(N416,'Latest indicator estimate data'!$A$1:$ZZ$500,MATCH($D425,'Latest indicator estimate data'!$G$1:$G$500,0),FALSE),"")</f>
        <v/>
      </c>
      <c r="O425" s="108" t="str">
        <f>IFERROR(HLOOKUP(O416,'Latest indicator estimate data'!$A$1:$ZZ$500,MATCH($D425,'Latest indicator estimate data'!$G$1:$G$500,0),FALSE),"")</f>
        <v/>
      </c>
      <c r="P425" s="108" t="str">
        <f>IFERROR(HLOOKUP(P416,'Latest indicator estimate data'!L119:AAK618,MATCH(D425,'Latest indicator estimate data'!Q119:Q618,0),FALSE),"")</f>
        <v/>
      </c>
    </row>
    <row r="426" spans="1:17">
      <c r="C426" s="125"/>
      <c r="D426" s="20" t="s">
        <v>1934</v>
      </c>
      <c r="E426" s="108" t="str">
        <f>IFERROR(HLOOKUP(E416,'Latest indicator estimate data'!$A$1:$ZZ$500,MATCH($D426,'Latest indicator estimate data'!$G$1:$G$500,0),FALSE),"")</f>
        <v/>
      </c>
      <c r="F426" s="108" t="str">
        <f>IFERROR(HLOOKUP(F416,'Latest indicator estimate data'!$A$1:$ZZ$500,MATCH($D426,'Latest indicator estimate data'!$G$1:$G$500,0),FALSE),"")</f>
        <v/>
      </c>
      <c r="G426" s="108" t="str">
        <f>IFERROR(HLOOKUP(G416,'Latest indicator estimate data'!$A$1:$ZZ$500,MATCH($D426,'Latest indicator estimate data'!$G$1:$G$500,0),FALSE),"")</f>
        <v/>
      </c>
      <c r="H426" s="108" t="str">
        <f>IFERROR(HLOOKUP(H416,'Latest indicator estimate data'!$A$1:$ZZ$500,MATCH($D426,'Latest indicator estimate data'!$G$1:$G$500,0),FALSE),"")</f>
        <v/>
      </c>
      <c r="I426" s="108" t="str">
        <f>IFERROR(HLOOKUP(I416,'Latest indicator estimate data'!$A$1:$ZZ$500,MATCH($D426,'Latest indicator estimate data'!$G$1:$G$500,0),FALSE),"")</f>
        <v/>
      </c>
      <c r="J426" s="108" t="str">
        <f>IFERROR(HLOOKUP(J416,'Latest indicator estimate data'!$A$1:$ZZ$500,MATCH($D426,'Latest indicator estimate data'!$G$1:$G$500,0),FALSE),"")</f>
        <v/>
      </c>
      <c r="K426" s="108" t="str">
        <f>IFERROR(HLOOKUP(K416,'Latest indicator estimate data'!$A$1:$ZZ$500,MATCH($D426,'Latest indicator estimate data'!$G$1:$G$500,0),FALSE),"")</f>
        <v/>
      </c>
      <c r="L426" s="108" t="str">
        <f>IFERROR(HLOOKUP(L416,'Latest indicator estimate data'!$A$1:$ZZ$500,MATCH($D426,'Latest indicator estimate data'!$G$1:$G$500,0),FALSE),"")</f>
        <v/>
      </c>
      <c r="M426" s="108" t="str">
        <f>IFERROR(HLOOKUP(M416,'Latest indicator estimate data'!$A$1:$ZZ$500,MATCH($D426,'Latest indicator estimate data'!$G$1:$G$500,0),FALSE),"")</f>
        <v/>
      </c>
      <c r="N426" s="108" t="str">
        <f>IFERROR(HLOOKUP(N416,'Latest indicator estimate data'!$A$1:$ZZ$500,MATCH($D426,'Latest indicator estimate data'!$G$1:$G$500,0),FALSE),"")</f>
        <v/>
      </c>
      <c r="O426" s="108" t="str">
        <f>IFERROR(HLOOKUP(O416,'Latest indicator estimate data'!$A$1:$ZZ$500,MATCH($D426,'Latest indicator estimate data'!$G$1:$G$500,0),FALSE),"")</f>
        <v/>
      </c>
      <c r="P426" s="108" t="str">
        <f>IFERROR(HLOOKUP(P416,'Latest indicator estimate data'!L120:AAK619,MATCH(D426,'Latest indicator estimate data'!Q120:Q619,0),FALSE),"")</f>
        <v/>
      </c>
    </row>
    <row r="427" spans="1:17">
      <c r="C427" s="130" t="s">
        <v>2039</v>
      </c>
      <c r="D427" s="131"/>
      <c r="E427" s="132"/>
      <c r="F427" s="132"/>
      <c r="G427" s="132"/>
      <c r="H427" s="132"/>
      <c r="I427" s="132"/>
      <c r="J427" s="132"/>
      <c r="K427" s="132"/>
      <c r="L427" s="132"/>
      <c r="M427" s="132"/>
      <c r="N427" s="132"/>
      <c r="O427" s="132"/>
      <c r="P427" s="132"/>
    </row>
    <row r="428" spans="1:17">
      <c r="C428" s="125"/>
      <c r="D428" s="20" t="s">
        <v>2561</v>
      </c>
      <c r="E428" s="108" t="str">
        <f>IFERROR(HLOOKUP(E416,'Latest indicator estimate data'!$A$1:$ZZ$500,MATCH($D428,'Latest indicator estimate data'!$G$1:$G$500,0),FALSE),"")</f>
        <v/>
      </c>
      <c r="F428" s="108" t="str">
        <f>IFERROR(HLOOKUP(F416,'Latest indicator estimate data'!$A$1:$ZZ$500,MATCH($D428,'Latest indicator estimate data'!$G$1:$G$500,0),FALSE),"")</f>
        <v/>
      </c>
      <c r="G428" s="108" t="str">
        <f>IFERROR(HLOOKUP(G416,'Latest indicator estimate data'!$A$1:$ZZ$500,MATCH($D428,'Latest indicator estimate data'!$G$1:$G$500,0),FALSE),"")</f>
        <v/>
      </c>
      <c r="H428" s="108" t="str">
        <f>IFERROR(HLOOKUP(H416,'Latest indicator estimate data'!$A$1:$ZZ$500,MATCH($D428,'Latest indicator estimate data'!$G$1:$G$500,0),FALSE),"")</f>
        <v/>
      </c>
      <c r="I428" s="108" t="str">
        <f>IFERROR(HLOOKUP(I416,'Latest indicator estimate data'!$A$1:$ZZ$500,MATCH($D428,'Latest indicator estimate data'!$G$1:$G$500,0),FALSE),"")</f>
        <v/>
      </c>
      <c r="J428" s="108" t="str">
        <f>IFERROR(HLOOKUP(J416,'Latest indicator estimate data'!$A$1:$ZZ$500,MATCH($D428,'Latest indicator estimate data'!$G$1:$G$500,0),FALSE),"")</f>
        <v/>
      </c>
      <c r="K428" s="108" t="str">
        <f>IFERROR(HLOOKUP(K416,'Latest indicator estimate data'!$A$1:$ZZ$500,MATCH($D428,'Latest indicator estimate data'!$G$1:$G$500,0),FALSE),"")</f>
        <v/>
      </c>
      <c r="L428" s="108" t="str">
        <f>IFERROR(HLOOKUP(L416,'Latest indicator estimate data'!$A$1:$ZZ$500,MATCH($D428,'Latest indicator estimate data'!$G$1:$G$500,0),FALSE),"")</f>
        <v/>
      </c>
      <c r="M428" s="108" t="str">
        <f>IFERROR(HLOOKUP(M416,'Latest indicator estimate data'!$A$1:$ZZ$500,MATCH($D428,'Latest indicator estimate data'!$G$1:$G$500,0),FALSE),"")</f>
        <v/>
      </c>
      <c r="N428" s="108" t="str">
        <f>IFERROR(HLOOKUP(N416,'Latest indicator estimate data'!$A$1:$ZZ$500,MATCH($D428,'Latest indicator estimate data'!$G$1:$G$500,0),FALSE),"")</f>
        <v/>
      </c>
      <c r="O428" s="108" t="str">
        <f>IFERROR(HLOOKUP(O416,'Latest indicator estimate data'!$A$1:$ZZ$500,MATCH($D428,'Latest indicator estimate data'!$G$1:$G$500,0),FALSE),"")</f>
        <v/>
      </c>
      <c r="P428" s="108" t="str">
        <f>IFERROR(HLOOKUP(P416,'Latest indicator estimate data'!L122:AAK621,MATCH(D428,'Latest indicator estimate data'!Q122:Q621,0),FALSE),"")</f>
        <v/>
      </c>
    </row>
    <row r="429" spans="1:17">
      <c r="C429" s="126"/>
      <c r="D429" s="129" t="s">
        <v>2560</v>
      </c>
      <c r="E429" s="113" t="str">
        <f>IFERROR(HLOOKUP(E416,'Latest indicator estimate data'!$A$1:$ZZ$500,MATCH($D429,'Latest indicator estimate data'!$G$1:$G$500,0),FALSE),"")</f>
        <v/>
      </c>
      <c r="F429" s="113" t="str">
        <f>IFERROR(HLOOKUP(F416,'Latest indicator estimate data'!$A$1:$ZZ$500,MATCH($D429,'Latest indicator estimate data'!$G$1:$G$500,0),FALSE),"")</f>
        <v/>
      </c>
      <c r="G429" s="113" t="str">
        <f>IFERROR(HLOOKUP(G416,'Latest indicator estimate data'!$A$1:$ZZ$500,MATCH($D429,'Latest indicator estimate data'!$G$1:$G$500,0),FALSE),"")</f>
        <v/>
      </c>
      <c r="H429" s="113" t="str">
        <f>IFERROR(HLOOKUP(H416,'Latest indicator estimate data'!$A$1:$ZZ$500,MATCH($D429,'Latest indicator estimate data'!$G$1:$G$500,0),FALSE),"")</f>
        <v/>
      </c>
      <c r="I429" s="113" t="str">
        <f>IFERROR(HLOOKUP(I416,'Latest indicator estimate data'!$A$1:$ZZ$500,MATCH($D429,'Latest indicator estimate data'!$G$1:$G$500,0),FALSE),"")</f>
        <v/>
      </c>
      <c r="J429" s="113" t="str">
        <f>IFERROR(HLOOKUP(J416,'Latest indicator estimate data'!$A$1:$ZZ$500,MATCH($D429,'Latest indicator estimate data'!$G$1:$G$500,0),FALSE),"")</f>
        <v/>
      </c>
      <c r="K429" s="113" t="str">
        <f>IFERROR(HLOOKUP(K416,'Latest indicator estimate data'!$A$1:$ZZ$500,MATCH($D429,'Latest indicator estimate data'!$G$1:$G$500,0),FALSE),"")</f>
        <v/>
      </c>
      <c r="L429" s="113" t="str">
        <f>IFERROR(HLOOKUP(L416,'Latest indicator estimate data'!$A$1:$ZZ$500,MATCH($D429,'Latest indicator estimate data'!$G$1:$G$500,0),FALSE),"")</f>
        <v/>
      </c>
      <c r="M429" s="113" t="str">
        <f>IFERROR(HLOOKUP(M416,'Latest indicator estimate data'!$A$1:$ZZ$500,MATCH($D429,'Latest indicator estimate data'!$G$1:$G$500,0),FALSE),"")</f>
        <v/>
      </c>
      <c r="N429" s="113" t="str">
        <f>IFERROR(HLOOKUP(N416,'Latest indicator estimate data'!$A$1:$ZZ$500,MATCH($D429,'Latest indicator estimate data'!$G$1:$G$500,0),FALSE),"")</f>
        <v/>
      </c>
      <c r="O429" s="113" t="str">
        <f>IFERROR(HLOOKUP(O416,'Latest indicator estimate data'!$A$1:$ZZ$500,MATCH($D429,'Latest indicator estimate data'!$G$1:$G$500,0),FALSE),"")</f>
        <v/>
      </c>
      <c r="P429" s="113" t="str">
        <f>IFERROR(HLOOKUP(P416,'Latest indicator estimate data'!L123:AAK622,MATCH(D429,'Latest indicator estimate data'!Q123:Q622,0),FALSE),"")</f>
        <v/>
      </c>
    </row>
    <row r="430" spans="1:17" s="20" customFormat="1" ht="12.75" customHeight="1">
      <c r="A430" s="118"/>
      <c r="B430" s="115"/>
      <c r="C430" s="125"/>
      <c r="E430" s="108"/>
      <c r="F430" s="108"/>
      <c r="G430" s="108"/>
      <c r="H430" s="108"/>
      <c r="I430" s="108"/>
      <c r="J430" s="108"/>
      <c r="K430" s="108"/>
      <c r="L430" s="108"/>
      <c r="M430" s="108"/>
      <c r="N430" s="108"/>
      <c r="O430" s="108"/>
      <c r="P430" s="108"/>
      <c r="Q430" s="118"/>
    </row>
    <row r="431" spans="1:17" s="20" customFormat="1" ht="12.75" customHeight="1">
      <c r="A431" s="118"/>
      <c r="B431" s="115"/>
      <c r="C431" s="125"/>
      <c r="E431" s="108"/>
      <c r="F431" s="108"/>
      <c r="G431" s="108"/>
      <c r="H431" s="108"/>
      <c r="I431" s="108"/>
      <c r="J431" s="108"/>
      <c r="K431" s="108"/>
      <c r="L431" s="108"/>
      <c r="M431" s="108"/>
      <c r="N431" s="108"/>
      <c r="O431" s="108"/>
      <c r="P431" s="108"/>
      <c r="Q431" s="118"/>
    </row>
    <row r="432" spans="1:17" s="20" customFormat="1" ht="12.75" customHeight="1">
      <c r="A432" s="118"/>
      <c r="B432" s="115"/>
      <c r="C432" s="125"/>
      <c r="E432" s="108"/>
      <c r="F432" s="108"/>
      <c r="G432" s="108"/>
      <c r="H432" s="108"/>
      <c r="I432" s="108"/>
      <c r="J432" s="108"/>
      <c r="K432" s="108"/>
      <c r="L432" s="108"/>
      <c r="M432" s="108"/>
      <c r="N432" s="108"/>
      <c r="O432" s="108"/>
      <c r="P432" s="108"/>
      <c r="Q432" s="118"/>
    </row>
    <row r="433" spans="1:29" s="20" customFormat="1" ht="23.4">
      <c r="A433" s="115"/>
      <c r="B433" s="116" t="s">
        <v>2203</v>
      </c>
      <c r="C433" s="117"/>
      <c r="D433" s="116"/>
      <c r="E433" s="24"/>
      <c r="F433" s="24"/>
      <c r="G433" s="24"/>
      <c r="H433" s="24"/>
      <c r="I433" s="24"/>
      <c r="J433" s="24"/>
      <c r="K433" s="24"/>
      <c r="L433" s="24"/>
      <c r="M433" s="24"/>
      <c r="N433" s="24"/>
      <c r="O433" s="23"/>
      <c r="P433" s="115"/>
      <c r="Q433" s="115"/>
    </row>
    <row r="434" spans="1:29" s="20" customFormat="1" ht="12.75" customHeight="1">
      <c r="A434" s="115"/>
      <c r="B434" s="147" t="s">
        <v>2204</v>
      </c>
      <c r="C434" s="117"/>
      <c r="D434" s="116"/>
      <c r="E434" s="24"/>
      <c r="F434" s="24"/>
      <c r="G434" s="24"/>
      <c r="H434" s="24"/>
      <c r="I434" s="24"/>
      <c r="J434" s="24"/>
      <c r="K434" s="24"/>
      <c r="L434" s="24"/>
      <c r="M434" s="24"/>
      <c r="N434" s="24"/>
      <c r="O434" s="23"/>
      <c r="P434" s="115"/>
      <c r="Q434" s="115"/>
    </row>
    <row r="435" spans="1:29" s="20" customFormat="1">
      <c r="A435" s="118"/>
      <c r="B435" s="105" t="s">
        <v>2205</v>
      </c>
      <c r="C435" s="105"/>
      <c r="D435" s="148"/>
      <c r="E435" s="147"/>
      <c r="F435" s="107"/>
      <c r="G435" s="107"/>
      <c r="H435" s="107"/>
      <c r="I435" s="107"/>
      <c r="J435" s="107"/>
      <c r="K435" s="107"/>
      <c r="L435" s="107"/>
      <c r="M435" s="107"/>
      <c r="N435" s="107"/>
      <c r="O435" s="108"/>
      <c r="P435" s="118"/>
      <c r="Q435" s="118"/>
      <c r="V435" s="19"/>
      <c r="W435" s="19"/>
      <c r="X435" s="19"/>
      <c r="Y435" s="19"/>
      <c r="Z435" s="19"/>
      <c r="AA435" s="19"/>
      <c r="AB435" s="19"/>
      <c r="AC435" s="19"/>
    </row>
    <row r="436" spans="1:29" s="18" customFormat="1" ht="23.25" customHeight="1">
      <c r="A436" s="118"/>
      <c r="B436" s="115"/>
      <c r="C436" s="109"/>
      <c r="D436" s="109"/>
      <c r="E436" s="245" t="s">
        <v>2206</v>
      </c>
      <c r="F436" s="245"/>
      <c r="G436" s="245"/>
      <c r="H436" s="245"/>
      <c r="I436" s="245"/>
      <c r="J436" s="245"/>
      <c r="K436" s="245"/>
      <c r="L436" s="245"/>
      <c r="M436" s="110"/>
      <c r="N436" s="110"/>
      <c r="O436" s="110"/>
      <c r="P436" s="110"/>
      <c r="Q436" s="118"/>
    </row>
    <row r="437" spans="1:29" s="18" customFormat="1" ht="121.5" customHeight="1">
      <c r="A437" s="119"/>
      <c r="B437" s="115"/>
      <c r="C437" s="120"/>
      <c r="D437" s="120"/>
      <c r="E437" s="160" t="str">
        <f>X439</f>
        <v>reduce the scope or volume, or suspend the provision of, specific services</v>
      </c>
      <c r="F437" s="160" t="str">
        <f>X440</f>
        <v xml:space="preserve">redirect patients to alternative health care facilities </v>
      </c>
      <c r="G437" s="160" t="str">
        <f>X441</f>
        <v>give priority to seeing high-risk patients</v>
      </c>
      <c r="H437" s="160" t="str">
        <f>X442</f>
        <v>provide all care in a single visit for multiple morbidities</v>
      </c>
      <c r="I437" s="160" t="str">
        <f>X443</f>
        <v xml:space="preserve">support self-care interventions wherever appropriate </v>
      </c>
      <c r="J437" s="160" t="str">
        <f>X444</f>
        <v xml:space="preserve">provide home-based care for certain patients </v>
      </c>
      <c r="K437" s="160" t="str">
        <f>X445</f>
        <v xml:space="preserve">shift clinical encounters to digital platforms such as teleconsultations </v>
      </c>
      <c r="L437" s="160" t="str">
        <f>X446</f>
        <v>provide electronic or tele prescriptions, extend prescriptions, or use novel dispensing approaches</v>
      </c>
      <c r="M437" s="118"/>
      <c r="N437" s="118"/>
      <c r="O437" s="118"/>
      <c r="P437" s="111"/>
      <c r="Q437" s="119"/>
    </row>
    <row r="438" spans="1:29" s="20" customFormat="1" ht="41.4">
      <c r="A438" s="119"/>
      <c r="B438" s="115"/>
      <c r="C438" s="121"/>
      <c r="D438" s="121"/>
      <c r="E438" s="127" t="s">
        <v>933</v>
      </c>
      <c r="F438" s="127" t="s">
        <v>934</v>
      </c>
      <c r="G438" s="127" t="s">
        <v>935</v>
      </c>
      <c r="H438" s="127" t="s">
        <v>936</v>
      </c>
      <c r="I438" s="127" t="s">
        <v>937</v>
      </c>
      <c r="J438" s="127" t="s">
        <v>938</v>
      </c>
      <c r="K438" s="127" t="s">
        <v>939</v>
      </c>
      <c r="L438" s="127" t="s">
        <v>940</v>
      </c>
      <c r="M438" s="127"/>
      <c r="N438" s="127"/>
      <c r="O438" s="127"/>
      <c r="P438" s="127"/>
      <c r="Q438" s="119"/>
      <c r="X438" s="150" t="s">
        <v>2023</v>
      </c>
      <c r="Y438" s="150" t="s">
        <v>2024</v>
      </c>
      <c r="Z438" s="150" t="s">
        <v>2025</v>
      </c>
    </row>
    <row r="439" spans="1:29" s="20" customFormat="1" ht="12.75" customHeight="1">
      <c r="A439" s="118"/>
      <c r="B439" s="115"/>
      <c r="C439" s="123" t="s">
        <v>1927</v>
      </c>
      <c r="D439" s="124"/>
      <c r="E439" s="112">
        <f>HLOOKUP(E438,'Latest indicator estimate data'!$A$1:$ZZ$500,MATCH($C439,'Latest indicator estimate data'!$G$1:$G$500,0),FALSE)</f>
        <v>45</v>
      </c>
      <c r="F439" s="112">
        <f>HLOOKUP(F438,'Latest indicator estimate data'!$A$1:$ZZ$500,MATCH($C439,'Latest indicator estimate data'!$G$1:$G$500,0),FALSE)</f>
        <v>37</v>
      </c>
      <c r="G439" s="112">
        <f>HLOOKUP(G438,'Latest indicator estimate data'!$A$1:$ZZ$500,MATCH($C439,'Latest indicator estimate data'!$G$1:$G$500,0),FALSE)</f>
        <v>66</v>
      </c>
      <c r="H439" s="112">
        <f>HLOOKUP(H438,'Latest indicator estimate data'!$A$1:$ZZ$500,MATCH($C439,'Latest indicator estimate data'!$G$1:$G$500,0),FALSE)</f>
        <v>54</v>
      </c>
      <c r="I439" s="112">
        <f>HLOOKUP(I438,'Latest indicator estimate data'!$A$1:$ZZ$500,MATCH($C439,'Latest indicator estimate data'!$G$1:$G$500,0),FALSE)</f>
        <v>63</v>
      </c>
      <c r="J439" s="112">
        <f>HLOOKUP(J438,'Latest indicator estimate data'!$A$1:$ZZ$500,MATCH($C439,'Latest indicator estimate data'!$G$1:$G$500,0),FALSE)</f>
        <v>47</v>
      </c>
      <c r="K439" s="112">
        <f>HLOOKUP(K438,'Latest indicator estimate data'!$A$1:$ZZ$500,MATCH($C439,'Latest indicator estimate data'!$G$1:$G$500,0),FALSE)</f>
        <v>21</v>
      </c>
      <c r="L439" s="112">
        <f>HLOOKUP(L438,'Latest indicator estimate data'!$A$1:$ZZ$500,MATCH($C439,'Latest indicator estimate data'!$G$1:$G$500,0),FALSE)</f>
        <v>39</v>
      </c>
      <c r="M439" s="112" t="e">
        <f>HLOOKUP(M438,'Latest indicator estimate data'!$A$1:$ZZ$500,MATCH($C439,'Latest indicator estimate data'!$G$1:$G$500,0),FALSE)</f>
        <v>#N/A</v>
      </c>
      <c r="N439" s="112" t="e">
        <f>HLOOKUP(N438,'Latest indicator estimate data'!$A$1:$ZZ$500,MATCH($C439,'Latest indicator estimate data'!$G$1:$G$500,0),FALSE)</f>
        <v>#N/A</v>
      </c>
      <c r="O439" s="112" t="e">
        <f>HLOOKUP(O438,'Latest indicator estimate data'!$A$1:$ZZ$500,MATCH($C439,'Latest indicator estimate data'!$G$1:$G$500,0),FALSE)</f>
        <v>#N/A</v>
      </c>
      <c r="P439" s="112"/>
      <c r="Q439" s="118"/>
      <c r="X439" s="19" t="s">
        <v>2207</v>
      </c>
      <c r="Y439" s="19" t="s">
        <v>933</v>
      </c>
      <c r="Z439" s="19" t="s">
        <v>1446</v>
      </c>
    </row>
    <row r="440" spans="1:29" s="20" customFormat="1" ht="12.75" customHeight="1">
      <c r="A440" s="118"/>
      <c r="B440" s="115"/>
      <c r="C440" s="133" t="s">
        <v>2027</v>
      </c>
      <c r="D440" s="134"/>
      <c r="E440" s="132"/>
      <c r="F440" s="132"/>
      <c r="G440" s="132"/>
      <c r="H440" s="132"/>
      <c r="I440" s="132"/>
      <c r="J440" s="132"/>
      <c r="K440" s="132"/>
      <c r="L440" s="132"/>
      <c r="M440" s="132"/>
      <c r="N440" s="132"/>
      <c r="O440" s="132"/>
      <c r="P440" s="132"/>
      <c r="Q440" s="118"/>
      <c r="X440" s="19" t="s">
        <v>2208</v>
      </c>
      <c r="Y440" s="19" t="s">
        <v>934</v>
      </c>
      <c r="Z440" s="19" t="s">
        <v>1448</v>
      </c>
    </row>
    <row r="441" spans="1:29" s="20" customFormat="1" ht="12.75" customHeight="1">
      <c r="A441" s="118"/>
      <c r="B441" s="115"/>
      <c r="C441" s="125"/>
      <c r="D441" s="20" t="s">
        <v>1928</v>
      </c>
      <c r="E441" s="108">
        <f>IFERROR(HLOOKUP(E438,'Latest indicator estimate data'!$A$1:$ZZ$500,MATCH($D441,'Latest indicator estimate data'!$G$1:$G$500,0),FALSE),"")</f>
        <v>51</v>
      </c>
      <c r="F441" s="108">
        <f>IFERROR(HLOOKUP(F438,'Latest indicator estimate data'!$A$1:$ZZ$500,MATCH($D441,'Latest indicator estimate data'!$G$1:$G$500,0),FALSE),"")</f>
        <v>29</v>
      </c>
      <c r="G441" s="108">
        <f>IFERROR(HLOOKUP(G438,'Latest indicator estimate data'!$A$1:$ZZ$500,MATCH($D441,'Latest indicator estimate data'!$G$1:$G$500,0),FALSE),"")</f>
        <v>78</v>
      </c>
      <c r="H441" s="108">
        <f>IFERROR(HLOOKUP(H438,'Latest indicator estimate data'!$A$1:$ZZ$500,MATCH($D441,'Latest indicator estimate data'!$G$1:$G$500,0),FALSE),"")</f>
        <v>60</v>
      </c>
      <c r="I441" s="108">
        <f>IFERROR(HLOOKUP(I438,'Latest indicator estimate data'!$A$1:$ZZ$500,MATCH($D441,'Latest indicator estimate data'!$G$1:$G$500,0),FALSE),"")</f>
        <v>67</v>
      </c>
      <c r="J441" s="108">
        <f>IFERROR(HLOOKUP(J438,'Latest indicator estimate data'!$A$1:$ZZ$500,MATCH($D441,'Latest indicator estimate data'!$G$1:$G$500,0),FALSE),"")</f>
        <v>47</v>
      </c>
      <c r="K441" s="108">
        <f>IFERROR(HLOOKUP(K438,'Latest indicator estimate data'!$A$1:$ZZ$500,MATCH($D441,'Latest indicator estimate data'!$G$1:$G$500,0),FALSE),"")</f>
        <v>36</v>
      </c>
      <c r="L441" s="108">
        <f>IFERROR(HLOOKUP(L438,'Latest indicator estimate data'!$A$1:$ZZ$500,MATCH($D441,'Latest indicator estimate data'!$G$1:$G$500,0),FALSE),"")</f>
        <v>69</v>
      </c>
      <c r="M441" s="108" t="str">
        <f>IFERROR(HLOOKUP(M438,'Latest indicator estimate data'!$A$1:$ZZ$500,MATCH($D441,'Latest indicator estimate data'!$G$1:$G$500,0),FALSE),"")</f>
        <v/>
      </c>
      <c r="N441" s="108" t="str">
        <f>IFERROR(HLOOKUP(N438,'Latest indicator estimate data'!$A$1:$ZZ$500,MATCH($D441,'Latest indicator estimate data'!$G$1:$G$500,0),FALSE),"")</f>
        <v/>
      </c>
      <c r="O441" s="108" t="str">
        <f>IFERROR(HLOOKUP(O438,'Latest indicator estimate data'!$A$1:$ZZ$500,MATCH($D441,'Latest indicator estimate data'!$G$1:$G$500,0),FALSE),"")</f>
        <v/>
      </c>
      <c r="P441" s="108"/>
      <c r="Q441" s="118"/>
      <c r="X441" s="19" t="s">
        <v>2209</v>
      </c>
      <c r="Y441" s="19" t="s">
        <v>935</v>
      </c>
      <c r="Z441" s="19" t="s">
        <v>1450</v>
      </c>
    </row>
    <row r="442" spans="1:29" s="20" customFormat="1" ht="12.75" customHeight="1">
      <c r="A442" s="118"/>
      <c r="B442" s="115"/>
      <c r="C442" s="125"/>
      <c r="D442" s="20" t="s">
        <v>1929</v>
      </c>
      <c r="E442" s="108">
        <f>IFERROR(HLOOKUP(E438,'Latest indicator estimate data'!$A$1:$ZZ$500,MATCH($D442,'Latest indicator estimate data'!$G$1:$G$500,0),FALSE),"")</f>
        <v>42</v>
      </c>
      <c r="F442" s="108">
        <f>IFERROR(HLOOKUP(F438,'Latest indicator estimate data'!$A$1:$ZZ$500,MATCH($D442,'Latest indicator estimate data'!$G$1:$G$500,0),FALSE),"")</f>
        <v>41</v>
      </c>
      <c r="G442" s="108">
        <f>IFERROR(HLOOKUP(G438,'Latest indicator estimate data'!$A$1:$ZZ$500,MATCH($D442,'Latest indicator estimate data'!$G$1:$G$500,0),FALSE),"")</f>
        <v>61</v>
      </c>
      <c r="H442" s="108">
        <f>IFERROR(HLOOKUP(H438,'Latest indicator estimate data'!$A$1:$ZZ$500,MATCH($D442,'Latest indicator estimate data'!$G$1:$G$500,0),FALSE),"")</f>
        <v>51</v>
      </c>
      <c r="I442" s="108">
        <f>IFERROR(HLOOKUP(I438,'Latest indicator estimate data'!$A$1:$ZZ$500,MATCH($D442,'Latest indicator estimate data'!$G$1:$G$500,0),FALSE),"")</f>
        <v>62</v>
      </c>
      <c r="J442" s="108">
        <f>IFERROR(HLOOKUP(J438,'Latest indicator estimate data'!$A$1:$ZZ$500,MATCH($D442,'Latest indicator estimate data'!$G$1:$G$500,0),FALSE),"")</f>
        <v>47</v>
      </c>
      <c r="K442" s="108">
        <f>IFERROR(HLOOKUP(K438,'Latest indicator estimate data'!$A$1:$ZZ$500,MATCH($D442,'Latest indicator estimate data'!$G$1:$G$500,0),FALSE),"")</f>
        <v>15</v>
      </c>
      <c r="L442" s="108">
        <f>IFERROR(HLOOKUP(L438,'Latest indicator estimate data'!$A$1:$ZZ$500,MATCH($D442,'Latest indicator estimate data'!$G$1:$G$500,0),FALSE),"")</f>
        <v>26</v>
      </c>
      <c r="M442" s="108" t="str">
        <f>IFERROR(HLOOKUP(M438,'Latest indicator estimate data'!$A$1:$ZZ$500,MATCH($D442,'Latest indicator estimate data'!$G$1:$G$500,0),FALSE),"")</f>
        <v/>
      </c>
      <c r="N442" s="108" t="str">
        <f>IFERROR(HLOOKUP(N438,'Latest indicator estimate data'!$A$1:$ZZ$500,MATCH($D442,'Latest indicator estimate data'!$G$1:$G$500,0),FALSE),"")</f>
        <v/>
      </c>
      <c r="O442" s="108" t="str">
        <f>IFERROR(HLOOKUP(O438,'Latest indicator estimate data'!$A$1:$ZZ$500,MATCH($D442,'Latest indicator estimate data'!$G$1:$G$500,0),FALSE),"")</f>
        <v/>
      </c>
      <c r="P442" s="108"/>
      <c r="Q442" s="118"/>
      <c r="X442" s="19" t="s">
        <v>2210</v>
      </c>
      <c r="Y442" s="19" t="s">
        <v>936</v>
      </c>
      <c r="Z442" s="19" t="s">
        <v>1452</v>
      </c>
    </row>
    <row r="443" spans="1:29" s="20" customFormat="1" ht="12.75" customHeight="1">
      <c r="A443" s="118"/>
      <c r="B443" s="115"/>
      <c r="C443" s="130" t="s">
        <v>2031</v>
      </c>
      <c r="D443" s="131"/>
      <c r="E443" s="132"/>
      <c r="F443" s="132"/>
      <c r="G443" s="132"/>
      <c r="H443" s="132"/>
      <c r="I443" s="132"/>
      <c r="J443" s="132"/>
      <c r="K443" s="132"/>
      <c r="L443" s="132"/>
      <c r="M443" s="132"/>
      <c r="N443" s="132"/>
      <c r="O443" s="132"/>
      <c r="P443" s="132"/>
      <c r="Q443" s="118"/>
      <c r="X443" s="19" t="s">
        <v>2211</v>
      </c>
      <c r="Y443" s="19" t="s">
        <v>937</v>
      </c>
      <c r="Z443" s="19" t="s">
        <v>1454</v>
      </c>
    </row>
    <row r="444" spans="1:29" s="20" customFormat="1" ht="12.75" customHeight="1">
      <c r="A444" s="118"/>
      <c r="B444" s="115"/>
      <c r="C444" s="125"/>
      <c r="D444" s="20" t="s">
        <v>2558</v>
      </c>
      <c r="E444" s="108">
        <f>IFERROR(HLOOKUP(E438,'Latest indicator estimate data'!$A$1:$ZZ$500,MATCH($D444,'Latest indicator estimate data'!$G$1:$G$500,0),FALSE),"")</f>
        <v>42</v>
      </c>
      <c r="F444" s="108">
        <f>IFERROR(HLOOKUP(F438,'Latest indicator estimate data'!$A$1:$ZZ$500,MATCH($D444,'Latest indicator estimate data'!$G$1:$G$500,0),FALSE),"")</f>
        <v>40</v>
      </c>
      <c r="G444" s="108">
        <f>IFERROR(HLOOKUP(G438,'Latest indicator estimate data'!$A$1:$ZZ$500,MATCH($D444,'Latest indicator estimate data'!$G$1:$G$500,0),FALSE),"")</f>
        <v>60</v>
      </c>
      <c r="H444" s="108">
        <f>IFERROR(HLOOKUP(H438,'Latest indicator estimate data'!$A$1:$ZZ$500,MATCH($D444,'Latest indicator estimate data'!$G$1:$G$500,0),FALSE),"")</f>
        <v>51</v>
      </c>
      <c r="I444" s="108">
        <f>IFERROR(HLOOKUP(I438,'Latest indicator estimate data'!$A$1:$ZZ$500,MATCH($D444,'Latest indicator estimate data'!$G$1:$G$500,0),FALSE),"")</f>
        <v>61</v>
      </c>
      <c r="J444" s="108">
        <f>IFERROR(HLOOKUP(J438,'Latest indicator estimate data'!$A$1:$ZZ$500,MATCH($D444,'Latest indicator estimate data'!$G$1:$G$500,0),FALSE),"")</f>
        <v>48</v>
      </c>
      <c r="K444" s="108">
        <f>IFERROR(HLOOKUP(K438,'Latest indicator estimate data'!$A$1:$ZZ$500,MATCH($D444,'Latest indicator estimate data'!$G$1:$G$500,0),FALSE),"")</f>
        <v>15</v>
      </c>
      <c r="L444" s="108">
        <f>IFERROR(HLOOKUP(L438,'Latest indicator estimate data'!$A$1:$ZZ$500,MATCH($D444,'Latest indicator estimate data'!$G$1:$G$500,0),FALSE),"")</f>
        <v>26</v>
      </c>
      <c r="M444" s="108" t="str">
        <f>IFERROR(HLOOKUP(M438,'Latest indicator estimate data'!$A$1:$ZZ$500,MATCH($D444,'Latest indicator estimate data'!$G$1:$G$500,0),FALSE),"")</f>
        <v/>
      </c>
      <c r="N444" s="108" t="str">
        <f>IFERROR(HLOOKUP(N438,'Latest indicator estimate data'!$A$1:$ZZ$500,MATCH($D444,'Latest indicator estimate data'!$G$1:$G$500,0),FALSE),"")</f>
        <v/>
      </c>
      <c r="O444" s="108" t="str">
        <f>IFERROR(HLOOKUP(O438,'Latest indicator estimate data'!$A$1:$ZZ$500,MATCH($D444,'Latest indicator estimate data'!$G$1:$G$500,0),FALSE),"")</f>
        <v/>
      </c>
      <c r="P444" s="108"/>
      <c r="Q444" s="118"/>
      <c r="X444" s="19" t="s">
        <v>2212</v>
      </c>
      <c r="Y444" s="19" t="s">
        <v>938</v>
      </c>
      <c r="Z444" s="19" t="s">
        <v>1456</v>
      </c>
    </row>
    <row r="445" spans="1:29" s="20" customFormat="1" ht="12.75" customHeight="1">
      <c r="A445" s="118"/>
      <c r="B445" s="115"/>
      <c r="C445" s="125"/>
      <c r="D445" s="20" t="s">
        <v>2559</v>
      </c>
      <c r="E445" s="108">
        <f>IFERROR(HLOOKUP(E438,'Latest indicator estimate data'!$A$1:$ZZ$500,MATCH($D445,'Latest indicator estimate data'!$G$1:$G$500,0),FALSE),"")</f>
        <v>54</v>
      </c>
      <c r="F445" s="108">
        <f>IFERROR(HLOOKUP(F438,'Latest indicator estimate data'!$A$1:$ZZ$500,MATCH($D445,'Latest indicator estimate data'!$G$1:$G$500,0),FALSE),"")</f>
        <v>31</v>
      </c>
      <c r="G445" s="108">
        <f>IFERROR(HLOOKUP(G438,'Latest indicator estimate data'!$A$1:$ZZ$500,MATCH($D445,'Latest indicator estimate data'!$G$1:$G$500,0),FALSE),"")</f>
        <v>82</v>
      </c>
      <c r="H445" s="108">
        <f>IFERROR(HLOOKUP(H438,'Latest indicator estimate data'!$A$1:$ZZ$500,MATCH($D445,'Latest indicator estimate data'!$G$1:$G$500,0),FALSE),"")</f>
        <v>62</v>
      </c>
      <c r="I445" s="108">
        <f>IFERROR(HLOOKUP(I438,'Latest indicator estimate data'!$A$1:$ZZ$500,MATCH($D445,'Latest indicator estimate data'!$G$1:$G$500,0),FALSE),"")</f>
        <v>69</v>
      </c>
      <c r="J445" s="108">
        <f>IFERROR(HLOOKUP(J438,'Latest indicator estimate data'!$A$1:$ZZ$500,MATCH($D445,'Latest indicator estimate data'!$G$1:$G$500,0),FALSE),"")</f>
        <v>44</v>
      </c>
      <c r="K445" s="108">
        <f>IFERROR(HLOOKUP(K438,'Latest indicator estimate data'!$A$1:$ZZ$500,MATCH($D445,'Latest indicator estimate data'!$G$1:$G$500,0),FALSE),"")</f>
        <v>38</v>
      </c>
      <c r="L445" s="108">
        <f>IFERROR(HLOOKUP(L438,'Latest indicator estimate data'!$A$1:$ZZ$500,MATCH($D445,'Latest indicator estimate data'!$G$1:$G$500,0),FALSE),"")</f>
        <v>77</v>
      </c>
      <c r="M445" s="108" t="str">
        <f>IFERROR(HLOOKUP(M438,'Latest indicator estimate data'!$A$1:$ZZ$500,MATCH($D445,'Latest indicator estimate data'!$G$1:$G$500,0),FALSE),"")</f>
        <v/>
      </c>
      <c r="N445" s="108" t="str">
        <f>IFERROR(HLOOKUP(N438,'Latest indicator estimate data'!$A$1:$ZZ$500,MATCH($D445,'Latest indicator estimate data'!$G$1:$G$500,0),FALSE),"")</f>
        <v/>
      </c>
      <c r="O445" s="108" t="str">
        <f>IFERROR(HLOOKUP(O438,'Latest indicator estimate data'!$A$1:$ZZ$500,MATCH($D445,'Latest indicator estimate data'!$G$1:$G$500,0),FALSE),"")</f>
        <v/>
      </c>
      <c r="P445" s="108"/>
      <c r="Q445" s="118"/>
      <c r="X445" s="19" t="s">
        <v>2213</v>
      </c>
      <c r="Y445" s="19" t="s">
        <v>939</v>
      </c>
      <c r="Z445" s="19" t="s">
        <v>1458</v>
      </c>
    </row>
    <row r="446" spans="1:29" s="20" customFormat="1" ht="12.75" customHeight="1">
      <c r="A446" s="118"/>
      <c r="B446" s="115"/>
      <c r="C446" s="130" t="s">
        <v>2035</v>
      </c>
      <c r="D446" s="131"/>
      <c r="E446" s="132"/>
      <c r="F446" s="132"/>
      <c r="G446" s="132"/>
      <c r="H446" s="132"/>
      <c r="I446" s="132"/>
      <c r="J446" s="132"/>
      <c r="K446" s="132"/>
      <c r="L446" s="132"/>
      <c r="M446" s="132"/>
      <c r="N446" s="132"/>
      <c r="O446" s="132"/>
      <c r="P446" s="132"/>
      <c r="Q446" s="118"/>
      <c r="X446" s="19" t="s">
        <v>2214</v>
      </c>
      <c r="Y446" s="19" t="s">
        <v>940</v>
      </c>
      <c r="Z446" s="19" t="s">
        <v>1460</v>
      </c>
    </row>
    <row r="447" spans="1:29" s="20" customFormat="1" ht="12.75" customHeight="1">
      <c r="A447" s="118"/>
      <c r="B447" s="115"/>
      <c r="C447" s="125"/>
      <c r="D447" s="20" t="s">
        <v>1933</v>
      </c>
      <c r="E447" s="108">
        <f>IFERROR(HLOOKUP(E438,'Latest indicator estimate data'!$A$1:$ZZ$500,MATCH($D447,'Latest indicator estimate data'!$G$1:$G$500,0),FALSE),"")</f>
        <v>37</v>
      </c>
      <c r="F447" s="108">
        <f>IFERROR(HLOOKUP(F438,'Latest indicator estimate data'!$A$1:$ZZ$500,MATCH($D447,'Latest indicator estimate data'!$G$1:$G$500,0),FALSE),"")</f>
        <v>41</v>
      </c>
      <c r="G447" s="108">
        <f>IFERROR(HLOOKUP(G438,'Latest indicator estimate data'!$A$1:$ZZ$500,MATCH($D447,'Latest indicator estimate data'!$G$1:$G$500,0),FALSE),"")</f>
        <v>60</v>
      </c>
      <c r="H447" s="108">
        <f>IFERROR(HLOOKUP(H438,'Latest indicator estimate data'!$A$1:$ZZ$500,MATCH($D447,'Latest indicator estimate data'!$G$1:$G$500,0),FALSE),"")</f>
        <v>56</v>
      </c>
      <c r="I447" s="108">
        <f>IFERROR(HLOOKUP(I438,'Latest indicator estimate data'!$A$1:$ZZ$500,MATCH($D447,'Latest indicator estimate data'!$G$1:$G$500,0),FALSE),"")</f>
        <v>60</v>
      </c>
      <c r="J447" s="108">
        <f>IFERROR(HLOOKUP(J438,'Latest indicator estimate data'!$A$1:$ZZ$500,MATCH($D447,'Latest indicator estimate data'!$G$1:$G$500,0),FALSE),"")</f>
        <v>48</v>
      </c>
      <c r="K447" s="108">
        <f>IFERROR(HLOOKUP(K438,'Latest indicator estimate data'!$A$1:$ZZ$500,MATCH($D447,'Latest indicator estimate data'!$G$1:$G$500,0),FALSE),"")</f>
        <v>15</v>
      </c>
      <c r="L447" s="108">
        <f>IFERROR(HLOOKUP(L438,'Latest indicator estimate data'!$A$1:$ZZ$500,MATCH($D447,'Latest indicator estimate data'!$G$1:$G$500,0),FALSE),"")</f>
        <v>22</v>
      </c>
      <c r="M447" s="108" t="str">
        <f>IFERROR(HLOOKUP(M438,'Latest indicator estimate data'!$A$1:$ZZ$500,MATCH($D447,'Latest indicator estimate data'!$G$1:$G$500,0),FALSE),"")</f>
        <v/>
      </c>
      <c r="N447" s="108" t="str">
        <f>IFERROR(HLOOKUP(N438,'Latest indicator estimate data'!$A$1:$ZZ$500,MATCH($D447,'Latest indicator estimate data'!$G$1:$G$500,0),FALSE),"")</f>
        <v/>
      </c>
      <c r="O447" s="108" t="str">
        <f>IFERROR(HLOOKUP(O438,'Latest indicator estimate data'!$A$1:$ZZ$500,MATCH($D447,'Latest indicator estimate data'!$G$1:$G$500,0),FALSE),"")</f>
        <v/>
      </c>
      <c r="P447" s="108"/>
      <c r="Q447" s="118"/>
    </row>
    <row r="448" spans="1:29" s="20" customFormat="1" ht="12.75" customHeight="1">
      <c r="A448" s="118"/>
      <c r="B448" s="115"/>
      <c r="C448" s="125"/>
      <c r="D448" s="20" t="s">
        <v>1934</v>
      </c>
      <c r="E448" s="108">
        <f>IFERROR(HLOOKUP(E438,'Latest indicator estimate data'!$A$1:$ZZ$500,MATCH($D448,'Latest indicator estimate data'!$G$1:$G$500,0),FALSE),"")</f>
        <v>53</v>
      </c>
      <c r="F448" s="108">
        <f>IFERROR(HLOOKUP(F438,'Latest indicator estimate data'!$A$1:$ZZ$500,MATCH($D448,'Latest indicator estimate data'!$G$1:$G$500,0),FALSE),"")</f>
        <v>34</v>
      </c>
      <c r="G448" s="108">
        <f>IFERROR(HLOOKUP(G438,'Latest indicator estimate data'!$A$1:$ZZ$500,MATCH($D448,'Latest indicator estimate data'!$G$1:$G$500,0),FALSE),"")</f>
        <v>72</v>
      </c>
      <c r="H448" s="108">
        <f>IFERROR(HLOOKUP(H438,'Latest indicator estimate data'!$A$1:$ZZ$500,MATCH($D448,'Latest indicator estimate data'!$G$1:$G$500,0),FALSE),"")</f>
        <v>51</v>
      </c>
      <c r="I448" s="108">
        <f>IFERROR(HLOOKUP(I438,'Latest indicator estimate data'!$A$1:$ZZ$500,MATCH($D448,'Latest indicator estimate data'!$G$1:$G$500,0),FALSE),"")</f>
        <v>66</v>
      </c>
      <c r="J448" s="108">
        <f>IFERROR(HLOOKUP(J438,'Latest indicator estimate data'!$A$1:$ZZ$500,MATCH($D448,'Latest indicator estimate data'!$G$1:$G$500,0),FALSE),"")</f>
        <v>46</v>
      </c>
      <c r="K448" s="108">
        <f>IFERROR(HLOOKUP(K438,'Latest indicator estimate data'!$A$1:$ZZ$500,MATCH($D448,'Latest indicator estimate data'!$G$1:$G$500,0),FALSE),"")</f>
        <v>27</v>
      </c>
      <c r="L448" s="108">
        <f>IFERROR(HLOOKUP(L438,'Latest indicator estimate data'!$A$1:$ZZ$500,MATCH($D448,'Latest indicator estimate data'!$G$1:$G$500,0),FALSE),"")</f>
        <v>57</v>
      </c>
      <c r="M448" s="108" t="str">
        <f>IFERROR(HLOOKUP(M438,'Latest indicator estimate data'!$A$1:$ZZ$500,MATCH($D448,'Latest indicator estimate data'!$G$1:$G$500,0),FALSE),"")</f>
        <v/>
      </c>
      <c r="N448" s="108" t="str">
        <f>IFERROR(HLOOKUP(N438,'Latest indicator estimate data'!$A$1:$ZZ$500,MATCH($D448,'Latest indicator estimate data'!$G$1:$G$500,0),FALSE),"")</f>
        <v/>
      </c>
      <c r="O448" s="108" t="str">
        <f>IFERROR(HLOOKUP(O438,'Latest indicator estimate data'!$A$1:$ZZ$500,MATCH($D448,'Latest indicator estimate data'!$G$1:$G$500,0),FALSE),"")</f>
        <v/>
      </c>
      <c r="P448" s="108"/>
      <c r="Q448" s="118"/>
    </row>
    <row r="449" spans="1:26" s="20" customFormat="1" ht="12.75" customHeight="1">
      <c r="A449" s="118"/>
      <c r="B449" s="115"/>
      <c r="C449" s="130" t="s">
        <v>2039</v>
      </c>
      <c r="D449" s="131"/>
      <c r="E449" s="132"/>
      <c r="F449" s="132"/>
      <c r="G449" s="132"/>
      <c r="H449" s="132"/>
      <c r="I449" s="132"/>
      <c r="J449" s="132"/>
      <c r="K449" s="132"/>
      <c r="L449" s="132"/>
      <c r="M449" s="132"/>
      <c r="N449" s="132"/>
      <c r="O449" s="132"/>
      <c r="P449" s="132"/>
      <c r="Q449" s="118"/>
    </row>
    <row r="450" spans="1:26" s="20" customFormat="1" ht="12.75" customHeight="1">
      <c r="A450" s="118"/>
      <c r="B450" s="115"/>
      <c r="C450" s="125"/>
      <c r="D450" s="20" t="s">
        <v>2561</v>
      </c>
      <c r="E450" s="108">
        <f>IFERROR(HLOOKUP(E438,'Latest indicator estimate data'!$A$1:$ZZ$500,MATCH($D450,'Latest indicator estimate data'!$G$1:$G$500,0),FALSE),"")</f>
        <v>47</v>
      </c>
      <c r="F450" s="108">
        <f>IFERROR(HLOOKUP(F438,'Latest indicator estimate data'!$A$1:$ZZ$500,MATCH($D450,'Latest indicator estimate data'!$G$1:$G$500,0),FALSE),"")</f>
        <v>37</v>
      </c>
      <c r="G450" s="108">
        <f>IFERROR(HLOOKUP(G438,'Latest indicator estimate data'!$A$1:$ZZ$500,MATCH($D450,'Latest indicator estimate data'!$G$1:$G$500,0),FALSE),"")</f>
        <v>79</v>
      </c>
      <c r="H450" s="108">
        <f>IFERROR(HLOOKUP(H438,'Latest indicator estimate data'!$A$1:$ZZ$500,MATCH($D450,'Latest indicator estimate data'!$G$1:$G$500,0),FALSE),"")</f>
        <v>58</v>
      </c>
      <c r="I450" s="108">
        <f>IFERROR(HLOOKUP(I438,'Latest indicator estimate data'!$A$1:$ZZ$500,MATCH($D450,'Latest indicator estimate data'!$G$1:$G$500,0),FALSE),"")</f>
        <v>63</v>
      </c>
      <c r="J450" s="108">
        <f>IFERROR(HLOOKUP(J438,'Latest indicator estimate data'!$A$1:$ZZ$500,MATCH($D450,'Latest indicator estimate data'!$G$1:$G$500,0),FALSE),"")</f>
        <v>37</v>
      </c>
      <c r="K450" s="108">
        <f>IFERROR(HLOOKUP(K438,'Latest indicator estimate data'!$A$1:$ZZ$500,MATCH($D450,'Latest indicator estimate data'!$G$1:$G$500,0),FALSE),"")</f>
        <v>21</v>
      </c>
      <c r="L450" s="108">
        <f>IFERROR(HLOOKUP(L438,'Latest indicator estimate data'!$A$1:$ZZ$500,MATCH($D450,'Latest indicator estimate data'!$G$1:$G$500,0),FALSE),"")</f>
        <v>47</v>
      </c>
      <c r="M450" s="108" t="str">
        <f>IFERROR(HLOOKUP(M438,'Latest indicator estimate data'!$A$1:$ZZ$500,MATCH($D450,'Latest indicator estimate data'!$G$1:$G$500,0),FALSE),"")</f>
        <v/>
      </c>
      <c r="N450" s="108" t="str">
        <f>IFERROR(HLOOKUP(N438,'Latest indicator estimate data'!$A$1:$ZZ$500,MATCH($D450,'Latest indicator estimate data'!$G$1:$G$500,0),FALSE),"")</f>
        <v/>
      </c>
      <c r="O450" s="108" t="str">
        <f>IFERROR(HLOOKUP(O438,'Latest indicator estimate data'!$A$1:$ZZ$500,MATCH($D450,'Latest indicator estimate data'!$G$1:$G$500,0),FALSE),"")</f>
        <v/>
      </c>
      <c r="P450" s="108"/>
      <c r="Q450" s="118"/>
    </row>
    <row r="451" spans="1:26" s="20" customFormat="1" ht="12.75" customHeight="1">
      <c r="A451" s="118"/>
      <c r="B451" s="115"/>
      <c r="C451" s="126"/>
      <c r="D451" s="129" t="s">
        <v>2560</v>
      </c>
      <c r="E451" s="113">
        <f>IFERROR(HLOOKUP(E438,'Latest indicator estimate data'!$A$1:$ZZ$500,MATCH($D451,'Latest indicator estimate data'!$G$1:$G$500,0),FALSE),"")</f>
        <v>45</v>
      </c>
      <c r="F451" s="113">
        <f>IFERROR(HLOOKUP(F438,'Latest indicator estimate data'!$A$1:$ZZ$500,MATCH($D451,'Latest indicator estimate data'!$G$1:$G$500,0),FALSE),"")</f>
        <v>38</v>
      </c>
      <c r="G451" s="113">
        <f>IFERROR(HLOOKUP(G438,'Latest indicator estimate data'!$A$1:$ZZ$500,MATCH($D451,'Latest indicator estimate data'!$G$1:$G$500,0),FALSE),"")</f>
        <v>64</v>
      </c>
      <c r="H451" s="113">
        <f>IFERROR(HLOOKUP(H438,'Latest indicator estimate data'!$A$1:$ZZ$500,MATCH($D451,'Latest indicator estimate data'!$G$1:$G$500,0),FALSE),"")</f>
        <v>53</v>
      </c>
      <c r="I451" s="113">
        <f>IFERROR(HLOOKUP(I438,'Latest indicator estimate data'!$A$1:$ZZ$500,MATCH($D451,'Latest indicator estimate data'!$G$1:$G$500,0),FALSE),"")</f>
        <v>63</v>
      </c>
      <c r="J451" s="113">
        <f>IFERROR(HLOOKUP(J438,'Latest indicator estimate data'!$A$1:$ZZ$500,MATCH($D451,'Latest indicator estimate data'!$G$1:$G$500,0),FALSE),"")</f>
        <v>48</v>
      </c>
      <c r="K451" s="113">
        <f>IFERROR(HLOOKUP(K438,'Latest indicator estimate data'!$A$1:$ZZ$500,MATCH($D451,'Latest indicator estimate data'!$G$1:$G$500,0),FALSE),"")</f>
        <v>21</v>
      </c>
      <c r="L451" s="113">
        <f>IFERROR(HLOOKUP(L438,'Latest indicator estimate data'!$A$1:$ZZ$500,MATCH($D451,'Latest indicator estimate data'!$G$1:$G$500,0),FALSE),"")</f>
        <v>38</v>
      </c>
      <c r="M451" s="113" t="str">
        <f>IFERROR(HLOOKUP(M438,'Latest indicator estimate data'!$A$1:$ZZ$500,MATCH($D451,'Latest indicator estimate data'!$G$1:$G$500,0),FALSE),"")</f>
        <v/>
      </c>
      <c r="N451" s="113" t="str">
        <f>IFERROR(HLOOKUP(N438,'Latest indicator estimate data'!$A$1:$ZZ$500,MATCH($D451,'Latest indicator estimate data'!$G$1:$G$500,0),FALSE),"")</f>
        <v/>
      </c>
      <c r="O451" s="113" t="str">
        <f>IFERROR(HLOOKUP(O438,'Latest indicator estimate data'!$A$1:$ZZ$500,MATCH($D451,'Latest indicator estimate data'!$G$1:$G$500,0),FALSE),"")</f>
        <v/>
      </c>
      <c r="P451" s="113"/>
      <c r="Q451" s="118"/>
    </row>
    <row r="452" spans="1:26">
      <c r="A452" s="118"/>
      <c r="D452" s="118"/>
      <c r="E452" s="114"/>
      <c r="F452" s="114"/>
      <c r="G452" s="114"/>
      <c r="H452" s="114"/>
      <c r="I452" s="114"/>
      <c r="J452" s="114"/>
      <c r="K452" s="114"/>
      <c r="L452" s="114"/>
      <c r="M452" s="114"/>
      <c r="N452" s="114"/>
      <c r="O452" s="108"/>
      <c r="P452" s="118"/>
      <c r="Q452" s="118"/>
    </row>
    <row r="455" spans="1:26">
      <c r="B455" s="115" t="s">
        <v>2215</v>
      </c>
    </row>
    <row r="456" spans="1:26">
      <c r="B456" s="105" t="s">
        <v>2216</v>
      </c>
      <c r="C456" s="105"/>
      <c r="D456" s="106"/>
      <c r="E456" s="107"/>
      <c r="F456" s="107"/>
      <c r="G456" s="107"/>
      <c r="H456" s="107"/>
      <c r="I456" s="107"/>
      <c r="J456" s="107"/>
      <c r="K456" s="107"/>
      <c r="L456" s="107"/>
      <c r="M456" s="107"/>
      <c r="N456" s="107"/>
      <c r="O456" s="108"/>
      <c r="P456" s="118"/>
    </row>
    <row r="457" spans="1:26" ht="23.25" customHeight="1">
      <c r="C457" s="109"/>
      <c r="D457" s="109"/>
      <c r="E457" s="257" t="s">
        <v>2217</v>
      </c>
      <c r="F457" s="257"/>
      <c r="G457" s="257"/>
      <c r="H457" s="257"/>
      <c r="I457" s="257"/>
      <c r="J457" s="257"/>
      <c r="K457" s="257"/>
      <c r="L457" s="257"/>
      <c r="M457" s="110"/>
      <c r="N457" s="110"/>
      <c r="O457" s="110"/>
      <c r="P457" s="110"/>
    </row>
    <row r="458" spans="1:26" ht="123.75" customHeight="1">
      <c r="C458" s="120"/>
      <c r="D458" s="120"/>
      <c r="E458" s="160" t="str">
        <f>X460</f>
        <v>reduce the scope or volume, or suspend the provision of, specific services</v>
      </c>
      <c r="F458" s="160" t="str">
        <f>X461</f>
        <v xml:space="preserve">redirect patients to alternative health care facilities </v>
      </c>
      <c r="G458" s="160" t="str">
        <f>X462</f>
        <v>give priority to seeing high-risk patients</v>
      </c>
      <c r="H458" s="160" t="str">
        <f>X463</f>
        <v>provide all care in a single visit for multiple morbidities</v>
      </c>
      <c r="I458" s="160" t="str">
        <f>X464</f>
        <v xml:space="preserve">support self-care interventions wherever appropriate </v>
      </c>
      <c r="J458" s="160" t="str">
        <f>X465</f>
        <v xml:space="preserve">provide home-based care for certain patients </v>
      </c>
      <c r="K458" s="160" t="str">
        <f>X466</f>
        <v xml:space="preserve">shift clinical encounters to digital platforms such as teleconsultations </v>
      </c>
      <c r="L458" s="160" t="str">
        <f>X467</f>
        <v>provide electronic or tele prescriptions, extend prescriptions, or use novel dispensing approaches</v>
      </c>
      <c r="M458" s="111"/>
      <c r="N458" s="111"/>
      <c r="O458" s="111"/>
      <c r="P458" s="111"/>
    </row>
    <row r="459" spans="1:26" ht="27.6">
      <c r="C459" s="121"/>
      <c r="D459" s="121"/>
      <c r="E459" s="127" t="s">
        <v>941</v>
      </c>
      <c r="F459" s="127" t="s">
        <v>942</v>
      </c>
      <c r="G459" s="127" t="s">
        <v>943</v>
      </c>
      <c r="H459" s="127" t="s">
        <v>944</v>
      </c>
      <c r="I459" s="127" t="s">
        <v>945</v>
      </c>
      <c r="J459" s="127" t="s">
        <v>946</v>
      </c>
      <c r="K459" s="127" t="s">
        <v>947</v>
      </c>
      <c r="L459" s="127" t="s">
        <v>948</v>
      </c>
      <c r="M459" s="127"/>
      <c r="N459" s="127"/>
      <c r="O459" s="127"/>
      <c r="P459" s="127"/>
    </row>
    <row r="460" spans="1:26">
      <c r="C460" s="123" t="s">
        <v>1927</v>
      </c>
      <c r="D460" s="124"/>
      <c r="E460" s="112">
        <f>HLOOKUP(E459,'Latest indicator estimate data'!$A$1:$ZZ$500,MATCH($C460,'Latest indicator estimate data'!$G$1:$G$500,0),FALSE)</f>
        <v>3</v>
      </c>
      <c r="F460" s="112">
        <f>HLOOKUP(F459,'Latest indicator estimate data'!$A$1:$ZZ$500,MATCH($C460,'Latest indicator estimate data'!$G$1:$G$500,0),FALSE)</f>
        <v>25</v>
      </c>
      <c r="G460" s="112">
        <f>HLOOKUP(G459,'Latest indicator estimate data'!$A$1:$ZZ$500,MATCH($C460,'Latest indicator estimate data'!$G$1:$G$500,0),FALSE)</f>
        <v>59</v>
      </c>
      <c r="H460" s="112">
        <f>HLOOKUP(H459,'Latest indicator estimate data'!$A$1:$ZZ$500,MATCH($C460,'Latest indicator estimate data'!$G$1:$G$500,0),FALSE)</f>
        <v>65</v>
      </c>
      <c r="I460" s="112">
        <f>HLOOKUP(I459,'Latest indicator estimate data'!$A$1:$ZZ$500,MATCH($C460,'Latest indicator estimate data'!$G$1:$G$500,0),FALSE)</f>
        <v>56</v>
      </c>
      <c r="J460" s="112">
        <f>HLOOKUP(J459,'Latest indicator estimate data'!$A$1:$ZZ$500,MATCH($C460,'Latest indicator estimate data'!$G$1:$G$500,0),FALSE)</f>
        <v>64</v>
      </c>
      <c r="K460" s="112">
        <f>HLOOKUP(K459,'Latest indicator estimate data'!$A$1:$ZZ$500,MATCH($C460,'Latest indicator estimate data'!$G$1:$G$500,0),FALSE)</f>
        <v>32</v>
      </c>
      <c r="L460" s="112">
        <f>HLOOKUP(L459,'Latest indicator estimate data'!$A$1:$ZZ$500,MATCH($C460,'Latest indicator estimate data'!$G$1:$G$500,0),FALSE)</f>
        <v>47</v>
      </c>
      <c r="M460" s="112" t="e">
        <f>HLOOKUP(M459,'Latest indicator estimate data'!$A$1:$ZZ$500,MATCH($C460,'Latest indicator estimate data'!$G$1:$G$500,0),FALSE)</f>
        <v>#N/A</v>
      </c>
      <c r="N460" s="112" t="e">
        <f>HLOOKUP(N459,'Latest indicator estimate data'!$A$1:$ZZ$500,MATCH($C460,'Latest indicator estimate data'!$G$1:$G$500,0),FALSE)</f>
        <v>#N/A</v>
      </c>
      <c r="O460" s="112" t="e">
        <f>HLOOKUP(O459,'Latest indicator estimate data'!$A$1:$ZZ$500,MATCH($C460,'Latest indicator estimate data'!$G$1:$G$500,0),FALSE)</f>
        <v>#N/A</v>
      </c>
      <c r="P460" s="112" t="e">
        <f>HLOOKUP(P459,'Latest indicator estimate data'!A120:ZZ619,MATCH(C460,'Latest indicator estimate data'!E120:E619,0),FALSE)</f>
        <v>#N/A</v>
      </c>
      <c r="X460" s="19" t="s">
        <v>2207</v>
      </c>
      <c r="Y460" s="19" t="s">
        <v>941</v>
      </c>
      <c r="Z460" s="19" t="s">
        <v>1462</v>
      </c>
    </row>
    <row r="461" spans="1:26">
      <c r="C461" s="133" t="s">
        <v>2027</v>
      </c>
      <c r="D461" s="134"/>
      <c r="E461" s="132"/>
      <c r="F461" s="132"/>
      <c r="G461" s="132"/>
      <c r="H461" s="132"/>
      <c r="I461" s="132"/>
      <c r="J461" s="132"/>
      <c r="K461" s="132"/>
      <c r="L461" s="132"/>
      <c r="M461" s="132"/>
      <c r="N461" s="132"/>
      <c r="O461" s="132"/>
      <c r="P461" s="132"/>
      <c r="X461" s="19" t="s">
        <v>2208</v>
      </c>
      <c r="Y461" s="19" t="s">
        <v>942</v>
      </c>
      <c r="Z461" s="19" t="s">
        <v>1465</v>
      </c>
    </row>
    <row r="462" spans="1:26">
      <c r="C462" s="125"/>
      <c r="D462" s="20" t="s">
        <v>1928</v>
      </c>
      <c r="E462" s="108">
        <f>IFERROR(HLOOKUP(E459,'Latest indicator estimate data'!$A$1:$ZZ$500,MATCH($D462,'Latest indicator estimate data'!$G$1:$G$500,0),FALSE),"")</f>
        <v>4</v>
      </c>
      <c r="F462" s="108">
        <f>IFERROR(HLOOKUP(F459,'Latest indicator estimate data'!$A$1:$ZZ$500,MATCH($D462,'Latest indicator estimate data'!$G$1:$G$500,0),FALSE),"")</f>
        <v>23</v>
      </c>
      <c r="G462" s="108">
        <f>IFERROR(HLOOKUP(G459,'Latest indicator estimate data'!$A$1:$ZZ$500,MATCH($D462,'Latest indicator estimate data'!$G$1:$G$500,0),FALSE),"")</f>
        <v>63</v>
      </c>
      <c r="H462" s="108">
        <f>IFERROR(HLOOKUP(H459,'Latest indicator estimate data'!$A$1:$ZZ$500,MATCH($D462,'Latest indicator estimate data'!$G$1:$G$500,0),FALSE),"")</f>
        <v>63</v>
      </c>
      <c r="I462" s="108">
        <f>IFERROR(HLOOKUP(I459,'Latest indicator estimate data'!$A$1:$ZZ$500,MATCH($D462,'Latest indicator estimate data'!$G$1:$G$500,0),FALSE),"")</f>
        <v>53</v>
      </c>
      <c r="J462" s="108">
        <f>IFERROR(HLOOKUP(J459,'Latest indicator estimate data'!$A$1:$ZZ$500,MATCH($D462,'Latest indicator estimate data'!$G$1:$G$500,0),FALSE),"")</f>
        <v>57</v>
      </c>
      <c r="K462" s="108">
        <f>IFERROR(HLOOKUP(K459,'Latest indicator estimate data'!$A$1:$ZZ$500,MATCH($D462,'Latest indicator estimate data'!$G$1:$G$500,0),FALSE),"")</f>
        <v>25</v>
      </c>
      <c r="L462" s="108">
        <f>IFERROR(HLOOKUP(L459,'Latest indicator estimate data'!$A$1:$ZZ$500,MATCH($D462,'Latest indicator estimate data'!$G$1:$G$500,0),FALSE),"")</f>
        <v>42</v>
      </c>
      <c r="M462" s="108" t="str">
        <f>IFERROR(HLOOKUP(M459,'Latest indicator estimate data'!$A$1:$ZZ$500,MATCH($D462,'Latest indicator estimate data'!$G$1:$G$500,0),FALSE),"")</f>
        <v/>
      </c>
      <c r="N462" s="108" t="str">
        <f>IFERROR(HLOOKUP(N459,'Latest indicator estimate data'!$A$1:$ZZ$500,MATCH($D462,'Latest indicator estimate data'!$G$1:$G$500,0),FALSE),"")</f>
        <v/>
      </c>
      <c r="O462" s="108" t="str">
        <f>IFERROR(HLOOKUP(O459,'Latest indicator estimate data'!$A$1:$ZZ$500,MATCH($D462,'Latest indicator estimate data'!$G$1:$G$500,0),FALSE),"")</f>
        <v/>
      </c>
      <c r="P462" s="108" t="str">
        <f>IFERROR(HLOOKUP(P459,'Latest indicator estimate data'!A120:ZZ619,MATCH(D462,'Latest indicator estimate data'!F120:F619,0),FALSE),"")</f>
        <v/>
      </c>
      <c r="X462" s="19" t="s">
        <v>2209</v>
      </c>
      <c r="Y462" s="19" t="s">
        <v>943</v>
      </c>
      <c r="Z462" s="19" t="s">
        <v>1468</v>
      </c>
    </row>
    <row r="463" spans="1:26" ht="12.75" customHeight="1">
      <c r="C463" s="125"/>
      <c r="D463" s="20" t="s">
        <v>1929</v>
      </c>
      <c r="E463" s="108">
        <f>IFERROR(HLOOKUP(E459,'Latest indicator estimate data'!$A$1:$ZZ$500,MATCH($D463,'Latest indicator estimate data'!$G$1:$G$500,0),FALSE),"")</f>
        <v>2</v>
      </c>
      <c r="F463" s="108">
        <f>IFERROR(HLOOKUP(F459,'Latest indicator estimate data'!$A$1:$ZZ$500,MATCH($D463,'Latest indicator estimate data'!$G$1:$G$500,0),FALSE),"")</f>
        <v>26</v>
      </c>
      <c r="G463" s="108">
        <f>IFERROR(HLOOKUP(G459,'Latest indicator estimate data'!$A$1:$ZZ$500,MATCH($D463,'Latest indicator estimate data'!$G$1:$G$500,0),FALSE),"")</f>
        <v>56</v>
      </c>
      <c r="H463" s="108">
        <f>IFERROR(HLOOKUP(H459,'Latest indicator estimate data'!$A$1:$ZZ$500,MATCH($D463,'Latest indicator estimate data'!$G$1:$G$500,0),FALSE),"")</f>
        <v>65</v>
      </c>
      <c r="I463" s="108">
        <f>IFERROR(HLOOKUP(I459,'Latest indicator estimate data'!$A$1:$ZZ$500,MATCH($D463,'Latest indicator estimate data'!$G$1:$G$500,0),FALSE),"")</f>
        <v>57</v>
      </c>
      <c r="J463" s="108">
        <f>IFERROR(HLOOKUP(J459,'Latest indicator estimate data'!$A$1:$ZZ$500,MATCH($D463,'Latest indicator estimate data'!$G$1:$G$500,0),FALSE),"")</f>
        <v>67</v>
      </c>
      <c r="K463" s="108">
        <f>IFERROR(HLOOKUP(K459,'Latest indicator estimate data'!$A$1:$ZZ$500,MATCH($D463,'Latest indicator estimate data'!$G$1:$G$500,0),FALSE),"")</f>
        <v>40</v>
      </c>
      <c r="L463" s="108">
        <f>IFERROR(HLOOKUP(L459,'Latest indicator estimate data'!$A$1:$ZZ$500,MATCH($D463,'Latest indicator estimate data'!$G$1:$G$500,0),FALSE),"")</f>
        <v>52</v>
      </c>
      <c r="M463" s="108" t="str">
        <f>IFERROR(HLOOKUP(M459,'Latest indicator estimate data'!$A$1:$ZZ$500,MATCH($D463,'Latest indicator estimate data'!$G$1:$G$500,0),FALSE),"")</f>
        <v/>
      </c>
      <c r="N463" s="108" t="str">
        <f>IFERROR(HLOOKUP(N459,'Latest indicator estimate data'!$A$1:$ZZ$500,MATCH($D463,'Latest indicator estimate data'!$G$1:$G$500,0),FALSE),"")</f>
        <v/>
      </c>
      <c r="O463" s="108" t="str">
        <f>IFERROR(HLOOKUP(O459,'Latest indicator estimate data'!$A$1:$ZZ$500,MATCH($D463,'Latest indicator estimate data'!$G$1:$G$500,0),FALSE),"")</f>
        <v/>
      </c>
      <c r="P463" s="108" t="str">
        <f>IFERROR(HLOOKUP(P459,'Latest indicator estimate data'!A120:ZZ619,MATCH(D463,'Latest indicator estimate data'!F120:F619,0),FALSE),"")</f>
        <v/>
      </c>
      <c r="X463" s="19" t="s">
        <v>2210</v>
      </c>
      <c r="Y463" s="19" t="s">
        <v>944</v>
      </c>
      <c r="Z463" s="19" t="s">
        <v>1471</v>
      </c>
    </row>
    <row r="464" spans="1:26">
      <c r="C464" s="130" t="s">
        <v>2031</v>
      </c>
      <c r="D464" s="131"/>
      <c r="E464" s="132"/>
      <c r="F464" s="132"/>
      <c r="G464" s="132"/>
      <c r="H464" s="132"/>
      <c r="I464" s="132"/>
      <c r="J464" s="132"/>
      <c r="K464" s="132"/>
      <c r="L464" s="132"/>
      <c r="M464" s="132"/>
      <c r="N464" s="132"/>
      <c r="O464" s="132"/>
      <c r="P464" s="132"/>
      <c r="X464" s="19" t="s">
        <v>2211</v>
      </c>
      <c r="Y464" s="19" t="s">
        <v>945</v>
      </c>
      <c r="Z464" s="19" t="s">
        <v>1474</v>
      </c>
    </row>
    <row r="465" spans="2:26">
      <c r="C465" s="125"/>
      <c r="D465" s="20" t="s">
        <v>2558</v>
      </c>
      <c r="E465" s="108">
        <f>IFERROR(HLOOKUP(E459,'Latest indicator estimate data'!$A$1:$ZZ$500,MATCH($D465,'Latest indicator estimate data'!$G$1:$G$500,0),FALSE),"")</f>
        <v>2</v>
      </c>
      <c r="F465" s="108">
        <f>IFERROR(HLOOKUP(F459,'Latest indicator estimate data'!$A$1:$ZZ$500,MATCH($D465,'Latest indicator estimate data'!$G$1:$G$500,0),FALSE),"")</f>
        <v>26</v>
      </c>
      <c r="G465" s="108">
        <f>IFERROR(HLOOKUP(G459,'Latest indicator estimate data'!$A$1:$ZZ$500,MATCH($D465,'Latest indicator estimate data'!$G$1:$G$500,0),FALSE),"")</f>
        <v>58</v>
      </c>
      <c r="H465" s="108">
        <f>IFERROR(HLOOKUP(H459,'Latest indicator estimate data'!$A$1:$ZZ$500,MATCH($D465,'Latest indicator estimate data'!$G$1:$G$500,0),FALSE),"")</f>
        <v>67</v>
      </c>
      <c r="I465" s="108">
        <f>IFERROR(HLOOKUP(I459,'Latest indicator estimate data'!$A$1:$ZZ$500,MATCH($D465,'Latest indicator estimate data'!$G$1:$G$500,0),FALSE),"")</f>
        <v>58</v>
      </c>
      <c r="J465" s="108">
        <f>IFERROR(HLOOKUP(J459,'Latest indicator estimate data'!$A$1:$ZZ$500,MATCH($D465,'Latest indicator estimate data'!$G$1:$G$500,0),FALSE),"")</f>
        <v>69</v>
      </c>
      <c r="K465" s="108">
        <f>IFERROR(HLOOKUP(K459,'Latest indicator estimate data'!$A$1:$ZZ$500,MATCH($D465,'Latest indicator estimate data'!$G$1:$G$500,0),FALSE),"")</f>
        <v>38</v>
      </c>
      <c r="L465" s="108">
        <f>IFERROR(HLOOKUP(L459,'Latest indicator estimate data'!$A$1:$ZZ$500,MATCH($D465,'Latest indicator estimate data'!$G$1:$G$500,0),FALSE),"")</f>
        <v>54</v>
      </c>
      <c r="M465" s="108" t="str">
        <f>IFERROR(HLOOKUP(M459,'Latest indicator estimate data'!$A$1:$ZZ$500,MATCH($D465,'Latest indicator estimate data'!$G$1:$G$500,0),FALSE),"")</f>
        <v/>
      </c>
      <c r="N465" s="108" t="str">
        <f>IFERROR(HLOOKUP(N459,'Latest indicator estimate data'!$A$1:$ZZ$500,MATCH($D465,'Latest indicator estimate data'!$G$1:$G$500,0),FALSE),"")</f>
        <v/>
      </c>
      <c r="O465" s="108" t="str">
        <f>IFERROR(HLOOKUP(O459,'Latest indicator estimate data'!$A$1:$ZZ$500,MATCH($D465,'Latest indicator estimate data'!$G$1:$G$500,0),FALSE),"")</f>
        <v/>
      </c>
      <c r="P465" s="108" t="str">
        <f>IFERROR(HLOOKUP(P459,'Latest indicator estimate data'!L120:AAK619,MATCH(D465,'Latest indicator estimate data'!Q120:Q619,0),FALSE),"")</f>
        <v/>
      </c>
      <c r="X465" s="19" t="s">
        <v>2212</v>
      </c>
      <c r="Y465" s="19" t="s">
        <v>946</v>
      </c>
      <c r="Z465" s="19" t="s">
        <v>1477</v>
      </c>
    </row>
    <row r="466" spans="2:26">
      <c r="C466" s="125"/>
      <c r="D466" s="20" t="s">
        <v>2559</v>
      </c>
      <c r="E466" s="108">
        <f>IFERROR(HLOOKUP(E459,'Latest indicator estimate data'!$A$1:$ZZ$500,MATCH($D466,'Latest indicator estimate data'!$G$1:$G$500,0),FALSE),"")</f>
        <v>5</v>
      </c>
      <c r="F466" s="108">
        <f>IFERROR(HLOOKUP(F459,'Latest indicator estimate data'!$A$1:$ZZ$500,MATCH($D466,'Latest indicator estimate data'!$G$1:$G$500,0),FALSE),"")</f>
        <v>25</v>
      </c>
      <c r="G466" s="108">
        <f>IFERROR(HLOOKUP(G459,'Latest indicator estimate data'!$A$1:$ZZ$500,MATCH($D466,'Latest indicator estimate data'!$G$1:$G$500,0),FALSE),"")</f>
        <v>59</v>
      </c>
      <c r="H466" s="108">
        <f>IFERROR(HLOOKUP(H459,'Latest indicator estimate data'!$A$1:$ZZ$500,MATCH($D466,'Latest indicator estimate data'!$G$1:$G$500,0),FALSE),"")</f>
        <v>58</v>
      </c>
      <c r="I466" s="108">
        <f>IFERROR(HLOOKUP(I459,'Latest indicator estimate data'!$A$1:$ZZ$500,MATCH($D466,'Latest indicator estimate data'!$G$1:$G$500,0),FALSE),"")</f>
        <v>52</v>
      </c>
      <c r="J466" s="108">
        <f>IFERROR(HLOOKUP(J459,'Latest indicator estimate data'!$A$1:$ZZ$500,MATCH($D466,'Latest indicator estimate data'!$G$1:$G$500,0),FALSE),"")</f>
        <v>47</v>
      </c>
      <c r="K466" s="108">
        <f>IFERROR(HLOOKUP(K459,'Latest indicator estimate data'!$A$1:$ZZ$500,MATCH($D466,'Latest indicator estimate data'!$G$1:$G$500,0),FALSE),"")</f>
        <v>27</v>
      </c>
      <c r="L466" s="108">
        <f>IFERROR(HLOOKUP(L459,'Latest indicator estimate data'!$A$1:$ZZ$500,MATCH($D466,'Latest indicator estimate data'!$G$1:$G$500,0),FALSE),"")</f>
        <v>40</v>
      </c>
      <c r="M466" s="108" t="str">
        <f>IFERROR(HLOOKUP(M459,'Latest indicator estimate data'!$A$1:$ZZ$500,MATCH($D466,'Latest indicator estimate data'!$G$1:$G$500,0),FALSE),"")</f>
        <v/>
      </c>
      <c r="N466" s="108" t="str">
        <f>IFERROR(HLOOKUP(N459,'Latest indicator estimate data'!$A$1:$ZZ$500,MATCH($D466,'Latest indicator estimate data'!$G$1:$G$500,0),FALSE),"")</f>
        <v/>
      </c>
      <c r="O466" s="108" t="str">
        <f>IFERROR(HLOOKUP(O459,'Latest indicator estimate data'!$A$1:$ZZ$500,MATCH($D466,'Latest indicator estimate data'!$G$1:$G$500,0),FALSE),"")</f>
        <v/>
      </c>
      <c r="P466" s="108" t="str">
        <f>IFERROR(HLOOKUP(P459,'Latest indicator estimate data'!L121:AAK620,MATCH(D466,'Latest indicator estimate data'!Q121:Q620,0),FALSE),"")</f>
        <v/>
      </c>
      <c r="X466" s="19" t="s">
        <v>2213</v>
      </c>
      <c r="Y466" s="19" t="s">
        <v>947</v>
      </c>
      <c r="Z466" s="19" t="s">
        <v>1480</v>
      </c>
    </row>
    <row r="467" spans="2:26">
      <c r="C467" s="130" t="s">
        <v>2035</v>
      </c>
      <c r="D467" s="131"/>
      <c r="E467" s="132"/>
      <c r="F467" s="132"/>
      <c r="G467" s="132"/>
      <c r="H467" s="132"/>
      <c r="I467" s="132"/>
      <c r="J467" s="132"/>
      <c r="K467" s="132"/>
      <c r="L467" s="132"/>
      <c r="M467" s="132"/>
      <c r="N467" s="132"/>
      <c r="O467" s="132"/>
      <c r="P467" s="132"/>
      <c r="X467" s="19" t="s">
        <v>2214</v>
      </c>
      <c r="Y467" s="19" t="s">
        <v>948</v>
      </c>
      <c r="Z467" s="19" t="s">
        <v>1483</v>
      </c>
    </row>
    <row r="468" spans="2:26">
      <c r="C468" s="125"/>
      <c r="D468" s="20" t="s">
        <v>1933</v>
      </c>
      <c r="E468" s="108">
        <f>IFERROR(HLOOKUP(E459,'Latest indicator estimate data'!$A$1:$ZZ$500,MATCH($D468,'Latest indicator estimate data'!$G$1:$G$500,0),FALSE),"")</f>
        <v>0</v>
      </c>
      <c r="F468" s="108">
        <f>IFERROR(HLOOKUP(F459,'Latest indicator estimate data'!$A$1:$ZZ$500,MATCH($D468,'Latest indicator estimate data'!$G$1:$G$500,0),FALSE),"")</f>
        <v>27</v>
      </c>
      <c r="G468" s="108">
        <f>IFERROR(HLOOKUP(G459,'Latest indicator estimate data'!$A$1:$ZZ$500,MATCH($D468,'Latest indicator estimate data'!$G$1:$G$500,0),FALSE),"")</f>
        <v>64</v>
      </c>
      <c r="H468" s="108">
        <f>IFERROR(HLOOKUP(H459,'Latest indicator estimate data'!$A$1:$ZZ$500,MATCH($D468,'Latest indicator estimate data'!$G$1:$G$500,0),FALSE),"")</f>
        <v>68</v>
      </c>
      <c r="I468" s="108">
        <f>IFERROR(HLOOKUP(I459,'Latest indicator estimate data'!$A$1:$ZZ$500,MATCH($D468,'Latest indicator estimate data'!$G$1:$G$500,0),FALSE),"")</f>
        <v>59</v>
      </c>
      <c r="J468" s="108">
        <f>IFERROR(HLOOKUP(J459,'Latest indicator estimate data'!$A$1:$ZZ$500,MATCH($D468,'Latest indicator estimate data'!$G$1:$G$500,0),FALSE),"")</f>
        <v>74</v>
      </c>
      <c r="K468" s="108">
        <f>IFERROR(HLOOKUP(K459,'Latest indicator estimate data'!$A$1:$ZZ$500,MATCH($D468,'Latest indicator estimate data'!$G$1:$G$500,0),FALSE),"")</f>
        <v>36</v>
      </c>
      <c r="L468" s="108">
        <f>IFERROR(HLOOKUP(L459,'Latest indicator estimate data'!$A$1:$ZZ$500,MATCH($D468,'Latest indicator estimate data'!$G$1:$G$500,0),FALSE),"")</f>
        <v>56</v>
      </c>
      <c r="M468" s="108" t="str">
        <f>IFERROR(HLOOKUP(M459,'Latest indicator estimate data'!$A$1:$ZZ$500,MATCH($D468,'Latest indicator estimate data'!$G$1:$G$500,0),FALSE),"")</f>
        <v/>
      </c>
      <c r="N468" s="108" t="str">
        <f>IFERROR(HLOOKUP(N459,'Latest indicator estimate data'!$A$1:$ZZ$500,MATCH($D468,'Latest indicator estimate data'!$G$1:$G$500,0),FALSE),"")</f>
        <v/>
      </c>
      <c r="O468" s="108" t="str">
        <f>IFERROR(HLOOKUP(O459,'Latest indicator estimate data'!$A$1:$ZZ$500,MATCH($D468,'Latest indicator estimate data'!$G$1:$G$500,0),FALSE),"")</f>
        <v/>
      </c>
      <c r="P468" s="108" t="str">
        <f>IFERROR(HLOOKUP(P459,'Latest indicator estimate data'!L123:AAK622,MATCH(D468,'Latest indicator estimate data'!Q123:Q622,0),FALSE),"")</f>
        <v/>
      </c>
    </row>
    <row r="469" spans="2:26">
      <c r="C469" s="125"/>
      <c r="D469" s="20" t="s">
        <v>1934</v>
      </c>
      <c r="E469" s="108">
        <f>IFERROR(HLOOKUP(E459,'Latest indicator estimate data'!$A$1:$ZZ$500,MATCH($D469,'Latest indicator estimate data'!$G$1:$G$500,0),FALSE),"")</f>
        <v>5</v>
      </c>
      <c r="F469" s="108">
        <f>IFERROR(HLOOKUP(F459,'Latest indicator estimate data'!$A$1:$ZZ$500,MATCH($D469,'Latest indicator estimate data'!$G$1:$G$500,0),FALSE),"")</f>
        <v>24</v>
      </c>
      <c r="G469" s="108">
        <f>IFERROR(HLOOKUP(G459,'Latest indicator estimate data'!$A$1:$ZZ$500,MATCH($D469,'Latest indicator estimate data'!$G$1:$G$500,0),FALSE),"")</f>
        <v>55</v>
      </c>
      <c r="H469" s="108">
        <f>IFERROR(HLOOKUP(H459,'Latest indicator estimate data'!$A$1:$ZZ$500,MATCH($D469,'Latest indicator estimate data'!$G$1:$G$500,0),FALSE),"")</f>
        <v>61</v>
      </c>
      <c r="I469" s="108">
        <f>IFERROR(HLOOKUP(I459,'Latest indicator estimate data'!$A$1:$ZZ$500,MATCH($D469,'Latest indicator estimate data'!$G$1:$G$500,0),FALSE),"")</f>
        <v>53</v>
      </c>
      <c r="J469" s="108">
        <f>IFERROR(HLOOKUP(J459,'Latest indicator estimate data'!$A$1:$ZZ$500,MATCH($D469,'Latest indicator estimate data'!$G$1:$G$500,0),FALSE),"")</f>
        <v>53</v>
      </c>
      <c r="K469" s="108">
        <f>IFERROR(HLOOKUP(K459,'Latest indicator estimate data'!$A$1:$ZZ$500,MATCH($D469,'Latest indicator estimate data'!$G$1:$G$500,0),FALSE),"")</f>
        <v>30</v>
      </c>
      <c r="L469" s="108">
        <f>IFERROR(HLOOKUP(L459,'Latest indicator estimate data'!$A$1:$ZZ$500,MATCH($D469,'Latest indicator estimate data'!$G$1:$G$500,0),FALSE),"")</f>
        <v>43</v>
      </c>
      <c r="M469" s="108" t="str">
        <f>IFERROR(HLOOKUP(M459,'Latest indicator estimate data'!$A$1:$ZZ$500,MATCH($D469,'Latest indicator estimate data'!$G$1:$G$500,0),FALSE),"")</f>
        <v/>
      </c>
      <c r="N469" s="108" t="str">
        <f>IFERROR(HLOOKUP(N459,'Latest indicator estimate data'!$A$1:$ZZ$500,MATCH($D469,'Latest indicator estimate data'!$G$1:$G$500,0),FALSE),"")</f>
        <v/>
      </c>
      <c r="O469" s="108" t="str">
        <f>IFERROR(HLOOKUP(O459,'Latest indicator estimate data'!$A$1:$ZZ$500,MATCH($D469,'Latest indicator estimate data'!$G$1:$G$500,0),FALSE),"")</f>
        <v/>
      </c>
      <c r="P469" s="108" t="str">
        <f>IFERROR(HLOOKUP(P459,'Latest indicator estimate data'!L124:AAK623,MATCH(D469,'Latest indicator estimate data'!Q124:Q623,0),FALSE),"")</f>
        <v/>
      </c>
    </row>
    <row r="470" spans="2:26">
      <c r="C470" s="130" t="s">
        <v>2039</v>
      </c>
      <c r="D470" s="131"/>
      <c r="E470" s="132"/>
      <c r="F470" s="132"/>
      <c r="G470" s="132"/>
      <c r="H470" s="132"/>
      <c r="I470" s="132"/>
      <c r="J470" s="132"/>
      <c r="K470" s="132"/>
      <c r="L470" s="132"/>
      <c r="M470" s="132"/>
      <c r="N470" s="132"/>
      <c r="O470" s="132"/>
      <c r="P470" s="132"/>
    </row>
    <row r="471" spans="2:26">
      <c r="C471" s="125"/>
      <c r="D471" s="20" t="s">
        <v>2561</v>
      </c>
      <c r="E471" s="108">
        <f>IFERROR(HLOOKUP(E459,'Latest indicator estimate data'!$A$1:$ZZ$500,MATCH($D471,'Latest indicator estimate data'!$G$1:$G$500,0),FALSE),"")</f>
        <v>0</v>
      </c>
      <c r="F471" s="108">
        <f>IFERROR(HLOOKUP(F459,'Latest indicator estimate data'!$A$1:$ZZ$500,MATCH($D471,'Latest indicator estimate data'!$G$1:$G$500,0),FALSE),"")</f>
        <v>29</v>
      </c>
      <c r="G471" s="108">
        <f>IFERROR(HLOOKUP(G459,'Latest indicator estimate data'!$A$1:$ZZ$500,MATCH($D471,'Latest indicator estimate data'!$G$1:$G$500,0),FALSE),"")</f>
        <v>47</v>
      </c>
      <c r="H471" s="108">
        <f>IFERROR(HLOOKUP(H459,'Latest indicator estimate data'!$A$1:$ZZ$500,MATCH($D471,'Latest indicator estimate data'!$G$1:$G$500,0),FALSE),"")</f>
        <v>55</v>
      </c>
      <c r="I471" s="108">
        <f>IFERROR(HLOOKUP(I459,'Latest indicator estimate data'!$A$1:$ZZ$500,MATCH($D471,'Latest indicator estimate data'!$G$1:$G$500,0),FALSE),"")</f>
        <v>50</v>
      </c>
      <c r="J471" s="108">
        <f>IFERROR(HLOOKUP(J459,'Latest indicator estimate data'!$A$1:$ZZ$500,MATCH($D471,'Latest indicator estimate data'!$G$1:$G$500,0),FALSE),"")</f>
        <v>29</v>
      </c>
      <c r="K471" s="108">
        <f>IFERROR(HLOOKUP(K459,'Latest indicator estimate data'!$A$1:$ZZ$500,MATCH($D471,'Latest indicator estimate data'!$G$1:$G$500,0),FALSE),"")</f>
        <v>50</v>
      </c>
      <c r="L471" s="108">
        <f>IFERROR(HLOOKUP(L459,'Latest indicator estimate data'!$A$1:$ZZ$500,MATCH($D471,'Latest indicator estimate data'!$G$1:$G$500,0),FALSE),"")</f>
        <v>44</v>
      </c>
      <c r="M471" s="108" t="str">
        <f>IFERROR(HLOOKUP(M459,'Latest indicator estimate data'!$A$1:$ZZ$500,MATCH($D471,'Latest indicator estimate data'!$G$1:$G$500,0),FALSE),"")</f>
        <v/>
      </c>
      <c r="N471" s="108" t="str">
        <f>IFERROR(HLOOKUP(N459,'Latest indicator estimate data'!$A$1:$ZZ$500,MATCH($D471,'Latest indicator estimate data'!$G$1:$G$500,0),FALSE),"")</f>
        <v/>
      </c>
      <c r="O471" s="108" t="str">
        <f>IFERROR(HLOOKUP(O459,'Latest indicator estimate data'!$A$1:$ZZ$500,MATCH($D471,'Latest indicator estimate data'!$G$1:$G$500,0),FALSE),"")</f>
        <v/>
      </c>
      <c r="P471" s="108" t="str">
        <f>IFERROR(HLOOKUP(P459,'Latest indicator estimate data'!L126:AAK625,MATCH(D471,'Latest indicator estimate data'!Q126:Q625,0),FALSE),"")</f>
        <v/>
      </c>
    </row>
    <row r="472" spans="2:26">
      <c r="C472" s="126"/>
      <c r="D472" s="129" t="s">
        <v>2560</v>
      </c>
      <c r="E472" s="113">
        <f>IFERROR(HLOOKUP(E459,'Latest indicator estimate data'!$A$1:$ZZ$500,MATCH($D472,'Latest indicator estimate data'!$G$1:$G$500,0),FALSE),"")</f>
        <v>4</v>
      </c>
      <c r="F472" s="113">
        <f>IFERROR(HLOOKUP(F459,'Latest indicator estimate data'!$A$1:$ZZ$500,MATCH($D472,'Latest indicator estimate data'!$G$1:$G$500,0),FALSE),"")</f>
        <v>25</v>
      </c>
      <c r="G472" s="113">
        <f>IFERROR(HLOOKUP(G459,'Latest indicator estimate data'!$A$1:$ZZ$500,MATCH($D472,'Latest indicator estimate data'!$G$1:$G$500,0),FALSE),"")</f>
        <v>61</v>
      </c>
      <c r="H472" s="113">
        <f>IFERROR(HLOOKUP(H459,'Latest indicator estimate data'!$A$1:$ZZ$500,MATCH($D472,'Latest indicator estimate data'!$G$1:$G$500,0),FALSE),"")</f>
        <v>66</v>
      </c>
      <c r="I472" s="113">
        <f>IFERROR(HLOOKUP(I459,'Latest indicator estimate data'!$A$1:$ZZ$500,MATCH($D472,'Latest indicator estimate data'!$G$1:$G$500,0),FALSE),"")</f>
        <v>57</v>
      </c>
      <c r="J472" s="113">
        <f>IFERROR(HLOOKUP(J459,'Latest indicator estimate data'!$A$1:$ZZ$500,MATCH($D472,'Latest indicator estimate data'!$G$1:$G$500,0),FALSE),"")</f>
        <v>68</v>
      </c>
      <c r="K472" s="113">
        <f>IFERROR(HLOOKUP(K459,'Latest indicator estimate data'!$A$1:$ZZ$500,MATCH($D472,'Latest indicator estimate data'!$G$1:$G$500,0),FALSE),"")</f>
        <v>30</v>
      </c>
      <c r="L472" s="113">
        <f>IFERROR(HLOOKUP(L459,'Latest indicator estimate data'!$A$1:$ZZ$500,MATCH($D472,'Latest indicator estimate data'!$G$1:$G$500,0),FALSE),"")</f>
        <v>47</v>
      </c>
      <c r="M472" s="113" t="str">
        <f>IFERROR(HLOOKUP(M459,'Latest indicator estimate data'!$A$1:$ZZ$500,MATCH($D472,'Latest indicator estimate data'!$G$1:$G$500,0),FALSE),"")</f>
        <v/>
      </c>
      <c r="N472" s="113" t="str">
        <f>IFERROR(HLOOKUP(N459,'Latest indicator estimate data'!$A$1:$ZZ$500,MATCH($D472,'Latest indicator estimate data'!$G$1:$G$500,0),FALSE),"")</f>
        <v/>
      </c>
      <c r="O472" s="113" t="str">
        <f>IFERROR(HLOOKUP(O459,'Latest indicator estimate data'!$A$1:$ZZ$500,MATCH($D472,'Latest indicator estimate data'!$G$1:$G$500,0),FALSE),"")</f>
        <v/>
      </c>
      <c r="P472" s="113" t="str">
        <f>IFERROR(HLOOKUP(P459,'Latest indicator estimate data'!L127:AAK626,MATCH(D472,'Latest indicator estimate data'!Q127:Q626,0),FALSE),"")</f>
        <v/>
      </c>
    </row>
    <row r="473" spans="2:26">
      <c r="R473" s="115"/>
      <c r="S473" s="115"/>
      <c r="T473" s="115"/>
      <c r="U473" s="115"/>
    </row>
    <row r="474" spans="2:26">
      <c r="R474" s="115"/>
      <c r="S474" s="115"/>
      <c r="T474" s="115"/>
      <c r="U474" s="115"/>
    </row>
    <row r="475" spans="2:26">
      <c r="R475" s="115"/>
      <c r="S475" s="115"/>
      <c r="T475" s="115"/>
      <c r="U475" s="115"/>
    </row>
    <row r="476" spans="2:26">
      <c r="B476" s="105" t="s">
        <v>2218</v>
      </c>
      <c r="R476" s="115"/>
      <c r="S476" s="115"/>
      <c r="T476" s="115"/>
      <c r="U476" s="115"/>
    </row>
    <row r="477" spans="2:26">
      <c r="B477" s="105" t="s">
        <v>2219</v>
      </c>
      <c r="C477" s="105"/>
      <c r="D477" s="106"/>
      <c r="E477" s="107"/>
      <c r="F477" s="107"/>
      <c r="G477" s="107"/>
      <c r="H477" s="107"/>
      <c r="I477" s="107"/>
      <c r="J477" s="107"/>
      <c r="K477" s="107"/>
      <c r="L477" s="107"/>
      <c r="M477" s="107"/>
      <c r="N477" s="107"/>
      <c r="O477" s="108"/>
      <c r="P477" s="118"/>
      <c r="Q477" s="118"/>
      <c r="R477" s="118"/>
      <c r="S477" s="118"/>
      <c r="T477" s="118"/>
      <c r="U477" s="118"/>
    </row>
    <row r="478" spans="2:26" ht="58.5" customHeight="1">
      <c r="C478" s="109"/>
      <c r="D478" s="109"/>
      <c r="E478" s="257" t="s">
        <v>2220</v>
      </c>
      <c r="F478" s="257"/>
      <c r="G478" s="257"/>
      <c r="H478" s="110"/>
      <c r="I478" s="110"/>
      <c r="J478" s="110"/>
      <c r="K478" s="110"/>
      <c r="L478" s="110"/>
      <c r="M478" s="110"/>
      <c r="N478" s="110"/>
      <c r="O478" s="110"/>
      <c r="P478" s="110"/>
      <c r="Q478" s="151"/>
      <c r="R478" s="151"/>
      <c r="S478" s="151"/>
      <c r="T478" s="151"/>
      <c r="U478" s="151"/>
    </row>
    <row r="479" spans="2:26" ht="41.4">
      <c r="C479" s="120"/>
      <c r="D479" s="120"/>
      <c r="E479" s="160" t="str">
        <f>X481</f>
        <v xml:space="preserve">lower or much lower </v>
      </c>
      <c r="F479" s="160" t="str">
        <f>X482</f>
        <v xml:space="preserve">similar to the previous volume </v>
      </c>
      <c r="G479" s="160" t="str">
        <f>X483</f>
        <v xml:space="preserve">higher or much higher </v>
      </c>
      <c r="H479" s="111"/>
      <c r="I479" s="111"/>
      <c r="J479" s="111"/>
      <c r="K479" s="111"/>
      <c r="L479" s="111"/>
      <c r="M479" s="111"/>
      <c r="N479" s="111"/>
      <c r="O479" s="111"/>
      <c r="P479" s="111"/>
      <c r="Q479" s="151"/>
      <c r="R479" s="151"/>
      <c r="S479" s="151"/>
      <c r="T479" s="151"/>
      <c r="U479" s="151"/>
    </row>
    <row r="480" spans="2:26">
      <c r="C480" s="121"/>
      <c r="D480" s="121"/>
      <c r="E480" s="127" t="s">
        <v>949</v>
      </c>
      <c r="F480" s="127" t="s">
        <v>950</v>
      </c>
      <c r="G480" s="127" t="s">
        <v>951</v>
      </c>
      <c r="H480" s="127"/>
      <c r="I480" s="127"/>
      <c r="J480" s="127"/>
      <c r="K480" s="127"/>
      <c r="L480" s="127"/>
      <c r="M480" s="127"/>
      <c r="N480" s="127"/>
      <c r="O480" s="127"/>
      <c r="P480" s="127"/>
      <c r="Q480" s="167"/>
      <c r="R480" s="167"/>
      <c r="S480" s="167"/>
      <c r="T480" s="167"/>
      <c r="U480" s="167"/>
    </row>
    <row r="481" spans="3:26">
      <c r="C481" s="123" t="s">
        <v>1927</v>
      </c>
      <c r="D481" s="124"/>
      <c r="E481" s="112">
        <f>HLOOKUP(E480,'Latest indicator estimate data'!$A$1:$ZZ$500,MATCH($C481,'Latest indicator estimate data'!$G$1:$G$500,0),FALSE)</f>
        <v>3</v>
      </c>
      <c r="F481" s="112">
        <f>HLOOKUP(F480,'Latest indicator estimate data'!$A$1:$ZZ$500,MATCH($C481,'Latest indicator estimate data'!$G$1:$G$500,0),FALSE)</f>
        <v>37</v>
      </c>
      <c r="G481" s="112">
        <f>HLOOKUP(G480,'Latest indicator estimate data'!$A$1:$ZZ$500,MATCH($C481,'Latest indicator estimate data'!$G$1:$G$500,0),FALSE)</f>
        <v>47</v>
      </c>
      <c r="H481" s="112" t="e">
        <f>HLOOKUP(H480,'Latest indicator estimate data'!$A$1:$ZZ$500,MATCH($C481,'Latest indicator estimate data'!$G$1:$G$500,0),FALSE)</f>
        <v>#N/A</v>
      </c>
      <c r="I481" s="112" t="e">
        <f>HLOOKUP(I480,'Latest indicator estimate data'!$A$1:$ZZ$500,MATCH($C481,'Latest indicator estimate data'!$G$1:$G$500,0),FALSE)</f>
        <v>#N/A</v>
      </c>
      <c r="J481" s="112" t="e">
        <f>HLOOKUP(J480,'Latest indicator estimate data'!$A$1:$ZZ$500,MATCH($C481,'Latest indicator estimate data'!$G$1:$G$500,0),FALSE)</f>
        <v>#N/A</v>
      </c>
      <c r="K481" s="112" t="e">
        <f>HLOOKUP(K480,'Latest indicator estimate data'!$A$1:$ZZ$500,MATCH($C481,'Latest indicator estimate data'!$G$1:$G$500,0),FALSE)</f>
        <v>#N/A</v>
      </c>
      <c r="L481" s="112" t="e">
        <f>HLOOKUP(L480,'Latest indicator estimate data'!$A$1:$ZZ$500,MATCH($C481,'Latest indicator estimate data'!$G$1:$G$500,0),FALSE)</f>
        <v>#N/A</v>
      </c>
      <c r="M481" s="112" t="e">
        <f>HLOOKUP(M480,'Latest indicator estimate data'!$A$1:$ZZ$500,MATCH($C481,'Latest indicator estimate data'!$G$1:$G$500,0),FALSE)</f>
        <v>#N/A</v>
      </c>
      <c r="N481" s="112" t="e">
        <f>HLOOKUP(N480,'Latest indicator estimate data'!$A$1:$ZZ$500,MATCH($C481,'Latest indicator estimate data'!$G$1:$G$500,0),FALSE)</f>
        <v>#N/A</v>
      </c>
      <c r="O481" s="112" t="e">
        <f>HLOOKUP(O480,'Latest indicator estimate data'!$A$1:$ZZ$500,MATCH($C481,'Latest indicator estimate data'!$G$1:$G$500,0),FALSE)</f>
        <v>#N/A</v>
      </c>
      <c r="P481" s="112"/>
      <c r="Q481" s="108"/>
      <c r="R481" s="108"/>
      <c r="S481" s="108"/>
      <c r="T481" s="108"/>
      <c r="U481" s="108"/>
      <c r="X481" s="19" t="s">
        <v>2221</v>
      </c>
      <c r="Y481" s="19" t="s">
        <v>949</v>
      </c>
      <c r="Z481" s="19" t="s">
        <v>1486</v>
      </c>
    </row>
    <row r="482" spans="3:26">
      <c r="C482" s="133" t="s">
        <v>2027</v>
      </c>
      <c r="D482" s="134"/>
      <c r="E482" s="132"/>
      <c r="F482" s="132"/>
      <c r="G482" s="132"/>
      <c r="H482" s="132"/>
      <c r="I482" s="132"/>
      <c r="J482" s="132"/>
      <c r="K482" s="132"/>
      <c r="L482" s="132"/>
      <c r="M482" s="132"/>
      <c r="N482" s="132"/>
      <c r="O482" s="132"/>
      <c r="P482" s="132"/>
      <c r="Q482" s="108"/>
      <c r="R482" s="108"/>
      <c r="S482" s="108"/>
      <c r="T482" s="108"/>
      <c r="U482" s="108"/>
      <c r="X482" s="19" t="s">
        <v>2222</v>
      </c>
      <c r="Y482" s="19" t="s">
        <v>950</v>
      </c>
      <c r="Z482" s="19" t="s">
        <v>1488</v>
      </c>
    </row>
    <row r="483" spans="3:26">
      <c r="C483" s="125"/>
      <c r="D483" s="20" t="s">
        <v>1928</v>
      </c>
      <c r="E483" s="108">
        <f>IFERROR(HLOOKUP(E480,'Latest indicator estimate data'!$A$1:$ZZ$500,MATCH($D483,'Latest indicator estimate data'!$G$1:$G$500,0),FALSE),"")</f>
        <v>4</v>
      </c>
      <c r="F483" s="108">
        <f>IFERROR(HLOOKUP(F480,'Latest indicator estimate data'!$A$1:$ZZ$500,MATCH($D483,'Latest indicator estimate data'!$G$1:$G$500,0),FALSE),"")</f>
        <v>40</v>
      </c>
      <c r="G483" s="108">
        <f>IFERROR(HLOOKUP(G480,'Latest indicator estimate data'!$A$1:$ZZ$500,MATCH($D483,'Latest indicator estimate data'!$G$1:$G$500,0),FALSE),"")</f>
        <v>40</v>
      </c>
      <c r="H483" s="108" t="str">
        <f>IFERROR(HLOOKUP(H480,'Latest indicator estimate data'!$A$1:$ZZ$500,MATCH($D483,'Latest indicator estimate data'!$G$1:$G$500,0),FALSE),"")</f>
        <v/>
      </c>
      <c r="I483" s="108" t="str">
        <f>IFERROR(HLOOKUP(I480,'Latest indicator estimate data'!$A$1:$ZZ$500,MATCH($D483,'Latest indicator estimate data'!$G$1:$G$500,0),FALSE),"")</f>
        <v/>
      </c>
      <c r="J483" s="108" t="str">
        <f>IFERROR(HLOOKUP(J480,'Latest indicator estimate data'!$A$1:$ZZ$500,MATCH($D483,'Latest indicator estimate data'!$G$1:$G$500,0),FALSE),"")</f>
        <v/>
      </c>
      <c r="K483" s="108" t="str">
        <f>IFERROR(HLOOKUP(K480,'Latest indicator estimate data'!$A$1:$ZZ$500,MATCH($D483,'Latest indicator estimate data'!$G$1:$G$500,0),FALSE),"")</f>
        <v/>
      </c>
      <c r="L483" s="108" t="str">
        <f>IFERROR(HLOOKUP(L480,'Latest indicator estimate data'!$A$1:$ZZ$500,MATCH($D483,'Latest indicator estimate data'!$G$1:$G$500,0),FALSE),"")</f>
        <v/>
      </c>
      <c r="M483" s="108" t="str">
        <f>IFERROR(HLOOKUP(M480,'Latest indicator estimate data'!$A$1:$ZZ$500,MATCH($D483,'Latest indicator estimate data'!$G$1:$G$500,0),FALSE),"")</f>
        <v/>
      </c>
      <c r="N483" s="108" t="str">
        <f>IFERROR(HLOOKUP(N480,'Latest indicator estimate data'!$A$1:$ZZ$500,MATCH($D483,'Latest indicator estimate data'!$G$1:$G$500,0),FALSE),"")</f>
        <v/>
      </c>
      <c r="O483" s="108" t="str">
        <f>IFERROR(HLOOKUP(O480,'Latest indicator estimate data'!$A$1:$ZZ$500,MATCH($D483,'Latest indicator estimate data'!$G$1:$G$500,0),FALSE),"")</f>
        <v/>
      </c>
      <c r="P483" s="108"/>
      <c r="Q483" s="108"/>
      <c r="R483" s="108"/>
      <c r="S483" s="108"/>
      <c r="T483" s="108"/>
      <c r="U483" s="108"/>
      <c r="X483" s="19" t="s">
        <v>2223</v>
      </c>
      <c r="Y483" s="19" t="s">
        <v>951</v>
      </c>
      <c r="Z483" s="19" t="s">
        <v>1490</v>
      </c>
    </row>
    <row r="484" spans="3:26" ht="27.6">
      <c r="C484" s="125"/>
      <c r="D484" s="20" t="s">
        <v>1929</v>
      </c>
      <c r="E484" s="108">
        <f>IFERROR(HLOOKUP(E480,'Latest indicator estimate data'!$A$1:$ZZ$500,MATCH($D484,'Latest indicator estimate data'!$G$1:$G$500,0),FALSE),"")</f>
        <v>2</v>
      </c>
      <c r="F484" s="108">
        <f>IFERROR(HLOOKUP(F480,'Latest indicator estimate data'!$A$1:$ZZ$500,MATCH($D484,'Latest indicator estimate data'!$G$1:$G$500,0),FALSE),"")</f>
        <v>36</v>
      </c>
      <c r="G484" s="108">
        <f>IFERROR(HLOOKUP(G480,'Latest indicator estimate data'!$A$1:$ZZ$500,MATCH($D484,'Latest indicator estimate data'!$G$1:$G$500,0),FALSE),"")</f>
        <v>50</v>
      </c>
      <c r="H484" s="108" t="str">
        <f>IFERROR(HLOOKUP(H480,'Latest indicator estimate data'!$A$1:$ZZ$500,MATCH($D484,'Latest indicator estimate data'!$G$1:$G$500,0),FALSE),"")</f>
        <v/>
      </c>
      <c r="I484" s="108" t="str">
        <f>IFERROR(HLOOKUP(I480,'Latest indicator estimate data'!$A$1:$ZZ$500,MATCH($D484,'Latest indicator estimate data'!$G$1:$G$500,0),FALSE),"")</f>
        <v/>
      </c>
      <c r="J484" s="108" t="str">
        <f>IFERROR(HLOOKUP(J480,'Latest indicator estimate data'!$A$1:$ZZ$500,MATCH($D484,'Latest indicator estimate data'!$G$1:$G$500,0),FALSE),"")</f>
        <v/>
      </c>
      <c r="K484" s="108" t="str">
        <f>IFERROR(HLOOKUP(K480,'Latest indicator estimate data'!$A$1:$ZZ$500,MATCH($D484,'Latest indicator estimate data'!$G$1:$G$500,0),FALSE),"")</f>
        <v/>
      </c>
      <c r="L484" s="108" t="str">
        <f>IFERROR(HLOOKUP(L480,'Latest indicator estimate data'!$A$1:$ZZ$500,MATCH($D484,'Latest indicator estimate data'!$G$1:$G$500,0),FALSE),"")</f>
        <v/>
      </c>
      <c r="M484" s="108" t="str">
        <f>IFERROR(HLOOKUP(M480,'Latest indicator estimate data'!$A$1:$ZZ$500,MATCH($D484,'Latest indicator estimate data'!$G$1:$G$500,0),FALSE),"")</f>
        <v/>
      </c>
      <c r="N484" s="108" t="str">
        <f>IFERROR(HLOOKUP(N480,'Latest indicator estimate data'!$A$1:$ZZ$500,MATCH($D484,'Latest indicator estimate data'!$G$1:$G$500,0),FALSE),"")</f>
        <v/>
      </c>
      <c r="O484" s="108" t="str">
        <f>IFERROR(HLOOKUP(O480,'Latest indicator estimate data'!$A$1:$ZZ$500,MATCH($D484,'Latest indicator estimate data'!$G$1:$G$500,0),FALSE),"")</f>
        <v/>
      </c>
      <c r="P484" s="108"/>
      <c r="Q484" s="108"/>
      <c r="R484" s="108"/>
      <c r="S484" s="108"/>
      <c r="T484" s="108"/>
      <c r="U484" s="108"/>
    </row>
    <row r="485" spans="3:26">
      <c r="C485" s="130" t="s">
        <v>2031</v>
      </c>
      <c r="D485" s="131"/>
      <c r="E485" s="132"/>
      <c r="F485" s="132"/>
      <c r="G485" s="132"/>
      <c r="H485" s="132"/>
      <c r="I485" s="132"/>
      <c r="J485" s="132"/>
      <c r="K485" s="132"/>
      <c r="L485" s="132"/>
      <c r="M485" s="132"/>
      <c r="N485" s="132"/>
      <c r="O485" s="132"/>
      <c r="P485" s="132"/>
      <c r="Q485" s="108"/>
      <c r="R485" s="108"/>
      <c r="S485" s="108"/>
      <c r="T485" s="108"/>
      <c r="U485" s="108"/>
    </row>
    <row r="486" spans="3:26">
      <c r="C486" s="125"/>
      <c r="D486" s="20" t="s">
        <v>2558</v>
      </c>
      <c r="E486" s="108">
        <f>IFERROR(HLOOKUP(E480,'Latest indicator estimate data'!$A$1:$ZZ$500,MATCH($D486,'Latest indicator estimate data'!$G$1:$G$500,0),FALSE),"")</f>
        <v>2</v>
      </c>
      <c r="F486" s="108">
        <f>IFERROR(HLOOKUP(F480,'Latest indicator estimate data'!$A$1:$ZZ$500,MATCH($D486,'Latest indicator estimate data'!$G$1:$G$500,0),FALSE),"")</f>
        <v>38</v>
      </c>
      <c r="G486" s="108">
        <f>IFERROR(HLOOKUP(G480,'Latest indicator estimate data'!$A$1:$ZZ$500,MATCH($D486,'Latest indicator estimate data'!$G$1:$G$500,0),FALSE),"")</f>
        <v>47</v>
      </c>
      <c r="H486" s="108" t="str">
        <f>IFERROR(HLOOKUP(H480,'Latest indicator estimate data'!$A$1:$ZZ$500,MATCH($D486,'Latest indicator estimate data'!$G$1:$G$500,0),FALSE),"")</f>
        <v/>
      </c>
      <c r="I486" s="108" t="str">
        <f>IFERROR(HLOOKUP(I480,'Latest indicator estimate data'!$A$1:$ZZ$500,MATCH($D486,'Latest indicator estimate data'!$G$1:$G$500,0),FALSE),"")</f>
        <v/>
      </c>
      <c r="J486" s="108" t="str">
        <f>IFERROR(HLOOKUP(J480,'Latest indicator estimate data'!$A$1:$ZZ$500,MATCH($D486,'Latest indicator estimate data'!$G$1:$G$500,0),FALSE),"")</f>
        <v/>
      </c>
      <c r="K486" s="108" t="str">
        <f>IFERROR(HLOOKUP(K480,'Latest indicator estimate data'!$A$1:$ZZ$500,MATCH($D486,'Latest indicator estimate data'!$G$1:$G$500,0),FALSE),"")</f>
        <v/>
      </c>
      <c r="L486" s="108" t="str">
        <f>IFERROR(HLOOKUP(L480,'Latest indicator estimate data'!$A$1:$ZZ$500,MATCH($D486,'Latest indicator estimate data'!$G$1:$G$500,0),FALSE),"")</f>
        <v/>
      </c>
      <c r="M486" s="108" t="str">
        <f>IFERROR(HLOOKUP(M480,'Latest indicator estimate data'!$A$1:$ZZ$500,MATCH($D486,'Latest indicator estimate data'!$G$1:$G$500,0),FALSE),"")</f>
        <v/>
      </c>
      <c r="N486" s="108" t="str">
        <f>IFERROR(HLOOKUP(N480,'Latest indicator estimate data'!$A$1:$ZZ$500,MATCH($D486,'Latest indicator estimate data'!$G$1:$G$500,0),FALSE),"")</f>
        <v/>
      </c>
      <c r="O486" s="108" t="str">
        <f>IFERROR(HLOOKUP(O480,'Latest indicator estimate data'!$A$1:$ZZ$500,MATCH($D486,'Latest indicator estimate data'!$G$1:$G$500,0),FALSE),"")</f>
        <v/>
      </c>
      <c r="P486" s="108"/>
      <c r="Q486" s="108"/>
      <c r="R486" s="108"/>
      <c r="S486" s="108"/>
      <c r="T486" s="108"/>
      <c r="U486" s="108"/>
    </row>
    <row r="487" spans="3:26">
      <c r="C487" s="125"/>
      <c r="D487" s="20" t="s">
        <v>2559</v>
      </c>
      <c r="E487" s="108">
        <f>IFERROR(HLOOKUP(E480,'Latest indicator estimate data'!$A$1:$ZZ$500,MATCH($D487,'Latest indicator estimate data'!$G$1:$G$500,0),FALSE),"")</f>
        <v>5</v>
      </c>
      <c r="F487" s="108">
        <f>IFERROR(HLOOKUP(F480,'Latest indicator estimate data'!$A$1:$ZZ$500,MATCH($D487,'Latest indicator estimate data'!$G$1:$G$500,0),FALSE),"")</f>
        <v>36</v>
      </c>
      <c r="G487" s="108">
        <f>IFERROR(HLOOKUP(G480,'Latest indicator estimate data'!$A$1:$ZZ$500,MATCH($D487,'Latest indicator estimate data'!$G$1:$G$500,0),FALSE),"")</f>
        <v>46</v>
      </c>
      <c r="H487" s="108" t="str">
        <f>IFERROR(HLOOKUP(H480,'Latest indicator estimate data'!$A$1:$ZZ$500,MATCH($D487,'Latest indicator estimate data'!$G$1:$G$500,0),FALSE),"")</f>
        <v/>
      </c>
      <c r="I487" s="108" t="str">
        <f>IFERROR(HLOOKUP(I480,'Latest indicator estimate data'!$A$1:$ZZ$500,MATCH($D487,'Latest indicator estimate data'!$G$1:$G$500,0),FALSE),"")</f>
        <v/>
      </c>
      <c r="J487" s="108" t="str">
        <f>IFERROR(HLOOKUP(J480,'Latest indicator estimate data'!$A$1:$ZZ$500,MATCH($D487,'Latest indicator estimate data'!$G$1:$G$500,0),FALSE),"")</f>
        <v/>
      </c>
      <c r="K487" s="108" t="str">
        <f>IFERROR(HLOOKUP(K480,'Latest indicator estimate data'!$A$1:$ZZ$500,MATCH($D487,'Latest indicator estimate data'!$G$1:$G$500,0),FALSE),"")</f>
        <v/>
      </c>
      <c r="L487" s="108" t="str">
        <f>IFERROR(HLOOKUP(L480,'Latest indicator estimate data'!$A$1:$ZZ$500,MATCH($D487,'Latest indicator estimate data'!$G$1:$G$500,0),FALSE),"")</f>
        <v/>
      </c>
      <c r="M487" s="108" t="str">
        <f>IFERROR(HLOOKUP(M480,'Latest indicator estimate data'!$A$1:$ZZ$500,MATCH($D487,'Latest indicator estimate data'!$G$1:$G$500,0),FALSE),"")</f>
        <v/>
      </c>
      <c r="N487" s="108" t="str">
        <f>IFERROR(HLOOKUP(N480,'Latest indicator estimate data'!$A$1:$ZZ$500,MATCH($D487,'Latest indicator estimate data'!$G$1:$G$500,0),FALSE),"")</f>
        <v/>
      </c>
      <c r="O487" s="108" t="str">
        <f>IFERROR(HLOOKUP(O480,'Latest indicator estimate data'!$A$1:$ZZ$500,MATCH($D487,'Latest indicator estimate data'!$G$1:$G$500,0),FALSE),"")</f>
        <v/>
      </c>
      <c r="P487" s="108"/>
      <c r="Q487" s="108"/>
      <c r="R487" s="108"/>
      <c r="S487" s="108"/>
      <c r="T487" s="108"/>
      <c r="U487" s="108"/>
    </row>
    <row r="488" spans="3:26">
      <c r="C488" s="130" t="s">
        <v>2035</v>
      </c>
      <c r="D488" s="131"/>
      <c r="E488" s="132"/>
      <c r="F488" s="132"/>
      <c r="G488" s="132"/>
      <c r="H488" s="132"/>
      <c r="I488" s="132"/>
      <c r="J488" s="132"/>
      <c r="K488" s="132"/>
      <c r="L488" s="132"/>
      <c r="M488" s="132"/>
      <c r="N488" s="132"/>
      <c r="O488" s="132"/>
      <c r="P488" s="132"/>
      <c r="Q488" s="108"/>
      <c r="R488" s="108"/>
      <c r="S488" s="108"/>
      <c r="T488" s="108"/>
      <c r="U488" s="108"/>
    </row>
    <row r="489" spans="3:26">
      <c r="C489" s="125"/>
      <c r="D489" s="20" t="s">
        <v>1933</v>
      </c>
      <c r="E489" s="108">
        <f>IFERROR(HLOOKUP(E480,'Latest indicator estimate data'!$A$1:$ZZ$500,MATCH($D489,'Latest indicator estimate data'!$G$1:$G$500,0),FALSE),"")</f>
        <v>1</v>
      </c>
      <c r="F489" s="108">
        <f>IFERROR(HLOOKUP(F480,'Latest indicator estimate data'!$A$1:$ZZ$500,MATCH($D489,'Latest indicator estimate data'!$G$1:$G$500,0),FALSE),"")</f>
        <v>30</v>
      </c>
      <c r="G489" s="108">
        <f>IFERROR(HLOOKUP(G480,'Latest indicator estimate data'!$A$1:$ZZ$500,MATCH($D489,'Latest indicator estimate data'!$G$1:$G$500,0),FALSE),"")</f>
        <v>52</v>
      </c>
      <c r="H489" s="108" t="str">
        <f>IFERROR(HLOOKUP(H480,'Latest indicator estimate data'!$A$1:$ZZ$500,MATCH($D489,'Latest indicator estimate data'!$G$1:$G$500,0),FALSE),"")</f>
        <v/>
      </c>
      <c r="I489" s="108" t="str">
        <f>IFERROR(HLOOKUP(I480,'Latest indicator estimate data'!$A$1:$ZZ$500,MATCH($D489,'Latest indicator estimate data'!$G$1:$G$500,0),FALSE),"")</f>
        <v/>
      </c>
      <c r="J489" s="108" t="str">
        <f>IFERROR(HLOOKUP(J480,'Latest indicator estimate data'!$A$1:$ZZ$500,MATCH($D489,'Latest indicator estimate data'!$G$1:$G$500,0),FALSE),"")</f>
        <v/>
      </c>
      <c r="K489" s="108" t="str">
        <f>IFERROR(HLOOKUP(K480,'Latest indicator estimate data'!$A$1:$ZZ$500,MATCH($D489,'Latest indicator estimate data'!$G$1:$G$500,0),FALSE),"")</f>
        <v/>
      </c>
      <c r="L489" s="108" t="str">
        <f>IFERROR(HLOOKUP(L480,'Latest indicator estimate data'!$A$1:$ZZ$500,MATCH($D489,'Latest indicator estimate data'!$G$1:$G$500,0),FALSE),"")</f>
        <v/>
      </c>
      <c r="M489" s="108" t="str">
        <f>IFERROR(HLOOKUP(M480,'Latest indicator estimate data'!$A$1:$ZZ$500,MATCH($D489,'Latest indicator estimate data'!$G$1:$G$500,0),FALSE),"")</f>
        <v/>
      </c>
      <c r="N489" s="108" t="str">
        <f>IFERROR(HLOOKUP(N480,'Latest indicator estimate data'!$A$1:$ZZ$500,MATCH($D489,'Latest indicator estimate data'!$G$1:$G$500,0),FALSE),"")</f>
        <v/>
      </c>
      <c r="O489" s="108" t="str">
        <f>IFERROR(HLOOKUP(O480,'Latest indicator estimate data'!$A$1:$ZZ$500,MATCH($D489,'Latest indicator estimate data'!$G$1:$G$500,0),FALSE),"")</f>
        <v/>
      </c>
      <c r="P489" s="108"/>
      <c r="Q489" s="108"/>
      <c r="R489" s="108"/>
      <c r="S489" s="108"/>
      <c r="T489" s="108"/>
      <c r="U489" s="108"/>
    </row>
    <row r="490" spans="3:26">
      <c r="C490" s="125"/>
      <c r="D490" s="20" t="s">
        <v>1934</v>
      </c>
      <c r="E490" s="108">
        <f>IFERROR(HLOOKUP(E480,'Latest indicator estimate data'!$A$1:$ZZ$500,MATCH($D490,'Latest indicator estimate data'!$G$1:$G$500,0),FALSE),"")</f>
        <v>4</v>
      </c>
      <c r="F490" s="108">
        <f>IFERROR(HLOOKUP(F480,'Latest indicator estimate data'!$A$1:$ZZ$500,MATCH($D490,'Latest indicator estimate data'!$G$1:$G$500,0),FALSE),"")</f>
        <v>45</v>
      </c>
      <c r="G490" s="108">
        <f>IFERROR(HLOOKUP(G480,'Latest indicator estimate data'!$A$1:$ZZ$500,MATCH($D490,'Latest indicator estimate data'!$G$1:$G$500,0),FALSE),"")</f>
        <v>42</v>
      </c>
      <c r="H490" s="108" t="str">
        <f>IFERROR(HLOOKUP(H480,'Latest indicator estimate data'!$A$1:$ZZ$500,MATCH($D490,'Latest indicator estimate data'!$G$1:$G$500,0),FALSE),"")</f>
        <v/>
      </c>
      <c r="I490" s="108" t="str">
        <f>IFERROR(HLOOKUP(I480,'Latest indicator estimate data'!$A$1:$ZZ$500,MATCH($D490,'Latest indicator estimate data'!$G$1:$G$500,0),FALSE),"")</f>
        <v/>
      </c>
      <c r="J490" s="108" t="str">
        <f>IFERROR(HLOOKUP(J480,'Latest indicator estimate data'!$A$1:$ZZ$500,MATCH($D490,'Latest indicator estimate data'!$G$1:$G$500,0),FALSE),"")</f>
        <v/>
      </c>
      <c r="K490" s="108" t="str">
        <f>IFERROR(HLOOKUP(K480,'Latest indicator estimate data'!$A$1:$ZZ$500,MATCH($D490,'Latest indicator estimate data'!$G$1:$G$500,0),FALSE),"")</f>
        <v/>
      </c>
      <c r="L490" s="108" t="str">
        <f>IFERROR(HLOOKUP(L480,'Latest indicator estimate data'!$A$1:$ZZ$500,MATCH($D490,'Latest indicator estimate data'!$G$1:$G$500,0),FALSE),"")</f>
        <v/>
      </c>
      <c r="M490" s="108" t="str">
        <f>IFERROR(HLOOKUP(M480,'Latest indicator estimate data'!$A$1:$ZZ$500,MATCH($D490,'Latest indicator estimate data'!$G$1:$G$500,0),FALSE),"")</f>
        <v/>
      </c>
      <c r="N490" s="108" t="str">
        <f>IFERROR(HLOOKUP(N480,'Latest indicator estimate data'!$A$1:$ZZ$500,MATCH($D490,'Latest indicator estimate data'!$G$1:$G$500,0),FALSE),"")</f>
        <v/>
      </c>
      <c r="O490" s="108" t="str">
        <f>IFERROR(HLOOKUP(O480,'Latest indicator estimate data'!$A$1:$ZZ$500,MATCH($D490,'Latest indicator estimate data'!$G$1:$G$500,0),FALSE),"")</f>
        <v/>
      </c>
      <c r="P490" s="108"/>
      <c r="Q490" s="108"/>
      <c r="R490" s="108"/>
      <c r="S490" s="108"/>
      <c r="T490" s="108"/>
      <c r="U490" s="108"/>
    </row>
    <row r="491" spans="3:26">
      <c r="C491" s="130" t="s">
        <v>2039</v>
      </c>
      <c r="D491" s="131"/>
      <c r="E491" s="132"/>
      <c r="F491" s="132"/>
      <c r="G491" s="132"/>
      <c r="H491" s="132"/>
      <c r="I491" s="132"/>
      <c r="J491" s="132"/>
      <c r="K491" s="132"/>
      <c r="L491" s="132"/>
      <c r="M491" s="132"/>
      <c r="N491" s="132"/>
      <c r="O491" s="132"/>
      <c r="P491" s="132"/>
      <c r="Q491" s="108"/>
      <c r="R491" s="108"/>
      <c r="S491" s="108"/>
      <c r="T491" s="108"/>
      <c r="U491" s="108"/>
    </row>
    <row r="492" spans="3:26">
      <c r="C492" s="125"/>
      <c r="D492" s="20" t="s">
        <v>2561</v>
      </c>
      <c r="E492" s="108">
        <f>IFERROR(HLOOKUP(E480,'Latest indicator estimate data'!$A$1:$ZZ$500,MATCH($D492,'Latest indicator estimate data'!$G$1:$G$500,0),FALSE),"")</f>
        <v>5</v>
      </c>
      <c r="F492" s="108">
        <f>IFERROR(HLOOKUP(F480,'Latest indicator estimate data'!$A$1:$ZZ$500,MATCH($D492,'Latest indicator estimate data'!$G$1:$G$500,0),FALSE),"")</f>
        <v>32</v>
      </c>
      <c r="G492" s="108">
        <f>IFERROR(HLOOKUP(G480,'Latest indicator estimate data'!$A$1:$ZZ$500,MATCH($D492,'Latest indicator estimate data'!$G$1:$G$500,0),FALSE),"")</f>
        <v>32</v>
      </c>
      <c r="H492" s="108" t="str">
        <f>IFERROR(HLOOKUP(H480,'Latest indicator estimate data'!$A$1:$ZZ$500,MATCH($D492,'Latest indicator estimate data'!$G$1:$G$500,0),FALSE),"")</f>
        <v/>
      </c>
      <c r="I492" s="108" t="str">
        <f>IFERROR(HLOOKUP(I480,'Latest indicator estimate data'!$A$1:$ZZ$500,MATCH($D492,'Latest indicator estimate data'!$G$1:$G$500,0),FALSE),"")</f>
        <v/>
      </c>
      <c r="J492" s="108" t="str">
        <f>IFERROR(HLOOKUP(J480,'Latest indicator estimate data'!$A$1:$ZZ$500,MATCH($D492,'Latest indicator estimate data'!$G$1:$G$500,0),FALSE),"")</f>
        <v/>
      </c>
      <c r="K492" s="108" t="str">
        <f>IFERROR(HLOOKUP(K480,'Latest indicator estimate data'!$A$1:$ZZ$500,MATCH($D492,'Latest indicator estimate data'!$G$1:$G$500,0),FALSE),"")</f>
        <v/>
      </c>
      <c r="L492" s="108" t="str">
        <f>IFERROR(HLOOKUP(L480,'Latest indicator estimate data'!$A$1:$ZZ$500,MATCH($D492,'Latest indicator estimate data'!$G$1:$G$500,0),FALSE),"")</f>
        <v/>
      </c>
      <c r="M492" s="108" t="str">
        <f>IFERROR(HLOOKUP(M480,'Latest indicator estimate data'!$A$1:$ZZ$500,MATCH($D492,'Latest indicator estimate data'!$G$1:$G$500,0),FALSE),"")</f>
        <v/>
      </c>
      <c r="N492" s="108" t="str">
        <f>IFERROR(HLOOKUP(N480,'Latest indicator estimate data'!$A$1:$ZZ$500,MATCH($D492,'Latest indicator estimate data'!$G$1:$G$500,0),FALSE),"")</f>
        <v/>
      </c>
      <c r="O492" s="108" t="str">
        <f>IFERROR(HLOOKUP(O480,'Latest indicator estimate data'!$A$1:$ZZ$500,MATCH($D492,'Latest indicator estimate data'!$G$1:$G$500,0),FALSE),"")</f>
        <v/>
      </c>
      <c r="P492" s="108"/>
      <c r="Q492" s="108"/>
      <c r="R492" s="108"/>
      <c r="S492" s="108"/>
      <c r="T492" s="108"/>
      <c r="U492" s="108"/>
    </row>
    <row r="493" spans="3:26">
      <c r="C493" s="126"/>
      <c r="D493" s="129" t="s">
        <v>2560</v>
      </c>
      <c r="E493" s="113">
        <f>IFERROR(HLOOKUP(E480,'Latest indicator estimate data'!$A$1:$ZZ$500,MATCH($D493,'Latest indicator estimate data'!$G$1:$G$500,0),FALSE),"")</f>
        <v>2</v>
      </c>
      <c r="F493" s="113">
        <f>IFERROR(HLOOKUP(F480,'Latest indicator estimate data'!$A$1:$ZZ$500,MATCH($D493,'Latest indicator estimate data'!$G$1:$G$500,0),FALSE),"")</f>
        <v>38</v>
      </c>
      <c r="G493" s="113">
        <f>IFERROR(HLOOKUP(G480,'Latest indicator estimate data'!$A$1:$ZZ$500,MATCH($D493,'Latest indicator estimate data'!$G$1:$G$500,0),FALSE),"")</f>
        <v>49</v>
      </c>
      <c r="H493" s="113" t="str">
        <f>IFERROR(HLOOKUP(H480,'Latest indicator estimate data'!$A$1:$ZZ$500,MATCH($D493,'Latest indicator estimate data'!$G$1:$G$500,0),FALSE),"")</f>
        <v/>
      </c>
      <c r="I493" s="113" t="str">
        <f>IFERROR(HLOOKUP(I480,'Latest indicator estimate data'!$A$1:$ZZ$500,MATCH($D493,'Latest indicator estimate data'!$G$1:$G$500,0),FALSE),"")</f>
        <v/>
      </c>
      <c r="J493" s="113" t="str">
        <f>IFERROR(HLOOKUP(J480,'Latest indicator estimate data'!$A$1:$ZZ$500,MATCH($D493,'Latest indicator estimate data'!$G$1:$G$500,0),FALSE),"")</f>
        <v/>
      </c>
      <c r="K493" s="113" t="str">
        <f>IFERROR(HLOOKUP(K480,'Latest indicator estimate data'!$A$1:$ZZ$500,MATCH($D493,'Latest indicator estimate data'!$G$1:$G$500,0),FALSE),"")</f>
        <v/>
      </c>
      <c r="L493" s="113" t="str">
        <f>IFERROR(HLOOKUP(L480,'Latest indicator estimate data'!$A$1:$ZZ$500,MATCH($D493,'Latest indicator estimate data'!$G$1:$G$500,0),FALSE),"")</f>
        <v/>
      </c>
      <c r="M493" s="113" t="str">
        <f>IFERROR(HLOOKUP(M480,'Latest indicator estimate data'!$A$1:$ZZ$500,MATCH($D493,'Latest indicator estimate data'!$G$1:$G$500,0),FALSE),"")</f>
        <v/>
      </c>
      <c r="N493" s="113" t="str">
        <f>IFERROR(HLOOKUP(N480,'Latest indicator estimate data'!$A$1:$ZZ$500,MATCH($D493,'Latest indicator estimate data'!$G$1:$G$500,0),FALSE),"")</f>
        <v/>
      </c>
      <c r="O493" s="113" t="str">
        <f>IFERROR(HLOOKUP(O480,'Latest indicator estimate data'!$A$1:$ZZ$500,MATCH($D493,'Latest indicator estimate data'!$G$1:$G$500,0),FALSE),"")</f>
        <v/>
      </c>
      <c r="P493" s="113"/>
      <c r="Q493" s="108"/>
      <c r="R493" s="108"/>
      <c r="S493" s="108"/>
      <c r="T493" s="108"/>
      <c r="U493" s="108"/>
    </row>
    <row r="497" spans="2:26">
      <c r="B497" s="105" t="s">
        <v>2224</v>
      </c>
    </row>
    <row r="498" spans="2:26">
      <c r="B498" s="105" t="s">
        <v>2225</v>
      </c>
      <c r="C498" s="105"/>
      <c r="D498" s="106"/>
      <c r="E498" s="107"/>
      <c r="F498" s="107"/>
      <c r="G498" s="107"/>
      <c r="H498" s="107"/>
      <c r="I498" s="107"/>
      <c r="J498" s="107"/>
      <c r="K498" s="107"/>
      <c r="L498" s="107"/>
      <c r="M498" s="107"/>
      <c r="N498" s="107"/>
      <c r="O498" s="108"/>
      <c r="P498" s="118"/>
    </row>
    <row r="499" spans="2:26" ht="27.75" customHeight="1">
      <c r="C499" s="109"/>
      <c r="D499" s="109"/>
      <c r="E499" s="245" t="s">
        <v>2226</v>
      </c>
      <c r="F499" s="245"/>
      <c r="G499" s="245"/>
      <c r="H499" s="245"/>
      <c r="I499" s="245"/>
      <c r="J499" s="245"/>
      <c r="K499" s="245"/>
      <c r="L499" s="245"/>
      <c r="M499" s="245"/>
      <c r="N499" s="245"/>
      <c r="O499" s="245"/>
      <c r="P499" s="245"/>
      <c r="Q499" s="245"/>
      <c r="R499" s="245"/>
      <c r="S499" s="245"/>
      <c r="T499" s="245"/>
      <c r="U499" s="245"/>
    </row>
    <row r="500" spans="2:26" ht="75.75" customHeight="1">
      <c r="C500" s="120"/>
      <c r="D500" s="120"/>
      <c r="E500" s="160" t="str">
        <f>X502</f>
        <v>decreased COVID-19 transmission </v>
      </c>
      <c r="F500" s="160" t="str">
        <f>X503</f>
        <v>typical decrease due to changing seasons or weather</v>
      </c>
      <c r="G500" s="160" t="str">
        <f>X504</f>
        <v>changes in recommendations to the public for mild illness / elective care</v>
      </c>
      <c r="H500" s="160" t="str">
        <f>X505</f>
        <v>fear, mistrust, uncertainty about catching COVID 19 during facility visits</v>
      </c>
      <c r="I500" s="160" t="str">
        <f>X506</f>
        <v>lockdown</v>
      </c>
      <c r="J500" s="160" t="str">
        <f>X507</f>
        <v>disruption of public transport</v>
      </c>
      <c r="K500" s="160" t="str">
        <f>X508</f>
        <v>increased cost for transportation</v>
      </c>
      <c r="L500" s="160" t="str">
        <f>X509</f>
        <v>other (community)</v>
      </c>
      <c r="M500" s="160" t="str">
        <f>X510</f>
        <v>scope of specific services reduced</v>
      </c>
      <c r="N500" s="160" t="str">
        <f>X511</f>
        <v>provision of specific services completely suspended</v>
      </c>
      <c r="O500" s="160" t="str">
        <f>X512</f>
        <v>reduced or changed opening hours</v>
      </c>
      <c r="P500" s="160" t="str">
        <f>X513</f>
        <v>facility closure</v>
      </c>
      <c r="Q500" s="160" t="str">
        <f>X514</f>
        <v xml:space="preserve">limited availability of medicines or consumables </v>
      </c>
      <c r="R500" s="160" t="str">
        <f>X515</f>
        <v>limited availability of medical staff</v>
      </c>
      <c r="S500" s="160" t="str">
        <f>X516</f>
        <v>long waiting time at facility</v>
      </c>
      <c r="T500" s="160" t="str">
        <f>X517</f>
        <v>increased cost for health services</v>
      </c>
      <c r="U500" s="160" t="str">
        <f>X518</f>
        <v>other</v>
      </c>
    </row>
    <row r="501" spans="2:26" ht="41.4">
      <c r="C501" s="121"/>
      <c r="D501" s="121"/>
      <c r="E501" s="127" t="s">
        <v>952</v>
      </c>
      <c r="F501" s="127" t="s">
        <v>953</v>
      </c>
      <c r="G501" s="127" t="s">
        <v>954</v>
      </c>
      <c r="H501" s="127" t="s">
        <v>955</v>
      </c>
      <c r="I501" s="127" t="s">
        <v>956</v>
      </c>
      <c r="J501" s="127" t="s">
        <v>957</v>
      </c>
      <c r="K501" s="127" t="s">
        <v>958</v>
      </c>
      <c r="L501" s="127" t="s">
        <v>959</v>
      </c>
      <c r="M501" s="127" t="s">
        <v>960</v>
      </c>
      <c r="N501" s="127" t="s">
        <v>961</v>
      </c>
      <c r="O501" s="127" t="s">
        <v>962</v>
      </c>
      <c r="P501" s="127" t="s">
        <v>963</v>
      </c>
      <c r="Q501" s="127" t="s">
        <v>964</v>
      </c>
      <c r="R501" s="127" t="s">
        <v>965</v>
      </c>
      <c r="S501" s="127" t="s">
        <v>966</v>
      </c>
      <c r="T501" s="127" t="s">
        <v>967</v>
      </c>
      <c r="U501" s="127" t="s">
        <v>968</v>
      </c>
    </row>
    <row r="502" spans="2:26">
      <c r="C502" s="123" t="s">
        <v>1927</v>
      </c>
      <c r="D502" s="124"/>
      <c r="E502" s="112">
        <f>HLOOKUP(E501,'Latest indicator estimate data'!$A$1:$ZZ$500,MATCH($C502,'Latest indicator estimate data'!$G$1:$G$500,0),FALSE)</f>
        <v>0</v>
      </c>
      <c r="F502" s="112">
        <f>HLOOKUP(F501,'Latest indicator estimate data'!$A$1:$ZZ$500,MATCH($C502,'Latest indicator estimate data'!$G$1:$G$500,0),FALSE)</f>
        <v>25</v>
      </c>
      <c r="G502" s="112">
        <f>HLOOKUP(G501,'Latest indicator estimate data'!$A$1:$ZZ$500,MATCH($C502,'Latest indicator estimate data'!$G$1:$G$500,0),FALSE)</f>
        <v>0</v>
      </c>
      <c r="H502" s="112">
        <f>HLOOKUP(H501,'Latest indicator estimate data'!$A$1:$ZZ$500,MATCH($C502,'Latest indicator estimate data'!$G$1:$G$500,0),FALSE)</f>
        <v>0</v>
      </c>
      <c r="I502" s="112">
        <f>HLOOKUP(I501,'Latest indicator estimate data'!$A$1:$ZZ$500,MATCH($C502,'Latest indicator estimate data'!$G$1:$G$500,0),FALSE)</f>
        <v>0</v>
      </c>
      <c r="J502" s="112">
        <f>HLOOKUP(J501,'Latest indicator estimate data'!$A$1:$ZZ$500,MATCH($C502,'Latest indicator estimate data'!$G$1:$G$500,0),FALSE)</f>
        <v>0</v>
      </c>
      <c r="K502" s="112">
        <f>HLOOKUP(K501,'Latest indicator estimate data'!$A$1:$ZZ$500,MATCH($C502,'Latest indicator estimate data'!$G$1:$G$500,0),FALSE)</f>
        <v>25</v>
      </c>
      <c r="L502" s="112">
        <f>HLOOKUP(L501,'Latest indicator estimate data'!$A$1:$ZZ$500,MATCH($C502,'Latest indicator estimate data'!$G$1:$G$500,0),FALSE)</f>
        <v>0</v>
      </c>
      <c r="M502" s="112">
        <f>HLOOKUP(M501,'Latest indicator estimate data'!$A$1:$ZZ$500,MATCH($C502,'Latest indicator estimate data'!$G$1:$G$500,0),FALSE)</f>
        <v>0</v>
      </c>
      <c r="N502" s="112">
        <f>HLOOKUP(N501,'Latest indicator estimate data'!$A$1:$ZZ$500,MATCH($C502,'Latest indicator estimate data'!$G$1:$G$500,0),FALSE)</f>
        <v>0</v>
      </c>
      <c r="O502" s="112">
        <f>HLOOKUP(O501,'Latest indicator estimate data'!$A$1:$ZZ$500,MATCH($C502,'Latest indicator estimate data'!$G$1:$G$500,0),FALSE)</f>
        <v>0</v>
      </c>
      <c r="P502" s="112">
        <f>HLOOKUP(P501,'Latest indicator estimate data'!$A$1:$ZZ$500,MATCH($C502,'Latest indicator estimate data'!$G$1:$G$500,0),FALSE)</f>
        <v>0</v>
      </c>
      <c r="Q502" s="112">
        <f>HLOOKUP(Q501,'Latest indicator estimate data'!$A$1:$ZZ$500,MATCH($C502,'Latest indicator estimate data'!$G$1:$G$500,0),FALSE)</f>
        <v>0</v>
      </c>
      <c r="R502" s="112">
        <f>HLOOKUP(R501,'Latest indicator estimate data'!$A$1:$ZZ$500,MATCH($C502,'Latest indicator estimate data'!$G$1:$G$500,0),FALSE)</f>
        <v>25</v>
      </c>
      <c r="S502" s="112">
        <f>HLOOKUP(S501,'Latest indicator estimate data'!$A$1:$ZZ$500,MATCH($C502,'Latest indicator estimate data'!$G$1:$G$500,0),FALSE)</f>
        <v>0</v>
      </c>
      <c r="T502" s="112">
        <f>HLOOKUP(T501,'Latest indicator estimate data'!$A$1:$ZZ$500,MATCH($C502,'Latest indicator estimate data'!$G$1:$G$500,0),FALSE)</f>
        <v>25</v>
      </c>
      <c r="U502" s="112">
        <f>HLOOKUP(U501,'Latest indicator estimate data'!$A$1:$ZZ$500,MATCH($C502,'Latest indicator estimate data'!$G$1:$G$500,0),FALSE)</f>
        <v>25</v>
      </c>
      <c r="X502" s="19" t="s">
        <v>2227</v>
      </c>
      <c r="Y502" s="19" t="s">
        <v>952</v>
      </c>
      <c r="Z502" s="19" t="s">
        <v>1492</v>
      </c>
    </row>
    <row r="503" spans="2:26">
      <c r="C503" s="133" t="s">
        <v>2027</v>
      </c>
      <c r="D503" s="134"/>
      <c r="E503" s="132"/>
      <c r="F503" s="132"/>
      <c r="G503" s="132"/>
      <c r="H503" s="132"/>
      <c r="I503" s="132"/>
      <c r="J503" s="132"/>
      <c r="K503" s="132"/>
      <c r="L503" s="132"/>
      <c r="M503" s="132"/>
      <c r="N503" s="132"/>
      <c r="O503" s="132"/>
      <c r="P503" s="132"/>
      <c r="Q503" s="132"/>
      <c r="R503" s="132"/>
      <c r="S503" s="132"/>
      <c r="T503" s="132"/>
      <c r="U503" s="132"/>
      <c r="X503" s="19" t="s">
        <v>2228</v>
      </c>
      <c r="Y503" s="19" t="s">
        <v>953</v>
      </c>
      <c r="Z503" s="19" t="s">
        <v>1494</v>
      </c>
    </row>
    <row r="504" spans="2:26">
      <c r="C504" s="125"/>
      <c r="D504" s="20" t="s">
        <v>1928</v>
      </c>
      <c r="E504" s="108">
        <f>IFERROR(HLOOKUP(E501,'Latest indicator estimate data'!$A$1:$ZZ$500,MATCH($D504,'Latest indicator estimate data'!$G$1:$G$500,0),FALSE),"")</f>
        <v>0</v>
      </c>
      <c r="F504" s="108">
        <f>IFERROR(HLOOKUP(F501,'Latest indicator estimate data'!$A$1:$ZZ$500,MATCH($D504,'Latest indicator estimate data'!$G$1:$G$500,0),FALSE),"")</f>
        <v>50</v>
      </c>
      <c r="G504" s="108">
        <f>IFERROR(HLOOKUP(G501,'Latest indicator estimate data'!$A$1:$ZZ$500,MATCH($D504,'Latest indicator estimate data'!$G$1:$G$500,0),FALSE),"")</f>
        <v>0</v>
      </c>
      <c r="H504" s="108">
        <f>IFERROR(HLOOKUP(H501,'Latest indicator estimate data'!$A$1:$ZZ$500,MATCH($D504,'Latest indicator estimate data'!$G$1:$G$500,0),FALSE),"")</f>
        <v>0</v>
      </c>
      <c r="I504" s="108">
        <f>IFERROR(HLOOKUP(I501,'Latest indicator estimate data'!$A$1:$ZZ$500,MATCH($D504,'Latest indicator estimate data'!$G$1:$G$500,0),FALSE),"")</f>
        <v>0</v>
      </c>
      <c r="J504" s="108">
        <f>IFERROR(HLOOKUP(J501,'Latest indicator estimate data'!$A$1:$ZZ$500,MATCH($D504,'Latest indicator estimate data'!$G$1:$G$500,0),FALSE),"")</f>
        <v>0</v>
      </c>
      <c r="K504" s="108">
        <f>IFERROR(HLOOKUP(K501,'Latest indicator estimate data'!$A$1:$ZZ$500,MATCH($D504,'Latest indicator estimate data'!$G$1:$G$500,0),FALSE),"")</f>
        <v>0</v>
      </c>
      <c r="L504" s="108">
        <f>IFERROR(HLOOKUP(L501,'Latest indicator estimate data'!$A$1:$ZZ$500,MATCH($D504,'Latest indicator estimate data'!$G$1:$G$500,0),FALSE),"")</f>
        <v>0</v>
      </c>
      <c r="M504" s="108">
        <f>IFERROR(HLOOKUP(M501,'Latest indicator estimate data'!$A$1:$ZZ$500,MATCH($D504,'Latest indicator estimate data'!$G$1:$G$500,0),FALSE),"")</f>
        <v>0</v>
      </c>
      <c r="N504" s="108">
        <f>IFERROR(HLOOKUP(N501,'Latest indicator estimate data'!$A$1:$ZZ$500,MATCH($D504,'Latest indicator estimate data'!$G$1:$G$500,0),FALSE),"")</f>
        <v>0</v>
      </c>
      <c r="O504" s="108">
        <f>IFERROR(HLOOKUP(O501,'Latest indicator estimate data'!$A$1:$ZZ$500,MATCH($D504,'Latest indicator estimate data'!$G$1:$G$500,0),FALSE),"")</f>
        <v>0</v>
      </c>
      <c r="P504" s="108">
        <f>IFERROR(HLOOKUP(P501,'Latest indicator estimate data'!$A$1:$ZZ$500,MATCH($D504,'Latest indicator estimate data'!$G$1:$G$500,0),FALSE),"")</f>
        <v>0</v>
      </c>
      <c r="Q504" s="108">
        <f>IFERROR(HLOOKUP(Q501,'Latest indicator estimate data'!$A$1:$ZZ$500,MATCH($D504,'Latest indicator estimate data'!$G$1:$G$500,0),FALSE),"")</f>
        <v>0</v>
      </c>
      <c r="R504" s="108">
        <f>IFERROR(HLOOKUP(R501,'Latest indicator estimate data'!$A$1:$ZZ$500,MATCH($D504,'Latest indicator estimate data'!$G$1:$G$500,0),FALSE),"")</f>
        <v>0</v>
      </c>
      <c r="S504" s="108">
        <f>IFERROR(HLOOKUP(S501,'Latest indicator estimate data'!$A$1:$ZZ$500,MATCH($D504,'Latest indicator estimate data'!$G$1:$G$500,0),FALSE),"")</f>
        <v>0</v>
      </c>
      <c r="T504" s="108">
        <f>IFERROR(HLOOKUP(T501,'Latest indicator estimate data'!$A$1:$ZZ$500,MATCH($D504,'Latest indicator estimate data'!$G$1:$G$500,0),FALSE),"")</f>
        <v>0</v>
      </c>
      <c r="U504" s="108">
        <f>IFERROR(HLOOKUP(U501,'Latest indicator estimate data'!$A$1:$ZZ$500,MATCH($D504,'Latest indicator estimate data'!$G$1:$G$500,0),FALSE),"")</f>
        <v>50</v>
      </c>
      <c r="X504" s="19" t="s">
        <v>2229</v>
      </c>
      <c r="Y504" s="19" t="s">
        <v>954</v>
      </c>
      <c r="Z504" s="19" t="s">
        <v>1496</v>
      </c>
    </row>
    <row r="505" spans="2:26" ht="27.6">
      <c r="C505" s="125"/>
      <c r="D505" s="20" t="s">
        <v>1929</v>
      </c>
      <c r="E505" s="108">
        <f>IFERROR(HLOOKUP(E501,'Latest indicator estimate data'!$A$1:$ZZ$500,MATCH($D505,'Latest indicator estimate data'!$G$1:$G$500,0),FALSE),"")</f>
        <v>0</v>
      </c>
      <c r="F505" s="108">
        <f>IFERROR(HLOOKUP(F501,'Latest indicator estimate data'!$A$1:$ZZ$500,MATCH($D505,'Latest indicator estimate data'!$G$1:$G$500,0),FALSE),"")</f>
        <v>0</v>
      </c>
      <c r="G505" s="108">
        <f>IFERROR(HLOOKUP(G501,'Latest indicator estimate data'!$A$1:$ZZ$500,MATCH($D505,'Latest indicator estimate data'!$G$1:$G$500,0),FALSE),"")</f>
        <v>0</v>
      </c>
      <c r="H505" s="108">
        <f>IFERROR(HLOOKUP(H501,'Latest indicator estimate data'!$A$1:$ZZ$500,MATCH($D505,'Latest indicator estimate data'!$G$1:$G$500,0),FALSE),"")</f>
        <v>0</v>
      </c>
      <c r="I505" s="108">
        <f>IFERROR(HLOOKUP(I501,'Latest indicator estimate data'!$A$1:$ZZ$500,MATCH($D505,'Latest indicator estimate data'!$G$1:$G$500,0),FALSE),"")</f>
        <v>0</v>
      </c>
      <c r="J505" s="108">
        <f>IFERROR(HLOOKUP(J501,'Latest indicator estimate data'!$A$1:$ZZ$500,MATCH($D505,'Latest indicator estimate data'!$G$1:$G$500,0),FALSE),"")</f>
        <v>0</v>
      </c>
      <c r="K505" s="108">
        <f>IFERROR(HLOOKUP(K501,'Latest indicator estimate data'!$A$1:$ZZ$500,MATCH($D505,'Latest indicator estimate data'!$G$1:$G$500,0),FALSE),"")</f>
        <v>50</v>
      </c>
      <c r="L505" s="108">
        <f>IFERROR(HLOOKUP(L501,'Latest indicator estimate data'!$A$1:$ZZ$500,MATCH($D505,'Latest indicator estimate data'!$G$1:$G$500,0),FALSE),"")</f>
        <v>0</v>
      </c>
      <c r="M505" s="108">
        <f>IFERROR(HLOOKUP(M501,'Latest indicator estimate data'!$A$1:$ZZ$500,MATCH($D505,'Latest indicator estimate data'!$G$1:$G$500,0),FALSE),"")</f>
        <v>0</v>
      </c>
      <c r="N505" s="108">
        <f>IFERROR(HLOOKUP(N501,'Latest indicator estimate data'!$A$1:$ZZ$500,MATCH($D505,'Latest indicator estimate data'!$G$1:$G$500,0),FALSE),"")</f>
        <v>0</v>
      </c>
      <c r="O505" s="108">
        <f>IFERROR(HLOOKUP(O501,'Latest indicator estimate data'!$A$1:$ZZ$500,MATCH($D505,'Latest indicator estimate data'!$G$1:$G$500,0),FALSE),"")</f>
        <v>0</v>
      </c>
      <c r="P505" s="108">
        <f>IFERROR(HLOOKUP(P501,'Latest indicator estimate data'!$A$1:$ZZ$500,MATCH($D505,'Latest indicator estimate data'!$G$1:$G$500,0),FALSE),"")</f>
        <v>0</v>
      </c>
      <c r="Q505" s="108">
        <f>IFERROR(HLOOKUP(Q501,'Latest indicator estimate data'!$A$1:$ZZ$500,MATCH($D505,'Latest indicator estimate data'!$G$1:$G$500,0),FALSE),"")</f>
        <v>0</v>
      </c>
      <c r="R505" s="108">
        <f>IFERROR(HLOOKUP(R501,'Latest indicator estimate data'!$A$1:$ZZ$500,MATCH($D505,'Latest indicator estimate data'!$G$1:$G$500,0),FALSE),"")</f>
        <v>50</v>
      </c>
      <c r="S505" s="108">
        <f>IFERROR(HLOOKUP(S501,'Latest indicator estimate data'!$A$1:$ZZ$500,MATCH($D505,'Latest indicator estimate data'!$G$1:$G$500,0),FALSE),"")</f>
        <v>0</v>
      </c>
      <c r="T505" s="108">
        <f>IFERROR(HLOOKUP(T501,'Latest indicator estimate data'!$A$1:$ZZ$500,MATCH($D505,'Latest indicator estimate data'!$G$1:$G$500,0),FALSE),"")</f>
        <v>50</v>
      </c>
      <c r="U505" s="108">
        <f>IFERROR(HLOOKUP(U501,'Latest indicator estimate data'!$A$1:$ZZ$500,MATCH($D505,'Latest indicator estimate data'!$G$1:$G$500,0),FALSE),"")</f>
        <v>0</v>
      </c>
      <c r="X505" s="19" t="s">
        <v>2230</v>
      </c>
      <c r="Y505" s="19" t="s">
        <v>955</v>
      </c>
      <c r="Z505" s="19" t="s">
        <v>1498</v>
      </c>
    </row>
    <row r="506" spans="2:26">
      <c r="C506" s="130" t="s">
        <v>2031</v>
      </c>
      <c r="D506" s="131"/>
      <c r="E506" s="132"/>
      <c r="F506" s="132"/>
      <c r="G506" s="132"/>
      <c r="H506" s="132"/>
      <c r="I506" s="132"/>
      <c r="J506" s="132"/>
      <c r="K506" s="132"/>
      <c r="L506" s="132"/>
      <c r="M506" s="132"/>
      <c r="N506" s="132"/>
      <c r="O506" s="132"/>
      <c r="P506" s="132"/>
      <c r="Q506" s="132"/>
      <c r="R506" s="132"/>
      <c r="S506" s="132"/>
      <c r="T506" s="132"/>
      <c r="U506" s="132"/>
      <c r="X506" s="19" t="s">
        <v>2231</v>
      </c>
      <c r="Y506" s="19" t="s">
        <v>956</v>
      </c>
      <c r="Z506" s="19" t="s">
        <v>1500</v>
      </c>
    </row>
    <row r="507" spans="2:26">
      <c r="C507" s="125"/>
      <c r="D507" s="20" t="s">
        <v>2558</v>
      </c>
      <c r="E507" s="108">
        <f>IFERROR(HLOOKUP(E501,'Latest indicator estimate data'!$A$1:$ZZ$500,MATCH($D507,'Latest indicator estimate data'!$G$1:$G$500,0),FALSE),"")</f>
        <v>0</v>
      </c>
      <c r="F507" s="108">
        <f>IFERROR(HLOOKUP(F501,'Latest indicator estimate data'!$A$1:$ZZ$500,MATCH($D507,'Latest indicator estimate data'!$G$1:$G$500,0),FALSE),"")</f>
        <v>0</v>
      </c>
      <c r="G507" s="108">
        <f>IFERROR(HLOOKUP(G501,'Latest indicator estimate data'!$A$1:$ZZ$500,MATCH($D507,'Latest indicator estimate data'!$G$1:$G$500,0),FALSE),"")</f>
        <v>0</v>
      </c>
      <c r="H507" s="108">
        <f>IFERROR(HLOOKUP(H501,'Latest indicator estimate data'!$A$1:$ZZ$500,MATCH($D507,'Latest indicator estimate data'!$G$1:$G$500,0),FALSE),"")</f>
        <v>0</v>
      </c>
      <c r="I507" s="108">
        <f>IFERROR(HLOOKUP(I501,'Latest indicator estimate data'!$A$1:$ZZ$500,MATCH($D507,'Latest indicator estimate data'!$G$1:$G$500,0),FALSE),"")</f>
        <v>0</v>
      </c>
      <c r="J507" s="108">
        <f>IFERROR(HLOOKUP(J501,'Latest indicator estimate data'!$A$1:$ZZ$500,MATCH($D507,'Latest indicator estimate data'!$G$1:$G$500,0),FALSE),"")</f>
        <v>0</v>
      </c>
      <c r="K507" s="108">
        <f>IFERROR(HLOOKUP(K501,'Latest indicator estimate data'!$A$1:$ZZ$500,MATCH($D507,'Latest indicator estimate data'!$G$1:$G$500,0),FALSE),"")</f>
        <v>50</v>
      </c>
      <c r="L507" s="108">
        <f>IFERROR(HLOOKUP(L501,'Latest indicator estimate data'!$A$1:$ZZ$500,MATCH($D507,'Latest indicator estimate data'!$G$1:$G$500,0),FALSE),"")</f>
        <v>0</v>
      </c>
      <c r="M507" s="108">
        <f>IFERROR(HLOOKUP(M501,'Latest indicator estimate data'!$A$1:$ZZ$500,MATCH($D507,'Latest indicator estimate data'!$G$1:$G$500,0),FALSE),"")</f>
        <v>0</v>
      </c>
      <c r="N507" s="108">
        <f>IFERROR(HLOOKUP(N501,'Latest indicator estimate data'!$A$1:$ZZ$500,MATCH($D507,'Latest indicator estimate data'!$G$1:$G$500,0),FALSE),"")</f>
        <v>0</v>
      </c>
      <c r="O507" s="108">
        <f>IFERROR(HLOOKUP(O501,'Latest indicator estimate data'!$A$1:$ZZ$500,MATCH($D507,'Latest indicator estimate data'!$G$1:$G$500,0),FALSE),"")</f>
        <v>0</v>
      </c>
      <c r="P507" s="108">
        <f>IFERROR(HLOOKUP(P501,'Latest indicator estimate data'!$A$1:$ZZ$500,MATCH($D507,'Latest indicator estimate data'!$G$1:$G$500,0),FALSE),"")</f>
        <v>0</v>
      </c>
      <c r="Q507" s="108">
        <f>IFERROR(HLOOKUP(Q501,'Latest indicator estimate data'!$A$1:$ZZ$500,MATCH($D507,'Latest indicator estimate data'!$G$1:$G$500,0),FALSE),"")</f>
        <v>0</v>
      </c>
      <c r="R507" s="108">
        <f>IFERROR(HLOOKUP(R501,'Latest indicator estimate data'!$A$1:$ZZ$500,MATCH($D507,'Latest indicator estimate data'!$G$1:$G$500,0),FALSE),"")</f>
        <v>50</v>
      </c>
      <c r="S507" s="108">
        <f>IFERROR(HLOOKUP(S501,'Latest indicator estimate data'!$A$1:$ZZ$500,MATCH($D507,'Latest indicator estimate data'!$G$1:$G$500,0),FALSE),"")</f>
        <v>0</v>
      </c>
      <c r="T507" s="108">
        <f>IFERROR(HLOOKUP(T501,'Latest indicator estimate data'!$A$1:$ZZ$500,MATCH($D507,'Latest indicator estimate data'!$G$1:$G$500,0),FALSE),"")</f>
        <v>50</v>
      </c>
      <c r="U507" s="108">
        <f>IFERROR(HLOOKUP(U501,'Latest indicator estimate data'!$A$1:$ZZ$500,MATCH($D507,'Latest indicator estimate data'!$G$1:$G$500,0),FALSE),"")</f>
        <v>0</v>
      </c>
      <c r="X507" s="19" t="s">
        <v>2232</v>
      </c>
      <c r="Y507" s="19" t="s">
        <v>957</v>
      </c>
      <c r="Z507" s="19" t="s">
        <v>1502</v>
      </c>
    </row>
    <row r="508" spans="2:26">
      <c r="C508" s="125"/>
      <c r="D508" s="20" t="s">
        <v>2559</v>
      </c>
      <c r="E508" s="108">
        <f>IFERROR(HLOOKUP(E501,'Latest indicator estimate data'!$A$1:$ZZ$500,MATCH($D508,'Latest indicator estimate data'!$G$1:$G$500,0),FALSE),"")</f>
        <v>0</v>
      </c>
      <c r="F508" s="108">
        <f>IFERROR(HLOOKUP(F501,'Latest indicator estimate data'!$A$1:$ZZ$500,MATCH($D508,'Latest indicator estimate data'!$G$1:$G$500,0),FALSE),"")</f>
        <v>50</v>
      </c>
      <c r="G508" s="108">
        <f>IFERROR(HLOOKUP(G501,'Latest indicator estimate data'!$A$1:$ZZ$500,MATCH($D508,'Latest indicator estimate data'!$G$1:$G$500,0),FALSE),"")</f>
        <v>0</v>
      </c>
      <c r="H508" s="108">
        <f>IFERROR(HLOOKUP(H501,'Latest indicator estimate data'!$A$1:$ZZ$500,MATCH($D508,'Latest indicator estimate data'!$G$1:$G$500,0),FALSE),"")</f>
        <v>0</v>
      </c>
      <c r="I508" s="108">
        <f>IFERROR(HLOOKUP(I501,'Latest indicator estimate data'!$A$1:$ZZ$500,MATCH($D508,'Latest indicator estimate data'!$G$1:$G$500,0),FALSE),"")</f>
        <v>0</v>
      </c>
      <c r="J508" s="108">
        <f>IFERROR(HLOOKUP(J501,'Latest indicator estimate data'!$A$1:$ZZ$500,MATCH($D508,'Latest indicator estimate data'!$G$1:$G$500,0),FALSE),"")</f>
        <v>0</v>
      </c>
      <c r="K508" s="108">
        <f>IFERROR(HLOOKUP(K501,'Latest indicator estimate data'!$A$1:$ZZ$500,MATCH($D508,'Latest indicator estimate data'!$G$1:$G$500,0),FALSE),"")</f>
        <v>0</v>
      </c>
      <c r="L508" s="108">
        <f>IFERROR(HLOOKUP(L501,'Latest indicator estimate data'!$A$1:$ZZ$500,MATCH($D508,'Latest indicator estimate data'!$G$1:$G$500,0),FALSE),"")</f>
        <v>0</v>
      </c>
      <c r="M508" s="108">
        <f>IFERROR(HLOOKUP(M501,'Latest indicator estimate data'!$A$1:$ZZ$500,MATCH($D508,'Latest indicator estimate data'!$G$1:$G$500,0),FALSE),"")</f>
        <v>0</v>
      </c>
      <c r="N508" s="108">
        <f>IFERROR(HLOOKUP(N501,'Latest indicator estimate data'!$A$1:$ZZ$500,MATCH($D508,'Latest indicator estimate data'!$G$1:$G$500,0),FALSE),"")</f>
        <v>0</v>
      </c>
      <c r="O508" s="108">
        <f>IFERROR(HLOOKUP(O501,'Latest indicator estimate data'!$A$1:$ZZ$500,MATCH($D508,'Latest indicator estimate data'!$G$1:$G$500,0),FALSE),"")</f>
        <v>0</v>
      </c>
      <c r="P508" s="108">
        <f>IFERROR(HLOOKUP(P501,'Latest indicator estimate data'!$A$1:$ZZ$500,MATCH($D508,'Latest indicator estimate data'!$G$1:$G$500,0),FALSE),"")</f>
        <v>0</v>
      </c>
      <c r="Q508" s="108">
        <f>IFERROR(HLOOKUP(Q501,'Latest indicator estimate data'!$A$1:$ZZ$500,MATCH($D508,'Latest indicator estimate data'!$G$1:$G$500,0),FALSE),"")</f>
        <v>0</v>
      </c>
      <c r="R508" s="108">
        <f>IFERROR(HLOOKUP(R501,'Latest indicator estimate data'!$A$1:$ZZ$500,MATCH($D508,'Latest indicator estimate data'!$G$1:$G$500,0),FALSE),"")</f>
        <v>0</v>
      </c>
      <c r="S508" s="108">
        <f>IFERROR(HLOOKUP(S501,'Latest indicator estimate data'!$A$1:$ZZ$500,MATCH($D508,'Latest indicator estimate data'!$G$1:$G$500,0),FALSE),"")</f>
        <v>0</v>
      </c>
      <c r="T508" s="108">
        <f>IFERROR(HLOOKUP(T501,'Latest indicator estimate data'!$A$1:$ZZ$500,MATCH($D508,'Latest indicator estimate data'!$G$1:$G$500,0),FALSE),"")</f>
        <v>0</v>
      </c>
      <c r="U508" s="108">
        <f>IFERROR(HLOOKUP(U501,'Latest indicator estimate data'!$A$1:$ZZ$500,MATCH($D508,'Latest indicator estimate data'!$G$1:$G$500,0),FALSE),"")</f>
        <v>50</v>
      </c>
      <c r="X508" s="19" t="s">
        <v>2233</v>
      </c>
      <c r="Y508" s="19" t="s">
        <v>958</v>
      </c>
      <c r="Z508" s="19" t="s">
        <v>1504</v>
      </c>
    </row>
    <row r="509" spans="2:26">
      <c r="C509" s="130" t="s">
        <v>2035</v>
      </c>
      <c r="D509" s="131"/>
      <c r="E509" s="132"/>
      <c r="F509" s="132"/>
      <c r="G509" s="132"/>
      <c r="H509" s="132"/>
      <c r="I509" s="132"/>
      <c r="J509" s="132"/>
      <c r="K509" s="132"/>
      <c r="L509" s="132"/>
      <c r="M509" s="132"/>
      <c r="N509" s="132"/>
      <c r="O509" s="132"/>
      <c r="P509" s="132"/>
      <c r="Q509" s="132"/>
      <c r="R509" s="132"/>
      <c r="S509" s="132"/>
      <c r="T509" s="132"/>
      <c r="U509" s="132"/>
      <c r="X509" s="19" t="s">
        <v>2234</v>
      </c>
      <c r="Y509" s="19" t="s">
        <v>959</v>
      </c>
      <c r="Z509" s="19" t="s">
        <v>1506</v>
      </c>
    </row>
    <row r="510" spans="2:26">
      <c r="C510" s="125"/>
      <c r="D510" s="20" t="s">
        <v>1933</v>
      </c>
      <c r="E510" s="108">
        <f>IFERROR(HLOOKUP(E501,'Latest indicator estimate data'!$A$1:$ZZ$500,MATCH($D510,'Latest indicator estimate data'!$G$1:$G$500,0),FALSE),"")</f>
        <v>0</v>
      </c>
      <c r="F510" s="108">
        <f>IFERROR(HLOOKUP(F501,'Latest indicator estimate data'!$A$1:$ZZ$500,MATCH($D510,'Latest indicator estimate data'!$G$1:$G$500,0),FALSE),"")</f>
        <v>0</v>
      </c>
      <c r="G510" s="108">
        <f>IFERROR(HLOOKUP(G501,'Latest indicator estimate data'!$A$1:$ZZ$500,MATCH($D510,'Latest indicator estimate data'!$G$1:$G$500,0),FALSE),"")</f>
        <v>0</v>
      </c>
      <c r="H510" s="108">
        <f>IFERROR(HLOOKUP(H501,'Latest indicator estimate data'!$A$1:$ZZ$500,MATCH($D510,'Latest indicator estimate data'!$G$1:$G$500,0),FALSE),"")</f>
        <v>0</v>
      </c>
      <c r="I510" s="108">
        <f>IFERROR(HLOOKUP(I501,'Latest indicator estimate data'!$A$1:$ZZ$500,MATCH($D510,'Latest indicator estimate data'!$G$1:$G$500,0),FALSE),"")</f>
        <v>0</v>
      </c>
      <c r="J510" s="108">
        <f>IFERROR(HLOOKUP(J501,'Latest indicator estimate data'!$A$1:$ZZ$500,MATCH($D510,'Latest indicator estimate data'!$G$1:$G$500,0),FALSE),"")</f>
        <v>0</v>
      </c>
      <c r="K510" s="108">
        <f>IFERROR(HLOOKUP(K501,'Latest indicator estimate data'!$A$1:$ZZ$500,MATCH($D510,'Latest indicator estimate data'!$G$1:$G$500,0),FALSE),"")</f>
        <v>0</v>
      </c>
      <c r="L510" s="108">
        <f>IFERROR(HLOOKUP(L501,'Latest indicator estimate data'!$A$1:$ZZ$500,MATCH($D510,'Latest indicator estimate data'!$G$1:$G$500,0),FALSE),"")</f>
        <v>0</v>
      </c>
      <c r="M510" s="108">
        <f>IFERROR(HLOOKUP(M501,'Latest indicator estimate data'!$A$1:$ZZ$500,MATCH($D510,'Latest indicator estimate data'!$G$1:$G$500,0),FALSE),"")</f>
        <v>0</v>
      </c>
      <c r="N510" s="108">
        <f>IFERROR(HLOOKUP(N501,'Latest indicator estimate data'!$A$1:$ZZ$500,MATCH($D510,'Latest indicator estimate data'!$G$1:$G$500,0),FALSE),"")</f>
        <v>0</v>
      </c>
      <c r="O510" s="108">
        <f>IFERROR(HLOOKUP(O501,'Latest indicator estimate data'!$A$1:$ZZ$500,MATCH($D510,'Latest indicator estimate data'!$G$1:$G$500,0),FALSE),"")</f>
        <v>0</v>
      </c>
      <c r="P510" s="108">
        <f>IFERROR(HLOOKUP(P501,'Latest indicator estimate data'!$A$1:$ZZ$500,MATCH($D510,'Latest indicator estimate data'!$G$1:$G$500,0),FALSE),"")</f>
        <v>0</v>
      </c>
      <c r="Q510" s="108">
        <f>IFERROR(HLOOKUP(Q501,'Latest indicator estimate data'!$A$1:$ZZ$500,MATCH($D510,'Latest indicator estimate data'!$G$1:$G$500,0),FALSE),"")</f>
        <v>0</v>
      </c>
      <c r="R510" s="108">
        <f>IFERROR(HLOOKUP(R501,'Latest indicator estimate data'!$A$1:$ZZ$500,MATCH($D510,'Latest indicator estimate data'!$G$1:$G$500,0),FALSE),"")</f>
        <v>100</v>
      </c>
      <c r="S510" s="108">
        <f>IFERROR(HLOOKUP(S501,'Latest indicator estimate data'!$A$1:$ZZ$500,MATCH($D510,'Latest indicator estimate data'!$G$1:$G$500,0),FALSE),"")</f>
        <v>0</v>
      </c>
      <c r="T510" s="108">
        <f>IFERROR(HLOOKUP(T501,'Latest indicator estimate data'!$A$1:$ZZ$500,MATCH($D510,'Latest indicator estimate data'!$G$1:$G$500,0),FALSE),"")</f>
        <v>0</v>
      </c>
      <c r="U510" s="108">
        <f>IFERROR(HLOOKUP(U501,'Latest indicator estimate data'!$A$1:$ZZ$500,MATCH($D510,'Latest indicator estimate data'!$G$1:$G$500,0),FALSE),"")</f>
        <v>0</v>
      </c>
      <c r="X510" s="19" t="s">
        <v>2235</v>
      </c>
      <c r="Y510" s="19" t="s">
        <v>960</v>
      </c>
      <c r="Z510" s="19" t="s">
        <v>1508</v>
      </c>
    </row>
    <row r="511" spans="2:26">
      <c r="C511" s="125"/>
      <c r="D511" s="20" t="s">
        <v>1934</v>
      </c>
      <c r="E511" s="108">
        <f>IFERROR(HLOOKUP(E501,'Latest indicator estimate data'!$A$1:$ZZ$500,MATCH($D511,'Latest indicator estimate data'!$G$1:$G$500,0),FALSE),"")</f>
        <v>0</v>
      </c>
      <c r="F511" s="108">
        <f>IFERROR(HLOOKUP(F501,'Latest indicator estimate data'!$A$1:$ZZ$500,MATCH($D511,'Latest indicator estimate data'!$G$1:$G$500,0),FALSE),"")</f>
        <v>33</v>
      </c>
      <c r="G511" s="108">
        <f>IFERROR(HLOOKUP(G501,'Latest indicator estimate data'!$A$1:$ZZ$500,MATCH($D511,'Latest indicator estimate data'!$G$1:$G$500,0),FALSE),"")</f>
        <v>0</v>
      </c>
      <c r="H511" s="108">
        <f>IFERROR(HLOOKUP(H501,'Latest indicator estimate data'!$A$1:$ZZ$500,MATCH($D511,'Latest indicator estimate data'!$G$1:$G$500,0),FALSE),"")</f>
        <v>0</v>
      </c>
      <c r="I511" s="108">
        <f>IFERROR(HLOOKUP(I501,'Latest indicator estimate data'!$A$1:$ZZ$500,MATCH($D511,'Latest indicator estimate data'!$G$1:$G$500,0),FALSE),"")</f>
        <v>0</v>
      </c>
      <c r="J511" s="108">
        <f>IFERROR(HLOOKUP(J501,'Latest indicator estimate data'!$A$1:$ZZ$500,MATCH($D511,'Latest indicator estimate data'!$G$1:$G$500,0),FALSE),"")</f>
        <v>0</v>
      </c>
      <c r="K511" s="108">
        <f>IFERROR(HLOOKUP(K501,'Latest indicator estimate data'!$A$1:$ZZ$500,MATCH($D511,'Latest indicator estimate data'!$G$1:$G$500,0),FALSE),"")</f>
        <v>33</v>
      </c>
      <c r="L511" s="108">
        <f>IFERROR(HLOOKUP(L501,'Latest indicator estimate data'!$A$1:$ZZ$500,MATCH($D511,'Latest indicator estimate data'!$G$1:$G$500,0),FALSE),"")</f>
        <v>0</v>
      </c>
      <c r="M511" s="108">
        <f>IFERROR(HLOOKUP(M501,'Latest indicator estimate data'!$A$1:$ZZ$500,MATCH($D511,'Latest indicator estimate data'!$G$1:$G$500,0),FALSE),"")</f>
        <v>0</v>
      </c>
      <c r="N511" s="108">
        <f>IFERROR(HLOOKUP(N501,'Latest indicator estimate data'!$A$1:$ZZ$500,MATCH($D511,'Latest indicator estimate data'!$G$1:$G$500,0),FALSE),"")</f>
        <v>0</v>
      </c>
      <c r="O511" s="108">
        <f>IFERROR(HLOOKUP(O501,'Latest indicator estimate data'!$A$1:$ZZ$500,MATCH($D511,'Latest indicator estimate data'!$G$1:$G$500,0),FALSE),"")</f>
        <v>0</v>
      </c>
      <c r="P511" s="108">
        <f>IFERROR(HLOOKUP(P501,'Latest indicator estimate data'!$A$1:$ZZ$500,MATCH($D511,'Latest indicator estimate data'!$G$1:$G$500,0),FALSE),"")</f>
        <v>0</v>
      </c>
      <c r="Q511" s="108">
        <f>IFERROR(HLOOKUP(Q501,'Latest indicator estimate data'!$A$1:$ZZ$500,MATCH($D511,'Latest indicator estimate data'!$G$1:$G$500,0),FALSE),"")</f>
        <v>0</v>
      </c>
      <c r="R511" s="108">
        <f>IFERROR(HLOOKUP(R501,'Latest indicator estimate data'!$A$1:$ZZ$500,MATCH($D511,'Latest indicator estimate data'!$G$1:$G$500,0),FALSE),"")</f>
        <v>0</v>
      </c>
      <c r="S511" s="108">
        <f>IFERROR(HLOOKUP(S501,'Latest indicator estimate data'!$A$1:$ZZ$500,MATCH($D511,'Latest indicator estimate data'!$G$1:$G$500,0),FALSE),"")</f>
        <v>0</v>
      </c>
      <c r="T511" s="108">
        <f>IFERROR(HLOOKUP(T501,'Latest indicator estimate data'!$A$1:$ZZ$500,MATCH($D511,'Latest indicator estimate data'!$G$1:$G$500,0),FALSE),"")</f>
        <v>33</v>
      </c>
      <c r="U511" s="108">
        <f>IFERROR(HLOOKUP(U501,'Latest indicator estimate data'!$A$1:$ZZ$500,MATCH($D511,'Latest indicator estimate data'!$G$1:$G$500,0),FALSE),"")</f>
        <v>33</v>
      </c>
      <c r="X511" s="19" t="s">
        <v>2236</v>
      </c>
      <c r="Y511" s="19" t="s">
        <v>961</v>
      </c>
      <c r="Z511" s="19" t="s">
        <v>1510</v>
      </c>
    </row>
    <row r="512" spans="2:26">
      <c r="C512" s="130" t="s">
        <v>2039</v>
      </c>
      <c r="D512" s="131"/>
      <c r="E512" s="132"/>
      <c r="F512" s="132"/>
      <c r="G512" s="132"/>
      <c r="H512" s="132"/>
      <c r="I512" s="132"/>
      <c r="J512" s="132"/>
      <c r="K512" s="132"/>
      <c r="L512" s="132"/>
      <c r="M512" s="132"/>
      <c r="N512" s="132"/>
      <c r="O512" s="132"/>
      <c r="P512" s="132"/>
      <c r="Q512" s="132"/>
      <c r="R512" s="132"/>
      <c r="S512" s="132"/>
      <c r="T512" s="132"/>
      <c r="U512" s="132"/>
      <c r="X512" s="19" t="s">
        <v>2237</v>
      </c>
      <c r="Y512" s="19" t="s">
        <v>962</v>
      </c>
      <c r="Z512" s="19" t="s">
        <v>1512</v>
      </c>
    </row>
    <row r="513" spans="2:26">
      <c r="C513" s="125"/>
      <c r="D513" s="20" t="s">
        <v>2561</v>
      </c>
      <c r="E513" s="108">
        <f>IFERROR(HLOOKUP(E501,'Latest indicator estimate data'!$A$1:$ZZ$500,MATCH($D513,'Latest indicator estimate data'!$G$1:$G$500,0),FALSE),"")</f>
        <v>0</v>
      </c>
      <c r="F513" s="108">
        <f>IFERROR(HLOOKUP(F501,'Latest indicator estimate data'!$A$1:$ZZ$500,MATCH($D513,'Latest indicator estimate data'!$G$1:$G$500,0),FALSE),"")</f>
        <v>0</v>
      </c>
      <c r="G513" s="108">
        <f>IFERROR(HLOOKUP(G501,'Latest indicator estimate data'!$A$1:$ZZ$500,MATCH($D513,'Latest indicator estimate data'!$G$1:$G$500,0),FALSE),"")</f>
        <v>0</v>
      </c>
      <c r="H513" s="108">
        <f>IFERROR(HLOOKUP(H501,'Latest indicator estimate data'!$A$1:$ZZ$500,MATCH($D513,'Latest indicator estimate data'!$G$1:$G$500,0),FALSE),"")</f>
        <v>0</v>
      </c>
      <c r="I513" s="108">
        <f>IFERROR(HLOOKUP(I501,'Latest indicator estimate data'!$A$1:$ZZ$500,MATCH($D513,'Latest indicator estimate data'!$G$1:$G$500,0),FALSE),"")</f>
        <v>0</v>
      </c>
      <c r="J513" s="108">
        <f>IFERROR(HLOOKUP(J501,'Latest indicator estimate data'!$A$1:$ZZ$500,MATCH($D513,'Latest indicator estimate data'!$G$1:$G$500,0),FALSE),"")</f>
        <v>0</v>
      </c>
      <c r="K513" s="108">
        <f>IFERROR(HLOOKUP(K501,'Latest indicator estimate data'!$A$1:$ZZ$500,MATCH($D513,'Latest indicator estimate data'!$G$1:$G$500,0),FALSE),"")</f>
        <v>0</v>
      </c>
      <c r="L513" s="108">
        <f>IFERROR(HLOOKUP(L501,'Latest indicator estimate data'!$A$1:$ZZ$500,MATCH($D513,'Latest indicator estimate data'!$G$1:$G$500,0),FALSE),"")</f>
        <v>0</v>
      </c>
      <c r="M513" s="108">
        <f>IFERROR(HLOOKUP(M501,'Latest indicator estimate data'!$A$1:$ZZ$500,MATCH($D513,'Latest indicator estimate data'!$G$1:$G$500,0),FALSE),"")</f>
        <v>0</v>
      </c>
      <c r="N513" s="108">
        <f>IFERROR(HLOOKUP(N501,'Latest indicator estimate data'!$A$1:$ZZ$500,MATCH($D513,'Latest indicator estimate data'!$G$1:$G$500,0),FALSE),"")</f>
        <v>0</v>
      </c>
      <c r="O513" s="108">
        <f>IFERROR(HLOOKUP(O501,'Latest indicator estimate data'!$A$1:$ZZ$500,MATCH($D513,'Latest indicator estimate data'!$G$1:$G$500,0),FALSE),"")</f>
        <v>0</v>
      </c>
      <c r="P513" s="108">
        <f>IFERROR(HLOOKUP(P501,'Latest indicator estimate data'!$A$1:$ZZ$500,MATCH($D513,'Latest indicator estimate data'!$G$1:$G$500,0),FALSE),"")</f>
        <v>0</v>
      </c>
      <c r="Q513" s="108">
        <f>IFERROR(HLOOKUP(Q501,'Latest indicator estimate data'!$A$1:$ZZ$500,MATCH($D513,'Latest indicator estimate data'!$G$1:$G$500,0),FALSE),"")</f>
        <v>0</v>
      </c>
      <c r="R513" s="108">
        <f>IFERROR(HLOOKUP(R501,'Latest indicator estimate data'!$A$1:$ZZ$500,MATCH($D513,'Latest indicator estimate data'!$G$1:$G$500,0),FALSE),"")</f>
        <v>0</v>
      </c>
      <c r="S513" s="108">
        <f>IFERROR(HLOOKUP(S501,'Latest indicator estimate data'!$A$1:$ZZ$500,MATCH($D513,'Latest indicator estimate data'!$G$1:$G$500,0),FALSE),"")</f>
        <v>0</v>
      </c>
      <c r="T513" s="108">
        <f>IFERROR(HLOOKUP(T501,'Latest indicator estimate data'!$A$1:$ZZ$500,MATCH($D513,'Latest indicator estimate data'!$G$1:$G$500,0),FALSE),"")</f>
        <v>0</v>
      </c>
      <c r="U513" s="108">
        <f>IFERROR(HLOOKUP(U501,'Latest indicator estimate data'!$A$1:$ZZ$500,MATCH($D513,'Latest indicator estimate data'!$G$1:$G$500,0),FALSE),"")</f>
        <v>100</v>
      </c>
      <c r="X513" s="19" t="s">
        <v>2238</v>
      </c>
      <c r="Y513" s="19" t="s">
        <v>963</v>
      </c>
      <c r="Z513" s="19" t="s">
        <v>1514</v>
      </c>
    </row>
    <row r="514" spans="2:26">
      <c r="C514" s="126"/>
      <c r="D514" s="129" t="s">
        <v>2560</v>
      </c>
      <c r="E514" s="113">
        <f>IFERROR(HLOOKUP(E501,'Latest indicator estimate data'!$A$1:$ZZ$500,MATCH($D514,'Latest indicator estimate data'!$G$1:$G$500,0),FALSE),"")</f>
        <v>0</v>
      </c>
      <c r="F514" s="113">
        <f>IFERROR(HLOOKUP(F501,'Latest indicator estimate data'!$A$1:$ZZ$500,MATCH($D514,'Latest indicator estimate data'!$G$1:$G$500,0),FALSE),"")</f>
        <v>33</v>
      </c>
      <c r="G514" s="113">
        <f>IFERROR(HLOOKUP(G501,'Latest indicator estimate data'!$A$1:$ZZ$500,MATCH($D514,'Latest indicator estimate data'!$G$1:$G$500,0),FALSE),"")</f>
        <v>0</v>
      </c>
      <c r="H514" s="113">
        <f>IFERROR(HLOOKUP(H501,'Latest indicator estimate data'!$A$1:$ZZ$500,MATCH($D514,'Latest indicator estimate data'!$G$1:$G$500,0),FALSE),"")</f>
        <v>0</v>
      </c>
      <c r="I514" s="113">
        <f>IFERROR(HLOOKUP(I501,'Latest indicator estimate data'!$A$1:$ZZ$500,MATCH($D514,'Latest indicator estimate data'!$G$1:$G$500,0),FALSE),"")</f>
        <v>0</v>
      </c>
      <c r="J514" s="113">
        <f>IFERROR(HLOOKUP(J501,'Latest indicator estimate data'!$A$1:$ZZ$500,MATCH($D514,'Latest indicator estimate data'!$G$1:$G$500,0),FALSE),"")</f>
        <v>0</v>
      </c>
      <c r="K514" s="113">
        <f>IFERROR(HLOOKUP(K501,'Latest indicator estimate data'!$A$1:$ZZ$500,MATCH($D514,'Latest indicator estimate data'!$G$1:$G$500,0),FALSE),"")</f>
        <v>33</v>
      </c>
      <c r="L514" s="113">
        <f>IFERROR(HLOOKUP(L501,'Latest indicator estimate data'!$A$1:$ZZ$500,MATCH($D514,'Latest indicator estimate data'!$G$1:$G$500,0),FALSE),"")</f>
        <v>0</v>
      </c>
      <c r="M514" s="113">
        <f>IFERROR(HLOOKUP(M501,'Latest indicator estimate data'!$A$1:$ZZ$500,MATCH($D514,'Latest indicator estimate data'!$G$1:$G$500,0),FALSE),"")</f>
        <v>0</v>
      </c>
      <c r="N514" s="113">
        <f>IFERROR(HLOOKUP(N501,'Latest indicator estimate data'!$A$1:$ZZ$500,MATCH($D514,'Latest indicator estimate data'!$G$1:$G$500,0),FALSE),"")</f>
        <v>0</v>
      </c>
      <c r="O514" s="113">
        <f>IFERROR(HLOOKUP(O501,'Latest indicator estimate data'!$A$1:$ZZ$500,MATCH($D514,'Latest indicator estimate data'!$G$1:$G$500,0),FALSE),"")</f>
        <v>0</v>
      </c>
      <c r="P514" s="113">
        <f>IFERROR(HLOOKUP(P501,'Latest indicator estimate data'!$A$1:$ZZ$500,MATCH($D514,'Latest indicator estimate data'!$G$1:$G$500,0),FALSE),"")</f>
        <v>0</v>
      </c>
      <c r="Q514" s="113">
        <f>IFERROR(HLOOKUP(Q501,'Latest indicator estimate data'!$A$1:$ZZ$500,MATCH($D514,'Latest indicator estimate data'!$G$1:$G$500,0),FALSE),"")</f>
        <v>0</v>
      </c>
      <c r="R514" s="113">
        <f>IFERROR(HLOOKUP(R501,'Latest indicator estimate data'!$A$1:$ZZ$500,MATCH($D514,'Latest indicator estimate data'!$G$1:$G$500,0),FALSE),"")</f>
        <v>33</v>
      </c>
      <c r="S514" s="113">
        <f>IFERROR(HLOOKUP(S501,'Latest indicator estimate data'!$A$1:$ZZ$500,MATCH($D514,'Latest indicator estimate data'!$G$1:$G$500,0),FALSE),"")</f>
        <v>0</v>
      </c>
      <c r="T514" s="113">
        <f>IFERROR(HLOOKUP(T501,'Latest indicator estimate data'!$A$1:$ZZ$500,MATCH($D514,'Latest indicator estimate data'!$G$1:$G$500,0),FALSE),"")</f>
        <v>33</v>
      </c>
      <c r="U514" s="113">
        <f>IFERROR(HLOOKUP(U501,'Latest indicator estimate data'!$A$1:$ZZ$500,MATCH($D514,'Latest indicator estimate data'!$G$1:$G$500,0),FALSE),"")</f>
        <v>0</v>
      </c>
      <c r="X514" s="19" t="s">
        <v>2239</v>
      </c>
      <c r="Y514" s="19" t="s">
        <v>964</v>
      </c>
      <c r="Z514" s="19" t="s">
        <v>1516</v>
      </c>
    </row>
    <row r="515" spans="2:26">
      <c r="X515" s="19" t="s">
        <v>2240</v>
      </c>
      <c r="Y515" s="19" t="s">
        <v>965</v>
      </c>
      <c r="Z515" s="19" t="s">
        <v>1518</v>
      </c>
    </row>
    <row r="516" spans="2:26">
      <c r="X516" s="19" t="s">
        <v>2241</v>
      </c>
      <c r="Y516" s="19" t="s">
        <v>966</v>
      </c>
      <c r="Z516" s="19" t="s">
        <v>1520</v>
      </c>
    </row>
    <row r="517" spans="2:26">
      <c r="X517" s="19" t="s">
        <v>2242</v>
      </c>
      <c r="Y517" s="19" t="s">
        <v>967</v>
      </c>
      <c r="Z517" s="19" t="s">
        <v>1522</v>
      </c>
    </row>
    <row r="518" spans="2:26">
      <c r="B518" s="105" t="s">
        <v>2243</v>
      </c>
      <c r="X518" s="19" t="s">
        <v>2244</v>
      </c>
      <c r="Y518" s="19" t="s">
        <v>968</v>
      </c>
      <c r="Z518" s="19" t="s">
        <v>1524</v>
      </c>
    </row>
    <row r="519" spans="2:26">
      <c r="B519" s="105" t="s">
        <v>2245</v>
      </c>
      <c r="C519" s="105"/>
      <c r="D519" s="106"/>
      <c r="E519" s="107"/>
      <c r="F519" s="107"/>
      <c r="G519" s="107"/>
      <c r="H519" s="107"/>
      <c r="I519" s="107"/>
      <c r="J519" s="107"/>
      <c r="K519" s="107"/>
      <c r="L519" s="107"/>
      <c r="M519" s="107"/>
      <c r="N519" s="107"/>
      <c r="O519" s="108"/>
      <c r="P519" s="118"/>
    </row>
    <row r="520" spans="2:26" ht="23.25" customHeight="1">
      <c r="C520" s="109"/>
      <c r="D520" s="109"/>
      <c r="E520" s="257" t="s">
        <v>2246</v>
      </c>
      <c r="F520" s="257"/>
      <c r="G520" s="257"/>
      <c r="H520" s="257"/>
      <c r="I520" s="257"/>
      <c r="J520" s="257"/>
      <c r="K520" s="257"/>
      <c r="L520" s="257"/>
      <c r="M520" s="257"/>
      <c r="N520" s="257"/>
      <c r="O520" s="257"/>
      <c r="P520" s="257"/>
      <c r="Q520" s="257"/>
      <c r="R520" s="257"/>
    </row>
    <row r="521" spans="2:26" ht="96" customHeight="1">
      <c r="C521" s="120"/>
      <c r="D521" s="120"/>
      <c r="E521" s="160" t="str">
        <f>X523</f>
        <v xml:space="preserve">increased patients with ARI symptoms </v>
      </c>
      <c r="F521" s="160" t="str">
        <f>X524</f>
        <v>typical increase because of changing seasons or weather</v>
      </c>
      <c r="G521" s="160" t="str">
        <f>X525</f>
        <v>more clients presenting with GBV related issues</v>
      </c>
      <c r="H521" s="160" t="str">
        <f>X526</f>
        <v>more patients being redirected from other facilities</v>
      </c>
      <c r="I521" s="160" t="str">
        <f>X527</f>
        <v>backlog from disruptions of services prior to the past month</v>
      </c>
      <c r="J521" s="160" t="str">
        <f>X528</f>
        <v>communications to the public about reactivation of any services</v>
      </c>
      <c r="K521" s="160" t="str">
        <f>X529</f>
        <v>general communications campaign to promote care-seeking</v>
      </c>
      <c r="L521" s="160" t="str">
        <f>X530</f>
        <v>other</v>
      </c>
      <c r="M521" s="160">
        <f>X531</f>
        <v>0</v>
      </c>
      <c r="N521" s="160">
        <f>X532</f>
        <v>0</v>
      </c>
      <c r="O521" s="160">
        <f>X533</f>
        <v>0</v>
      </c>
      <c r="P521" s="160">
        <f>X534</f>
        <v>0</v>
      </c>
      <c r="Q521" s="160">
        <f>X535</f>
        <v>0</v>
      </c>
      <c r="R521" s="160">
        <f>X536</f>
        <v>0</v>
      </c>
    </row>
    <row r="522" spans="2:26" ht="41.4">
      <c r="C522" s="121"/>
      <c r="D522" s="121"/>
      <c r="E522" s="127" t="s">
        <v>969</v>
      </c>
      <c r="F522" s="127" t="s">
        <v>970</v>
      </c>
      <c r="G522" s="127" t="s">
        <v>971</v>
      </c>
      <c r="H522" s="127" t="s">
        <v>972</v>
      </c>
      <c r="I522" s="127" t="s">
        <v>973</v>
      </c>
      <c r="J522" s="127" t="s">
        <v>974</v>
      </c>
      <c r="K522" s="127" t="s">
        <v>975</v>
      </c>
      <c r="L522" s="127" t="s">
        <v>976</v>
      </c>
      <c r="M522" s="127" t="s">
        <v>983</v>
      </c>
      <c r="N522" s="127" t="s">
        <v>984</v>
      </c>
      <c r="O522" s="127" t="s">
        <v>985</v>
      </c>
      <c r="P522" s="127" t="s">
        <v>986</v>
      </c>
      <c r="Q522" s="127" t="s">
        <v>987</v>
      </c>
      <c r="R522" s="127" t="s">
        <v>988</v>
      </c>
    </row>
    <row r="523" spans="2:26">
      <c r="C523" s="123" t="s">
        <v>1927</v>
      </c>
      <c r="D523" s="124"/>
      <c r="E523" s="112">
        <f>HLOOKUP(E522,'Latest indicator estimate data'!$A$1:$ZZ$500,MATCH($C523,'Latest indicator estimate data'!$G$1:$G$500,0),FALSE)</f>
        <v>10</v>
      </c>
      <c r="F523" s="112">
        <f>HLOOKUP(F522,'Latest indicator estimate data'!$A$1:$ZZ$500,MATCH($C523,'Latest indicator estimate data'!$G$1:$G$500,0),FALSE)</f>
        <v>54</v>
      </c>
      <c r="G523" s="112">
        <f>HLOOKUP(G522,'Latest indicator estimate data'!$A$1:$ZZ$500,MATCH($C523,'Latest indicator estimate data'!$G$1:$G$500,0),FALSE)</f>
        <v>0</v>
      </c>
      <c r="H523" s="112">
        <f>HLOOKUP(H522,'Latest indicator estimate data'!$A$1:$ZZ$500,MATCH($C523,'Latest indicator estimate data'!$G$1:$G$500,0),FALSE)</f>
        <v>7</v>
      </c>
      <c r="I523" s="112">
        <f>HLOOKUP(I522,'Latest indicator estimate data'!$A$1:$ZZ$500,MATCH($C523,'Latest indicator estimate data'!$G$1:$G$500,0),FALSE)</f>
        <v>4</v>
      </c>
      <c r="J523" s="112">
        <f>HLOOKUP(J522,'Latest indicator estimate data'!$A$1:$ZZ$500,MATCH($C523,'Latest indicator estimate data'!$G$1:$G$500,0),FALSE)</f>
        <v>6</v>
      </c>
      <c r="K523" s="112">
        <f>HLOOKUP(K522,'Latest indicator estimate data'!$A$1:$ZZ$500,MATCH($C523,'Latest indicator estimate data'!$G$1:$G$500,0),FALSE)</f>
        <v>35</v>
      </c>
      <c r="L523" s="112">
        <f>HLOOKUP(L522,'Latest indicator estimate data'!$A$1:$ZZ$500,MATCH($C523,'Latest indicator estimate data'!$G$1:$G$500,0),FALSE)</f>
        <v>9</v>
      </c>
      <c r="M523" s="112">
        <f>HLOOKUP(M522,'Latest indicator estimate data'!$A$1:$ZZ$500,MATCH($C523,'Latest indicator estimate data'!$G$1:$G$500,0),FALSE)</f>
        <v>17</v>
      </c>
      <c r="N523" s="112">
        <f>HLOOKUP(N522,'Latest indicator estimate data'!$A$1:$ZZ$500,MATCH($C523,'Latest indicator estimate data'!$G$1:$G$500,0),FALSE)</f>
        <v>54</v>
      </c>
      <c r="O523" s="112">
        <f>HLOOKUP(O522,'Latest indicator estimate data'!$A$1:$ZZ$500,MATCH($C523,'Latest indicator estimate data'!$G$1:$G$500,0),FALSE)</f>
        <v>0</v>
      </c>
      <c r="P523" s="112">
        <f>HLOOKUP(P522,'Latest indicator estimate data'!$A$1:$ZZ$500,MATCH($C523,'Latest indicator estimate data'!$G$1:$G$500,0),FALSE)</f>
        <v>43</v>
      </c>
      <c r="Q523" s="112">
        <f>HLOOKUP(Q522,'Latest indicator estimate data'!$A$1:$ZZ$500,MATCH($C523,'Latest indicator estimate data'!$G$1:$G$500,0),FALSE)</f>
        <v>10</v>
      </c>
      <c r="R523" s="112">
        <f>HLOOKUP(R522,'Latest indicator estimate data'!$A$1:$ZZ$500,MATCH($C523,'Latest indicator estimate data'!$G$1:$G$500,0),FALSE)</f>
        <v>35</v>
      </c>
      <c r="X523" s="19" t="s">
        <v>2247</v>
      </c>
      <c r="Y523" s="19" t="s">
        <v>969</v>
      </c>
      <c r="Z523" s="19" t="s">
        <v>2248</v>
      </c>
    </row>
    <row r="524" spans="2:26">
      <c r="C524" s="133" t="s">
        <v>2027</v>
      </c>
      <c r="D524" s="134"/>
      <c r="E524" s="132"/>
      <c r="F524" s="132"/>
      <c r="G524" s="132"/>
      <c r="H524" s="132"/>
      <c r="I524" s="132"/>
      <c r="J524" s="132"/>
      <c r="K524" s="132"/>
      <c r="L524" s="132"/>
      <c r="M524" s="132"/>
      <c r="N524" s="132"/>
      <c r="O524" s="132"/>
      <c r="P524" s="132"/>
      <c r="Q524" s="132"/>
      <c r="R524" s="132"/>
      <c r="X524" s="19" t="s">
        <v>2249</v>
      </c>
      <c r="Y524" s="19" t="s">
        <v>970</v>
      </c>
      <c r="Z524" s="19" t="s">
        <v>1528</v>
      </c>
    </row>
    <row r="525" spans="2:26">
      <c r="C525" s="125"/>
      <c r="D525" s="20" t="s">
        <v>1928</v>
      </c>
      <c r="E525" s="108">
        <f>IFERROR(HLOOKUP(E522,'Latest indicator estimate data'!$A$1:$ZZ$500,MATCH($D525,'Latest indicator estimate data'!$G$1:$G$500,0),FALSE),"")</f>
        <v>17</v>
      </c>
      <c r="F525" s="108">
        <f>IFERROR(HLOOKUP(F522,'Latest indicator estimate data'!$A$1:$ZZ$500,MATCH($D525,'Latest indicator estimate data'!$G$1:$G$500,0),FALSE),"")</f>
        <v>50</v>
      </c>
      <c r="G525" s="108">
        <f>IFERROR(HLOOKUP(G522,'Latest indicator estimate data'!$A$1:$ZZ$500,MATCH($D525,'Latest indicator estimate data'!$G$1:$G$500,0),FALSE),"")</f>
        <v>0</v>
      </c>
      <c r="H525" s="108">
        <f>IFERROR(HLOOKUP(H522,'Latest indicator estimate data'!$A$1:$ZZ$500,MATCH($D525,'Latest indicator estimate data'!$G$1:$G$500,0),FALSE),"")</f>
        <v>17</v>
      </c>
      <c r="I525" s="108">
        <f>IFERROR(HLOOKUP(I522,'Latest indicator estimate data'!$A$1:$ZZ$500,MATCH($D525,'Latest indicator estimate data'!$G$1:$G$500,0),FALSE),"")</f>
        <v>6</v>
      </c>
      <c r="J525" s="108">
        <f>IFERROR(HLOOKUP(J522,'Latest indicator estimate data'!$A$1:$ZZ$500,MATCH($D525,'Latest indicator estimate data'!$G$1:$G$500,0),FALSE),"")</f>
        <v>0</v>
      </c>
      <c r="K525" s="108">
        <f>IFERROR(HLOOKUP(K522,'Latest indicator estimate data'!$A$1:$ZZ$500,MATCH($D525,'Latest indicator estimate data'!$G$1:$G$500,0),FALSE),"")</f>
        <v>22</v>
      </c>
      <c r="L525" s="108">
        <f>IFERROR(HLOOKUP(L522,'Latest indicator estimate data'!$A$1:$ZZ$500,MATCH($D525,'Latest indicator estimate data'!$G$1:$G$500,0),FALSE),"")</f>
        <v>22</v>
      </c>
      <c r="M525" s="108">
        <f>IFERROR(HLOOKUP(M522,'Latest indicator estimate data'!$A$1:$ZZ$500,MATCH($D525,'Latest indicator estimate data'!$G$1:$G$500,0),FALSE),"")</f>
        <v>33</v>
      </c>
      <c r="N525" s="108">
        <f>IFERROR(HLOOKUP(N522,'Latest indicator estimate data'!$A$1:$ZZ$500,MATCH($D525,'Latest indicator estimate data'!$G$1:$G$500,0),FALSE),"")</f>
        <v>50</v>
      </c>
      <c r="O525" s="108">
        <f>IFERROR(HLOOKUP(O522,'Latest indicator estimate data'!$A$1:$ZZ$500,MATCH($D525,'Latest indicator estimate data'!$G$1:$G$500,0),FALSE),"")</f>
        <v>0</v>
      </c>
      <c r="P525" s="108">
        <f>IFERROR(HLOOKUP(P522,'Latest indicator estimate data'!$A$1:$ZZ$500,MATCH($D525,'Latest indicator estimate data'!$G$1:$G$500,0),FALSE),"")</f>
        <v>28</v>
      </c>
      <c r="Q525" s="108">
        <f>IFERROR(HLOOKUP(Q522,'Latest indicator estimate data'!$A$1:$ZZ$500,MATCH($D525,'Latest indicator estimate data'!$G$1:$G$500,0),FALSE),"")</f>
        <v>6</v>
      </c>
      <c r="R525" s="108">
        <f>IFERROR(HLOOKUP(R522,'Latest indicator estimate data'!$A$1:$ZZ$500,MATCH($D525,'Latest indicator estimate data'!$G$1:$G$500,0),FALSE),"")</f>
        <v>22</v>
      </c>
      <c r="X525" s="19" t="s">
        <v>2250</v>
      </c>
      <c r="Y525" s="19" t="s">
        <v>971</v>
      </c>
      <c r="Z525" s="19" t="s">
        <v>1530</v>
      </c>
    </row>
    <row r="526" spans="2:26" ht="27.6">
      <c r="C526" s="125"/>
      <c r="D526" s="20" t="s">
        <v>1929</v>
      </c>
      <c r="E526" s="108">
        <f>IFERROR(HLOOKUP(E522,'Latest indicator estimate data'!$A$1:$ZZ$500,MATCH($D526,'Latest indicator estimate data'!$G$1:$G$500,0),FALSE),"")</f>
        <v>8</v>
      </c>
      <c r="F526" s="108">
        <f>IFERROR(HLOOKUP(F522,'Latest indicator estimate data'!$A$1:$ZZ$500,MATCH($D526,'Latest indicator estimate data'!$G$1:$G$500,0),FALSE),"")</f>
        <v>55</v>
      </c>
      <c r="G526" s="108">
        <f>IFERROR(HLOOKUP(G522,'Latest indicator estimate data'!$A$1:$ZZ$500,MATCH($D526,'Latest indicator estimate data'!$G$1:$G$500,0),FALSE),"")</f>
        <v>0</v>
      </c>
      <c r="H526" s="108">
        <f>IFERROR(HLOOKUP(H522,'Latest indicator estimate data'!$A$1:$ZZ$500,MATCH($D526,'Latest indicator estimate data'!$G$1:$G$500,0),FALSE),"")</f>
        <v>4</v>
      </c>
      <c r="I526" s="108">
        <f>IFERROR(HLOOKUP(I522,'Latest indicator estimate data'!$A$1:$ZZ$500,MATCH($D526,'Latest indicator estimate data'!$G$1:$G$500,0),FALSE),"")</f>
        <v>4</v>
      </c>
      <c r="J526" s="108">
        <f>IFERROR(HLOOKUP(J522,'Latest indicator estimate data'!$A$1:$ZZ$500,MATCH($D526,'Latest indicator estimate data'!$G$1:$G$500,0),FALSE),"")</f>
        <v>8</v>
      </c>
      <c r="K526" s="108">
        <f>IFERROR(HLOOKUP(K522,'Latest indicator estimate data'!$A$1:$ZZ$500,MATCH($D526,'Latest indicator estimate data'!$G$1:$G$500,0),FALSE),"")</f>
        <v>39</v>
      </c>
      <c r="L526" s="108">
        <f>IFERROR(HLOOKUP(L522,'Latest indicator estimate data'!$A$1:$ZZ$500,MATCH($D526,'Latest indicator estimate data'!$G$1:$G$500,0),FALSE),"")</f>
        <v>4</v>
      </c>
      <c r="M526" s="108">
        <f>IFERROR(HLOOKUP(M522,'Latest indicator estimate data'!$A$1:$ZZ$500,MATCH($D526,'Latest indicator estimate data'!$G$1:$G$500,0),FALSE),"")</f>
        <v>12</v>
      </c>
      <c r="N526" s="108">
        <f>IFERROR(HLOOKUP(N522,'Latest indicator estimate data'!$A$1:$ZZ$500,MATCH($D526,'Latest indicator estimate data'!$G$1:$G$500,0),FALSE),"")</f>
        <v>55</v>
      </c>
      <c r="O526" s="108">
        <f>IFERROR(HLOOKUP(O522,'Latest indicator estimate data'!$A$1:$ZZ$500,MATCH($D526,'Latest indicator estimate data'!$G$1:$G$500,0),FALSE),"")</f>
        <v>0</v>
      </c>
      <c r="P526" s="108">
        <f>IFERROR(HLOOKUP(P522,'Latest indicator estimate data'!$A$1:$ZZ$500,MATCH($D526,'Latest indicator estimate data'!$G$1:$G$500,0),FALSE),"")</f>
        <v>49</v>
      </c>
      <c r="Q526" s="108">
        <f>IFERROR(HLOOKUP(Q522,'Latest indicator estimate data'!$A$1:$ZZ$500,MATCH($D526,'Latest indicator estimate data'!$G$1:$G$500,0),FALSE),"")</f>
        <v>12</v>
      </c>
      <c r="R526" s="108">
        <f>IFERROR(HLOOKUP(R522,'Latest indicator estimate data'!$A$1:$ZZ$500,MATCH($D526,'Latest indicator estimate data'!$G$1:$G$500,0),FALSE),"")</f>
        <v>39</v>
      </c>
      <c r="X526" s="19" t="s">
        <v>2251</v>
      </c>
      <c r="Y526" s="19" t="s">
        <v>972</v>
      </c>
      <c r="Z526" s="19" t="s">
        <v>1532</v>
      </c>
    </row>
    <row r="527" spans="2:26">
      <c r="C527" s="130" t="s">
        <v>2031</v>
      </c>
      <c r="D527" s="131"/>
      <c r="E527" s="132"/>
      <c r="F527" s="132"/>
      <c r="G527" s="132"/>
      <c r="H527" s="132"/>
      <c r="I527" s="132"/>
      <c r="J527" s="132"/>
      <c r="K527" s="132"/>
      <c r="L527" s="132"/>
      <c r="M527" s="132"/>
      <c r="N527" s="132"/>
      <c r="O527" s="132"/>
      <c r="P527" s="132"/>
      <c r="Q527" s="132"/>
      <c r="R527" s="132"/>
      <c r="X527" s="19" t="s">
        <v>2252</v>
      </c>
      <c r="Y527" s="19" t="s">
        <v>973</v>
      </c>
      <c r="Z527" s="19" t="s">
        <v>1534</v>
      </c>
    </row>
    <row r="528" spans="2:26">
      <c r="C528" s="125"/>
      <c r="D528" s="20" t="s">
        <v>2558</v>
      </c>
      <c r="E528" s="108">
        <f>IFERROR(HLOOKUP(E522,'Latest indicator estimate data'!$A$1:$ZZ$500,MATCH($D528,'Latest indicator estimate data'!$G$1:$G$500,0),FALSE),"")</f>
        <v>8</v>
      </c>
      <c r="F528" s="108">
        <f>IFERROR(HLOOKUP(F522,'Latest indicator estimate data'!$A$1:$ZZ$500,MATCH($D528,'Latest indicator estimate data'!$G$1:$G$500,0),FALSE),"")</f>
        <v>57</v>
      </c>
      <c r="G528" s="108">
        <f>IFERROR(HLOOKUP(G522,'Latest indicator estimate data'!$A$1:$ZZ$500,MATCH($D528,'Latest indicator estimate data'!$G$1:$G$500,0),FALSE),"")</f>
        <v>0</v>
      </c>
      <c r="H528" s="108">
        <f>IFERROR(HLOOKUP(H522,'Latest indicator estimate data'!$A$1:$ZZ$500,MATCH($D528,'Latest indicator estimate data'!$G$1:$G$500,0),FALSE),"")</f>
        <v>4</v>
      </c>
      <c r="I528" s="108">
        <f>IFERROR(HLOOKUP(I522,'Latest indicator estimate data'!$A$1:$ZZ$500,MATCH($D528,'Latest indicator estimate data'!$G$1:$G$500,0),FALSE),"")</f>
        <v>4</v>
      </c>
      <c r="J528" s="108">
        <f>IFERROR(HLOOKUP(J522,'Latest indicator estimate data'!$A$1:$ZZ$500,MATCH($D528,'Latest indicator estimate data'!$G$1:$G$500,0),FALSE),"")</f>
        <v>8</v>
      </c>
      <c r="K528" s="108">
        <f>IFERROR(HLOOKUP(K522,'Latest indicator estimate data'!$A$1:$ZZ$500,MATCH($D528,'Latest indicator estimate data'!$G$1:$G$500,0),FALSE),"")</f>
        <v>39</v>
      </c>
      <c r="L528" s="108">
        <f>IFERROR(HLOOKUP(L522,'Latest indicator estimate data'!$A$1:$ZZ$500,MATCH($D528,'Latest indicator estimate data'!$G$1:$G$500,0),FALSE),"")</f>
        <v>4</v>
      </c>
      <c r="M528" s="108">
        <f>IFERROR(HLOOKUP(M522,'Latest indicator estimate data'!$A$1:$ZZ$500,MATCH($D528,'Latest indicator estimate data'!$G$1:$G$500,0),FALSE),"")</f>
        <v>12</v>
      </c>
      <c r="N528" s="108">
        <f>IFERROR(HLOOKUP(N522,'Latest indicator estimate data'!$A$1:$ZZ$500,MATCH($D528,'Latest indicator estimate data'!$G$1:$G$500,0),FALSE),"")</f>
        <v>57</v>
      </c>
      <c r="O528" s="108">
        <f>IFERROR(HLOOKUP(O522,'Latest indicator estimate data'!$A$1:$ZZ$500,MATCH($D528,'Latest indicator estimate data'!$G$1:$G$500,0),FALSE),"")</f>
        <v>0</v>
      </c>
      <c r="P528" s="108">
        <f>IFERROR(HLOOKUP(P522,'Latest indicator estimate data'!$A$1:$ZZ$500,MATCH($D528,'Latest indicator estimate data'!$G$1:$G$500,0),FALSE),"")</f>
        <v>49</v>
      </c>
      <c r="Q528" s="108">
        <f>IFERROR(HLOOKUP(Q522,'Latest indicator estimate data'!$A$1:$ZZ$500,MATCH($D528,'Latest indicator estimate data'!$G$1:$G$500,0),FALSE),"")</f>
        <v>12</v>
      </c>
      <c r="R528" s="108">
        <f>IFERROR(HLOOKUP(R522,'Latest indicator estimate data'!$A$1:$ZZ$500,MATCH($D528,'Latest indicator estimate data'!$G$1:$G$500,0),FALSE),"")</f>
        <v>39</v>
      </c>
      <c r="X528" s="19" t="s">
        <v>2253</v>
      </c>
      <c r="Y528" s="19" t="s">
        <v>974</v>
      </c>
      <c r="Z528" s="19" t="s">
        <v>1536</v>
      </c>
    </row>
    <row r="529" spans="2:26">
      <c r="C529" s="125"/>
      <c r="D529" s="20" t="s">
        <v>2559</v>
      </c>
      <c r="E529" s="108">
        <f>IFERROR(HLOOKUP(E522,'Latest indicator estimate data'!$A$1:$ZZ$500,MATCH($D529,'Latest indicator estimate data'!$G$1:$G$500,0),FALSE),"")</f>
        <v>17</v>
      </c>
      <c r="F529" s="108">
        <f>IFERROR(HLOOKUP(F522,'Latest indicator estimate data'!$A$1:$ZZ$500,MATCH($D529,'Latest indicator estimate data'!$G$1:$G$500,0),FALSE),"")</f>
        <v>44</v>
      </c>
      <c r="G529" s="108">
        <f>IFERROR(HLOOKUP(G522,'Latest indicator estimate data'!$A$1:$ZZ$500,MATCH($D529,'Latest indicator estimate data'!$G$1:$G$500,0),FALSE),"")</f>
        <v>0</v>
      </c>
      <c r="H529" s="108">
        <f>IFERROR(HLOOKUP(H522,'Latest indicator estimate data'!$A$1:$ZZ$500,MATCH($D529,'Latest indicator estimate data'!$G$1:$G$500,0),FALSE),"")</f>
        <v>17</v>
      </c>
      <c r="I529" s="108">
        <f>IFERROR(HLOOKUP(I522,'Latest indicator estimate data'!$A$1:$ZZ$500,MATCH($D529,'Latest indicator estimate data'!$G$1:$G$500,0),FALSE),"")</f>
        <v>6</v>
      </c>
      <c r="J529" s="108">
        <f>IFERROR(HLOOKUP(J522,'Latest indicator estimate data'!$A$1:$ZZ$500,MATCH($D529,'Latest indicator estimate data'!$G$1:$G$500,0),FALSE),"")</f>
        <v>0</v>
      </c>
      <c r="K529" s="108">
        <f>IFERROR(HLOOKUP(K522,'Latest indicator estimate data'!$A$1:$ZZ$500,MATCH($D529,'Latest indicator estimate data'!$G$1:$G$500,0),FALSE),"")</f>
        <v>22</v>
      </c>
      <c r="L529" s="108">
        <f>IFERROR(HLOOKUP(L522,'Latest indicator estimate data'!$A$1:$ZZ$500,MATCH($D529,'Latest indicator estimate data'!$G$1:$G$500,0),FALSE),"")</f>
        <v>22</v>
      </c>
      <c r="M529" s="108">
        <f>IFERROR(HLOOKUP(M522,'Latest indicator estimate data'!$A$1:$ZZ$500,MATCH($D529,'Latest indicator estimate data'!$G$1:$G$500,0),FALSE),"")</f>
        <v>33</v>
      </c>
      <c r="N529" s="108">
        <f>IFERROR(HLOOKUP(N522,'Latest indicator estimate data'!$A$1:$ZZ$500,MATCH($D529,'Latest indicator estimate data'!$G$1:$G$500,0),FALSE),"")</f>
        <v>44</v>
      </c>
      <c r="O529" s="108">
        <f>IFERROR(HLOOKUP(O522,'Latest indicator estimate data'!$A$1:$ZZ$500,MATCH($D529,'Latest indicator estimate data'!$G$1:$G$500,0),FALSE),"")</f>
        <v>0</v>
      </c>
      <c r="P529" s="108">
        <f>IFERROR(HLOOKUP(P522,'Latest indicator estimate data'!$A$1:$ZZ$500,MATCH($D529,'Latest indicator estimate data'!$G$1:$G$500,0),FALSE),"")</f>
        <v>28</v>
      </c>
      <c r="Q529" s="108">
        <f>IFERROR(HLOOKUP(Q522,'Latest indicator estimate data'!$A$1:$ZZ$500,MATCH($D529,'Latest indicator estimate data'!$G$1:$G$500,0),FALSE),"")</f>
        <v>6</v>
      </c>
      <c r="R529" s="108">
        <f>IFERROR(HLOOKUP(R522,'Latest indicator estimate data'!$A$1:$ZZ$500,MATCH($D529,'Latest indicator estimate data'!$G$1:$G$500,0),FALSE),"")</f>
        <v>22</v>
      </c>
      <c r="X529" s="19" t="s">
        <v>2254</v>
      </c>
      <c r="Y529" s="19" t="s">
        <v>975</v>
      </c>
      <c r="Z529" s="19" t="s">
        <v>1538</v>
      </c>
    </row>
    <row r="530" spans="2:26">
      <c r="C530" s="130" t="s">
        <v>2035</v>
      </c>
      <c r="D530" s="131"/>
      <c r="E530" s="132"/>
      <c r="F530" s="132"/>
      <c r="G530" s="132"/>
      <c r="H530" s="132"/>
      <c r="I530" s="132"/>
      <c r="J530" s="132"/>
      <c r="K530" s="132"/>
      <c r="L530" s="132"/>
      <c r="M530" s="132"/>
      <c r="N530" s="132"/>
      <c r="O530" s="132"/>
      <c r="P530" s="132"/>
      <c r="Q530" s="132"/>
      <c r="R530" s="132"/>
      <c r="X530" s="19" t="s">
        <v>2244</v>
      </c>
      <c r="Y530" s="19" t="s">
        <v>976</v>
      </c>
      <c r="Z530" s="19" t="s">
        <v>1540</v>
      </c>
    </row>
    <row r="531" spans="2:26">
      <c r="C531" s="125"/>
      <c r="D531" s="20" t="s">
        <v>1933</v>
      </c>
      <c r="E531" s="108">
        <f>IFERROR(HLOOKUP(E522,'Latest indicator estimate data'!$A$1:$ZZ$500,MATCH($D531,'Latest indicator estimate data'!$G$1:$G$500,0),FALSE),"")</f>
        <v>11</v>
      </c>
      <c r="F531" s="108">
        <f>IFERROR(HLOOKUP(F522,'Latest indicator estimate data'!$A$1:$ZZ$500,MATCH($D531,'Latest indicator estimate data'!$G$1:$G$500,0),FALSE),"")</f>
        <v>68</v>
      </c>
      <c r="G531" s="108">
        <f>IFERROR(HLOOKUP(G522,'Latest indicator estimate data'!$A$1:$ZZ$500,MATCH($D531,'Latest indicator estimate data'!$G$1:$G$500,0),FALSE),"")</f>
        <v>0</v>
      </c>
      <c r="H531" s="108">
        <f>IFERROR(HLOOKUP(H522,'Latest indicator estimate data'!$A$1:$ZZ$500,MATCH($D531,'Latest indicator estimate data'!$G$1:$G$500,0),FALSE),"")</f>
        <v>0</v>
      </c>
      <c r="I531" s="108">
        <f>IFERROR(HLOOKUP(I522,'Latest indicator estimate data'!$A$1:$ZZ$500,MATCH($D531,'Latest indicator estimate data'!$G$1:$G$500,0),FALSE),"")</f>
        <v>3</v>
      </c>
      <c r="J531" s="108">
        <f>IFERROR(HLOOKUP(J522,'Latest indicator estimate data'!$A$1:$ZZ$500,MATCH($D531,'Latest indicator estimate data'!$G$1:$G$500,0),FALSE),"")</f>
        <v>11</v>
      </c>
      <c r="K531" s="108">
        <f>IFERROR(HLOOKUP(K522,'Latest indicator estimate data'!$A$1:$ZZ$500,MATCH($D531,'Latest indicator estimate data'!$G$1:$G$500,0),FALSE),"")</f>
        <v>24</v>
      </c>
      <c r="L531" s="108">
        <f>IFERROR(HLOOKUP(L522,'Latest indicator estimate data'!$A$1:$ZZ$500,MATCH($D531,'Latest indicator estimate data'!$G$1:$G$500,0),FALSE),"")</f>
        <v>3</v>
      </c>
      <c r="M531" s="108">
        <f>IFERROR(HLOOKUP(M522,'Latest indicator estimate data'!$A$1:$ZZ$500,MATCH($D531,'Latest indicator estimate data'!$G$1:$G$500,0),FALSE),"")</f>
        <v>11</v>
      </c>
      <c r="N531" s="108">
        <f>IFERROR(HLOOKUP(N522,'Latest indicator estimate data'!$A$1:$ZZ$500,MATCH($D531,'Latest indicator estimate data'!$G$1:$G$500,0),FALSE),"")</f>
        <v>68</v>
      </c>
      <c r="O531" s="108">
        <f>IFERROR(HLOOKUP(O522,'Latest indicator estimate data'!$A$1:$ZZ$500,MATCH($D531,'Latest indicator estimate data'!$G$1:$G$500,0),FALSE),"")</f>
        <v>0</v>
      </c>
      <c r="P531" s="108">
        <f>IFERROR(HLOOKUP(P522,'Latest indicator estimate data'!$A$1:$ZZ$500,MATCH($D531,'Latest indicator estimate data'!$G$1:$G$500,0),FALSE),"")</f>
        <v>34</v>
      </c>
      <c r="Q531" s="108">
        <f>IFERROR(HLOOKUP(Q522,'Latest indicator estimate data'!$A$1:$ZZ$500,MATCH($D531,'Latest indicator estimate data'!$G$1:$G$500,0),FALSE),"")</f>
        <v>13</v>
      </c>
      <c r="R531" s="108">
        <f>IFERROR(HLOOKUP(R522,'Latest indicator estimate data'!$A$1:$ZZ$500,MATCH($D531,'Latest indicator estimate data'!$G$1:$G$500,0),FALSE),"")</f>
        <v>24</v>
      </c>
      <c r="Y531" s="19" t="s">
        <v>983</v>
      </c>
      <c r="Z531" s="19" t="s">
        <v>1554</v>
      </c>
    </row>
    <row r="532" spans="2:26">
      <c r="C532" s="125"/>
      <c r="D532" s="20" t="s">
        <v>1934</v>
      </c>
      <c r="E532" s="108">
        <f>IFERROR(HLOOKUP(E522,'Latest indicator estimate data'!$A$1:$ZZ$500,MATCH($D532,'Latest indicator estimate data'!$G$1:$G$500,0),FALSE),"")</f>
        <v>10</v>
      </c>
      <c r="F532" s="108">
        <f>IFERROR(HLOOKUP(F522,'Latest indicator estimate data'!$A$1:$ZZ$500,MATCH($D532,'Latest indicator estimate data'!$G$1:$G$500,0),FALSE),"")</f>
        <v>35</v>
      </c>
      <c r="G532" s="108">
        <f>IFERROR(HLOOKUP(G522,'Latest indicator estimate data'!$A$1:$ZZ$500,MATCH($D532,'Latest indicator estimate data'!$G$1:$G$500,0),FALSE),"")</f>
        <v>0</v>
      </c>
      <c r="H532" s="108">
        <f>IFERROR(HLOOKUP(H522,'Latest indicator estimate data'!$A$1:$ZZ$500,MATCH($D532,'Latest indicator estimate data'!$G$1:$G$500,0),FALSE),"")</f>
        <v>16</v>
      </c>
      <c r="I532" s="108">
        <f>IFERROR(HLOOKUP(I522,'Latest indicator estimate data'!$A$1:$ZZ$500,MATCH($D532,'Latest indicator estimate data'!$G$1:$G$500,0),FALSE),"")</f>
        <v>6</v>
      </c>
      <c r="J532" s="108">
        <f>IFERROR(HLOOKUP(J522,'Latest indicator estimate data'!$A$1:$ZZ$500,MATCH($D532,'Latest indicator estimate data'!$G$1:$G$500,0),FALSE),"")</f>
        <v>0</v>
      </c>
      <c r="K532" s="108">
        <f>IFERROR(HLOOKUP(K522,'Latest indicator estimate data'!$A$1:$ZZ$500,MATCH($D532,'Latest indicator estimate data'!$G$1:$G$500,0),FALSE),"")</f>
        <v>48</v>
      </c>
      <c r="L532" s="108">
        <f>IFERROR(HLOOKUP(L522,'Latest indicator estimate data'!$A$1:$ZZ$500,MATCH($D532,'Latest indicator estimate data'!$G$1:$G$500,0),FALSE),"")</f>
        <v>16</v>
      </c>
      <c r="M532" s="108">
        <f>IFERROR(HLOOKUP(M522,'Latest indicator estimate data'!$A$1:$ZZ$500,MATCH($D532,'Latest indicator estimate data'!$G$1:$G$500,0),FALSE),"")</f>
        <v>26</v>
      </c>
      <c r="N532" s="108">
        <f>IFERROR(HLOOKUP(N522,'Latest indicator estimate data'!$A$1:$ZZ$500,MATCH($D532,'Latest indicator estimate data'!$G$1:$G$500,0),FALSE),"")</f>
        <v>35</v>
      </c>
      <c r="O532" s="108">
        <f>IFERROR(HLOOKUP(O522,'Latest indicator estimate data'!$A$1:$ZZ$500,MATCH($D532,'Latest indicator estimate data'!$G$1:$G$500,0),FALSE),"")</f>
        <v>0</v>
      </c>
      <c r="P532" s="108">
        <f>IFERROR(HLOOKUP(P522,'Latest indicator estimate data'!$A$1:$ZZ$500,MATCH($D532,'Latest indicator estimate data'!$G$1:$G$500,0),FALSE),"")</f>
        <v>55</v>
      </c>
      <c r="Q532" s="108">
        <f>IFERROR(HLOOKUP(Q522,'Latest indicator estimate data'!$A$1:$ZZ$500,MATCH($D532,'Latest indicator estimate data'!$G$1:$G$500,0),FALSE),"")</f>
        <v>6</v>
      </c>
      <c r="R532" s="108">
        <f>IFERROR(HLOOKUP(R522,'Latest indicator estimate data'!$A$1:$ZZ$500,MATCH($D532,'Latest indicator estimate data'!$G$1:$G$500,0),FALSE),"")</f>
        <v>48</v>
      </c>
      <c r="Y532" s="19" t="s">
        <v>984</v>
      </c>
      <c r="Z532" s="19" t="s">
        <v>1556</v>
      </c>
    </row>
    <row r="533" spans="2:26">
      <c r="C533" s="130" t="s">
        <v>2039</v>
      </c>
      <c r="D533" s="131"/>
      <c r="E533" s="132"/>
      <c r="F533" s="132"/>
      <c r="G533" s="132"/>
      <c r="H533" s="132"/>
      <c r="I533" s="132"/>
      <c r="J533" s="132"/>
      <c r="K533" s="132"/>
      <c r="L533" s="132"/>
      <c r="M533" s="132"/>
      <c r="N533" s="132"/>
      <c r="O533" s="132"/>
      <c r="P533" s="132"/>
      <c r="Q533" s="132"/>
      <c r="R533" s="132"/>
      <c r="Y533" s="19" t="s">
        <v>985</v>
      </c>
      <c r="Z533" s="19" t="s">
        <v>1558</v>
      </c>
    </row>
    <row r="534" spans="2:26">
      <c r="C534" s="125"/>
      <c r="D534" s="20" t="s">
        <v>2561</v>
      </c>
      <c r="E534" s="108">
        <f>IFERROR(HLOOKUP(E522,'Latest indicator estimate data'!$A$1:$ZZ$500,MATCH($D534,'Latest indicator estimate data'!$G$1:$G$500,0),FALSE),"")</f>
        <v>17</v>
      </c>
      <c r="F534" s="108">
        <f>IFERROR(HLOOKUP(F522,'Latest indicator estimate data'!$A$1:$ZZ$500,MATCH($D534,'Latest indicator estimate data'!$G$1:$G$500,0),FALSE),"")</f>
        <v>33</v>
      </c>
      <c r="G534" s="108">
        <f>IFERROR(HLOOKUP(G522,'Latest indicator estimate data'!$A$1:$ZZ$500,MATCH($D534,'Latest indicator estimate data'!$G$1:$G$500,0),FALSE),"")</f>
        <v>0</v>
      </c>
      <c r="H534" s="108">
        <f>IFERROR(HLOOKUP(H522,'Latest indicator estimate data'!$A$1:$ZZ$500,MATCH($D534,'Latest indicator estimate data'!$G$1:$G$500,0),FALSE),"")</f>
        <v>17</v>
      </c>
      <c r="I534" s="108">
        <f>IFERROR(HLOOKUP(I522,'Latest indicator estimate data'!$A$1:$ZZ$500,MATCH($D534,'Latest indicator estimate data'!$G$1:$G$500,0),FALSE),"")</f>
        <v>17</v>
      </c>
      <c r="J534" s="108">
        <f>IFERROR(HLOOKUP(J522,'Latest indicator estimate data'!$A$1:$ZZ$500,MATCH($D534,'Latest indicator estimate data'!$G$1:$G$500,0),FALSE),"")</f>
        <v>0</v>
      </c>
      <c r="K534" s="108">
        <f>IFERROR(HLOOKUP(K522,'Latest indicator estimate data'!$A$1:$ZZ$500,MATCH($D534,'Latest indicator estimate data'!$G$1:$G$500,0),FALSE),"")</f>
        <v>17</v>
      </c>
      <c r="L534" s="108">
        <f>IFERROR(HLOOKUP(L522,'Latest indicator estimate data'!$A$1:$ZZ$500,MATCH($D534,'Latest indicator estimate data'!$G$1:$G$500,0),FALSE),"")</f>
        <v>17</v>
      </c>
      <c r="M534" s="108">
        <f>IFERROR(HLOOKUP(M522,'Latest indicator estimate data'!$A$1:$ZZ$500,MATCH($D534,'Latest indicator estimate data'!$G$1:$G$500,0),FALSE),"")</f>
        <v>33</v>
      </c>
      <c r="N534" s="108">
        <f>IFERROR(HLOOKUP(N522,'Latest indicator estimate data'!$A$1:$ZZ$500,MATCH($D534,'Latest indicator estimate data'!$G$1:$G$500,0),FALSE),"")</f>
        <v>33</v>
      </c>
      <c r="O534" s="108">
        <f>IFERROR(HLOOKUP(O522,'Latest indicator estimate data'!$A$1:$ZZ$500,MATCH($D534,'Latest indicator estimate data'!$G$1:$G$500,0),FALSE),"")</f>
        <v>0</v>
      </c>
      <c r="P534" s="108">
        <f>IFERROR(HLOOKUP(P522,'Latest indicator estimate data'!$A$1:$ZZ$500,MATCH($D534,'Latest indicator estimate data'!$G$1:$G$500,0),FALSE),"")</f>
        <v>33</v>
      </c>
      <c r="Q534" s="108">
        <f>IFERROR(HLOOKUP(Q522,'Latest indicator estimate data'!$A$1:$ZZ$500,MATCH($D534,'Latest indicator estimate data'!$G$1:$G$500,0),FALSE),"")</f>
        <v>17</v>
      </c>
      <c r="R534" s="108">
        <f>IFERROR(HLOOKUP(R522,'Latest indicator estimate data'!$A$1:$ZZ$500,MATCH($D534,'Latest indicator estimate data'!$G$1:$G$500,0),FALSE),"")</f>
        <v>17</v>
      </c>
      <c r="Y534" s="19" t="s">
        <v>986</v>
      </c>
      <c r="Z534" s="19" t="s">
        <v>1560</v>
      </c>
    </row>
    <row r="535" spans="2:26">
      <c r="C535" s="126"/>
      <c r="D535" s="129" t="s">
        <v>2560</v>
      </c>
      <c r="E535" s="113">
        <f>IFERROR(HLOOKUP(E522,'Latest indicator estimate data'!$A$1:$ZZ$500,MATCH($D535,'Latest indicator estimate data'!$G$1:$G$500,0),FALSE),"")</f>
        <v>10</v>
      </c>
      <c r="F535" s="113">
        <f>IFERROR(HLOOKUP(F522,'Latest indicator estimate data'!$A$1:$ZZ$500,MATCH($D535,'Latest indicator estimate data'!$G$1:$G$500,0),FALSE),"")</f>
        <v>56</v>
      </c>
      <c r="G535" s="113">
        <f>IFERROR(HLOOKUP(G522,'Latest indicator estimate data'!$A$1:$ZZ$500,MATCH($D535,'Latest indicator estimate data'!$G$1:$G$500,0),FALSE),"")</f>
        <v>0</v>
      </c>
      <c r="H535" s="113">
        <f>IFERROR(HLOOKUP(H522,'Latest indicator estimate data'!$A$1:$ZZ$500,MATCH($D535,'Latest indicator estimate data'!$G$1:$G$500,0),FALSE),"")</f>
        <v>6</v>
      </c>
      <c r="I535" s="113">
        <f>IFERROR(HLOOKUP(I522,'Latest indicator estimate data'!$A$1:$ZZ$500,MATCH($D535,'Latest indicator estimate data'!$G$1:$G$500,0),FALSE),"")</f>
        <v>3</v>
      </c>
      <c r="J535" s="113">
        <f>IFERROR(HLOOKUP(J522,'Latest indicator estimate data'!$A$1:$ZZ$500,MATCH($D535,'Latest indicator estimate data'!$G$1:$G$500,0),FALSE),"")</f>
        <v>6</v>
      </c>
      <c r="K535" s="113">
        <f>IFERROR(HLOOKUP(K522,'Latest indicator estimate data'!$A$1:$ZZ$500,MATCH($D535,'Latest indicator estimate data'!$G$1:$G$500,0),FALSE),"")</f>
        <v>37</v>
      </c>
      <c r="L535" s="113">
        <f>IFERROR(HLOOKUP(L522,'Latest indicator estimate data'!$A$1:$ZZ$500,MATCH($D535,'Latest indicator estimate data'!$G$1:$G$500,0),FALSE),"")</f>
        <v>8</v>
      </c>
      <c r="M535" s="113">
        <f>IFERROR(HLOOKUP(M522,'Latest indicator estimate data'!$A$1:$ZZ$500,MATCH($D535,'Latest indicator estimate data'!$G$1:$G$500,0),FALSE),"")</f>
        <v>16</v>
      </c>
      <c r="N535" s="113">
        <f>IFERROR(HLOOKUP(N522,'Latest indicator estimate data'!$A$1:$ZZ$500,MATCH($D535,'Latest indicator estimate data'!$G$1:$G$500,0),FALSE),"")</f>
        <v>56</v>
      </c>
      <c r="O535" s="113">
        <f>IFERROR(HLOOKUP(O522,'Latest indicator estimate data'!$A$1:$ZZ$500,MATCH($D535,'Latest indicator estimate data'!$G$1:$G$500,0),FALSE),"")</f>
        <v>0</v>
      </c>
      <c r="P535" s="113">
        <f>IFERROR(HLOOKUP(P522,'Latest indicator estimate data'!$A$1:$ZZ$500,MATCH($D535,'Latest indicator estimate data'!$G$1:$G$500,0),FALSE),"")</f>
        <v>44</v>
      </c>
      <c r="Q535" s="113">
        <f>IFERROR(HLOOKUP(Q522,'Latest indicator estimate data'!$A$1:$ZZ$500,MATCH($D535,'Latest indicator estimate data'!$G$1:$G$500,0),FALSE),"")</f>
        <v>10</v>
      </c>
      <c r="R535" s="113">
        <f>IFERROR(HLOOKUP(R522,'Latest indicator estimate data'!$A$1:$ZZ$500,MATCH($D535,'Latest indicator estimate data'!$G$1:$G$500,0),FALSE),"")</f>
        <v>37</v>
      </c>
      <c r="Y535" s="19" t="s">
        <v>987</v>
      </c>
      <c r="Z535" s="19" t="s">
        <v>1562</v>
      </c>
    </row>
    <row r="536" spans="2:26">
      <c r="Y536" s="19" t="s">
        <v>988</v>
      </c>
      <c r="Z536" s="19" t="s">
        <v>1538</v>
      </c>
    </row>
    <row r="539" spans="2:26">
      <c r="B539" s="105" t="s">
        <v>2255</v>
      </c>
    </row>
    <row r="540" spans="2:26">
      <c r="B540" s="105" t="s">
        <v>2256</v>
      </c>
      <c r="C540" s="105"/>
      <c r="D540" s="106"/>
      <c r="E540" s="107"/>
      <c r="F540" s="107"/>
      <c r="G540" s="107"/>
      <c r="H540" s="107"/>
      <c r="I540" s="107"/>
      <c r="J540" s="107"/>
      <c r="K540" s="107"/>
      <c r="L540" s="107"/>
      <c r="M540" s="107"/>
      <c r="N540" s="107"/>
      <c r="O540" s="108"/>
      <c r="P540" s="118"/>
    </row>
    <row r="541" spans="2:26" ht="27.75" customHeight="1">
      <c r="C541" s="109"/>
      <c r="D541" s="109"/>
      <c r="E541" s="245" t="s">
        <v>2257</v>
      </c>
      <c r="F541" s="245"/>
      <c r="G541" s="245"/>
      <c r="H541" s="245"/>
      <c r="I541" s="245" t="s">
        <v>2258</v>
      </c>
      <c r="J541" s="245"/>
      <c r="K541" s="245"/>
      <c r="L541" s="245"/>
      <c r="M541" s="245" t="s">
        <v>2259</v>
      </c>
      <c r="N541" s="245"/>
      <c r="O541" s="110"/>
      <c r="P541" s="110"/>
    </row>
    <row r="542" spans="2:26" ht="86.25" customHeight="1">
      <c r="C542" s="120"/>
      <c r="D542" s="120"/>
      <c r="E542" s="160" t="str">
        <f>X545</f>
        <v>Routine preventive services (e.g. antenatal care and immunization)</v>
      </c>
      <c r="F542" s="160" t="str">
        <f>X546</f>
        <v xml:space="preserve">Management of non-communicable diseases </v>
      </c>
      <c r="G542" s="160" t="str">
        <f>X547</f>
        <v xml:space="preserve">Management of infectious diseases such as TB and HIV/AIDS </v>
      </c>
      <c r="H542" s="160" t="str">
        <f>X548</f>
        <v xml:space="preserve">Elective surgeries or procedures </v>
      </c>
      <c r="I542" s="160" t="str">
        <f>X549</f>
        <v>Routine preventive services (e.g. antenatal care and immunization)</v>
      </c>
      <c r="J542" s="160" t="str">
        <f>X550</f>
        <v xml:space="preserve">Management of non-communicable diseases </v>
      </c>
      <c r="K542" s="160" t="str">
        <f>X551</f>
        <v xml:space="preserve">Management of infectious diseases such as TB and HIV/AIDS </v>
      </c>
      <c r="L542" s="160" t="str">
        <f>X552</f>
        <v xml:space="preserve">Elective surgeries or procedures </v>
      </c>
      <c r="M542" s="160" t="str">
        <f>X553</f>
        <v xml:space="preserve">ever had at least two type of backlogs during the pandemic </v>
      </c>
      <c r="N542" s="160" t="str">
        <f>X554</f>
        <v>had at least 2 types of backlogs in the past one month</v>
      </c>
      <c r="O542" s="111"/>
      <c r="P542" s="111"/>
    </row>
    <row r="543" spans="2:26" ht="27.6">
      <c r="C543" s="121"/>
      <c r="D543" s="121"/>
      <c r="E543" s="127" t="s">
        <v>989</v>
      </c>
      <c r="F543" s="127" t="s">
        <v>990</v>
      </c>
      <c r="G543" s="127" t="s">
        <v>991</v>
      </c>
      <c r="H543" s="127" t="s">
        <v>992</v>
      </c>
      <c r="I543" s="127" t="s">
        <v>993</v>
      </c>
      <c r="J543" s="127" t="s">
        <v>994</v>
      </c>
      <c r="K543" s="127" t="s">
        <v>995</v>
      </c>
      <c r="L543" s="127" t="s">
        <v>996</v>
      </c>
      <c r="M543" s="127" t="s">
        <v>997</v>
      </c>
      <c r="N543" s="127" t="s">
        <v>998</v>
      </c>
      <c r="O543" s="127"/>
      <c r="P543" s="127"/>
    </row>
    <row r="544" spans="2:26">
      <c r="C544" s="123" t="s">
        <v>1927</v>
      </c>
      <c r="D544" s="124"/>
      <c r="E544" s="112">
        <f>HLOOKUP(E543,'Latest indicator estimate data'!$A$1:$ZZ$500,MATCH($C544,'Latest indicator estimate data'!$G$1:$G$500,0),FALSE)</f>
        <v>18</v>
      </c>
      <c r="F544" s="112">
        <f>HLOOKUP(F543,'Latest indicator estimate data'!$A$1:$ZZ$500,MATCH($C544,'Latest indicator estimate data'!$G$1:$G$500,0),FALSE)</f>
        <v>13</v>
      </c>
      <c r="G544" s="112">
        <f>HLOOKUP(G543,'Latest indicator estimate data'!$A$1:$ZZ$500,MATCH($C544,'Latest indicator estimate data'!$G$1:$G$500,0),FALSE)</f>
        <v>11</v>
      </c>
      <c r="H544" s="112">
        <f>HLOOKUP(H543,'Latest indicator estimate data'!$A$1:$ZZ$500,MATCH($C544,'Latest indicator estimate data'!$G$1:$G$500,0),FALSE)</f>
        <v>15</v>
      </c>
      <c r="I544" s="112">
        <f>HLOOKUP(I543,'Latest indicator estimate data'!$A$1:$ZZ$500,MATCH($C544,'Latest indicator estimate data'!$G$1:$G$500,0),FALSE)</f>
        <v>11</v>
      </c>
      <c r="J544" s="112">
        <f>HLOOKUP(J543,'Latest indicator estimate data'!$A$1:$ZZ$500,MATCH($C544,'Latest indicator estimate data'!$G$1:$G$500,0),FALSE)</f>
        <v>9</v>
      </c>
      <c r="K544" s="112">
        <f>HLOOKUP(K543,'Latest indicator estimate data'!$A$1:$ZZ$500,MATCH($C544,'Latest indicator estimate data'!$G$1:$G$500,0),FALSE)</f>
        <v>4</v>
      </c>
      <c r="L544" s="112">
        <f>HLOOKUP(L543,'Latest indicator estimate data'!$A$1:$ZZ$500,MATCH($C544,'Latest indicator estimate data'!$G$1:$G$500,0),FALSE)</f>
        <v>4</v>
      </c>
      <c r="M544" s="112">
        <f>HLOOKUP(M543,'Latest indicator estimate data'!$A$1:$ZZ$500,MATCH($C544,'Latest indicator estimate data'!$G$1:$G$500,0),FALSE)</f>
        <v>24</v>
      </c>
      <c r="N544" s="112">
        <f>HLOOKUP(N543,'Latest indicator estimate data'!$A$1:$ZZ$500,MATCH($C544,'Latest indicator estimate data'!$G$1:$G$500,0),FALSE)</f>
        <v>8</v>
      </c>
      <c r="O544" s="112" t="e">
        <f>HLOOKUP(O543,'Latest indicator estimate data'!$A$1:$ZZ$500,MATCH($C544,'Latest indicator estimate data'!$G$1:$G$500,0),FALSE)</f>
        <v>#N/A</v>
      </c>
      <c r="P544" s="112"/>
    </row>
    <row r="545" spans="2:26">
      <c r="C545" s="133" t="s">
        <v>2027</v>
      </c>
      <c r="D545" s="134"/>
      <c r="E545" s="132"/>
      <c r="F545" s="132"/>
      <c r="G545" s="132"/>
      <c r="H545" s="132"/>
      <c r="I545" s="132"/>
      <c r="J545" s="132"/>
      <c r="K545" s="132"/>
      <c r="L545" s="132"/>
      <c r="M545" s="132"/>
      <c r="N545" s="132"/>
      <c r="O545" s="132"/>
      <c r="P545" s="132"/>
      <c r="X545" s="19" t="s">
        <v>2260</v>
      </c>
      <c r="Y545" s="19" t="s">
        <v>989</v>
      </c>
      <c r="Z545" s="19" t="s">
        <v>1564</v>
      </c>
    </row>
    <row r="546" spans="2:26">
      <c r="C546" s="125"/>
      <c r="D546" s="20" t="s">
        <v>1928</v>
      </c>
      <c r="E546" s="108">
        <f>IFERROR(HLOOKUP(E543,'Latest indicator estimate data'!$A$1:$ZZ$500,MATCH($D546,'Latest indicator estimate data'!$G$1:$G$500,0),FALSE),"")</f>
        <v>13</v>
      </c>
      <c r="F546" s="108">
        <f>IFERROR(HLOOKUP(F543,'Latest indicator estimate data'!$A$1:$ZZ$500,MATCH($D546,'Latest indicator estimate data'!$G$1:$G$500,0),FALSE),"")</f>
        <v>18</v>
      </c>
      <c r="G546" s="108">
        <f>IFERROR(HLOOKUP(G543,'Latest indicator estimate data'!$A$1:$ZZ$500,MATCH($D546,'Latest indicator estimate data'!$G$1:$G$500,0),FALSE),"")</f>
        <v>16</v>
      </c>
      <c r="H546" s="108">
        <f>IFERROR(HLOOKUP(H543,'Latest indicator estimate data'!$A$1:$ZZ$500,MATCH($D546,'Latest indicator estimate data'!$G$1:$G$500,0),FALSE),"")</f>
        <v>26</v>
      </c>
      <c r="I546" s="108">
        <f>IFERROR(HLOOKUP(I543,'Latest indicator estimate data'!$A$1:$ZZ$500,MATCH($D546,'Latest indicator estimate data'!$G$1:$G$500,0),FALSE),"")</f>
        <v>0</v>
      </c>
      <c r="J546" s="108">
        <f>IFERROR(HLOOKUP(J543,'Latest indicator estimate data'!$A$1:$ZZ$500,MATCH($D546,'Latest indicator estimate data'!$G$1:$G$500,0),FALSE),"")</f>
        <v>11</v>
      </c>
      <c r="K546" s="108">
        <f>IFERROR(HLOOKUP(K543,'Latest indicator estimate data'!$A$1:$ZZ$500,MATCH($D546,'Latest indicator estimate data'!$G$1:$G$500,0),FALSE),"")</f>
        <v>0</v>
      </c>
      <c r="L546" s="108">
        <f>IFERROR(HLOOKUP(L543,'Latest indicator estimate data'!$A$1:$ZZ$500,MATCH($D546,'Latest indicator estimate data'!$G$1:$G$500,0),FALSE),"")</f>
        <v>25</v>
      </c>
      <c r="M546" s="108">
        <f>IFERROR(HLOOKUP(M543,'Latest indicator estimate data'!$A$1:$ZZ$500,MATCH($D546,'Latest indicator estimate data'!$G$1:$G$500,0),FALSE),"")</f>
        <v>33</v>
      </c>
      <c r="N546" s="108">
        <f>IFERROR(HLOOKUP(N543,'Latest indicator estimate data'!$A$1:$ZZ$500,MATCH($D546,'Latest indicator estimate data'!$G$1:$G$500,0),FALSE),"")</f>
        <v>25</v>
      </c>
      <c r="O546" s="108" t="str">
        <f>IFERROR(HLOOKUP(O543,'Latest indicator estimate data'!$A$1:$ZZ$500,MATCH($D546,'Latest indicator estimate data'!$G$1:$G$500,0),FALSE),"")</f>
        <v/>
      </c>
      <c r="P546" s="108"/>
      <c r="X546" s="19" t="s">
        <v>2261</v>
      </c>
      <c r="Y546" s="19" t="s">
        <v>990</v>
      </c>
      <c r="Z546" s="19" t="s">
        <v>1566</v>
      </c>
    </row>
    <row r="547" spans="2:26" ht="27.6">
      <c r="C547" s="125"/>
      <c r="D547" s="20" t="s">
        <v>1929</v>
      </c>
      <c r="E547" s="108">
        <f>IFERROR(HLOOKUP(E543,'Latest indicator estimate data'!$A$1:$ZZ$500,MATCH($D547,'Latest indicator estimate data'!$G$1:$G$500,0),FALSE),"")</f>
        <v>20</v>
      </c>
      <c r="F547" s="108">
        <f>IFERROR(HLOOKUP(F543,'Latest indicator estimate data'!$A$1:$ZZ$500,MATCH($D547,'Latest indicator estimate data'!$G$1:$G$500,0),FALSE),"")</f>
        <v>10</v>
      </c>
      <c r="G547" s="108">
        <f>IFERROR(HLOOKUP(G543,'Latest indicator estimate data'!$A$1:$ZZ$500,MATCH($D547,'Latest indicator estimate data'!$G$1:$G$500,0),FALSE),"")</f>
        <v>8</v>
      </c>
      <c r="H547" s="108">
        <f>IFERROR(HLOOKUP(H543,'Latest indicator estimate data'!$A$1:$ZZ$500,MATCH($D547,'Latest indicator estimate data'!$G$1:$G$500,0),FALSE),"")</f>
        <v>0</v>
      </c>
      <c r="I547" s="108">
        <f>IFERROR(HLOOKUP(I543,'Latest indicator estimate data'!$A$1:$ZZ$500,MATCH($D547,'Latest indicator estimate data'!$G$1:$G$500,0),FALSE),"")</f>
        <v>14</v>
      </c>
      <c r="J547" s="108">
        <f>IFERROR(HLOOKUP(J543,'Latest indicator estimate data'!$A$1:$ZZ$500,MATCH($D547,'Latest indicator estimate data'!$G$1:$G$500,0),FALSE),"")</f>
        <v>8</v>
      </c>
      <c r="K547" s="108">
        <f>IFERROR(HLOOKUP(K543,'Latest indicator estimate data'!$A$1:$ZZ$500,MATCH($D547,'Latest indicator estimate data'!$G$1:$G$500,0),FALSE),"")</f>
        <v>5</v>
      </c>
      <c r="L547" s="108">
        <f>IFERROR(HLOOKUP(L543,'Latest indicator estimate data'!$A$1:$ZZ$500,MATCH($D547,'Latest indicator estimate data'!$G$1:$G$500,0),FALSE),"")</f>
        <v>0</v>
      </c>
      <c r="M547" s="108">
        <f>IFERROR(HLOOKUP(M543,'Latest indicator estimate data'!$A$1:$ZZ$500,MATCH($D547,'Latest indicator estimate data'!$G$1:$G$500,0),FALSE),"")</f>
        <v>21</v>
      </c>
      <c r="N547" s="108">
        <f>IFERROR(HLOOKUP(N543,'Latest indicator estimate data'!$A$1:$ZZ$500,MATCH($D547,'Latest indicator estimate data'!$G$1:$G$500,0),FALSE),"")</f>
        <v>4</v>
      </c>
      <c r="O547" s="108" t="str">
        <f>IFERROR(HLOOKUP(O543,'Latest indicator estimate data'!$A$1:$ZZ$500,MATCH($D547,'Latest indicator estimate data'!$G$1:$G$500,0),FALSE),"")</f>
        <v/>
      </c>
      <c r="P547" s="108"/>
      <c r="X547" s="19" t="s">
        <v>2262</v>
      </c>
      <c r="Y547" s="19" t="s">
        <v>991</v>
      </c>
      <c r="Z547" s="19" t="s">
        <v>1568</v>
      </c>
    </row>
    <row r="548" spans="2:26">
      <c r="C548" s="130" t="s">
        <v>2031</v>
      </c>
      <c r="D548" s="131"/>
      <c r="E548" s="132"/>
      <c r="F548" s="132"/>
      <c r="G548" s="132"/>
      <c r="H548" s="132"/>
      <c r="I548" s="132"/>
      <c r="J548" s="132"/>
      <c r="K548" s="132"/>
      <c r="L548" s="132"/>
      <c r="M548" s="132"/>
      <c r="N548" s="132"/>
      <c r="O548" s="132"/>
      <c r="P548" s="132"/>
      <c r="X548" s="19" t="s">
        <v>2263</v>
      </c>
      <c r="Y548" s="19" t="s">
        <v>992</v>
      </c>
      <c r="Z548" s="19" t="s">
        <v>1570</v>
      </c>
    </row>
    <row r="549" spans="2:26">
      <c r="C549" s="125"/>
      <c r="D549" s="20" t="s">
        <v>2558</v>
      </c>
      <c r="E549" s="108">
        <f>IFERROR(HLOOKUP(E543,'Latest indicator estimate data'!$A$1:$ZZ$500,MATCH($D549,'Latest indicator estimate data'!$G$1:$G$500,0),FALSE),"")</f>
        <v>20</v>
      </c>
      <c r="F549" s="108">
        <f>IFERROR(HLOOKUP(F543,'Latest indicator estimate data'!$A$1:$ZZ$500,MATCH($D549,'Latest indicator estimate data'!$G$1:$G$500,0),FALSE),"")</f>
        <v>10</v>
      </c>
      <c r="G549" s="108">
        <f>IFERROR(HLOOKUP(G543,'Latest indicator estimate data'!$A$1:$ZZ$500,MATCH($D549,'Latest indicator estimate data'!$G$1:$G$500,0),FALSE),"")</f>
        <v>9</v>
      </c>
      <c r="H549" s="108">
        <f>IFERROR(HLOOKUP(H543,'Latest indicator estimate data'!$A$1:$ZZ$500,MATCH($D549,'Latest indicator estimate data'!$G$1:$G$500,0),FALSE),"")</f>
        <v>0</v>
      </c>
      <c r="I549" s="108">
        <f>IFERROR(HLOOKUP(I543,'Latest indicator estimate data'!$A$1:$ZZ$500,MATCH($D549,'Latest indicator estimate data'!$G$1:$G$500,0),FALSE),"")</f>
        <v>14</v>
      </c>
      <c r="J549" s="108">
        <f>IFERROR(HLOOKUP(J543,'Latest indicator estimate data'!$A$1:$ZZ$500,MATCH($D549,'Latest indicator estimate data'!$G$1:$G$500,0),FALSE),"")</f>
        <v>8</v>
      </c>
      <c r="K549" s="108">
        <f>IFERROR(HLOOKUP(K543,'Latest indicator estimate data'!$A$1:$ZZ$500,MATCH($D549,'Latest indicator estimate data'!$G$1:$G$500,0),FALSE),"")</f>
        <v>5</v>
      </c>
      <c r="L549" s="108">
        <f>IFERROR(HLOOKUP(L543,'Latest indicator estimate data'!$A$1:$ZZ$500,MATCH($D549,'Latest indicator estimate data'!$G$1:$G$500,0),FALSE),"")</f>
        <v>0</v>
      </c>
      <c r="M549" s="108">
        <f>IFERROR(HLOOKUP(M543,'Latest indicator estimate data'!$A$1:$ZZ$500,MATCH($D549,'Latest indicator estimate data'!$G$1:$G$500,0),FALSE),"")</f>
        <v>20</v>
      </c>
      <c r="N549" s="108">
        <f>IFERROR(HLOOKUP(N543,'Latest indicator estimate data'!$A$1:$ZZ$500,MATCH($D549,'Latest indicator estimate data'!$G$1:$G$500,0),FALSE),"")</f>
        <v>4</v>
      </c>
      <c r="O549" s="108" t="str">
        <f>IFERROR(HLOOKUP(O543,'Latest indicator estimate data'!$A$1:$ZZ$500,MATCH($D549,'Latest indicator estimate data'!$G$1:$G$500,0),FALSE),"")</f>
        <v/>
      </c>
      <c r="P549" s="108"/>
      <c r="X549" s="19" t="s">
        <v>2260</v>
      </c>
      <c r="Y549" s="19" t="s">
        <v>993</v>
      </c>
      <c r="Z549" s="19" t="s">
        <v>1572</v>
      </c>
    </row>
    <row r="550" spans="2:26">
      <c r="C550" s="125"/>
      <c r="D550" s="20" t="s">
        <v>2559</v>
      </c>
      <c r="E550" s="108">
        <f>IFERROR(HLOOKUP(E543,'Latest indicator estimate data'!$A$1:$ZZ$500,MATCH($D550,'Latest indicator estimate data'!$G$1:$G$500,0),FALSE),"")</f>
        <v>13</v>
      </c>
      <c r="F550" s="108">
        <f>IFERROR(HLOOKUP(F543,'Latest indicator estimate data'!$A$1:$ZZ$500,MATCH($D550,'Latest indicator estimate data'!$G$1:$G$500,0),FALSE),"")</f>
        <v>21</v>
      </c>
      <c r="G550" s="108">
        <f>IFERROR(HLOOKUP(G543,'Latest indicator estimate data'!$A$1:$ZZ$500,MATCH($D550,'Latest indicator estimate data'!$G$1:$G$500,0),FALSE),"")</f>
        <v>15</v>
      </c>
      <c r="H550" s="108">
        <f>IFERROR(HLOOKUP(H543,'Latest indicator estimate data'!$A$1:$ZZ$500,MATCH($D550,'Latest indicator estimate data'!$G$1:$G$500,0),FALSE),"")</f>
        <v>26</v>
      </c>
      <c r="I550" s="108">
        <f>IFERROR(HLOOKUP(I543,'Latest indicator estimate data'!$A$1:$ZZ$500,MATCH($D550,'Latest indicator estimate data'!$G$1:$G$500,0),FALSE),"")</f>
        <v>0</v>
      </c>
      <c r="J550" s="108">
        <f>IFERROR(HLOOKUP(J543,'Latest indicator estimate data'!$A$1:$ZZ$500,MATCH($D550,'Latest indicator estimate data'!$G$1:$G$500,0),FALSE),"")</f>
        <v>13</v>
      </c>
      <c r="K550" s="108">
        <f>IFERROR(HLOOKUP(K543,'Latest indicator estimate data'!$A$1:$ZZ$500,MATCH($D550,'Latest indicator estimate data'!$G$1:$G$500,0),FALSE),"")</f>
        <v>0</v>
      </c>
      <c r="L550" s="108">
        <f>IFERROR(HLOOKUP(L543,'Latest indicator estimate data'!$A$1:$ZZ$500,MATCH($D550,'Latest indicator estimate data'!$G$1:$G$500,0),FALSE),"")</f>
        <v>40</v>
      </c>
      <c r="M550" s="108">
        <f>IFERROR(HLOOKUP(M543,'Latest indicator estimate data'!$A$1:$ZZ$500,MATCH($D550,'Latest indicator estimate data'!$G$1:$G$500,0),FALSE),"")</f>
        <v>36</v>
      </c>
      <c r="N550" s="108">
        <f>IFERROR(HLOOKUP(N543,'Latest indicator estimate data'!$A$1:$ZZ$500,MATCH($D550,'Latest indicator estimate data'!$G$1:$G$500,0),FALSE),"")</f>
        <v>36</v>
      </c>
      <c r="O550" s="108" t="str">
        <f>IFERROR(HLOOKUP(O543,'Latest indicator estimate data'!$A$1:$ZZ$500,MATCH($D550,'Latest indicator estimate data'!$G$1:$G$500,0),FALSE),"")</f>
        <v/>
      </c>
      <c r="P550" s="108"/>
      <c r="X550" s="19" t="s">
        <v>2261</v>
      </c>
      <c r="Y550" s="19" t="s">
        <v>994</v>
      </c>
      <c r="Z550" s="19" t="s">
        <v>1574</v>
      </c>
    </row>
    <row r="551" spans="2:26">
      <c r="C551" s="130" t="s">
        <v>2035</v>
      </c>
      <c r="D551" s="131"/>
      <c r="E551" s="132"/>
      <c r="F551" s="132"/>
      <c r="G551" s="132"/>
      <c r="H551" s="132"/>
      <c r="I551" s="132"/>
      <c r="J551" s="132"/>
      <c r="K551" s="132"/>
      <c r="L551" s="132"/>
      <c r="M551" s="132"/>
      <c r="N551" s="132"/>
      <c r="O551" s="132"/>
      <c r="P551" s="132"/>
      <c r="X551" s="19" t="s">
        <v>2262</v>
      </c>
      <c r="Y551" s="19" t="s">
        <v>995</v>
      </c>
      <c r="Z551" s="19" t="s">
        <v>1576</v>
      </c>
    </row>
    <row r="552" spans="2:26">
      <c r="C552" s="125"/>
      <c r="D552" s="20" t="s">
        <v>1933</v>
      </c>
      <c r="E552" s="108">
        <f>IFERROR(HLOOKUP(E543,'Latest indicator estimate data'!$A$1:$ZZ$500,MATCH($D552,'Latest indicator estimate data'!$G$1:$G$500,0),FALSE),"")</f>
        <v>18</v>
      </c>
      <c r="F552" s="108">
        <f>IFERROR(HLOOKUP(F543,'Latest indicator estimate data'!$A$1:$ZZ$500,MATCH($D552,'Latest indicator estimate data'!$G$1:$G$500,0),FALSE),"")</f>
        <v>6</v>
      </c>
      <c r="G552" s="108">
        <f>IFERROR(HLOOKUP(G543,'Latest indicator estimate data'!$A$1:$ZZ$500,MATCH($D552,'Latest indicator estimate data'!$G$1:$G$500,0),FALSE),"")</f>
        <v>6</v>
      </c>
      <c r="H552" s="108">
        <f>IFERROR(HLOOKUP(H543,'Latest indicator estimate data'!$A$1:$ZZ$500,MATCH($D552,'Latest indicator estimate data'!$G$1:$G$500,0),FALSE),"")</f>
        <v>0</v>
      </c>
      <c r="I552" s="108">
        <f>IFERROR(HLOOKUP(I543,'Latest indicator estimate data'!$A$1:$ZZ$500,MATCH($D552,'Latest indicator estimate data'!$G$1:$G$500,0),FALSE),"")</f>
        <v>7</v>
      </c>
      <c r="J552" s="108">
        <f>IFERROR(HLOOKUP(J543,'Latest indicator estimate data'!$A$1:$ZZ$500,MATCH($D552,'Latest indicator estimate data'!$G$1:$G$500,0),FALSE),"")</f>
        <v>0</v>
      </c>
      <c r="K552" s="108">
        <f>IFERROR(HLOOKUP(K543,'Latest indicator estimate data'!$A$1:$ZZ$500,MATCH($D552,'Latest indicator estimate data'!$G$1:$G$500,0),FALSE),"")</f>
        <v>0</v>
      </c>
      <c r="L552" s="108">
        <f>IFERROR(HLOOKUP(L543,'Latest indicator estimate data'!$A$1:$ZZ$500,MATCH($D552,'Latest indicator estimate data'!$G$1:$G$500,0),FALSE),"")</f>
        <v>0</v>
      </c>
      <c r="M552" s="108">
        <f>IFERROR(HLOOKUP(M543,'Latest indicator estimate data'!$A$1:$ZZ$500,MATCH($D552,'Latest indicator estimate data'!$G$1:$G$500,0),FALSE),"")</f>
        <v>18</v>
      </c>
      <c r="N552" s="108">
        <f>IFERROR(HLOOKUP(N543,'Latest indicator estimate data'!$A$1:$ZZ$500,MATCH($D552,'Latest indicator estimate data'!$G$1:$G$500,0),FALSE),"")</f>
        <v>2</v>
      </c>
      <c r="O552" s="108" t="str">
        <f>IFERROR(HLOOKUP(O543,'Latest indicator estimate data'!$A$1:$ZZ$500,MATCH($D552,'Latest indicator estimate data'!$G$1:$G$500,0),FALSE),"")</f>
        <v/>
      </c>
      <c r="P552" s="108"/>
      <c r="X552" s="19" t="s">
        <v>2263</v>
      </c>
      <c r="Y552" s="19" t="s">
        <v>996</v>
      </c>
      <c r="Z552" s="19" t="s">
        <v>1578</v>
      </c>
    </row>
    <row r="553" spans="2:26">
      <c r="C553" s="125"/>
      <c r="D553" s="20" t="s">
        <v>1934</v>
      </c>
      <c r="E553" s="108">
        <f>IFERROR(HLOOKUP(E543,'Latest indicator estimate data'!$A$1:$ZZ$500,MATCH($D553,'Latest indicator estimate data'!$G$1:$G$500,0),FALSE),"")</f>
        <v>18</v>
      </c>
      <c r="F553" s="108">
        <f>IFERROR(HLOOKUP(F543,'Latest indicator estimate data'!$A$1:$ZZ$500,MATCH($D553,'Latest indicator estimate data'!$G$1:$G$500,0),FALSE),"")</f>
        <v>19</v>
      </c>
      <c r="G553" s="108">
        <f>IFERROR(HLOOKUP(G543,'Latest indicator estimate data'!$A$1:$ZZ$500,MATCH($D553,'Latest indicator estimate data'!$G$1:$G$500,0),FALSE),"")</f>
        <v>16</v>
      </c>
      <c r="H553" s="108">
        <f>IFERROR(HLOOKUP(H543,'Latest indicator estimate data'!$A$1:$ZZ$500,MATCH($D553,'Latest indicator estimate data'!$G$1:$G$500,0),FALSE),"")</f>
        <v>20</v>
      </c>
      <c r="I553" s="108">
        <f>IFERROR(HLOOKUP(I543,'Latest indicator estimate data'!$A$1:$ZZ$500,MATCH($D553,'Latest indicator estimate data'!$G$1:$G$500,0),FALSE),"")</f>
        <v>15</v>
      </c>
      <c r="J553" s="108">
        <f>IFERROR(HLOOKUP(J543,'Latest indicator estimate data'!$A$1:$ZZ$500,MATCH($D553,'Latest indicator estimate data'!$G$1:$G$500,0),FALSE),"")</f>
        <v>15</v>
      </c>
      <c r="K553" s="108">
        <f>IFERROR(HLOOKUP(K543,'Latest indicator estimate data'!$A$1:$ZZ$500,MATCH($D553,'Latest indicator estimate data'!$G$1:$G$500,0),FALSE),"")</f>
        <v>10</v>
      </c>
      <c r="L553" s="108">
        <f>IFERROR(HLOOKUP(L543,'Latest indicator estimate data'!$A$1:$ZZ$500,MATCH($D553,'Latest indicator estimate data'!$G$1:$G$500,0),FALSE),"")</f>
        <v>11</v>
      </c>
      <c r="M553" s="108">
        <f>IFERROR(HLOOKUP(M543,'Latest indicator estimate data'!$A$1:$ZZ$500,MATCH($D553,'Latest indicator estimate data'!$G$1:$G$500,0),FALSE),"")</f>
        <v>31</v>
      </c>
      <c r="N553" s="108">
        <f>IFERROR(HLOOKUP(N543,'Latest indicator estimate data'!$A$1:$ZZ$500,MATCH($D553,'Latest indicator estimate data'!$G$1:$G$500,0),FALSE),"")</f>
        <v>17</v>
      </c>
      <c r="O553" s="108" t="str">
        <f>IFERROR(HLOOKUP(O543,'Latest indicator estimate data'!$A$1:$ZZ$500,MATCH($D553,'Latest indicator estimate data'!$G$1:$G$500,0),FALSE),"")</f>
        <v/>
      </c>
      <c r="P553" s="108"/>
      <c r="X553" s="19" t="s">
        <v>2264</v>
      </c>
      <c r="Y553" s="19" t="s">
        <v>997</v>
      </c>
      <c r="Z553" s="19" t="s">
        <v>1580</v>
      </c>
    </row>
    <row r="554" spans="2:26">
      <c r="C554" s="130" t="s">
        <v>2039</v>
      </c>
      <c r="D554" s="131"/>
      <c r="E554" s="132"/>
      <c r="F554" s="132"/>
      <c r="G554" s="132"/>
      <c r="H554" s="132"/>
      <c r="I554" s="132"/>
      <c r="J554" s="132"/>
      <c r="K554" s="132"/>
      <c r="L554" s="132"/>
      <c r="M554" s="132"/>
      <c r="N554" s="132"/>
      <c r="O554" s="132"/>
      <c r="P554" s="132"/>
      <c r="X554" s="19" t="s">
        <v>2265</v>
      </c>
      <c r="Y554" s="19" t="s">
        <v>998</v>
      </c>
      <c r="Z554" s="19" t="s">
        <v>1582</v>
      </c>
    </row>
    <row r="555" spans="2:26">
      <c r="C555" s="125"/>
      <c r="D555" s="20" t="s">
        <v>2561</v>
      </c>
      <c r="E555" s="108">
        <f>IFERROR(HLOOKUP(E543,'Latest indicator estimate data'!$A$1:$ZZ$500,MATCH($D555,'Latest indicator estimate data'!$G$1:$G$500,0),FALSE),"")</f>
        <v>6</v>
      </c>
      <c r="F555" s="108">
        <f>IFERROR(HLOOKUP(F543,'Latest indicator estimate data'!$A$1:$ZZ$500,MATCH($D555,'Latest indicator estimate data'!$G$1:$G$500,0),FALSE),"")</f>
        <v>16</v>
      </c>
      <c r="G555" s="108">
        <f>IFERROR(HLOOKUP(G543,'Latest indicator estimate data'!$A$1:$ZZ$500,MATCH($D555,'Latest indicator estimate data'!$G$1:$G$500,0),FALSE),"")</f>
        <v>13</v>
      </c>
      <c r="H555" s="108">
        <f>IFERROR(HLOOKUP(H543,'Latest indicator estimate data'!$A$1:$ZZ$500,MATCH($D555,'Latest indicator estimate data'!$G$1:$G$500,0),FALSE),"")</f>
        <v>13</v>
      </c>
      <c r="I555" s="108">
        <f>IFERROR(HLOOKUP(I543,'Latest indicator estimate data'!$A$1:$ZZ$500,MATCH($D555,'Latest indicator estimate data'!$G$1:$G$500,0),FALSE),"")</f>
        <v>0</v>
      </c>
      <c r="J555" s="108">
        <f>IFERROR(HLOOKUP(J543,'Latest indicator estimate data'!$A$1:$ZZ$500,MATCH($D555,'Latest indicator estimate data'!$G$1:$G$500,0),FALSE),"")</f>
        <v>33</v>
      </c>
      <c r="K555" s="108">
        <f>IFERROR(HLOOKUP(K543,'Latest indicator estimate data'!$A$1:$ZZ$500,MATCH($D555,'Latest indicator estimate data'!$G$1:$G$500,0),FALSE),"")</f>
        <v>0</v>
      </c>
      <c r="L555" s="108">
        <f>IFERROR(HLOOKUP(L543,'Latest indicator estimate data'!$A$1:$ZZ$500,MATCH($D555,'Latest indicator estimate data'!$G$1:$G$500,0),FALSE),"")</f>
        <v>17</v>
      </c>
      <c r="M555" s="108">
        <f>IFERROR(HLOOKUP(M543,'Latest indicator estimate data'!$A$1:$ZZ$500,MATCH($D555,'Latest indicator estimate data'!$G$1:$G$500,0),FALSE),"")</f>
        <v>21</v>
      </c>
      <c r="N555" s="108">
        <f>IFERROR(HLOOKUP(N543,'Latest indicator estimate data'!$A$1:$ZZ$500,MATCH($D555,'Latest indicator estimate data'!$G$1:$G$500,0),FALSE),"")</f>
        <v>29</v>
      </c>
      <c r="O555" s="108" t="str">
        <f>IFERROR(HLOOKUP(O543,'Latest indicator estimate data'!$A$1:$ZZ$500,MATCH($D555,'Latest indicator estimate data'!$G$1:$G$500,0),FALSE),"")</f>
        <v/>
      </c>
      <c r="P555" s="108"/>
    </row>
    <row r="556" spans="2:26">
      <c r="C556" s="126"/>
      <c r="D556" s="129" t="s">
        <v>2560</v>
      </c>
      <c r="E556" s="113">
        <f>IFERROR(HLOOKUP(E543,'Latest indicator estimate data'!$A$1:$ZZ$500,MATCH($D556,'Latest indicator estimate data'!$G$1:$G$500,0),FALSE),"")</f>
        <v>20</v>
      </c>
      <c r="F556" s="113">
        <f>IFERROR(HLOOKUP(F543,'Latest indicator estimate data'!$A$1:$ZZ$500,MATCH($D556,'Latest indicator estimate data'!$G$1:$G$500,0),FALSE),"")</f>
        <v>13</v>
      </c>
      <c r="G556" s="113">
        <f>IFERROR(HLOOKUP(G543,'Latest indicator estimate data'!$A$1:$ZZ$500,MATCH($D556,'Latest indicator estimate data'!$G$1:$G$500,0),FALSE),"")</f>
        <v>11</v>
      </c>
      <c r="H556" s="113">
        <f>IFERROR(HLOOKUP(H543,'Latest indicator estimate data'!$A$1:$ZZ$500,MATCH($D556,'Latest indicator estimate data'!$G$1:$G$500,0),FALSE),"")</f>
        <v>15</v>
      </c>
      <c r="I556" s="113">
        <f>IFERROR(HLOOKUP(I543,'Latest indicator estimate data'!$A$1:$ZZ$500,MATCH($D556,'Latest indicator estimate data'!$G$1:$G$500,0),FALSE),"")</f>
        <v>12</v>
      </c>
      <c r="J556" s="113">
        <f>IFERROR(HLOOKUP(J543,'Latest indicator estimate data'!$A$1:$ZZ$500,MATCH($D556,'Latest indicator estimate data'!$G$1:$G$500,0),FALSE),"")</f>
        <v>7</v>
      </c>
      <c r="K556" s="113">
        <f>IFERROR(HLOOKUP(K543,'Latest indicator estimate data'!$A$1:$ZZ$500,MATCH($D556,'Latest indicator estimate data'!$G$1:$G$500,0),FALSE),"")</f>
        <v>5</v>
      </c>
      <c r="L556" s="113">
        <f>IFERROR(HLOOKUP(L543,'Latest indicator estimate data'!$A$1:$ZZ$500,MATCH($D556,'Latest indicator estimate data'!$G$1:$G$500,0),FALSE),"")</f>
        <v>4</v>
      </c>
      <c r="M556" s="113">
        <f>IFERROR(HLOOKUP(M543,'Latest indicator estimate data'!$A$1:$ZZ$500,MATCH($D556,'Latest indicator estimate data'!$G$1:$G$500,0),FALSE),"")</f>
        <v>25</v>
      </c>
      <c r="N556" s="113">
        <f>IFERROR(HLOOKUP(N543,'Latest indicator estimate data'!$A$1:$ZZ$500,MATCH($D556,'Latest indicator estimate data'!$G$1:$G$500,0),FALSE),"")</f>
        <v>7</v>
      </c>
      <c r="O556" s="113" t="str">
        <f>IFERROR(HLOOKUP(O543,'Latest indicator estimate data'!$A$1:$ZZ$500,MATCH($D556,'Latest indicator estimate data'!$G$1:$G$500,0),FALSE),"")</f>
        <v/>
      </c>
      <c r="P556" s="113"/>
    </row>
    <row r="560" spans="2:26">
      <c r="B560" s="105" t="s">
        <v>2266</v>
      </c>
    </row>
    <row r="561" spans="2:26">
      <c r="B561" s="105" t="s">
        <v>2267</v>
      </c>
      <c r="C561" s="105"/>
      <c r="D561" s="106"/>
      <c r="E561" s="107"/>
      <c r="F561" s="107"/>
      <c r="G561" s="107"/>
      <c r="H561" s="107"/>
      <c r="I561" s="107"/>
      <c r="J561" s="107"/>
      <c r="K561" s="107"/>
      <c r="L561" s="107"/>
      <c r="M561" s="107"/>
      <c r="N561" s="107"/>
      <c r="O561" s="108"/>
      <c r="P561" s="118"/>
    </row>
    <row r="562" spans="2:26" ht="42.75" customHeight="1">
      <c r="C562" s="109"/>
      <c r="D562" s="109"/>
      <c r="E562" s="112"/>
      <c r="F562" s="245" t="s">
        <v>2268</v>
      </c>
      <c r="G562" s="245"/>
      <c r="H562" s="245"/>
      <c r="I562" s="245"/>
      <c r="J562" s="245"/>
      <c r="K562" s="110"/>
      <c r="L562" s="110"/>
      <c r="M562" s="110"/>
      <c r="N562" s="110"/>
      <c r="O562" s="110"/>
      <c r="P562" s="110"/>
    </row>
    <row r="563" spans="2:26" ht="82.8">
      <c r="C563" s="120"/>
      <c r="D563" s="120"/>
      <c r="E563" s="160" t="str">
        <f>X565</f>
        <v>% of facilities that provide community outreach or home-visit services</v>
      </c>
      <c r="F563" s="160" t="str">
        <f>X566</f>
        <v xml:space="preserve">Immunization outreach </v>
      </c>
      <c r="G563" s="160" t="str">
        <f>X567</f>
        <v>Malaria prevention campaigns, including distribution of ITN</v>
      </c>
      <c r="H563" s="160" t="str">
        <f>X568</f>
        <v>Neglected tropical disease outreach activities</v>
      </c>
      <c r="I563" s="160" t="str">
        <f>X569</f>
        <v>Community-based mobile clinics</v>
      </c>
      <c r="J563" s="160" t="str">
        <f>X570</f>
        <v>home visits</v>
      </c>
      <c r="K563" s="160" t="str">
        <f>X571</f>
        <v>one or more of the five services - past 3 months</v>
      </c>
      <c r="L563" s="111"/>
      <c r="M563" s="111"/>
      <c r="N563" s="111"/>
      <c r="O563" s="111"/>
      <c r="P563" s="111"/>
    </row>
    <row r="564" spans="2:26" ht="27.6">
      <c r="C564" s="121"/>
      <c r="D564" s="121"/>
      <c r="E564" s="127" t="s">
        <v>999</v>
      </c>
      <c r="F564" s="127" t="s">
        <v>1000</v>
      </c>
      <c r="G564" s="127" t="s">
        <v>1001</v>
      </c>
      <c r="H564" s="127" t="s">
        <v>1002</v>
      </c>
      <c r="I564" s="127" t="s">
        <v>1003</v>
      </c>
      <c r="J564" s="127" t="s">
        <v>1004</v>
      </c>
      <c r="K564" s="127" t="s">
        <v>1005</v>
      </c>
      <c r="L564" s="127"/>
      <c r="M564" s="127"/>
      <c r="N564" s="127"/>
      <c r="O564" s="127"/>
      <c r="P564" s="127"/>
    </row>
    <row r="565" spans="2:26">
      <c r="C565" s="123" t="s">
        <v>1927</v>
      </c>
      <c r="D565" s="124"/>
      <c r="E565" s="112">
        <f>HLOOKUP(E564,'Latest indicator estimate data'!$A$1:$ZZ$500,MATCH($C565,'Latest indicator estimate data'!$G$1:$G$500,0),FALSE)</f>
        <v>93</v>
      </c>
      <c r="F565" s="112">
        <f>HLOOKUP(F564,'Latest indicator estimate data'!$A$1:$ZZ$500,MATCH($C565,'Latest indicator estimate data'!$G$1:$G$500,0),FALSE)</f>
        <v>5</v>
      </c>
      <c r="G565" s="112">
        <f>HLOOKUP(G564,'Latest indicator estimate data'!$A$1:$ZZ$500,MATCH($C565,'Latest indicator estimate data'!$G$1:$G$500,0),FALSE)</f>
        <v>8</v>
      </c>
      <c r="H565" s="112">
        <f>HLOOKUP(H564,'Latest indicator estimate data'!$A$1:$ZZ$500,MATCH($C565,'Latest indicator estimate data'!$G$1:$G$500,0),FALSE)</f>
        <v>8</v>
      </c>
      <c r="I565" s="112">
        <f>HLOOKUP(I564,'Latest indicator estimate data'!$A$1:$ZZ$500,MATCH($C565,'Latest indicator estimate data'!$G$1:$G$500,0),FALSE)</f>
        <v>4</v>
      </c>
      <c r="J565" s="112">
        <f>HLOOKUP(J564,'Latest indicator estimate data'!$A$1:$ZZ$500,MATCH($C565,'Latest indicator estimate data'!$G$1:$G$500,0),FALSE)</f>
        <v>6</v>
      </c>
      <c r="K565" s="112">
        <f>HLOOKUP(K564,'Latest indicator estimate data'!$A$1:$ZZ$500,MATCH($C565,'Latest indicator estimate data'!$G$1:$G$500,0),FALSE)</f>
        <v>21</v>
      </c>
      <c r="L565" s="112" t="e">
        <f>HLOOKUP(L564,'Latest indicator estimate data'!$A$1:$ZZ$500,MATCH($C565,'Latest indicator estimate data'!$G$1:$G$500,0),FALSE)</f>
        <v>#N/A</v>
      </c>
      <c r="M565" s="112" t="e">
        <f>HLOOKUP(M564,'Latest indicator estimate data'!$A$1:$ZZ$500,MATCH($C565,'Latest indicator estimate data'!$G$1:$G$500,0),FALSE)</f>
        <v>#N/A</v>
      </c>
      <c r="N565" s="112" t="e">
        <f>HLOOKUP(N564,'Latest indicator estimate data'!$A$1:$ZZ$500,MATCH($C565,'Latest indicator estimate data'!$G$1:$G$500,0),FALSE)</f>
        <v>#N/A</v>
      </c>
      <c r="O565" s="112" t="e">
        <f>HLOOKUP(O564,'Latest indicator estimate data'!$A$1:$ZZ$500,MATCH($C565,'Latest indicator estimate data'!$G$1:$G$500,0),FALSE)</f>
        <v>#N/A</v>
      </c>
      <c r="P565" s="112"/>
      <c r="X565" s="19" t="s">
        <v>1584</v>
      </c>
      <c r="Y565" s="19" t="s">
        <v>999</v>
      </c>
      <c r="Z565" s="19" t="s">
        <v>1584</v>
      </c>
    </row>
    <row r="566" spans="2:26">
      <c r="C566" s="133" t="s">
        <v>2027</v>
      </c>
      <c r="D566" s="134"/>
      <c r="E566" s="132"/>
      <c r="F566" s="132"/>
      <c r="G566" s="132"/>
      <c r="H566" s="132"/>
      <c r="I566" s="132"/>
      <c r="J566" s="132"/>
      <c r="K566" s="132"/>
      <c r="L566" s="132"/>
      <c r="M566" s="132"/>
      <c r="N566" s="132"/>
      <c r="O566" s="132"/>
      <c r="P566" s="132"/>
      <c r="X566" s="19" t="s">
        <v>2269</v>
      </c>
      <c r="Y566" s="19" t="s">
        <v>1000</v>
      </c>
      <c r="Z566" s="19" t="s">
        <v>1586</v>
      </c>
    </row>
    <row r="567" spans="2:26">
      <c r="C567" s="125"/>
      <c r="D567" s="20" t="s">
        <v>1928</v>
      </c>
      <c r="E567" s="108">
        <f>IFERROR(HLOOKUP(E564,'Latest indicator estimate data'!$A$1:$ZZ$500,MATCH($D567,'Latest indicator estimate data'!$G$1:$G$500,0),FALSE),"")</f>
        <v>82</v>
      </c>
      <c r="F567" s="108">
        <f>IFERROR(HLOOKUP(F564,'Latest indicator estimate data'!$A$1:$ZZ$500,MATCH($D567,'Latest indicator estimate data'!$G$1:$G$500,0),FALSE),"")</f>
        <v>8</v>
      </c>
      <c r="G567" s="108">
        <f>IFERROR(HLOOKUP(G564,'Latest indicator estimate data'!$A$1:$ZZ$500,MATCH($D567,'Latest indicator estimate data'!$G$1:$G$500,0),FALSE),"")</f>
        <v>5</v>
      </c>
      <c r="H567" s="108">
        <f>IFERROR(HLOOKUP(H564,'Latest indicator estimate data'!$A$1:$ZZ$500,MATCH($D567,'Latest indicator estimate data'!$G$1:$G$500,0),FALSE),"")</f>
        <v>5</v>
      </c>
      <c r="I567" s="108">
        <f>IFERROR(HLOOKUP(I564,'Latest indicator estimate data'!$A$1:$ZZ$500,MATCH($D567,'Latest indicator estimate data'!$G$1:$G$500,0),FALSE),"")</f>
        <v>5</v>
      </c>
      <c r="J567" s="108">
        <f>IFERROR(HLOOKUP(J564,'Latest indicator estimate data'!$A$1:$ZZ$500,MATCH($D567,'Latest indicator estimate data'!$G$1:$G$500,0),FALSE),"")</f>
        <v>11</v>
      </c>
      <c r="K567" s="108">
        <f>IFERROR(HLOOKUP(K564,'Latest indicator estimate data'!$A$1:$ZZ$500,MATCH($D567,'Latest indicator estimate data'!$G$1:$G$500,0),FALSE),"")</f>
        <v>19</v>
      </c>
      <c r="L567" s="108" t="str">
        <f>IFERROR(HLOOKUP(L564,'Latest indicator estimate data'!$A$1:$ZZ$500,MATCH($D567,'Latest indicator estimate data'!$G$1:$G$500,0),FALSE),"")</f>
        <v/>
      </c>
      <c r="M567" s="108" t="str">
        <f>IFERROR(HLOOKUP(M564,'Latest indicator estimate data'!$A$1:$ZZ$500,MATCH($D567,'Latest indicator estimate data'!$G$1:$G$500,0),FALSE),"")</f>
        <v/>
      </c>
      <c r="N567" s="108" t="str">
        <f>IFERROR(HLOOKUP(N564,'Latest indicator estimate data'!$A$1:$ZZ$500,MATCH($D567,'Latest indicator estimate data'!$G$1:$G$500,0),FALSE),"")</f>
        <v/>
      </c>
      <c r="O567" s="108" t="str">
        <f>IFERROR(HLOOKUP(O564,'Latest indicator estimate data'!$A$1:$ZZ$500,MATCH($D567,'Latest indicator estimate data'!$G$1:$G$500,0),FALSE),"")</f>
        <v/>
      </c>
      <c r="P567" s="108"/>
      <c r="X567" s="19" t="s">
        <v>2270</v>
      </c>
      <c r="Y567" s="19" t="s">
        <v>1001</v>
      </c>
      <c r="Z567" s="19" t="s">
        <v>1588</v>
      </c>
    </row>
    <row r="568" spans="2:26" ht="27.6">
      <c r="C568" s="125"/>
      <c r="D568" s="20" t="s">
        <v>1929</v>
      </c>
      <c r="E568" s="108">
        <f>IFERROR(HLOOKUP(E564,'Latest indicator estimate data'!$A$1:$ZZ$500,MATCH($D568,'Latest indicator estimate data'!$G$1:$G$500,0),FALSE),"")</f>
        <v>97</v>
      </c>
      <c r="F568" s="108">
        <f>IFERROR(HLOOKUP(F564,'Latest indicator estimate data'!$A$1:$ZZ$500,MATCH($D568,'Latest indicator estimate data'!$G$1:$G$500,0),FALSE),"")</f>
        <v>4</v>
      </c>
      <c r="G568" s="108">
        <f>IFERROR(HLOOKUP(G564,'Latest indicator estimate data'!$A$1:$ZZ$500,MATCH($D568,'Latest indicator estimate data'!$G$1:$G$500,0),FALSE),"")</f>
        <v>9</v>
      </c>
      <c r="H568" s="108">
        <f>IFERROR(HLOOKUP(H564,'Latest indicator estimate data'!$A$1:$ZZ$500,MATCH($D568,'Latest indicator estimate data'!$G$1:$G$500,0),FALSE),"")</f>
        <v>9</v>
      </c>
      <c r="I568" s="108">
        <f>IFERROR(HLOOKUP(I564,'Latest indicator estimate data'!$A$1:$ZZ$500,MATCH($D568,'Latest indicator estimate data'!$G$1:$G$500,0),FALSE),"")</f>
        <v>4</v>
      </c>
      <c r="J568" s="108">
        <f>IFERROR(HLOOKUP(J564,'Latest indicator estimate data'!$A$1:$ZZ$500,MATCH($D568,'Latest indicator estimate data'!$G$1:$G$500,0),FALSE),"")</f>
        <v>4</v>
      </c>
      <c r="K568" s="108">
        <f>IFERROR(HLOOKUP(K564,'Latest indicator estimate data'!$A$1:$ZZ$500,MATCH($D568,'Latest indicator estimate data'!$G$1:$G$500,0),FALSE),"")</f>
        <v>22</v>
      </c>
      <c r="L568" s="108" t="str">
        <f>IFERROR(HLOOKUP(L564,'Latest indicator estimate data'!$A$1:$ZZ$500,MATCH($D568,'Latest indicator estimate data'!$G$1:$G$500,0),FALSE),"")</f>
        <v/>
      </c>
      <c r="M568" s="108" t="str">
        <f>IFERROR(HLOOKUP(M564,'Latest indicator estimate data'!$A$1:$ZZ$500,MATCH($D568,'Latest indicator estimate data'!$G$1:$G$500,0),FALSE),"")</f>
        <v/>
      </c>
      <c r="N568" s="108" t="str">
        <f>IFERROR(HLOOKUP(N564,'Latest indicator estimate data'!$A$1:$ZZ$500,MATCH($D568,'Latest indicator estimate data'!$G$1:$G$500,0),FALSE),"")</f>
        <v/>
      </c>
      <c r="O568" s="108" t="str">
        <f>IFERROR(HLOOKUP(O564,'Latest indicator estimate data'!$A$1:$ZZ$500,MATCH($D568,'Latest indicator estimate data'!$G$1:$G$500,0),FALSE),"")</f>
        <v/>
      </c>
      <c r="P568" s="108"/>
      <c r="X568" s="19" t="s">
        <v>2271</v>
      </c>
      <c r="Y568" s="19" t="s">
        <v>1002</v>
      </c>
      <c r="Z568" s="19" t="s">
        <v>1590</v>
      </c>
    </row>
    <row r="569" spans="2:26">
      <c r="C569" s="130" t="s">
        <v>2031</v>
      </c>
      <c r="D569" s="131"/>
      <c r="E569" s="132"/>
      <c r="F569" s="132"/>
      <c r="G569" s="132"/>
      <c r="H569" s="132"/>
      <c r="I569" s="132"/>
      <c r="J569" s="132"/>
      <c r="K569" s="132"/>
      <c r="L569" s="132"/>
      <c r="M569" s="132"/>
      <c r="N569" s="132"/>
      <c r="O569" s="132"/>
      <c r="P569" s="132"/>
      <c r="X569" s="19" t="s">
        <v>2272</v>
      </c>
      <c r="Y569" s="19" t="s">
        <v>1003</v>
      </c>
      <c r="Z569" s="19" t="s">
        <v>1592</v>
      </c>
    </row>
    <row r="570" spans="2:26">
      <c r="C570" s="125"/>
      <c r="D570" s="20" t="s">
        <v>2558</v>
      </c>
      <c r="E570" s="108">
        <f>IFERROR(HLOOKUP(E564,'Latest indicator estimate data'!$A$1:$ZZ$500,MATCH($D570,'Latest indicator estimate data'!$G$1:$G$500,0),FALSE),"")</f>
        <v>97</v>
      </c>
      <c r="F570" s="108">
        <f>IFERROR(HLOOKUP(F564,'Latest indicator estimate data'!$A$1:$ZZ$500,MATCH($D570,'Latest indicator estimate data'!$G$1:$G$500,0),FALSE),"")</f>
        <v>5</v>
      </c>
      <c r="G570" s="108">
        <f>IFERROR(HLOOKUP(G564,'Latest indicator estimate data'!$A$1:$ZZ$500,MATCH($D570,'Latest indicator estimate data'!$G$1:$G$500,0),FALSE),"")</f>
        <v>9</v>
      </c>
      <c r="H570" s="108">
        <f>IFERROR(HLOOKUP(H564,'Latest indicator estimate data'!$A$1:$ZZ$500,MATCH($D570,'Latest indicator estimate data'!$G$1:$G$500,0),FALSE),"")</f>
        <v>8</v>
      </c>
      <c r="I570" s="108">
        <f>IFERROR(HLOOKUP(I564,'Latest indicator estimate data'!$A$1:$ZZ$500,MATCH($D570,'Latest indicator estimate data'!$G$1:$G$500,0),FALSE),"")</f>
        <v>5</v>
      </c>
      <c r="J570" s="108">
        <f>IFERROR(HLOOKUP(J564,'Latest indicator estimate data'!$A$1:$ZZ$500,MATCH($D570,'Latest indicator estimate data'!$G$1:$G$500,0),FALSE),"")</f>
        <v>3</v>
      </c>
      <c r="K570" s="108">
        <f>IFERROR(HLOOKUP(K564,'Latest indicator estimate data'!$A$1:$ZZ$500,MATCH($D570,'Latest indicator estimate data'!$G$1:$G$500,0),FALSE),"")</f>
        <v>22</v>
      </c>
      <c r="L570" s="108" t="str">
        <f>IFERROR(HLOOKUP(L564,'Latest indicator estimate data'!$A$1:$ZZ$500,MATCH($D570,'Latest indicator estimate data'!$G$1:$G$500,0),FALSE),"")</f>
        <v/>
      </c>
      <c r="M570" s="108" t="str">
        <f>IFERROR(HLOOKUP(M564,'Latest indicator estimate data'!$A$1:$ZZ$500,MATCH($D570,'Latest indicator estimate data'!$G$1:$G$500,0),FALSE),"")</f>
        <v/>
      </c>
      <c r="N570" s="108" t="str">
        <f>IFERROR(HLOOKUP(N564,'Latest indicator estimate data'!$A$1:$ZZ$500,MATCH($D570,'Latest indicator estimate data'!$G$1:$G$500,0),FALSE),"")</f>
        <v/>
      </c>
      <c r="O570" s="108" t="str">
        <f>IFERROR(HLOOKUP(O564,'Latest indicator estimate data'!$A$1:$ZZ$500,MATCH($D570,'Latest indicator estimate data'!$G$1:$G$500,0),FALSE),"")</f>
        <v/>
      </c>
      <c r="P570" s="108"/>
      <c r="X570" s="19" t="s">
        <v>2273</v>
      </c>
      <c r="Y570" s="19" t="s">
        <v>1004</v>
      </c>
      <c r="Z570" s="19" t="s">
        <v>1594</v>
      </c>
    </row>
    <row r="571" spans="2:26">
      <c r="C571" s="125"/>
      <c r="D571" s="20" t="s">
        <v>2559</v>
      </c>
      <c r="E571" s="108">
        <f>IFERROR(HLOOKUP(E564,'Latest indicator estimate data'!$A$1:$ZZ$500,MATCH($D571,'Latest indicator estimate data'!$G$1:$G$500,0),FALSE),"")</f>
        <v>79</v>
      </c>
      <c r="F571" s="108">
        <f>IFERROR(HLOOKUP(F564,'Latest indicator estimate data'!$A$1:$ZZ$500,MATCH($D571,'Latest indicator estimate data'!$G$1:$G$500,0),FALSE),"")</f>
        <v>6</v>
      </c>
      <c r="G571" s="108">
        <f>IFERROR(HLOOKUP(G564,'Latest indicator estimate data'!$A$1:$ZZ$500,MATCH($D571,'Latest indicator estimate data'!$G$1:$G$500,0),FALSE),"")</f>
        <v>6</v>
      </c>
      <c r="H571" s="108">
        <f>IFERROR(HLOOKUP(H564,'Latest indicator estimate data'!$A$1:$ZZ$500,MATCH($D571,'Latest indicator estimate data'!$G$1:$G$500,0),FALSE),"")</f>
        <v>10</v>
      </c>
      <c r="I571" s="108">
        <f>IFERROR(HLOOKUP(I564,'Latest indicator estimate data'!$A$1:$ZZ$500,MATCH($D571,'Latest indicator estimate data'!$G$1:$G$500,0),FALSE),"")</f>
        <v>3</v>
      </c>
      <c r="J571" s="108">
        <f>IFERROR(HLOOKUP(J564,'Latest indicator estimate data'!$A$1:$ZZ$500,MATCH($D571,'Latest indicator estimate data'!$G$1:$G$500,0),FALSE),"")</f>
        <v>16</v>
      </c>
      <c r="K571" s="108">
        <f>IFERROR(HLOOKUP(K564,'Latest indicator estimate data'!$A$1:$ZZ$500,MATCH($D571,'Latest indicator estimate data'!$G$1:$G$500,0),FALSE),"")</f>
        <v>19</v>
      </c>
      <c r="L571" s="108" t="str">
        <f>IFERROR(HLOOKUP(L564,'Latest indicator estimate data'!$A$1:$ZZ$500,MATCH($D571,'Latest indicator estimate data'!$G$1:$G$500,0),FALSE),"")</f>
        <v/>
      </c>
      <c r="M571" s="108" t="str">
        <f>IFERROR(HLOOKUP(M564,'Latest indicator estimate data'!$A$1:$ZZ$500,MATCH($D571,'Latest indicator estimate data'!$G$1:$G$500,0),FALSE),"")</f>
        <v/>
      </c>
      <c r="N571" s="108" t="str">
        <f>IFERROR(HLOOKUP(N564,'Latest indicator estimate data'!$A$1:$ZZ$500,MATCH($D571,'Latest indicator estimate data'!$G$1:$G$500,0),FALSE),"")</f>
        <v/>
      </c>
      <c r="O571" s="108" t="str">
        <f>IFERROR(HLOOKUP(O564,'Latest indicator estimate data'!$A$1:$ZZ$500,MATCH($D571,'Latest indicator estimate data'!$G$1:$G$500,0),FALSE),"")</f>
        <v/>
      </c>
      <c r="P571" s="108"/>
      <c r="X571" s="19" t="s">
        <v>2274</v>
      </c>
      <c r="Y571" s="19" t="s">
        <v>1005</v>
      </c>
      <c r="Z571" s="19" t="s">
        <v>1597</v>
      </c>
    </row>
    <row r="572" spans="2:26">
      <c r="C572" s="130" t="s">
        <v>2035</v>
      </c>
      <c r="D572" s="131"/>
      <c r="E572" s="132"/>
      <c r="F572" s="132"/>
      <c r="G572" s="132"/>
      <c r="H572" s="132"/>
      <c r="I572" s="132"/>
      <c r="J572" s="132"/>
      <c r="K572" s="132"/>
      <c r="L572" s="132"/>
      <c r="M572" s="132"/>
      <c r="N572" s="132"/>
      <c r="O572" s="132"/>
      <c r="P572" s="132"/>
      <c r="Y572" s="19" t="s">
        <v>977</v>
      </c>
      <c r="Z572" s="19" t="s">
        <v>1542</v>
      </c>
    </row>
    <row r="573" spans="2:26">
      <c r="C573" s="125"/>
      <c r="D573" s="20" t="s">
        <v>1933</v>
      </c>
      <c r="E573" s="108">
        <f>IFERROR(HLOOKUP(E564,'Latest indicator estimate data'!$A$1:$ZZ$500,MATCH($D573,'Latest indicator estimate data'!$G$1:$G$500,0),FALSE),"")</f>
        <v>97</v>
      </c>
      <c r="F573" s="108">
        <f>IFERROR(HLOOKUP(F564,'Latest indicator estimate data'!$A$1:$ZZ$500,MATCH($D573,'Latest indicator estimate data'!$G$1:$G$500,0),FALSE),"")</f>
        <v>1</v>
      </c>
      <c r="G573" s="108">
        <f>IFERROR(HLOOKUP(G564,'Latest indicator estimate data'!$A$1:$ZZ$500,MATCH($D573,'Latest indicator estimate data'!$G$1:$G$500,0),FALSE),"")</f>
        <v>10</v>
      </c>
      <c r="H573" s="108">
        <f>IFERROR(HLOOKUP(H564,'Latest indicator estimate data'!$A$1:$ZZ$500,MATCH($D573,'Latest indicator estimate data'!$G$1:$G$500,0),FALSE),"")</f>
        <v>7</v>
      </c>
      <c r="I573" s="108">
        <f>IFERROR(HLOOKUP(I564,'Latest indicator estimate data'!$A$1:$ZZ$500,MATCH($D573,'Latest indicator estimate data'!$G$1:$G$500,0),FALSE),"")</f>
        <v>4</v>
      </c>
      <c r="J573" s="108">
        <f>IFERROR(HLOOKUP(J564,'Latest indicator estimate data'!$A$1:$ZZ$500,MATCH($D573,'Latest indicator estimate data'!$G$1:$G$500,0),FALSE),"")</f>
        <v>0</v>
      </c>
      <c r="K573" s="108">
        <f>IFERROR(HLOOKUP(K564,'Latest indicator estimate data'!$A$1:$ZZ$500,MATCH($D573,'Latest indicator estimate data'!$G$1:$G$500,0),FALSE),"")</f>
        <v>21</v>
      </c>
      <c r="L573" s="108" t="str">
        <f>IFERROR(HLOOKUP(L564,'Latest indicator estimate data'!$A$1:$ZZ$500,MATCH($D573,'Latest indicator estimate data'!$G$1:$G$500,0),FALSE),"")</f>
        <v/>
      </c>
      <c r="M573" s="108" t="str">
        <f>IFERROR(HLOOKUP(M564,'Latest indicator estimate data'!$A$1:$ZZ$500,MATCH($D573,'Latest indicator estimate data'!$G$1:$G$500,0),FALSE),"")</f>
        <v/>
      </c>
      <c r="N573" s="108" t="str">
        <f>IFERROR(HLOOKUP(N564,'Latest indicator estimate data'!$A$1:$ZZ$500,MATCH($D573,'Latest indicator estimate data'!$G$1:$G$500,0),FALSE),"")</f>
        <v/>
      </c>
      <c r="O573" s="108" t="str">
        <f>IFERROR(HLOOKUP(O564,'Latest indicator estimate data'!$A$1:$ZZ$500,MATCH($D573,'Latest indicator estimate data'!$G$1:$G$500,0),FALSE),"")</f>
        <v/>
      </c>
      <c r="P573" s="108"/>
      <c r="Y573" s="19" t="s">
        <v>978</v>
      </c>
      <c r="Z573" s="19" t="s">
        <v>1544</v>
      </c>
    </row>
    <row r="574" spans="2:26">
      <c r="C574" s="125"/>
      <c r="D574" s="20" t="s">
        <v>1934</v>
      </c>
      <c r="E574" s="108">
        <f>IFERROR(HLOOKUP(E564,'Latest indicator estimate data'!$A$1:$ZZ$500,MATCH($D574,'Latest indicator estimate data'!$G$1:$G$500,0),FALSE),"")</f>
        <v>88</v>
      </c>
      <c r="F574" s="108">
        <f>IFERROR(HLOOKUP(F564,'Latest indicator estimate data'!$A$1:$ZZ$500,MATCH($D574,'Latest indicator estimate data'!$G$1:$G$500,0),FALSE),"")</f>
        <v>9</v>
      </c>
      <c r="G574" s="108">
        <f>IFERROR(HLOOKUP(G564,'Latest indicator estimate data'!$A$1:$ZZ$500,MATCH($D574,'Latest indicator estimate data'!$G$1:$G$500,0),FALSE),"")</f>
        <v>6</v>
      </c>
      <c r="H574" s="108">
        <f>IFERROR(HLOOKUP(H564,'Latest indicator estimate data'!$A$1:$ZZ$500,MATCH($D574,'Latest indicator estimate data'!$G$1:$G$500,0),FALSE),"")</f>
        <v>9</v>
      </c>
      <c r="I574" s="108">
        <f>IFERROR(HLOOKUP(I564,'Latest indicator estimate data'!$A$1:$ZZ$500,MATCH($D574,'Latest indicator estimate data'!$G$1:$G$500,0),FALSE),"")</f>
        <v>5</v>
      </c>
      <c r="J574" s="108">
        <f>IFERROR(HLOOKUP(J564,'Latest indicator estimate data'!$A$1:$ZZ$500,MATCH($D574,'Latest indicator estimate data'!$G$1:$G$500,0),FALSE),"")</f>
        <v>12</v>
      </c>
      <c r="K574" s="108">
        <f>IFERROR(HLOOKUP(K564,'Latest indicator estimate data'!$A$1:$ZZ$500,MATCH($D574,'Latest indicator estimate data'!$G$1:$G$500,0),FALSE),"")</f>
        <v>22</v>
      </c>
      <c r="L574" s="108" t="str">
        <f>IFERROR(HLOOKUP(L564,'Latest indicator estimate data'!$A$1:$ZZ$500,MATCH($D574,'Latest indicator estimate data'!$G$1:$G$500,0),FALSE),"")</f>
        <v/>
      </c>
      <c r="M574" s="108" t="str">
        <f>IFERROR(HLOOKUP(M564,'Latest indicator estimate data'!$A$1:$ZZ$500,MATCH($D574,'Latest indicator estimate data'!$G$1:$G$500,0),FALSE),"")</f>
        <v/>
      </c>
      <c r="N574" s="108" t="str">
        <f>IFERROR(HLOOKUP(N564,'Latest indicator estimate data'!$A$1:$ZZ$500,MATCH($D574,'Latest indicator estimate data'!$G$1:$G$500,0),FALSE),"")</f>
        <v/>
      </c>
      <c r="O574" s="108" t="str">
        <f>IFERROR(HLOOKUP(O564,'Latest indicator estimate data'!$A$1:$ZZ$500,MATCH($D574,'Latest indicator estimate data'!$G$1:$G$500,0),FALSE),"")</f>
        <v/>
      </c>
      <c r="P574" s="108"/>
      <c r="Y574" s="19" t="s">
        <v>979</v>
      </c>
      <c r="Z574" s="19" t="s">
        <v>1546</v>
      </c>
    </row>
    <row r="575" spans="2:26">
      <c r="C575" s="130" t="s">
        <v>2039</v>
      </c>
      <c r="D575" s="131"/>
      <c r="E575" s="132"/>
      <c r="F575" s="132"/>
      <c r="G575" s="132"/>
      <c r="H575" s="132"/>
      <c r="I575" s="132"/>
      <c r="J575" s="132"/>
      <c r="K575" s="132"/>
      <c r="L575" s="132"/>
      <c r="M575" s="132"/>
      <c r="N575" s="132"/>
      <c r="O575" s="132"/>
      <c r="P575" s="132"/>
      <c r="Y575" s="19" t="s">
        <v>980</v>
      </c>
      <c r="Z575" s="19" t="s">
        <v>1548</v>
      </c>
    </row>
    <row r="576" spans="2:26">
      <c r="C576" s="125"/>
      <c r="D576" s="20" t="s">
        <v>2561</v>
      </c>
      <c r="E576" s="108">
        <f>IFERROR(HLOOKUP(E564,'Latest indicator estimate data'!$A$1:$ZZ$500,MATCH($D576,'Latest indicator estimate data'!$G$1:$G$500,0),FALSE),"")</f>
        <v>84</v>
      </c>
      <c r="F576" s="108">
        <f>IFERROR(HLOOKUP(F564,'Latest indicator estimate data'!$A$1:$ZZ$500,MATCH($D576,'Latest indicator estimate data'!$G$1:$G$500,0),FALSE),"")</f>
        <v>13</v>
      </c>
      <c r="G576" s="108">
        <f>IFERROR(HLOOKUP(G564,'Latest indicator estimate data'!$A$1:$ZZ$500,MATCH($D576,'Latest indicator estimate data'!$G$1:$G$500,0),FALSE),"")</f>
        <v>6</v>
      </c>
      <c r="H576" s="108">
        <f>IFERROR(HLOOKUP(H564,'Latest indicator estimate data'!$A$1:$ZZ$500,MATCH($D576,'Latest indicator estimate data'!$G$1:$G$500,0),FALSE),"")</f>
        <v>6</v>
      </c>
      <c r="I576" s="108">
        <f>IFERROR(HLOOKUP(I564,'Latest indicator estimate data'!$A$1:$ZZ$500,MATCH($D576,'Latest indicator estimate data'!$G$1:$G$500,0),FALSE),"")</f>
        <v>0</v>
      </c>
      <c r="J576" s="108">
        <f>IFERROR(HLOOKUP(J564,'Latest indicator estimate data'!$A$1:$ZZ$500,MATCH($D576,'Latest indicator estimate data'!$G$1:$G$500,0),FALSE),"")</f>
        <v>13</v>
      </c>
      <c r="K576" s="108">
        <f>IFERROR(HLOOKUP(K564,'Latest indicator estimate data'!$A$1:$ZZ$500,MATCH($D576,'Latest indicator estimate data'!$G$1:$G$500,0),FALSE),"")</f>
        <v>25</v>
      </c>
      <c r="L576" s="108" t="str">
        <f>IFERROR(HLOOKUP(L564,'Latest indicator estimate data'!$A$1:$ZZ$500,MATCH($D576,'Latest indicator estimate data'!$G$1:$G$500,0),FALSE),"")</f>
        <v/>
      </c>
      <c r="M576" s="108" t="str">
        <f>IFERROR(HLOOKUP(M564,'Latest indicator estimate data'!$A$1:$ZZ$500,MATCH($D576,'Latest indicator estimate data'!$G$1:$G$500,0),FALSE),"")</f>
        <v/>
      </c>
      <c r="N576" s="108" t="str">
        <f>IFERROR(HLOOKUP(N564,'Latest indicator estimate data'!$A$1:$ZZ$500,MATCH($D576,'Latest indicator estimate data'!$G$1:$G$500,0),FALSE),"")</f>
        <v/>
      </c>
      <c r="O576" s="108" t="str">
        <f>IFERROR(HLOOKUP(O564,'Latest indicator estimate data'!$A$1:$ZZ$500,MATCH($D576,'Latest indicator estimate data'!$G$1:$G$500,0),FALSE),"")</f>
        <v/>
      </c>
      <c r="P576" s="108"/>
      <c r="Y576" s="19" t="s">
        <v>981</v>
      </c>
      <c r="Z576" s="19" t="s">
        <v>1550</v>
      </c>
    </row>
    <row r="577" spans="2:26">
      <c r="C577" s="126"/>
      <c r="D577" s="129" t="s">
        <v>2560</v>
      </c>
      <c r="E577" s="113">
        <f>IFERROR(HLOOKUP(E564,'Latest indicator estimate data'!$A$1:$ZZ$500,MATCH($D577,'Latest indicator estimate data'!$G$1:$G$500,0),FALSE),"")</f>
        <v>94</v>
      </c>
      <c r="F577" s="113">
        <f>IFERROR(HLOOKUP(F564,'Latest indicator estimate data'!$A$1:$ZZ$500,MATCH($D577,'Latest indicator estimate data'!$G$1:$G$500,0),FALSE),"")</f>
        <v>4</v>
      </c>
      <c r="G577" s="113">
        <f>IFERROR(HLOOKUP(G564,'Latest indicator estimate data'!$A$1:$ZZ$500,MATCH($D577,'Latest indicator estimate data'!$G$1:$G$500,0),FALSE),"")</f>
        <v>8</v>
      </c>
      <c r="H577" s="113">
        <f>IFERROR(HLOOKUP(H564,'Latest indicator estimate data'!$A$1:$ZZ$500,MATCH($D577,'Latest indicator estimate data'!$G$1:$G$500,0),FALSE),"")</f>
        <v>8</v>
      </c>
      <c r="I577" s="113">
        <f>IFERROR(HLOOKUP(I564,'Latest indicator estimate data'!$A$1:$ZZ$500,MATCH($D577,'Latest indicator estimate data'!$G$1:$G$500,0),FALSE),"")</f>
        <v>5</v>
      </c>
      <c r="J577" s="113">
        <f>IFERROR(HLOOKUP(J564,'Latest indicator estimate data'!$A$1:$ZZ$500,MATCH($D577,'Latest indicator estimate data'!$G$1:$G$500,0),FALSE),"")</f>
        <v>5</v>
      </c>
      <c r="K577" s="113">
        <f>IFERROR(HLOOKUP(K564,'Latest indicator estimate data'!$A$1:$ZZ$500,MATCH($D577,'Latest indicator estimate data'!$G$1:$G$500,0),FALSE),"")</f>
        <v>21</v>
      </c>
      <c r="L577" s="113" t="str">
        <f>IFERROR(HLOOKUP(L564,'Latest indicator estimate data'!$A$1:$ZZ$500,MATCH($D577,'Latest indicator estimate data'!$G$1:$G$500,0),FALSE),"")</f>
        <v/>
      </c>
      <c r="M577" s="113" t="str">
        <f>IFERROR(HLOOKUP(M564,'Latest indicator estimate data'!$A$1:$ZZ$500,MATCH($D577,'Latest indicator estimate data'!$G$1:$G$500,0),FALSE),"")</f>
        <v/>
      </c>
      <c r="N577" s="113" t="str">
        <f>IFERROR(HLOOKUP(N564,'Latest indicator estimate data'!$A$1:$ZZ$500,MATCH($D577,'Latest indicator estimate data'!$G$1:$G$500,0),FALSE),"")</f>
        <v/>
      </c>
      <c r="O577" s="113" t="str">
        <f>IFERROR(HLOOKUP(O564,'Latest indicator estimate data'!$A$1:$ZZ$500,MATCH($D577,'Latest indicator estimate data'!$G$1:$G$500,0),FALSE),"")</f>
        <v/>
      </c>
      <c r="P577" s="113"/>
      <c r="Y577" s="19" t="s">
        <v>982</v>
      </c>
      <c r="Z577" s="19" t="s">
        <v>1552</v>
      </c>
    </row>
    <row r="581" spans="2:26">
      <c r="B581" s="105" t="s">
        <v>2266</v>
      </c>
    </row>
    <row r="582" spans="2:26">
      <c r="B582" s="105" t="s">
        <v>2100</v>
      </c>
      <c r="C582" s="163"/>
      <c r="D582" s="164"/>
      <c r="E582" s="165"/>
      <c r="F582" s="165"/>
      <c r="G582" s="165"/>
      <c r="H582" s="165"/>
      <c r="I582" s="165"/>
      <c r="J582" s="165"/>
      <c r="K582" s="165"/>
      <c r="L582" s="165"/>
      <c r="M582" s="165"/>
      <c r="N582" s="165"/>
      <c r="O582" s="113"/>
      <c r="P582" s="154"/>
    </row>
    <row r="583" spans="2:26">
      <c r="C583" s="109"/>
      <c r="D583" s="109"/>
      <c r="E583" s="110"/>
      <c r="F583" s="110"/>
      <c r="G583" s="110"/>
      <c r="H583" s="110"/>
      <c r="I583" s="110"/>
      <c r="J583" s="110"/>
      <c r="K583" s="110"/>
      <c r="L583" s="110"/>
      <c r="M583" s="110"/>
      <c r="N583" s="110"/>
      <c r="O583" s="110"/>
      <c r="P583" s="110"/>
    </row>
    <row r="584" spans="2:26">
      <c r="C584" s="120"/>
      <c r="D584" s="120"/>
      <c r="E584" s="111">
        <f>U586</f>
        <v>0</v>
      </c>
      <c r="F584" s="111">
        <f>U587</f>
        <v>0</v>
      </c>
      <c r="G584" s="111">
        <f>U588</f>
        <v>0</v>
      </c>
      <c r="H584" s="111">
        <f>U589</f>
        <v>0</v>
      </c>
      <c r="I584" s="111">
        <f>U590</f>
        <v>0</v>
      </c>
      <c r="J584" s="111">
        <f>U591</f>
        <v>0</v>
      </c>
      <c r="K584" s="111"/>
      <c r="L584" s="111"/>
      <c r="M584" s="111"/>
      <c r="N584" s="111"/>
      <c r="O584" s="111"/>
      <c r="P584" s="111"/>
    </row>
    <row r="585" spans="2:26">
      <c r="C585" s="121"/>
      <c r="D585" s="121"/>
      <c r="E585" s="127"/>
      <c r="F585" s="127"/>
      <c r="G585" s="127"/>
      <c r="H585" s="127"/>
      <c r="I585" s="127"/>
      <c r="J585" s="127"/>
      <c r="K585" s="127"/>
      <c r="L585" s="127"/>
      <c r="M585" s="127"/>
      <c r="N585" s="127"/>
      <c r="O585" s="127"/>
      <c r="P585" s="127"/>
    </row>
    <row r="586" spans="2:26">
      <c r="C586" s="123" t="s">
        <v>1927</v>
      </c>
      <c r="D586" s="124"/>
      <c r="E586" s="112" t="e">
        <f>HLOOKUP(E585,'Latest indicator estimate data'!$A$1:$ZZ$500,MATCH($C586,'Latest indicator estimate data'!$G$1:$G$500,0),FALSE)</f>
        <v>#N/A</v>
      </c>
      <c r="F586" s="112" t="e">
        <f>HLOOKUP(F585,'Latest indicator estimate data'!$A$1:$ZZ$500,MATCH($C586,'Latest indicator estimate data'!$G$1:$G$500,0),FALSE)</f>
        <v>#N/A</v>
      </c>
      <c r="G586" s="112" t="e">
        <f>HLOOKUP(G585,'Latest indicator estimate data'!$A$1:$ZZ$500,MATCH($C586,'Latest indicator estimate data'!$G$1:$G$500,0),FALSE)</f>
        <v>#N/A</v>
      </c>
      <c r="H586" s="112" t="e">
        <f>HLOOKUP(H585,'Latest indicator estimate data'!$A$1:$ZZ$500,MATCH($C586,'Latest indicator estimate data'!$G$1:$G$500,0),FALSE)</f>
        <v>#N/A</v>
      </c>
      <c r="I586" s="112" t="e">
        <f>HLOOKUP(I585,'Latest indicator estimate data'!$A$1:$ZZ$500,MATCH($C586,'Latest indicator estimate data'!$G$1:$G$500,0),FALSE)</f>
        <v>#N/A</v>
      </c>
      <c r="J586" s="112" t="e">
        <f>HLOOKUP(J585,'Latest indicator estimate data'!$A$1:$ZZ$500,MATCH($C586,'Latest indicator estimate data'!$G$1:$G$500,0),FALSE)</f>
        <v>#N/A</v>
      </c>
      <c r="K586" s="112" t="e">
        <f>HLOOKUP(K585,'Latest indicator estimate data'!$A$1:$ZZ$500,MATCH($C586,'Latest indicator estimate data'!$G$1:$G$500,0),FALSE)</f>
        <v>#N/A</v>
      </c>
      <c r="L586" s="112" t="e">
        <f>HLOOKUP(L585,'Latest indicator estimate data'!$A$1:$ZZ$500,MATCH($C586,'Latest indicator estimate data'!$G$1:$G$500,0),FALSE)</f>
        <v>#N/A</v>
      </c>
      <c r="M586" s="112" t="e">
        <f>HLOOKUP(M585,'Latest indicator estimate data'!$A$1:$ZZ$500,MATCH($C586,'Latest indicator estimate data'!$G$1:$G$500,0),FALSE)</f>
        <v>#N/A</v>
      </c>
      <c r="N586" s="112" t="e">
        <f>HLOOKUP(N585,'Latest indicator estimate data'!$A$1:$ZZ$500,MATCH($C586,'Latest indicator estimate data'!$G$1:$G$500,0),FALSE)</f>
        <v>#N/A</v>
      </c>
      <c r="O586" s="112" t="e">
        <f>HLOOKUP(O585,'Latest indicator estimate data'!$A$1:$ZZ$500,MATCH($C586,'Latest indicator estimate data'!$G$1:$G$500,0),FALSE)</f>
        <v>#N/A</v>
      </c>
      <c r="P586" s="112" t="e">
        <f>HLOOKUP(P585,'Latest indicator estimate data'!A288:ZZ787,MATCH(C586,'Latest indicator estimate data'!E288:E787,0),FALSE)</f>
        <v>#N/A</v>
      </c>
    </row>
    <row r="587" spans="2:26">
      <c r="C587" s="133" t="s">
        <v>2027</v>
      </c>
      <c r="D587" s="134"/>
      <c r="E587" s="132"/>
      <c r="F587" s="132"/>
      <c r="G587" s="132"/>
      <c r="H587" s="132"/>
      <c r="I587" s="132"/>
      <c r="J587" s="132"/>
      <c r="K587" s="132"/>
      <c r="L587" s="132"/>
      <c r="M587" s="132"/>
      <c r="N587" s="132"/>
      <c r="O587" s="132"/>
      <c r="P587" s="132"/>
    </row>
    <row r="588" spans="2:26">
      <c r="C588" s="125"/>
      <c r="D588" s="20" t="s">
        <v>1928</v>
      </c>
      <c r="E588" s="108" t="str">
        <f>IFERROR(HLOOKUP(E585,'Latest indicator estimate data'!$A$1:$ZZ$500,MATCH($D588,'Latest indicator estimate data'!$G$1:$G$500,0),FALSE),"")</f>
        <v/>
      </c>
      <c r="F588" s="108" t="str">
        <f>IFERROR(HLOOKUP(F585,'Latest indicator estimate data'!$A$1:$ZZ$500,MATCH($D588,'Latest indicator estimate data'!$G$1:$G$500,0),FALSE),"")</f>
        <v/>
      </c>
      <c r="G588" s="108" t="str">
        <f>IFERROR(HLOOKUP(G585,'Latest indicator estimate data'!$A$1:$ZZ$500,MATCH($D588,'Latest indicator estimate data'!$G$1:$G$500,0),FALSE),"")</f>
        <v/>
      </c>
      <c r="H588" s="108" t="str">
        <f>IFERROR(HLOOKUP(H585,'Latest indicator estimate data'!$A$1:$ZZ$500,MATCH($D588,'Latest indicator estimate data'!$G$1:$G$500,0),FALSE),"")</f>
        <v/>
      </c>
      <c r="I588" s="108" t="str">
        <f>IFERROR(HLOOKUP(I585,'Latest indicator estimate data'!$A$1:$ZZ$500,MATCH($D588,'Latest indicator estimate data'!$G$1:$G$500,0),FALSE),"")</f>
        <v/>
      </c>
      <c r="J588" s="108" t="str">
        <f>IFERROR(HLOOKUP(J585,'Latest indicator estimate data'!$A$1:$ZZ$500,MATCH($D588,'Latest indicator estimate data'!$G$1:$G$500,0),FALSE),"")</f>
        <v/>
      </c>
      <c r="K588" s="108" t="str">
        <f>IFERROR(HLOOKUP(K585,'Latest indicator estimate data'!$A$1:$ZZ$500,MATCH($D588,'Latest indicator estimate data'!$G$1:$G$500,0),FALSE),"")</f>
        <v/>
      </c>
      <c r="L588" s="108" t="str">
        <f>IFERROR(HLOOKUP(L585,'Latest indicator estimate data'!$A$1:$ZZ$500,MATCH($D588,'Latest indicator estimate data'!$G$1:$G$500,0),FALSE),"")</f>
        <v/>
      </c>
      <c r="M588" s="108" t="str">
        <f>IFERROR(HLOOKUP(M585,'Latest indicator estimate data'!$A$1:$ZZ$500,MATCH($D588,'Latest indicator estimate data'!$G$1:$G$500,0),FALSE),"")</f>
        <v/>
      </c>
      <c r="N588" s="108" t="str">
        <f>IFERROR(HLOOKUP(N585,'Latest indicator estimate data'!$A$1:$ZZ$500,MATCH($D588,'Latest indicator estimate data'!$G$1:$G$500,0),FALSE),"")</f>
        <v/>
      </c>
      <c r="O588" s="108" t="str">
        <f>IFERROR(HLOOKUP(O585,'Latest indicator estimate data'!$A$1:$ZZ$500,MATCH($D588,'Latest indicator estimate data'!$G$1:$G$500,0),FALSE),"")</f>
        <v/>
      </c>
      <c r="P588" s="108" t="str">
        <f>IFERROR(HLOOKUP(P585,'Latest indicator estimate data'!A288:ZZ787,MATCH(D588,'Latest indicator estimate data'!F288:F787,0),FALSE),"")</f>
        <v/>
      </c>
    </row>
    <row r="589" spans="2:26" ht="27.6">
      <c r="C589" s="125"/>
      <c r="D589" s="20" t="s">
        <v>1929</v>
      </c>
      <c r="E589" s="108" t="str">
        <f>IFERROR(HLOOKUP(E585,'Latest indicator estimate data'!$A$1:$ZZ$500,MATCH($D589,'Latest indicator estimate data'!$G$1:$G$500,0),FALSE),"")</f>
        <v/>
      </c>
      <c r="F589" s="108" t="str">
        <f>IFERROR(HLOOKUP(F585,'Latest indicator estimate data'!$A$1:$ZZ$500,MATCH($D589,'Latest indicator estimate data'!$G$1:$G$500,0),FALSE),"")</f>
        <v/>
      </c>
      <c r="G589" s="108" t="str">
        <f>IFERROR(HLOOKUP(G585,'Latest indicator estimate data'!$A$1:$ZZ$500,MATCH($D589,'Latest indicator estimate data'!$G$1:$G$500,0),FALSE),"")</f>
        <v/>
      </c>
      <c r="H589" s="108" t="str">
        <f>IFERROR(HLOOKUP(H585,'Latest indicator estimate data'!$A$1:$ZZ$500,MATCH($D589,'Latest indicator estimate data'!$G$1:$G$500,0),FALSE),"")</f>
        <v/>
      </c>
      <c r="I589" s="108" t="str">
        <f>IFERROR(HLOOKUP(I585,'Latest indicator estimate data'!$A$1:$ZZ$500,MATCH($D589,'Latest indicator estimate data'!$G$1:$G$500,0),FALSE),"")</f>
        <v/>
      </c>
      <c r="J589" s="108" t="str">
        <f>IFERROR(HLOOKUP(J585,'Latest indicator estimate data'!$A$1:$ZZ$500,MATCH($D589,'Latest indicator estimate data'!$G$1:$G$500,0),FALSE),"")</f>
        <v/>
      </c>
      <c r="K589" s="108" t="str">
        <f>IFERROR(HLOOKUP(K585,'Latest indicator estimate data'!$A$1:$ZZ$500,MATCH($D589,'Latest indicator estimate data'!$G$1:$G$500,0),FALSE),"")</f>
        <v/>
      </c>
      <c r="L589" s="108" t="str">
        <f>IFERROR(HLOOKUP(L585,'Latest indicator estimate data'!$A$1:$ZZ$500,MATCH($D589,'Latest indicator estimate data'!$G$1:$G$500,0),FALSE),"")</f>
        <v/>
      </c>
      <c r="M589" s="108" t="str">
        <f>IFERROR(HLOOKUP(M585,'Latest indicator estimate data'!$A$1:$ZZ$500,MATCH($D589,'Latest indicator estimate data'!$G$1:$G$500,0),FALSE),"")</f>
        <v/>
      </c>
      <c r="N589" s="108" t="str">
        <f>IFERROR(HLOOKUP(N585,'Latest indicator estimate data'!$A$1:$ZZ$500,MATCH($D589,'Latest indicator estimate data'!$G$1:$G$500,0),FALSE),"")</f>
        <v/>
      </c>
      <c r="O589" s="108" t="str">
        <f>IFERROR(HLOOKUP(O585,'Latest indicator estimate data'!$A$1:$ZZ$500,MATCH($D589,'Latest indicator estimate data'!$G$1:$G$500,0),FALSE),"")</f>
        <v/>
      </c>
      <c r="P589" s="108" t="str">
        <f>IFERROR(HLOOKUP(P585,'Latest indicator estimate data'!A288:ZZ787,MATCH(D589,'Latest indicator estimate data'!F288:F787,0),FALSE),"")</f>
        <v/>
      </c>
    </row>
    <row r="590" spans="2:26">
      <c r="C590" s="130" t="s">
        <v>2031</v>
      </c>
      <c r="D590" s="131"/>
      <c r="E590" s="132"/>
      <c r="F590" s="132"/>
      <c r="G590" s="132"/>
      <c r="H590" s="132"/>
      <c r="I590" s="132"/>
      <c r="J590" s="132"/>
      <c r="K590" s="132"/>
      <c r="L590" s="132"/>
      <c r="M590" s="132"/>
      <c r="N590" s="132"/>
      <c r="O590" s="132"/>
      <c r="P590" s="132"/>
    </row>
    <row r="591" spans="2:26">
      <c r="C591" s="125"/>
      <c r="D591" s="20" t="s">
        <v>2558</v>
      </c>
      <c r="E591" s="108" t="str">
        <f>IFERROR(HLOOKUP(E585,'Latest indicator estimate data'!$A$1:$ZZ$500,MATCH($D591,'Latest indicator estimate data'!$G$1:$G$500,0),FALSE),"")</f>
        <v/>
      </c>
      <c r="F591" s="108" t="str">
        <f>IFERROR(HLOOKUP(F585,'Latest indicator estimate data'!$A$1:$ZZ$500,MATCH($D591,'Latest indicator estimate data'!$G$1:$G$500,0),FALSE),"")</f>
        <v/>
      </c>
      <c r="G591" s="108" t="str">
        <f>IFERROR(HLOOKUP(G585,'Latest indicator estimate data'!$A$1:$ZZ$500,MATCH($D591,'Latest indicator estimate data'!$G$1:$G$500,0),FALSE),"")</f>
        <v/>
      </c>
      <c r="H591" s="108" t="str">
        <f>IFERROR(HLOOKUP(H585,'Latest indicator estimate data'!$A$1:$ZZ$500,MATCH($D591,'Latest indicator estimate data'!$G$1:$G$500,0),FALSE),"")</f>
        <v/>
      </c>
      <c r="I591" s="108" t="str">
        <f>IFERROR(HLOOKUP(I585,'Latest indicator estimate data'!$A$1:$ZZ$500,MATCH($D591,'Latest indicator estimate data'!$G$1:$G$500,0),FALSE),"")</f>
        <v/>
      </c>
      <c r="J591" s="108" t="str">
        <f>IFERROR(HLOOKUP(J585,'Latest indicator estimate data'!$A$1:$ZZ$500,MATCH($D591,'Latest indicator estimate data'!$G$1:$G$500,0),FALSE),"")</f>
        <v/>
      </c>
      <c r="K591" s="108" t="str">
        <f>IFERROR(HLOOKUP(K585,'Latest indicator estimate data'!$A$1:$ZZ$500,MATCH($D591,'Latest indicator estimate data'!$G$1:$G$500,0),FALSE),"")</f>
        <v/>
      </c>
      <c r="L591" s="108" t="str">
        <f>IFERROR(HLOOKUP(L585,'Latest indicator estimate data'!$A$1:$ZZ$500,MATCH($D591,'Latest indicator estimate data'!$G$1:$G$500,0),FALSE),"")</f>
        <v/>
      </c>
      <c r="M591" s="108" t="str">
        <f>IFERROR(HLOOKUP(M585,'Latest indicator estimate data'!$A$1:$ZZ$500,MATCH($D591,'Latest indicator estimate data'!$G$1:$G$500,0),FALSE),"")</f>
        <v/>
      </c>
      <c r="N591" s="108" t="str">
        <f>IFERROR(HLOOKUP(N585,'Latest indicator estimate data'!$A$1:$ZZ$500,MATCH($D591,'Latest indicator estimate data'!$G$1:$G$500,0),FALSE),"")</f>
        <v/>
      </c>
      <c r="O591" s="108" t="str">
        <f>IFERROR(HLOOKUP(O585,'Latest indicator estimate data'!$A$1:$ZZ$500,MATCH($D591,'Latest indicator estimate data'!$G$1:$G$500,0),FALSE),"")</f>
        <v/>
      </c>
      <c r="P591" s="108" t="str">
        <f>IFERROR(HLOOKUP(P585,'Latest indicator estimate data'!L288:AAK787,MATCH(D591,'Latest indicator estimate data'!Q288:Q787,0),FALSE),"")</f>
        <v/>
      </c>
    </row>
    <row r="592" spans="2:26">
      <c r="C592" s="125"/>
      <c r="D592" s="20" t="s">
        <v>2559</v>
      </c>
      <c r="E592" s="108" t="str">
        <f>IFERROR(HLOOKUP(E585,'Latest indicator estimate data'!$A$1:$ZZ$500,MATCH($D592,'Latest indicator estimate data'!$G$1:$G$500,0),FALSE),"")</f>
        <v/>
      </c>
      <c r="F592" s="108" t="str">
        <f>IFERROR(HLOOKUP(F585,'Latest indicator estimate data'!$A$1:$ZZ$500,MATCH($D592,'Latest indicator estimate data'!$G$1:$G$500,0),FALSE),"")</f>
        <v/>
      </c>
      <c r="G592" s="108" t="str">
        <f>IFERROR(HLOOKUP(G585,'Latest indicator estimate data'!$A$1:$ZZ$500,MATCH($D592,'Latest indicator estimate data'!$G$1:$G$500,0),FALSE),"")</f>
        <v/>
      </c>
      <c r="H592" s="108" t="str">
        <f>IFERROR(HLOOKUP(H585,'Latest indicator estimate data'!$A$1:$ZZ$500,MATCH($D592,'Latest indicator estimate data'!$G$1:$G$500,0),FALSE),"")</f>
        <v/>
      </c>
      <c r="I592" s="108" t="str">
        <f>IFERROR(HLOOKUP(I585,'Latest indicator estimate data'!$A$1:$ZZ$500,MATCH($D592,'Latest indicator estimate data'!$G$1:$G$500,0),FALSE),"")</f>
        <v/>
      </c>
      <c r="J592" s="108" t="str">
        <f>IFERROR(HLOOKUP(J585,'Latest indicator estimate data'!$A$1:$ZZ$500,MATCH($D592,'Latest indicator estimate data'!$G$1:$G$500,0),FALSE),"")</f>
        <v/>
      </c>
      <c r="K592" s="108" t="str">
        <f>IFERROR(HLOOKUP(K585,'Latest indicator estimate data'!$A$1:$ZZ$500,MATCH($D592,'Latest indicator estimate data'!$G$1:$G$500,0),FALSE),"")</f>
        <v/>
      </c>
      <c r="L592" s="108" t="str">
        <f>IFERROR(HLOOKUP(L585,'Latest indicator estimate data'!$A$1:$ZZ$500,MATCH($D592,'Latest indicator estimate data'!$G$1:$G$500,0),FALSE),"")</f>
        <v/>
      </c>
      <c r="M592" s="108" t="str">
        <f>IFERROR(HLOOKUP(M585,'Latest indicator estimate data'!$A$1:$ZZ$500,MATCH($D592,'Latest indicator estimate data'!$G$1:$G$500,0),FALSE),"")</f>
        <v/>
      </c>
      <c r="N592" s="108" t="str">
        <f>IFERROR(HLOOKUP(N585,'Latest indicator estimate data'!$A$1:$ZZ$500,MATCH($D592,'Latest indicator estimate data'!$G$1:$G$500,0),FALSE),"")</f>
        <v/>
      </c>
      <c r="O592" s="108" t="str">
        <f>IFERROR(HLOOKUP(O585,'Latest indicator estimate data'!$A$1:$ZZ$500,MATCH($D592,'Latest indicator estimate data'!$G$1:$G$500,0),FALSE),"")</f>
        <v/>
      </c>
      <c r="P592" s="108" t="str">
        <f>IFERROR(HLOOKUP(P585,'Latest indicator estimate data'!L289:AAK788,MATCH(D592,'Latest indicator estimate data'!Q289:Q788,0),FALSE),"")</f>
        <v/>
      </c>
    </row>
    <row r="593" spans="1:27">
      <c r="C593" s="130" t="s">
        <v>2035</v>
      </c>
      <c r="D593" s="131"/>
      <c r="E593" s="132"/>
      <c r="F593" s="132"/>
      <c r="G593" s="132"/>
      <c r="H593" s="132"/>
      <c r="I593" s="132"/>
      <c r="J593" s="132"/>
      <c r="K593" s="132"/>
      <c r="L593" s="132"/>
      <c r="M593" s="132"/>
      <c r="N593" s="132"/>
      <c r="O593" s="132"/>
      <c r="P593" s="132"/>
    </row>
    <row r="594" spans="1:27">
      <c r="C594" s="125"/>
      <c r="D594" s="20" t="s">
        <v>1933</v>
      </c>
      <c r="E594" s="108" t="str">
        <f>IFERROR(HLOOKUP(E585,'Latest indicator estimate data'!$A$1:$ZZ$500,MATCH($D594,'Latest indicator estimate data'!$G$1:$G$500,0),FALSE),"")</f>
        <v/>
      </c>
      <c r="F594" s="108" t="str">
        <f>IFERROR(HLOOKUP(F585,'Latest indicator estimate data'!$A$1:$ZZ$500,MATCH($D594,'Latest indicator estimate data'!$G$1:$G$500,0),FALSE),"")</f>
        <v/>
      </c>
      <c r="G594" s="108" t="str">
        <f>IFERROR(HLOOKUP(G585,'Latest indicator estimate data'!$A$1:$ZZ$500,MATCH($D594,'Latest indicator estimate data'!$G$1:$G$500,0),FALSE),"")</f>
        <v/>
      </c>
      <c r="H594" s="108" t="str">
        <f>IFERROR(HLOOKUP(H585,'Latest indicator estimate data'!$A$1:$ZZ$500,MATCH($D594,'Latest indicator estimate data'!$G$1:$G$500,0),FALSE),"")</f>
        <v/>
      </c>
      <c r="I594" s="108" t="str">
        <f>IFERROR(HLOOKUP(I585,'Latest indicator estimate data'!$A$1:$ZZ$500,MATCH($D594,'Latest indicator estimate data'!$G$1:$G$500,0),FALSE),"")</f>
        <v/>
      </c>
      <c r="J594" s="108" t="str">
        <f>IFERROR(HLOOKUP(J585,'Latest indicator estimate data'!$A$1:$ZZ$500,MATCH($D594,'Latest indicator estimate data'!$G$1:$G$500,0),FALSE),"")</f>
        <v/>
      </c>
      <c r="K594" s="108" t="str">
        <f>IFERROR(HLOOKUP(K585,'Latest indicator estimate data'!$A$1:$ZZ$500,MATCH($D594,'Latest indicator estimate data'!$G$1:$G$500,0),FALSE),"")</f>
        <v/>
      </c>
      <c r="L594" s="108" t="str">
        <f>IFERROR(HLOOKUP(L585,'Latest indicator estimate data'!$A$1:$ZZ$500,MATCH($D594,'Latest indicator estimate data'!$G$1:$G$500,0),FALSE),"")</f>
        <v/>
      </c>
      <c r="M594" s="108" t="str">
        <f>IFERROR(HLOOKUP(M585,'Latest indicator estimate data'!$A$1:$ZZ$500,MATCH($D594,'Latest indicator estimate data'!$G$1:$G$500,0),FALSE),"")</f>
        <v/>
      </c>
      <c r="N594" s="108" t="str">
        <f>IFERROR(HLOOKUP(N585,'Latest indicator estimate data'!$A$1:$ZZ$500,MATCH($D594,'Latest indicator estimate data'!$G$1:$G$500,0),FALSE),"")</f>
        <v/>
      </c>
      <c r="O594" s="108" t="str">
        <f>IFERROR(HLOOKUP(O585,'Latest indicator estimate data'!$A$1:$ZZ$500,MATCH($D594,'Latest indicator estimate data'!$G$1:$G$500,0),FALSE),"")</f>
        <v/>
      </c>
      <c r="P594" s="108" t="str">
        <f>IFERROR(HLOOKUP(P585,'Latest indicator estimate data'!L291:AAK790,MATCH(D594,'Latest indicator estimate data'!Q291:Q790,0),FALSE),"")</f>
        <v/>
      </c>
    </row>
    <row r="595" spans="1:27">
      <c r="C595" s="125"/>
      <c r="D595" s="20" t="s">
        <v>1934</v>
      </c>
      <c r="E595" s="108" t="str">
        <f>IFERROR(HLOOKUP(E585,'Latest indicator estimate data'!$A$1:$ZZ$500,MATCH($D595,'Latest indicator estimate data'!$G$1:$G$500,0),FALSE),"")</f>
        <v/>
      </c>
      <c r="F595" s="108" t="str">
        <f>IFERROR(HLOOKUP(F585,'Latest indicator estimate data'!$A$1:$ZZ$500,MATCH($D595,'Latest indicator estimate data'!$G$1:$G$500,0),FALSE),"")</f>
        <v/>
      </c>
      <c r="G595" s="108" t="str">
        <f>IFERROR(HLOOKUP(G585,'Latest indicator estimate data'!$A$1:$ZZ$500,MATCH($D595,'Latest indicator estimate data'!$G$1:$G$500,0),FALSE),"")</f>
        <v/>
      </c>
      <c r="H595" s="108" t="str">
        <f>IFERROR(HLOOKUP(H585,'Latest indicator estimate data'!$A$1:$ZZ$500,MATCH($D595,'Latest indicator estimate data'!$G$1:$G$500,0),FALSE),"")</f>
        <v/>
      </c>
      <c r="I595" s="108" t="str">
        <f>IFERROR(HLOOKUP(I585,'Latest indicator estimate data'!$A$1:$ZZ$500,MATCH($D595,'Latest indicator estimate data'!$G$1:$G$500,0),FALSE),"")</f>
        <v/>
      </c>
      <c r="J595" s="108" t="str">
        <f>IFERROR(HLOOKUP(J585,'Latest indicator estimate data'!$A$1:$ZZ$500,MATCH($D595,'Latest indicator estimate data'!$G$1:$G$500,0),FALSE),"")</f>
        <v/>
      </c>
      <c r="K595" s="108" t="str">
        <f>IFERROR(HLOOKUP(K585,'Latest indicator estimate data'!$A$1:$ZZ$500,MATCH($D595,'Latest indicator estimate data'!$G$1:$G$500,0),FALSE),"")</f>
        <v/>
      </c>
      <c r="L595" s="108" t="str">
        <f>IFERROR(HLOOKUP(L585,'Latest indicator estimate data'!$A$1:$ZZ$500,MATCH($D595,'Latest indicator estimate data'!$G$1:$G$500,0),FALSE),"")</f>
        <v/>
      </c>
      <c r="M595" s="108" t="str">
        <f>IFERROR(HLOOKUP(M585,'Latest indicator estimate data'!$A$1:$ZZ$500,MATCH($D595,'Latest indicator estimate data'!$G$1:$G$500,0),FALSE),"")</f>
        <v/>
      </c>
      <c r="N595" s="108" t="str">
        <f>IFERROR(HLOOKUP(N585,'Latest indicator estimate data'!$A$1:$ZZ$500,MATCH($D595,'Latest indicator estimate data'!$G$1:$G$500,0),FALSE),"")</f>
        <v/>
      </c>
      <c r="O595" s="108" t="str">
        <f>IFERROR(HLOOKUP(O585,'Latest indicator estimate data'!$A$1:$ZZ$500,MATCH($D595,'Latest indicator estimate data'!$G$1:$G$500,0),FALSE),"")</f>
        <v/>
      </c>
      <c r="P595" s="108" t="str">
        <f>IFERROR(HLOOKUP(P585,'Latest indicator estimate data'!L292:AAK791,MATCH(D595,'Latest indicator estimate data'!Q292:Q791,0),FALSE),"")</f>
        <v/>
      </c>
    </row>
    <row r="596" spans="1:27">
      <c r="C596" s="130" t="s">
        <v>2039</v>
      </c>
      <c r="D596" s="131"/>
      <c r="E596" s="132"/>
      <c r="F596" s="132"/>
      <c r="G596" s="132"/>
      <c r="H596" s="132"/>
      <c r="I596" s="132"/>
      <c r="J596" s="132"/>
      <c r="K596" s="132"/>
      <c r="L596" s="132"/>
      <c r="M596" s="132"/>
      <c r="N596" s="132"/>
      <c r="O596" s="132"/>
      <c r="P596" s="132"/>
    </row>
    <row r="597" spans="1:27">
      <c r="C597" s="125"/>
      <c r="D597" s="20" t="s">
        <v>2561</v>
      </c>
      <c r="E597" s="108" t="str">
        <f>IFERROR(HLOOKUP(E585,'Latest indicator estimate data'!$A$1:$ZZ$500,MATCH($D597,'Latest indicator estimate data'!$G$1:$G$500,0),FALSE),"")</f>
        <v/>
      </c>
      <c r="F597" s="108" t="str">
        <f>IFERROR(HLOOKUP(F585,'Latest indicator estimate data'!$A$1:$ZZ$500,MATCH($D597,'Latest indicator estimate data'!$G$1:$G$500,0),FALSE),"")</f>
        <v/>
      </c>
      <c r="G597" s="108" t="str">
        <f>IFERROR(HLOOKUP(G585,'Latest indicator estimate data'!$A$1:$ZZ$500,MATCH($D597,'Latest indicator estimate data'!$G$1:$G$500,0),FALSE),"")</f>
        <v/>
      </c>
      <c r="H597" s="108" t="str">
        <f>IFERROR(HLOOKUP(H585,'Latest indicator estimate data'!$A$1:$ZZ$500,MATCH($D597,'Latest indicator estimate data'!$G$1:$G$500,0),FALSE),"")</f>
        <v/>
      </c>
      <c r="I597" s="108" t="str">
        <f>IFERROR(HLOOKUP(I585,'Latest indicator estimate data'!$A$1:$ZZ$500,MATCH($D597,'Latest indicator estimate data'!$G$1:$G$500,0),FALSE),"")</f>
        <v/>
      </c>
      <c r="J597" s="108" t="str">
        <f>IFERROR(HLOOKUP(J585,'Latest indicator estimate data'!$A$1:$ZZ$500,MATCH($D597,'Latest indicator estimate data'!$G$1:$G$500,0),FALSE),"")</f>
        <v/>
      </c>
      <c r="K597" s="108" t="str">
        <f>IFERROR(HLOOKUP(K585,'Latest indicator estimate data'!$A$1:$ZZ$500,MATCH($D597,'Latest indicator estimate data'!$G$1:$G$500,0),FALSE),"")</f>
        <v/>
      </c>
      <c r="L597" s="108" t="str">
        <f>IFERROR(HLOOKUP(L585,'Latest indicator estimate data'!$A$1:$ZZ$500,MATCH($D597,'Latest indicator estimate data'!$G$1:$G$500,0),FALSE),"")</f>
        <v/>
      </c>
      <c r="M597" s="108" t="str">
        <f>IFERROR(HLOOKUP(M585,'Latest indicator estimate data'!$A$1:$ZZ$500,MATCH($D597,'Latest indicator estimate data'!$G$1:$G$500,0),FALSE),"")</f>
        <v/>
      </c>
      <c r="N597" s="108" t="str">
        <f>IFERROR(HLOOKUP(N585,'Latest indicator estimate data'!$A$1:$ZZ$500,MATCH($D597,'Latest indicator estimate data'!$G$1:$G$500,0),FALSE),"")</f>
        <v/>
      </c>
      <c r="O597" s="108" t="str">
        <f>IFERROR(HLOOKUP(O585,'Latest indicator estimate data'!$A$1:$ZZ$500,MATCH($D597,'Latest indicator estimate data'!$G$1:$G$500,0),FALSE),"")</f>
        <v/>
      </c>
      <c r="P597" s="108" t="str">
        <f>IFERROR(HLOOKUP(P585,'Latest indicator estimate data'!L294:AAK793,MATCH(D597,'Latest indicator estimate data'!Q294:Q793,0),FALSE),"")</f>
        <v/>
      </c>
    </row>
    <row r="598" spans="1:27">
      <c r="C598" s="126"/>
      <c r="D598" s="129" t="s">
        <v>2560</v>
      </c>
      <c r="E598" s="113" t="str">
        <f>IFERROR(HLOOKUP(E585,'Latest indicator estimate data'!$A$1:$ZZ$500,MATCH($D598,'Latest indicator estimate data'!$G$1:$G$500,0),FALSE),"")</f>
        <v/>
      </c>
      <c r="F598" s="113" t="str">
        <f>IFERROR(HLOOKUP(F585,'Latest indicator estimate data'!$A$1:$ZZ$500,MATCH($D598,'Latest indicator estimate data'!$G$1:$G$500,0),FALSE),"")</f>
        <v/>
      </c>
      <c r="G598" s="113" t="str">
        <f>IFERROR(HLOOKUP(G585,'Latest indicator estimate data'!$A$1:$ZZ$500,MATCH($D598,'Latest indicator estimate data'!$G$1:$G$500,0),FALSE),"")</f>
        <v/>
      </c>
      <c r="H598" s="113" t="str">
        <f>IFERROR(HLOOKUP(H585,'Latest indicator estimate data'!$A$1:$ZZ$500,MATCH($D598,'Latest indicator estimate data'!$G$1:$G$500,0),FALSE),"")</f>
        <v/>
      </c>
      <c r="I598" s="113" t="str">
        <f>IFERROR(HLOOKUP(I585,'Latest indicator estimate data'!$A$1:$ZZ$500,MATCH($D598,'Latest indicator estimate data'!$G$1:$G$500,0),FALSE),"")</f>
        <v/>
      </c>
      <c r="J598" s="113" t="str">
        <f>IFERROR(HLOOKUP(J585,'Latest indicator estimate data'!$A$1:$ZZ$500,MATCH($D598,'Latest indicator estimate data'!$G$1:$G$500,0),FALSE),"")</f>
        <v/>
      </c>
      <c r="K598" s="113" t="str">
        <f>IFERROR(HLOOKUP(K585,'Latest indicator estimate data'!$A$1:$ZZ$500,MATCH($D598,'Latest indicator estimate data'!$G$1:$G$500,0),FALSE),"")</f>
        <v/>
      </c>
      <c r="L598" s="113" t="str">
        <f>IFERROR(HLOOKUP(L585,'Latest indicator estimate data'!$A$1:$ZZ$500,MATCH($D598,'Latest indicator estimate data'!$G$1:$G$500,0),FALSE),"")</f>
        <v/>
      </c>
      <c r="M598" s="113" t="str">
        <f>IFERROR(HLOOKUP(M585,'Latest indicator estimate data'!$A$1:$ZZ$500,MATCH($D598,'Latest indicator estimate data'!$G$1:$G$500,0),FALSE),"")</f>
        <v/>
      </c>
      <c r="N598" s="113" t="str">
        <f>IFERROR(HLOOKUP(N585,'Latest indicator estimate data'!$A$1:$ZZ$500,MATCH($D598,'Latest indicator estimate data'!$G$1:$G$500,0),FALSE),"")</f>
        <v/>
      </c>
      <c r="O598" s="113" t="str">
        <f>IFERROR(HLOOKUP(O585,'Latest indicator estimate data'!$A$1:$ZZ$500,MATCH($D598,'Latest indicator estimate data'!$G$1:$G$500,0),FALSE),"")</f>
        <v/>
      </c>
      <c r="P598" s="113" t="str">
        <f>IFERROR(HLOOKUP(P585,'Latest indicator estimate data'!L295:AAK794,MATCH(D598,'Latest indicator estimate data'!Q295:Q794,0),FALSE),"")</f>
        <v/>
      </c>
    </row>
    <row r="599" spans="1:27">
      <c r="A599" s="118"/>
      <c r="D599" s="118"/>
      <c r="E599" s="114"/>
      <c r="F599" s="114"/>
      <c r="G599" s="114"/>
      <c r="H599" s="114"/>
      <c r="I599" s="114"/>
      <c r="J599" s="114"/>
      <c r="K599" s="114"/>
      <c r="L599" s="114"/>
      <c r="M599" s="114"/>
      <c r="N599" s="114"/>
      <c r="O599" s="108"/>
      <c r="P599" s="118"/>
      <c r="Q599" s="118"/>
    </row>
    <row r="602" spans="1:27" s="20" customFormat="1" ht="23.4">
      <c r="A602" s="115"/>
      <c r="B602" s="116" t="s">
        <v>2276</v>
      </c>
      <c r="C602" s="117"/>
      <c r="D602" s="116"/>
      <c r="E602" s="24"/>
      <c r="F602" s="24"/>
      <c r="G602" s="24"/>
      <c r="H602" s="24"/>
      <c r="I602" s="24"/>
      <c r="J602" s="24"/>
      <c r="K602" s="24"/>
      <c r="L602" s="24"/>
      <c r="M602" s="24"/>
      <c r="N602" s="24"/>
      <c r="O602" s="23"/>
      <c r="P602" s="115"/>
      <c r="Q602" s="115"/>
    </row>
    <row r="603" spans="1:27" s="20" customFormat="1" ht="12.75" customHeight="1">
      <c r="A603" s="115"/>
      <c r="B603" s="147" t="s">
        <v>2277</v>
      </c>
      <c r="C603" s="117"/>
      <c r="D603" s="116"/>
      <c r="E603" s="24"/>
      <c r="F603" s="24"/>
      <c r="G603" s="24"/>
      <c r="H603" s="24"/>
      <c r="I603" s="24"/>
      <c r="J603" s="24"/>
      <c r="K603" s="24"/>
      <c r="L603" s="24"/>
      <c r="M603" s="24"/>
      <c r="N603" s="24"/>
      <c r="O603" s="23"/>
      <c r="P603" s="115"/>
      <c r="Q603" s="115"/>
    </row>
    <row r="604" spans="1:27" s="20" customFormat="1">
      <c r="A604" s="118"/>
      <c r="B604" s="105" t="s">
        <v>2278</v>
      </c>
      <c r="C604" s="105"/>
      <c r="D604" s="148"/>
      <c r="E604" s="147"/>
      <c r="F604" s="107"/>
      <c r="G604" s="107"/>
      <c r="H604" s="107"/>
      <c r="I604" s="107"/>
      <c r="J604" s="107"/>
      <c r="K604" s="107"/>
      <c r="L604" s="107"/>
      <c r="M604" s="107"/>
      <c r="N604" s="107"/>
      <c r="O604" s="108"/>
      <c r="P604" s="118"/>
      <c r="Q604" s="118"/>
    </row>
    <row r="605" spans="1:27" s="18" customFormat="1" ht="33" customHeight="1">
      <c r="A605" s="118"/>
      <c r="B605" s="115"/>
      <c r="C605" s="109"/>
      <c r="D605" s="109"/>
      <c r="E605" s="245" t="s">
        <v>2279</v>
      </c>
      <c r="F605" s="245"/>
      <c r="G605" s="245"/>
      <c r="H605" s="245"/>
      <c r="I605" s="245"/>
      <c r="J605" s="245"/>
      <c r="K605" s="110"/>
      <c r="L605" s="110"/>
      <c r="M605" s="110"/>
      <c r="N605" s="110"/>
      <c r="O605" s="110"/>
      <c r="P605" s="110"/>
      <c r="Q605" s="118"/>
      <c r="V605" s="19"/>
      <c r="W605" s="19"/>
      <c r="X605" s="19"/>
      <c r="Y605" s="19"/>
      <c r="Z605" s="19"/>
      <c r="AA605" s="19"/>
    </row>
    <row r="606" spans="1:27" s="18" customFormat="1" ht="73.5" customHeight="1">
      <c r="A606" s="119"/>
      <c r="B606" s="115"/>
      <c r="C606" s="120"/>
      <c r="D606" s="120"/>
      <c r="E606" s="118" t="str">
        <f>X608</f>
        <v>hydrocortisone or dexamethasone or Prednisolone</v>
      </c>
      <c r="F606" s="118" t="str">
        <f>X609</f>
        <v xml:space="preserve">Molnupiravir [Antiviral] </v>
      </c>
      <c r="G606" s="118" t="str">
        <f>X610</f>
        <v xml:space="preserve">Baracitanib [JAK inhibitor] </v>
      </c>
      <c r="H606" s="118" t="str">
        <f>X611</f>
        <v xml:space="preserve">Casirivimab/Imdevimab [Monoclonal antibody] </v>
      </c>
      <c r="I606" s="118" t="str">
        <f>X612</f>
        <v>Tocilizumab /IL-6 inhibitors (injectable)</v>
      </c>
      <c r="J606" s="118" t="str">
        <f>X613</f>
        <v xml:space="preserve">Unfractionated heparin or Enoxaparin [Anticoagulant] </v>
      </c>
      <c r="K606" s="160" t="str">
        <f>X614</f>
        <v>Average score for tracer medicines</v>
      </c>
      <c r="L606" s="118" t="str">
        <f>X615</f>
        <v xml:space="preserve">all 6 tracer medicines currently available </v>
      </c>
      <c r="M606" s="118" t="str">
        <f>X616</f>
        <v xml:space="preserve">50% or more of the 6 tracer medicines currently available </v>
      </c>
      <c r="N606" s="160" t="s">
        <v>2015</v>
      </c>
      <c r="O606" s="118"/>
      <c r="P606" s="111"/>
      <c r="Q606" s="119"/>
    </row>
    <row r="607" spans="1:27" s="20" customFormat="1" ht="41.4">
      <c r="A607" s="119"/>
      <c r="B607" s="115"/>
      <c r="C607" s="121"/>
      <c r="D607" s="121"/>
      <c r="E607" s="127" t="s">
        <v>1006</v>
      </c>
      <c r="F607" s="127" t="s">
        <v>1007</v>
      </c>
      <c r="G607" s="127" t="s">
        <v>1008</v>
      </c>
      <c r="H607" s="127" t="s">
        <v>1009</v>
      </c>
      <c r="I607" s="127" t="s">
        <v>1010</v>
      </c>
      <c r="J607" s="127" t="s">
        <v>1011</v>
      </c>
      <c r="K607" s="127" t="s">
        <v>1036</v>
      </c>
      <c r="L607" s="127" t="s">
        <v>1037</v>
      </c>
      <c r="M607" s="127" t="s">
        <v>1038</v>
      </c>
      <c r="N607" s="127" t="s">
        <v>1200</v>
      </c>
      <c r="O607" s="127"/>
      <c r="P607" s="127"/>
      <c r="Q607" s="119"/>
      <c r="X607" s="150" t="s">
        <v>2023</v>
      </c>
      <c r="Y607" s="150" t="s">
        <v>2024</v>
      </c>
      <c r="Z607" s="150" t="s">
        <v>2025</v>
      </c>
    </row>
    <row r="608" spans="1:27" s="20" customFormat="1" ht="12.75" customHeight="1">
      <c r="A608" s="118"/>
      <c r="B608" s="115"/>
      <c r="C608" s="123" t="s">
        <v>1927</v>
      </c>
      <c r="D608" s="124"/>
      <c r="E608" s="112">
        <f>HLOOKUP(E607,'Latest indicator estimate data'!$A$1:$ZZ$500,MATCH($C608,'Latest indicator estimate data'!$G$1:$G$500,0),FALSE)</f>
        <v>89</v>
      </c>
      <c r="F608" s="112">
        <f>HLOOKUP(F607,'Latest indicator estimate data'!$A$1:$ZZ$500,MATCH($C608,'Latest indicator estimate data'!$G$1:$G$500,0),FALSE)</f>
        <v>20</v>
      </c>
      <c r="G608" s="112">
        <f>HLOOKUP(G607,'Latest indicator estimate data'!$A$1:$ZZ$500,MATCH($C608,'Latest indicator estimate data'!$G$1:$G$500,0),FALSE)</f>
        <v>24</v>
      </c>
      <c r="H608" s="112">
        <f>HLOOKUP(H607,'Latest indicator estimate data'!$A$1:$ZZ$500,MATCH($C608,'Latest indicator estimate data'!$G$1:$G$500,0),FALSE)</f>
        <v>20</v>
      </c>
      <c r="I608" s="112">
        <f>HLOOKUP(I607,'Latest indicator estimate data'!$A$1:$ZZ$500,MATCH($C608,'Latest indicator estimate data'!$G$1:$G$500,0),FALSE)</f>
        <v>16</v>
      </c>
      <c r="J608" s="112">
        <f>HLOOKUP(J607,'Latest indicator estimate data'!$A$1:$ZZ$500,MATCH($C608,'Latest indicator estimate data'!$G$1:$G$500,0),FALSE)</f>
        <v>56</v>
      </c>
      <c r="K608" s="112">
        <f>HLOOKUP(K607,'Latest indicator estimate data'!$A$1:$ZZ$500,MATCH($C608,'Latest indicator estimate data'!$G$1:$G$500,0),FALSE)</f>
        <v>44</v>
      </c>
      <c r="L608" s="112">
        <f>HLOOKUP(L607,'Latest indicator estimate data'!$A$1:$ZZ$500,MATCH($C608,'Latest indicator estimate data'!$G$1:$G$500,0),FALSE)</f>
        <v>9</v>
      </c>
      <c r="M608" s="112">
        <f>HLOOKUP(M607,'Latest indicator estimate data'!$A$1:$ZZ$500,MATCH($C608,'Latest indicator estimate data'!$G$1:$G$500,0),FALSE)</f>
        <v>47</v>
      </c>
      <c r="N608" s="112">
        <f>HLOOKUP(N607,'Latest indicator estimate data'!$A$1:$ZZ$500,MATCH($C608,'Latest indicator estimate data'!$G$1:$G$500,0),FALSE)</f>
        <v>45</v>
      </c>
      <c r="O608" s="112" t="e">
        <f>HLOOKUP(O607,'Latest indicator estimate data'!$A$1:$ZZ$500,MATCH($C608,'Latest indicator estimate data'!$G$1:$G$500,0),FALSE)</f>
        <v>#N/A</v>
      </c>
      <c r="P608" s="112"/>
      <c r="Q608" s="118"/>
      <c r="X608" s="20" t="s">
        <v>2280</v>
      </c>
      <c r="Y608" s="19" t="s">
        <v>1006</v>
      </c>
      <c r="Z608" s="19" t="s">
        <v>1600</v>
      </c>
    </row>
    <row r="609" spans="1:26" s="20" customFormat="1" ht="12.75" customHeight="1">
      <c r="A609" s="118"/>
      <c r="B609" s="115"/>
      <c r="C609" s="133" t="s">
        <v>2027</v>
      </c>
      <c r="D609" s="134"/>
      <c r="E609" s="132"/>
      <c r="F609" s="132"/>
      <c r="G609" s="132"/>
      <c r="H609" s="132"/>
      <c r="I609" s="132"/>
      <c r="J609" s="132"/>
      <c r="K609" s="132"/>
      <c r="L609" s="132"/>
      <c r="M609" s="132"/>
      <c r="N609" s="132"/>
      <c r="O609" s="132"/>
      <c r="P609" s="132"/>
      <c r="Q609" s="118"/>
      <c r="X609" s="20" t="s">
        <v>2281</v>
      </c>
      <c r="Y609" s="19" t="s">
        <v>1007</v>
      </c>
      <c r="Z609" s="19" t="s">
        <v>1603</v>
      </c>
    </row>
    <row r="610" spans="1:26" s="20" customFormat="1" ht="12.75" customHeight="1">
      <c r="A610" s="118"/>
      <c r="B610" s="115"/>
      <c r="C610" s="125"/>
      <c r="D610" s="20" t="s">
        <v>1928</v>
      </c>
      <c r="E610" s="108">
        <f>IFERROR(HLOOKUP(E607,'Latest indicator estimate data'!$A$1:$ZZ$500,MATCH($D610,'Latest indicator estimate data'!$G$1:$G$500,0),FALSE),"")</f>
        <v>89</v>
      </c>
      <c r="F610" s="108">
        <f>IFERROR(HLOOKUP(F607,'Latest indicator estimate data'!$A$1:$ZZ$500,MATCH($D610,'Latest indicator estimate data'!$G$1:$G$500,0),FALSE),"")</f>
        <v>20</v>
      </c>
      <c r="G610" s="108">
        <f>IFERROR(HLOOKUP(G607,'Latest indicator estimate data'!$A$1:$ZZ$500,MATCH($D610,'Latest indicator estimate data'!$G$1:$G$500,0),FALSE),"")</f>
        <v>24</v>
      </c>
      <c r="H610" s="108">
        <f>IFERROR(HLOOKUP(H607,'Latest indicator estimate data'!$A$1:$ZZ$500,MATCH($D610,'Latest indicator estimate data'!$G$1:$G$500,0),FALSE),"")</f>
        <v>20</v>
      </c>
      <c r="I610" s="108">
        <f>IFERROR(HLOOKUP(I607,'Latest indicator estimate data'!$A$1:$ZZ$500,MATCH($D610,'Latest indicator estimate data'!$G$1:$G$500,0),FALSE),"")</f>
        <v>16</v>
      </c>
      <c r="J610" s="108">
        <f>IFERROR(HLOOKUP(J607,'Latest indicator estimate data'!$A$1:$ZZ$500,MATCH($D610,'Latest indicator estimate data'!$G$1:$G$500,0),FALSE),"")</f>
        <v>56</v>
      </c>
      <c r="K610" s="108">
        <f>IFERROR(HLOOKUP(K607,'Latest indicator estimate data'!$A$1:$ZZ$500,MATCH($D610,'Latest indicator estimate data'!$G$1:$G$500,0),FALSE),"")</f>
        <v>44</v>
      </c>
      <c r="L610" s="108">
        <f>IFERROR(HLOOKUP(L607,'Latest indicator estimate data'!$A$1:$ZZ$500,MATCH($D610,'Latest indicator estimate data'!$G$1:$G$500,0),FALSE),"")</f>
        <v>9</v>
      </c>
      <c r="M610" s="108">
        <f>IFERROR(HLOOKUP(M607,'Latest indicator estimate data'!$A$1:$ZZ$500,MATCH($D610,'Latest indicator estimate data'!$G$1:$G$500,0),FALSE),"")</f>
        <v>47</v>
      </c>
      <c r="N610" s="108">
        <f>IFERROR(HLOOKUP(N607,'Latest indicator estimate data'!$A$1:$ZZ$500,MATCH($D610,'Latest indicator estimate data'!$G$1:$G$500,0),FALSE),"")</f>
        <v>45</v>
      </c>
      <c r="O610" s="108" t="str">
        <f>IFERROR(HLOOKUP(O607,'Latest indicator estimate data'!$A$1:$ZZ$500,MATCH($D610,'Latest indicator estimate data'!$G$1:$G$500,0),FALSE),"")</f>
        <v/>
      </c>
      <c r="P610" s="108"/>
      <c r="Q610" s="118"/>
      <c r="X610" s="20" t="s">
        <v>2282</v>
      </c>
      <c r="Y610" s="19" t="s">
        <v>1008</v>
      </c>
      <c r="Z610" s="19" t="s">
        <v>1605</v>
      </c>
    </row>
    <row r="611" spans="1:26" s="20" customFormat="1" ht="12.75" customHeight="1">
      <c r="A611" s="118"/>
      <c r="B611" s="115"/>
      <c r="C611" s="125"/>
      <c r="D611" s="20" t="s">
        <v>1929</v>
      </c>
      <c r="E611" s="108">
        <f>IFERROR(HLOOKUP(E607,'Latest indicator estimate data'!$A$1:$ZZ$500,MATCH($D611,'Latest indicator estimate data'!$G$1:$G$500,0),FALSE),"")</f>
        <v>0</v>
      </c>
      <c r="F611" s="108">
        <f>IFERROR(HLOOKUP(F607,'Latest indicator estimate data'!$A$1:$ZZ$500,MATCH($D611,'Latest indicator estimate data'!$G$1:$G$500,0),FALSE),"")</f>
        <v>0</v>
      </c>
      <c r="G611" s="108">
        <f>IFERROR(HLOOKUP(G607,'Latest indicator estimate data'!$A$1:$ZZ$500,MATCH($D611,'Latest indicator estimate data'!$G$1:$G$500,0),FALSE),"")</f>
        <v>0</v>
      </c>
      <c r="H611" s="108">
        <f>IFERROR(HLOOKUP(H607,'Latest indicator estimate data'!$A$1:$ZZ$500,MATCH($D611,'Latest indicator estimate data'!$G$1:$G$500,0),FALSE),"")</f>
        <v>0</v>
      </c>
      <c r="I611" s="108">
        <f>IFERROR(HLOOKUP(I607,'Latest indicator estimate data'!$A$1:$ZZ$500,MATCH($D611,'Latest indicator estimate data'!$G$1:$G$500,0),FALSE),"")</f>
        <v>0</v>
      </c>
      <c r="J611" s="108">
        <f>IFERROR(HLOOKUP(J607,'Latest indicator estimate data'!$A$1:$ZZ$500,MATCH($D611,'Latest indicator estimate data'!$G$1:$G$500,0),FALSE),"")</f>
        <v>0</v>
      </c>
      <c r="K611" s="108">
        <f>IFERROR(HLOOKUP(K607,'Latest indicator estimate data'!$A$1:$ZZ$500,MATCH($D611,'Latest indicator estimate data'!$G$1:$G$500,0),FALSE),"")</f>
        <v>0</v>
      </c>
      <c r="L611" s="108">
        <f>IFERROR(HLOOKUP(L607,'Latest indicator estimate data'!$A$1:$ZZ$500,MATCH($D611,'Latest indicator estimate data'!$G$1:$G$500,0),FALSE),"")</f>
        <v>0</v>
      </c>
      <c r="M611" s="108">
        <f>IFERROR(HLOOKUP(M607,'Latest indicator estimate data'!$A$1:$ZZ$500,MATCH($D611,'Latest indicator estimate data'!$G$1:$G$500,0),FALSE),"")</f>
        <v>0</v>
      </c>
      <c r="N611" s="108">
        <f>IFERROR(HLOOKUP(N607,'Latest indicator estimate data'!$A$1:$ZZ$500,MATCH($D611,'Latest indicator estimate data'!$G$1:$G$500,0),FALSE),"")</f>
        <v>0</v>
      </c>
      <c r="O611" s="108" t="str">
        <f>IFERROR(HLOOKUP(O607,'Latest indicator estimate data'!$A$1:$ZZ$500,MATCH($D611,'Latest indicator estimate data'!$G$1:$G$500,0),FALSE),"")</f>
        <v/>
      </c>
      <c r="P611" s="108"/>
      <c r="Q611" s="118"/>
      <c r="X611" s="20" t="s">
        <v>2283</v>
      </c>
      <c r="Y611" s="19" t="s">
        <v>1009</v>
      </c>
      <c r="Z611" s="19" t="s">
        <v>1607</v>
      </c>
    </row>
    <row r="612" spans="1:26" s="20" customFormat="1" ht="12.75" customHeight="1">
      <c r="A612" s="118"/>
      <c r="B612" s="115"/>
      <c r="C612" s="130" t="s">
        <v>2031</v>
      </c>
      <c r="D612" s="131"/>
      <c r="E612" s="132"/>
      <c r="F612" s="132"/>
      <c r="G612" s="132"/>
      <c r="H612" s="132"/>
      <c r="I612" s="132"/>
      <c r="J612" s="132"/>
      <c r="K612" s="132"/>
      <c r="L612" s="132"/>
      <c r="M612" s="132"/>
      <c r="N612" s="132"/>
      <c r="O612" s="132"/>
      <c r="P612" s="132"/>
      <c r="Q612" s="118"/>
      <c r="X612" s="20" t="s">
        <v>2284</v>
      </c>
      <c r="Y612" s="19" t="s">
        <v>1010</v>
      </c>
      <c r="Z612" s="19" t="s">
        <v>1609</v>
      </c>
    </row>
    <row r="613" spans="1:26" s="20" customFormat="1" ht="12.75" customHeight="1">
      <c r="A613" s="118"/>
      <c r="B613" s="115"/>
      <c r="C613" s="125"/>
      <c r="D613" s="20" t="s">
        <v>2558</v>
      </c>
      <c r="E613" s="108">
        <f>IFERROR(HLOOKUP(E607,'Latest indicator estimate data'!$A$1:$ZZ$500,MATCH($D613,'Latest indicator estimate data'!$G$1:$G$500,0),FALSE),"")</f>
        <v>43</v>
      </c>
      <c r="F613" s="108">
        <f>IFERROR(HLOOKUP(F607,'Latest indicator estimate data'!$A$1:$ZZ$500,MATCH($D613,'Latest indicator estimate data'!$G$1:$G$500,0),FALSE),"")</f>
        <v>0</v>
      </c>
      <c r="G613" s="108">
        <f>IFERROR(HLOOKUP(G607,'Latest indicator estimate data'!$A$1:$ZZ$500,MATCH($D613,'Latest indicator estimate data'!$G$1:$G$500,0),FALSE),"")</f>
        <v>0</v>
      </c>
      <c r="H613" s="108">
        <f>IFERROR(HLOOKUP(H607,'Latest indicator estimate data'!$A$1:$ZZ$500,MATCH($D613,'Latest indicator estimate data'!$G$1:$G$500,0),FALSE),"")</f>
        <v>0</v>
      </c>
      <c r="I613" s="108">
        <f>IFERROR(HLOOKUP(I607,'Latest indicator estimate data'!$A$1:$ZZ$500,MATCH($D613,'Latest indicator estimate data'!$G$1:$G$500,0),FALSE),"")</f>
        <v>0</v>
      </c>
      <c r="J613" s="108">
        <f>IFERROR(HLOOKUP(J607,'Latest indicator estimate data'!$A$1:$ZZ$500,MATCH($D613,'Latest indicator estimate data'!$G$1:$G$500,0),FALSE),"")</f>
        <v>0</v>
      </c>
      <c r="K613" s="108">
        <f>IFERROR(HLOOKUP(K607,'Latest indicator estimate data'!$A$1:$ZZ$500,MATCH($D613,'Latest indicator estimate data'!$G$1:$G$500,0),FALSE),"")</f>
        <v>7</v>
      </c>
      <c r="L613" s="108">
        <f>IFERROR(HLOOKUP(L607,'Latest indicator estimate data'!$A$1:$ZZ$500,MATCH($D613,'Latest indicator estimate data'!$G$1:$G$500,0),FALSE),"")</f>
        <v>0</v>
      </c>
      <c r="M613" s="108">
        <f>IFERROR(HLOOKUP(M607,'Latest indicator estimate data'!$A$1:$ZZ$500,MATCH($D613,'Latest indicator estimate data'!$G$1:$G$500,0),FALSE),"")</f>
        <v>0</v>
      </c>
      <c r="N613" s="108">
        <f>IFERROR(HLOOKUP(N607,'Latest indicator estimate data'!$A$1:$ZZ$500,MATCH($D613,'Latest indicator estimate data'!$G$1:$G$500,0),FALSE),"")</f>
        <v>7</v>
      </c>
      <c r="O613" s="108" t="str">
        <f>IFERROR(HLOOKUP(O607,'Latest indicator estimate data'!$A$1:$ZZ$500,MATCH($D613,'Latest indicator estimate data'!$G$1:$G$500,0),FALSE),"")</f>
        <v/>
      </c>
      <c r="P613" s="108"/>
      <c r="Q613" s="118"/>
      <c r="X613" s="20" t="s">
        <v>2285</v>
      </c>
      <c r="Y613" s="19" t="s">
        <v>1011</v>
      </c>
      <c r="Z613" s="19" t="s">
        <v>1611</v>
      </c>
    </row>
    <row r="614" spans="1:26" s="20" customFormat="1" ht="12.75" customHeight="1">
      <c r="A614" s="118"/>
      <c r="B614" s="115"/>
      <c r="C614" s="125"/>
      <c r="D614" s="20" t="s">
        <v>2559</v>
      </c>
      <c r="E614" s="108">
        <f>IFERROR(HLOOKUP(E607,'Latest indicator estimate data'!$A$1:$ZZ$500,MATCH($D614,'Latest indicator estimate data'!$G$1:$G$500,0),FALSE),"")</f>
        <v>97</v>
      </c>
      <c r="F614" s="108">
        <f>IFERROR(HLOOKUP(F607,'Latest indicator estimate data'!$A$1:$ZZ$500,MATCH($D614,'Latest indicator estimate data'!$G$1:$G$500,0),FALSE),"")</f>
        <v>24</v>
      </c>
      <c r="G614" s="108">
        <f>IFERROR(HLOOKUP(G607,'Latest indicator estimate data'!$A$1:$ZZ$500,MATCH($D614,'Latest indicator estimate data'!$G$1:$G$500,0),FALSE),"")</f>
        <v>29</v>
      </c>
      <c r="H614" s="108">
        <f>IFERROR(HLOOKUP(H607,'Latest indicator estimate data'!$A$1:$ZZ$500,MATCH($D614,'Latest indicator estimate data'!$G$1:$G$500,0),FALSE),"")</f>
        <v>24</v>
      </c>
      <c r="I614" s="108">
        <f>IFERROR(HLOOKUP(I607,'Latest indicator estimate data'!$A$1:$ZZ$500,MATCH($D614,'Latest indicator estimate data'!$G$1:$G$500,0),FALSE),"")</f>
        <v>18</v>
      </c>
      <c r="J614" s="108">
        <f>IFERROR(HLOOKUP(J607,'Latest indicator estimate data'!$A$1:$ZZ$500,MATCH($D614,'Latest indicator estimate data'!$G$1:$G$500,0),FALSE),"")</f>
        <v>66</v>
      </c>
      <c r="K614" s="108">
        <f>IFERROR(HLOOKUP(K607,'Latest indicator estimate data'!$A$1:$ZZ$500,MATCH($D614,'Latest indicator estimate data'!$G$1:$G$500,0),FALSE),"")</f>
        <v>51</v>
      </c>
      <c r="L614" s="108">
        <f>IFERROR(HLOOKUP(L607,'Latest indicator estimate data'!$A$1:$ZZ$500,MATCH($D614,'Latest indicator estimate data'!$G$1:$G$500,0),FALSE),"")</f>
        <v>11</v>
      </c>
      <c r="M614" s="108">
        <f>IFERROR(HLOOKUP(M607,'Latest indicator estimate data'!$A$1:$ZZ$500,MATCH($D614,'Latest indicator estimate data'!$G$1:$G$500,0),FALSE),"")</f>
        <v>55</v>
      </c>
      <c r="N614" s="108">
        <f>IFERROR(HLOOKUP(N607,'Latest indicator estimate data'!$A$1:$ZZ$500,MATCH($D614,'Latest indicator estimate data'!$G$1:$G$500,0),FALSE),"")</f>
        <v>38</v>
      </c>
      <c r="O614" s="108" t="str">
        <f>IFERROR(HLOOKUP(O607,'Latest indicator estimate data'!$A$1:$ZZ$500,MATCH($D614,'Latest indicator estimate data'!$G$1:$G$500,0),FALSE),"")</f>
        <v/>
      </c>
      <c r="P614" s="108"/>
      <c r="Q614" s="118"/>
      <c r="X614" s="20" t="s">
        <v>2286</v>
      </c>
      <c r="Y614" s="19" t="s">
        <v>1036</v>
      </c>
      <c r="Z614" s="19" t="s">
        <v>1661</v>
      </c>
    </row>
    <row r="615" spans="1:26" s="20" customFormat="1" ht="12.75" customHeight="1">
      <c r="A615" s="118"/>
      <c r="B615" s="115"/>
      <c r="C615" s="130" t="s">
        <v>2035</v>
      </c>
      <c r="D615" s="131"/>
      <c r="E615" s="132"/>
      <c r="F615" s="132"/>
      <c r="G615" s="132"/>
      <c r="H615" s="132"/>
      <c r="I615" s="132"/>
      <c r="J615" s="132"/>
      <c r="K615" s="132"/>
      <c r="L615" s="132"/>
      <c r="M615" s="132"/>
      <c r="N615" s="132"/>
      <c r="O615" s="132"/>
      <c r="P615" s="132"/>
      <c r="Q615" s="118"/>
      <c r="X615" s="20" t="s">
        <v>2287</v>
      </c>
      <c r="Y615" s="19" t="s">
        <v>1037</v>
      </c>
      <c r="Z615" s="19" t="s">
        <v>1662</v>
      </c>
    </row>
    <row r="616" spans="1:26" s="20" customFormat="1" ht="12.75" customHeight="1">
      <c r="A616" s="118"/>
      <c r="B616" s="115"/>
      <c r="C616" s="125"/>
      <c r="D616" s="20" t="s">
        <v>1933</v>
      </c>
      <c r="E616" s="108">
        <f>IFERROR(HLOOKUP(E607,'Latest indicator estimate data'!$A$1:$ZZ$500,MATCH($D616,'Latest indicator estimate data'!$G$1:$G$500,0),FALSE),"")</f>
        <v>50</v>
      </c>
      <c r="F616" s="108">
        <f>IFERROR(HLOOKUP(F607,'Latest indicator estimate data'!$A$1:$ZZ$500,MATCH($D616,'Latest indicator estimate data'!$G$1:$G$500,0),FALSE),"")</f>
        <v>17</v>
      </c>
      <c r="G616" s="108">
        <f>IFERROR(HLOOKUP(G607,'Latest indicator estimate data'!$A$1:$ZZ$500,MATCH($D616,'Latest indicator estimate data'!$G$1:$G$500,0),FALSE),"")</f>
        <v>0</v>
      </c>
      <c r="H616" s="108">
        <f>IFERROR(HLOOKUP(H607,'Latest indicator estimate data'!$A$1:$ZZ$500,MATCH($D616,'Latest indicator estimate data'!$G$1:$G$500,0),FALSE),"")</f>
        <v>0</v>
      </c>
      <c r="I616" s="108">
        <f>IFERROR(HLOOKUP(I607,'Latest indicator estimate data'!$A$1:$ZZ$500,MATCH($D616,'Latest indicator estimate data'!$G$1:$G$500,0),FALSE),"")</f>
        <v>0</v>
      </c>
      <c r="J616" s="108">
        <f>IFERROR(HLOOKUP(J607,'Latest indicator estimate data'!$A$1:$ZZ$500,MATCH($D616,'Latest indicator estimate data'!$G$1:$G$500,0),FALSE),"")</f>
        <v>17</v>
      </c>
      <c r="K616" s="108">
        <f>IFERROR(HLOOKUP(K607,'Latest indicator estimate data'!$A$1:$ZZ$500,MATCH($D616,'Latest indicator estimate data'!$G$1:$G$500,0),FALSE),"")</f>
        <v>15</v>
      </c>
      <c r="L616" s="108">
        <f>IFERROR(HLOOKUP(L607,'Latest indicator estimate data'!$A$1:$ZZ$500,MATCH($D616,'Latest indicator estimate data'!$G$1:$G$500,0),FALSE),"")</f>
        <v>0</v>
      </c>
      <c r="M616" s="108">
        <f>IFERROR(HLOOKUP(M607,'Latest indicator estimate data'!$A$1:$ZZ$500,MATCH($D616,'Latest indicator estimate data'!$G$1:$G$500,0),FALSE),"")</f>
        <v>17</v>
      </c>
      <c r="N616" s="108">
        <f>IFERROR(HLOOKUP(N607,'Latest indicator estimate data'!$A$1:$ZZ$500,MATCH($D616,'Latest indicator estimate data'!$G$1:$G$500,0),FALSE),"")</f>
        <v>6</v>
      </c>
      <c r="O616" s="108" t="str">
        <f>IFERROR(HLOOKUP(O607,'Latest indicator estimate data'!$A$1:$ZZ$500,MATCH($D616,'Latest indicator estimate data'!$G$1:$G$500,0),FALSE),"")</f>
        <v/>
      </c>
      <c r="P616" s="108"/>
      <c r="Q616" s="118"/>
      <c r="X616" s="20" t="s">
        <v>2288</v>
      </c>
      <c r="Y616" s="19" t="s">
        <v>1038</v>
      </c>
      <c r="Z616" s="19" t="s">
        <v>1664</v>
      </c>
    </row>
    <row r="617" spans="1:26" s="20" customFormat="1" ht="12.75" customHeight="1">
      <c r="A617" s="118"/>
      <c r="B617" s="115"/>
      <c r="C617" s="125"/>
      <c r="D617" s="20" t="s">
        <v>1934</v>
      </c>
      <c r="E617" s="108">
        <f>IFERROR(HLOOKUP(E607,'Latest indicator estimate data'!$A$1:$ZZ$500,MATCH($D617,'Latest indicator estimate data'!$G$1:$G$500,0),FALSE),"")</f>
        <v>95</v>
      </c>
      <c r="F617" s="108">
        <f>IFERROR(HLOOKUP(F607,'Latest indicator estimate data'!$A$1:$ZZ$500,MATCH($D617,'Latest indicator estimate data'!$G$1:$G$500,0),FALSE),"")</f>
        <v>21</v>
      </c>
      <c r="G617" s="108">
        <f>IFERROR(HLOOKUP(G607,'Latest indicator estimate data'!$A$1:$ZZ$500,MATCH($D617,'Latest indicator estimate data'!$G$1:$G$500,0),FALSE),"")</f>
        <v>28</v>
      </c>
      <c r="H617" s="108">
        <f>IFERROR(HLOOKUP(H607,'Latest indicator estimate data'!$A$1:$ZZ$500,MATCH($D617,'Latest indicator estimate data'!$G$1:$G$500,0),FALSE),"")</f>
        <v>23</v>
      </c>
      <c r="I617" s="108">
        <f>IFERROR(HLOOKUP(I607,'Latest indicator estimate data'!$A$1:$ZZ$500,MATCH($D617,'Latest indicator estimate data'!$G$1:$G$500,0),FALSE),"")</f>
        <v>18</v>
      </c>
      <c r="J617" s="108">
        <f>IFERROR(HLOOKUP(J607,'Latest indicator estimate data'!$A$1:$ZZ$500,MATCH($D617,'Latest indicator estimate data'!$G$1:$G$500,0),FALSE),"")</f>
        <v>62</v>
      </c>
      <c r="K617" s="108">
        <f>IFERROR(HLOOKUP(K607,'Latest indicator estimate data'!$A$1:$ZZ$500,MATCH($D617,'Latest indicator estimate data'!$G$1:$G$500,0),FALSE),"")</f>
        <v>48</v>
      </c>
      <c r="L617" s="108">
        <f>IFERROR(HLOOKUP(L607,'Latest indicator estimate data'!$A$1:$ZZ$500,MATCH($D617,'Latest indicator estimate data'!$G$1:$G$500,0),FALSE),"")</f>
        <v>10</v>
      </c>
      <c r="M617" s="108">
        <f>IFERROR(HLOOKUP(M607,'Latest indicator estimate data'!$A$1:$ZZ$500,MATCH($D617,'Latest indicator estimate data'!$G$1:$G$500,0),FALSE),"")</f>
        <v>51</v>
      </c>
      <c r="N617" s="108">
        <f>IFERROR(HLOOKUP(N607,'Latest indicator estimate data'!$A$1:$ZZ$500,MATCH($D617,'Latest indicator estimate data'!$G$1:$G$500,0),FALSE),"")</f>
        <v>39</v>
      </c>
      <c r="O617" s="108" t="str">
        <f>IFERROR(HLOOKUP(O607,'Latest indicator estimate data'!$A$1:$ZZ$500,MATCH($D617,'Latest indicator estimate data'!$G$1:$G$500,0),FALSE),"")</f>
        <v/>
      </c>
      <c r="P617" s="108"/>
      <c r="Q617" s="118"/>
    </row>
    <row r="618" spans="1:26" s="20" customFormat="1" ht="12.75" customHeight="1">
      <c r="A618" s="118"/>
      <c r="B618" s="115"/>
      <c r="C618" s="130" t="s">
        <v>2039</v>
      </c>
      <c r="D618" s="131"/>
      <c r="E618" s="132"/>
      <c r="F618" s="132"/>
      <c r="G618" s="132"/>
      <c r="H618" s="132"/>
      <c r="I618" s="132"/>
      <c r="J618" s="132"/>
      <c r="K618" s="132"/>
      <c r="L618" s="132"/>
      <c r="M618" s="132"/>
      <c r="N618" s="132"/>
      <c r="O618" s="132"/>
      <c r="P618" s="132"/>
      <c r="Q618" s="118"/>
    </row>
    <row r="619" spans="1:26" s="20" customFormat="1" ht="12.75" customHeight="1">
      <c r="A619" s="118"/>
      <c r="B619" s="115"/>
      <c r="C619" s="125"/>
      <c r="D619" s="20" t="s">
        <v>2561</v>
      </c>
      <c r="E619" s="108">
        <f>IFERROR(HLOOKUP(E607,'Latest indicator estimate data'!$A$1:$ZZ$500,MATCH($D619,'Latest indicator estimate data'!$G$1:$G$500,0),FALSE),"")</f>
        <v>88</v>
      </c>
      <c r="F619" s="108">
        <f>IFERROR(HLOOKUP(F607,'Latest indicator estimate data'!$A$1:$ZZ$500,MATCH($D619,'Latest indicator estimate data'!$G$1:$G$500,0),FALSE),"")</f>
        <v>13</v>
      </c>
      <c r="G619" s="108">
        <f>IFERROR(HLOOKUP(G607,'Latest indicator estimate data'!$A$1:$ZZ$500,MATCH($D619,'Latest indicator estimate data'!$G$1:$G$500,0),FALSE),"")</f>
        <v>13</v>
      </c>
      <c r="H619" s="108">
        <f>IFERROR(HLOOKUP(H607,'Latest indicator estimate data'!$A$1:$ZZ$500,MATCH($D619,'Latest indicator estimate data'!$G$1:$G$500,0),FALSE),"")</f>
        <v>13</v>
      </c>
      <c r="I619" s="108">
        <f>IFERROR(HLOOKUP(I607,'Latest indicator estimate data'!$A$1:$ZZ$500,MATCH($D619,'Latest indicator estimate data'!$G$1:$G$500,0),FALSE),"")</f>
        <v>13</v>
      </c>
      <c r="J619" s="108">
        <f>IFERROR(HLOOKUP(J607,'Latest indicator estimate data'!$A$1:$ZZ$500,MATCH($D619,'Latest indicator estimate data'!$G$1:$G$500,0),FALSE),"")</f>
        <v>50</v>
      </c>
      <c r="K619" s="108">
        <f>IFERROR(HLOOKUP(K607,'Latest indicator estimate data'!$A$1:$ZZ$500,MATCH($D619,'Latest indicator estimate data'!$G$1:$G$500,0),FALSE),"")</f>
        <v>35</v>
      </c>
      <c r="L619" s="108">
        <f>IFERROR(HLOOKUP(L607,'Latest indicator estimate data'!$A$1:$ZZ$500,MATCH($D619,'Latest indicator estimate data'!$G$1:$G$500,0),FALSE),"")</f>
        <v>0</v>
      </c>
      <c r="M619" s="108">
        <f>IFERROR(HLOOKUP(M607,'Latest indicator estimate data'!$A$1:$ZZ$500,MATCH($D619,'Latest indicator estimate data'!$G$1:$G$500,0),FALSE),"")</f>
        <v>38</v>
      </c>
      <c r="N619" s="108">
        <f>IFERROR(HLOOKUP(N607,'Latest indicator estimate data'!$A$1:$ZZ$500,MATCH($D619,'Latest indicator estimate data'!$G$1:$G$500,0),FALSE),"")</f>
        <v>8</v>
      </c>
      <c r="O619" s="108" t="str">
        <f>IFERROR(HLOOKUP(O607,'Latest indicator estimate data'!$A$1:$ZZ$500,MATCH($D619,'Latest indicator estimate data'!$G$1:$G$500,0),FALSE),"")</f>
        <v/>
      </c>
      <c r="P619" s="108"/>
      <c r="Q619" s="118"/>
    </row>
    <row r="620" spans="1:26" s="20" customFormat="1" ht="12.75" customHeight="1">
      <c r="A620" s="118"/>
      <c r="B620" s="115"/>
      <c r="C620" s="126"/>
      <c r="D620" s="129" t="s">
        <v>2560</v>
      </c>
      <c r="E620" s="113">
        <f>IFERROR(HLOOKUP(E607,'Latest indicator estimate data'!$A$1:$ZZ$500,MATCH($D620,'Latest indicator estimate data'!$G$1:$G$500,0),FALSE),"")</f>
        <v>89</v>
      </c>
      <c r="F620" s="113">
        <f>IFERROR(HLOOKUP(F607,'Latest indicator estimate data'!$A$1:$ZZ$500,MATCH($D620,'Latest indicator estimate data'!$G$1:$G$500,0),FALSE),"")</f>
        <v>22</v>
      </c>
      <c r="G620" s="113">
        <f>IFERROR(HLOOKUP(G607,'Latest indicator estimate data'!$A$1:$ZZ$500,MATCH($D620,'Latest indicator estimate data'!$G$1:$G$500,0),FALSE),"")</f>
        <v>27</v>
      </c>
      <c r="H620" s="113">
        <f>IFERROR(HLOOKUP(H607,'Latest indicator estimate data'!$A$1:$ZZ$500,MATCH($D620,'Latest indicator estimate data'!$G$1:$G$500,0),FALSE),"")</f>
        <v>22</v>
      </c>
      <c r="I620" s="113">
        <f>IFERROR(HLOOKUP(I607,'Latest indicator estimate data'!$A$1:$ZZ$500,MATCH($D620,'Latest indicator estimate data'!$G$1:$G$500,0),FALSE),"")</f>
        <v>16</v>
      </c>
      <c r="J620" s="113">
        <f>IFERROR(HLOOKUP(J607,'Latest indicator estimate data'!$A$1:$ZZ$500,MATCH($D620,'Latest indicator estimate data'!$G$1:$G$500,0),FALSE),"")</f>
        <v>57</v>
      </c>
      <c r="K620" s="113">
        <f>IFERROR(HLOOKUP(K607,'Latest indicator estimate data'!$A$1:$ZZ$500,MATCH($D620,'Latest indicator estimate data'!$G$1:$G$500,0),FALSE),"")</f>
        <v>46</v>
      </c>
      <c r="L620" s="113">
        <f>IFERROR(HLOOKUP(L607,'Latest indicator estimate data'!$A$1:$ZZ$500,MATCH($D620,'Latest indicator estimate data'!$G$1:$G$500,0),FALSE),"")</f>
        <v>11</v>
      </c>
      <c r="M620" s="113">
        <f>IFERROR(HLOOKUP(M607,'Latest indicator estimate data'!$A$1:$ZZ$500,MATCH($D620,'Latest indicator estimate data'!$G$1:$G$500,0),FALSE),"")</f>
        <v>49</v>
      </c>
      <c r="N620" s="113">
        <f>IFERROR(HLOOKUP(N607,'Latest indicator estimate data'!$A$1:$ZZ$500,MATCH($D620,'Latest indicator estimate data'!$G$1:$G$500,0),FALSE),"")</f>
        <v>37</v>
      </c>
      <c r="O620" s="113" t="str">
        <f>IFERROR(HLOOKUP(O607,'Latest indicator estimate data'!$A$1:$ZZ$500,MATCH($D620,'Latest indicator estimate data'!$G$1:$G$500,0),FALSE),"")</f>
        <v/>
      </c>
      <c r="P620" s="113"/>
      <c r="Q620" s="118"/>
    </row>
    <row r="621" spans="1:26">
      <c r="A621" s="118"/>
      <c r="D621" s="118"/>
      <c r="E621" s="114"/>
      <c r="F621" s="114"/>
      <c r="G621" s="114"/>
      <c r="H621" s="114"/>
      <c r="I621" s="114"/>
      <c r="J621" s="114"/>
      <c r="K621" s="114"/>
      <c r="L621" s="114"/>
      <c r="M621" s="114"/>
      <c r="N621" s="114"/>
      <c r="O621" s="108"/>
      <c r="P621" s="118"/>
      <c r="Q621" s="118"/>
    </row>
    <row r="624" spans="1:26">
      <c r="B624" s="115" t="s">
        <v>2289</v>
      </c>
    </row>
    <row r="625" spans="2:26">
      <c r="B625" s="105" t="s">
        <v>2290</v>
      </c>
      <c r="C625" s="105"/>
      <c r="D625" s="106"/>
      <c r="E625" s="107"/>
      <c r="F625" s="107"/>
      <c r="G625" s="107"/>
      <c r="H625" s="107"/>
      <c r="I625" s="107"/>
      <c r="J625" s="107"/>
      <c r="K625" s="107"/>
      <c r="L625" s="107"/>
      <c r="M625" s="107"/>
      <c r="N625" s="107"/>
      <c r="O625" s="108"/>
      <c r="P625" s="118"/>
    </row>
    <row r="626" spans="2:26" ht="24" customHeight="1">
      <c r="C626" s="109"/>
      <c r="D626" s="109"/>
      <c r="E626" s="245" t="s">
        <v>2291</v>
      </c>
      <c r="F626" s="245"/>
      <c r="G626" s="245"/>
      <c r="H626" s="245"/>
      <c r="I626" s="245"/>
      <c r="J626" s="245"/>
      <c r="K626" s="245"/>
      <c r="L626" s="245"/>
      <c r="M626" s="245"/>
      <c r="N626" s="245"/>
      <c r="O626" s="245"/>
      <c r="P626" s="245"/>
      <c r="Q626" s="123"/>
      <c r="R626" s="21"/>
      <c r="S626" s="21"/>
      <c r="T626" s="21"/>
    </row>
    <row r="627" spans="2:26" ht="88.5" customHeight="1">
      <c r="C627" s="120"/>
      <c r="D627" s="120"/>
      <c r="E627" s="160" t="str">
        <f>X629</f>
        <v>Rubbing alcohol (&gt;70%  alcohol by volume)</v>
      </c>
      <c r="F627" s="160" t="str">
        <f>X630</f>
        <v>Chlorine High Test Hypochlorite (HTH) 70%</v>
      </c>
      <c r="G627" s="160" t="str">
        <f>X631</f>
        <v>Paracetamol (for oral administration)</v>
      </c>
      <c r="H627" s="160" t="str">
        <f>X632</f>
        <v>Ampicillin (injectable)</v>
      </c>
      <c r="I627" s="160" t="str">
        <f>X633</f>
        <v>Ceftriaxone (injectable)</v>
      </c>
      <c r="J627" s="160" t="str">
        <f>X634</f>
        <v>Azithromycin (for oral administration)</v>
      </c>
      <c r="K627" s="160" t="str">
        <f>X635</f>
        <v xml:space="preserve">Suxamethonium chloride or other neuromuscular blocker  (injectable) </v>
      </c>
      <c r="L627" s="160" t="str">
        <f>X636</f>
        <v>Morphine (injectable) or other opiate</v>
      </c>
      <c r="M627" s="160" t="str">
        <f>X637</f>
        <v>Haloperidol (injectable)</v>
      </c>
      <c r="N627" s="160" t="str">
        <f>X638</f>
        <v>Epinephrine or noradrenaline (injectable)</v>
      </c>
      <c r="O627" s="160" t="str">
        <f>X639</f>
        <v>Oxytocin</v>
      </c>
      <c r="P627" s="160" t="str">
        <f>X640</f>
        <v>Oxygen</v>
      </c>
      <c r="Q627" s="160" t="str">
        <f>X641</f>
        <v xml:space="preserve">Average score for tracer medicines </v>
      </c>
      <c r="R627" s="180" t="str">
        <f>X642</f>
        <v xml:space="preserve">all 12 tracer medicines currently available </v>
      </c>
      <c r="S627" s="180" t="str">
        <f>X643</f>
        <v xml:space="preserve">50% or more of the 12 tracer medicines currently available </v>
      </c>
      <c r="T627" s="160" t="s">
        <v>2015</v>
      </c>
    </row>
    <row r="628" spans="2:26" ht="27.6">
      <c r="C628" s="121"/>
      <c r="D628" s="121"/>
      <c r="E628" s="127" t="s">
        <v>1012</v>
      </c>
      <c r="F628" s="127" t="s">
        <v>1013</v>
      </c>
      <c r="G628" s="127" t="s">
        <v>1014</v>
      </c>
      <c r="H628" s="127" t="s">
        <v>1015</v>
      </c>
      <c r="I628" s="127" t="s">
        <v>1016</v>
      </c>
      <c r="J628" s="127" t="s">
        <v>1017</v>
      </c>
      <c r="K628" s="127" t="s">
        <v>1018</v>
      </c>
      <c r="L628" s="127" t="s">
        <v>1019</v>
      </c>
      <c r="M628" s="127" t="s">
        <v>1020</v>
      </c>
      <c r="N628" s="127" t="s">
        <v>1021</v>
      </c>
      <c r="O628" s="127" t="s">
        <v>1022</v>
      </c>
      <c r="P628" s="127" t="s">
        <v>1023</v>
      </c>
      <c r="Q628" s="127" t="s">
        <v>1039</v>
      </c>
      <c r="R628" s="127" t="s">
        <v>1040</v>
      </c>
      <c r="S628" s="127" t="s">
        <v>1041</v>
      </c>
      <c r="T628" s="127" t="s">
        <v>1200</v>
      </c>
    </row>
    <row r="629" spans="2:26">
      <c r="C629" s="123" t="s">
        <v>1927</v>
      </c>
      <c r="D629" s="124"/>
      <c r="E629" s="112">
        <f>HLOOKUP(E628,'Latest indicator estimate data'!$A$1:$ZZ$500,MATCH($C629,'Latest indicator estimate data'!$G$1:$G$500,0),FALSE)</f>
        <v>89</v>
      </c>
      <c r="F629" s="112">
        <f>HLOOKUP(F628,'Latest indicator estimate data'!$A$1:$ZZ$500,MATCH($C629,'Latest indicator estimate data'!$G$1:$G$500,0),FALSE)</f>
        <v>76</v>
      </c>
      <c r="G629" s="112">
        <f>HLOOKUP(G628,'Latest indicator estimate data'!$A$1:$ZZ$500,MATCH($C629,'Latest indicator estimate data'!$G$1:$G$500,0),FALSE)</f>
        <v>93</v>
      </c>
      <c r="H629" s="112">
        <f>HLOOKUP(H628,'Latest indicator estimate data'!$A$1:$ZZ$500,MATCH($C629,'Latest indicator estimate data'!$G$1:$G$500,0),FALSE)</f>
        <v>78</v>
      </c>
      <c r="I629" s="112">
        <f>HLOOKUP(I628,'Latest indicator estimate data'!$A$1:$ZZ$500,MATCH($C629,'Latest indicator estimate data'!$G$1:$G$500,0),FALSE)</f>
        <v>84</v>
      </c>
      <c r="J629" s="112">
        <f>HLOOKUP(J628,'Latest indicator estimate data'!$A$1:$ZZ$500,MATCH($C629,'Latest indicator estimate data'!$G$1:$G$500,0),FALSE)</f>
        <v>82</v>
      </c>
      <c r="K629" s="112">
        <f>HLOOKUP(K628,'Latest indicator estimate data'!$A$1:$ZZ$500,MATCH($C629,'Latest indicator estimate data'!$G$1:$G$500,0),FALSE)</f>
        <v>69</v>
      </c>
      <c r="L629" s="112">
        <f>HLOOKUP(L628,'Latest indicator estimate data'!$A$1:$ZZ$500,MATCH($C629,'Latest indicator estimate data'!$G$1:$G$500,0),FALSE)</f>
        <v>73</v>
      </c>
      <c r="M629" s="112">
        <f>HLOOKUP(M628,'Latest indicator estimate data'!$A$1:$ZZ$500,MATCH($C629,'Latest indicator estimate data'!$G$1:$G$500,0),FALSE)</f>
        <v>58</v>
      </c>
      <c r="N629" s="112">
        <f>HLOOKUP(N628,'Latest indicator estimate data'!$A$1:$ZZ$500,MATCH($C629,'Latest indicator estimate data'!$G$1:$G$500,0),FALSE)</f>
        <v>69</v>
      </c>
      <c r="O629" s="112">
        <f>HLOOKUP(O628,'Latest indicator estimate data'!$A$1:$ZZ$500,MATCH($C629,'Latest indicator estimate data'!$G$1:$G$500,0),FALSE)</f>
        <v>93</v>
      </c>
      <c r="P629" s="112">
        <f>HLOOKUP(P628,'Latest indicator estimate data'!$A$1:$ZZ$500,MATCH($C629,'Latest indicator estimate data'!$G$1:$G$500,0),FALSE)</f>
        <v>91</v>
      </c>
      <c r="Q629" s="112">
        <f>HLOOKUP(Q628,'Latest indicator estimate data'!$A$1:$ZZ$500,MATCH($C629,'Latest indicator estimate data'!$G$1:$G$500,0),FALSE)</f>
        <v>80</v>
      </c>
      <c r="R629" s="112">
        <f>HLOOKUP(R628,'Latest indicator estimate data'!$A$1:$ZZ$500,MATCH($C629,'Latest indicator estimate data'!$G$1:$G$500,0),FALSE)</f>
        <v>33</v>
      </c>
      <c r="S629" s="112">
        <f>HLOOKUP(S628,'Latest indicator estimate data'!$A$1:$ZZ$500,MATCH($C629,'Latest indicator estimate data'!$G$1:$G$500,0),FALSE)</f>
        <v>89</v>
      </c>
      <c r="T629" s="112">
        <f>HLOOKUP(T628,'Latest indicator estimate data'!$A$1:$ZZ$500,MATCH($C629,'Latest indicator estimate data'!$G$1:$G$500,0),FALSE)</f>
        <v>45</v>
      </c>
      <c r="X629" s="19" t="s">
        <v>2292</v>
      </c>
      <c r="Y629" s="19" t="s">
        <v>1012</v>
      </c>
      <c r="Z629" s="19" t="s">
        <v>1613</v>
      </c>
    </row>
    <row r="630" spans="2:26">
      <c r="C630" s="133" t="s">
        <v>2027</v>
      </c>
      <c r="D630" s="134"/>
      <c r="E630" s="132"/>
      <c r="F630" s="132"/>
      <c r="G630" s="132"/>
      <c r="H630" s="132"/>
      <c r="I630" s="132"/>
      <c r="J630" s="132"/>
      <c r="K630" s="132"/>
      <c r="L630" s="132"/>
      <c r="M630" s="132"/>
      <c r="N630" s="132"/>
      <c r="O630" s="132"/>
      <c r="P630" s="132"/>
      <c r="Q630" s="132"/>
      <c r="R630" s="132"/>
      <c r="S630" s="132"/>
      <c r="T630" s="132"/>
      <c r="X630" s="19" t="s">
        <v>2293</v>
      </c>
      <c r="Y630" s="19" t="s">
        <v>1013</v>
      </c>
      <c r="Z630" s="19" t="s">
        <v>1615</v>
      </c>
    </row>
    <row r="631" spans="2:26">
      <c r="C631" s="125"/>
      <c r="D631" s="20" t="s">
        <v>1928</v>
      </c>
      <c r="E631" s="108">
        <f>IFERROR(HLOOKUP(E628,'Latest indicator estimate data'!$A$1:$ZZ$500,MATCH($D631,'Latest indicator estimate data'!$G$1:$G$500,0),FALSE),"")</f>
        <v>89</v>
      </c>
      <c r="F631" s="108">
        <f>IFERROR(HLOOKUP(F628,'Latest indicator estimate data'!$A$1:$ZZ$500,MATCH($D631,'Latest indicator estimate data'!$G$1:$G$500,0),FALSE),"")</f>
        <v>76</v>
      </c>
      <c r="G631" s="108">
        <f>IFERROR(HLOOKUP(G628,'Latest indicator estimate data'!$A$1:$ZZ$500,MATCH($D631,'Latest indicator estimate data'!$G$1:$G$500,0),FALSE),"")</f>
        <v>93</v>
      </c>
      <c r="H631" s="108">
        <f>IFERROR(HLOOKUP(H628,'Latest indicator estimate data'!$A$1:$ZZ$500,MATCH($D631,'Latest indicator estimate data'!$G$1:$G$500,0),FALSE),"")</f>
        <v>78</v>
      </c>
      <c r="I631" s="108">
        <f>IFERROR(HLOOKUP(I628,'Latest indicator estimate data'!$A$1:$ZZ$500,MATCH($D631,'Latest indicator estimate data'!$G$1:$G$500,0),FALSE),"")</f>
        <v>84</v>
      </c>
      <c r="J631" s="108">
        <f>IFERROR(HLOOKUP(J628,'Latest indicator estimate data'!$A$1:$ZZ$500,MATCH($D631,'Latest indicator estimate data'!$G$1:$G$500,0),FALSE),"")</f>
        <v>82</v>
      </c>
      <c r="K631" s="108">
        <f>IFERROR(HLOOKUP(K628,'Latest indicator estimate data'!$A$1:$ZZ$500,MATCH($D631,'Latest indicator estimate data'!$G$1:$G$500,0),FALSE),"")</f>
        <v>69</v>
      </c>
      <c r="L631" s="108">
        <f>IFERROR(HLOOKUP(L628,'Latest indicator estimate data'!$A$1:$ZZ$500,MATCH($D631,'Latest indicator estimate data'!$G$1:$G$500,0),FALSE),"")</f>
        <v>73</v>
      </c>
      <c r="M631" s="108">
        <f>IFERROR(HLOOKUP(M628,'Latest indicator estimate data'!$A$1:$ZZ$500,MATCH($D631,'Latest indicator estimate data'!$G$1:$G$500,0),FALSE),"")</f>
        <v>58</v>
      </c>
      <c r="N631" s="108">
        <f>IFERROR(HLOOKUP(N628,'Latest indicator estimate data'!$A$1:$ZZ$500,MATCH($D631,'Latest indicator estimate data'!$G$1:$G$500,0),FALSE),"")</f>
        <v>69</v>
      </c>
      <c r="O631" s="108">
        <f>IFERROR(HLOOKUP(O628,'Latest indicator estimate data'!$A$1:$ZZ$500,MATCH($D631,'Latest indicator estimate data'!$G$1:$G$500,0),FALSE),"")</f>
        <v>93</v>
      </c>
      <c r="P631" s="108">
        <f>IFERROR(HLOOKUP(P628,'Latest indicator estimate data'!$A$1:$ZZ$500,MATCH($D631,'Latest indicator estimate data'!$G$1:$G$500,0),FALSE),"")</f>
        <v>91</v>
      </c>
      <c r="Q631" s="108">
        <f>IFERROR(HLOOKUP(Q628,'Latest indicator estimate data'!$A$1:$ZZ$500,MATCH($D631,'Latest indicator estimate data'!$G$1:$G$500,0),FALSE),"")</f>
        <v>80</v>
      </c>
      <c r="R631" s="108">
        <f>IFERROR(HLOOKUP(R628,'Latest indicator estimate data'!$A$1:$ZZ$500,MATCH($D631,'Latest indicator estimate data'!$G$1:$G$500,0),FALSE),"")</f>
        <v>33</v>
      </c>
      <c r="S631" s="108">
        <f>IFERROR(HLOOKUP(S628,'Latest indicator estimate data'!$A$1:$ZZ$500,MATCH($D631,'Latest indicator estimate data'!$G$1:$G$500,0),FALSE),"")</f>
        <v>89</v>
      </c>
      <c r="T631" s="108">
        <f>IFERROR(HLOOKUP(T628,'Latest indicator estimate data'!$A$1:$ZZ$500,MATCH($D631,'Latest indicator estimate data'!$G$1:$G$500,0),FALSE),"")</f>
        <v>45</v>
      </c>
      <c r="X631" s="19" t="s">
        <v>2294</v>
      </c>
      <c r="Y631" s="19" t="s">
        <v>1014</v>
      </c>
      <c r="Z631" s="19" t="s">
        <v>1617</v>
      </c>
    </row>
    <row r="632" spans="2:26" ht="12.75" customHeight="1">
      <c r="C632" s="125"/>
      <c r="D632" s="20" t="s">
        <v>1929</v>
      </c>
      <c r="E632" s="108">
        <f>IFERROR(HLOOKUP(E628,'Latest indicator estimate data'!$A$1:$ZZ$500,MATCH($D632,'Latest indicator estimate data'!$G$1:$G$500,0),FALSE),"")</f>
        <v>0</v>
      </c>
      <c r="F632" s="108">
        <f>IFERROR(HLOOKUP(F628,'Latest indicator estimate data'!$A$1:$ZZ$500,MATCH($D632,'Latest indicator estimate data'!$G$1:$G$500,0),FALSE),"")</f>
        <v>0</v>
      </c>
      <c r="G632" s="108">
        <f>IFERROR(HLOOKUP(G628,'Latest indicator estimate data'!$A$1:$ZZ$500,MATCH($D632,'Latest indicator estimate data'!$G$1:$G$500,0),FALSE),"")</f>
        <v>0</v>
      </c>
      <c r="H632" s="108">
        <f>IFERROR(HLOOKUP(H628,'Latest indicator estimate data'!$A$1:$ZZ$500,MATCH($D632,'Latest indicator estimate data'!$G$1:$G$500,0),FALSE),"")</f>
        <v>0</v>
      </c>
      <c r="I632" s="108">
        <f>IFERROR(HLOOKUP(I628,'Latest indicator estimate data'!$A$1:$ZZ$500,MATCH($D632,'Latest indicator estimate data'!$G$1:$G$500,0),FALSE),"")</f>
        <v>0</v>
      </c>
      <c r="J632" s="108">
        <f>IFERROR(HLOOKUP(J628,'Latest indicator estimate data'!$A$1:$ZZ$500,MATCH($D632,'Latest indicator estimate data'!$G$1:$G$500,0),FALSE),"")</f>
        <v>0</v>
      </c>
      <c r="K632" s="108">
        <f>IFERROR(HLOOKUP(K628,'Latest indicator estimate data'!$A$1:$ZZ$500,MATCH($D632,'Latest indicator estimate data'!$G$1:$G$500,0),FALSE),"")</f>
        <v>0</v>
      </c>
      <c r="L632" s="108">
        <f>IFERROR(HLOOKUP(L628,'Latest indicator estimate data'!$A$1:$ZZ$500,MATCH($D632,'Latest indicator estimate data'!$G$1:$G$500,0),FALSE),"")</f>
        <v>0</v>
      </c>
      <c r="M632" s="108">
        <f>IFERROR(HLOOKUP(M628,'Latest indicator estimate data'!$A$1:$ZZ$500,MATCH($D632,'Latest indicator estimate data'!$G$1:$G$500,0),FALSE),"")</f>
        <v>0</v>
      </c>
      <c r="N632" s="108">
        <f>IFERROR(HLOOKUP(N628,'Latest indicator estimate data'!$A$1:$ZZ$500,MATCH($D632,'Latest indicator estimate data'!$G$1:$G$500,0),FALSE),"")</f>
        <v>0</v>
      </c>
      <c r="O632" s="108">
        <f>IFERROR(HLOOKUP(O628,'Latest indicator estimate data'!$A$1:$ZZ$500,MATCH($D632,'Latest indicator estimate data'!$G$1:$G$500,0),FALSE),"")</f>
        <v>0</v>
      </c>
      <c r="P632" s="108">
        <f>IFERROR(HLOOKUP(P628,'Latest indicator estimate data'!$A$1:$ZZ$500,MATCH($D632,'Latest indicator estimate data'!$G$1:$G$500,0),FALSE),"")</f>
        <v>0</v>
      </c>
      <c r="Q632" s="108">
        <f>IFERROR(HLOOKUP(Q628,'Latest indicator estimate data'!$A$1:$ZZ$500,MATCH($D632,'Latest indicator estimate data'!$G$1:$G$500,0),FALSE),"")</f>
        <v>0</v>
      </c>
      <c r="R632" s="108">
        <f>IFERROR(HLOOKUP(R628,'Latest indicator estimate data'!$A$1:$ZZ$500,MATCH($D632,'Latest indicator estimate data'!$G$1:$G$500,0),FALSE),"")</f>
        <v>0</v>
      </c>
      <c r="S632" s="108">
        <f>IFERROR(HLOOKUP(S628,'Latest indicator estimate data'!$A$1:$ZZ$500,MATCH($D632,'Latest indicator estimate data'!$G$1:$G$500,0),FALSE),"")</f>
        <v>0</v>
      </c>
      <c r="T632" s="108">
        <f>IFERROR(HLOOKUP(T628,'Latest indicator estimate data'!$A$1:$ZZ$500,MATCH($D632,'Latest indicator estimate data'!$G$1:$G$500,0),FALSE),"")</f>
        <v>0</v>
      </c>
      <c r="X632" s="19" t="s">
        <v>2295</v>
      </c>
      <c r="Y632" s="19" t="s">
        <v>1015</v>
      </c>
      <c r="Z632" s="19" t="s">
        <v>1619</v>
      </c>
    </row>
    <row r="633" spans="2:26">
      <c r="C633" s="130" t="s">
        <v>2031</v>
      </c>
      <c r="D633" s="131"/>
      <c r="E633" s="132"/>
      <c r="F633" s="132"/>
      <c r="G633" s="132"/>
      <c r="H633" s="132"/>
      <c r="I633" s="132"/>
      <c r="J633" s="132"/>
      <c r="K633" s="132"/>
      <c r="L633" s="132"/>
      <c r="M633" s="132"/>
      <c r="N633" s="132"/>
      <c r="O633" s="132"/>
      <c r="P633" s="132"/>
      <c r="Q633" s="132"/>
      <c r="R633" s="132"/>
      <c r="S633" s="132"/>
      <c r="T633" s="132"/>
      <c r="X633" s="19" t="s">
        <v>2296</v>
      </c>
      <c r="Y633" s="19" t="s">
        <v>1016</v>
      </c>
      <c r="Z633" s="19" t="s">
        <v>1621</v>
      </c>
    </row>
    <row r="634" spans="2:26">
      <c r="C634" s="125"/>
      <c r="D634" s="20" t="s">
        <v>2558</v>
      </c>
      <c r="E634" s="108">
        <f>IFERROR(HLOOKUP(E628,'Latest indicator estimate data'!$A$1:$ZZ$500,MATCH($D634,'Latest indicator estimate data'!$G$1:$G$500,0),FALSE),"")</f>
        <v>71</v>
      </c>
      <c r="F634" s="108">
        <f>IFERROR(HLOOKUP(F628,'Latest indicator estimate data'!$A$1:$ZZ$500,MATCH($D634,'Latest indicator estimate data'!$G$1:$G$500,0),FALSE),"")</f>
        <v>57</v>
      </c>
      <c r="G634" s="108">
        <f>IFERROR(HLOOKUP(G628,'Latest indicator estimate data'!$A$1:$ZZ$500,MATCH($D634,'Latest indicator estimate data'!$G$1:$G$500,0),FALSE),"")</f>
        <v>71</v>
      </c>
      <c r="H634" s="108">
        <f>IFERROR(HLOOKUP(H628,'Latest indicator estimate data'!$A$1:$ZZ$500,MATCH($D634,'Latest indicator estimate data'!$G$1:$G$500,0),FALSE),"")</f>
        <v>14</v>
      </c>
      <c r="I634" s="108">
        <f>IFERROR(HLOOKUP(I628,'Latest indicator estimate data'!$A$1:$ZZ$500,MATCH($D634,'Latest indicator estimate data'!$G$1:$G$500,0),FALSE),"")</f>
        <v>29</v>
      </c>
      <c r="J634" s="108">
        <f>IFERROR(HLOOKUP(J628,'Latest indicator estimate data'!$A$1:$ZZ$500,MATCH($D634,'Latest indicator estimate data'!$G$1:$G$500,0),FALSE),"")</f>
        <v>14</v>
      </c>
      <c r="K634" s="108">
        <f>IFERROR(HLOOKUP(K628,'Latest indicator estimate data'!$A$1:$ZZ$500,MATCH($D634,'Latest indicator estimate data'!$G$1:$G$500,0),FALSE),"")</f>
        <v>0</v>
      </c>
      <c r="L634" s="108">
        <f>IFERROR(HLOOKUP(L628,'Latest indicator estimate data'!$A$1:$ZZ$500,MATCH($D634,'Latest indicator estimate data'!$G$1:$G$500,0),FALSE),"")</f>
        <v>0</v>
      </c>
      <c r="M634" s="108">
        <f>IFERROR(HLOOKUP(M628,'Latest indicator estimate data'!$A$1:$ZZ$500,MATCH($D634,'Latest indicator estimate data'!$G$1:$G$500,0),FALSE),"")</f>
        <v>0</v>
      </c>
      <c r="N634" s="108">
        <f>IFERROR(HLOOKUP(N628,'Latest indicator estimate data'!$A$1:$ZZ$500,MATCH($D634,'Latest indicator estimate data'!$G$1:$G$500,0),FALSE),"")</f>
        <v>14</v>
      </c>
      <c r="O634" s="108">
        <f>IFERROR(HLOOKUP(O628,'Latest indicator estimate data'!$A$1:$ZZ$500,MATCH($D634,'Latest indicator estimate data'!$G$1:$G$500,0),FALSE),"")</f>
        <v>57</v>
      </c>
      <c r="P634" s="108">
        <f>IFERROR(HLOOKUP(P628,'Latest indicator estimate data'!$A$1:$ZZ$500,MATCH($D634,'Latest indicator estimate data'!$G$1:$G$500,0),FALSE),"")</f>
        <v>43</v>
      </c>
      <c r="Q634" s="108">
        <f>IFERROR(HLOOKUP(Q628,'Latest indicator estimate data'!$A$1:$ZZ$500,MATCH($D634,'Latest indicator estimate data'!$G$1:$G$500,0),FALSE),"")</f>
        <v>31</v>
      </c>
      <c r="R634" s="108">
        <f>IFERROR(HLOOKUP(R628,'Latest indicator estimate data'!$A$1:$ZZ$500,MATCH($D634,'Latest indicator estimate data'!$G$1:$G$500,0),FALSE),"")</f>
        <v>0</v>
      </c>
      <c r="S634" s="108">
        <f>IFERROR(HLOOKUP(S628,'Latest indicator estimate data'!$A$1:$ZZ$500,MATCH($D634,'Latest indicator estimate data'!$G$1:$G$500,0),FALSE),"")</f>
        <v>29</v>
      </c>
      <c r="T634" s="108">
        <f>IFERROR(HLOOKUP(T628,'Latest indicator estimate data'!$A$1:$ZZ$500,MATCH($D634,'Latest indicator estimate data'!$G$1:$G$500,0),FALSE),"")</f>
        <v>7</v>
      </c>
      <c r="X634" s="19" t="s">
        <v>2297</v>
      </c>
      <c r="Y634" s="19" t="s">
        <v>1017</v>
      </c>
      <c r="Z634" s="19" t="s">
        <v>1623</v>
      </c>
    </row>
    <row r="635" spans="2:26">
      <c r="C635" s="125"/>
      <c r="D635" s="20" t="s">
        <v>2559</v>
      </c>
      <c r="E635" s="108">
        <f>IFERROR(HLOOKUP(E628,'Latest indicator estimate data'!$A$1:$ZZ$500,MATCH($D635,'Latest indicator estimate data'!$G$1:$G$500,0),FALSE),"")</f>
        <v>92</v>
      </c>
      <c r="F635" s="108">
        <f>IFERROR(HLOOKUP(F628,'Latest indicator estimate data'!$A$1:$ZZ$500,MATCH($D635,'Latest indicator estimate data'!$G$1:$G$500,0),FALSE),"")</f>
        <v>79</v>
      </c>
      <c r="G635" s="108">
        <f>IFERROR(HLOOKUP(G628,'Latest indicator estimate data'!$A$1:$ZZ$500,MATCH($D635,'Latest indicator estimate data'!$G$1:$G$500,0),FALSE),"")</f>
        <v>97</v>
      </c>
      <c r="H635" s="108">
        <f>IFERROR(HLOOKUP(H628,'Latest indicator estimate data'!$A$1:$ZZ$500,MATCH($D635,'Latest indicator estimate data'!$G$1:$G$500,0),FALSE),"")</f>
        <v>89</v>
      </c>
      <c r="I635" s="108">
        <f>IFERROR(HLOOKUP(I628,'Latest indicator estimate data'!$A$1:$ZZ$500,MATCH($D635,'Latest indicator estimate data'!$G$1:$G$500,0),FALSE),"")</f>
        <v>95</v>
      </c>
      <c r="J635" s="108">
        <f>IFERROR(HLOOKUP(J628,'Latest indicator estimate data'!$A$1:$ZZ$500,MATCH($D635,'Latest indicator estimate data'!$G$1:$G$500,0),FALSE),"")</f>
        <v>95</v>
      </c>
      <c r="K635" s="108">
        <f>IFERROR(HLOOKUP(K628,'Latest indicator estimate data'!$A$1:$ZZ$500,MATCH($D635,'Latest indicator estimate data'!$G$1:$G$500,0),FALSE),"")</f>
        <v>82</v>
      </c>
      <c r="L635" s="108">
        <f>IFERROR(HLOOKUP(L628,'Latest indicator estimate data'!$A$1:$ZZ$500,MATCH($D635,'Latest indicator estimate data'!$G$1:$G$500,0),FALSE),"")</f>
        <v>87</v>
      </c>
      <c r="M635" s="108">
        <f>IFERROR(HLOOKUP(M628,'Latest indicator estimate data'!$A$1:$ZZ$500,MATCH($D635,'Latest indicator estimate data'!$G$1:$G$500,0),FALSE),"")</f>
        <v>68</v>
      </c>
      <c r="N635" s="108">
        <f>IFERROR(HLOOKUP(N628,'Latest indicator estimate data'!$A$1:$ZZ$500,MATCH($D635,'Latest indicator estimate data'!$G$1:$G$500,0),FALSE),"")</f>
        <v>79</v>
      </c>
      <c r="O635" s="108">
        <f>IFERROR(HLOOKUP(O628,'Latest indicator estimate data'!$A$1:$ZZ$500,MATCH($D635,'Latest indicator estimate data'!$G$1:$G$500,0),FALSE),"")</f>
        <v>100</v>
      </c>
      <c r="P635" s="108">
        <f>IFERROR(HLOOKUP(P628,'Latest indicator estimate data'!$A$1:$ZZ$500,MATCH($D635,'Latest indicator estimate data'!$G$1:$G$500,0),FALSE),"")</f>
        <v>100</v>
      </c>
      <c r="Q635" s="108">
        <f>IFERROR(HLOOKUP(Q628,'Latest indicator estimate data'!$A$1:$ZZ$500,MATCH($D635,'Latest indicator estimate data'!$G$1:$G$500,0),FALSE),"")</f>
        <v>89</v>
      </c>
      <c r="R635" s="108">
        <f>IFERROR(HLOOKUP(R628,'Latest indicator estimate data'!$A$1:$ZZ$500,MATCH($D635,'Latest indicator estimate data'!$G$1:$G$500,0),FALSE),"")</f>
        <v>39</v>
      </c>
      <c r="S635" s="108">
        <f>IFERROR(HLOOKUP(S628,'Latest indicator estimate data'!$A$1:$ZZ$500,MATCH($D635,'Latest indicator estimate data'!$G$1:$G$500,0),FALSE),"")</f>
        <v>100</v>
      </c>
      <c r="T635" s="108">
        <f>IFERROR(HLOOKUP(T628,'Latest indicator estimate data'!$A$1:$ZZ$500,MATCH($D635,'Latest indicator estimate data'!$G$1:$G$500,0),FALSE),"")</f>
        <v>38</v>
      </c>
      <c r="X635" s="19" t="s">
        <v>2298</v>
      </c>
      <c r="Y635" s="19" t="s">
        <v>1018</v>
      </c>
      <c r="Z635" s="19" t="s">
        <v>1625</v>
      </c>
    </row>
    <row r="636" spans="2:26">
      <c r="C636" s="130" t="s">
        <v>2035</v>
      </c>
      <c r="D636" s="131"/>
      <c r="E636" s="132"/>
      <c r="F636" s="132"/>
      <c r="G636" s="132"/>
      <c r="H636" s="132"/>
      <c r="I636" s="132"/>
      <c r="J636" s="132"/>
      <c r="K636" s="132"/>
      <c r="L636" s="132"/>
      <c r="M636" s="132"/>
      <c r="N636" s="132"/>
      <c r="O636" s="132"/>
      <c r="P636" s="132"/>
      <c r="Q636" s="132"/>
      <c r="R636" s="132"/>
      <c r="S636" s="132"/>
      <c r="T636" s="132"/>
      <c r="X636" s="19" t="s">
        <v>2299</v>
      </c>
      <c r="Y636" s="19" t="s">
        <v>1019</v>
      </c>
      <c r="Z636" s="19" t="s">
        <v>1627</v>
      </c>
    </row>
    <row r="637" spans="2:26">
      <c r="C637" s="125"/>
      <c r="D637" s="20" t="s">
        <v>1933</v>
      </c>
      <c r="E637" s="108">
        <f>IFERROR(HLOOKUP(E628,'Latest indicator estimate data'!$A$1:$ZZ$500,MATCH($D637,'Latest indicator estimate data'!$G$1:$G$500,0),FALSE),"")</f>
        <v>83</v>
      </c>
      <c r="F637" s="108">
        <f>IFERROR(HLOOKUP(F628,'Latest indicator estimate data'!$A$1:$ZZ$500,MATCH($D637,'Latest indicator estimate data'!$G$1:$G$500,0),FALSE),"")</f>
        <v>67</v>
      </c>
      <c r="G637" s="108">
        <f>IFERROR(HLOOKUP(G628,'Latest indicator estimate data'!$A$1:$ZZ$500,MATCH($D637,'Latest indicator estimate data'!$G$1:$G$500,0),FALSE),"")</f>
        <v>83</v>
      </c>
      <c r="H637" s="108">
        <f>IFERROR(HLOOKUP(H628,'Latest indicator estimate data'!$A$1:$ZZ$500,MATCH($D637,'Latest indicator estimate data'!$G$1:$G$500,0),FALSE),"")</f>
        <v>33</v>
      </c>
      <c r="I637" s="108">
        <f>IFERROR(HLOOKUP(I628,'Latest indicator estimate data'!$A$1:$ZZ$500,MATCH($D637,'Latest indicator estimate data'!$G$1:$G$500,0),FALSE),"")</f>
        <v>50</v>
      </c>
      <c r="J637" s="108">
        <f>IFERROR(HLOOKUP(J628,'Latest indicator estimate data'!$A$1:$ZZ$500,MATCH($D637,'Latest indicator estimate data'!$G$1:$G$500,0),FALSE),"")</f>
        <v>33</v>
      </c>
      <c r="K637" s="108">
        <f>IFERROR(HLOOKUP(K628,'Latest indicator estimate data'!$A$1:$ZZ$500,MATCH($D637,'Latest indicator estimate data'!$G$1:$G$500,0),FALSE),"")</f>
        <v>0</v>
      </c>
      <c r="L637" s="108">
        <f>IFERROR(HLOOKUP(L628,'Latest indicator estimate data'!$A$1:$ZZ$500,MATCH($D637,'Latest indicator estimate data'!$G$1:$G$500,0),FALSE),"")</f>
        <v>0</v>
      </c>
      <c r="M637" s="108">
        <f>IFERROR(HLOOKUP(M628,'Latest indicator estimate data'!$A$1:$ZZ$500,MATCH($D637,'Latest indicator estimate data'!$G$1:$G$500,0),FALSE),"")</f>
        <v>17</v>
      </c>
      <c r="N637" s="108">
        <f>IFERROR(HLOOKUP(N628,'Latest indicator estimate data'!$A$1:$ZZ$500,MATCH($D637,'Latest indicator estimate data'!$G$1:$G$500,0),FALSE),"")</f>
        <v>33</v>
      </c>
      <c r="O637" s="108">
        <f>IFERROR(HLOOKUP(O628,'Latest indicator estimate data'!$A$1:$ZZ$500,MATCH($D637,'Latest indicator estimate data'!$G$1:$G$500,0),FALSE),"")</f>
        <v>83</v>
      </c>
      <c r="P637" s="108">
        <f>IFERROR(HLOOKUP(P628,'Latest indicator estimate data'!$A$1:$ZZ$500,MATCH($D637,'Latest indicator estimate data'!$G$1:$G$500,0),FALSE),"")</f>
        <v>50</v>
      </c>
      <c r="Q637" s="108">
        <f>IFERROR(HLOOKUP(Q628,'Latest indicator estimate data'!$A$1:$ZZ$500,MATCH($D637,'Latest indicator estimate data'!$G$1:$G$500,0),FALSE),"")</f>
        <v>44</v>
      </c>
      <c r="R637" s="108">
        <f>IFERROR(HLOOKUP(R628,'Latest indicator estimate data'!$A$1:$ZZ$500,MATCH($D637,'Latest indicator estimate data'!$G$1:$G$500,0),FALSE),"")</f>
        <v>0</v>
      </c>
      <c r="S637" s="108">
        <f>IFERROR(HLOOKUP(S628,'Latest indicator estimate data'!$A$1:$ZZ$500,MATCH($D637,'Latest indicator estimate data'!$G$1:$G$500,0),FALSE),"")</f>
        <v>50</v>
      </c>
      <c r="T637" s="108">
        <f>IFERROR(HLOOKUP(T628,'Latest indicator estimate data'!$A$1:$ZZ$500,MATCH($D637,'Latest indicator estimate data'!$G$1:$G$500,0),FALSE),"")</f>
        <v>6</v>
      </c>
      <c r="X637" s="19" t="s">
        <v>2300</v>
      </c>
      <c r="Y637" s="19" t="s">
        <v>1020</v>
      </c>
      <c r="Z637" s="19" t="s">
        <v>1629</v>
      </c>
    </row>
    <row r="638" spans="2:26">
      <c r="C638" s="125"/>
      <c r="D638" s="20" t="s">
        <v>1934</v>
      </c>
      <c r="E638" s="108">
        <f>IFERROR(HLOOKUP(E628,'Latest indicator estimate data'!$A$1:$ZZ$500,MATCH($D638,'Latest indicator estimate data'!$G$1:$G$500,0),FALSE),"")</f>
        <v>90</v>
      </c>
      <c r="F638" s="108">
        <f>IFERROR(HLOOKUP(F628,'Latest indicator estimate data'!$A$1:$ZZ$500,MATCH($D638,'Latest indicator estimate data'!$G$1:$G$500,0),FALSE),"")</f>
        <v>77</v>
      </c>
      <c r="G638" s="108">
        <f>IFERROR(HLOOKUP(G628,'Latest indicator estimate data'!$A$1:$ZZ$500,MATCH($D638,'Latest indicator estimate data'!$G$1:$G$500,0),FALSE),"")</f>
        <v>95</v>
      </c>
      <c r="H638" s="108">
        <f>IFERROR(HLOOKUP(H628,'Latest indicator estimate data'!$A$1:$ZZ$500,MATCH($D638,'Latest indicator estimate data'!$G$1:$G$500,0),FALSE),"")</f>
        <v>85</v>
      </c>
      <c r="I638" s="108">
        <f>IFERROR(HLOOKUP(I628,'Latest indicator estimate data'!$A$1:$ZZ$500,MATCH($D638,'Latest indicator estimate data'!$G$1:$G$500,0),FALSE),"")</f>
        <v>90</v>
      </c>
      <c r="J638" s="108">
        <f>IFERROR(HLOOKUP(J628,'Latest indicator estimate data'!$A$1:$ZZ$500,MATCH($D638,'Latest indicator estimate data'!$G$1:$G$500,0),FALSE),"")</f>
        <v>90</v>
      </c>
      <c r="K638" s="108">
        <f>IFERROR(HLOOKUP(K628,'Latest indicator estimate data'!$A$1:$ZZ$500,MATCH($D638,'Latest indicator estimate data'!$G$1:$G$500,0),FALSE),"")</f>
        <v>79</v>
      </c>
      <c r="L638" s="108">
        <f>IFERROR(HLOOKUP(L628,'Latest indicator estimate data'!$A$1:$ZZ$500,MATCH($D638,'Latest indicator estimate data'!$G$1:$G$500,0),FALSE),"")</f>
        <v>85</v>
      </c>
      <c r="M638" s="108">
        <f>IFERROR(HLOOKUP(M628,'Latest indicator estimate data'!$A$1:$ZZ$500,MATCH($D638,'Latest indicator estimate data'!$G$1:$G$500,0),FALSE),"")</f>
        <v>64</v>
      </c>
      <c r="N638" s="108">
        <f>IFERROR(HLOOKUP(N628,'Latest indicator estimate data'!$A$1:$ZZ$500,MATCH($D638,'Latest indicator estimate data'!$G$1:$G$500,0),FALSE),"")</f>
        <v>74</v>
      </c>
      <c r="O638" s="108">
        <f>IFERROR(HLOOKUP(O628,'Latest indicator estimate data'!$A$1:$ZZ$500,MATCH($D638,'Latest indicator estimate data'!$G$1:$G$500,0),FALSE),"")</f>
        <v>95</v>
      </c>
      <c r="P638" s="108">
        <f>IFERROR(HLOOKUP(P628,'Latest indicator estimate data'!$A$1:$ZZ$500,MATCH($D638,'Latest indicator estimate data'!$G$1:$G$500,0),FALSE),"")</f>
        <v>97</v>
      </c>
      <c r="Q638" s="108">
        <f>IFERROR(HLOOKUP(Q628,'Latest indicator estimate data'!$A$1:$ZZ$500,MATCH($D638,'Latest indicator estimate data'!$G$1:$G$500,0),FALSE),"")</f>
        <v>85</v>
      </c>
      <c r="R638" s="108">
        <f>IFERROR(HLOOKUP(R628,'Latest indicator estimate data'!$A$1:$ZZ$500,MATCH($D638,'Latest indicator estimate data'!$G$1:$G$500,0),FALSE),"")</f>
        <v>38</v>
      </c>
      <c r="S638" s="108">
        <f>IFERROR(HLOOKUP(S628,'Latest indicator estimate data'!$A$1:$ZZ$500,MATCH($D638,'Latest indicator estimate data'!$G$1:$G$500,0),FALSE),"")</f>
        <v>95</v>
      </c>
      <c r="T638" s="108">
        <f>IFERROR(HLOOKUP(T628,'Latest indicator estimate data'!$A$1:$ZZ$500,MATCH($D638,'Latest indicator estimate data'!$G$1:$G$500,0),FALSE),"")</f>
        <v>39</v>
      </c>
      <c r="X638" s="19" t="s">
        <v>2301</v>
      </c>
      <c r="Y638" s="19" t="s">
        <v>1021</v>
      </c>
      <c r="Z638" s="19" t="s">
        <v>1631</v>
      </c>
    </row>
    <row r="639" spans="2:26">
      <c r="C639" s="130" t="s">
        <v>2039</v>
      </c>
      <c r="D639" s="131"/>
      <c r="E639" s="132"/>
      <c r="F639" s="132"/>
      <c r="G639" s="132"/>
      <c r="H639" s="132"/>
      <c r="I639" s="132"/>
      <c r="J639" s="132"/>
      <c r="K639" s="132"/>
      <c r="L639" s="132"/>
      <c r="M639" s="132"/>
      <c r="N639" s="132"/>
      <c r="O639" s="132"/>
      <c r="P639" s="132"/>
      <c r="Q639" s="132"/>
      <c r="R639" s="132"/>
      <c r="S639" s="132"/>
      <c r="T639" s="132"/>
      <c r="X639" s="19" t="s">
        <v>2302</v>
      </c>
      <c r="Y639" s="19" t="s">
        <v>1022</v>
      </c>
      <c r="Z639" s="19" t="s">
        <v>1633</v>
      </c>
    </row>
    <row r="640" spans="2:26">
      <c r="C640" s="125"/>
      <c r="D640" s="20" t="s">
        <v>2561</v>
      </c>
      <c r="E640" s="108">
        <f>IFERROR(HLOOKUP(E628,'Latest indicator estimate data'!$A$1:$ZZ$500,MATCH($D640,'Latest indicator estimate data'!$G$1:$G$500,0),FALSE),"")</f>
        <v>100</v>
      </c>
      <c r="F640" s="108">
        <f>IFERROR(HLOOKUP(F628,'Latest indicator estimate data'!$A$1:$ZZ$500,MATCH($D640,'Latest indicator estimate data'!$G$1:$G$500,0),FALSE),"")</f>
        <v>100</v>
      </c>
      <c r="G640" s="108">
        <f>IFERROR(HLOOKUP(G628,'Latest indicator estimate data'!$A$1:$ZZ$500,MATCH($D640,'Latest indicator estimate data'!$G$1:$G$500,0),FALSE),"")</f>
        <v>100</v>
      </c>
      <c r="H640" s="108">
        <f>IFERROR(HLOOKUP(H628,'Latest indicator estimate data'!$A$1:$ZZ$500,MATCH($D640,'Latest indicator estimate data'!$G$1:$G$500,0),FALSE),"")</f>
        <v>63</v>
      </c>
      <c r="I640" s="108">
        <f>IFERROR(HLOOKUP(I628,'Latest indicator estimate data'!$A$1:$ZZ$500,MATCH($D640,'Latest indicator estimate data'!$G$1:$G$500,0),FALSE),"")</f>
        <v>100</v>
      </c>
      <c r="J640" s="108">
        <f>IFERROR(HLOOKUP(J628,'Latest indicator estimate data'!$A$1:$ZZ$500,MATCH($D640,'Latest indicator estimate data'!$G$1:$G$500,0),FALSE),"")</f>
        <v>88</v>
      </c>
      <c r="K640" s="108">
        <f>IFERROR(HLOOKUP(K628,'Latest indicator estimate data'!$A$1:$ZZ$500,MATCH($D640,'Latest indicator estimate data'!$G$1:$G$500,0),FALSE),"")</f>
        <v>63</v>
      </c>
      <c r="L640" s="108">
        <f>IFERROR(HLOOKUP(L628,'Latest indicator estimate data'!$A$1:$ZZ$500,MATCH($D640,'Latest indicator estimate data'!$G$1:$G$500,0),FALSE),"")</f>
        <v>75</v>
      </c>
      <c r="M640" s="108">
        <f>IFERROR(HLOOKUP(M628,'Latest indicator estimate data'!$A$1:$ZZ$500,MATCH($D640,'Latest indicator estimate data'!$G$1:$G$500,0),FALSE),"")</f>
        <v>38</v>
      </c>
      <c r="N640" s="108">
        <f>IFERROR(HLOOKUP(N628,'Latest indicator estimate data'!$A$1:$ZZ$500,MATCH($D640,'Latest indicator estimate data'!$G$1:$G$500,0),FALSE),"")</f>
        <v>63</v>
      </c>
      <c r="O640" s="108">
        <f>IFERROR(HLOOKUP(O628,'Latest indicator estimate data'!$A$1:$ZZ$500,MATCH($D640,'Latest indicator estimate data'!$G$1:$G$500,0),FALSE),"")</f>
        <v>100</v>
      </c>
      <c r="P640" s="108">
        <f>IFERROR(HLOOKUP(P628,'Latest indicator estimate data'!$A$1:$ZZ$500,MATCH($D640,'Latest indicator estimate data'!$G$1:$G$500,0),FALSE),"")</f>
        <v>88</v>
      </c>
      <c r="Q640" s="108">
        <f>IFERROR(HLOOKUP(Q628,'Latest indicator estimate data'!$A$1:$ZZ$500,MATCH($D640,'Latest indicator estimate data'!$G$1:$G$500,0),FALSE),"")</f>
        <v>81</v>
      </c>
      <c r="R640" s="108">
        <f>IFERROR(HLOOKUP(R628,'Latest indicator estimate data'!$A$1:$ZZ$500,MATCH($D640,'Latest indicator estimate data'!$G$1:$G$500,0),FALSE),"")</f>
        <v>38</v>
      </c>
      <c r="S640" s="108">
        <f>IFERROR(HLOOKUP(S628,'Latest indicator estimate data'!$A$1:$ZZ$500,MATCH($D640,'Latest indicator estimate data'!$G$1:$G$500,0),FALSE),"")</f>
        <v>88</v>
      </c>
      <c r="T640" s="108">
        <f>IFERROR(HLOOKUP(T628,'Latest indicator estimate data'!$A$1:$ZZ$500,MATCH($D640,'Latest indicator estimate data'!$G$1:$G$500,0),FALSE),"")</f>
        <v>8</v>
      </c>
      <c r="X640" s="19" t="s">
        <v>2303</v>
      </c>
      <c r="Y640" s="19" t="s">
        <v>1023</v>
      </c>
      <c r="Z640" s="19" t="s">
        <v>1635</v>
      </c>
    </row>
    <row r="641" spans="2:26">
      <c r="C641" s="126"/>
      <c r="D641" s="129" t="s">
        <v>2560</v>
      </c>
      <c r="E641" s="113">
        <f>IFERROR(HLOOKUP(E628,'Latest indicator estimate data'!$A$1:$ZZ$500,MATCH($D641,'Latest indicator estimate data'!$G$1:$G$500,0),FALSE),"")</f>
        <v>86</v>
      </c>
      <c r="F641" s="113">
        <f>IFERROR(HLOOKUP(F628,'Latest indicator estimate data'!$A$1:$ZZ$500,MATCH($D641,'Latest indicator estimate data'!$G$1:$G$500,0),FALSE),"")</f>
        <v>70</v>
      </c>
      <c r="G641" s="113">
        <f>IFERROR(HLOOKUP(G628,'Latest indicator estimate data'!$A$1:$ZZ$500,MATCH($D641,'Latest indicator estimate data'!$G$1:$G$500,0),FALSE),"")</f>
        <v>92</v>
      </c>
      <c r="H641" s="113">
        <f>IFERROR(HLOOKUP(H628,'Latest indicator estimate data'!$A$1:$ZZ$500,MATCH($D641,'Latest indicator estimate data'!$G$1:$G$500,0),FALSE),"")</f>
        <v>81</v>
      </c>
      <c r="I641" s="113">
        <f>IFERROR(HLOOKUP(I628,'Latest indicator estimate data'!$A$1:$ZZ$500,MATCH($D641,'Latest indicator estimate data'!$G$1:$G$500,0),FALSE),"")</f>
        <v>81</v>
      </c>
      <c r="J641" s="113">
        <f>IFERROR(HLOOKUP(J628,'Latest indicator estimate data'!$A$1:$ZZ$500,MATCH($D641,'Latest indicator estimate data'!$G$1:$G$500,0),FALSE),"")</f>
        <v>81</v>
      </c>
      <c r="K641" s="113">
        <f>IFERROR(HLOOKUP(K628,'Latest indicator estimate data'!$A$1:$ZZ$500,MATCH($D641,'Latest indicator estimate data'!$G$1:$G$500,0),FALSE),"")</f>
        <v>70</v>
      </c>
      <c r="L641" s="113">
        <f>IFERROR(HLOOKUP(L628,'Latest indicator estimate data'!$A$1:$ZZ$500,MATCH($D641,'Latest indicator estimate data'!$G$1:$G$500,0),FALSE),"")</f>
        <v>73</v>
      </c>
      <c r="M641" s="113">
        <f>IFERROR(HLOOKUP(M628,'Latest indicator estimate data'!$A$1:$ZZ$500,MATCH($D641,'Latest indicator estimate data'!$G$1:$G$500,0),FALSE),"")</f>
        <v>62</v>
      </c>
      <c r="N641" s="113">
        <f>IFERROR(HLOOKUP(N628,'Latest indicator estimate data'!$A$1:$ZZ$500,MATCH($D641,'Latest indicator estimate data'!$G$1:$G$500,0),FALSE),"")</f>
        <v>70</v>
      </c>
      <c r="O641" s="113">
        <f>IFERROR(HLOOKUP(O628,'Latest indicator estimate data'!$A$1:$ZZ$500,MATCH($D641,'Latest indicator estimate data'!$G$1:$G$500,0),FALSE),"")</f>
        <v>92</v>
      </c>
      <c r="P641" s="113">
        <f>IFERROR(HLOOKUP(P628,'Latest indicator estimate data'!$A$1:$ZZ$500,MATCH($D641,'Latest indicator estimate data'!$G$1:$G$500,0),FALSE),"")</f>
        <v>92</v>
      </c>
      <c r="Q641" s="113">
        <f>IFERROR(HLOOKUP(Q628,'Latest indicator estimate data'!$A$1:$ZZ$500,MATCH($D641,'Latest indicator estimate data'!$G$1:$G$500,0),FALSE),"")</f>
        <v>79</v>
      </c>
      <c r="R641" s="113">
        <f>IFERROR(HLOOKUP(R628,'Latest indicator estimate data'!$A$1:$ZZ$500,MATCH($D641,'Latest indicator estimate data'!$G$1:$G$500,0),FALSE),"")</f>
        <v>32</v>
      </c>
      <c r="S641" s="113">
        <f>IFERROR(HLOOKUP(S628,'Latest indicator estimate data'!$A$1:$ZZ$500,MATCH($D641,'Latest indicator estimate data'!$G$1:$G$500,0),FALSE),"")</f>
        <v>89</v>
      </c>
      <c r="T641" s="113">
        <f>IFERROR(HLOOKUP(T628,'Latest indicator estimate data'!$A$1:$ZZ$500,MATCH($D641,'Latest indicator estimate data'!$G$1:$G$500,0),FALSE),"")</f>
        <v>37</v>
      </c>
      <c r="X641" s="19" t="s">
        <v>2304</v>
      </c>
      <c r="Y641" s="19" t="s">
        <v>1039</v>
      </c>
      <c r="Z641" s="19" t="s">
        <v>1661</v>
      </c>
    </row>
    <row r="642" spans="2:26">
      <c r="X642" s="19" t="s">
        <v>2305</v>
      </c>
      <c r="Y642" s="19" t="s">
        <v>1040</v>
      </c>
      <c r="Z642" s="19" t="s">
        <v>1666</v>
      </c>
    </row>
    <row r="643" spans="2:26">
      <c r="X643" s="19" t="s">
        <v>2306</v>
      </c>
      <c r="Y643" s="19" t="s">
        <v>1041</v>
      </c>
      <c r="Z643" s="19" t="s">
        <v>1668</v>
      </c>
    </row>
    <row r="645" spans="2:26">
      <c r="B645" s="105" t="s">
        <v>2307</v>
      </c>
    </row>
    <row r="646" spans="2:26">
      <c r="B646" s="105" t="s">
        <v>2308</v>
      </c>
      <c r="C646" s="105"/>
      <c r="D646" s="106"/>
      <c r="E646" s="107"/>
      <c r="F646" s="107"/>
      <c r="G646" s="107"/>
      <c r="H646" s="107"/>
      <c r="I646" s="107"/>
      <c r="J646" s="107"/>
      <c r="K646" s="107"/>
      <c r="L646" s="107"/>
      <c r="M646" s="107"/>
      <c r="N646" s="107"/>
      <c r="O646" s="108"/>
      <c r="P646" s="118"/>
    </row>
    <row r="647" spans="2:26" ht="18.75" customHeight="1">
      <c r="C647" s="109"/>
      <c r="D647" s="109"/>
      <c r="E647" s="245" t="s">
        <v>2309</v>
      </c>
      <c r="F647" s="245"/>
      <c r="G647" s="245"/>
      <c r="H647" s="245"/>
      <c r="I647" s="245"/>
      <c r="J647" s="245"/>
      <c r="K647" s="245"/>
      <c r="L647" s="110"/>
      <c r="M647" s="110"/>
      <c r="N647" s="110"/>
      <c r="O647" s="110"/>
      <c r="P647" s="110"/>
      <c r="Q647" s="110"/>
    </row>
    <row r="648" spans="2:26" ht="82.8">
      <c r="C648" s="120"/>
      <c r="D648" s="120"/>
      <c r="E648" s="160" t="str">
        <f>X650</f>
        <v>Salbutamol</v>
      </c>
      <c r="F648" s="160" t="str">
        <f>X651</f>
        <v>Metformin</v>
      </c>
      <c r="G648" s="160" t="str">
        <f>X652</f>
        <v>Hydrochlorothiazide</v>
      </c>
      <c r="H648" s="160" t="str">
        <f>X653</f>
        <v>Carbamazapine</v>
      </c>
      <c r="I648" s="160" t="str">
        <f>X654</f>
        <v>Amoxicillin capsules/tablets</v>
      </c>
      <c r="J648" s="160" t="str">
        <f>X655</f>
        <v>Magnesium sulphate</v>
      </c>
      <c r="K648" s="160" t="str">
        <f>X656</f>
        <v>Artemether + lumefantrine (or other artemether combination medicine)</v>
      </c>
      <c r="L648" s="160" t="str">
        <f>X657</f>
        <v>Efavirenz + Emtricitabine + Tenofovir disoproxil fumarate</v>
      </c>
      <c r="M648" s="160" t="str">
        <f>X658</f>
        <v xml:space="preserve">Isoniazid + pyrazinamide + rifampicin </v>
      </c>
      <c r="N648" s="160" t="str">
        <f>X659</f>
        <v xml:space="preserve">Average score for medicines </v>
      </c>
      <c r="O648" s="160" t="str">
        <f>X660</f>
        <v xml:space="preserve">all 9 tracer medicines currently available </v>
      </c>
      <c r="P648" s="160" t="str">
        <f>X661</f>
        <v xml:space="preserve">50% or more of the 10 tracer medicines currently available </v>
      </c>
      <c r="Q648" s="160" t="s">
        <v>2015</v>
      </c>
    </row>
    <row r="649" spans="2:26" ht="41.4">
      <c r="C649" s="121"/>
      <c r="D649" s="121"/>
      <c r="E649" s="127" t="s">
        <v>1024</v>
      </c>
      <c r="F649" s="127" t="s">
        <v>1025</v>
      </c>
      <c r="G649" s="127" t="s">
        <v>1026</v>
      </c>
      <c r="H649" s="127" t="s">
        <v>1027</v>
      </c>
      <c r="I649" s="127" t="s">
        <v>1028</v>
      </c>
      <c r="J649" s="127" t="s">
        <v>1029</v>
      </c>
      <c r="K649" s="127" t="s">
        <v>1030</v>
      </c>
      <c r="L649" s="127" t="s">
        <v>1031</v>
      </c>
      <c r="M649" s="127" t="s">
        <v>1032</v>
      </c>
      <c r="N649" s="127" t="s">
        <v>1042</v>
      </c>
      <c r="O649" s="127" t="s">
        <v>1043</v>
      </c>
      <c r="P649" s="127" t="s">
        <v>1044</v>
      </c>
      <c r="Q649" s="127" t="s">
        <v>1198</v>
      </c>
    </row>
    <row r="650" spans="2:26">
      <c r="C650" s="123" t="s">
        <v>1927</v>
      </c>
      <c r="D650" s="124"/>
      <c r="E650" s="112">
        <f>HLOOKUP(E649,'Latest indicator estimate data'!$A$1:$ZZ$500,MATCH($C650,'Latest indicator estimate data'!$G$1:$G$500,0),FALSE)</f>
        <v>54</v>
      </c>
      <c r="F650" s="112">
        <f>HLOOKUP(F649,'Latest indicator estimate data'!$A$1:$ZZ$500,MATCH($C650,'Latest indicator estimate data'!$G$1:$G$500,0),FALSE)</f>
        <v>47</v>
      </c>
      <c r="G650" s="112">
        <f>HLOOKUP(G649,'Latest indicator estimate data'!$A$1:$ZZ$500,MATCH($C650,'Latest indicator estimate data'!$G$1:$G$500,0),FALSE)</f>
        <v>26</v>
      </c>
      <c r="H650" s="112">
        <f>HLOOKUP(H649,'Latest indicator estimate data'!$A$1:$ZZ$500,MATCH($C650,'Latest indicator estimate data'!$G$1:$G$500,0),FALSE)</f>
        <v>35</v>
      </c>
      <c r="I650" s="112">
        <f>HLOOKUP(I649,'Latest indicator estimate data'!$A$1:$ZZ$500,MATCH($C650,'Latest indicator estimate data'!$G$1:$G$500,0),FALSE)</f>
        <v>73</v>
      </c>
      <c r="J650" s="112">
        <f>HLOOKUP(J649,'Latest indicator estimate data'!$A$1:$ZZ$500,MATCH($C650,'Latest indicator estimate data'!$G$1:$G$500,0),FALSE)</f>
        <v>58</v>
      </c>
      <c r="K650" s="112">
        <f>HLOOKUP(K649,'Latest indicator estimate data'!$A$1:$ZZ$500,MATCH($C650,'Latest indicator estimate data'!$G$1:$G$500,0),FALSE)</f>
        <v>85</v>
      </c>
      <c r="L650" s="112">
        <f>HLOOKUP(L649,'Latest indicator estimate data'!$A$1:$ZZ$500,MATCH($C650,'Latest indicator estimate data'!$G$1:$G$500,0),FALSE)</f>
        <v>32</v>
      </c>
      <c r="M650" s="112">
        <f>HLOOKUP(M649,'Latest indicator estimate data'!$A$1:$ZZ$500,MATCH($C650,'Latest indicator estimate data'!$G$1:$G$500,0),FALSE)</f>
        <v>33</v>
      </c>
      <c r="N650" s="112">
        <f>HLOOKUP(N649,'Latest indicator estimate data'!$A$1:$ZZ$500,MATCH($C650,'Latest indicator estimate data'!$G$1:$G$500,0),FALSE)</f>
        <v>49</v>
      </c>
      <c r="O650" s="112">
        <f>HLOOKUP(O649,'Latest indicator estimate data'!$A$1:$ZZ$500,MATCH($C650,'Latest indicator estimate data'!$G$1:$G$500,0),FALSE)</f>
        <v>16</v>
      </c>
      <c r="P650" s="112">
        <f>HLOOKUP(P649,'Latest indicator estimate data'!$A$1:$ZZ$500,MATCH($C650,'Latest indicator estimate data'!$G$1:$G$500,0),FALSE)</f>
        <v>47</v>
      </c>
      <c r="Q650" s="112">
        <f>HLOOKUP(Q649,'Latest indicator estimate data'!$A$1:$ZZ$500,MATCH($C650,'Latest indicator estimate data'!$G$1:$G$500,0),FALSE)</f>
        <v>147</v>
      </c>
      <c r="X650" s="19" t="s">
        <v>2310</v>
      </c>
      <c r="Y650" s="19" t="s">
        <v>1024</v>
      </c>
      <c r="Z650" s="19" t="s">
        <v>1637</v>
      </c>
    </row>
    <row r="651" spans="2:26">
      <c r="C651" s="133" t="s">
        <v>2027</v>
      </c>
      <c r="D651" s="134"/>
      <c r="E651" s="132"/>
      <c r="F651" s="132"/>
      <c r="G651" s="132"/>
      <c r="H651" s="132"/>
      <c r="I651" s="132"/>
      <c r="J651" s="132"/>
      <c r="K651" s="132"/>
      <c r="L651" s="132"/>
      <c r="M651" s="132"/>
      <c r="N651" s="132"/>
      <c r="O651" s="132"/>
      <c r="P651" s="132"/>
      <c r="Q651" s="132"/>
      <c r="X651" s="19" t="s">
        <v>2311</v>
      </c>
      <c r="Y651" s="19" t="s">
        <v>1025</v>
      </c>
      <c r="Z651" s="19" t="s">
        <v>1639</v>
      </c>
    </row>
    <row r="652" spans="2:26">
      <c r="C652" s="125"/>
      <c r="D652" s="20" t="s">
        <v>1928</v>
      </c>
      <c r="E652" s="108">
        <f>IFERROR(HLOOKUP(E649,'Latest indicator estimate data'!$A$1:$ZZ$500,MATCH($D652,'Latest indicator estimate data'!$G$1:$G$500,0),FALSE),"")</f>
        <v>91</v>
      </c>
      <c r="F652" s="108">
        <f>IFERROR(HLOOKUP(F649,'Latest indicator estimate data'!$A$1:$ZZ$500,MATCH($D652,'Latest indicator estimate data'!$G$1:$G$500,0),FALSE),"")</f>
        <v>82</v>
      </c>
      <c r="G652" s="108">
        <f>IFERROR(HLOOKUP(G649,'Latest indicator estimate data'!$A$1:$ZZ$500,MATCH($D652,'Latest indicator estimate data'!$G$1:$G$500,0),FALSE),"")</f>
        <v>60</v>
      </c>
      <c r="H652" s="108">
        <f>IFERROR(HLOOKUP(H649,'Latest indicator estimate data'!$A$1:$ZZ$500,MATCH($D652,'Latest indicator estimate data'!$G$1:$G$500,0),FALSE),"")</f>
        <v>82</v>
      </c>
      <c r="I652" s="108">
        <f>IFERROR(HLOOKUP(I649,'Latest indicator estimate data'!$A$1:$ZZ$500,MATCH($D652,'Latest indicator estimate data'!$G$1:$G$500,0),FALSE),"")</f>
        <v>93</v>
      </c>
      <c r="J652" s="108">
        <f>IFERROR(HLOOKUP(J649,'Latest indicator estimate data'!$A$1:$ZZ$500,MATCH($D652,'Latest indicator estimate data'!$G$1:$G$500,0),FALSE),"")</f>
        <v>87</v>
      </c>
      <c r="K652" s="108">
        <f>IFERROR(HLOOKUP(K649,'Latest indicator estimate data'!$A$1:$ZZ$500,MATCH($D652,'Latest indicator estimate data'!$G$1:$G$500,0),FALSE),"")</f>
        <v>98</v>
      </c>
      <c r="L652" s="108">
        <f>IFERROR(HLOOKUP(L649,'Latest indicator estimate data'!$A$1:$ZZ$500,MATCH($D652,'Latest indicator estimate data'!$G$1:$G$500,0),FALSE),"")</f>
        <v>69</v>
      </c>
      <c r="M652" s="108">
        <f>IFERROR(HLOOKUP(M649,'Latest indicator estimate data'!$A$1:$ZZ$500,MATCH($D652,'Latest indicator estimate data'!$G$1:$G$500,0),FALSE),"")</f>
        <v>84</v>
      </c>
      <c r="N652" s="108">
        <f>IFERROR(HLOOKUP(N649,'Latest indicator estimate data'!$A$1:$ZZ$500,MATCH($D652,'Latest indicator estimate data'!$G$1:$G$500,0),FALSE),"")</f>
        <v>83</v>
      </c>
      <c r="O652" s="108">
        <f>IFERROR(HLOOKUP(O649,'Latest indicator estimate data'!$A$1:$ZZ$500,MATCH($D652,'Latest indicator estimate data'!$G$1:$G$500,0),FALSE),"")</f>
        <v>49</v>
      </c>
      <c r="P652" s="108">
        <f>IFERROR(HLOOKUP(P649,'Latest indicator estimate data'!$A$1:$ZZ$500,MATCH($D652,'Latest indicator estimate data'!$G$1:$G$500,0),FALSE),"")</f>
        <v>89</v>
      </c>
      <c r="Q652" s="108">
        <f>IFERROR(HLOOKUP(Q649,'Latest indicator estimate data'!$A$1:$ZZ$500,MATCH($D652,'Latest indicator estimate data'!$G$1:$G$500,0),FALSE),"")</f>
        <v>45</v>
      </c>
      <c r="X652" s="19" t="s">
        <v>2312</v>
      </c>
      <c r="Y652" s="19" t="s">
        <v>1026</v>
      </c>
      <c r="Z652" s="19" t="s">
        <v>1641</v>
      </c>
    </row>
    <row r="653" spans="2:26" ht="27.6">
      <c r="C653" s="125"/>
      <c r="D653" s="20" t="s">
        <v>1929</v>
      </c>
      <c r="E653" s="108">
        <f>IFERROR(HLOOKUP(E649,'Latest indicator estimate data'!$A$1:$ZZ$500,MATCH($D653,'Latest indicator estimate data'!$G$1:$G$500,0),FALSE),"")</f>
        <v>37</v>
      </c>
      <c r="F653" s="108">
        <f>IFERROR(HLOOKUP(F649,'Latest indicator estimate data'!$A$1:$ZZ$500,MATCH($D653,'Latest indicator estimate data'!$G$1:$G$500,0),FALSE),"")</f>
        <v>31</v>
      </c>
      <c r="G653" s="108">
        <f>IFERROR(HLOOKUP(G649,'Latest indicator estimate data'!$A$1:$ZZ$500,MATCH($D653,'Latest indicator estimate data'!$G$1:$G$500,0),FALSE),"")</f>
        <v>11</v>
      </c>
      <c r="H653" s="108">
        <f>IFERROR(HLOOKUP(H649,'Latest indicator estimate data'!$A$1:$ZZ$500,MATCH($D653,'Latest indicator estimate data'!$G$1:$G$500,0),FALSE),"")</f>
        <v>14</v>
      </c>
      <c r="I653" s="108">
        <f>IFERROR(HLOOKUP(I649,'Latest indicator estimate data'!$A$1:$ZZ$500,MATCH($D653,'Latest indicator estimate data'!$G$1:$G$500,0),FALSE),"")</f>
        <v>64</v>
      </c>
      <c r="J653" s="108">
        <f>IFERROR(HLOOKUP(J649,'Latest indicator estimate data'!$A$1:$ZZ$500,MATCH($D653,'Latest indicator estimate data'!$G$1:$G$500,0),FALSE),"")</f>
        <v>45</v>
      </c>
      <c r="K653" s="108">
        <f>IFERROR(HLOOKUP(K649,'Latest indicator estimate data'!$A$1:$ZZ$500,MATCH($D653,'Latest indicator estimate data'!$G$1:$G$500,0),FALSE),"")</f>
        <v>79</v>
      </c>
      <c r="L653" s="108">
        <f>IFERROR(HLOOKUP(L649,'Latest indicator estimate data'!$A$1:$ZZ$500,MATCH($D653,'Latest indicator estimate data'!$G$1:$G$500,0),FALSE),"")</f>
        <v>16</v>
      </c>
      <c r="M653" s="108">
        <f>IFERROR(HLOOKUP(M649,'Latest indicator estimate data'!$A$1:$ZZ$500,MATCH($D653,'Latest indicator estimate data'!$G$1:$G$500,0),FALSE),"")</f>
        <v>10</v>
      </c>
      <c r="N653" s="108">
        <f>IFERROR(HLOOKUP(N649,'Latest indicator estimate data'!$A$1:$ZZ$500,MATCH($D653,'Latest indicator estimate data'!$G$1:$G$500,0),FALSE),"")</f>
        <v>34</v>
      </c>
      <c r="O653" s="108">
        <f>IFERROR(HLOOKUP(O649,'Latest indicator estimate data'!$A$1:$ZZ$500,MATCH($D653,'Latest indicator estimate data'!$G$1:$G$500,0),FALSE),"")</f>
        <v>2</v>
      </c>
      <c r="P653" s="108">
        <f>IFERROR(HLOOKUP(P649,'Latest indicator estimate data'!$A$1:$ZZ$500,MATCH($D653,'Latest indicator estimate data'!$G$1:$G$500,0),FALSE),"")</f>
        <v>28</v>
      </c>
      <c r="Q653" s="108">
        <f>IFERROR(HLOOKUP(Q649,'Latest indicator estimate data'!$A$1:$ZZ$500,MATCH($D653,'Latest indicator estimate data'!$G$1:$G$500,0),FALSE),"")</f>
        <v>102</v>
      </c>
      <c r="X653" s="19" t="s">
        <v>2313</v>
      </c>
      <c r="Y653" s="19" t="s">
        <v>1027</v>
      </c>
      <c r="Z653" s="19" t="s">
        <v>1643</v>
      </c>
    </row>
    <row r="654" spans="2:26">
      <c r="C654" s="130" t="s">
        <v>2031</v>
      </c>
      <c r="D654" s="131"/>
      <c r="E654" s="132"/>
      <c r="F654" s="132"/>
      <c r="G654" s="132"/>
      <c r="H654" s="132"/>
      <c r="I654" s="132"/>
      <c r="J654" s="132"/>
      <c r="K654" s="132"/>
      <c r="L654" s="132"/>
      <c r="M654" s="132"/>
      <c r="N654" s="132"/>
      <c r="O654" s="132"/>
      <c r="P654" s="132"/>
      <c r="Q654" s="132"/>
      <c r="X654" s="19" t="s">
        <v>2314</v>
      </c>
      <c r="Y654" s="19" t="s">
        <v>1028</v>
      </c>
      <c r="Z654" s="19" t="s">
        <v>1645</v>
      </c>
    </row>
    <row r="655" spans="2:26">
      <c r="C655" s="125"/>
      <c r="D655" s="20" t="s">
        <v>2558</v>
      </c>
      <c r="E655" s="108">
        <f>IFERROR(HLOOKUP(E649,'Latest indicator estimate data'!$A$1:$ZZ$500,MATCH($D655,'Latest indicator estimate data'!$G$1:$G$500,0),FALSE),"")</f>
        <v>37</v>
      </c>
      <c r="F655" s="108">
        <f>IFERROR(HLOOKUP(F649,'Latest indicator estimate data'!$A$1:$ZZ$500,MATCH($D655,'Latest indicator estimate data'!$G$1:$G$500,0),FALSE),"")</f>
        <v>31</v>
      </c>
      <c r="G655" s="108">
        <f>IFERROR(HLOOKUP(G649,'Latest indicator estimate data'!$A$1:$ZZ$500,MATCH($D655,'Latest indicator estimate data'!$G$1:$G$500,0),FALSE),"")</f>
        <v>10</v>
      </c>
      <c r="H655" s="108">
        <f>IFERROR(HLOOKUP(H649,'Latest indicator estimate data'!$A$1:$ZZ$500,MATCH($D655,'Latest indicator estimate data'!$G$1:$G$500,0),FALSE),"")</f>
        <v>16</v>
      </c>
      <c r="I655" s="108">
        <f>IFERROR(HLOOKUP(I649,'Latest indicator estimate data'!$A$1:$ZZ$500,MATCH($D655,'Latest indicator estimate data'!$G$1:$G$500,0),FALSE),"")</f>
        <v>65</v>
      </c>
      <c r="J655" s="108">
        <f>IFERROR(HLOOKUP(J649,'Latest indicator estimate data'!$A$1:$ZZ$500,MATCH($D655,'Latest indicator estimate data'!$G$1:$G$500,0),FALSE),"")</f>
        <v>45</v>
      </c>
      <c r="K655" s="108">
        <f>IFERROR(HLOOKUP(K649,'Latest indicator estimate data'!$A$1:$ZZ$500,MATCH($D655,'Latest indicator estimate data'!$G$1:$G$500,0),FALSE),"")</f>
        <v>80</v>
      </c>
      <c r="L655" s="108">
        <f>IFERROR(HLOOKUP(L649,'Latest indicator estimate data'!$A$1:$ZZ$500,MATCH($D655,'Latest indicator estimate data'!$G$1:$G$500,0),FALSE),"")</f>
        <v>15</v>
      </c>
      <c r="M655" s="108">
        <f>IFERROR(HLOOKUP(M649,'Latest indicator estimate data'!$A$1:$ZZ$500,MATCH($D655,'Latest indicator estimate data'!$G$1:$G$500,0),FALSE),"")</f>
        <v>10</v>
      </c>
      <c r="N655" s="108">
        <f>IFERROR(HLOOKUP(N649,'Latest indicator estimate data'!$A$1:$ZZ$500,MATCH($D655,'Latest indicator estimate data'!$G$1:$G$500,0),FALSE),"")</f>
        <v>34</v>
      </c>
      <c r="O655" s="108">
        <f>IFERROR(HLOOKUP(O649,'Latest indicator estimate data'!$A$1:$ZZ$500,MATCH($D655,'Latest indicator estimate data'!$G$1:$G$500,0),FALSE),"")</f>
        <v>2</v>
      </c>
      <c r="P655" s="108">
        <f>IFERROR(HLOOKUP(P649,'Latest indicator estimate data'!$A$1:$ZZ$500,MATCH($D655,'Latest indicator estimate data'!$G$1:$G$500,0),FALSE),"")</f>
        <v>29</v>
      </c>
      <c r="Q655" s="108">
        <f>IFERROR(HLOOKUP(Q649,'Latest indicator estimate data'!$A$1:$ZZ$500,MATCH($D655,'Latest indicator estimate data'!$G$1:$G$500,0),FALSE),"")</f>
        <v>108</v>
      </c>
      <c r="X655" s="19" t="s">
        <v>2315</v>
      </c>
      <c r="Y655" s="19" t="s">
        <v>1029</v>
      </c>
      <c r="Z655" s="19" t="s">
        <v>1647</v>
      </c>
    </row>
    <row r="656" spans="2:26">
      <c r="C656" s="125"/>
      <c r="D656" s="20" t="s">
        <v>2559</v>
      </c>
      <c r="E656" s="108">
        <f>IFERROR(HLOOKUP(E649,'Latest indicator estimate data'!$A$1:$ZZ$500,MATCH($D656,'Latest indicator estimate data'!$G$1:$G$500,0),FALSE),"")</f>
        <v>100</v>
      </c>
      <c r="F656" s="108">
        <f>IFERROR(HLOOKUP(F649,'Latest indicator estimate data'!$A$1:$ZZ$500,MATCH($D656,'Latest indicator estimate data'!$G$1:$G$500,0),FALSE),"")</f>
        <v>92</v>
      </c>
      <c r="G656" s="108">
        <f>IFERROR(HLOOKUP(G649,'Latest indicator estimate data'!$A$1:$ZZ$500,MATCH($D656,'Latest indicator estimate data'!$G$1:$G$500,0),FALSE),"")</f>
        <v>69</v>
      </c>
      <c r="H656" s="108">
        <f>IFERROR(HLOOKUP(H649,'Latest indicator estimate data'!$A$1:$ZZ$500,MATCH($D656,'Latest indicator estimate data'!$G$1:$G$500,0),FALSE),"")</f>
        <v>87</v>
      </c>
      <c r="I656" s="108">
        <f>IFERROR(HLOOKUP(I649,'Latest indicator estimate data'!$A$1:$ZZ$500,MATCH($D656,'Latest indicator estimate data'!$G$1:$G$500,0),FALSE),"")</f>
        <v>95</v>
      </c>
      <c r="J656" s="108">
        <f>IFERROR(HLOOKUP(J649,'Latest indicator estimate data'!$A$1:$ZZ$500,MATCH($D656,'Latest indicator estimate data'!$G$1:$G$500,0),FALSE),"")</f>
        <v>92</v>
      </c>
      <c r="K656" s="108">
        <f>IFERROR(HLOOKUP(K649,'Latest indicator estimate data'!$A$1:$ZZ$500,MATCH($D656,'Latest indicator estimate data'!$G$1:$G$500,0),FALSE),"")</f>
        <v>100</v>
      </c>
      <c r="L656" s="108">
        <f>IFERROR(HLOOKUP(L649,'Latest indicator estimate data'!$A$1:$ZZ$500,MATCH($D656,'Latest indicator estimate data'!$G$1:$G$500,0),FALSE),"")</f>
        <v>79</v>
      </c>
      <c r="M656" s="108">
        <f>IFERROR(HLOOKUP(M649,'Latest indicator estimate data'!$A$1:$ZZ$500,MATCH($D656,'Latest indicator estimate data'!$G$1:$G$500,0),FALSE),"")</f>
        <v>95</v>
      </c>
      <c r="N656" s="108">
        <f>IFERROR(HLOOKUP(N649,'Latest indicator estimate data'!$A$1:$ZZ$500,MATCH($D656,'Latest indicator estimate data'!$G$1:$G$500,0),FALSE),"")</f>
        <v>90</v>
      </c>
      <c r="O656" s="108">
        <f>IFERROR(HLOOKUP(O649,'Latest indicator estimate data'!$A$1:$ZZ$500,MATCH($D656,'Latest indicator estimate data'!$G$1:$G$500,0),FALSE),"")</f>
        <v>56</v>
      </c>
      <c r="P656" s="108">
        <f>IFERROR(HLOOKUP(P649,'Latest indicator estimate data'!$A$1:$ZZ$500,MATCH($D656,'Latest indicator estimate data'!$G$1:$G$500,0),FALSE),"")</f>
        <v>97</v>
      </c>
      <c r="Q656" s="108">
        <f>IFERROR(HLOOKUP(Q649,'Latest indicator estimate data'!$A$1:$ZZ$500,MATCH($D656,'Latest indicator estimate data'!$G$1:$G$500,0),FALSE),"")</f>
        <v>39</v>
      </c>
      <c r="X656" s="19" t="s">
        <v>2316</v>
      </c>
      <c r="Y656" s="19" t="s">
        <v>1030</v>
      </c>
      <c r="Z656" s="19" t="s">
        <v>1649</v>
      </c>
    </row>
    <row r="657" spans="2:26">
      <c r="C657" s="130" t="s">
        <v>2035</v>
      </c>
      <c r="D657" s="131"/>
      <c r="E657" s="132"/>
      <c r="F657" s="132"/>
      <c r="G657" s="132"/>
      <c r="H657" s="132"/>
      <c r="I657" s="132"/>
      <c r="J657" s="132"/>
      <c r="K657" s="132"/>
      <c r="L657" s="132"/>
      <c r="M657" s="132"/>
      <c r="N657" s="132"/>
      <c r="O657" s="132"/>
      <c r="P657" s="132"/>
      <c r="Q657" s="132"/>
      <c r="X657" s="19" t="s">
        <v>2317</v>
      </c>
      <c r="Y657" s="19" t="s">
        <v>1031</v>
      </c>
      <c r="Z657" s="19" t="s">
        <v>1651</v>
      </c>
    </row>
    <row r="658" spans="2:26">
      <c r="C658" s="125"/>
      <c r="D658" s="20" t="s">
        <v>1933</v>
      </c>
      <c r="E658" s="108">
        <f>IFERROR(HLOOKUP(E649,'Latest indicator estimate data'!$A$1:$ZZ$500,MATCH($D658,'Latest indicator estimate data'!$G$1:$G$500,0),FALSE),"")</f>
        <v>29</v>
      </c>
      <c r="F658" s="108">
        <f>IFERROR(HLOOKUP(F649,'Latest indicator estimate data'!$A$1:$ZZ$500,MATCH($D658,'Latest indicator estimate data'!$G$1:$G$500,0),FALSE),"")</f>
        <v>22</v>
      </c>
      <c r="G658" s="108">
        <f>IFERROR(HLOOKUP(G649,'Latest indicator estimate data'!$A$1:$ZZ$500,MATCH($D658,'Latest indicator estimate data'!$G$1:$G$500,0),FALSE),"")</f>
        <v>5</v>
      </c>
      <c r="H658" s="108">
        <f>IFERROR(HLOOKUP(H649,'Latest indicator estimate data'!$A$1:$ZZ$500,MATCH($D658,'Latest indicator estimate data'!$G$1:$G$500,0),FALSE),"")</f>
        <v>16</v>
      </c>
      <c r="I658" s="108">
        <f>IFERROR(HLOOKUP(I649,'Latest indicator estimate data'!$A$1:$ZZ$500,MATCH($D658,'Latest indicator estimate data'!$G$1:$G$500,0),FALSE),"")</f>
        <v>70</v>
      </c>
      <c r="J658" s="108">
        <f>IFERROR(HLOOKUP(J649,'Latest indicator estimate data'!$A$1:$ZZ$500,MATCH($D658,'Latest indicator estimate data'!$G$1:$G$500,0),FALSE),"")</f>
        <v>44</v>
      </c>
      <c r="K658" s="108">
        <f>IFERROR(HLOOKUP(K649,'Latest indicator estimate data'!$A$1:$ZZ$500,MATCH($D658,'Latest indicator estimate data'!$G$1:$G$500,0),FALSE),"")</f>
        <v>82</v>
      </c>
      <c r="L658" s="108">
        <f>IFERROR(HLOOKUP(L649,'Latest indicator estimate data'!$A$1:$ZZ$500,MATCH($D658,'Latest indicator estimate data'!$G$1:$G$500,0),FALSE),"")</f>
        <v>12</v>
      </c>
      <c r="M658" s="108">
        <f>IFERROR(HLOOKUP(M649,'Latest indicator estimate data'!$A$1:$ZZ$500,MATCH($D658,'Latest indicator estimate data'!$G$1:$G$500,0),FALSE),"")</f>
        <v>10</v>
      </c>
      <c r="N658" s="108">
        <f>IFERROR(HLOOKUP(N649,'Latest indicator estimate data'!$A$1:$ZZ$500,MATCH($D658,'Latest indicator estimate data'!$G$1:$G$500,0),FALSE),"")</f>
        <v>32</v>
      </c>
      <c r="O658" s="108">
        <f>IFERROR(HLOOKUP(O649,'Latest indicator estimate data'!$A$1:$ZZ$500,MATCH($D658,'Latest indicator estimate data'!$G$1:$G$500,0),FALSE),"")</f>
        <v>1</v>
      </c>
      <c r="P658" s="108">
        <f>IFERROR(HLOOKUP(P649,'Latest indicator estimate data'!$A$1:$ZZ$500,MATCH($D658,'Latest indicator estimate data'!$G$1:$G$500,0),FALSE),"")</f>
        <v>23</v>
      </c>
      <c r="Q658" s="108">
        <f>IFERROR(HLOOKUP(Q649,'Latest indicator estimate data'!$A$1:$ZZ$500,MATCH($D658,'Latest indicator estimate data'!$G$1:$G$500,0),FALSE),"")</f>
        <v>73</v>
      </c>
      <c r="X658" s="19" t="s">
        <v>2318</v>
      </c>
      <c r="Y658" s="19" t="s">
        <v>1032</v>
      </c>
      <c r="Z658" s="19" t="s">
        <v>1653</v>
      </c>
    </row>
    <row r="659" spans="2:26">
      <c r="C659" s="125"/>
      <c r="D659" s="20" t="s">
        <v>1934</v>
      </c>
      <c r="E659" s="108">
        <f>IFERROR(HLOOKUP(E649,'Latest indicator estimate data'!$A$1:$ZZ$500,MATCH($D659,'Latest indicator estimate data'!$G$1:$G$500,0),FALSE),"")</f>
        <v>78</v>
      </c>
      <c r="F659" s="108">
        <f>IFERROR(HLOOKUP(F649,'Latest indicator estimate data'!$A$1:$ZZ$500,MATCH($D659,'Latest indicator estimate data'!$G$1:$G$500,0),FALSE),"")</f>
        <v>72</v>
      </c>
      <c r="G659" s="108">
        <f>IFERROR(HLOOKUP(G649,'Latest indicator estimate data'!$A$1:$ZZ$500,MATCH($D659,'Latest indicator estimate data'!$G$1:$G$500,0),FALSE),"")</f>
        <v>46</v>
      </c>
      <c r="H659" s="108">
        <f>IFERROR(HLOOKUP(H649,'Latest indicator estimate data'!$A$1:$ZZ$500,MATCH($D659,'Latest indicator estimate data'!$G$1:$G$500,0),FALSE),"")</f>
        <v>53</v>
      </c>
      <c r="I659" s="108">
        <f>IFERROR(HLOOKUP(I649,'Latest indicator estimate data'!$A$1:$ZZ$500,MATCH($D659,'Latest indicator estimate data'!$G$1:$G$500,0),FALSE),"")</f>
        <v>76</v>
      </c>
      <c r="J659" s="108">
        <f>IFERROR(HLOOKUP(J649,'Latest indicator estimate data'!$A$1:$ZZ$500,MATCH($D659,'Latest indicator estimate data'!$G$1:$G$500,0),FALSE),"")</f>
        <v>72</v>
      </c>
      <c r="K659" s="108">
        <f>IFERROR(HLOOKUP(K649,'Latest indicator estimate data'!$A$1:$ZZ$500,MATCH($D659,'Latest indicator estimate data'!$G$1:$G$500,0),FALSE),"")</f>
        <v>88</v>
      </c>
      <c r="L659" s="108">
        <f>IFERROR(HLOOKUP(L649,'Latest indicator estimate data'!$A$1:$ZZ$500,MATCH($D659,'Latest indicator estimate data'!$G$1:$G$500,0),FALSE),"")</f>
        <v>51</v>
      </c>
      <c r="M659" s="108">
        <f>IFERROR(HLOOKUP(M649,'Latest indicator estimate data'!$A$1:$ZZ$500,MATCH($D659,'Latest indicator estimate data'!$G$1:$G$500,0),FALSE),"")</f>
        <v>55</v>
      </c>
      <c r="N659" s="108">
        <f>IFERROR(HLOOKUP(N649,'Latest indicator estimate data'!$A$1:$ZZ$500,MATCH($D659,'Latest indicator estimate data'!$G$1:$G$500,0),FALSE),"")</f>
        <v>66</v>
      </c>
      <c r="O659" s="108">
        <f>IFERROR(HLOOKUP(O649,'Latest indicator estimate data'!$A$1:$ZZ$500,MATCH($D659,'Latest indicator estimate data'!$G$1:$G$500,0),FALSE),"")</f>
        <v>31</v>
      </c>
      <c r="P659" s="108">
        <f>IFERROR(HLOOKUP(P649,'Latest indicator estimate data'!$A$1:$ZZ$500,MATCH($D659,'Latest indicator estimate data'!$G$1:$G$500,0),FALSE),"")</f>
        <v>70</v>
      </c>
      <c r="Q659" s="108">
        <f>IFERROR(HLOOKUP(Q649,'Latest indicator estimate data'!$A$1:$ZZ$500,MATCH($D659,'Latest indicator estimate data'!$G$1:$G$500,0),FALSE),"")</f>
        <v>74</v>
      </c>
      <c r="X659" s="19" t="s">
        <v>2319</v>
      </c>
      <c r="Y659" s="19" t="s">
        <v>1042</v>
      </c>
      <c r="Z659" s="19" t="s">
        <v>1661</v>
      </c>
    </row>
    <row r="660" spans="2:26">
      <c r="C660" s="130" t="s">
        <v>2039</v>
      </c>
      <c r="D660" s="131"/>
      <c r="E660" s="132"/>
      <c r="F660" s="132"/>
      <c r="G660" s="132"/>
      <c r="H660" s="132"/>
      <c r="I660" s="132"/>
      <c r="J660" s="132"/>
      <c r="K660" s="132"/>
      <c r="L660" s="132"/>
      <c r="M660" s="132"/>
      <c r="N660" s="132"/>
      <c r="O660" s="132"/>
      <c r="P660" s="132"/>
      <c r="Q660" s="132"/>
      <c r="X660" s="19" t="s">
        <v>2320</v>
      </c>
      <c r="Y660" s="19" t="s">
        <v>1043</v>
      </c>
      <c r="Z660" s="19" t="s">
        <v>2321</v>
      </c>
    </row>
    <row r="661" spans="2:26">
      <c r="C661" s="125"/>
      <c r="D661" s="20" t="s">
        <v>2561</v>
      </c>
      <c r="E661" s="108">
        <f>IFERROR(HLOOKUP(E649,'Latest indicator estimate data'!$A$1:$ZZ$500,MATCH($D661,'Latest indicator estimate data'!$G$1:$G$500,0),FALSE),"")</f>
        <v>89</v>
      </c>
      <c r="F661" s="108">
        <f>IFERROR(HLOOKUP(F649,'Latest indicator estimate data'!$A$1:$ZZ$500,MATCH($D661,'Latest indicator estimate data'!$G$1:$G$500,0),FALSE),"")</f>
        <v>63</v>
      </c>
      <c r="G661" s="108">
        <f>IFERROR(HLOOKUP(G649,'Latest indicator estimate data'!$A$1:$ZZ$500,MATCH($D661,'Latest indicator estimate data'!$G$1:$G$500,0),FALSE),"")</f>
        <v>47</v>
      </c>
      <c r="H661" s="108">
        <f>IFERROR(HLOOKUP(H649,'Latest indicator estimate data'!$A$1:$ZZ$500,MATCH($D661,'Latest indicator estimate data'!$G$1:$G$500,0),FALSE),"")</f>
        <v>47</v>
      </c>
      <c r="I661" s="108">
        <f>IFERROR(HLOOKUP(I649,'Latest indicator estimate data'!$A$1:$ZZ$500,MATCH($D661,'Latest indicator estimate data'!$G$1:$G$500,0),FALSE),"")</f>
        <v>84</v>
      </c>
      <c r="J661" s="108">
        <f>IFERROR(HLOOKUP(J649,'Latest indicator estimate data'!$A$1:$ZZ$500,MATCH($D661,'Latest indicator estimate data'!$G$1:$G$500,0),FALSE),"")</f>
        <v>58</v>
      </c>
      <c r="K661" s="108">
        <f>IFERROR(HLOOKUP(K649,'Latest indicator estimate data'!$A$1:$ZZ$500,MATCH($D661,'Latest indicator estimate data'!$G$1:$G$500,0),FALSE),"")</f>
        <v>89</v>
      </c>
      <c r="L661" s="108">
        <f>IFERROR(HLOOKUP(L649,'Latest indicator estimate data'!$A$1:$ZZ$500,MATCH($D661,'Latest indicator estimate data'!$G$1:$G$500,0),FALSE),"")</f>
        <v>47</v>
      </c>
      <c r="M661" s="108">
        <f>IFERROR(HLOOKUP(M649,'Latest indicator estimate data'!$A$1:$ZZ$500,MATCH($D661,'Latest indicator estimate data'!$G$1:$G$500,0),FALSE),"")</f>
        <v>47</v>
      </c>
      <c r="N661" s="108">
        <f>IFERROR(HLOOKUP(N649,'Latest indicator estimate data'!$A$1:$ZZ$500,MATCH($D661,'Latest indicator estimate data'!$G$1:$G$500,0),FALSE),"")</f>
        <v>64</v>
      </c>
      <c r="O661" s="108">
        <f>IFERROR(HLOOKUP(O649,'Latest indicator estimate data'!$A$1:$ZZ$500,MATCH($D661,'Latest indicator estimate data'!$G$1:$G$500,0),FALSE),"")</f>
        <v>32</v>
      </c>
      <c r="P661" s="108">
        <f>IFERROR(HLOOKUP(P649,'Latest indicator estimate data'!$A$1:$ZZ$500,MATCH($D661,'Latest indicator estimate data'!$G$1:$G$500,0),FALSE),"")</f>
        <v>68</v>
      </c>
      <c r="Q661" s="108">
        <f>IFERROR(HLOOKUP(Q649,'Latest indicator estimate data'!$A$1:$ZZ$500,MATCH($D661,'Latest indicator estimate data'!$G$1:$G$500,0),FALSE),"")</f>
        <v>19</v>
      </c>
      <c r="X661" s="19" t="s">
        <v>2322</v>
      </c>
      <c r="Y661" s="19" t="s">
        <v>1044</v>
      </c>
      <c r="Z661" s="19" t="s">
        <v>1672</v>
      </c>
    </row>
    <row r="662" spans="2:26">
      <c r="C662" s="126"/>
      <c r="D662" s="129" t="s">
        <v>2560</v>
      </c>
      <c r="E662" s="113">
        <f>IFERROR(HLOOKUP(E649,'Latest indicator estimate data'!$A$1:$ZZ$500,MATCH($D662,'Latest indicator estimate data'!$G$1:$G$500,0),FALSE),"")</f>
        <v>48</v>
      </c>
      <c r="F662" s="113">
        <f>IFERROR(HLOOKUP(F649,'Latest indicator estimate data'!$A$1:$ZZ$500,MATCH($D662,'Latest indicator estimate data'!$G$1:$G$500,0),FALSE),"")</f>
        <v>45</v>
      </c>
      <c r="G662" s="113">
        <f>IFERROR(HLOOKUP(G649,'Latest indicator estimate data'!$A$1:$ZZ$500,MATCH($D662,'Latest indicator estimate data'!$G$1:$G$500,0),FALSE),"")</f>
        <v>23</v>
      </c>
      <c r="H662" s="113">
        <f>IFERROR(HLOOKUP(H649,'Latest indicator estimate data'!$A$1:$ZZ$500,MATCH($D662,'Latest indicator estimate data'!$G$1:$G$500,0),FALSE),"")</f>
        <v>33</v>
      </c>
      <c r="I662" s="113">
        <f>IFERROR(HLOOKUP(I649,'Latest indicator estimate data'!$A$1:$ZZ$500,MATCH($D662,'Latest indicator estimate data'!$G$1:$G$500,0),FALSE),"")</f>
        <v>71</v>
      </c>
      <c r="J662" s="113">
        <f>IFERROR(HLOOKUP(J649,'Latest indicator estimate data'!$A$1:$ZZ$500,MATCH($D662,'Latest indicator estimate data'!$G$1:$G$500,0),FALSE),"")</f>
        <v>58</v>
      </c>
      <c r="K662" s="113">
        <f>IFERROR(HLOOKUP(K649,'Latest indicator estimate data'!$A$1:$ZZ$500,MATCH($D662,'Latest indicator estimate data'!$G$1:$G$500,0),FALSE),"")</f>
        <v>84</v>
      </c>
      <c r="L662" s="113">
        <f>IFERROR(HLOOKUP(L649,'Latest indicator estimate data'!$A$1:$ZZ$500,MATCH($D662,'Latest indicator estimate data'!$G$1:$G$500,0),FALSE),"")</f>
        <v>30</v>
      </c>
      <c r="M662" s="113">
        <f>IFERROR(HLOOKUP(M649,'Latest indicator estimate data'!$A$1:$ZZ$500,MATCH($D662,'Latest indicator estimate data'!$G$1:$G$500,0),FALSE),"")</f>
        <v>30</v>
      </c>
      <c r="N662" s="113">
        <f>IFERROR(HLOOKUP(N649,'Latest indicator estimate data'!$A$1:$ZZ$500,MATCH($D662,'Latest indicator estimate data'!$G$1:$G$500,0),FALSE),"")</f>
        <v>47</v>
      </c>
      <c r="O662" s="113">
        <f>IFERROR(HLOOKUP(O649,'Latest indicator estimate data'!$A$1:$ZZ$500,MATCH($D662,'Latest indicator estimate data'!$G$1:$G$500,0),FALSE),"")</f>
        <v>14</v>
      </c>
      <c r="P662" s="113">
        <f>IFERROR(HLOOKUP(P649,'Latest indicator estimate data'!$A$1:$ZZ$500,MATCH($D662,'Latest indicator estimate data'!$G$1:$G$500,0),FALSE),"")</f>
        <v>44</v>
      </c>
      <c r="Q662" s="113">
        <f>IFERROR(HLOOKUP(Q649,'Latest indicator estimate data'!$A$1:$ZZ$500,MATCH($D662,'Latest indicator estimate data'!$G$1:$G$500,0),FALSE),"")</f>
        <v>128</v>
      </c>
    </row>
    <row r="666" spans="2:26">
      <c r="B666" s="105" t="s">
        <v>2323</v>
      </c>
    </row>
    <row r="667" spans="2:26">
      <c r="B667" s="105" t="s">
        <v>2324</v>
      </c>
      <c r="C667" s="105"/>
      <c r="D667" s="106"/>
      <c r="E667" s="107"/>
      <c r="F667" s="107"/>
      <c r="G667" s="107"/>
      <c r="H667" s="107"/>
      <c r="I667" s="107"/>
      <c r="J667" s="107"/>
      <c r="K667" s="107"/>
      <c r="L667" s="107"/>
      <c r="M667" s="107"/>
      <c r="N667" s="107"/>
      <c r="O667" s="108"/>
      <c r="P667" s="118"/>
    </row>
    <row r="668" spans="2:26" ht="27.75" customHeight="1">
      <c r="C668" s="109"/>
      <c r="D668" s="109"/>
      <c r="E668" s="245" t="s">
        <v>2325</v>
      </c>
      <c r="F668" s="245"/>
      <c r="G668" s="245"/>
      <c r="H668" s="110"/>
      <c r="I668" s="110"/>
      <c r="J668" s="110"/>
      <c r="K668" s="110"/>
      <c r="L668" s="110"/>
      <c r="M668" s="110"/>
      <c r="N668" s="110"/>
      <c r="O668" s="110"/>
      <c r="P668" s="110"/>
    </row>
    <row r="669" spans="2:26" ht="76.5" customHeight="1">
      <c r="C669" s="120"/>
      <c r="D669" s="120"/>
      <c r="E669" s="160" t="str">
        <f>X671</f>
        <v>IV cannulas and giving sets</v>
      </c>
      <c r="F669" s="160" t="str">
        <f>X672</f>
        <v>O2 interface (nasal canulae)</v>
      </c>
      <c r="G669" s="160" t="str">
        <f>X673</f>
        <v>O2 interface (face masks)</v>
      </c>
      <c r="H669" s="160" t="str">
        <f>X674</f>
        <v xml:space="preserve">Average score for tracer hospital supply items </v>
      </c>
      <c r="I669" s="160" t="str">
        <f>X675</f>
        <v xml:space="preserve">all 3 hospital supply currently available </v>
      </c>
      <c r="J669" s="160" t="str">
        <f>X676</f>
        <v xml:space="preserve">50% or more of the 3 hospital supply currently available </v>
      </c>
      <c r="K669" s="160" t="s">
        <v>2015</v>
      </c>
      <c r="L669" s="111"/>
      <c r="M669" s="111"/>
      <c r="N669" s="111"/>
      <c r="O669" s="111"/>
      <c r="P669" s="111"/>
    </row>
    <row r="670" spans="2:26" ht="27.6">
      <c r="C670" s="121"/>
      <c r="D670" s="121"/>
      <c r="E670" s="127" t="s">
        <v>1033</v>
      </c>
      <c r="F670" s="127" t="s">
        <v>1034</v>
      </c>
      <c r="G670" s="127" t="s">
        <v>1035</v>
      </c>
      <c r="H670" s="127" t="s">
        <v>1045</v>
      </c>
      <c r="I670" s="127" t="s">
        <v>1046</v>
      </c>
      <c r="J670" s="127" t="s">
        <v>1047</v>
      </c>
      <c r="K670" s="127" t="s">
        <v>1200</v>
      </c>
      <c r="L670" s="127"/>
      <c r="M670" s="127"/>
      <c r="N670" s="127"/>
      <c r="O670" s="127"/>
      <c r="P670" s="127"/>
    </row>
    <row r="671" spans="2:26">
      <c r="C671" s="123" t="s">
        <v>1927</v>
      </c>
      <c r="D671" s="124"/>
      <c r="E671" s="112">
        <f>HLOOKUP(E670,'Latest indicator estimate data'!$A$1:$ZZ$500,MATCH($C671,'Latest indicator estimate data'!$G$1:$G$500,0),FALSE)</f>
        <v>96</v>
      </c>
      <c r="F671" s="112">
        <f>HLOOKUP(F670,'Latest indicator estimate data'!$A$1:$ZZ$500,MATCH($C671,'Latest indicator estimate data'!$G$1:$G$500,0),FALSE)</f>
        <v>84</v>
      </c>
      <c r="G671" s="112">
        <f>HLOOKUP(G670,'Latest indicator estimate data'!$A$1:$ZZ$500,MATCH($C671,'Latest indicator estimate data'!$G$1:$G$500,0),FALSE)</f>
        <v>82</v>
      </c>
      <c r="H671" s="112">
        <f>HLOOKUP(H670,'Latest indicator estimate data'!$A$1:$ZZ$500,MATCH($C671,'Latest indicator estimate data'!$G$1:$G$500,0),FALSE)</f>
        <v>87</v>
      </c>
      <c r="I671" s="112">
        <f>HLOOKUP(I670,'Latest indicator estimate data'!$A$1:$ZZ$500,MATCH($C671,'Latest indicator estimate data'!$G$1:$G$500,0),FALSE)</f>
        <v>80</v>
      </c>
      <c r="J671" s="112">
        <f>HLOOKUP(J670,'Latest indicator estimate data'!$A$1:$ZZ$500,MATCH($C671,'Latest indicator estimate data'!$G$1:$G$500,0),FALSE)</f>
        <v>87</v>
      </c>
      <c r="K671" s="112">
        <f>HLOOKUP(K670,'Latest indicator estimate data'!$A$1:$ZZ$500,MATCH($C671,'Latest indicator estimate data'!$G$1:$G$500,0),FALSE)</f>
        <v>45</v>
      </c>
      <c r="L671" s="112" t="e">
        <f>HLOOKUP(L670,'Latest indicator estimate data'!$A$1:$ZZ$500,MATCH($C671,'Latest indicator estimate data'!$G$1:$G$500,0),FALSE)</f>
        <v>#N/A</v>
      </c>
      <c r="M671" s="112" t="e">
        <f>HLOOKUP(M670,'Latest indicator estimate data'!$A$1:$ZZ$500,MATCH($C671,'Latest indicator estimate data'!$G$1:$G$500,0),FALSE)</f>
        <v>#N/A</v>
      </c>
      <c r="N671" s="112" t="e">
        <f>HLOOKUP(N670,'Latest indicator estimate data'!$A$1:$ZZ$500,MATCH($C671,'Latest indicator estimate data'!$G$1:$G$500,0),FALSE)</f>
        <v>#N/A</v>
      </c>
      <c r="O671" s="112" t="e">
        <f>HLOOKUP(O670,'Latest indicator estimate data'!$A$1:$ZZ$500,MATCH($C671,'Latest indicator estimate data'!$G$1:$G$500,0),FALSE)</f>
        <v>#N/A</v>
      </c>
      <c r="P671" s="112" t="e">
        <f>HLOOKUP(P670,'Latest indicator estimate data'!A329:ZZ828,MATCH(C671,'Latest indicator estimate data'!E329:E828,0),FALSE)</f>
        <v>#N/A</v>
      </c>
      <c r="X671" s="19" t="s">
        <v>2326</v>
      </c>
      <c r="Y671" s="19" t="s">
        <v>1033</v>
      </c>
      <c r="Z671" s="19" t="s">
        <v>1655</v>
      </c>
    </row>
    <row r="672" spans="2:26">
      <c r="C672" s="133" t="s">
        <v>2027</v>
      </c>
      <c r="D672" s="134"/>
      <c r="E672" s="132"/>
      <c r="F672" s="132"/>
      <c r="G672" s="132"/>
      <c r="H672" s="132"/>
      <c r="I672" s="132"/>
      <c r="J672" s="132"/>
      <c r="K672" s="132"/>
      <c r="L672" s="132"/>
      <c r="M672" s="132"/>
      <c r="N672" s="132"/>
      <c r="O672" s="132"/>
      <c r="P672" s="132"/>
      <c r="X672" s="19" t="s">
        <v>2327</v>
      </c>
      <c r="Y672" s="19" t="s">
        <v>1034</v>
      </c>
      <c r="Z672" s="19" t="s">
        <v>1657</v>
      </c>
    </row>
    <row r="673" spans="2:26">
      <c r="C673" s="125"/>
      <c r="D673" s="20" t="s">
        <v>1928</v>
      </c>
      <c r="E673" s="108">
        <f>IFERROR(HLOOKUP(E670,'Latest indicator estimate data'!$A$1:$ZZ$500,MATCH($D673,'Latest indicator estimate data'!$G$1:$G$500,0),FALSE),"")</f>
        <v>96</v>
      </c>
      <c r="F673" s="108">
        <f>IFERROR(HLOOKUP(F670,'Latest indicator estimate data'!$A$1:$ZZ$500,MATCH($D673,'Latest indicator estimate data'!$G$1:$G$500,0),FALSE),"")</f>
        <v>84</v>
      </c>
      <c r="G673" s="108">
        <f>IFERROR(HLOOKUP(G670,'Latest indicator estimate data'!$A$1:$ZZ$500,MATCH($D673,'Latest indicator estimate data'!$G$1:$G$500,0),FALSE),"")</f>
        <v>82</v>
      </c>
      <c r="H673" s="108">
        <f>IFERROR(HLOOKUP(H670,'Latest indicator estimate data'!$A$1:$ZZ$500,MATCH($D673,'Latest indicator estimate data'!$G$1:$G$500,0),FALSE),"")</f>
        <v>87</v>
      </c>
      <c r="I673" s="108">
        <f>IFERROR(HLOOKUP(I670,'Latest indicator estimate data'!$A$1:$ZZ$500,MATCH($D673,'Latest indicator estimate data'!$G$1:$G$500,0),FALSE),"")</f>
        <v>80</v>
      </c>
      <c r="J673" s="108">
        <f>IFERROR(HLOOKUP(J670,'Latest indicator estimate data'!$A$1:$ZZ$500,MATCH($D673,'Latest indicator estimate data'!$G$1:$G$500,0),FALSE),"")</f>
        <v>87</v>
      </c>
      <c r="K673" s="108">
        <f>IFERROR(HLOOKUP(K670,'Latest indicator estimate data'!$A$1:$ZZ$500,MATCH($D673,'Latest indicator estimate data'!$G$1:$G$500,0),FALSE),"")</f>
        <v>45</v>
      </c>
      <c r="L673" s="108" t="str">
        <f>IFERROR(HLOOKUP(L670,'Latest indicator estimate data'!$A$1:$ZZ$500,MATCH($D673,'Latest indicator estimate data'!$G$1:$G$500,0),FALSE),"")</f>
        <v/>
      </c>
      <c r="M673" s="108" t="str">
        <f>IFERROR(HLOOKUP(M670,'Latest indicator estimate data'!$A$1:$ZZ$500,MATCH($D673,'Latest indicator estimate data'!$G$1:$G$500,0),FALSE),"")</f>
        <v/>
      </c>
      <c r="N673" s="108" t="str">
        <f>IFERROR(HLOOKUP(N670,'Latest indicator estimate data'!$A$1:$ZZ$500,MATCH($D673,'Latest indicator estimate data'!$G$1:$G$500,0),FALSE),"")</f>
        <v/>
      </c>
      <c r="O673" s="108" t="str">
        <f>IFERROR(HLOOKUP(O670,'Latest indicator estimate data'!$A$1:$ZZ$500,MATCH($D673,'Latest indicator estimate data'!$G$1:$G$500,0),FALSE),"")</f>
        <v/>
      </c>
      <c r="P673" s="108" t="str">
        <f>IFERROR(HLOOKUP(P670,'Latest indicator estimate data'!A329:ZZ828,MATCH(D673,'Latest indicator estimate data'!F329:F828,0),FALSE),"")</f>
        <v/>
      </c>
      <c r="X673" s="19" t="s">
        <v>2328</v>
      </c>
      <c r="Y673" s="19" t="s">
        <v>1035</v>
      </c>
      <c r="Z673" s="19" t="s">
        <v>1659</v>
      </c>
    </row>
    <row r="674" spans="2:26" ht="27.6">
      <c r="C674" s="125"/>
      <c r="D674" s="20" t="s">
        <v>1929</v>
      </c>
      <c r="E674" s="108">
        <f>IFERROR(HLOOKUP(E670,'Latest indicator estimate data'!$A$1:$ZZ$500,MATCH($D674,'Latest indicator estimate data'!$G$1:$G$500,0),FALSE),"")</f>
        <v>0</v>
      </c>
      <c r="F674" s="108">
        <f>IFERROR(HLOOKUP(F670,'Latest indicator estimate data'!$A$1:$ZZ$500,MATCH($D674,'Latest indicator estimate data'!$G$1:$G$500,0),FALSE),"")</f>
        <v>0</v>
      </c>
      <c r="G674" s="108">
        <f>IFERROR(HLOOKUP(G670,'Latest indicator estimate data'!$A$1:$ZZ$500,MATCH($D674,'Latest indicator estimate data'!$G$1:$G$500,0),FALSE),"")</f>
        <v>0</v>
      </c>
      <c r="H674" s="108">
        <f>IFERROR(HLOOKUP(H670,'Latest indicator estimate data'!$A$1:$ZZ$500,MATCH($D674,'Latest indicator estimate data'!$G$1:$G$500,0),FALSE),"")</f>
        <v>0</v>
      </c>
      <c r="I674" s="108">
        <f>IFERROR(HLOOKUP(I670,'Latest indicator estimate data'!$A$1:$ZZ$500,MATCH($D674,'Latest indicator estimate data'!$G$1:$G$500,0),FALSE),"")</f>
        <v>0</v>
      </c>
      <c r="J674" s="108">
        <f>IFERROR(HLOOKUP(J670,'Latest indicator estimate data'!$A$1:$ZZ$500,MATCH($D674,'Latest indicator estimate data'!$G$1:$G$500,0),FALSE),"")</f>
        <v>0</v>
      </c>
      <c r="K674" s="108">
        <f>IFERROR(HLOOKUP(K670,'Latest indicator estimate data'!$A$1:$ZZ$500,MATCH($D674,'Latest indicator estimate data'!$G$1:$G$500,0),FALSE),"")</f>
        <v>0</v>
      </c>
      <c r="L674" s="108" t="str">
        <f>IFERROR(HLOOKUP(L670,'Latest indicator estimate data'!$A$1:$ZZ$500,MATCH($D674,'Latest indicator estimate data'!$G$1:$G$500,0),FALSE),"")</f>
        <v/>
      </c>
      <c r="M674" s="108" t="str">
        <f>IFERROR(HLOOKUP(M670,'Latest indicator estimate data'!$A$1:$ZZ$500,MATCH($D674,'Latest indicator estimate data'!$G$1:$G$500,0),FALSE),"")</f>
        <v/>
      </c>
      <c r="N674" s="108" t="str">
        <f>IFERROR(HLOOKUP(N670,'Latest indicator estimate data'!$A$1:$ZZ$500,MATCH($D674,'Latest indicator estimate data'!$G$1:$G$500,0),FALSE),"")</f>
        <v/>
      </c>
      <c r="O674" s="108" t="str">
        <f>IFERROR(HLOOKUP(O670,'Latest indicator estimate data'!$A$1:$ZZ$500,MATCH($D674,'Latest indicator estimate data'!$G$1:$G$500,0),FALSE),"")</f>
        <v/>
      </c>
      <c r="P674" s="108" t="str">
        <f>IFERROR(HLOOKUP(P670,'Latest indicator estimate data'!A329:ZZ828,MATCH(D674,'Latest indicator estimate data'!F329:F828,0),FALSE),"")</f>
        <v/>
      </c>
      <c r="X674" s="19" t="s">
        <v>2329</v>
      </c>
      <c r="Y674" s="19" t="s">
        <v>1045</v>
      </c>
      <c r="Z674" s="19" t="s">
        <v>1674</v>
      </c>
    </row>
    <row r="675" spans="2:26">
      <c r="C675" s="130" t="s">
        <v>2031</v>
      </c>
      <c r="D675" s="131"/>
      <c r="E675" s="132"/>
      <c r="F675" s="132"/>
      <c r="G675" s="132"/>
      <c r="H675" s="132"/>
      <c r="I675" s="132"/>
      <c r="J675" s="132"/>
      <c r="K675" s="132"/>
      <c r="L675" s="132"/>
      <c r="M675" s="132"/>
      <c r="N675" s="132"/>
      <c r="O675" s="132"/>
      <c r="P675" s="132"/>
      <c r="X675" s="19" t="s">
        <v>2330</v>
      </c>
      <c r="Y675" s="19" t="s">
        <v>1046</v>
      </c>
      <c r="Z675" s="19" t="s">
        <v>1675</v>
      </c>
    </row>
    <row r="676" spans="2:26">
      <c r="C676" s="125"/>
      <c r="D676" s="20" t="s">
        <v>2558</v>
      </c>
      <c r="E676" s="108">
        <f>IFERROR(HLOOKUP(E670,'Latest indicator estimate data'!$A$1:$ZZ$500,MATCH($D676,'Latest indicator estimate data'!$G$1:$G$500,0),FALSE),"")</f>
        <v>86</v>
      </c>
      <c r="F676" s="108">
        <f>IFERROR(HLOOKUP(F670,'Latest indicator estimate data'!$A$1:$ZZ$500,MATCH($D676,'Latest indicator estimate data'!$G$1:$G$500,0),FALSE),"")</f>
        <v>43</v>
      </c>
      <c r="G676" s="108">
        <f>IFERROR(HLOOKUP(G670,'Latest indicator estimate data'!$A$1:$ZZ$500,MATCH($D676,'Latest indicator estimate data'!$G$1:$G$500,0),FALSE),"")</f>
        <v>29</v>
      </c>
      <c r="H676" s="108">
        <f>IFERROR(HLOOKUP(H670,'Latest indicator estimate data'!$A$1:$ZZ$500,MATCH($D676,'Latest indicator estimate data'!$G$1:$G$500,0),FALSE),"")</f>
        <v>52</v>
      </c>
      <c r="I676" s="108">
        <f>IFERROR(HLOOKUP(I670,'Latest indicator estimate data'!$A$1:$ZZ$500,MATCH($D676,'Latest indicator estimate data'!$G$1:$G$500,0),FALSE),"")</f>
        <v>29</v>
      </c>
      <c r="J676" s="108">
        <f>IFERROR(HLOOKUP(J670,'Latest indicator estimate data'!$A$1:$ZZ$500,MATCH($D676,'Latest indicator estimate data'!$G$1:$G$500,0),FALSE),"")</f>
        <v>43</v>
      </c>
      <c r="K676" s="108">
        <f>IFERROR(HLOOKUP(K670,'Latest indicator estimate data'!$A$1:$ZZ$500,MATCH($D676,'Latest indicator estimate data'!$G$1:$G$500,0),FALSE),"")</f>
        <v>7</v>
      </c>
      <c r="L676" s="108" t="str">
        <f>IFERROR(HLOOKUP(L670,'Latest indicator estimate data'!$A$1:$ZZ$500,MATCH($D676,'Latest indicator estimate data'!$G$1:$G$500,0),FALSE),"")</f>
        <v/>
      </c>
      <c r="M676" s="108" t="str">
        <f>IFERROR(HLOOKUP(M670,'Latest indicator estimate data'!$A$1:$ZZ$500,MATCH($D676,'Latest indicator estimate data'!$G$1:$G$500,0),FALSE),"")</f>
        <v/>
      </c>
      <c r="N676" s="108" t="str">
        <f>IFERROR(HLOOKUP(N670,'Latest indicator estimate data'!$A$1:$ZZ$500,MATCH($D676,'Latest indicator estimate data'!$G$1:$G$500,0),FALSE),"")</f>
        <v/>
      </c>
      <c r="O676" s="108" t="str">
        <f>IFERROR(HLOOKUP(O670,'Latest indicator estimate data'!$A$1:$ZZ$500,MATCH($D676,'Latest indicator estimate data'!$G$1:$G$500,0),FALSE),"")</f>
        <v/>
      </c>
      <c r="P676" s="108" t="str">
        <f>IFERROR(HLOOKUP(P670,'Latest indicator estimate data'!L329:AAK828,MATCH(D676,'Latest indicator estimate data'!Q329:Q828,0),FALSE),"")</f>
        <v/>
      </c>
      <c r="X676" s="19" t="s">
        <v>2331</v>
      </c>
      <c r="Y676" s="19" t="s">
        <v>1047</v>
      </c>
      <c r="Z676" s="19" t="s">
        <v>1677</v>
      </c>
    </row>
    <row r="677" spans="2:26">
      <c r="C677" s="125"/>
      <c r="D677" s="20" t="s">
        <v>2559</v>
      </c>
      <c r="E677" s="108">
        <f>IFERROR(HLOOKUP(E670,'Latest indicator estimate data'!$A$1:$ZZ$500,MATCH($D677,'Latest indicator estimate data'!$G$1:$G$500,0),FALSE),"")</f>
        <v>97</v>
      </c>
      <c r="F677" s="108">
        <f>IFERROR(HLOOKUP(F670,'Latest indicator estimate data'!$A$1:$ZZ$500,MATCH($D677,'Latest indicator estimate data'!$G$1:$G$500,0),FALSE),"")</f>
        <v>92</v>
      </c>
      <c r="G677" s="108">
        <f>IFERROR(HLOOKUP(G670,'Latest indicator estimate data'!$A$1:$ZZ$500,MATCH($D677,'Latest indicator estimate data'!$G$1:$G$500,0),FALSE),"")</f>
        <v>92</v>
      </c>
      <c r="H677" s="108">
        <f>IFERROR(HLOOKUP(H670,'Latest indicator estimate data'!$A$1:$ZZ$500,MATCH($D677,'Latest indicator estimate data'!$G$1:$G$500,0),FALSE),"")</f>
        <v>94</v>
      </c>
      <c r="I677" s="108">
        <f>IFERROR(HLOOKUP(I670,'Latest indicator estimate data'!$A$1:$ZZ$500,MATCH($D677,'Latest indicator estimate data'!$G$1:$G$500,0),FALSE),"")</f>
        <v>89</v>
      </c>
      <c r="J677" s="108">
        <f>IFERROR(HLOOKUP(J670,'Latest indicator estimate data'!$A$1:$ZZ$500,MATCH($D677,'Latest indicator estimate data'!$G$1:$G$500,0),FALSE),"")</f>
        <v>95</v>
      </c>
      <c r="K677" s="108">
        <f>IFERROR(HLOOKUP(K670,'Latest indicator estimate data'!$A$1:$ZZ$500,MATCH($D677,'Latest indicator estimate data'!$G$1:$G$500,0),FALSE),"")</f>
        <v>38</v>
      </c>
      <c r="L677" s="108" t="str">
        <f>IFERROR(HLOOKUP(L670,'Latest indicator estimate data'!$A$1:$ZZ$500,MATCH($D677,'Latest indicator estimate data'!$G$1:$G$500,0),FALSE),"")</f>
        <v/>
      </c>
      <c r="M677" s="108" t="str">
        <f>IFERROR(HLOOKUP(M670,'Latest indicator estimate data'!$A$1:$ZZ$500,MATCH($D677,'Latest indicator estimate data'!$G$1:$G$500,0),FALSE),"")</f>
        <v/>
      </c>
      <c r="N677" s="108" t="str">
        <f>IFERROR(HLOOKUP(N670,'Latest indicator estimate data'!$A$1:$ZZ$500,MATCH($D677,'Latest indicator estimate data'!$G$1:$G$500,0),FALSE),"")</f>
        <v/>
      </c>
      <c r="O677" s="108" t="str">
        <f>IFERROR(HLOOKUP(O670,'Latest indicator estimate data'!$A$1:$ZZ$500,MATCH($D677,'Latest indicator estimate data'!$G$1:$G$500,0),FALSE),"")</f>
        <v/>
      </c>
      <c r="P677" s="108" t="str">
        <f>IFERROR(HLOOKUP(P670,'Latest indicator estimate data'!L330:AAK829,MATCH(D677,'Latest indicator estimate data'!Q330:Q829,0),FALSE),"")</f>
        <v/>
      </c>
    </row>
    <row r="678" spans="2:26">
      <c r="C678" s="130" t="s">
        <v>2035</v>
      </c>
      <c r="D678" s="131"/>
      <c r="E678" s="132"/>
      <c r="F678" s="132"/>
      <c r="G678" s="132"/>
      <c r="H678" s="132"/>
      <c r="I678" s="132"/>
      <c r="J678" s="132"/>
      <c r="K678" s="132"/>
      <c r="L678" s="132"/>
      <c r="M678" s="132"/>
      <c r="N678" s="132"/>
      <c r="O678" s="132"/>
      <c r="P678" s="132"/>
    </row>
    <row r="679" spans="2:26">
      <c r="C679" s="125"/>
      <c r="D679" s="20" t="s">
        <v>1933</v>
      </c>
      <c r="E679" s="108">
        <f>IFERROR(HLOOKUP(E670,'Latest indicator estimate data'!$A$1:$ZZ$500,MATCH($D679,'Latest indicator estimate data'!$G$1:$G$500,0),FALSE),"")</f>
        <v>100</v>
      </c>
      <c r="F679" s="108">
        <f>IFERROR(HLOOKUP(F670,'Latest indicator estimate data'!$A$1:$ZZ$500,MATCH($D679,'Latest indicator estimate data'!$G$1:$G$500,0),FALSE),"")</f>
        <v>50</v>
      </c>
      <c r="G679" s="108">
        <f>IFERROR(HLOOKUP(G670,'Latest indicator estimate data'!$A$1:$ZZ$500,MATCH($D679,'Latest indicator estimate data'!$G$1:$G$500,0),FALSE),"")</f>
        <v>17</v>
      </c>
      <c r="H679" s="108">
        <f>IFERROR(HLOOKUP(H670,'Latest indicator estimate data'!$A$1:$ZZ$500,MATCH($D679,'Latest indicator estimate data'!$G$1:$G$500,0),FALSE),"")</f>
        <v>56</v>
      </c>
      <c r="I679" s="108">
        <f>IFERROR(HLOOKUP(I670,'Latest indicator estimate data'!$A$1:$ZZ$500,MATCH($D679,'Latest indicator estimate data'!$G$1:$G$500,0),FALSE),"")</f>
        <v>17</v>
      </c>
      <c r="J679" s="108">
        <f>IFERROR(HLOOKUP(J670,'Latest indicator estimate data'!$A$1:$ZZ$500,MATCH($D679,'Latest indicator estimate data'!$G$1:$G$500,0),FALSE),"")</f>
        <v>50</v>
      </c>
      <c r="K679" s="108">
        <f>IFERROR(HLOOKUP(K670,'Latest indicator estimate data'!$A$1:$ZZ$500,MATCH($D679,'Latest indicator estimate data'!$G$1:$G$500,0),FALSE),"")</f>
        <v>6</v>
      </c>
      <c r="L679" s="108" t="str">
        <f>IFERROR(HLOOKUP(L670,'Latest indicator estimate data'!$A$1:$ZZ$500,MATCH($D679,'Latest indicator estimate data'!$G$1:$G$500,0),FALSE),"")</f>
        <v/>
      </c>
      <c r="M679" s="108" t="str">
        <f>IFERROR(HLOOKUP(M670,'Latest indicator estimate data'!$A$1:$ZZ$500,MATCH($D679,'Latest indicator estimate data'!$G$1:$G$500,0),FALSE),"")</f>
        <v/>
      </c>
      <c r="N679" s="108" t="str">
        <f>IFERROR(HLOOKUP(N670,'Latest indicator estimate data'!$A$1:$ZZ$500,MATCH($D679,'Latest indicator estimate data'!$G$1:$G$500,0),FALSE),"")</f>
        <v/>
      </c>
      <c r="O679" s="108" t="str">
        <f>IFERROR(HLOOKUP(O670,'Latest indicator estimate data'!$A$1:$ZZ$500,MATCH($D679,'Latest indicator estimate data'!$G$1:$G$500,0),FALSE),"")</f>
        <v/>
      </c>
      <c r="P679" s="108" t="str">
        <f>IFERROR(HLOOKUP(P670,'Latest indicator estimate data'!L332:AAK831,MATCH(D679,'Latest indicator estimate data'!Q332:Q831,0),FALSE),"")</f>
        <v/>
      </c>
    </row>
    <row r="680" spans="2:26">
      <c r="C680" s="125"/>
      <c r="D680" s="20" t="s">
        <v>1934</v>
      </c>
      <c r="E680" s="108">
        <f>IFERROR(HLOOKUP(E670,'Latest indicator estimate data'!$A$1:$ZZ$500,MATCH($D680,'Latest indicator estimate data'!$G$1:$G$500,0),FALSE),"")</f>
        <v>95</v>
      </c>
      <c r="F680" s="108">
        <f>IFERROR(HLOOKUP(F670,'Latest indicator estimate data'!$A$1:$ZZ$500,MATCH($D680,'Latest indicator estimate data'!$G$1:$G$500,0),FALSE),"")</f>
        <v>90</v>
      </c>
      <c r="G680" s="108">
        <f>IFERROR(HLOOKUP(G670,'Latest indicator estimate data'!$A$1:$ZZ$500,MATCH($D680,'Latest indicator estimate data'!$G$1:$G$500,0),FALSE),"")</f>
        <v>92</v>
      </c>
      <c r="H680" s="108">
        <f>IFERROR(HLOOKUP(H670,'Latest indicator estimate data'!$A$1:$ZZ$500,MATCH($D680,'Latest indicator estimate data'!$G$1:$G$500,0),FALSE),"")</f>
        <v>92</v>
      </c>
      <c r="I680" s="108">
        <f>IFERROR(HLOOKUP(I670,'Latest indicator estimate data'!$A$1:$ZZ$500,MATCH($D680,'Latest indicator estimate data'!$G$1:$G$500,0),FALSE),"")</f>
        <v>90</v>
      </c>
      <c r="J680" s="108">
        <f>IFERROR(HLOOKUP(J670,'Latest indicator estimate data'!$A$1:$ZZ$500,MATCH($D680,'Latest indicator estimate data'!$G$1:$G$500,0),FALSE),"")</f>
        <v>92</v>
      </c>
      <c r="K680" s="108">
        <f>IFERROR(HLOOKUP(K670,'Latest indicator estimate data'!$A$1:$ZZ$500,MATCH($D680,'Latest indicator estimate data'!$G$1:$G$500,0),FALSE),"")</f>
        <v>39</v>
      </c>
      <c r="L680" s="108" t="str">
        <f>IFERROR(HLOOKUP(L670,'Latest indicator estimate data'!$A$1:$ZZ$500,MATCH($D680,'Latest indicator estimate data'!$G$1:$G$500,0),FALSE),"")</f>
        <v/>
      </c>
      <c r="M680" s="108" t="str">
        <f>IFERROR(HLOOKUP(M670,'Latest indicator estimate data'!$A$1:$ZZ$500,MATCH($D680,'Latest indicator estimate data'!$G$1:$G$500,0),FALSE),"")</f>
        <v/>
      </c>
      <c r="N680" s="108" t="str">
        <f>IFERROR(HLOOKUP(N670,'Latest indicator estimate data'!$A$1:$ZZ$500,MATCH($D680,'Latest indicator estimate data'!$G$1:$G$500,0),FALSE),"")</f>
        <v/>
      </c>
      <c r="O680" s="108" t="str">
        <f>IFERROR(HLOOKUP(O670,'Latest indicator estimate data'!$A$1:$ZZ$500,MATCH($D680,'Latest indicator estimate data'!$G$1:$G$500,0),FALSE),"")</f>
        <v/>
      </c>
      <c r="P680" s="108" t="str">
        <f>IFERROR(HLOOKUP(P670,'Latest indicator estimate data'!L333:AAK832,MATCH(D680,'Latest indicator estimate data'!Q333:Q832,0),FALSE),"")</f>
        <v/>
      </c>
    </row>
    <row r="681" spans="2:26">
      <c r="C681" s="130" t="s">
        <v>2039</v>
      </c>
      <c r="D681" s="131"/>
      <c r="E681" s="132"/>
      <c r="F681" s="132"/>
      <c r="G681" s="132"/>
      <c r="H681" s="132"/>
      <c r="I681" s="132"/>
      <c r="J681" s="132"/>
      <c r="K681" s="132"/>
      <c r="L681" s="132"/>
      <c r="M681" s="132"/>
      <c r="N681" s="132"/>
      <c r="O681" s="132"/>
      <c r="P681" s="132"/>
    </row>
    <row r="682" spans="2:26">
      <c r="C682" s="125"/>
      <c r="D682" s="20" t="s">
        <v>2561</v>
      </c>
      <c r="E682" s="108">
        <f>IFERROR(HLOOKUP(E670,'Latest indicator estimate data'!$A$1:$ZZ$500,MATCH($D682,'Latest indicator estimate data'!$G$1:$G$500,0),FALSE),"")</f>
        <v>100</v>
      </c>
      <c r="F682" s="108">
        <f>IFERROR(HLOOKUP(F670,'Latest indicator estimate data'!$A$1:$ZZ$500,MATCH($D682,'Latest indicator estimate data'!$G$1:$G$500,0),FALSE),"")</f>
        <v>75</v>
      </c>
      <c r="G682" s="108">
        <f>IFERROR(HLOOKUP(G670,'Latest indicator estimate data'!$A$1:$ZZ$500,MATCH($D682,'Latest indicator estimate data'!$G$1:$G$500,0),FALSE),"")</f>
        <v>88</v>
      </c>
      <c r="H682" s="108">
        <f>IFERROR(HLOOKUP(H670,'Latest indicator estimate data'!$A$1:$ZZ$500,MATCH($D682,'Latest indicator estimate data'!$G$1:$G$500,0),FALSE),"")</f>
        <v>88</v>
      </c>
      <c r="I682" s="108">
        <f>IFERROR(HLOOKUP(I670,'Latest indicator estimate data'!$A$1:$ZZ$500,MATCH($D682,'Latest indicator estimate data'!$G$1:$G$500,0),FALSE),"")</f>
        <v>75</v>
      </c>
      <c r="J682" s="108">
        <f>IFERROR(HLOOKUP(J670,'Latest indicator estimate data'!$A$1:$ZZ$500,MATCH($D682,'Latest indicator estimate data'!$G$1:$G$500,0),FALSE),"")</f>
        <v>88</v>
      </c>
      <c r="K682" s="108">
        <f>IFERROR(HLOOKUP(K670,'Latest indicator estimate data'!$A$1:$ZZ$500,MATCH($D682,'Latest indicator estimate data'!$G$1:$G$500,0),FALSE),"")</f>
        <v>8</v>
      </c>
      <c r="L682" s="108" t="str">
        <f>IFERROR(HLOOKUP(L670,'Latest indicator estimate data'!$A$1:$ZZ$500,MATCH($D682,'Latest indicator estimate data'!$G$1:$G$500,0),FALSE),"")</f>
        <v/>
      </c>
      <c r="M682" s="108" t="str">
        <f>IFERROR(HLOOKUP(M670,'Latest indicator estimate data'!$A$1:$ZZ$500,MATCH($D682,'Latest indicator estimate data'!$G$1:$G$500,0),FALSE),"")</f>
        <v/>
      </c>
      <c r="N682" s="108" t="str">
        <f>IFERROR(HLOOKUP(N670,'Latest indicator estimate data'!$A$1:$ZZ$500,MATCH($D682,'Latest indicator estimate data'!$G$1:$G$500,0),FALSE),"")</f>
        <v/>
      </c>
      <c r="O682" s="108" t="str">
        <f>IFERROR(HLOOKUP(O670,'Latest indicator estimate data'!$A$1:$ZZ$500,MATCH($D682,'Latest indicator estimate data'!$G$1:$G$500,0),FALSE),"")</f>
        <v/>
      </c>
      <c r="P682" s="108" t="str">
        <f>IFERROR(HLOOKUP(P670,'Latest indicator estimate data'!L335:AAK834,MATCH(D682,'Latest indicator estimate data'!Q335:Q834,0),FALSE),"")</f>
        <v/>
      </c>
    </row>
    <row r="683" spans="2:26">
      <c r="C683" s="126"/>
      <c r="D683" s="129" t="s">
        <v>2560</v>
      </c>
      <c r="E683" s="113">
        <f>IFERROR(HLOOKUP(E670,'Latest indicator estimate data'!$A$1:$ZZ$500,MATCH($D683,'Latest indicator estimate data'!$G$1:$G$500,0),FALSE),"")</f>
        <v>95</v>
      </c>
      <c r="F683" s="113">
        <f>IFERROR(HLOOKUP(F670,'Latest indicator estimate data'!$A$1:$ZZ$500,MATCH($D683,'Latest indicator estimate data'!$G$1:$G$500,0),FALSE),"")</f>
        <v>86</v>
      </c>
      <c r="G683" s="113">
        <f>IFERROR(HLOOKUP(G670,'Latest indicator estimate data'!$A$1:$ZZ$500,MATCH($D683,'Latest indicator estimate data'!$G$1:$G$500,0),FALSE),"")</f>
        <v>81</v>
      </c>
      <c r="H683" s="113">
        <f>IFERROR(HLOOKUP(H670,'Latest indicator estimate data'!$A$1:$ZZ$500,MATCH($D683,'Latest indicator estimate data'!$G$1:$G$500,0),FALSE),"")</f>
        <v>87</v>
      </c>
      <c r="I683" s="113">
        <f>IFERROR(HLOOKUP(I670,'Latest indicator estimate data'!$A$1:$ZZ$500,MATCH($D683,'Latest indicator estimate data'!$G$1:$G$500,0),FALSE),"")</f>
        <v>81</v>
      </c>
      <c r="J683" s="113">
        <f>IFERROR(HLOOKUP(J670,'Latest indicator estimate data'!$A$1:$ZZ$500,MATCH($D683,'Latest indicator estimate data'!$G$1:$G$500,0),FALSE),"")</f>
        <v>86</v>
      </c>
      <c r="K683" s="113">
        <f>IFERROR(HLOOKUP(K670,'Latest indicator estimate data'!$A$1:$ZZ$500,MATCH($D683,'Latest indicator estimate data'!$G$1:$G$500,0),FALSE),"")</f>
        <v>37</v>
      </c>
      <c r="L683" s="113" t="str">
        <f>IFERROR(HLOOKUP(L670,'Latest indicator estimate data'!$A$1:$ZZ$500,MATCH($D683,'Latest indicator estimate data'!$G$1:$G$500,0),FALSE),"")</f>
        <v/>
      </c>
      <c r="M683" s="113" t="str">
        <f>IFERROR(HLOOKUP(M670,'Latest indicator estimate data'!$A$1:$ZZ$500,MATCH($D683,'Latest indicator estimate data'!$G$1:$G$500,0),FALSE),"")</f>
        <v/>
      </c>
      <c r="N683" s="113" t="str">
        <f>IFERROR(HLOOKUP(N670,'Latest indicator estimate data'!$A$1:$ZZ$500,MATCH($D683,'Latest indicator estimate data'!$G$1:$G$500,0),FALSE),"")</f>
        <v/>
      </c>
      <c r="O683" s="113" t="str">
        <f>IFERROR(HLOOKUP(O670,'Latest indicator estimate data'!$A$1:$ZZ$500,MATCH($D683,'Latest indicator estimate data'!$G$1:$G$500,0),FALSE),"")</f>
        <v/>
      </c>
      <c r="P683" s="113" t="str">
        <f>IFERROR(HLOOKUP(P670,'Latest indicator estimate data'!L336:AAK835,MATCH(D683,'Latest indicator estimate data'!Q336:Q835,0),FALSE),"")</f>
        <v/>
      </c>
    </row>
    <row r="687" spans="2:26">
      <c r="B687" s="105" t="s">
        <v>2332</v>
      </c>
    </row>
    <row r="688" spans="2:26">
      <c r="B688" s="105" t="s">
        <v>2333</v>
      </c>
      <c r="C688" s="105"/>
      <c r="D688" s="106"/>
      <c r="E688" s="107"/>
      <c r="F688" s="107"/>
      <c r="G688" s="107"/>
      <c r="H688" s="107"/>
      <c r="I688" s="107"/>
      <c r="J688" s="107"/>
      <c r="K688" s="107"/>
      <c r="L688" s="107"/>
      <c r="M688" s="107"/>
      <c r="N688" s="107"/>
      <c r="O688" s="108"/>
      <c r="P688" s="118"/>
    </row>
    <row r="689" spans="3:41" ht="21.75" customHeight="1">
      <c r="C689" s="109"/>
      <c r="D689" s="109"/>
      <c r="E689" s="245" t="s">
        <v>2309</v>
      </c>
      <c r="F689" s="245"/>
      <c r="G689" s="245"/>
      <c r="H689" s="245"/>
      <c r="I689" s="245"/>
      <c r="J689" s="245"/>
      <c r="K689" s="245"/>
      <c r="L689" s="245"/>
      <c r="M689" s="245"/>
      <c r="N689" s="245"/>
      <c r="O689" s="245"/>
      <c r="P689" s="245"/>
      <c r="Q689" s="245"/>
      <c r="R689" s="245"/>
      <c r="S689" s="245"/>
      <c r="T689" s="245"/>
      <c r="U689" s="245"/>
      <c r="V689" s="112"/>
    </row>
    <row r="690" spans="3:41" ht="81" customHeight="1">
      <c r="C690" s="120"/>
      <c r="D690" s="120"/>
      <c r="E690" s="160" t="str">
        <f>X692</f>
        <v>hydrocortisone</v>
      </c>
      <c r="F690" s="160" t="str">
        <f>X693</f>
        <v xml:space="preserve">Molnupiravir [Antiviral] </v>
      </c>
      <c r="G690" s="160" t="str">
        <f>X694</f>
        <v xml:space="preserve">Baracitanib [JAK inhibitor] </v>
      </c>
      <c r="H690" s="160" t="str">
        <f>X695</f>
        <v xml:space="preserve">Casirivimab/Imdevimab [Monoclonal antibody] </v>
      </c>
      <c r="I690" s="160" t="str">
        <f>X696</f>
        <v>Tocilizumab /IL-6 inhibitors (injectable)</v>
      </c>
      <c r="J690" s="160" t="str">
        <f>X697</f>
        <v>Rubbing alcohol (&gt;70%  alcohol by volume)</v>
      </c>
      <c r="K690" s="160" t="str">
        <f>X698</f>
        <v xml:space="preserve">Chlorine </v>
      </c>
      <c r="L690" s="160" t="str">
        <f>X699</f>
        <v>Paracetamol (for oral administration)</v>
      </c>
      <c r="M690" s="160" t="str">
        <f>X700</f>
        <v>Ampicillin (injectable)</v>
      </c>
      <c r="N690" s="160" t="str">
        <f>X701</f>
        <v>Ceftriaxone / Цефтріаксон</v>
      </c>
      <c r="O690" s="160" t="str">
        <f>X702</f>
        <v>Azithromycin (for oral administration)</v>
      </c>
      <c r="P690" s="160" t="str">
        <f>X703</f>
        <v xml:space="preserve">suxamethonium chloride or other neuromuscular blocker  (injectable) </v>
      </c>
      <c r="Q690" s="160" t="str">
        <f>X704</f>
        <v>Morphine (injectable) or other opiate</v>
      </c>
      <c r="R690" s="160" t="str">
        <f>X705</f>
        <v>Haloperidol (injectable)</v>
      </c>
      <c r="S690" s="160" t="str">
        <f>X706</f>
        <v>Epinephrine</v>
      </c>
      <c r="T690" s="160" t="str">
        <f>X707</f>
        <v>Oxytocin</v>
      </c>
      <c r="U690" s="160" t="str">
        <f>X708</f>
        <v>Oxygen</v>
      </c>
      <c r="V690" s="160" t="s">
        <v>2015</v>
      </c>
    </row>
    <row r="691" spans="3:41" ht="27.6">
      <c r="C691" s="121"/>
      <c r="D691" s="121"/>
      <c r="E691" s="127" t="s">
        <v>1048</v>
      </c>
      <c r="F691" s="127" t="s">
        <v>1049</v>
      </c>
      <c r="G691" s="127" t="s">
        <v>1050</v>
      </c>
      <c r="H691" s="127" t="s">
        <v>1051</v>
      </c>
      <c r="I691" s="127" t="s">
        <v>1052</v>
      </c>
      <c r="J691" s="127" t="s">
        <v>1054</v>
      </c>
      <c r="K691" s="127" t="s">
        <v>1055</v>
      </c>
      <c r="L691" s="127" t="s">
        <v>1056</v>
      </c>
      <c r="M691" s="127" t="s">
        <v>1057</v>
      </c>
      <c r="N691" s="127" t="s">
        <v>1058</v>
      </c>
      <c r="O691" s="127" t="s">
        <v>1059</v>
      </c>
      <c r="P691" s="127" t="s">
        <v>1060</v>
      </c>
      <c r="Q691" s="127" t="s">
        <v>1061</v>
      </c>
      <c r="R691" s="127" t="s">
        <v>1062</v>
      </c>
      <c r="S691" s="127" t="s">
        <v>1063</v>
      </c>
      <c r="T691" s="127" t="s">
        <v>1064</v>
      </c>
      <c r="U691" s="127" t="s">
        <v>1065</v>
      </c>
      <c r="V691" s="127" t="s">
        <v>1200</v>
      </c>
    </row>
    <row r="692" spans="3:41" ht="14.4">
      <c r="C692" s="123" t="s">
        <v>1927</v>
      </c>
      <c r="D692" s="124"/>
      <c r="E692" s="112">
        <f>HLOOKUP(E691,'Latest indicator estimate data'!$A$1:$ZZ$500,MATCH($C692,'Latest indicator estimate data'!$G$1:$G$500,0),FALSE)</f>
        <v>89</v>
      </c>
      <c r="F692" s="112">
        <f>HLOOKUP(F691,'Latest indicator estimate data'!$A$1:$ZZ$500,MATCH($C692,'Latest indicator estimate data'!$G$1:$G$500,0),FALSE)</f>
        <v>20</v>
      </c>
      <c r="G692" s="112">
        <f>HLOOKUP(G691,'Latest indicator estimate data'!$A$1:$ZZ$500,MATCH($C692,'Latest indicator estimate data'!$G$1:$G$500,0),FALSE)</f>
        <v>24</v>
      </c>
      <c r="H692" s="112">
        <f>HLOOKUP(H691,'Latest indicator estimate data'!$A$1:$ZZ$500,MATCH($C692,'Latest indicator estimate data'!$G$1:$G$500,0),FALSE)</f>
        <v>20</v>
      </c>
      <c r="I692" s="112">
        <f>HLOOKUP(I691,'Latest indicator estimate data'!$A$1:$ZZ$500,MATCH($C692,'Latest indicator estimate data'!$G$1:$G$500,0),FALSE)</f>
        <v>16</v>
      </c>
      <c r="J692" s="112">
        <f>HLOOKUP(J691,'Latest indicator estimate data'!$A$1:$ZZ$500,MATCH($C692,'Latest indicator estimate data'!$G$1:$G$500,0),FALSE)</f>
        <v>89</v>
      </c>
      <c r="K692" s="112">
        <f>HLOOKUP(K691,'Latest indicator estimate data'!$A$1:$ZZ$500,MATCH($C692,'Latest indicator estimate data'!$G$1:$G$500,0),FALSE)</f>
        <v>76</v>
      </c>
      <c r="L692" s="112">
        <f>HLOOKUP(L691,'Latest indicator estimate data'!$A$1:$ZZ$500,MATCH($C692,'Latest indicator estimate data'!$G$1:$G$500,0),FALSE)</f>
        <v>93</v>
      </c>
      <c r="M692" s="112">
        <f>HLOOKUP(M691,'Latest indicator estimate data'!$A$1:$ZZ$500,MATCH($C692,'Latest indicator estimate data'!$G$1:$G$500,0),FALSE)</f>
        <v>78</v>
      </c>
      <c r="N692" s="112">
        <f>HLOOKUP(N691,'Latest indicator estimate data'!$A$1:$ZZ$500,MATCH($C692,'Latest indicator estimate data'!$G$1:$G$500,0),FALSE)</f>
        <v>84</v>
      </c>
      <c r="O692" s="112">
        <f>HLOOKUP(O691,'Latest indicator estimate data'!$A$1:$ZZ$500,MATCH($C692,'Latest indicator estimate data'!$G$1:$G$500,0),FALSE)</f>
        <v>82</v>
      </c>
      <c r="P692" s="112">
        <f>HLOOKUP(P691,'Latest indicator estimate data'!$A$1:$ZZ$500,MATCH($C692,'Latest indicator estimate data'!$G$1:$G$500,0),FALSE)</f>
        <v>69</v>
      </c>
      <c r="Q692" s="112">
        <f>HLOOKUP(Q691,'Latest indicator estimate data'!$A$1:$ZZ$500,MATCH($C692,'Latest indicator estimate data'!$G$1:$G$500,0),FALSE)</f>
        <v>73</v>
      </c>
      <c r="R692" s="112">
        <f>HLOOKUP(R691,'Latest indicator estimate data'!$A$1:$ZZ$500,MATCH($C692,'Latest indicator estimate data'!$G$1:$G$500,0),FALSE)</f>
        <v>58</v>
      </c>
      <c r="S692" s="112">
        <f>HLOOKUP(S691,'Latest indicator estimate data'!$A$1:$ZZ$500,MATCH($C692,'Latest indicator estimate data'!$G$1:$G$500,0),FALSE)</f>
        <v>69</v>
      </c>
      <c r="T692" s="112">
        <f>HLOOKUP(T691,'Latest indicator estimate data'!$A$1:$ZZ$500,MATCH($C692,'Latest indicator estimate data'!$G$1:$G$500,0),FALSE)</f>
        <v>93</v>
      </c>
      <c r="U692" s="112">
        <f>HLOOKUP(U691,'Latest indicator estimate data'!$A$1:$ZZ$500,MATCH($C692,'Latest indicator estimate data'!$G$1:$G$500,0),FALSE)</f>
        <v>91</v>
      </c>
      <c r="V692" s="112">
        <f>HLOOKUP(V691,'Latest indicator estimate data'!$A$1:$ZZ$500,MATCH($C692,'Latest indicator estimate data'!$G$1:$G$500,0),FALSE)</f>
        <v>45</v>
      </c>
      <c r="X692" s="19" t="s">
        <v>2334</v>
      </c>
      <c r="Y692" s="19" t="s">
        <v>1048</v>
      </c>
      <c r="Z692" s="19" t="s">
        <v>1679</v>
      </c>
      <c r="AK692" s="81"/>
      <c r="AL692" s="82"/>
      <c r="AM692" s="83"/>
      <c r="AN692"/>
      <c r="AO692"/>
    </row>
    <row r="693" spans="3:41" ht="14.4">
      <c r="C693" s="133" t="s">
        <v>2027</v>
      </c>
      <c r="D693" s="134"/>
      <c r="E693" s="132"/>
      <c r="F693" s="132"/>
      <c r="G693" s="132"/>
      <c r="H693" s="132"/>
      <c r="I693" s="132"/>
      <c r="J693" s="132"/>
      <c r="K693" s="132"/>
      <c r="L693" s="132"/>
      <c r="M693" s="132"/>
      <c r="N693" s="132"/>
      <c r="O693" s="132"/>
      <c r="P693" s="132"/>
      <c r="Q693" s="132"/>
      <c r="R693" s="132"/>
      <c r="S693" s="132"/>
      <c r="T693" s="132"/>
      <c r="U693" s="132"/>
      <c r="V693" s="132"/>
      <c r="X693" s="19" t="s">
        <v>2281</v>
      </c>
      <c r="Y693" s="19" t="s">
        <v>1049</v>
      </c>
      <c r="Z693" s="19" t="s">
        <v>1603</v>
      </c>
      <c r="AK693" s="81"/>
      <c r="AL693" s="82"/>
      <c r="AM693" s="83"/>
      <c r="AN693"/>
      <c r="AO693"/>
    </row>
    <row r="694" spans="3:41" ht="14.4">
      <c r="C694" s="125"/>
      <c r="D694" s="20" t="s">
        <v>1928</v>
      </c>
      <c r="E694" s="108">
        <f>IFERROR(HLOOKUP(E691,'Latest indicator estimate data'!$A$1:$ZZ$500,MATCH($D694,'Latest indicator estimate data'!$G$1:$G$500,0),FALSE),"")</f>
        <v>89</v>
      </c>
      <c r="F694" s="108">
        <f>IFERROR(HLOOKUP(F691,'Latest indicator estimate data'!$A$1:$ZZ$500,MATCH($D694,'Latest indicator estimate data'!$G$1:$G$500,0),FALSE),"")</f>
        <v>20</v>
      </c>
      <c r="G694" s="108">
        <f>IFERROR(HLOOKUP(G691,'Latest indicator estimate data'!$A$1:$ZZ$500,MATCH($D694,'Latest indicator estimate data'!$G$1:$G$500,0),FALSE),"")</f>
        <v>24</v>
      </c>
      <c r="H694" s="108">
        <f>IFERROR(HLOOKUP(H691,'Latest indicator estimate data'!$A$1:$ZZ$500,MATCH($D694,'Latest indicator estimate data'!$G$1:$G$500,0),FALSE),"")</f>
        <v>20</v>
      </c>
      <c r="I694" s="108">
        <f>IFERROR(HLOOKUP(I691,'Latest indicator estimate data'!$A$1:$ZZ$500,MATCH($D694,'Latest indicator estimate data'!$G$1:$G$500,0),FALSE),"")</f>
        <v>16</v>
      </c>
      <c r="J694" s="108">
        <f>IFERROR(HLOOKUP(J691,'Latest indicator estimate data'!$A$1:$ZZ$500,MATCH($D694,'Latest indicator estimate data'!$G$1:$G$500,0),FALSE),"")</f>
        <v>89</v>
      </c>
      <c r="K694" s="108">
        <f>IFERROR(HLOOKUP(K691,'Latest indicator estimate data'!$A$1:$ZZ$500,MATCH($D694,'Latest indicator estimate data'!$G$1:$G$500,0),FALSE),"")</f>
        <v>76</v>
      </c>
      <c r="L694" s="108">
        <f>IFERROR(HLOOKUP(L691,'Latest indicator estimate data'!$A$1:$ZZ$500,MATCH($D694,'Latest indicator estimate data'!$G$1:$G$500,0),FALSE),"")</f>
        <v>93</v>
      </c>
      <c r="M694" s="108">
        <f>IFERROR(HLOOKUP(M691,'Latest indicator estimate data'!$A$1:$ZZ$500,MATCH($D694,'Latest indicator estimate data'!$G$1:$G$500,0),FALSE),"")</f>
        <v>78</v>
      </c>
      <c r="N694" s="108">
        <f>IFERROR(HLOOKUP(N691,'Latest indicator estimate data'!$A$1:$ZZ$500,MATCH($D694,'Latest indicator estimate data'!$G$1:$G$500,0),FALSE),"")</f>
        <v>84</v>
      </c>
      <c r="O694" s="108">
        <f>IFERROR(HLOOKUP(O691,'Latest indicator estimate data'!$A$1:$ZZ$500,MATCH($D694,'Latest indicator estimate data'!$G$1:$G$500,0),FALSE),"")</f>
        <v>82</v>
      </c>
      <c r="P694" s="108">
        <f>IFERROR(HLOOKUP(P691,'Latest indicator estimate data'!$A$1:$ZZ$500,MATCH($D694,'Latest indicator estimate data'!$G$1:$G$500,0),FALSE),"")</f>
        <v>69</v>
      </c>
      <c r="Q694" s="108">
        <f>IFERROR(HLOOKUP(Q691,'Latest indicator estimate data'!$A$1:$ZZ$500,MATCH($D694,'Latest indicator estimate data'!$G$1:$G$500,0),FALSE),"")</f>
        <v>73</v>
      </c>
      <c r="R694" s="108">
        <f>IFERROR(HLOOKUP(R691,'Latest indicator estimate data'!$A$1:$ZZ$500,MATCH($D694,'Latest indicator estimate data'!$G$1:$G$500,0),FALSE),"")</f>
        <v>58</v>
      </c>
      <c r="S694" s="108">
        <f>IFERROR(HLOOKUP(S691,'Latest indicator estimate data'!$A$1:$ZZ$500,MATCH($D694,'Latest indicator estimate data'!$G$1:$G$500,0),FALSE),"")</f>
        <v>69</v>
      </c>
      <c r="T694" s="108">
        <f>IFERROR(HLOOKUP(T691,'Latest indicator estimate data'!$A$1:$ZZ$500,MATCH($D694,'Latest indicator estimate data'!$G$1:$G$500,0),FALSE),"")</f>
        <v>93</v>
      </c>
      <c r="U694" s="108">
        <f>IFERROR(HLOOKUP(U691,'Latest indicator estimate data'!$A$1:$ZZ$500,MATCH($D694,'Latest indicator estimate data'!$G$1:$G$500,0),FALSE),"")</f>
        <v>91</v>
      </c>
      <c r="V694" s="108">
        <f>IFERROR(HLOOKUP(V691,'Latest indicator estimate data'!$A$1:$ZZ$500,MATCH($D694,'Latest indicator estimate data'!$G$1:$G$500,0),FALSE),"")</f>
        <v>45</v>
      </c>
      <c r="X694" s="19" t="s">
        <v>2282</v>
      </c>
      <c r="Y694" s="19" t="s">
        <v>1050</v>
      </c>
      <c r="Z694" s="19" t="s">
        <v>1605</v>
      </c>
      <c r="AK694" s="81"/>
      <c r="AL694" s="82"/>
      <c r="AM694" s="83"/>
      <c r="AN694"/>
      <c r="AO694"/>
    </row>
    <row r="695" spans="3:41" ht="27.6">
      <c r="C695" s="125"/>
      <c r="D695" s="20" t="s">
        <v>1929</v>
      </c>
      <c r="E695" s="108">
        <f>IFERROR(HLOOKUP(E691,'Latest indicator estimate data'!$A$1:$ZZ$500,MATCH($D695,'Latest indicator estimate data'!$G$1:$G$500,0),FALSE),"")</f>
        <v>0</v>
      </c>
      <c r="F695" s="108">
        <f>IFERROR(HLOOKUP(F691,'Latest indicator estimate data'!$A$1:$ZZ$500,MATCH($D695,'Latest indicator estimate data'!$G$1:$G$500,0),FALSE),"")</f>
        <v>0</v>
      </c>
      <c r="G695" s="108">
        <f>IFERROR(HLOOKUP(G691,'Latest indicator estimate data'!$A$1:$ZZ$500,MATCH($D695,'Latest indicator estimate data'!$G$1:$G$500,0),FALSE),"")</f>
        <v>0</v>
      </c>
      <c r="H695" s="108">
        <f>IFERROR(HLOOKUP(H691,'Latest indicator estimate data'!$A$1:$ZZ$500,MATCH($D695,'Latest indicator estimate data'!$G$1:$G$500,0),FALSE),"")</f>
        <v>0</v>
      </c>
      <c r="I695" s="108">
        <f>IFERROR(HLOOKUP(I691,'Latest indicator estimate data'!$A$1:$ZZ$500,MATCH($D695,'Latest indicator estimate data'!$G$1:$G$500,0),FALSE),"")</f>
        <v>0</v>
      </c>
      <c r="J695" s="108">
        <f>IFERROR(HLOOKUP(J691,'Latest indicator estimate data'!$A$1:$ZZ$500,MATCH($D695,'Latest indicator estimate data'!$G$1:$G$500,0),FALSE),"")</f>
        <v>0</v>
      </c>
      <c r="K695" s="108">
        <f>IFERROR(HLOOKUP(K691,'Latest indicator estimate data'!$A$1:$ZZ$500,MATCH($D695,'Latest indicator estimate data'!$G$1:$G$500,0),FALSE),"")</f>
        <v>0</v>
      </c>
      <c r="L695" s="108">
        <f>IFERROR(HLOOKUP(L691,'Latest indicator estimate data'!$A$1:$ZZ$500,MATCH($D695,'Latest indicator estimate data'!$G$1:$G$500,0),FALSE),"")</f>
        <v>0</v>
      </c>
      <c r="M695" s="108">
        <f>IFERROR(HLOOKUP(M691,'Latest indicator estimate data'!$A$1:$ZZ$500,MATCH($D695,'Latest indicator estimate data'!$G$1:$G$500,0),FALSE),"")</f>
        <v>0</v>
      </c>
      <c r="N695" s="108">
        <f>IFERROR(HLOOKUP(N691,'Latest indicator estimate data'!$A$1:$ZZ$500,MATCH($D695,'Latest indicator estimate data'!$G$1:$G$500,0),FALSE),"")</f>
        <v>0</v>
      </c>
      <c r="O695" s="108">
        <f>IFERROR(HLOOKUP(O691,'Latest indicator estimate data'!$A$1:$ZZ$500,MATCH($D695,'Latest indicator estimate data'!$G$1:$G$500,0),FALSE),"")</f>
        <v>0</v>
      </c>
      <c r="P695" s="108">
        <f>IFERROR(HLOOKUP(P691,'Latest indicator estimate data'!$A$1:$ZZ$500,MATCH($D695,'Latest indicator estimate data'!$G$1:$G$500,0),FALSE),"")</f>
        <v>0</v>
      </c>
      <c r="Q695" s="108">
        <f>IFERROR(HLOOKUP(Q691,'Latest indicator estimate data'!$A$1:$ZZ$500,MATCH($D695,'Latest indicator estimate data'!$G$1:$G$500,0),FALSE),"")</f>
        <v>0</v>
      </c>
      <c r="R695" s="108">
        <f>IFERROR(HLOOKUP(R691,'Latest indicator estimate data'!$A$1:$ZZ$500,MATCH($D695,'Latest indicator estimate data'!$G$1:$G$500,0),FALSE),"")</f>
        <v>0</v>
      </c>
      <c r="S695" s="108">
        <f>IFERROR(HLOOKUP(S691,'Latest indicator estimate data'!$A$1:$ZZ$500,MATCH($D695,'Latest indicator estimate data'!$G$1:$G$500,0),FALSE),"")</f>
        <v>0</v>
      </c>
      <c r="T695" s="108">
        <f>IFERROR(HLOOKUP(T691,'Latest indicator estimate data'!$A$1:$ZZ$500,MATCH($D695,'Latest indicator estimate data'!$G$1:$G$500,0),FALSE),"")</f>
        <v>0</v>
      </c>
      <c r="U695" s="108">
        <f>IFERROR(HLOOKUP(U691,'Latest indicator estimate data'!$A$1:$ZZ$500,MATCH($D695,'Latest indicator estimate data'!$G$1:$G$500,0),FALSE),"")</f>
        <v>0</v>
      </c>
      <c r="V695" s="108">
        <f>IFERROR(HLOOKUP(V691,'Latest indicator estimate data'!$A$1:$ZZ$500,MATCH($D695,'Latest indicator estimate data'!$G$1:$G$500,0),FALSE),"")</f>
        <v>0</v>
      </c>
      <c r="X695" s="19" t="s">
        <v>2283</v>
      </c>
      <c r="Y695" s="19" t="s">
        <v>1051</v>
      </c>
      <c r="Z695" s="19" t="s">
        <v>1607</v>
      </c>
      <c r="AK695" s="81"/>
      <c r="AL695" s="82"/>
      <c r="AM695" s="83"/>
      <c r="AN695"/>
      <c r="AO695"/>
    </row>
    <row r="696" spans="3:41" ht="14.4">
      <c r="C696" s="130" t="s">
        <v>2031</v>
      </c>
      <c r="D696" s="131"/>
      <c r="E696" s="132"/>
      <c r="F696" s="132"/>
      <c r="G696" s="132"/>
      <c r="H696" s="132"/>
      <c r="I696" s="132"/>
      <c r="J696" s="132"/>
      <c r="K696" s="132"/>
      <c r="L696" s="132"/>
      <c r="M696" s="132"/>
      <c r="N696" s="132"/>
      <c r="O696" s="132"/>
      <c r="P696" s="132"/>
      <c r="Q696" s="132"/>
      <c r="R696" s="132"/>
      <c r="S696" s="132"/>
      <c r="T696" s="132"/>
      <c r="U696" s="132"/>
      <c r="V696" s="132"/>
      <c r="X696" s="19" t="s">
        <v>2284</v>
      </c>
      <c r="Y696" s="19" t="s">
        <v>1052</v>
      </c>
      <c r="Z696" s="19" t="s">
        <v>1609</v>
      </c>
      <c r="AK696" s="81"/>
      <c r="AL696" s="82"/>
      <c r="AM696" s="83"/>
      <c r="AN696"/>
      <c r="AO696"/>
    </row>
    <row r="697" spans="3:41" ht="14.4">
      <c r="C697" s="125"/>
      <c r="D697" s="20" t="s">
        <v>2558</v>
      </c>
      <c r="E697" s="108">
        <f>IFERROR(HLOOKUP(E691,'Latest indicator estimate data'!$A$1:$ZZ$500,MATCH($D697,'Latest indicator estimate data'!$G$1:$G$500,0),FALSE),"")</f>
        <v>43</v>
      </c>
      <c r="F697" s="108">
        <f>IFERROR(HLOOKUP(F691,'Latest indicator estimate data'!$A$1:$ZZ$500,MATCH($D697,'Latest indicator estimate data'!$G$1:$G$500,0),FALSE),"")</f>
        <v>0</v>
      </c>
      <c r="G697" s="108">
        <f>IFERROR(HLOOKUP(G691,'Latest indicator estimate data'!$A$1:$ZZ$500,MATCH($D697,'Latest indicator estimate data'!$G$1:$G$500,0),FALSE),"")</f>
        <v>0</v>
      </c>
      <c r="H697" s="108">
        <f>IFERROR(HLOOKUP(H691,'Latest indicator estimate data'!$A$1:$ZZ$500,MATCH($D697,'Latest indicator estimate data'!$G$1:$G$500,0),FALSE),"")</f>
        <v>0</v>
      </c>
      <c r="I697" s="108">
        <f>IFERROR(HLOOKUP(I691,'Latest indicator estimate data'!$A$1:$ZZ$500,MATCH($D697,'Latest indicator estimate data'!$G$1:$G$500,0),FALSE),"")</f>
        <v>0</v>
      </c>
      <c r="J697" s="108">
        <f>IFERROR(HLOOKUP(J691,'Latest indicator estimate data'!$A$1:$ZZ$500,MATCH($D697,'Latest indicator estimate data'!$G$1:$G$500,0),FALSE),"")</f>
        <v>71</v>
      </c>
      <c r="K697" s="108">
        <f>IFERROR(HLOOKUP(K691,'Latest indicator estimate data'!$A$1:$ZZ$500,MATCH($D697,'Latest indicator estimate data'!$G$1:$G$500,0),FALSE),"")</f>
        <v>57</v>
      </c>
      <c r="L697" s="108">
        <f>IFERROR(HLOOKUP(L691,'Latest indicator estimate data'!$A$1:$ZZ$500,MATCH($D697,'Latest indicator estimate data'!$G$1:$G$500,0),FALSE),"")</f>
        <v>71</v>
      </c>
      <c r="M697" s="108">
        <f>IFERROR(HLOOKUP(M691,'Latest indicator estimate data'!$A$1:$ZZ$500,MATCH($D697,'Latest indicator estimate data'!$G$1:$G$500,0),FALSE),"")</f>
        <v>14</v>
      </c>
      <c r="N697" s="108">
        <f>IFERROR(HLOOKUP(N691,'Latest indicator estimate data'!$A$1:$ZZ$500,MATCH($D697,'Latest indicator estimate data'!$G$1:$G$500,0),FALSE),"")</f>
        <v>29</v>
      </c>
      <c r="O697" s="108">
        <f>IFERROR(HLOOKUP(O691,'Latest indicator estimate data'!$A$1:$ZZ$500,MATCH($D697,'Latest indicator estimate data'!$G$1:$G$500,0),FALSE),"")</f>
        <v>14</v>
      </c>
      <c r="P697" s="108">
        <f>IFERROR(HLOOKUP(P691,'Latest indicator estimate data'!$A$1:$ZZ$500,MATCH($D697,'Latest indicator estimate data'!$G$1:$G$500,0),FALSE),"")</f>
        <v>0</v>
      </c>
      <c r="Q697" s="108">
        <f>IFERROR(HLOOKUP(Q691,'Latest indicator estimate data'!$A$1:$ZZ$500,MATCH($D697,'Latest indicator estimate data'!$G$1:$G$500,0),FALSE),"")</f>
        <v>0</v>
      </c>
      <c r="R697" s="108">
        <f>IFERROR(HLOOKUP(R691,'Latest indicator estimate data'!$A$1:$ZZ$500,MATCH($D697,'Latest indicator estimate data'!$G$1:$G$500,0),FALSE),"")</f>
        <v>0</v>
      </c>
      <c r="S697" s="108">
        <f>IFERROR(HLOOKUP(S691,'Latest indicator estimate data'!$A$1:$ZZ$500,MATCH($D697,'Latest indicator estimate data'!$G$1:$G$500,0),FALSE),"")</f>
        <v>14</v>
      </c>
      <c r="T697" s="108">
        <f>IFERROR(HLOOKUP(T691,'Latest indicator estimate data'!$A$1:$ZZ$500,MATCH($D697,'Latest indicator estimate data'!$G$1:$G$500,0),FALSE),"")</f>
        <v>57</v>
      </c>
      <c r="U697" s="108">
        <f>IFERROR(HLOOKUP(U691,'Latest indicator estimate data'!$A$1:$ZZ$500,MATCH($D697,'Latest indicator estimate data'!$G$1:$G$500,0),FALSE),"")</f>
        <v>43</v>
      </c>
      <c r="V697" s="108">
        <f>IFERROR(HLOOKUP(V691,'Latest indicator estimate data'!$A$1:$ZZ$500,MATCH($D697,'Latest indicator estimate data'!$G$1:$G$500,0),FALSE),"")</f>
        <v>7</v>
      </c>
      <c r="X697" s="19" t="s">
        <v>2292</v>
      </c>
      <c r="Y697" s="19" t="s">
        <v>1054</v>
      </c>
      <c r="Z697" s="19" t="s">
        <v>1613</v>
      </c>
      <c r="AK697" s="81"/>
      <c r="AL697" s="82"/>
      <c r="AM697" s="83"/>
      <c r="AN697"/>
      <c r="AO697"/>
    </row>
    <row r="698" spans="3:41" ht="14.4">
      <c r="C698" s="125"/>
      <c r="D698" s="20" t="s">
        <v>2559</v>
      </c>
      <c r="E698" s="108">
        <f>IFERROR(HLOOKUP(E691,'Latest indicator estimate data'!$A$1:$ZZ$500,MATCH($D698,'Latest indicator estimate data'!$G$1:$G$500,0),FALSE),"")</f>
        <v>97</v>
      </c>
      <c r="F698" s="108">
        <f>IFERROR(HLOOKUP(F691,'Latest indicator estimate data'!$A$1:$ZZ$500,MATCH($D698,'Latest indicator estimate data'!$G$1:$G$500,0),FALSE),"")</f>
        <v>24</v>
      </c>
      <c r="G698" s="108">
        <f>IFERROR(HLOOKUP(G691,'Latest indicator estimate data'!$A$1:$ZZ$500,MATCH($D698,'Latest indicator estimate data'!$G$1:$G$500,0),FALSE),"")</f>
        <v>29</v>
      </c>
      <c r="H698" s="108">
        <f>IFERROR(HLOOKUP(H691,'Latest indicator estimate data'!$A$1:$ZZ$500,MATCH($D698,'Latest indicator estimate data'!$G$1:$G$500,0),FALSE),"")</f>
        <v>24</v>
      </c>
      <c r="I698" s="108">
        <f>IFERROR(HLOOKUP(I691,'Latest indicator estimate data'!$A$1:$ZZ$500,MATCH($D698,'Latest indicator estimate data'!$G$1:$G$500,0),FALSE),"")</f>
        <v>18</v>
      </c>
      <c r="J698" s="108">
        <f>IFERROR(HLOOKUP(J691,'Latest indicator estimate data'!$A$1:$ZZ$500,MATCH($D698,'Latest indicator estimate data'!$G$1:$G$500,0),FALSE),"")</f>
        <v>92</v>
      </c>
      <c r="K698" s="108">
        <f>IFERROR(HLOOKUP(K691,'Latest indicator estimate data'!$A$1:$ZZ$500,MATCH($D698,'Latest indicator estimate data'!$G$1:$G$500,0),FALSE),"")</f>
        <v>79</v>
      </c>
      <c r="L698" s="108">
        <f>IFERROR(HLOOKUP(L691,'Latest indicator estimate data'!$A$1:$ZZ$500,MATCH($D698,'Latest indicator estimate data'!$G$1:$G$500,0),FALSE),"")</f>
        <v>97</v>
      </c>
      <c r="M698" s="108">
        <f>IFERROR(HLOOKUP(M691,'Latest indicator estimate data'!$A$1:$ZZ$500,MATCH($D698,'Latest indicator estimate data'!$G$1:$G$500,0),FALSE),"")</f>
        <v>89</v>
      </c>
      <c r="N698" s="108">
        <f>IFERROR(HLOOKUP(N691,'Latest indicator estimate data'!$A$1:$ZZ$500,MATCH($D698,'Latest indicator estimate data'!$G$1:$G$500,0),FALSE),"")</f>
        <v>95</v>
      </c>
      <c r="O698" s="108">
        <f>IFERROR(HLOOKUP(O691,'Latest indicator estimate data'!$A$1:$ZZ$500,MATCH($D698,'Latest indicator estimate data'!$G$1:$G$500,0),FALSE),"")</f>
        <v>95</v>
      </c>
      <c r="P698" s="108">
        <f>IFERROR(HLOOKUP(P691,'Latest indicator estimate data'!$A$1:$ZZ$500,MATCH($D698,'Latest indicator estimate data'!$G$1:$G$500,0),FALSE),"")</f>
        <v>82</v>
      </c>
      <c r="Q698" s="108">
        <f>IFERROR(HLOOKUP(Q691,'Latest indicator estimate data'!$A$1:$ZZ$500,MATCH($D698,'Latest indicator estimate data'!$G$1:$G$500,0),FALSE),"")</f>
        <v>87</v>
      </c>
      <c r="R698" s="108">
        <f>IFERROR(HLOOKUP(R691,'Latest indicator estimate data'!$A$1:$ZZ$500,MATCH($D698,'Latest indicator estimate data'!$G$1:$G$500,0),FALSE),"")</f>
        <v>68</v>
      </c>
      <c r="S698" s="108">
        <f>IFERROR(HLOOKUP(S691,'Latest indicator estimate data'!$A$1:$ZZ$500,MATCH($D698,'Latest indicator estimate data'!$G$1:$G$500,0),FALSE),"")</f>
        <v>79</v>
      </c>
      <c r="T698" s="108">
        <f>IFERROR(HLOOKUP(T691,'Latest indicator estimate data'!$A$1:$ZZ$500,MATCH($D698,'Latest indicator estimate data'!$G$1:$G$500,0),FALSE),"")</f>
        <v>100</v>
      </c>
      <c r="U698" s="108">
        <f>IFERROR(HLOOKUP(U691,'Latest indicator estimate data'!$A$1:$ZZ$500,MATCH($D698,'Latest indicator estimate data'!$G$1:$G$500,0),FALSE),"")</f>
        <v>100</v>
      </c>
      <c r="V698" s="108">
        <f>IFERROR(HLOOKUP(V691,'Latest indicator estimate data'!$A$1:$ZZ$500,MATCH($D698,'Latest indicator estimate data'!$G$1:$G$500,0),FALSE),"")</f>
        <v>38</v>
      </c>
      <c r="X698" s="19" t="s">
        <v>2335</v>
      </c>
      <c r="Y698" s="19" t="s">
        <v>1055</v>
      </c>
      <c r="Z698" s="19" t="s">
        <v>1686</v>
      </c>
      <c r="AK698" s="81"/>
      <c r="AL698" s="82"/>
      <c r="AM698" s="83"/>
      <c r="AN698"/>
      <c r="AO698"/>
    </row>
    <row r="699" spans="3:41" ht="14.4">
      <c r="C699" s="130" t="s">
        <v>2035</v>
      </c>
      <c r="D699" s="131"/>
      <c r="E699" s="132"/>
      <c r="F699" s="132"/>
      <c r="G699" s="132"/>
      <c r="H699" s="132"/>
      <c r="I699" s="132"/>
      <c r="J699" s="132"/>
      <c r="K699" s="132"/>
      <c r="L699" s="132"/>
      <c r="M699" s="132"/>
      <c r="N699" s="132"/>
      <c r="O699" s="132"/>
      <c r="P699" s="132"/>
      <c r="Q699" s="132"/>
      <c r="R699" s="132"/>
      <c r="S699" s="132"/>
      <c r="T699" s="132"/>
      <c r="U699" s="132"/>
      <c r="V699" s="132"/>
      <c r="X699" s="19" t="s">
        <v>2294</v>
      </c>
      <c r="Y699" s="19" t="s">
        <v>1056</v>
      </c>
      <c r="Z699" s="19" t="s">
        <v>1617</v>
      </c>
      <c r="AK699" s="81"/>
      <c r="AL699" s="82"/>
      <c r="AM699" s="83"/>
      <c r="AN699"/>
      <c r="AO699"/>
    </row>
    <row r="700" spans="3:41" ht="14.4">
      <c r="C700" s="125"/>
      <c r="D700" s="20" t="s">
        <v>1933</v>
      </c>
      <c r="E700" s="108">
        <f>IFERROR(HLOOKUP(E691,'Latest indicator estimate data'!$A$1:$ZZ$500,MATCH($D700,'Latest indicator estimate data'!$G$1:$G$500,0),FALSE),"")</f>
        <v>50</v>
      </c>
      <c r="F700" s="108">
        <f>IFERROR(HLOOKUP(F691,'Latest indicator estimate data'!$A$1:$ZZ$500,MATCH($D700,'Latest indicator estimate data'!$G$1:$G$500,0),FALSE),"")</f>
        <v>17</v>
      </c>
      <c r="G700" s="108">
        <f>IFERROR(HLOOKUP(G691,'Latest indicator estimate data'!$A$1:$ZZ$500,MATCH($D700,'Latest indicator estimate data'!$G$1:$G$500,0),FALSE),"")</f>
        <v>0</v>
      </c>
      <c r="H700" s="108">
        <f>IFERROR(HLOOKUP(H691,'Latest indicator estimate data'!$A$1:$ZZ$500,MATCH($D700,'Latest indicator estimate data'!$G$1:$G$500,0),FALSE),"")</f>
        <v>0</v>
      </c>
      <c r="I700" s="108">
        <f>IFERROR(HLOOKUP(I691,'Latest indicator estimate data'!$A$1:$ZZ$500,MATCH($D700,'Latest indicator estimate data'!$G$1:$G$500,0),FALSE),"")</f>
        <v>0</v>
      </c>
      <c r="J700" s="108">
        <f>IFERROR(HLOOKUP(J691,'Latest indicator estimate data'!$A$1:$ZZ$500,MATCH($D700,'Latest indicator estimate data'!$G$1:$G$500,0),FALSE),"")</f>
        <v>83</v>
      </c>
      <c r="K700" s="108">
        <f>IFERROR(HLOOKUP(K691,'Latest indicator estimate data'!$A$1:$ZZ$500,MATCH($D700,'Latest indicator estimate data'!$G$1:$G$500,0),FALSE),"")</f>
        <v>67</v>
      </c>
      <c r="L700" s="108">
        <f>IFERROR(HLOOKUP(L691,'Latest indicator estimate data'!$A$1:$ZZ$500,MATCH($D700,'Latest indicator estimate data'!$G$1:$G$500,0),FALSE),"")</f>
        <v>83</v>
      </c>
      <c r="M700" s="108">
        <f>IFERROR(HLOOKUP(M691,'Latest indicator estimate data'!$A$1:$ZZ$500,MATCH($D700,'Latest indicator estimate data'!$G$1:$G$500,0),FALSE),"")</f>
        <v>33</v>
      </c>
      <c r="N700" s="108">
        <f>IFERROR(HLOOKUP(N691,'Latest indicator estimate data'!$A$1:$ZZ$500,MATCH($D700,'Latest indicator estimate data'!$G$1:$G$500,0),FALSE),"")</f>
        <v>50</v>
      </c>
      <c r="O700" s="108">
        <f>IFERROR(HLOOKUP(O691,'Latest indicator estimate data'!$A$1:$ZZ$500,MATCH($D700,'Latest indicator estimate data'!$G$1:$G$500,0),FALSE),"")</f>
        <v>33</v>
      </c>
      <c r="P700" s="108">
        <f>IFERROR(HLOOKUP(P691,'Latest indicator estimate data'!$A$1:$ZZ$500,MATCH($D700,'Latest indicator estimate data'!$G$1:$G$500,0),FALSE),"")</f>
        <v>0</v>
      </c>
      <c r="Q700" s="108">
        <f>IFERROR(HLOOKUP(Q691,'Latest indicator estimate data'!$A$1:$ZZ$500,MATCH($D700,'Latest indicator estimate data'!$G$1:$G$500,0),FALSE),"")</f>
        <v>0</v>
      </c>
      <c r="R700" s="108">
        <f>IFERROR(HLOOKUP(R691,'Latest indicator estimate data'!$A$1:$ZZ$500,MATCH($D700,'Latest indicator estimate data'!$G$1:$G$500,0),FALSE),"")</f>
        <v>17</v>
      </c>
      <c r="S700" s="108">
        <f>IFERROR(HLOOKUP(S691,'Latest indicator estimate data'!$A$1:$ZZ$500,MATCH($D700,'Latest indicator estimate data'!$G$1:$G$500,0),FALSE),"")</f>
        <v>33</v>
      </c>
      <c r="T700" s="108">
        <f>IFERROR(HLOOKUP(T691,'Latest indicator estimate data'!$A$1:$ZZ$500,MATCH($D700,'Latest indicator estimate data'!$G$1:$G$500,0),FALSE),"")</f>
        <v>83</v>
      </c>
      <c r="U700" s="108">
        <f>IFERROR(HLOOKUP(U691,'Latest indicator estimate data'!$A$1:$ZZ$500,MATCH($D700,'Latest indicator estimate data'!$G$1:$G$500,0),FALSE),"")</f>
        <v>50</v>
      </c>
      <c r="V700" s="108">
        <f>IFERROR(HLOOKUP(V691,'Latest indicator estimate data'!$A$1:$ZZ$500,MATCH($D700,'Latest indicator estimate data'!$G$1:$G$500,0),FALSE),"")</f>
        <v>6</v>
      </c>
      <c r="X700" s="19" t="s">
        <v>2295</v>
      </c>
      <c r="Y700" s="19" t="s">
        <v>1057</v>
      </c>
      <c r="Z700" s="19" t="s">
        <v>1688</v>
      </c>
      <c r="AK700" s="81"/>
      <c r="AL700" s="82"/>
      <c r="AM700" s="83"/>
      <c r="AN700"/>
      <c r="AO700"/>
    </row>
    <row r="701" spans="3:41" ht="14.4">
      <c r="C701" s="125"/>
      <c r="D701" s="20" t="s">
        <v>1934</v>
      </c>
      <c r="E701" s="108">
        <f>IFERROR(HLOOKUP(E691,'Latest indicator estimate data'!$A$1:$ZZ$500,MATCH($D701,'Latest indicator estimate data'!$G$1:$G$500,0),FALSE),"")</f>
        <v>95</v>
      </c>
      <c r="F701" s="108">
        <f>IFERROR(HLOOKUP(F691,'Latest indicator estimate data'!$A$1:$ZZ$500,MATCH($D701,'Latest indicator estimate data'!$G$1:$G$500,0),FALSE),"")</f>
        <v>21</v>
      </c>
      <c r="G701" s="108">
        <f>IFERROR(HLOOKUP(G691,'Latest indicator estimate data'!$A$1:$ZZ$500,MATCH($D701,'Latest indicator estimate data'!$G$1:$G$500,0),FALSE),"")</f>
        <v>28</v>
      </c>
      <c r="H701" s="108">
        <f>IFERROR(HLOOKUP(H691,'Latest indicator estimate data'!$A$1:$ZZ$500,MATCH($D701,'Latest indicator estimate data'!$G$1:$G$500,0),FALSE),"")</f>
        <v>23</v>
      </c>
      <c r="I701" s="108">
        <f>IFERROR(HLOOKUP(I691,'Latest indicator estimate data'!$A$1:$ZZ$500,MATCH($D701,'Latest indicator estimate data'!$G$1:$G$500,0),FALSE),"")</f>
        <v>18</v>
      </c>
      <c r="J701" s="108">
        <f>IFERROR(HLOOKUP(J691,'Latest indicator estimate data'!$A$1:$ZZ$500,MATCH($D701,'Latest indicator estimate data'!$G$1:$G$500,0),FALSE),"")</f>
        <v>90</v>
      </c>
      <c r="K701" s="108">
        <f>IFERROR(HLOOKUP(K691,'Latest indicator estimate data'!$A$1:$ZZ$500,MATCH($D701,'Latest indicator estimate data'!$G$1:$G$500,0),FALSE),"")</f>
        <v>77</v>
      </c>
      <c r="L701" s="108">
        <f>IFERROR(HLOOKUP(L691,'Latest indicator estimate data'!$A$1:$ZZ$500,MATCH($D701,'Latest indicator estimate data'!$G$1:$G$500,0),FALSE),"")</f>
        <v>95</v>
      </c>
      <c r="M701" s="108">
        <f>IFERROR(HLOOKUP(M691,'Latest indicator estimate data'!$A$1:$ZZ$500,MATCH($D701,'Latest indicator estimate data'!$G$1:$G$500,0),FALSE),"")</f>
        <v>85</v>
      </c>
      <c r="N701" s="108">
        <f>IFERROR(HLOOKUP(N691,'Latest indicator estimate data'!$A$1:$ZZ$500,MATCH($D701,'Latest indicator estimate data'!$G$1:$G$500,0),FALSE),"")</f>
        <v>90</v>
      </c>
      <c r="O701" s="108">
        <f>IFERROR(HLOOKUP(O691,'Latest indicator estimate data'!$A$1:$ZZ$500,MATCH($D701,'Latest indicator estimate data'!$G$1:$G$500,0),FALSE),"")</f>
        <v>90</v>
      </c>
      <c r="P701" s="108">
        <f>IFERROR(HLOOKUP(P691,'Latest indicator estimate data'!$A$1:$ZZ$500,MATCH($D701,'Latest indicator estimate data'!$G$1:$G$500,0),FALSE),"")</f>
        <v>79</v>
      </c>
      <c r="Q701" s="108">
        <f>IFERROR(HLOOKUP(Q691,'Latest indicator estimate data'!$A$1:$ZZ$500,MATCH($D701,'Latest indicator estimate data'!$G$1:$G$500,0),FALSE),"")</f>
        <v>85</v>
      </c>
      <c r="R701" s="108">
        <f>IFERROR(HLOOKUP(R691,'Latest indicator estimate data'!$A$1:$ZZ$500,MATCH($D701,'Latest indicator estimate data'!$G$1:$G$500,0),FALSE),"")</f>
        <v>64</v>
      </c>
      <c r="S701" s="108">
        <f>IFERROR(HLOOKUP(S691,'Latest indicator estimate data'!$A$1:$ZZ$500,MATCH($D701,'Latest indicator estimate data'!$G$1:$G$500,0),FALSE),"")</f>
        <v>74</v>
      </c>
      <c r="T701" s="108">
        <f>IFERROR(HLOOKUP(T691,'Latest indicator estimate data'!$A$1:$ZZ$500,MATCH($D701,'Latest indicator estimate data'!$G$1:$G$500,0),FALSE),"")</f>
        <v>95</v>
      </c>
      <c r="U701" s="108">
        <f>IFERROR(HLOOKUP(U691,'Latest indicator estimate data'!$A$1:$ZZ$500,MATCH($D701,'Latest indicator estimate data'!$G$1:$G$500,0),FALSE),"")</f>
        <v>97</v>
      </c>
      <c r="V701" s="108">
        <f>IFERROR(HLOOKUP(V691,'Latest indicator estimate data'!$A$1:$ZZ$500,MATCH($D701,'Latest indicator estimate data'!$G$1:$G$500,0),FALSE),"")</f>
        <v>39</v>
      </c>
      <c r="X701" s="19" t="s">
        <v>2336</v>
      </c>
      <c r="Y701" s="19" t="s">
        <v>1058</v>
      </c>
      <c r="Z701" s="19" t="s">
        <v>1690</v>
      </c>
      <c r="AK701" s="81"/>
      <c r="AL701" s="82"/>
      <c r="AM701" s="83"/>
      <c r="AN701"/>
      <c r="AO701"/>
    </row>
    <row r="702" spans="3:41" ht="14.4">
      <c r="C702" s="130" t="s">
        <v>2039</v>
      </c>
      <c r="D702" s="131"/>
      <c r="E702" s="132"/>
      <c r="F702" s="132"/>
      <c r="G702" s="132"/>
      <c r="H702" s="132"/>
      <c r="I702" s="132"/>
      <c r="J702" s="132"/>
      <c r="K702" s="132"/>
      <c r="L702" s="132"/>
      <c r="M702" s="132"/>
      <c r="N702" s="132"/>
      <c r="O702" s="132"/>
      <c r="P702" s="132"/>
      <c r="Q702" s="132"/>
      <c r="R702" s="132"/>
      <c r="S702" s="132"/>
      <c r="T702" s="132"/>
      <c r="U702" s="132"/>
      <c r="V702" s="132"/>
      <c r="X702" s="19" t="s">
        <v>2297</v>
      </c>
      <c r="Y702" s="19" t="s">
        <v>1059</v>
      </c>
      <c r="Z702" s="19" t="s">
        <v>1623</v>
      </c>
      <c r="AK702" s="81"/>
      <c r="AL702" s="82"/>
      <c r="AM702" s="83"/>
      <c r="AN702"/>
      <c r="AO702"/>
    </row>
    <row r="703" spans="3:41" ht="14.4">
      <c r="C703" s="125"/>
      <c r="D703" s="20" t="s">
        <v>2561</v>
      </c>
      <c r="E703" s="108">
        <f>IFERROR(HLOOKUP(E691,'Latest indicator estimate data'!$A$1:$ZZ$500,MATCH($D703,'Latest indicator estimate data'!$G$1:$G$500,0),FALSE),"")</f>
        <v>88</v>
      </c>
      <c r="F703" s="108">
        <f>IFERROR(HLOOKUP(F691,'Latest indicator estimate data'!$A$1:$ZZ$500,MATCH($D703,'Latest indicator estimate data'!$G$1:$G$500,0),FALSE),"")</f>
        <v>13</v>
      </c>
      <c r="G703" s="108">
        <f>IFERROR(HLOOKUP(G691,'Latest indicator estimate data'!$A$1:$ZZ$500,MATCH($D703,'Latest indicator estimate data'!$G$1:$G$500,0),FALSE),"")</f>
        <v>13</v>
      </c>
      <c r="H703" s="108">
        <f>IFERROR(HLOOKUP(H691,'Latest indicator estimate data'!$A$1:$ZZ$500,MATCH($D703,'Latest indicator estimate data'!$G$1:$G$500,0),FALSE),"")</f>
        <v>13</v>
      </c>
      <c r="I703" s="108">
        <f>IFERROR(HLOOKUP(I691,'Latest indicator estimate data'!$A$1:$ZZ$500,MATCH($D703,'Latest indicator estimate data'!$G$1:$G$500,0),FALSE),"")</f>
        <v>13</v>
      </c>
      <c r="J703" s="108">
        <f>IFERROR(HLOOKUP(J691,'Latest indicator estimate data'!$A$1:$ZZ$500,MATCH($D703,'Latest indicator estimate data'!$G$1:$G$500,0),FALSE),"")</f>
        <v>100</v>
      </c>
      <c r="K703" s="108">
        <f>IFERROR(HLOOKUP(K691,'Latest indicator estimate data'!$A$1:$ZZ$500,MATCH($D703,'Latest indicator estimate data'!$G$1:$G$500,0),FALSE),"")</f>
        <v>100</v>
      </c>
      <c r="L703" s="108">
        <f>IFERROR(HLOOKUP(L691,'Latest indicator estimate data'!$A$1:$ZZ$500,MATCH($D703,'Latest indicator estimate data'!$G$1:$G$500,0),FALSE),"")</f>
        <v>100</v>
      </c>
      <c r="M703" s="108">
        <f>IFERROR(HLOOKUP(M691,'Latest indicator estimate data'!$A$1:$ZZ$500,MATCH($D703,'Latest indicator estimate data'!$G$1:$G$500,0),FALSE),"")</f>
        <v>63</v>
      </c>
      <c r="N703" s="108">
        <f>IFERROR(HLOOKUP(N691,'Latest indicator estimate data'!$A$1:$ZZ$500,MATCH($D703,'Latest indicator estimate data'!$G$1:$G$500,0),FALSE),"")</f>
        <v>100</v>
      </c>
      <c r="O703" s="108">
        <f>IFERROR(HLOOKUP(O691,'Latest indicator estimate data'!$A$1:$ZZ$500,MATCH($D703,'Latest indicator estimate data'!$G$1:$G$500,0),FALSE),"")</f>
        <v>88</v>
      </c>
      <c r="P703" s="108">
        <f>IFERROR(HLOOKUP(P691,'Latest indicator estimate data'!$A$1:$ZZ$500,MATCH($D703,'Latest indicator estimate data'!$G$1:$G$500,0),FALSE),"")</f>
        <v>63</v>
      </c>
      <c r="Q703" s="108">
        <f>IFERROR(HLOOKUP(Q691,'Latest indicator estimate data'!$A$1:$ZZ$500,MATCH($D703,'Latest indicator estimate data'!$G$1:$G$500,0),FALSE),"")</f>
        <v>75</v>
      </c>
      <c r="R703" s="108">
        <f>IFERROR(HLOOKUP(R691,'Latest indicator estimate data'!$A$1:$ZZ$500,MATCH($D703,'Latest indicator estimate data'!$G$1:$G$500,0),FALSE),"")</f>
        <v>38</v>
      </c>
      <c r="S703" s="108">
        <f>IFERROR(HLOOKUP(S691,'Latest indicator estimate data'!$A$1:$ZZ$500,MATCH($D703,'Latest indicator estimate data'!$G$1:$G$500,0),FALSE),"")</f>
        <v>63</v>
      </c>
      <c r="T703" s="108">
        <f>IFERROR(HLOOKUP(T691,'Latest indicator estimate data'!$A$1:$ZZ$500,MATCH($D703,'Latest indicator estimate data'!$G$1:$G$500,0),FALSE),"")</f>
        <v>100</v>
      </c>
      <c r="U703" s="108">
        <f>IFERROR(HLOOKUP(U691,'Latest indicator estimate data'!$A$1:$ZZ$500,MATCH($D703,'Latest indicator estimate data'!$G$1:$G$500,0),FALSE),"")</f>
        <v>88</v>
      </c>
      <c r="V703" s="108">
        <f>IFERROR(HLOOKUP(V691,'Latest indicator estimate data'!$A$1:$ZZ$500,MATCH($D703,'Latest indicator estimate data'!$G$1:$G$500,0),FALSE),"")</f>
        <v>8</v>
      </c>
      <c r="X703" s="19" t="s">
        <v>2337</v>
      </c>
      <c r="Y703" s="19" t="s">
        <v>1060</v>
      </c>
      <c r="Z703" s="19" t="s">
        <v>1692</v>
      </c>
      <c r="AK703" s="81"/>
      <c r="AL703" s="82"/>
      <c r="AM703" s="83"/>
      <c r="AN703"/>
      <c r="AO703"/>
    </row>
    <row r="704" spans="3:41" ht="14.4">
      <c r="C704" s="126"/>
      <c r="D704" s="129" t="s">
        <v>2560</v>
      </c>
      <c r="E704" s="113">
        <f>IFERROR(HLOOKUP(E691,'Latest indicator estimate data'!$A$1:$ZZ$500,MATCH($D704,'Latest indicator estimate data'!$G$1:$G$500,0),FALSE),"")</f>
        <v>89</v>
      </c>
      <c r="F704" s="113">
        <f>IFERROR(HLOOKUP(F691,'Latest indicator estimate data'!$A$1:$ZZ$500,MATCH($D704,'Latest indicator estimate data'!$G$1:$G$500,0),FALSE),"")</f>
        <v>22</v>
      </c>
      <c r="G704" s="113">
        <f>IFERROR(HLOOKUP(G691,'Latest indicator estimate data'!$A$1:$ZZ$500,MATCH($D704,'Latest indicator estimate data'!$G$1:$G$500,0),FALSE),"")</f>
        <v>27</v>
      </c>
      <c r="H704" s="113">
        <f>IFERROR(HLOOKUP(H691,'Latest indicator estimate data'!$A$1:$ZZ$500,MATCH($D704,'Latest indicator estimate data'!$G$1:$G$500,0),FALSE),"")</f>
        <v>22</v>
      </c>
      <c r="I704" s="113">
        <f>IFERROR(HLOOKUP(I691,'Latest indicator estimate data'!$A$1:$ZZ$500,MATCH($D704,'Latest indicator estimate data'!$G$1:$G$500,0),FALSE),"")</f>
        <v>16</v>
      </c>
      <c r="J704" s="113">
        <f>IFERROR(HLOOKUP(J691,'Latest indicator estimate data'!$A$1:$ZZ$500,MATCH($D704,'Latest indicator estimate data'!$G$1:$G$500,0),FALSE),"")</f>
        <v>86</v>
      </c>
      <c r="K704" s="113">
        <f>IFERROR(HLOOKUP(K691,'Latest indicator estimate data'!$A$1:$ZZ$500,MATCH($D704,'Latest indicator estimate data'!$G$1:$G$500,0),FALSE),"")</f>
        <v>70</v>
      </c>
      <c r="L704" s="113">
        <f>IFERROR(HLOOKUP(L691,'Latest indicator estimate data'!$A$1:$ZZ$500,MATCH($D704,'Latest indicator estimate data'!$G$1:$G$500,0),FALSE),"")</f>
        <v>92</v>
      </c>
      <c r="M704" s="113">
        <f>IFERROR(HLOOKUP(M691,'Latest indicator estimate data'!$A$1:$ZZ$500,MATCH($D704,'Latest indicator estimate data'!$G$1:$G$500,0),FALSE),"")</f>
        <v>81</v>
      </c>
      <c r="N704" s="113">
        <f>IFERROR(HLOOKUP(N691,'Latest indicator estimate data'!$A$1:$ZZ$500,MATCH($D704,'Latest indicator estimate data'!$G$1:$G$500,0),FALSE),"")</f>
        <v>81</v>
      </c>
      <c r="O704" s="113">
        <f>IFERROR(HLOOKUP(O691,'Latest indicator estimate data'!$A$1:$ZZ$500,MATCH($D704,'Latest indicator estimate data'!$G$1:$G$500,0),FALSE),"")</f>
        <v>81</v>
      </c>
      <c r="P704" s="113">
        <f>IFERROR(HLOOKUP(P691,'Latest indicator estimate data'!$A$1:$ZZ$500,MATCH($D704,'Latest indicator estimate data'!$G$1:$G$500,0),FALSE),"")</f>
        <v>70</v>
      </c>
      <c r="Q704" s="113">
        <f>IFERROR(HLOOKUP(Q691,'Latest indicator estimate data'!$A$1:$ZZ$500,MATCH($D704,'Latest indicator estimate data'!$G$1:$G$500,0),FALSE),"")</f>
        <v>73</v>
      </c>
      <c r="R704" s="113">
        <f>IFERROR(HLOOKUP(R691,'Latest indicator estimate data'!$A$1:$ZZ$500,MATCH($D704,'Latest indicator estimate data'!$G$1:$G$500,0),FALSE),"")</f>
        <v>62</v>
      </c>
      <c r="S704" s="113">
        <f>IFERROR(HLOOKUP(S691,'Latest indicator estimate data'!$A$1:$ZZ$500,MATCH($D704,'Latest indicator estimate data'!$G$1:$G$500,0),FALSE),"")</f>
        <v>70</v>
      </c>
      <c r="T704" s="113">
        <f>IFERROR(HLOOKUP(T691,'Latest indicator estimate data'!$A$1:$ZZ$500,MATCH($D704,'Latest indicator estimate data'!$G$1:$G$500,0),FALSE),"")</f>
        <v>92</v>
      </c>
      <c r="U704" s="113">
        <f>IFERROR(HLOOKUP(U691,'Latest indicator estimate data'!$A$1:$ZZ$500,MATCH($D704,'Latest indicator estimate data'!$G$1:$G$500,0),FALSE),"")</f>
        <v>92</v>
      </c>
      <c r="V704" s="113">
        <f>IFERROR(HLOOKUP(V691,'Latest indicator estimate data'!$A$1:$ZZ$500,MATCH($D704,'Latest indicator estimate data'!$G$1:$G$500,0),FALSE),"")</f>
        <v>37</v>
      </c>
      <c r="X704" s="19" t="s">
        <v>2299</v>
      </c>
      <c r="Y704" s="19" t="s">
        <v>1061</v>
      </c>
      <c r="Z704" s="19" t="s">
        <v>1627</v>
      </c>
      <c r="AK704" s="81"/>
      <c r="AL704" s="82"/>
      <c r="AM704" s="83"/>
      <c r="AN704"/>
      <c r="AO704"/>
    </row>
    <row r="705" spans="2:41" ht="14.4">
      <c r="X705" s="19" t="s">
        <v>2300</v>
      </c>
      <c r="Y705" s="19" t="s">
        <v>1062</v>
      </c>
      <c r="Z705" s="19" t="s">
        <v>1629</v>
      </c>
      <c r="AK705" s="81"/>
      <c r="AL705" s="82"/>
      <c r="AM705" s="83"/>
      <c r="AN705"/>
      <c r="AO705"/>
    </row>
    <row r="706" spans="2:41" ht="14.4">
      <c r="X706" s="19" t="s">
        <v>2338</v>
      </c>
      <c r="Y706" s="19" t="s">
        <v>1063</v>
      </c>
      <c r="Z706" s="19" t="s">
        <v>1694</v>
      </c>
      <c r="AK706" s="81"/>
      <c r="AL706" s="82"/>
      <c r="AM706" s="83"/>
      <c r="AN706"/>
      <c r="AO706"/>
    </row>
    <row r="707" spans="2:41" ht="14.4">
      <c r="X707" s="19" t="s">
        <v>2302</v>
      </c>
      <c r="Y707" s="19" t="s">
        <v>1064</v>
      </c>
      <c r="Z707" s="19" t="s">
        <v>1633</v>
      </c>
      <c r="AK707" s="81"/>
      <c r="AL707" s="82"/>
      <c r="AM707" s="83"/>
      <c r="AN707"/>
      <c r="AO707"/>
    </row>
    <row r="708" spans="2:41" ht="14.4">
      <c r="B708" s="105" t="s">
        <v>2339</v>
      </c>
      <c r="X708" s="19" t="s">
        <v>2303</v>
      </c>
      <c r="Y708" s="19" t="s">
        <v>1065</v>
      </c>
      <c r="Z708" s="19" t="s">
        <v>1635</v>
      </c>
      <c r="AK708" s="81"/>
      <c r="AL708" s="82"/>
      <c r="AM708" s="83"/>
      <c r="AN708"/>
      <c r="AO708"/>
    </row>
    <row r="709" spans="2:41">
      <c r="B709" s="105" t="s">
        <v>2340</v>
      </c>
      <c r="C709" s="105"/>
      <c r="D709" s="106"/>
      <c r="E709" s="107"/>
      <c r="F709" s="107"/>
      <c r="G709" s="107"/>
      <c r="H709" s="107"/>
      <c r="I709" s="107"/>
      <c r="J709" s="107"/>
      <c r="K709" s="107"/>
      <c r="L709" s="107"/>
      <c r="M709" s="107"/>
      <c r="N709" s="107"/>
      <c r="O709" s="108"/>
      <c r="P709" s="118"/>
    </row>
    <row r="710" spans="2:41" ht="28.5" customHeight="1">
      <c r="C710" s="109"/>
      <c r="D710" s="109"/>
      <c r="E710" s="245" t="s">
        <v>2309</v>
      </c>
      <c r="F710" s="245"/>
      <c r="G710" s="245"/>
      <c r="H710" s="245"/>
      <c r="I710" s="245"/>
      <c r="J710" s="245"/>
      <c r="K710" s="245"/>
      <c r="L710" s="245"/>
      <c r="M710" s="245"/>
      <c r="N710" s="245"/>
      <c r="O710" s="110"/>
      <c r="P710" s="110"/>
      <c r="Q710" s="110"/>
      <c r="R710" s="110"/>
    </row>
    <row r="711" spans="2:41" ht="82.5" customHeight="1">
      <c r="C711" s="120"/>
      <c r="D711" s="120"/>
      <c r="E711" s="160" t="str">
        <f>X713</f>
        <v>Heparin</v>
      </c>
      <c r="F711" s="160" t="str">
        <f>X714</f>
        <v>Salbutamol</v>
      </c>
      <c r="G711" s="160" t="str">
        <f>X715</f>
        <v>Metformin</v>
      </c>
      <c r="H711" s="160" t="str">
        <f>X716</f>
        <v>Hydrochlorothiazide</v>
      </c>
      <c r="I711" s="160" t="str">
        <f>X717</f>
        <v>Carbamazapine</v>
      </c>
      <c r="J711" s="160" t="str">
        <f>X718</f>
        <v>Amoxicillin capsules/tablets</v>
      </c>
      <c r="K711" s="160" t="str">
        <f>X719</f>
        <v>Magnesium sulphate</v>
      </c>
      <c r="L711" s="160" t="str">
        <f>X720</f>
        <v>Artemether + lumefantrine (or other artemether combination medicine)</v>
      </c>
      <c r="M711" s="160" t="str">
        <f>X721</f>
        <v>Efavirenz + Emtricitabine + Tenofovir disoproxil fumarate</v>
      </c>
      <c r="N711" s="160" t="str">
        <f>X722</f>
        <v xml:space="preserve">Isoniazid + pyrazinamide + rifampicin </v>
      </c>
      <c r="O711" s="160" t="s">
        <v>2015</v>
      </c>
      <c r="P711" s="160"/>
      <c r="Q711" s="160"/>
      <c r="R711" s="111"/>
    </row>
    <row r="712" spans="2:41" ht="41.4">
      <c r="C712" s="121"/>
      <c r="D712" s="121"/>
      <c r="E712" s="127" t="s">
        <v>1053</v>
      </c>
      <c r="F712" s="127" t="s">
        <v>1066</v>
      </c>
      <c r="G712" s="127" t="s">
        <v>1067</v>
      </c>
      <c r="H712" s="127" t="s">
        <v>1068</v>
      </c>
      <c r="I712" s="127" t="s">
        <v>1069</v>
      </c>
      <c r="J712" s="127" t="s">
        <v>1070</v>
      </c>
      <c r="K712" s="127" t="s">
        <v>1071</v>
      </c>
      <c r="L712" s="127" t="s">
        <v>1072</v>
      </c>
      <c r="M712" s="127" t="s">
        <v>1073</v>
      </c>
      <c r="N712" s="127" t="s">
        <v>1074</v>
      </c>
      <c r="O712" s="127" t="s">
        <v>1198</v>
      </c>
      <c r="P712" s="127"/>
      <c r="Q712" s="127"/>
      <c r="R712" s="127"/>
    </row>
    <row r="713" spans="2:41">
      <c r="C713" s="123" t="s">
        <v>1927</v>
      </c>
      <c r="D713" s="124"/>
      <c r="E713" s="112">
        <f>HLOOKUP(E712,'Latest indicator estimate data'!$A$1:$ZZ$500,MATCH($C713,'Latest indicator estimate data'!$G$1:$G$500,0),FALSE)</f>
        <v>56</v>
      </c>
      <c r="F713" s="112">
        <f>HLOOKUP(F712,'Latest indicator estimate data'!$A$1:$ZZ$500,MATCH($C713,'Latest indicator estimate data'!$G$1:$G$500,0),FALSE)</f>
        <v>54</v>
      </c>
      <c r="G713" s="112">
        <f>HLOOKUP(G712,'Latest indicator estimate data'!$A$1:$ZZ$500,MATCH($C713,'Latest indicator estimate data'!$G$1:$G$500,0),FALSE)</f>
        <v>47</v>
      </c>
      <c r="H713" s="112">
        <f>HLOOKUP(H712,'Latest indicator estimate data'!$A$1:$ZZ$500,MATCH($C713,'Latest indicator estimate data'!$G$1:$G$500,0),FALSE)</f>
        <v>26</v>
      </c>
      <c r="I713" s="112">
        <f>HLOOKUP(I712,'Latest indicator estimate data'!$A$1:$ZZ$500,MATCH($C713,'Latest indicator estimate data'!$G$1:$G$500,0),FALSE)</f>
        <v>35</v>
      </c>
      <c r="J713" s="112">
        <f>HLOOKUP(J712,'Latest indicator estimate data'!$A$1:$ZZ$500,MATCH($C713,'Latest indicator estimate data'!$G$1:$G$500,0),FALSE)</f>
        <v>73</v>
      </c>
      <c r="K713" s="112">
        <f>HLOOKUP(K712,'Latest indicator estimate data'!$A$1:$ZZ$500,MATCH($C713,'Latest indicator estimate data'!$G$1:$G$500,0),FALSE)</f>
        <v>58</v>
      </c>
      <c r="L713" s="112">
        <f>HLOOKUP(L712,'Latest indicator estimate data'!$A$1:$ZZ$500,MATCH($C713,'Latest indicator estimate data'!$G$1:$G$500,0),FALSE)</f>
        <v>85</v>
      </c>
      <c r="M713" s="112">
        <f>HLOOKUP(M712,'Latest indicator estimate data'!$A$1:$ZZ$500,MATCH($C713,'Latest indicator estimate data'!$G$1:$G$500,0),FALSE)</f>
        <v>32</v>
      </c>
      <c r="N713" s="112">
        <f>HLOOKUP(N712,'Latest indicator estimate data'!$A$1:$ZZ$500,MATCH($C713,'Latest indicator estimate data'!$G$1:$G$500,0),FALSE)</f>
        <v>33</v>
      </c>
      <c r="O713" s="112">
        <f>HLOOKUP(O712,'Latest indicator estimate data'!$A$1:$ZZ$500,MATCH($C713,'Latest indicator estimate data'!$G$1:$G$500,0),FALSE)</f>
        <v>147</v>
      </c>
      <c r="P713" s="112" t="e">
        <f>HLOOKUP(P712,'Latest indicator estimate data'!$A$1:$ZZ$500,MATCH($C713,'Latest indicator estimate data'!$G$1:$G$500,0),FALSE)</f>
        <v>#N/A</v>
      </c>
      <c r="Q713" s="112" t="e">
        <f>HLOOKUP(Q712,'Latest indicator estimate data'!$A$1:$ZZ$500,MATCH($C713,'Latest indicator estimate data'!$G$1:$G$500,0),FALSE)</f>
        <v>#N/A</v>
      </c>
      <c r="R713" s="112" t="e">
        <f>HLOOKUP(R712,'Latest indicator estimate data'!$A$1:$ZZ$500,MATCH($C713,'Latest indicator estimate data'!$G$1:$G$500,0),FALSE)</f>
        <v>#N/A</v>
      </c>
      <c r="X713" s="19" t="s">
        <v>2341</v>
      </c>
      <c r="Y713" s="19" t="s">
        <v>1053</v>
      </c>
      <c r="Z713" s="19" t="s">
        <v>1683</v>
      </c>
    </row>
    <row r="714" spans="2:41">
      <c r="C714" s="133" t="s">
        <v>2027</v>
      </c>
      <c r="D714" s="134"/>
      <c r="E714" s="132"/>
      <c r="F714" s="132"/>
      <c r="G714" s="132"/>
      <c r="H714" s="132"/>
      <c r="I714" s="132"/>
      <c r="J714" s="132"/>
      <c r="K714" s="132"/>
      <c r="L714" s="132"/>
      <c r="M714" s="132"/>
      <c r="N714" s="132"/>
      <c r="O714" s="132"/>
      <c r="P714" s="132"/>
      <c r="Q714" s="132"/>
      <c r="R714" s="132"/>
      <c r="X714" s="19" t="s">
        <v>2310</v>
      </c>
      <c r="Y714" s="19" t="s">
        <v>1066</v>
      </c>
      <c r="Z714" s="19" t="s">
        <v>1637</v>
      </c>
    </row>
    <row r="715" spans="2:41">
      <c r="C715" s="125"/>
      <c r="D715" s="20" t="s">
        <v>1928</v>
      </c>
      <c r="E715" s="108">
        <f>IFERROR(HLOOKUP(E712,'Latest indicator estimate data'!$A$1:$ZZ$500,MATCH($D715,'Latest indicator estimate data'!$G$1:$G$500,0),FALSE),"")</f>
        <v>56</v>
      </c>
      <c r="F715" s="108">
        <f>IFERROR(HLOOKUP(F712,'Latest indicator estimate data'!$A$1:$ZZ$500,MATCH($D715,'Latest indicator estimate data'!$G$1:$G$500,0),FALSE),"")</f>
        <v>91</v>
      </c>
      <c r="G715" s="108">
        <f>IFERROR(HLOOKUP(G712,'Latest indicator estimate data'!$A$1:$ZZ$500,MATCH($D715,'Latest indicator estimate data'!$G$1:$G$500,0),FALSE),"")</f>
        <v>82</v>
      </c>
      <c r="H715" s="108">
        <f>IFERROR(HLOOKUP(H712,'Latest indicator estimate data'!$A$1:$ZZ$500,MATCH($D715,'Latest indicator estimate data'!$G$1:$G$500,0),FALSE),"")</f>
        <v>60</v>
      </c>
      <c r="I715" s="108">
        <f>IFERROR(HLOOKUP(I712,'Latest indicator estimate data'!$A$1:$ZZ$500,MATCH($D715,'Latest indicator estimate data'!$G$1:$G$500,0),FALSE),"")</f>
        <v>82</v>
      </c>
      <c r="J715" s="108">
        <f>IFERROR(HLOOKUP(J712,'Latest indicator estimate data'!$A$1:$ZZ$500,MATCH($D715,'Latest indicator estimate data'!$G$1:$G$500,0),FALSE),"")</f>
        <v>93</v>
      </c>
      <c r="K715" s="108">
        <f>IFERROR(HLOOKUP(K712,'Latest indicator estimate data'!$A$1:$ZZ$500,MATCH($D715,'Latest indicator estimate data'!$G$1:$G$500,0),FALSE),"")</f>
        <v>87</v>
      </c>
      <c r="L715" s="108">
        <f>IFERROR(HLOOKUP(L712,'Latest indicator estimate data'!$A$1:$ZZ$500,MATCH($D715,'Latest indicator estimate data'!$G$1:$G$500,0),FALSE),"")</f>
        <v>98</v>
      </c>
      <c r="M715" s="108">
        <f>IFERROR(HLOOKUP(M712,'Latest indicator estimate data'!$A$1:$ZZ$500,MATCH($D715,'Latest indicator estimate data'!$G$1:$G$500,0),FALSE),"")</f>
        <v>69</v>
      </c>
      <c r="N715" s="108">
        <f>IFERROR(HLOOKUP(N712,'Latest indicator estimate data'!$A$1:$ZZ$500,MATCH($D715,'Latest indicator estimate data'!$G$1:$G$500,0),FALSE),"")</f>
        <v>84</v>
      </c>
      <c r="O715" s="108">
        <f>IFERROR(HLOOKUP(O712,'Latest indicator estimate data'!$A$1:$ZZ$500,MATCH($D715,'Latest indicator estimate data'!$G$1:$G$500,0),FALSE),"")</f>
        <v>45</v>
      </c>
      <c r="P715" s="108" t="str">
        <f>IFERROR(HLOOKUP(P712,'Latest indicator estimate data'!$A$1:$ZZ$500,MATCH($D715,'Latest indicator estimate data'!$G$1:$G$500,0),FALSE),"")</f>
        <v/>
      </c>
      <c r="Q715" s="108" t="str">
        <f>IFERROR(HLOOKUP(Q712,'Latest indicator estimate data'!$A$1:$ZZ$500,MATCH($D715,'Latest indicator estimate data'!$G$1:$G$500,0),FALSE),"")</f>
        <v/>
      </c>
      <c r="R715" s="108" t="str">
        <f>IFERROR(HLOOKUP(R712,'Latest indicator estimate data'!$A$1:$ZZ$500,MATCH($D715,'Latest indicator estimate data'!$G$1:$G$500,0),FALSE),"")</f>
        <v/>
      </c>
      <c r="X715" s="19" t="s">
        <v>2311</v>
      </c>
      <c r="Y715" s="19" t="s">
        <v>1067</v>
      </c>
      <c r="Z715" s="19" t="s">
        <v>1639</v>
      </c>
    </row>
    <row r="716" spans="2:41" ht="27.6">
      <c r="C716" s="125"/>
      <c r="D716" s="20" t="s">
        <v>1929</v>
      </c>
      <c r="E716" s="108">
        <f>IFERROR(HLOOKUP(E712,'Latest indicator estimate data'!$A$1:$ZZ$500,MATCH($D716,'Latest indicator estimate data'!$G$1:$G$500,0),FALSE),"")</f>
        <v>0</v>
      </c>
      <c r="F716" s="108">
        <f>IFERROR(HLOOKUP(F712,'Latest indicator estimate data'!$A$1:$ZZ$500,MATCH($D716,'Latest indicator estimate data'!$G$1:$G$500,0),FALSE),"")</f>
        <v>37</v>
      </c>
      <c r="G716" s="108">
        <f>IFERROR(HLOOKUP(G712,'Latest indicator estimate data'!$A$1:$ZZ$500,MATCH($D716,'Latest indicator estimate data'!$G$1:$G$500,0),FALSE),"")</f>
        <v>31</v>
      </c>
      <c r="H716" s="108">
        <f>IFERROR(HLOOKUP(H712,'Latest indicator estimate data'!$A$1:$ZZ$500,MATCH($D716,'Latest indicator estimate data'!$G$1:$G$500,0),FALSE),"")</f>
        <v>11</v>
      </c>
      <c r="I716" s="108">
        <f>IFERROR(HLOOKUP(I712,'Latest indicator estimate data'!$A$1:$ZZ$500,MATCH($D716,'Latest indicator estimate data'!$G$1:$G$500,0),FALSE),"")</f>
        <v>14</v>
      </c>
      <c r="J716" s="108">
        <f>IFERROR(HLOOKUP(J712,'Latest indicator estimate data'!$A$1:$ZZ$500,MATCH($D716,'Latest indicator estimate data'!$G$1:$G$500,0),FALSE),"")</f>
        <v>64</v>
      </c>
      <c r="K716" s="108">
        <f>IFERROR(HLOOKUP(K712,'Latest indicator estimate data'!$A$1:$ZZ$500,MATCH($D716,'Latest indicator estimate data'!$G$1:$G$500,0),FALSE),"")</f>
        <v>45</v>
      </c>
      <c r="L716" s="108">
        <f>IFERROR(HLOOKUP(L712,'Latest indicator estimate data'!$A$1:$ZZ$500,MATCH($D716,'Latest indicator estimate data'!$G$1:$G$500,0),FALSE),"")</f>
        <v>79</v>
      </c>
      <c r="M716" s="108">
        <f>IFERROR(HLOOKUP(M712,'Latest indicator estimate data'!$A$1:$ZZ$500,MATCH($D716,'Latest indicator estimate data'!$G$1:$G$500,0),FALSE),"")</f>
        <v>16</v>
      </c>
      <c r="N716" s="108">
        <f>IFERROR(HLOOKUP(N712,'Latest indicator estimate data'!$A$1:$ZZ$500,MATCH($D716,'Latest indicator estimate data'!$G$1:$G$500,0),FALSE),"")</f>
        <v>10</v>
      </c>
      <c r="O716" s="108">
        <f>IFERROR(HLOOKUP(O712,'Latest indicator estimate data'!$A$1:$ZZ$500,MATCH($D716,'Latest indicator estimate data'!$G$1:$G$500,0),FALSE),"")</f>
        <v>102</v>
      </c>
      <c r="P716" s="108" t="str">
        <f>IFERROR(HLOOKUP(P712,'Latest indicator estimate data'!$A$1:$ZZ$500,MATCH($D716,'Latest indicator estimate data'!$G$1:$G$500,0),FALSE),"")</f>
        <v/>
      </c>
      <c r="Q716" s="108" t="str">
        <f>IFERROR(HLOOKUP(Q712,'Latest indicator estimate data'!$A$1:$ZZ$500,MATCH($D716,'Latest indicator estimate data'!$G$1:$G$500,0),FALSE),"")</f>
        <v/>
      </c>
      <c r="R716" s="108" t="str">
        <f>IFERROR(HLOOKUP(R712,'Latest indicator estimate data'!$A$1:$ZZ$500,MATCH($D716,'Latest indicator estimate data'!$G$1:$G$500,0),FALSE),"")</f>
        <v/>
      </c>
      <c r="X716" s="19" t="s">
        <v>2312</v>
      </c>
      <c r="Y716" s="19" t="s">
        <v>1068</v>
      </c>
      <c r="Z716" s="19" t="s">
        <v>1641</v>
      </c>
      <c r="AK716" s="81"/>
      <c r="AL716" s="82"/>
      <c r="AM716" s="83"/>
      <c r="AN716"/>
      <c r="AO716"/>
    </row>
    <row r="717" spans="2:41" ht="14.4">
      <c r="C717" s="130" t="s">
        <v>2031</v>
      </c>
      <c r="D717" s="131"/>
      <c r="E717" s="132"/>
      <c r="F717" s="132"/>
      <c r="G717" s="132"/>
      <c r="H717" s="132"/>
      <c r="I717" s="132"/>
      <c r="J717" s="132"/>
      <c r="K717" s="132"/>
      <c r="L717" s="132"/>
      <c r="M717" s="132"/>
      <c r="N717" s="132"/>
      <c r="O717" s="132"/>
      <c r="P717" s="132"/>
      <c r="Q717" s="132"/>
      <c r="R717" s="132"/>
      <c r="X717" s="19" t="s">
        <v>2313</v>
      </c>
      <c r="Y717" s="19" t="s">
        <v>1069</v>
      </c>
      <c r="Z717" s="19" t="s">
        <v>1643</v>
      </c>
      <c r="AK717" s="81"/>
      <c r="AL717" s="82"/>
      <c r="AM717" s="83"/>
      <c r="AN717"/>
      <c r="AO717"/>
    </row>
    <row r="718" spans="2:41" ht="14.4">
      <c r="C718" s="125"/>
      <c r="D718" s="20" t="s">
        <v>2558</v>
      </c>
      <c r="E718" s="108">
        <f>IFERROR(HLOOKUP(E712,'Latest indicator estimate data'!$A$1:$ZZ$500,MATCH($D718,'Latest indicator estimate data'!$G$1:$G$500,0),FALSE),"")</f>
        <v>0</v>
      </c>
      <c r="F718" s="108">
        <f>IFERROR(HLOOKUP(F712,'Latest indicator estimate data'!$A$1:$ZZ$500,MATCH($D718,'Latest indicator estimate data'!$G$1:$G$500,0),FALSE),"")</f>
        <v>37</v>
      </c>
      <c r="G718" s="108">
        <f>IFERROR(HLOOKUP(G712,'Latest indicator estimate data'!$A$1:$ZZ$500,MATCH($D718,'Latest indicator estimate data'!$G$1:$G$500,0),FALSE),"")</f>
        <v>31</v>
      </c>
      <c r="H718" s="108">
        <f>IFERROR(HLOOKUP(H712,'Latest indicator estimate data'!$A$1:$ZZ$500,MATCH($D718,'Latest indicator estimate data'!$G$1:$G$500,0),FALSE),"")</f>
        <v>10</v>
      </c>
      <c r="I718" s="108">
        <f>IFERROR(HLOOKUP(I712,'Latest indicator estimate data'!$A$1:$ZZ$500,MATCH($D718,'Latest indicator estimate data'!$G$1:$G$500,0),FALSE),"")</f>
        <v>16</v>
      </c>
      <c r="J718" s="108">
        <f>IFERROR(HLOOKUP(J712,'Latest indicator estimate data'!$A$1:$ZZ$500,MATCH($D718,'Latest indicator estimate data'!$G$1:$G$500,0),FALSE),"")</f>
        <v>65</v>
      </c>
      <c r="K718" s="108">
        <f>IFERROR(HLOOKUP(K712,'Latest indicator estimate data'!$A$1:$ZZ$500,MATCH($D718,'Latest indicator estimate data'!$G$1:$G$500,0),FALSE),"")</f>
        <v>45</v>
      </c>
      <c r="L718" s="108">
        <f>IFERROR(HLOOKUP(L712,'Latest indicator estimate data'!$A$1:$ZZ$500,MATCH($D718,'Latest indicator estimate data'!$G$1:$G$500,0),FALSE),"")</f>
        <v>80</v>
      </c>
      <c r="M718" s="108">
        <f>IFERROR(HLOOKUP(M712,'Latest indicator estimate data'!$A$1:$ZZ$500,MATCH($D718,'Latest indicator estimate data'!$G$1:$G$500,0),FALSE),"")</f>
        <v>15</v>
      </c>
      <c r="N718" s="108">
        <f>IFERROR(HLOOKUP(N712,'Latest indicator estimate data'!$A$1:$ZZ$500,MATCH($D718,'Latest indicator estimate data'!$G$1:$G$500,0),FALSE),"")</f>
        <v>10</v>
      </c>
      <c r="O718" s="108">
        <f>IFERROR(HLOOKUP(O712,'Latest indicator estimate data'!$A$1:$ZZ$500,MATCH($D718,'Latest indicator estimate data'!$G$1:$G$500,0),FALSE),"")</f>
        <v>108</v>
      </c>
      <c r="P718" s="108" t="str">
        <f>IFERROR(HLOOKUP(P712,'Latest indicator estimate data'!$A$1:$ZZ$500,MATCH($D718,'Latest indicator estimate data'!$G$1:$G$500,0),FALSE),"")</f>
        <v/>
      </c>
      <c r="Q718" s="108" t="str">
        <f>IFERROR(HLOOKUP(Q712,'Latest indicator estimate data'!$A$1:$ZZ$500,MATCH($D718,'Latest indicator estimate data'!$G$1:$G$500,0),FALSE),"")</f>
        <v/>
      </c>
      <c r="R718" s="108" t="str">
        <f>IFERROR(HLOOKUP(R712,'Latest indicator estimate data'!$A$1:$ZZ$500,MATCH($D718,'Latest indicator estimate data'!$G$1:$G$500,0),FALSE),"")</f>
        <v/>
      </c>
      <c r="X718" s="19" t="s">
        <v>2314</v>
      </c>
      <c r="Y718" s="19" t="s">
        <v>1070</v>
      </c>
      <c r="Z718" s="19" t="s">
        <v>1645</v>
      </c>
      <c r="AK718" s="81"/>
      <c r="AL718" s="82"/>
      <c r="AM718" s="83"/>
      <c r="AN718"/>
      <c r="AO718"/>
    </row>
    <row r="719" spans="2:41" ht="14.4">
      <c r="C719" s="125"/>
      <c r="D719" s="20" t="s">
        <v>2559</v>
      </c>
      <c r="E719" s="108">
        <f>IFERROR(HLOOKUP(E712,'Latest indicator estimate data'!$A$1:$ZZ$500,MATCH($D719,'Latest indicator estimate data'!$G$1:$G$500,0),FALSE),"")</f>
        <v>66</v>
      </c>
      <c r="F719" s="108">
        <f>IFERROR(HLOOKUP(F712,'Latest indicator estimate data'!$A$1:$ZZ$500,MATCH($D719,'Latest indicator estimate data'!$G$1:$G$500,0),FALSE),"")</f>
        <v>100</v>
      </c>
      <c r="G719" s="108">
        <f>IFERROR(HLOOKUP(G712,'Latest indicator estimate data'!$A$1:$ZZ$500,MATCH($D719,'Latest indicator estimate data'!$G$1:$G$500,0),FALSE),"")</f>
        <v>92</v>
      </c>
      <c r="H719" s="108">
        <f>IFERROR(HLOOKUP(H712,'Latest indicator estimate data'!$A$1:$ZZ$500,MATCH($D719,'Latest indicator estimate data'!$G$1:$G$500,0),FALSE),"")</f>
        <v>69</v>
      </c>
      <c r="I719" s="108">
        <f>IFERROR(HLOOKUP(I712,'Latest indicator estimate data'!$A$1:$ZZ$500,MATCH($D719,'Latest indicator estimate data'!$G$1:$G$500,0),FALSE),"")</f>
        <v>87</v>
      </c>
      <c r="J719" s="108">
        <f>IFERROR(HLOOKUP(J712,'Latest indicator estimate data'!$A$1:$ZZ$500,MATCH($D719,'Latest indicator estimate data'!$G$1:$G$500,0),FALSE),"")</f>
        <v>95</v>
      </c>
      <c r="K719" s="108">
        <f>IFERROR(HLOOKUP(K712,'Latest indicator estimate data'!$A$1:$ZZ$500,MATCH($D719,'Latest indicator estimate data'!$G$1:$G$500,0),FALSE),"")</f>
        <v>92</v>
      </c>
      <c r="L719" s="108">
        <f>IFERROR(HLOOKUP(L712,'Latest indicator estimate data'!$A$1:$ZZ$500,MATCH($D719,'Latest indicator estimate data'!$G$1:$G$500,0),FALSE),"")</f>
        <v>100</v>
      </c>
      <c r="M719" s="108">
        <f>IFERROR(HLOOKUP(M712,'Latest indicator estimate data'!$A$1:$ZZ$500,MATCH($D719,'Latest indicator estimate data'!$G$1:$G$500,0),FALSE),"")</f>
        <v>79</v>
      </c>
      <c r="N719" s="108">
        <f>IFERROR(HLOOKUP(N712,'Latest indicator estimate data'!$A$1:$ZZ$500,MATCH($D719,'Latest indicator estimate data'!$G$1:$G$500,0),FALSE),"")</f>
        <v>95</v>
      </c>
      <c r="O719" s="108">
        <f>IFERROR(HLOOKUP(O712,'Latest indicator estimate data'!$A$1:$ZZ$500,MATCH($D719,'Latest indicator estimate data'!$G$1:$G$500,0),FALSE),"")</f>
        <v>39</v>
      </c>
      <c r="P719" s="108" t="str">
        <f>IFERROR(HLOOKUP(P712,'Latest indicator estimate data'!$A$1:$ZZ$500,MATCH($D719,'Latest indicator estimate data'!$G$1:$G$500,0),FALSE),"")</f>
        <v/>
      </c>
      <c r="Q719" s="108" t="str">
        <f>IFERROR(HLOOKUP(Q712,'Latest indicator estimate data'!$A$1:$ZZ$500,MATCH($D719,'Latest indicator estimate data'!$G$1:$G$500,0),FALSE),"")</f>
        <v/>
      </c>
      <c r="R719" s="108" t="str">
        <f>IFERROR(HLOOKUP(R712,'Latest indicator estimate data'!$A$1:$ZZ$500,MATCH($D719,'Latest indicator estimate data'!$G$1:$G$500,0),FALSE),"")</f>
        <v/>
      </c>
      <c r="X719" s="19" t="s">
        <v>2315</v>
      </c>
      <c r="Y719" s="19" t="s">
        <v>1071</v>
      </c>
      <c r="Z719" s="19" t="s">
        <v>1647</v>
      </c>
      <c r="AK719" s="81"/>
      <c r="AL719" s="82"/>
      <c r="AM719" s="83"/>
      <c r="AN719"/>
      <c r="AO719"/>
    </row>
    <row r="720" spans="2:41" ht="14.4">
      <c r="C720" s="130" t="s">
        <v>2035</v>
      </c>
      <c r="D720" s="131"/>
      <c r="E720" s="132"/>
      <c r="F720" s="132"/>
      <c r="G720" s="132"/>
      <c r="H720" s="132"/>
      <c r="I720" s="132"/>
      <c r="J720" s="132"/>
      <c r="K720" s="132"/>
      <c r="L720" s="132"/>
      <c r="M720" s="132"/>
      <c r="N720" s="132"/>
      <c r="O720" s="132"/>
      <c r="P720" s="132"/>
      <c r="Q720" s="132"/>
      <c r="R720" s="132"/>
      <c r="X720" s="19" t="s">
        <v>2316</v>
      </c>
      <c r="Y720" s="19" t="s">
        <v>1072</v>
      </c>
      <c r="Z720" s="19" t="s">
        <v>1649</v>
      </c>
      <c r="AK720" s="81"/>
      <c r="AL720" s="82"/>
      <c r="AM720" s="83"/>
      <c r="AN720"/>
      <c r="AO720"/>
    </row>
    <row r="721" spans="2:41" ht="14.4">
      <c r="C721" s="125"/>
      <c r="D721" s="20" t="s">
        <v>1933</v>
      </c>
      <c r="E721" s="108">
        <f>IFERROR(HLOOKUP(E712,'Latest indicator estimate data'!$A$1:$ZZ$500,MATCH($D721,'Latest indicator estimate data'!$G$1:$G$500,0),FALSE),"")</f>
        <v>17</v>
      </c>
      <c r="F721" s="108">
        <f>IFERROR(HLOOKUP(F712,'Latest indicator estimate data'!$A$1:$ZZ$500,MATCH($D721,'Latest indicator estimate data'!$G$1:$G$500,0),FALSE),"")</f>
        <v>29</v>
      </c>
      <c r="G721" s="108">
        <f>IFERROR(HLOOKUP(G712,'Latest indicator estimate data'!$A$1:$ZZ$500,MATCH($D721,'Latest indicator estimate data'!$G$1:$G$500,0),FALSE),"")</f>
        <v>22</v>
      </c>
      <c r="H721" s="108">
        <f>IFERROR(HLOOKUP(H712,'Latest indicator estimate data'!$A$1:$ZZ$500,MATCH($D721,'Latest indicator estimate data'!$G$1:$G$500,0),FALSE),"")</f>
        <v>5</v>
      </c>
      <c r="I721" s="108">
        <f>IFERROR(HLOOKUP(I712,'Latest indicator estimate data'!$A$1:$ZZ$500,MATCH($D721,'Latest indicator estimate data'!$G$1:$G$500,0),FALSE),"")</f>
        <v>16</v>
      </c>
      <c r="J721" s="108">
        <f>IFERROR(HLOOKUP(J712,'Latest indicator estimate data'!$A$1:$ZZ$500,MATCH($D721,'Latest indicator estimate data'!$G$1:$G$500,0),FALSE),"")</f>
        <v>70</v>
      </c>
      <c r="K721" s="108">
        <f>IFERROR(HLOOKUP(K712,'Latest indicator estimate data'!$A$1:$ZZ$500,MATCH($D721,'Latest indicator estimate data'!$G$1:$G$500,0),FALSE),"")</f>
        <v>44</v>
      </c>
      <c r="L721" s="108">
        <f>IFERROR(HLOOKUP(L712,'Latest indicator estimate data'!$A$1:$ZZ$500,MATCH($D721,'Latest indicator estimate data'!$G$1:$G$500,0),FALSE),"")</f>
        <v>82</v>
      </c>
      <c r="M721" s="108">
        <f>IFERROR(HLOOKUP(M712,'Latest indicator estimate data'!$A$1:$ZZ$500,MATCH($D721,'Latest indicator estimate data'!$G$1:$G$500,0),FALSE),"")</f>
        <v>12</v>
      </c>
      <c r="N721" s="108">
        <f>IFERROR(HLOOKUP(N712,'Latest indicator estimate data'!$A$1:$ZZ$500,MATCH($D721,'Latest indicator estimate data'!$G$1:$G$500,0),FALSE),"")</f>
        <v>10</v>
      </c>
      <c r="O721" s="108">
        <f>IFERROR(HLOOKUP(O712,'Latest indicator estimate data'!$A$1:$ZZ$500,MATCH($D721,'Latest indicator estimate data'!$G$1:$G$500,0),FALSE),"")</f>
        <v>73</v>
      </c>
      <c r="P721" s="108" t="str">
        <f>IFERROR(HLOOKUP(P712,'Latest indicator estimate data'!$A$1:$ZZ$500,MATCH($D721,'Latest indicator estimate data'!$G$1:$G$500,0),FALSE),"")</f>
        <v/>
      </c>
      <c r="Q721" s="108" t="str">
        <f>IFERROR(HLOOKUP(Q712,'Latest indicator estimate data'!$A$1:$ZZ$500,MATCH($D721,'Latest indicator estimate data'!$G$1:$G$500,0),FALSE),"")</f>
        <v/>
      </c>
      <c r="R721" s="108" t="str">
        <f>IFERROR(HLOOKUP(R712,'Latest indicator estimate data'!$A$1:$ZZ$500,MATCH($D721,'Latest indicator estimate data'!$G$1:$G$500,0),FALSE),"")</f>
        <v/>
      </c>
      <c r="X721" s="19" t="s">
        <v>2317</v>
      </c>
      <c r="Y721" s="19" t="s">
        <v>1073</v>
      </c>
      <c r="Z721" s="19" t="s">
        <v>1651</v>
      </c>
      <c r="AK721" s="81"/>
      <c r="AL721" s="82"/>
      <c r="AM721" s="83"/>
      <c r="AN721"/>
      <c r="AO721"/>
    </row>
    <row r="722" spans="2:41" ht="14.4">
      <c r="C722" s="125"/>
      <c r="D722" s="20" t="s">
        <v>1934</v>
      </c>
      <c r="E722" s="108">
        <f>IFERROR(HLOOKUP(E712,'Latest indicator estimate data'!$A$1:$ZZ$500,MATCH($D722,'Latest indicator estimate data'!$G$1:$G$500,0),FALSE),"")</f>
        <v>62</v>
      </c>
      <c r="F722" s="108">
        <f>IFERROR(HLOOKUP(F712,'Latest indicator estimate data'!$A$1:$ZZ$500,MATCH($D722,'Latest indicator estimate data'!$G$1:$G$500,0),FALSE),"")</f>
        <v>78</v>
      </c>
      <c r="G722" s="108">
        <f>IFERROR(HLOOKUP(G712,'Latest indicator estimate data'!$A$1:$ZZ$500,MATCH($D722,'Latest indicator estimate data'!$G$1:$G$500,0),FALSE),"")</f>
        <v>72</v>
      </c>
      <c r="H722" s="108">
        <f>IFERROR(HLOOKUP(H712,'Latest indicator estimate data'!$A$1:$ZZ$500,MATCH($D722,'Latest indicator estimate data'!$G$1:$G$500,0),FALSE),"")</f>
        <v>46</v>
      </c>
      <c r="I722" s="108">
        <f>IFERROR(HLOOKUP(I712,'Latest indicator estimate data'!$A$1:$ZZ$500,MATCH($D722,'Latest indicator estimate data'!$G$1:$G$500,0),FALSE),"")</f>
        <v>53</v>
      </c>
      <c r="J722" s="108">
        <f>IFERROR(HLOOKUP(J712,'Latest indicator estimate data'!$A$1:$ZZ$500,MATCH($D722,'Latest indicator estimate data'!$G$1:$G$500,0),FALSE),"")</f>
        <v>76</v>
      </c>
      <c r="K722" s="108">
        <f>IFERROR(HLOOKUP(K712,'Latest indicator estimate data'!$A$1:$ZZ$500,MATCH($D722,'Latest indicator estimate data'!$G$1:$G$500,0),FALSE),"")</f>
        <v>72</v>
      </c>
      <c r="L722" s="108">
        <f>IFERROR(HLOOKUP(L712,'Latest indicator estimate data'!$A$1:$ZZ$500,MATCH($D722,'Latest indicator estimate data'!$G$1:$G$500,0),FALSE),"")</f>
        <v>88</v>
      </c>
      <c r="M722" s="108">
        <f>IFERROR(HLOOKUP(M712,'Latest indicator estimate data'!$A$1:$ZZ$500,MATCH($D722,'Latest indicator estimate data'!$G$1:$G$500,0),FALSE),"")</f>
        <v>51</v>
      </c>
      <c r="N722" s="108">
        <f>IFERROR(HLOOKUP(N712,'Latest indicator estimate data'!$A$1:$ZZ$500,MATCH($D722,'Latest indicator estimate data'!$G$1:$G$500,0),FALSE),"")</f>
        <v>55</v>
      </c>
      <c r="O722" s="108">
        <f>IFERROR(HLOOKUP(O712,'Latest indicator estimate data'!$A$1:$ZZ$500,MATCH($D722,'Latest indicator estimate data'!$G$1:$G$500,0),FALSE),"")</f>
        <v>74</v>
      </c>
      <c r="P722" s="108" t="str">
        <f>IFERROR(HLOOKUP(P712,'Latest indicator estimate data'!$A$1:$ZZ$500,MATCH($D722,'Latest indicator estimate data'!$G$1:$G$500,0),FALSE),"")</f>
        <v/>
      </c>
      <c r="Q722" s="108" t="str">
        <f>IFERROR(HLOOKUP(Q712,'Latest indicator estimate data'!$A$1:$ZZ$500,MATCH($D722,'Latest indicator estimate data'!$G$1:$G$500,0),FALSE),"")</f>
        <v/>
      </c>
      <c r="R722" s="108" t="str">
        <f>IFERROR(HLOOKUP(R712,'Latest indicator estimate data'!$A$1:$ZZ$500,MATCH($D722,'Latest indicator estimate data'!$G$1:$G$500,0),FALSE),"")</f>
        <v/>
      </c>
      <c r="X722" s="19" t="s">
        <v>2318</v>
      </c>
      <c r="Y722" s="19" t="s">
        <v>1074</v>
      </c>
      <c r="Z722" s="19" t="s">
        <v>1653</v>
      </c>
      <c r="AK722" s="81"/>
      <c r="AL722" s="82"/>
      <c r="AM722" s="83"/>
      <c r="AN722"/>
      <c r="AO722"/>
    </row>
    <row r="723" spans="2:41" ht="14.4">
      <c r="C723" s="130" t="s">
        <v>2039</v>
      </c>
      <c r="D723" s="131"/>
      <c r="E723" s="132"/>
      <c r="F723" s="132"/>
      <c r="G723" s="132"/>
      <c r="H723" s="132"/>
      <c r="I723" s="132"/>
      <c r="J723" s="132"/>
      <c r="K723" s="132"/>
      <c r="L723" s="132"/>
      <c r="M723" s="132"/>
      <c r="N723" s="132"/>
      <c r="O723" s="132"/>
      <c r="P723" s="132"/>
      <c r="Q723" s="132"/>
      <c r="R723" s="132"/>
      <c r="AK723" s="81"/>
      <c r="AL723" s="82"/>
      <c r="AM723" s="83"/>
      <c r="AN723"/>
      <c r="AO723"/>
    </row>
    <row r="724" spans="2:41" ht="14.4">
      <c r="C724" s="125"/>
      <c r="D724" s="20" t="s">
        <v>2561</v>
      </c>
      <c r="E724" s="108">
        <f>IFERROR(HLOOKUP(E712,'Latest indicator estimate data'!$A$1:$ZZ$500,MATCH($D724,'Latest indicator estimate data'!$G$1:$G$500,0),FALSE),"")</f>
        <v>50</v>
      </c>
      <c r="F724" s="108">
        <f>IFERROR(HLOOKUP(F712,'Latest indicator estimate data'!$A$1:$ZZ$500,MATCH($D724,'Latest indicator estimate data'!$G$1:$G$500,0),FALSE),"")</f>
        <v>89</v>
      </c>
      <c r="G724" s="108">
        <f>IFERROR(HLOOKUP(G712,'Latest indicator estimate data'!$A$1:$ZZ$500,MATCH($D724,'Latest indicator estimate data'!$G$1:$G$500,0),FALSE),"")</f>
        <v>63</v>
      </c>
      <c r="H724" s="108">
        <f>IFERROR(HLOOKUP(H712,'Latest indicator estimate data'!$A$1:$ZZ$500,MATCH($D724,'Latest indicator estimate data'!$G$1:$G$500,0),FALSE),"")</f>
        <v>47</v>
      </c>
      <c r="I724" s="108">
        <f>IFERROR(HLOOKUP(I712,'Latest indicator estimate data'!$A$1:$ZZ$500,MATCH($D724,'Latest indicator estimate data'!$G$1:$G$500,0),FALSE),"")</f>
        <v>47</v>
      </c>
      <c r="J724" s="108">
        <f>IFERROR(HLOOKUP(J712,'Latest indicator estimate data'!$A$1:$ZZ$500,MATCH($D724,'Latest indicator estimate data'!$G$1:$G$500,0),FALSE),"")</f>
        <v>84</v>
      </c>
      <c r="K724" s="108">
        <f>IFERROR(HLOOKUP(K712,'Latest indicator estimate data'!$A$1:$ZZ$500,MATCH($D724,'Latest indicator estimate data'!$G$1:$G$500,0),FALSE),"")</f>
        <v>58</v>
      </c>
      <c r="L724" s="108">
        <f>IFERROR(HLOOKUP(L712,'Latest indicator estimate data'!$A$1:$ZZ$500,MATCH($D724,'Latest indicator estimate data'!$G$1:$G$500,0),FALSE),"")</f>
        <v>89</v>
      </c>
      <c r="M724" s="108">
        <f>IFERROR(HLOOKUP(M712,'Latest indicator estimate data'!$A$1:$ZZ$500,MATCH($D724,'Latest indicator estimate data'!$G$1:$G$500,0),FALSE),"")</f>
        <v>47</v>
      </c>
      <c r="N724" s="108">
        <f>IFERROR(HLOOKUP(N712,'Latest indicator estimate data'!$A$1:$ZZ$500,MATCH($D724,'Latest indicator estimate data'!$G$1:$G$500,0),FALSE),"")</f>
        <v>47</v>
      </c>
      <c r="O724" s="108">
        <f>IFERROR(HLOOKUP(O712,'Latest indicator estimate data'!$A$1:$ZZ$500,MATCH($D724,'Latest indicator estimate data'!$G$1:$G$500,0),FALSE),"")</f>
        <v>19</v>
      </c>
      <c r="P724" s="108" t="str">
        <f>IFERROR(HLOOKUP(P712,'Latest indicator estimate data'!$A$1:$ZZ$500,MATCH($D724,'Latest indicator estimate data'!$G$1:$G$500,0),FALSE),"")</f>
        <v/>
      </c>
      <c r="Q724" s="108" t="str">
        <f>IFERROR(HLOOKUP(Q712,'Latest indicator estimate data'!$A$1:$ZZ$500,MATCH($D724,'Latest indicator estimate data'!$G$1:$G$500,0),FALSE),"")</f>
        <v/>
      </c>
      <c r="R724" s="108" t="str">
        <f>IFERROR(HLOOKUP(R712,'Latest indicator estimate data'!$A$1:$ZZ$500,MATCH($D724,'Latest indicator estimate data'!$G$1:$G$500,0),FALSE),"")</f>
        <v/>
      </c>
      <c r="AK724" s="81"/>
      <c r="AL724" s="82"/>
      <c r="AM724" s="83"/>
      <c r="AN724"/>
      <c r="AO724"/>
    </row>
    <row r="725" spans="2:41" ht="14.4">
      <c r="C725" s="126"/>
      <c r="D725" s="129" t="s">
        <v>2560</v>
      </c>
      <c r="E725" s="113">
        <f>IFERROR(HLOOKUP(E712,'Latest indicator estimate data'!$A$1:$ZZ$500,MATCH($D725,'Latest indicator estimate data'!$G$1:$G$500,0),FALSE),"")</f>
        <v>57</v>
      </c>
      <c r="F725" s="113">
        <f>IFERROR(HLOOKUP(F712,'Latest indicator estimate data'!$A$1:$ZZ$500,MATCH($D725,'Latest indicator estimate data'!$G$1:$G$500,0),FALSE),"")</f>
        <v>48</v>
      </c>
      <c r="G725" s="113">
        <f>IFERROR(HLOOKUP(G712,'Latest indicator estimate data'!$A$1:$ZZ$500,MATCH($D725,'Latest indicator estimate data'!$G$1:$G$500,0),FALSE),"")</f>
        <v>45</v>
      </c>
      <c r="H725" s="113">
        <f>IFERROR(HLOOKUP(H712,'Latest indicator estimate data'!$A$1:$ZZ$500,MATCH($D725,'Latest indicator estimate data'!$G$1:$G$500,0),FALSE),"")</f>
        <v>23</v>
      </c>
      <c r="I725" s="113">
        <f>IFERROR(HLOOKUP(I712,'Latest indicator estimate data'!$A$1:$ZZ$500,MATCH($D725,'Latest indicator estimate data'!$G$1:$G$500,0),FALSE),"")</f>
        <v>33</v>
      </c>
      <c r="J725" s="113">
        <f>IFERROR(HLOOKUP(J712,'Latest indicator estimate data'!$A$1:$ZZ$500,MATCH($D725,'Latest indicator estimate data'!$G$1:$G$500,0),FALSE),"")</f>
        <v>71</v>
      </c>
      <c r="K725" s="113">
        <f>IFERROR(HLOOKUP(K712,'Latest indicator estimate data'!$A$1:$ZZ$500,MATCH($D725,'Latest indicator estimate data'!$G$1:$G$500,0),FALSE),"")</f>
        <v>58</v>
      </c>
      <c r="L725" s="113">
        <f>IFERROR(HLOOKUP(L712,'Latest indicator estimate data'!$A$1:$ZZ$500,MATCH($D725,'Latest indicator estimate data'!$G$1:$G$500,0),FALSE),"")</f>
        <v>84</v>
      </c>
      <c r="M725" s="113">
        <f>IFERROR(HLOOKUP(M712,'Latest indicator estimate data'!$A$1:$ZZ$500,MATCH($D725,'Latest indicator estimate data'!$G$1:$G$500,0),FALSE),"")</f>
        <v>30</v>
      </c>
      <c r="N725" s="113">
        <f>IFERROR(HLOOKUP(N712,'Latest indicator estimate data'!$A$1:$ZZ$500,MATCH($D725,'Latest indicator estimate data'!$G$1:$G$500,0),FALSE),"")</f>
        <v>30</v>
      </c>
      <c r="O725" s="113">
        <f>IFERROR(HLOOKUP(O712,'Latest indicator estimate data'!$A$1:$ZZ$500,MATCH($D725,'Latest indicator estimate data'!$G$1:$G$500,0),FALSE),"")</f>
        <v>128</v>
      </c>
      <c r="P725" s="113" t="str">
        <f>IFERROR(HLOOKUP(P712,'Latest indicator estimate data'!$A$1:$ZZ$500,MATCH($D725,'Latest indicator estimate data'!$G$1:$G$500,0),FALSE),"")</f>
        <v/>
      </c>
      <c r="Q725" s="113" t="str">
        <f>IFERROR(HLOOKUP(Q712,'Latest indicator estimate data'!$A$1:$ZZ$500,MATCH($D725,'Latest indicator estimate data'!$G$1:$G$500,0),FALSE),"")</f>
        <v/>
      </c>
      <c r="R725" s="113" t="str">
        <f>IFERROR(HLOOKUP(R712,'Latest indicator estimate data'!$A$1:$ZZ$500,MATCH($D725,'Latest indicator estimate data'!$G$1:$G$500,0),FALSE),"")</f>
        <v/>
      </c>
      <c r="AK725" s="81"/>
      <c r="AL725" s="82"/>
      <c r="AM725" s="83"/>
      <c r="AN725"/>
      <c r="AO725"/>
    </row>
    <row r="729" spans="2:41">
      <c r="B729" s="105" t="s">
        <v>2342</v>
      </c>
    </row>
    <row r="730" spans="2:41">
      <c r="B730" s="105" t="s">
        <v>2343</v>
      </c>
      <c r="C730" s="105"/>
      <c r="D730" s="106"/>
      <c r="E730" s="107"/>
      <c r="F730" s="107"/>
      <c r="G730" s="107"/>
      <c r="H730" s="107"/>
      <c r="I730" s="107"/>
      <c r="J730" s="107"/>
      <c r="K730" s="107"/>
      <c r="L730" s="107"/>
      <c r="M730" s="107"/>
      <c r="N730" s="107"/>
      <c r="O730" s="108"/>
      <c r="P730" s="118"/>
    </row>
    <row r="731" spans="2:41" ht="27.75" customHeight="1">
      <c r="C731" s="109"/>
      <c r="D731" s="109"/>
      <c r="E731" s="245" t="s">
        <v>2344</v>
      </c>
      <c r="F731" s="245"/>
      <c r="G731" s="245"/>
      <c r="H731" s="110"/>
      <c r="I731" s="110"/>
      <c r="J731" s="110"/>
      <c r="K731" s="110"/>
      <c r="L731" s="110"/>
      <c r="M731" s="110"/>
      <c r="N731" s="110"/>
      <c r="O731" s="110"/>
      <c r="P731" s="110"/>
    </row>
    <row r="732" spans="2:41" ht="43.5" customHeight="1">
      <c r="C732" s="120"/>
      <c r="D732" s="120"/>
      <c r="E732" s="160" t="str">
        <f>X734</f>
        <v>IV cannulas and giving sets</v>
      </c>
      <c r="F732" s="160" t="str">
        <f>X735</f>
        <v>O2 interface (nasal canulae)</v>
      </c>
      <c r="G732" s="160" t="str">
        <f>X736</f>
        <v>O2 interface (face masks)</v>
      </c>
      <c r="H732" s="160" t="s">
        <v>2015</v>
      </c>
      <c r="I732" s="160"/>
      <c r="J732" s="160"/>
      <c r="K732" s="160"/>
      <c r="L732" s="111"/>
      <c r="M732" s="111"/>
      <c r="N732" s="111"/>
      <c r="O732" s="111"/>
      <c r="P732" s="111"/>
    </row>
    <row r="733" spans="2:41" ht="27.6">
      <c r="C733" s="121"/>
      <c r="D733" s="121"/>
      <c r="E733" s="127" t="s">
        <v>1075</v>
      </c>
      <c r="F733" s="127" t="s">
        <v>1076</v>
      </c>
      <c r="G733" s="127" t="s">
        <v>1077</v>
      </c>
      <c r="H733" s="127" t="s">
        <v>1198</v>
      </c>
      <c r="I733" s="127"/>
      <c r="J733" s="127"/>
      <c r="K733" s="127"/>
      <c r="L733" s="127"/>
      <c r="M733" s="127"/>
      <c r="N733" s="127"/>
      <c r="O733" s="127"/>
      <c r="P733" s="127"/>
    </row>
    <row r="734" spans="2:41">
      <c r="C734" s="123" t="s">
        <v>1927</v>
      </c>
      <c r="D734" s="124"/>
      <c r="E734" s="112">
        <f>HLOOKUP(E733,'Latest indicator estimate data'!$A$1:$ZZ$500,MATCH($C734,'Latest indicator estimate data'!$G$1:$G$500,0),FALSE)</f>
        <v>96</v>
      </c>
      <c r="F734" s="112">
        <f>HLOOKUP(F733,'Latest indicator estimate data'!$A$1:$ZZ$500,MATCH($C734,'Latest indicator estimate data'!$G$1:$G$500,0),FALSE)</f>
        <v>84</v>
      </c>
      <c r="G734" s="112">
        <f>HLOOKUP(G733,'Latest indicator estimate data'!$A$1:$ZZ$500,MATCH($C734,'Latest indicator estimate data'!$G$1:$G$500,0),FALSE)</f>
        <v>82</v>
      </c>
      <c r="H734" s="112">
        <f>HLOOKUP(H733,'Latest indicator estimate data'!$A$1:$ZZ$500,MATCH($C734,'Latest indicator estimate data'!$G$1:$G$500,0),FALSE)</f>
        <v>147</v>
      </c>
      <c r="I734" s="112" t="e">
        <f>HLOOKUP(I733,'Latest indicator estimate data'!$A$1:$ZZ$500,MATCH($C734,'Latest indicator estimate data'!$G$1:$G$500,0),FALSE)</f>
        <v>#N/A</v>
      </c>
      <c r="J734" s="112" t="e">
        <f>HLOOKUP(J733,'Latest indicator estimate data'!$A$1:$ZZ$500,MATCH($C734,'Latest indicator estimate data'!$G$1:$G$500,0),FALSE)</f>
        <v>#N/A</v>
      </c>
      <c r="K734" s="112" t="e">
        <f>HLOOKUP(K733,'Latest indicator estimate data'!$A$1:$ZZ$500,MATCH($C734,'Latest indicator estimate data'!$G$1:$G$500,0),FALSE)</f>
        <v>#N/A</v>
      </c>
      <c r="L734" s="112" t="e">
        <f>HLOOKUP(L733,'Latest indicator estimate data'!$A$1:$ZZ$500,MATCH($C734,'Latest indicator estimate data'!$G$1:$G$500,0),FALSE)</f>
        <v>#N/A</v>
      </c>
      <c r="M734" s="112" t="e">
        <f>HLOOKUP(M733,'Latest indicator estimate data'!$A$1:$ZZ$500,MATCH($C734,'Latest indicator estimate data'!$G$1:$G$500,0),FALSE)</f>
        <v>#N/A</v>
      </c>
      <c r="N734" s="112" t="e">
        <f>HLOOKUP(N733,'Latest indicator estimate data'!$A$1:$ZZ$500,MATCH($C734,'Latest indicator estimate data'!$G$1:$G$500,0),FALSE)</f>
        <v>#N/A</v>
      </c>
      <c r="O734" s="112" t="e">
        <f>HLOOKUP(O733,'Latest indicator estimate data'!$A$1:$ZZ$500,MATCH($C734,'Latest indicator estimate data'!$G$1:$G$500,0),FALSE)</f>
        <v>#N/A</v>
      </c>
      <c r="P734" s="112" t="e">
        <f>HLOOKUP(P733,'Latest indicator estimate data'!A392:ZZ891,MATCH(C734,'Latest indicator estimate data'!E392:E891,0),FALSE)</f>
        <v>#N/A</v>
      </c>
      <c r="X734" s="19" t="s">
        <v>2326</v>
      </c>
      <c r="Y734" s="19" t="s">
        <v>1075</v>
      </c>
      <c r="Z734" s="19" t="s">
        <v>1702</v>
      </c>
    </row>
    <row r="735" spans="2:41">
      <c r="C735" s="133" t="s">
        <v>2027</v>
      </c>
      <c r="D735" s="134"/>
      <c r="E735" s="132"/>
      <c r="F735" s="132"/>
      <c r="G735" s="132"/>
      <c r="H735" s="132"/>
      <c r="I735" s="132"/>
      <c r="J735" s="132"/>
      <c r="K735" s="132"/>
      <c r="L735" s="132"/>
      <c r="M735" s="132"/>
      <c r="N735" s="132"/>
      <c r="O735" s="132"/>
      <c r="P735" s="132"/>
      <c r="X735" s="19" t="s">
        <v>2327</v>
      </c>
      <c r="Y735" s="19" t="s">
        <v>1076</v>
      </c>
      <c r="Z735" s="19" t="s">
        <v>1703</v>
      </c>
    </row>
    <row r="736" spans="2:41">
      <c r="C736" s="125"/>
      <c r="D736" s="20" t="s">
        <v>1928</v>
      </c>
      <c r="E736" s="108">
        <f>IFERROR(HLOOKUP(E733,'Latest indicator estimate data'!$A$1:$ZZ$500,MATCH($D736,'Latest indicator estimate data'!$G$1:$G$500,0),FALSE),"")</f>
        <v>96</v>
      </c>
      <c r="F736" s="108">
        <f>IFERROR(HLOOKUP(F733,'Latest indicator estimate data'!$A$1:$ZZ$500,MATCH($D736,'Latest indicator estimate data'!$G$1:$G$500,0),FALSE),"")</f>
        <v>84</v>
      </c>
      <c r="G736" s="108">
        <f>IFERROR(HLOOKUP(G733,'Latest indicator estimate data'!$A$1:$ZZ$500,MATCH($D736,'Latest indicator estimate data'!$G$1:$G$500,0),FALSE),"")</f>
        <v>82</v>
      </c>
      <c r="H736" s="108">
        <f>IFERROR(HLOOKUP(H733,'Latest indicator estimate data'!$A$1:$ZZ$500,MATCH($D736,'Latest indicator estimate data'!$G$1:$G$500,0),FALSE),"")</f>
        <v>45</v>
      </c>
      <c r="I736" s="108" t="str">
        <f>IFERROR(HLOOKUP(I733,'Latest indicator estimate data'!$A$1:$ZZ$500,MATCH($D736,'Latest indicator estimate data'!$G$1:$G$500,0),FALSE),"")</f>
        <v/>
      </c>
      <c r="J736" s="108" t="str">
        <f>IFERROR(HLOOKUP(J733,'Latest indicator estimate data'!$A$1:$ZZ$500,MATCH($D736,'Latest indicator estimate data'!$G$1:$G$500,0),FALSE),"")</f>
        <v/>
      </c>
      <c r="K736" s="108" t="str">
        <f>IFERROR(HLOOKUP(K733,'Latest indicator estimate data'!$A$1:$ZZ$500,MATCH($D736,'Latest indicator estimate data'!$G$1:$G$500,0),FALSE),"")</f>
        <v/>
      </c>
      <c r="L736" s="108" t="str">
        <f>IFERROR(HLOOKUP(L733,'Latest indicator estimate data'!$A$1:$ZZ$500,MATCH($D736,'Latest indicator estimate data'!$G$1:$G$500,0),FALSE),"")</f>
        <v/>
      </c>
      <c r="M736" s="108" t="str">
        <f>IFERROR(HLOOKUP(M733,'Latest indicator estimate data'!$A$1:$ZZ$500,MATCH($D736,'Latest indicator estimate data'!$G$1:$G$500,0),FALSE),"")</f>
        <v/>
      </c>
      <c r="N736" s="108" t="str">
        <f>IFERROR(HLOOKUP(N733,'Latest indicator estimate data'!$A$1:$ZZ$500,MATCH($D736,'Latest indicator estimate data'!$G$1:$G$500,0),FALSE),"")</f>
        <v/>
      </c>
      <c r="O736" s="108" t="str">
        <f>IFERROR(HLOOKUP(O733,'Latest indicator estimate data'!$A$1:$ZZ$500,MATCH($D736,'Latest indicator estimate data'!$G$1:$G$500,0),FALSE),"")</f>
        <v/>
      </c>
      <c r="P736" s="108" t="str">
        <f>IFERROR(HLOOKUP(P733,'Latest indicator estimate data'!A392:ZZ891,MATCH(D736,'Latest indicator estimate data'!F392:F891,0),FALSE),"")</f>
        <v/>
      </c>
      <c r="X736" s="19" t="s">
        <v>2328</v>
      </c>
      <c r="Y736" s="19" t="s">
        <v>1077</v>
      </c>
      <c r="Z736" s="19" t="s">
        <v>1704</v>
      </c>
    </row>
    <row r="737" spans="2:16" ht="27.6">
      <c r="C737" s="125"/>
      <c r="D737" s="20" t="s">
        <v>1929</v>
      </c>
      <c r="E737" s="108">
        <f>IFERROR(HLOOKUP(E733,'Latest indicator estimate data'!$A$1:$ZZ$500,MATCH($D737,'Latest indicator estimate data'!$G$1:$G$500,0),FALSE),"")</f>
        <v>0</v>
      </c>
      <c r="F737" s="108">
        <f>IFERROR(HLOOKUP(F733,'Latest indicator estimate data'!$A$1:$ZZ$500,MATCH($D737,'Latest indicator estimate data'!$G$1:$G$500,0),FALSE),"")</f>
        <v>0</v>
      </c>
      <c r="G737" s="108">
        <f>IFERROR(HLOOKUP(G733,'Latest indicator estimate data'!$A$1:$ZZ$500,MATCH($D737,'Latest indicator estimate data'!$G$1:$G$500,0),FALSE),"")</f>
        <v>0</v>
      </c>
      <c r="H737" s="108">
        <f>IFERROR(HLOOKUP(H733,'Latest indicator estimate data'!$A$1:$ZZ$500,MATCH($D737,'Latest indicator estimate data'!$G$1:$G$500,0),FALSE),"")</f>
        <v>102</v>
      </c>
      <c r="I737" s="108" t="str">
        <f>IFERROR(HLOOKUP(I733,'Latest indicator estimate data'!$A$1:$ZZ$500,MATCH($D737,'Latest indicator estimate data'!$G$1:$G$500,0),FALSE),"")</f>
        <v/>
      </c>
      <c r="J737" s="108" t="str">
        <f>IFERROR(HLOOKUP(J733,'Latest indicator estimate data'!$A$1:$ZZ$500,MATCH($D737,'Latest indicator estimate data'!$G$1:$G$500,0),FALSE),"")</f>
        <v/>
      </c>
      <c r="K737" s="108" t="str">
        <f>IFERROR(HLOOKUP(K733,'Latest indicator estimate data'!$A$1:$ZZ$500,MATCH($D737,'Latest indicator estimate data'!$G$1:$G$500,0),FALSE),"")</f>
        <v/>
      </c>
      <c r="L737" s="108" t="str">
        <f>IFERROR(HLOOKUP(L733,'Latest indicator estimate data'!$A$1:$ZZ$500,MATCH($D737,'Latest indicator estimate data'!$G$1:$G$500,0),FALSE),"")</f>
        <v/>
      </c>
      <c r="M737" s="108" t="str">
        <f>IFERROR(HLOOKUP(M733,'Latest indicator estimate data'!$A$1:$ZZ$500,MATCH($D737,'Latest indicator estimate data'!$G$1:$G$500,0),FALSE),"")</f>
        <v/>
      </c>
      <c r="N737" s="108" t="str">
        <f>IFERROR(HLOOKUP(N733,'Latest indicator estimate data'!$A$1:$ZZ$500,MATCH($D737,'Latest indicator estimate data'!$G$1:$G$500,0),FALSE),"")</f>
        <v/>
      </c>
      <c r="O737" s="108" t="str">
        <f>IFERROR(HLOOKUP(O733,'Latest indicator estimate data'!$A$1:$ZZ$500,MATCH($D737,'Latest indicator estimate data'!$G$1:$G$500,0),FALSE),"")</f>
        <v/>
      </c>
      <c r="P737" s="108" t="str">
        <f>IFERROR(HLOOKUP(P733,'Latest indicator estimate data'!A392:ZZ891,MATCH(D737,'Latest indicator estimate data'!F392:F891,0),FALSE),"")</f>
        <v/>
      </c>
    </row>
    <row r="738" spans="2:16">
      <c r="C738" s="130" t="s">
        <v>2031</v>
      </c>
      <c r="D738" s="131"/>
      <c r="E738" s="132"/>
      <c r="F738" s="132"/>
      <c r="G738" s="132"/>
      <c r="H738" s="132"/>
      <c r="I738" s="132"/>
      <c r="J738" s="132"/>
      <c r="K738" s="132"/>
      <c r="L738" s="132"/>
      <c r="M738" s="132"/>
      <c r="N738" s="132"/>
      <c r="O738" s="132"/>
      <c r="P738" s="132"/>
    </row>
    <row r="739" spans="2:16">
      <c r="C739" s="125"/>
      <c r="D739" s="20" t="s">
        <v>2558</v>
      </c>
      <c r="E739" s="108">
        <f>IFERROR(HLOOKUP(E733,'Latest indicator estimate data'!$A$1:$ZZ$500,MATCH($D739,'Latest indicator estimate data'!$G$1:$G$500,0),FALSE),"")</f>
        <v>86</v>
      </c>
      <c r="F739" s="108">
        <f>IFERROR(HLOOKUP(F733,'Latest indicator estimate data'!$A$1:$ZZ$500,MATCH($D739,'Latest indicator estimate data'!$G$1:$G$500,0),FALSE),"")</f>
        <v>43</v>
      </c>
      <c r="G739" s="108">
        <f>IFERROR(HLOOKUP(G733,'Latest indicator estimate data'!$A$1:$ZZ$500,MATCH($D739,'Latest indicator estimate data'!$G$1:$G$500,0),FALSE),"")</f>
        <v>29</v>
      </c>
      <c r="H739" s="108">
        <f>IFERROR(HLOOKUP(H733,'Latest indicator estimate data'!$A$1:$ZZ$500,MATCH($D739,'Latest indicator estimate data'!$G$1:$G$500,0),FALSE),"")</f>
        <v>108</v>
      </c>
      <c r="I739" s="108" t="str">
        <f>IFERROR(HLOOKUP(I733,'Latest indicator estimate data'!$A$1:$ZZ$500,MATCH($D739,'Latest indicator estimate data'!$G$1:$G$500,0),FALSE),"")</f>
        <v/>
      </c>
      <c r="J739" s="108" t="str">
        <f>IFERROR(HLOOKUP(J733,'Latest indicator estimate data'!$A$1:$ZZ$500,MATCH($D739,'Latest indicator estimate data'!$G$1:$G$500,0),FALSE),"")</f>
        <v/>
      </c>
      <c r="K739" s="108" t="str">
        <f>IFERROR(HLOOKUP(K733,'Latest indicator estimate data'!$A$1:$ZZ$500,MATCH($D739,'Latest indicator estimate data'!$G$1:$G$500,0),FALSE),"")</f>
        <v/>
      </c>
      <c r="L739" s="108" t="str">
        <f>IFERROR(HLOOKUP(L733,'Latest indicator estimate data'!$A$1:$ZZ$500,MATCH($D739,'Latest indicator estimate data'!$G$1:$G$500,0),FALSE),"")</f>
        <v/>
      </c>
      <c r="M739" s="108" t="str">
        <f>IFERROR(HLOOKUP(M733,'Latest indicator estimate data'!$A$1:$ZZ$500,MATCH($D739,'Latest indicator estimate data'!$G$1:$G$500,0),FALSE),"")</f>
        <v/>
      </c>
      <c r="N739" s="108" t="str">
        <f>IFERROR(HLOOKUP(N733,'Latest indicator estimate data'!$A$1:$ZZ$500,MATCH($D739,'Latest indicator estimate data'!$G$1:$G$500,0),FALSE),"")</f>
        <v/>
      </c>
      <c r="O739" s="108" t="str">
        <f>IFERROR(HLOOKUP(O733,'Latest indicator estimate data'!$A$1:$ZZ$500,MATCH($D739,'Latest indicator estimate data'!$G$1:$G$500,0),FALSE),"")</f>
        <v/>
      </c>
      <c r="P739" s="108" t="str">
        <f>IFERROR(HLOOKUP(P733,'Latest indicator estimate data'!L392:AAK891,MATCH(D739,'Latest indicator estimate data'!Q392:Q891,0),FALSE),"")</f>
        <v/>
      </c>
    </row>
    <row r="740" spans="2:16">
      <c r="C740" s="125"/>
      <c r="D740" s="20" t="s">
        <v>2559</v>
      </c>
      <c r="E740" s="108">
        <f>IFERROR(HLOOKUP(E733,'Latest indicator estimate data'!$A$1:$ZZ$500,MATCH($D740,'Latest indicator estimate data'!$G$1:$G$500,0),FALSE),"")</f>
        <v>97</v>
      </c>
      <c r="F740" s="108">
        <f>IFERROR(HLOOKUP(F733,'Latest indicator estimate data'!$A$1:$ZZ$500,MATCH($D740,'Latest indicator estimate data'!$G$1:$G$500,0),FALSE),"")</f>
        <v>92</v>
      </c>
      <c r="G740" s="108">
        <f>IFERROR(HLOOKUP(G733,'Latest indicator estimate data'!$A$1:$ZZ$500,MATCH($D740,'Latest indicator estimate data'!$G$1:$G$500,0),FALSE),"")</f>
        <v>92</v>
      </c>
      <c r="H740" s="108">
        <f>IFERROR(HLOOKUP(H733,'Latest indicator estimate data'!$A$1:$ZZ$500,MATCH($D740,'Latest indicator estimate data'!$G$1:$G$500,0),FALSE),"")</f>
        <v>39</v>
      </c>
      <c r="I740" s="108" t="str">
        <f>IFERROR(HLOOKUP(I733,'Latest indicator estimate data'!$A$1:$ZZ$500,MATCH($D740,'Latest indicator estimate data'!$G$1:$G$500,0),FALSE),"")</f>
        <v/>
      </c>
      <c r="J740" s="108" t="str">
        <f>IFERROR(HLOOKUP(J733,'Latest indicator estimate data'!$A$1:$ZZ$500,MATCH($D740,'Latest indicator estimate data'!$G$1:$G$500,0),FALSE),"")</f>
        <v/>
      </c>
      <c r="K740" s="108" t="str">
        <f>IFERROR(HLOOKUP(K733,'Latest indicator estimate data'!$A$1:$ZZ$500,MATCH($D740,'Latest indicator estimate data'!$G$1:$G$500,0),FALSE),"")</f>
        <v/>
      </c>
      <c r="L740" s="108" t="str">
        <f>IFERROR(HLOOKUP(L733,'Latest indicator estimate data'!$A$1:$ZZ$500,MATCH($D740,'Latest indicator estimate data'!$G$1:$G$500,0),FALSE),"")</f>
        <v/>
      </c>
      <c r="M740" s="108" t="str">
        <f>IFERROR(HLOOKUP(M733,'Latest indicator estimate data'!$A$1:$ZZ$500,MATCH($D740,'Latest indicator estimate data'!$G$1:$G$500,0),FALSE),"")</f>
        <v/>
      </c>
      <c r="N740" s="108" t="str">
        <f>IFERROR(HLOOKUP(N733,'Latest indicator estimate data'!$A$1:$ZZ$500,MATCH($D740,'Latest indicator estimate data'!$G$1:$G$500,0),FALSE),"")</f>
        <v/>
      </c>
      <c r="O740" s="108" t="str">
        <f>IFERROR(HLOOKUP(O733,'Latest indicator estimate data'!$A$1:$ZZ$500,MATCH($D740,'Latest indicator estimate data'!$G$1:$G$500,0),FALSE),"")</f>
        <v/>
      </c>
      <c r="P740" s="108" t="str">
        <f>IFERROR(HLOOKUP(P733,'Latest indicator estimate data'!L393:AAK892,MATCH(D740,'Latest indicator estimate data'!Q393:Q892,0),FALSE),"")</f>
        <v/>
      </c>
    </row>
    <row r="741" spans="2:16">
      <c r="C741" s="130" t="s">
        <v>2035</v>
      </c>
      <c r="D741" s="131"/>
      <c r="E741" s="132"/>
      <c r="F741" s="132"/>
      <c r="G741" s="132"/>
      <c r="H741" s="132"/>
      <c r="I741" s="132"/>
      <c r="J741" s="132"/>
      <c r="K741" s="132"/>
      <c r="L741" s="132"/>
      <c r="M741" s="132"/>
      <c r="N741" s="132"/>
      <c r="O741" s="132"/>
      <c r="P741" s="132"/>
    </row>
    <row r="742" spans="2:16">
      <c r="C742" s="125"/>
      <c r="D742" s="20" t="s">
        <v>1933</v>
      </c>
      <c r="E742" s="108">
        <f>IFERROR(HLOOKUP(E733,'Latest indicator estimate data'!$A$1:$ZZ$500,MATCH($D742,'Latest indicator estimate data'!$G$1:$G$500,0),FALSE),"")</f>
        <v>100</v>
      </c>
      <c r="F742" s="108">
        <f>IFERROR(HLOOKUP(F733,'Latest indicator estimate data'!$A$1:$ZZ$500,MATCH($D742,'Latest indicator estimate data'!$G$1:$G$500,0),FALSE),"")</f>
        <v>50</v>
      </c>
      <c r="G742" s="108">
        <f>IFERROR(HLOOKUP(G733,'Latest indicator estimate data'!$A$1:$ZZ$500,MATCH($D742,'Latest indicator estimate data'!$G$1:$G$500,0),FALSE),"")</f>
        <v>17</v>
      </c>
      <c r="H742" s="108">
        <f>IFERROR(HLOOKUP(H733,'Latest indicator estimate data'!$A$1:$ZZ$500,MATCH($D742,'Latest indicator estimate data'!$G$1:$G$500,0),FALSE),"")</f>
        <v>73</v>
      </c>
      <c r="I742" s="108" t="str">
        <f>IFERROR(HLOOKUP(I733,'Latest indicator estimate data'!$A$1:$ZZ$500,MATCH($D742,'Latest indicator estimate data'!$G$1:$G$500,0),FALSE),"")</f>
        <v/>
      </c>
      <c r="J742" s="108" t="str">
        <f>IFERROR(HLOOKUP(J733,'Latest indicator estimate data'!$A$1:$ZZ$500,MATCH($D742,'Latest indicator estimate data'!$G$1:$G$500,0),FALSE),"")</f>
        <v/>
      </c>
      <c r="K742" s="108" t="str">
        <f>IFERROR(HLOOKUP(K733,'Latest indicator estimate data'!$A$1:$ZZ$500,MATCH($D742,'Latest indicator estimate data'!$G$1:$G$500,0),FALSE),"")</f>
        <v/>
      </c>
      <c r="L742" s="108" t="str">
        <f>IFERROR(HLOOKUP(L733,'Latest indicator estimate data'!$A$1:$ZZ$500,MATCH($D742,'Latest indicator estimate data'!$G$1:$G$500,0),FALSE),"")</f>
        <v/>
      </c>
      <c r="M742" s="108" t="str">
        <f>IFERROR(HLOOKUP(M733,'Latest indicator estimate data'!$A$1:$ZZ$500,MATCH($D742,'Latest indicator estimate data'!$G$1:$G$500,0),FALSE),"")</f>
        <v/>
      </c>
      <c r="N742" s="108" t="str">
        <f>IFERROR(HLOOKUP(N733,'Latest indicator estimate data'!$A$1:$ZZ$500,MATCH($D742,'Latest indicator estimate data'!$G$1:$G$500,0),FALSE),"")</f>
        <v/>
      </c>
      <c r="O742" s="108" t="str">
        <f>IFERROR(HLOOKUP(O733,'Latest indicator estimate data'!$A$1:$ZZ$500,MATCH($D742,'Latest indicator estimate data'!$G$1:$G$500,0),FALSE),"")</f>
        <v/>
      </c>
      <c r="P742" s="108" t="str">
        <f>IFERROR(HLOOKUP(P733,'Latest indicator estimate data'!L395:AAK894,MATCH(D742,'Latest indicator estimate data'!Q395:Q894,0),FALSE),"")</f>
        <v/>
      </c>
    </row>
    <row r="743" spans="2:16">
      <c r="C743" s="125"/>
      <c r="D743" s="20" t="s">
        <v>1934</v>
      </c>
      <c r="E743" s="108">
        <f>IFERROR(HLOOKUP(E733,'Latest indicator estimate data'!$A$1:$ZZ$500,MATCH($D743,'Latest indicator estimate data'!$G$1:$G$500,0),FALSE),"")</f>
        <v>95</v>
      </c>
      <c r="F743" s="108">
        <f>IFERROR(HLOOKUP(F733,'Latest indicator estimate data'!$A$1:$ZZ$500,MATCH($D743,'Latest indicator estimate data'!$G$1:$G$500,0),FALSE),"")</f>
        <v>90</v>
      </c>
      <c r="G743" s="108">
        <f>IFERROR(HLOOKUP(G733,'Latest indicator estimate data'!$A$1:$ZZ$500,MATCH($D743,'Latest indicator estimate data'!$G$1:$G$500,0),FALSE),"")</f>
        <v>92</v>
      </c>
      <c r="H743" s="108">
        <f>IFERROR(HLOOKUP(H733,'Latest indicator estimate data'!$A$1:$ZZ$500,MATCH($D743,'Latest indicator estimate data'!$G$1:$G$500,0),FALSE),"")</f>
        <v>74</v>
      </c>
      <c r="I743" s="108" t="str">
        <f>IFERROR(HLOOKUP(I733,'Latest indicator estimate data'!$A$1:$ZZ$500,MATCH($D743,'Latest indicator estimate data'!$G$1:$G$500,0),FALSE),"")</f>
        <v/>
      </c>
      <c r="J743" s="108" t="str">
        <f>IFERROR(HLOOKUP(J733,'Latest indicator estimate data'!$A$1:$ZZ$500,MATCH($D743,'Latest indicator estimate data'!$G$1:$G$500,0),FALSE),"")</f>
        <v/>
      </c>
      <c r="K743" s="108" t="str">
        <f>IFERROR(HLOOKUP(K733,'Latest indicator estimate data'!$A$1:$ZZ$500,MATCH($D743,'Latest indicator estimate data'!$G$1:$G$500,0),FALSE),"")</f>
        <v/>
      </c>
      <c r="L743" s="108" t="str">
        <f>IFERROR(HLOOKUP(L733,'Latest indicator estimate data'!$A$1:$ZZ$500,MATCH($D743,'Latest indicator estimate data'!$G$1:$G$500,0),FALSE),"")</f>
        <v/>
      </c>
      <c r="M743" s="108" t="str">
        <f>IFERROR(HLOOKUP(M733,'Latest indicator estimate data'!$A$1:$ZZ$500,MATCH($D743,'Latest indicator estimate data'!$G$1:$G$500,0),FALSE),"")</f>
        <v/>
      </c>
      <c r="N743" s="108" t="str">
        <f>IFERROR(HLOOKUP(N733,'Latest indicator estimate data'!$A$1:$ZZ$500,MATCH($D743,'Latest indicator estimate data'!$G$1:$G$500,0),FALSE),"")</f>
        <v/>
      </c>
      <c r="O743" s="108" t="str">
        <f>IFERROR(HLOOKUP(O733,'Latest indicator estimate data'!$A$1:$ZZ$500,MATCH($D743,'Latest indicator estimate data'!$G$1:$G$500,0),FALSE),"")</f>
        <v/>
      </c>
      <c r="P743" s="108" t="str">
        <f>IFERROR(HLOOKUP(P733,'Latest indicator estimate data'!L396:AAK895,MATCH(D743,'Latest indicator estimate data'!Q396:Q895,0),FALSE),"")</f>
        <v/>
      </c>
    </row>
    <row r="744" spans="2:16">
      <c r="C744" s="130" t="s">
        <v>2039</v>
      </c>
      <c r="D744" s="131"/>
      <c r="E744" s="132"/>
      <c r="F744" s="132"/>
      <c r="G744" s="132"/>
      <c r="H744" s="132"/>
      <c r="I744" s="132"/>
      <c r="J744" s="132"/>
      <c r="K744" s="132"/>
      <c r="L744" s="132"/>
      <c r="M744" s="132"/>
      <c r="N744" s="132"/>
      <c r="O744" s="132"/>
      <c r="P744" s="132"/>
    </row>
    <row r="745" spans="2:16">
      <c r="C745" s="125"/>
      <c r="D745" s="20" t="s">
        <v>2561</v>
      </c>
      <c r="E745" s="108">
        <f>IFERROR(HLOOKUP(E733,'Latest indicator estimate data'!$A$1:$ZZ$500,MATCH($D745,'Latest indicator estimate data'!$G$1:$G$500,0),FALSE),"")</f>
        <v>100</v>
      </c>
      <c r="F745" s="108">
        <f>IFERROR(HLOOKUP(F733,'Latest indicator estimate data'!$A$1:$ZZ$500,MATCH($D745,'Latest indicator estimate data'!$G$1:$G$500,0),FALSE),"")</f>
        <v>75</v>
      </c>
      <c r="G745" s="108">
        <f>IFERROR(HLOOKUP(G733,'Latest indicator estimate data'!$A$1:$ZZ$500,MATCH($D745,'Latest indicator estimate data'!$G$1:$G$500,0),FALSE),"")</f>
        <v>88</v>
      </c>
      <c r="H745" s="108">
        <f>IFERROR(HLOOKUP(H733,'Latest indicator estimate data'!$A$1:$ZZ$500,MATCH($D745,'Latest indicator estimate data'!$G$1:$G$500,0),FALSE),"")</f>
        <v>19</v>
      </c>
      <c r="I745" s="108" t="str">
        <f>IFERROR(HLOOKUP(I733,'Latest indicator estimate data'!$A$1:$ZZ$500,MATCH($D745,'Latest indicator estimate data'!$G$1:$G$500,0),FALSE),"")</f>
        <v/>
      </c>
      <c r="J745" s="108" t="str">
        <f>IFERROR(HLOOKUP(J733,'Latest indicator estimate data'!$A$1:$ZZ$500,MATCH($D745,'Latest indicator estimate data'!$G$1:$G$500,0),FALSE),"")</f>
        <v/>
      </c>
      <c r="K745" s="108" t="str">
        <f>IFERROR(HLOOKUP(K733,'Latest indicator estimate data'!$A$1:$ZZ$500,MATCH($D745,'Latest indicator estimate data'!$G$1:$G$500,0),FALSE),"")</f>
        <v/>
      </c>
      <c r="L745" s="108" t="str">
        <f>IFERROR(HLOOKUP(L733,'Latest indicator estimate data'!$A$1:$ZZ$500,MATCH($D745,'Latest indicator estimate data'!$G$1:$G$500,0),FALSE),"")</f>
        <v/>
      </c>
      <c r="M745" s="108" t="str">
        <f>IFERROR(HLOOKUP(M733,'Latest indicator estimate data'!$A$1:$ZZ$500,MATCH($D745,'Latest indicator estimate data'!$G$1:$G$500,0),FALSE),"")</f>
        <v/>
      </c>
      <c r="N745" s="108" t="str">
        <f>IFERROR(HLOOKUP(N733,'Latest indicator estimate data'!$A$1:$ZZ$500,MATCH($D745,'Latest indicator estimate data'!$G$1:$G$500,0),FALSE),"")</f>
        <v/>
      </c>
      <c r="O745" s="108" t="str">
        <f>IFERROR(HLOOKUP(O733,'Latest indicator estimate data'!$A$1:$ZZ$500,MATCH($D745,'Latest indicator estimate data'!$G$1:$G$500,0),FALSE),"")</f>
        <v/>
      </c>
      <c r="P745" s="108" t="str">
        <f>IFERROR(HLOOKUP(P733,'Latest indicator estimate data'!L398:AAK897,MATCH(D745,'Latest indicator estimate data'!Q398:Q897,0),FALSE),"")</f>
        <v/>
      </c>
    </row>
    <row r="746" spans="2:16">
      <c r="C746" s="126"/>
      <c r="D746" s="129" t="s">
        <v>2560</v>
      </c>
      <c r="E746" s="113">
        <f>IFERROR(HLOOKUP(E733,'Latest indicator estimate data'!$A$1:$ZZ$500,MATCH($D746,'Latest indicator estimate data'!$G$1:$G$500,0),FALSE),"")</f>
        <v>95</v>
      </c>
      <c r="F746" s="113">
        <f>IFERROR(HLOOKUP(F733,'Latest indicator estimate data'!$A$1:$ZZ$500,MATCH($D746,'Latest indicator estimate data'!$G$1:$G$500,0),FALSE),"")</f>
        <v>86</v>
      </c>
      <c r="G746" s="113">
        <f>IFERROR(HLOOKUP(G733,'Latest indicator estimate data'!$A$1:$ZZ$500,MATCH($D746,'Latest indicator estimate data'!$G$1:$G$500,0),FALSE),"")</f>
        <v>81</v>
      </c>
      <c r="H746" s="113">
        <f>IFERROR(HLOOKUP(H733,'Latest indicator estimate data'!$A$1:$ZZ$500,MATCH($D746,'Latest indicator estimate data'!$G$1:$G$500,0),FALSE),"")</f>
        <v>128</v>
      </c>
      <c r="I746" s="113" t="str">
        <f>IFERROR(HLOOKUP(I733,'Latest indicator estimate data'!$A$1:$ZZ$500,MATCH($D746,'Latest indicator estimate data'!$G$1:$G$500,0),FALSE),"")</f>
        <v/>
      </c>
      <c r="J746" s="113" t="str">
        <f>IFERROR(HLOOKUP(J733,'Latest indicator estimate data'!$A$1:$ZZ$500,MATCH($D746,'Latest indicator estimate data'!$G$1:$G$500,0),FALSE),"")</f>
        <v/>
      </c>
      <c r="K746" s="113" t="str">
        <f>IFERROR(HLOOKUP(K733,'Latest indicator estimate data'!$A$1:$ZZ$500,MATCH($D746,'Latest indicator estimate data'!$G$1:$G$500,0),FALSE),"")</f>
        <v/>
      </c>
      <c r="L746" s="113" t="str">
        <f>IFERROR(HLOOKUP(L733,'Latest indicator estimate data'!$A$1:$ZZ$500,MATCH($D746,'Latest indicator estimate data'!$G$1:$G$500,0),FALSE),"")</f>
        <v/>
      </c>
      <c r="M746" s="113" t="str">
        <f>IFERROR(HLOOKUP(M733,'Latest indicator estimate data'!$A$1:$ZZ$500,MATCH($D746,'Latest indicator estimate data'!$G$1:$G$500,0),FALSE),"")</f>
        <v/>
      </c>
      <c r="N746" s="113" t="str">
        <f>IFERROR(HLOOKUP(N733,'Latest indicator estimate data'!$A$1:$ZZ$500,MATCH($D746,'Latest indicator estimate data'!$G$1:$G$500,0),FALSE),"")</f>
        <v/>
      </c>
      <c r="O746" s="113" t="str">
        <f>IFERROR(HLOOKUP(O733,'Latest indicator estimate data'!$A$1:$ZZ$500,MATCH($D746,'Latest indicator estimate data'!$G$1:$G$500,0),FALSE),"")</f>
        <v/>
      </c>
      <c r="P746" s="113" t="str">
        <f>IFERROR(HLOOKUP(P733,'Latest indicator estimate data'!L399:AAK898,MATCH(D746,'Latest indicator estimate data'!Q399:Q898,0),FALSE),"")</f>
        <v/>
      </c>
    </row>
    <row r="750" spans="2:16">
      <c r="B750" s="105" t="s">
        <v>2345</v>
      </c>
    </row>
    <row r="751" spans="2:16">
      <c r="B751" s="105" t="s">
        <v>2100</v>
      </c>
      <c r="C751" s="163"/>
      <c r="D751" s="164"/>
      <c r="E751" s="165"/>
      <c r="F751" s="165"/>
      <c r="G751" s="165"/>
      <c r="H751" s="165"/>
      <c r="I751" s="165"/>
      <c r="J751" s="165"/>
      <c r="K751" s="165"/>
      <c r="L751" s="165"/>
      <c r="M751" s="165"/>
      <c r="N751" s="165"/>
      <c r="O751" s="113"/>
      <c r="P751" s="154"/>
    </row>
    <row r="752" spans="2:16">
      <c r="C752" s="109"/>
      <c r="D752" s="109"/>
      <c r="E752" s="110"/>
      <c r="F752" s="110"/>
      <c r="G752" s="110"/>
      <c r="H752" s="110"/>
      <c r="I752" s="110"/>
      <c r="J752" s="110"/>
      <c r="K752" s="110"/>
      <c r="L752" s="110"/>
      <c r="M752" s="110"/>
      <c r="N752" s="110"/>
      <c r="O752" s="110"/>
      <c r="P752" s="110"/>
    </row>
    <row r="753" spans="3:16">
      <c r="C753" s="120"/>
      <c r="D753" s="120"/>
      <c r="E753" s="111">
        <f>U755</f>
        <v>0</v>
      </c>
      <c r="F753" s="111">
        <f>U756</f>
        <v>0</v>
      </c>
      <c r="G753" s="111">
        <f>U757</f>
        <v>0</v>
      </c>
      <c r="H753" s="111">
        <f>U758</f>
        <v>0</v>
      </c>
      <c r="I753" s="111">
        <f>U759</f>
        <v>0</v>
      </c>
      <c r="J753" s="111">
        <f>U760</f>
        <v>0</v>
      </c>
      <c r="K753" s="111"/>
      <c r="L753" s="111"/>
      <c r="M753" s="111"/>
      <c r="N753" s="111"/>
      <c r="O753" s="111"/>
      <c r="P753" s="111"/>
    </row>
    <row r="754" spans="3:16">
      <c r="C754" s="121"/>
      <c r="D754" s="121"/>
      <c r="E754" s="127"/>
      <c r="F754" s="127"/>
      <c r="G754" s="127"/>
      <c r="H754" s="127"/>
      <c r="I754" s="127"/>
      <c r="J754" s="127"/>
      <c r="K754" s="127"/>
      <c r="L754" s="127"/>
      <c r="M754" s="127"/>
      <c r="N754" s="127"/>
      <c r="O754" s="127"/>
      <c r="P754" s="127"/>
    </row>
    <row r="755" spans="3:16">
      <c r="C755" s="123" t="s">
        <v>1927</v>
      </c>
      <c r="D755" s="124"/>
      <c r="E755" s="112" t="e">
        <f>HLOOKUP(E754,'Latest indicator estimate data'!$A$1:$ZZ$500,MATCH($C755,'Latest indicator estimate data'!$G$1:$G$500,0),FALSE)</f>
        <v>#N/A</v>
      </c>
      <c r="F755" s="112" t="e">
        <f>HLOOKUP(F754,'Latest indicator estimate data'!$A$1:$ZZ$500,MATCH($C755,'Latest indicator estimate data'!$G$1:$G$500,0),FALSE)</f>
        <v>#N/A</v>
      </c>
      <c r="G755" s="112" t="e">
        <f>HLOOKUP(G754,'Latest indicator estimate data'!$A$1:$ZZ$500,MATCH($C755,'Latest indicator estimate data'!$G$1:$G$500,0),FALSE)</f>
        <v>#N/A</v>
      </c>
      <c r="H755" s="112" t="e">
        <f>HLOOKUP(H754,'Latest indicator estimate data'!$A$1:$ZZ$500,MATCH($C755,'Latest indicator estimate data'!$G$1:$G$500,0),FALSE)</f>
        <v>#N/A</v>
      </c>
      <c r="I755" s="112" t="e">
        <f>HLOOKUP(I754,'Latest indicator estimate data'!$A$1:$ZZ$500,MATCH($C755,'Latest indicator estimate data'!$G$1:$G$500,0),FALSE)</f>
        <v>#N/A</v>
      </c>
      <c r="J755" s="112" t="e">
        <f>HLOOKUP(J754,'Latest indicator estimate data'!$A$1:$ZZ$500,MATCH($C755,'Latest indicator estimate data'!$G$1:$G$500,0),FALSE)</f>
        <v>#N/A</v>
      </c>
      <c r="K755" s="112" t="e">
        <f>HLOOKUP(K754,'Latest indicator estimate data'!$A$1:$ZZ$500,MATCH($C755,'Latest indicator estimate data'!$G$1:$G$500,0),FALSE)</f>
        <v>#N/A</v>
      </c>
      <c r="L755" s="112" t="e">
        <f>HLOOKUP(L754,'Latest indicator estimate data'!$A$1:$ZZ$500,MATCH($C755,'Latest indicator estimate data'!$G$1:$G$500,0),FALSE)</f>
        <v>#N/A</v>
      </c>
      <c r="M755" s="112" t="e">
        <f>HLOOKUP(M754,'Latest indicator estimate data'!$A$1:$ZZ$500,MATCH($C755,'Latest indicator estimate data'!$G$1:$G$500,0),FALSE)</f>
        <v>#N/A</v>
      </c>
      <c r="N755" s="112" t="e">
        <f>HLOOKUP(N754,'Latest indicator estimate data'!$A$1:$ZZ$500,MATCH($C755,'Latest indicator estimate data'!$G$1:$G$500,0),FALSE)</f>
        <v>#N/A</v>
      </c>
      <c r="O755" s="112" t="e">
        <f>HLOOKUP(O754,'Latest indicator estimate data'!$A$1:$ZZ$500,MATCH($C755,'Latest indicator estimate data'!$G$1:$G$500,0),FALSE)</f>
        <v>#N/A</v>
      </c>
      <c r="P755" s="112" t="e">
        <f>HLOOKUP(P754,'Latest indicator estimate data'!A457:ZZ956,MATCH(C755,'Latest indicator estimate data'!E457:E956,0),FALSE)</f>
        <v>#N/A</v>
      </c>
    </row>
    <row r="756" spans="3:16">
      <c r="C756" s="133" t="s">
        <v>2027</v>
      </c>
      <c r="D756" s="134"/>
      <c r="E756" s="132"/>
      <c r="F756" s="132"/>
      <c r="G756" s="132"/>
      <c r="H756" s="132"/>
      <c r="I756" s="132"/>
      <c r="J756" s="132"/>
      <c r="K756" s="132"/>
      <c r="L756" s="132"/>
      <c r="M756" s="132"/>
      <c r="N756" s="132"/>
      <c r="O756" s="132"/>
      <c r="P756" s="132"/>
    </row>
    <row r="757" spans="3:16">
      <c r="C757" s="125"/>
      <c r="D757" s="20" t="s">
        <v>1928</v>
      </c>
      <c r="E757" s="108" t="str">
        <f>IFERROR(HLOOKUP(E754,'Latest indicator estimate data'!$A$1:$ZZ$500,MATCH($D757,'Latest indicator estimate data'!$G$1:$G$500,0),FALSE),"")</f>
        <v/>
      </c>
      <c r="F757" s="108" t="str">
        <f>IFERROR(HLOOKUP(F754,'Latest indicator estimate data'!$A$1:$ZZ$500,MATCH($D757,'Latest indicator estimate data'!$G$1:$G$500,0),FALSE),"")</f>
        <v/>
      </c>
      <c r="G757" s="108" t="str">
        <f>IFERROR(HLOOKUP(G754,'Latest indicator estimate data'!$A$1:$ZZ$500,MATCH($D757,'Latest indicator estimate data'!$G$1:$G$500,0),FALSE),"")</f>
        <v/>
      </c>
      <c r="H757" s="108" t="str">
        <f>IFERROR(HLOOKUP(H754,'Latest indicator estimate data'!$A$1:$ZZ$500,MATCH($D757,'Latest indicator estimate data'!$G$1:$G$500,0),FALSE),"")</f>
        <v/>
      </c>
      <c r="I757" s="108" t="str">
        <f>IFERROR(HLOOKUP(I754,'Latest indicator estimate data'!$A$1:$ZZ$500,MATCH($D757,'Latest indicator estimate data'!$G$1:$G$500,0),FALSE),"")</f>
        <v/>
      </c>
      <c r="J757" s="108" t="str">
        <f>IFERROR(HLOOKUP(J754,'Latest indicator estimate data'!$A$1:$ZZ$500,MATCH($D757,'Latest indicator estimate data'!$G$1:$G$500,0),FALSE),"")</f>
        <v/>
      </c>
      <c r="K757" s="108" t="str">
        <f>IFERROR(HLOOKUP(K754,'Latest indicator estimate data'!$A$1:$ZZ$500,MATCH($D757,'Latest indicator estimate data'!$G$1:$G$500,0),FALSE),"")</f>
        <v/>
      </c>
      <c r="L757" s="108" t="str">
        <f>IFERROR(HLOOKUP(L754,'Latest indicator estimate data'!$A$1:$ZZ$500,MATCH($D757,'Latest indicator estimate data'!$G$1:$G$500,0),FALSE),"")</f>
        <v/>
      </c>
      <c r="M757" s="108" t="str">
        <f>IFERROR(HLOOKUP(M754,'Latest indicator estimate data'!$A$1:$ZZ$500,MATCH($D757,'Latest indicator estimate data'!$G$1:$G$500,0),FALSE),"")</f>
        <v/>
      </c>
      <c r="N757" s="108" t="str">
        <f>IFERROR(HLOOKUP(N754,'Latest indicator estimate data'!$A$1:$ZZ$500,MATCH($D757,'Latest indicator estimate data'!$G$1:$G$500,0),FALSE),"")</f>
        <v/>
      </c>
      <c r="O757" s="108" t="str">
        <f>IFERROR(HLOOKUP(O754,'Latest indicator estimate data'!$A$1:$ZZ$500,MATCH($D757,'Latest indicator estimate data'!$G$1:$G$500,0),FALSE),"")</f>
        <v/>
      </c>
      <c r="P757" s="108" t="str">
        <f>IFERROR(HLOOKUP(P754,'Latest indicator estimate data'!A457:ZZ956,MATCH(D757,'Latest indicator estimate data'!F457:F956,0),FALSE),"")</f>
        <v/>
      </c>
    </row>
    <row r="758" spans="3:16" ht="27.6">
      <c r="C758" s="125"/>
      <c r="D758" s="20" t="s">
        <v>1929</v>
      </c>
      <c r="E758" s="108" t="str">
        <f>IFERROR(HLOOKUP(E754,'Latest indicator estimate data'!$A$1:$ZZ$500,MATCH($D758,'Latest indicator estimate data'!$G$1:$G$500,0),FALSE),"")</f>
        <v/>
      </c>
      <c r="F758" s="108" t="str">
        <f>IFERROR(HLOOKUP(F754,'Latest indicator estimate data'!$A$1:$ZZ$500,MATCH($D758,'Latest indicator estimate data'!$G$1:$G$500,0),FALSE),"")</f>
        <v/>
      </c>
      <c r="G758" s="108" t="str">
        <f>IFERROR(HLOOKUP(G754,'Latest indicator estimate data'!$A$1:$ZZ$500,MATCH($D758,'Latest indicator estimate data'!$G$1:$G$500,0),FALSE),"")</f>
        <v/>
      </c>
      <c r="H758" s="108" t="str">
        <f>IFERROR(HLOOKUP(H754,'Latest indicator estimate data'!$A$1:$ZZ$500,MATCH($D758,'Latest indicator estimate data'!$G$1:$G$500,0),FALSE),"")</f>
        <v/>
      </c>
      <c r="I758" s="108" t="str">
        <f>IFERROR(HLOOKUP(I754,'Latest indicator estimate data'!$A$1:$ZZ$500,MATCH($D758,'Latest indicator estimate data'!$G$1:$G$500,0),FALSE),"")</f>
        <v/>
      </c>
      <c r="J758" s="108" t="str">
        <f>IFERROR(HLOOKUP(J754,'Latest indicator estimate data'!$A$1:$ZZ$500,MATCH($D758,'Latest indicator estimate data'!$G$1:$G$500,0),FALSE),"")</f>
        <v/>
      </c>
      <c r="K758" s="108" t="str">
        <f>IFERROR(HLOOKUP(K754,'Latest indicator estimate data'!$A$1:$ZZ$500,MATCH($D758,'Latest indicator estimate data'!$G$1:$G$500,0),FALSE),"")</f>
        <v/>
      </c>
      <c r="L758" s="108" t="str">
        <f>IFERROR(HLOOKUP(L754,'Latest indicator estimate data'!$A$1:$ZZ$500,MATCH($D758,'Latest indicator estimate data'!$G$1:$G$500,0),FALSE),"")</f>
        <v/>
      </c>
      <c r="M758" s="108" t="str">
        <f>IFERROR(HLOOKUP(M754,'Latest indicator estimate data'!$A$1:$ZZ$500,MATCH($D758,'Latest indicator estimate data'!$G$1:$G$500,0),FALSE),"")</f>
        <v/>
      </c>
      <c r="N758" s="108" t="str">
        <f>IFERROR(HLOOKUP(N754,'Latest indicator estimate data'!$A$1:$ZZ$500,MATCH($D758,'Latest indicator estimate data'!$G$1:$G$500,0),FALSE),"")</f>
        <v/>
      </c>
      <c r="O758" s="108" t="str">
        <f>IFERROR(HLOOKUP(O754,'Latest indicator estimate data'!$A$1:$ZZ$500,MATCH($D758,'Latest indicator estimate data'!$G$1:$G$500,0),FALSE),"")</f>
        <v/>
      </c>
      <c r="P758" s="108" t="str">
        <f>IFERROR(HLOOKUP(P754,'Latest indicator estimate data'!A457:ZZ956,MATCH(D758,'Latest indicator estimate data'!F457:F956,0),FALSE),"")</f>
        <v/>
      </c>
    </row>
    <row r="759" spans="3:16">
      <c r="C759" s="130" t="s">
        <v>2031</v>
      </c>
      <c r="D759" s="131"/>
      <c r="E759" s="132"/>
      <c r="F759" s="132"/>
      <c r="G759" s="132"/>
      <c r="H759" s="132"/>
      <c r="I759" s="132"/>
      <c r="J759" s="132"/>
      <c r="K759" s="132"/>
      <c r="L759" s="132"/>
      <c r="M759" s="132"/>
      <c r="N759" s="132"/>
      <c r="O759" s="132"/>
      <c r="P759" s="132"/>
    </row>
    <row r="760" spans="3:16">
      <c r="C760" s="125"/>
      <c r="D760" s="20" t="s">
        <v>2558</v>
      </c>
      <c r="E760" s="108" t="str">
        <f>IFERROR(HLOOKUP(E754,'Latest indicator estimate data'!$A$1:$ZZ$500,MATCH($D760,'Latest indicator estimate data'!$G$1:$G$500,0),FALSE),"")</f>
        <v/>
      </c>
      <c r="F760" s="108" t="str">
        <f>IFERROR(HLOOKUP(F754,'Latest indicator estimate data'!$A$1:$ZZ$500,MATCH($D760,'Latest indicator estimate data'!$G$1:$G$500,0),FALSE),"")</f>
        <v/>
      </c>
      <c r="G760" s="108" t="str">
        <f>IFERROR(HLOOKUP(G754,'Latest indicator estimate data'!$A$1:$ZZ$500,MATCH($D760,'Latest indicator estimate data'!$G$1:$G$500,0),FALSE),"")</f>
        <v/>
      </c>
      <c r="H760" s="108" t="str">
        <f>IFERROR(HLOOKUP(H754,'Latest indicator estimate data'!$A$1:$ZZ$500,MATCH($D760,'Latest indicator estimate data'!$G$1:$G$500,0),FALSE),"")</f>
        <v/>
      </c>
      <c r="I760" s="108" t="str">
        <f>IFERROR(HLOOKUP(I754,'Latest indicator estimate data'!$A$1:$ZZ$500,MATCH($D760,'Latest indicator estimate data'!$G$1:$G$500,0),FALSE),"")</f>
        <v/>
      </c>
      <c r="J760" s="108" t="str">
        <f>IFERROR(HLOOKUP(J754,'Latest indicator estimate data'!$A$1:$ZZ$500,MATCH($D760,'Latest indicator estimate data'!$G$1:$G$500,0),FALSE),"")</f>
        <v/>
      </c>
      <c r="K760" s="108" t="str">
        <f>IFERROR(HLOOKUP(K754,'Latest indicator estimate data'!$A$1:$ZZ$500,MATCH($D760,'Latest indicator estimate data'!$G$1:$G$500,0),FALSE),"")</f>
        <v/>
      </c>
      <c r="L760" s="108" t="str">
        <f>IFERROR(HLOOKUP(L754,'Latest indicator estimate data'!$A$1:$ZZ$500,MATCH($D760,'Latest indicator estimate data'!$G$1:$G$500,0),FALSE),"")</f>
        <v/>
      </c>
      <c r="M760" s="108" t="str">
        <f>IFERROR(HLOOKUP(M754,'Latest indicator estimate data'!$A$1:$ZZ$500,MATCH($D760,'Latest indicator estimate data'!$G$1:$G$500,0),FALSE),"")</f>
        <v/>
      </c>
      <c r="N760" s="108" t="str">
        <f>IFERROR(HLOOKUP(N754,'Latest indicator estimate data'!$A$1:$ZZ$500,MATCH($D760,'Latest indicator estimate data'!$G$1:$G$500,0),FALSE),"")</f>
        <v/>
      </c>
      <c r="O760" s="108" t="str">
        <f>IFERROR(HLOOKUP(O754,'Latest indicator estimate data'!$A$1:$ZZ$500,MATCH($D760,'Latest indicator estimate data'!$G$1:$G$500,0),FALSE),"")</f>
        <v/>
      </c>
      <c r="P760" s="108" t="str">
        <f>IFERROR(HLOOKUP(P754,'Latest indicator estimate data'!L457:AAK956,MATCH(D760,'Latest indicator estimate data'!Q457:Q956,0),FALSE),"")</f>
        <v/>
      </c>
    </row>
    <row r="761" spans="3:16">
      <c r="C761" s="125"/>
      <c r="D761" s="20" t="s">
        <v>2559</v>
      </c>
      <c r="E761" s="108" t="str">
        <f>IFERROR(HLOOKUP(E754,'Latest indicator estimate data'!$A$1:$ZZ$500,MATCH($D761,'Latest indicator estimate data'!$G$1:$G$500,0),FALSE),"")</f>
        <v/>
      </c>
      <c r="F761" s="108" t="str">
        <f>IFERROR(HLOOKUP(F754,'Latest indicator estimate data'!$A$1:$ZZ$500,MATCH($D761,'Latest indicator estimate data'!$G$1:$G$500,0),FALSE),"")</f>
        <v/>
      </c>
      <c r="G761" s="108" t="str">
        <f>IFERROR(HLOOKUP(G754,'Latest indicator estimate data'!$A$1:$ZZ$500,MATCH($D761,'Latest indicator estimate data'!$G$1:$G$500,0),FALSE),"")</f>
        <v/>
      </c>
      <c r="H761" s="108" t="str">
        <f>IFERROR(HLOOKUP(H754,'Latest indicator estimate data'!$A$1:$ZZ$500,MATCH($D761,'Latest indicator estimate data'!$G$1:$G$500,0),FALSE),"")</f>
        <v/>
      </c>
      <c r="I761" s="108" t="str">
        <f>IFERROR(HLOOKUP(I754,'Latest indicator estimate data'!$A$1:$ZZ$500,MATCH($D761,'Latest indicator estimate data'!$G$1:$G$500,0),FALSE),"")</f>
        <v/>
      </c>
      <c r="J761" s="108" t="str">
        <f>IFERROR(HLOOKUP(J754,'Latest indicator estimate data'!$A$1:$ZZ$500,MATCH($D761,'Latest indicator estimate data'!$G$1:$G$500,0),FALSE),"")</f>
        <v/>
      </c>
      <c r="K761" s="108" t="str">
        <f>IFERROR(HLOOKUP(K754,'Latest indicator estimate data'!$A$1:$ZZ$500,MATCH($D761,'Latest indicator estimate data'!$G$1:$G$500,0),FALSE),"")</f>
        <v/>
      </c>
      <c r="L761" s="108" t="str">
        <f>IFERROR(HLOOKUP(L754,'Latest indicator estimate data'!$A$1:$ZZ$500,MATCH($D761,'Latest indicator estimate data'!$G$1:$G$500,0),FALSE),"")</f>
        <v/>
      </c>
      <c r="M761" s="108" t="str">
        <f>IFERROR(HLOOKUP(M754,'Latest indicator estimate data'!$A$1:$ZZ$500,MATCH($D761,'Latest indicator estimate data'!$G$1:$G$500,0),FALSE),"")</f>
        <v/>
      </c>
      <c r="N761" s="108" t="str">
        <f>IFERROR(HLOOKUP(N754,'Latest indicator estimate data'!$A$1:$ZZ$500,MATCH($D761,'Latest indicator estimate data'!$G$1:$G$500,0),FALSE),"")</f>
        <v/>
      </c>
      <c r="O761" s="108" t="str">
        <f>IFERROR(HLOOKUP(O754,'Latest indicator estimate data'!$A$1:$ZZ$500,MATCH($D761,'Latest indicator estimate data'!$G$1:$G$500,0),FALSE),"")</f>
        <v/>
      </c>
      <c r="P761" s="108" t="str">
        <f>IFERROR(HLOOKUP(P754,'Latest indicator estimate data'!L458:AAK957,MATCH(D761,'Latest indicator estimate data'!Q458:Q957,0),FALSE),"")</f>
        <v/>
      </c>
    </row>
    <row r="762" spans="3:16">
      <c r="C762" s="130" t="s">
        <v>2035</v>
      </c>
      <c r="D762" s="131"/>
      <c r="E762" s="132"/>
      <c r="F762" s="132"/>
      <c r="G762" s="132"/>
      <c r="H762" s="132"/>
      <c r="I762" s="132"/>
      <c r="J762" s="132"/>
      <c r="K762" s="132"/>
      <c r="L762" s="132"/>
      <c r="M762" s="132"/>
      <c r="N762" s="132"/>
      <c r="O762" s="132"/>
      <c r="P762" s="132"/>
    </row>
    <row r="763" spans="3:16">
      <c r="C763" s="125"/>
      <c r="D763" s="20" t="s">
        <v>1933</v>
      </c>
      <c r="E763" s="108" t="str">
        <f>IFERROR(HLOOKUP(E754,'Latest indicator estimate data'!$A$1:$ZZ$500,MATCH($D763,'Latest indicator estimate data'!$G$1:$G$500,0),FALSE),"")</f>
        <v/>
      </c>
      <c r="F763" s="108" t="str">
        <f>IFERROR(HLOOKUP(F754,'Latest indicator estimate data'!$A$1:$ZZ$500,MATCH($D763,'Latest indicator estimate data'!$G$1:$G$500,0),FALSE),"")</f>
        <v/>
      </c>
      <c r="G763" s="108" t="str">
        <f>IFERROR(HLOOKUP(G754,'Latest indicator estimate data'!$A$1:$ZZ$500,MATCH($D763,'Latest indicator estimate data'!$G$1:$G$500,0),FALSE),"")</f>
        <v/>
      </c>
      <c r="H763" s="108" t="str">
        <f>IFERROR(HLOOKUP(H754,'Latest indicator estimate data'!$A$1:$ZZ$500,MATCH($D763,'Latest indicator estimate data'!$G$1:$G$500,0),FALSE),"")</f>
        <v/>
      </c>
      <c r="I763" s="108" t="str">
        <f>IFERROR(HLOOKUP(I754,'Latest indicator estimate data'!$A$1:$ZZ$500,MATCH($D763,'Latest indicator estimate data'!$G$1:$G$500,0),FALSE),"")</f>
        <v/>
      </c>
      <c r="J763" s="108" t="str">
        <f>IFERROR(HLOOKUP(J754,'Latest indicator estimate data'!$A$1:$ZZ$500,MATCH($D763,'Latest indicator estimate data'!$G$1:$G$500,0),FALSE),"")</f>
        <v/>
      </c>
      <c r="K763" s="108" t="str">
        <f>IFERROR(HLOOKUP(K754,'Latest indicator estimate data'!$A$1:$ZZ$500,MATCH($D763,'Latest indicator estimate data'!$G$1:$G$500,0),FALSE),"")</f>
        <v/>
      </c>
      <c r="L763" s="108" t="str">
        <f>IFERROR(HLOOKUP(L754,'Latest indicator estimate data'!$A$1:$ZZ$500,MATCH($D763,'Latest indicator estimate data'!$G$1:$G$500,0),FALSE),"")</f>
        <v/>
      </c>
      <c r="M763" s="108" t="str">
        <f>IFERROR(HLOOKUP(M754,'Latest indicator estimate data'!$A$1:$ZZ$500,MATCH($D763,'Latest indicator estimate data'!$G$1:$G$500,0),FALSE),"")</f>
        <v/>
      </c>
      <c r="N763" s="108" t="str">
        <f>IFERROR(HLOOKUP(N754,'Latest indicator estimate data'!$A$1:$ZZ$500,MATCH($D763,'Latest indicator estimate data'!$G$1:$G$500,0),FALSE),"")</f>
        <v/>
      </c>
      <c r="O763" s="108" t="str">
        <f>IFERROR(HLOOKUP(O754,'Latest indicator estimate data'!$A$1:$ZZ$500,MATCH($D763,'Latest indicator estimate data'!$G$1:$G$500,0),FALSE),"")</f>
        <v/>
      </c>
      <c r="P763" s="108" t="str">
        <f>IFERROR(HLOOKUP(P754,'Latest indicator estimate data'!L460:AAK959,MATCH(D763,'Latest indicator estimate data'!Q460:Q959,0),FALSE),"")</f>
        <v/>
      </c>
    </row>
    <row r="764" spans="3:16">
      <c r="C764" s="125"/>
      <c r="D764" s="20" t="s">
        <v>1934</v>
      </c>
      <c r="E764" s="108" t="str">
        <f>IFERROR(HLOOKUP(E754,'Latest indicator estimate data'!$A$1:$ZZ$500,MATCH($D764,'Latest indicator estimate data'!$G$1:$G$500,0),FALSE),"")</f>
        <v/>
      </c>
      <c r="F764" s="108" t="str">
        <f>IFERROR(HLOOKUP(F754,'Latest indicator estimate data'!$A$1:$ZZ$500,MATCH($D764,'Latest indicator estimate data'!$G$1:$G$500,0),FALSE),"")</f>
        <v/>
      </c>
      <c r="G764" s="108" t="str">
        <f>IFERROR(HLOOKUP(G754,'Latest indicator estimate data'!$A$1:$ZZ$500,MATCH($D764,'Latest indicator estimate data'!$G$1:$G$500,0),FALSE),"")</f>
        <v/>
      </c>
      <c r="H764" s="108" t="str">
        <f>IFERROR(HLOOKUP(H754,'Latest indicator estimate data'!$A$1:$ZZ$500,MATCH($D764,'Latest indicator estimate data'!$G$1:$G$500,0),FALSE),"")</f>
        <v/>
      </c>
      <c r="I764" s="108" t="str">
        <f>IFERROR(HLOOKUP(I754,'Latest indicator estimate data'!$A$1:$ZZ$500,MATCH($D764,'Latest indicator estimate data'!$G$1:$G$500,0),FALSE),"")</f>
        <v/>
      </c>
      <c r="J764" s="108" t="str">
        <f>IFERROR(HLOOKUP(J754,'Latest indicator estimate data'!$A$1:$ZZ$500,MATCH($D764,'Latest indicator estimate data'!$G$1:$G$500,0),FALSE),"")</f>
        <v/>
      </c>
      <c r="K764" s="108" t="str">
        <f>IFERROR(HLOOKUP(K754,'Latest indicator estimate data'!$A$1:$ZZ$500,MATCH($D764,'Latest indicator estimate data'!$G$1:$G$500,0),FALSE),"")</f>
        <v/>
      </c>
      <c r="L764" s="108" t="str">
        <f>IFERROR(HLOOKUP(L754,'Latest indicator estimate data'!$A$1:$ZZ$500,MATCH($D764,'Latest indicator estimate data'!$G$1:$G$500,0),FALSE),"")</f>
        <v/>
      </c>
      <c r="M764" s="108" t="str">
        <f>IFERROR(HLOOKUP(M754,'Latest indicator estimate data'!$A$1:$ZZ$500,MATCH($D764,'Latest indicator estimate data'!$G$1:$G$500,0),FALSE),"")</f>
        <v/>
      </c>
      <c r="N764" s="108" t="str">
        <f>IFERROR(HLOOKUP(N754,'Latest indicator estimate data'!$A$1:$ZZ$500,MATCH($D764,'Latest indicator estimate data'!$G$1:$G$500,0),FALSE),"")</f>
        <v/>
      </c>
      <c r="O764" s="108" t="str">
        <f>IFERROR(HLOOKUP(O754,'Latest indicator estimate data'!$A$1:$ZZ$500,MATCH($D764,'Latest indicator estimate data'!$G$1:$G$500,0),FALSE),"")</f>
        <v/>
      </c>
      <c r="P764" s="108" t="str">
        <f>IFERROR(HLOOKUP(P754,'Latest indicator estimate data'!L461:AAK960,MATCH(D764,'Latest indicator estimate data'!Q461:Q960,0),FALSE),"")</f>
        <v/>
      </c>
    </row>
    <row r="765" spans="3:16">
      <c r="C765" s="130" t="s">
        <v>2039</v>
      </c>
      <c r="D765" s="131"/>
      <c r="E765" s="132"/>
      <c r="F765" s="132"/>
      <c r="G765" s="132"/>
      <c r="H765" s="132"/>
      <c r="I765" s="132"/>
      <c r="J765" s="132"/>
      <c r="K765" s="132"/>
      <c r="L765" s="132"/>
      <c r="M765" s="132"/>
      <c r="N765" s="132"/>
      <c r="O765" s="132"/>
      <c r="P765" s="132"/>
    </row>
    <row r="766" spans="3:16">
      <c r="C766" s="125"/>
      <c r="D766" s="20" t="s">
        <v>2561</v>
      </c>
      <c r="E766" s="108" t="str">
        <f>IFERROR(HLOOKUP(E754,'Latest indicator estimate data'!$A$1:$ZZ$500,MATCH($D766,'Latest indicator estimate data'!$G$1:$G$500,0),FALSE),"")</f>
        <v/>
      </c>
      <c r="F766" s="108" t="str">
        <f>IFERROR(HLOOKUP(F754,'Latest indicator estimate data'!$A$1:$ZZ$500,MATCH($D766,'Latest indicator estimate data'!$G$1:$G$500,0),FALSE),"")</f>
        <v/>
      </c>
      <c r="G766" s="108" t="str">
        <f>IFERROR(HLOOKUP(G754,'Latest indicator estimate data'!$A$1:$ZZ$500,MATCH($D766,'Latest indicator estimate data'!$G$1:$G$500,0),FALSE),"")</f>
        <v/>
      </c>
      <c r="H766" s="108" t="str">
        <f>IFERROR(HLOOKUP(H754,'Latest indicator estimate data'!$A$1:$ZZ$500,MATCH($D766,'Latest indicator estimate data'!$G$1:$G$500,0),FALSE),"")</f>
        <v/>
      </c>
      <c r="I766" s="108" t="str">
        <f>IFERROR(HLOOKUP(I754,'Latest indicator estimate data'!$A$1:$ZZ$500,MATCH($D766,'Latest indicator estimate data'!$G$1:$G$500,0),FALSE),"")</f>
        <v/>
      </c>
      <c r="J766" s="108" t="str">
        <f>IFERROR(HLOOKUP(J754,'Latest indicator estimate data'!$A$1:$ZZ$500,MATCH($D766,'Latest indicator estimate data'!$G$1:$G$500,0),FALSE),"")</f>
        <v/>
      </c>
      <c r="K766" s="108" t="str">
        <f>IFERROR(HLOOKUP(K754,'Latest indicator estimate data'!$A$1:$ZZ$500,MATCH($D766,'Latest indicator estimate data'!$G$1:$G$500,0),FALSE),"")</f>
        <v/>
      </c>
      <c r="L766" s="108" t="str">
        <f>IFERROR(HLOOKUP(L754,'Latest indicator estimate data'!$A$1:$ZZ$500,MATCH($D766,'Latest indicator estimate data'!$G$1:$G$500,0),FALSE),"")</f>
        <v/>
      </c>
      <c r="M766" s="108" t="str">
        <f>IFERROR(HLOOKUP(M754,'Latest indicator estimate data'!$A$1:$ZZ$500,MATCH($D766,'Latest indicator estimate data'!$G$1:$G$500,0),FALSE),"")</f>
        <v/>
      </c>
      <c r="N766" s="108" t="str">
        <f>IFERROR(HLOOKUP(N754,'Latest indicator estimate data'!$A$1:$ZZ$500,MATCH($D766,'Latest indicator estimate data'!$G$1:$G$500,0),FALSE),"")</f>
        <v/>
      </c>
      <c r="O766" s="108" t="str">
        <f>IFERROR(HLOOKUP(O754,'Latest indicator estimate data'!$A$1:$ZZ$500,MATCH($D766,'Latest indicator estimate data'!$G$1:$G$500,0),FALSE),"")</f>
        <v/>
      </c>
      <c r="P766" s="108" t="str">
        <f>IFERROR(HLOOKUP(P754,'Latest indicator estimate data'!L463:AAK962,MATCH(D766,'Latest indicator estimate data'!Q463:Q962,0),FALSE),"")</f>
        <v/>
      </c>
    </row>
    <row r="767" spans="3:16">
      <c r="C767" s="126"/>
      <c r="D767" s="129" t="s">
        <v>2560</v>
      </c>
      <c r="E767" s="113" t="str">
        <f>IFERROR(HLOOKUP(E754,'Latest indicator estimate data'!$A$1:$ZZ$500,MATCH($D767,'Latest indicator estimate data'!$G$1:$G$500,0),FALSE),"")</f>
        <v/>
      </c>
      <c r="F767" s="113" t="str">
        <f>IFERROR(HLOOKUP(F754,'Latest indicator estimate data'!$A$1:$ZZ$500,MATCH($D767,'Latest indicator estimate data'!$G$1:$G$500,0),FALSE),"")</f>
        <v/>
      </c>
      <c r="G767" s="113" t="str">
        <f>IFERROR(HLOOKUP(G754,'Latest indicator estimate data'!$A$1:$ZZ$500,MATCH($D767,'Latest indicator estimate data'!$G$1:$G$500,0),FALSE),"")</f>
        <v/>
      </c>
      <c r="H767" s="113" t="str">
        <f>IFERROR(HLOOKUP(H754,'Latest indicator estimate data'!$A$1:$ZZ$500,MATCH($D767,'Latest indicator estimate data'!$G$1:$G$500,0),FALSE),"")</f>
        <v/>
      </c>
      <c r="I767" s="113" t="str">
        <f>IFERROR(HLOOKUP(I754,'Latest indicator estimate data'!$A$1:$ZZ$500,MATCH($D767,'Latest indicator estimate data'!$G$1:$G$500,0),FALSE),"")</f>
        <v/>
      </c>
      <c r="J767" s="113" t="str">
        <f>IFERROR(HLOOKUP(J754,'Latest indicator estimate data'!$A$1:$ZZ$500,MATCH($D767,'Latest indicator estimate data'!$G$1:$G$500,0),FALSE),"")</f>
        <v/>
      </c>
      <c r="K767" s="113" t="str">
        <f>IFERROR(HLOOKUP(K754,'Latest indicator estimate data'!$A$1:$ZZ$500,MATCH($D767,'Latest indicator estimate data'!$G$1:$G$500,0),FALSE),"")</f>
        <v/>
      </c>
      <c r="L767" s="113" t="str">
        <f>IFERROR(HLOOKUP(L754,'Latest indicator estimate data'!$A$1:$ZZ$500,MATCH($D767,'Latest indicator estimate data'!$G$1:$G$500,0),FALSE),"")</f>
        <v/>
      </c>
      <c r="M767" s="113" t="str">
        <f>IFERROR(HLOOKUP(M754,'Latest indicator estimate data'!$A$1:$ZZ$500,MATCH($D767,'Latest indicator estimate data'!$G$1:$G$500,0),FALSE),"")</f>
        <v/>
      </c>
      <c r="N767" s="113" t="str">
        <f>IFERROR(HLOOKUP(N754,'Latest indicator estimate data'!$A$1:$ZZ$500,MATCH($D767,'Latest indicator estimate data'!$G$1:$G$500,0),FALSE),"")</f>
        <v/>
      </c>
      <c r="O767" s="113" t="str">
        <f>IFERROR(HLOOKUP(O754,'Latest indicator estimate data'!$A$1:$ZZ$500,MATCH($D767,'Latest indicator estimate data'!$G$1:$G$500,0),FALSE),"")</f>
        <v/>
      </c>
      <c r="P767" s="113" t="str">
        <f>IFERROR(HLOOKUP(P754,'Latest indicator estimate data'!L464:AAK963,MATCH(D767,'Latest indicator estimate data'!Q464:Q963,0),FALSE),"")</f>
        <v/>
      </c>
    </row>
    <row r="769" spans="1:28">
      <c r="B769" s="105"/>
      <c r="C769" s="105"/>
      <c r="D769" s="106"/>
      <c r="E769" s="107"/>
      <c r="F769" s="107"/>
      <c r="G769" s="107"/>
      <c r="H769" s="107"/>
      <c r="I769" s="107"/>
      <c r="J769" s="107"/>
      <c r="K769" s="107"/>
      <c r="L769" s="107"/>
      <c r="M769" s="107"/>
      <c r="N769" s="107"/>
      <c r="O769" s="108"/>
      <c r="P769" s="118"/>
    </row>
    <row r="770" spans="1:28" ht="9.75" customHeight="1">
      <c r="C770" s="198"/>
      <c r="D770" s="198"/>
      <c r="E770" s="282"/>
      <c r="F770" s="282"/>
      <c r="G770" s="282"/>
      <c r="H770" s="282"/>
      <c r="I770" s="282"/>
      <c r="J770" s="282"/>
      <c r="K770" s="282"/>
      <c r="L770" s="151"/>
      <c r="M770" s="151"/>
      <c r="N770" s="151"/>
      <c r="O770" s="151"/>
      <c r="P770" s="151"/>
    </row>
    <row r="771" spans="1:28" s="20" customFormat="1" ht="23.4">
      <c r="A771" s="115"/>
      <c r="B771" s="116" t="s">
        <v>2348</v>
      </c>
      <c r="C771" s="117"/>
      <c r="D771" s="116"/>
      <c r="E771" s="24"/>
      <c r="F771" s="24"/>
      <c r="G771" s="24"/>
      <c r="H771" s="24"/>
      <c r="I771" s="24"/>
      <c r="J771" s="24"/>
      <c r="K771" s="24"/>
      <c r="L771" s="24"/>
      <c r="M771" s="24"/>
      <c r="N771" s="24"/>
      <c r="O771" s="23"/>
      <c r="P771" s="115"/>
      <c r="Q771" s="115"/>
    </row>
    <row r="772" spans="1:28" s="20" customFormat="1" ht="12.75" customHeight="1">
      <c r="A772" s="115"/>
      <c r="B772" s="147" t="s">
        <v>2349</v>
      </c>
      <c r="C772" s="117"/>
      <c r="D772" s="116"/>
      <c r="E772" s="24"/>
      <c r="F772" s="24"/>
      <c r="G772" s="24"/>
      <c r="H772" s="24"/>
      <c r="I772" s="24"/>
      <c r="J772" s="24"/>
      <c r="K772" s="24"/>
      <c r="L772" s="24"/>
      <c r="M772" s="24"/>
      <c r="N772" s="24"/>
      <c r="O772" s="23"/>
      <c r="P772" s="115"/>
      <c r="Q772" s="115"/>
    </row>
    <row r="773" spans="1:28" s="20" customFormat="1">
      <c r="A773" s="118"/>
      <c r="B773" s="105" t="s">
        <v>2350</v>
      </c>
      <c r="C773" s="105"/>
      <c r="D773" s="148"/>
      <c r="E773" s="147"/>
      <c r="F773" s="107"/>
      <c r="G773" s="107"/>
      <c r="H773" s="107"/>
      <c r="I773" s="107"/>
      <c r="J773" s="107"/>
      <c r="K773" s="107"/>
      <c r="L773" s="107"/>
      <c r="M773" s="107"/>
      <c r="N773" s="107"/>
      <c r="O773" s="108"/>
      <c r="P773" s="118"/>
      <c r="Q773" s="118"/>
      <c r="V773" s="19"/>
      <c r="W773" s="19"/>
      <c r="X773" s="19"/>
      <c r="Y773" s="19"/>
      <c r="Z773" s="19"/>
      <c r="AA773" s="19"/>
      <c r="AB773" s="19"/>
    </row>
    <row r="774" spans="1:28" s="18" customFormat="1" ht="20.25" customHeight="1">
      <c r="A774" s="118"/>
      <c r="B774" s="115"/>
      <c r="C774" s="109"/>
      <c r="D774" s="109"/>
      <c r="E774" s="245" t="s">
        <v>2351</v>
      </c>
      <c r="F774" s="245"/>
      <c r="G774" s="245"/>
      <c r="H774" s="245"/>
      <c r="I774" s="110"/>
      <c r="J774" s="110"/>
      <c r="K774" s="110"/>
      <c r="L774" s="110"/>
      <c r="M774" s="110"/>
      <c r="N774" s="110"/>
      <c r="O774" s="110"/>
      <c r="P774" s="110"/>
      <c r="Q774" s="118"/>
    </row>
    <row r="775" spans="1:28" s="18" customFormat="1" ht="48.75" customHeight="1">
      <c r="A775" s="119"/>
      <c r="B775" s="115"/>
      <c r="C775" s="120"/>
      <c r="D775" s="120"/>
      <c r="E775" s="162" t="str">
        <f>X777</f>
        <v>X-ray machines</v>
      </c>
      <c r="F775" s="162" t="str">
        <f>X778</f>
        <v>pulse oximeters</v>
      </c>
      <c r="G775" s="162" t="str">
        <f>X779</f>
        <v>ventilators for ICU</v>
      </c>
      <c r="H775" s="162" t="str">
        <f>X780</f>
        <v xml:space="preserve">non-invasive ventilators </v>
      </c>
      <c r="I775" s="162" t="str">
        <f>X781</f>
        <v>Average equipment score</v>
      </c>
      <c r="J775" s="162" t="str">
        <f>X782</f>
        <v>all tracer items</v>
      </c>
      <c r="K775" s="162" t="str">
        <f>X783</f>
        <v>50% or more of the tracer items</v>
      </c>
      <c r="L775" s="162" t="s">
        <v>2015</v>
      </c>
      <c r="M775" s="162"/>
      <c r="N775" s="162"/>
      <c r="O775" s="162"/>
      <c r="P775" s="111"/>
      <c r="Q775" s="119"/>
    </row>
    <row r="776" spans="1:28" s="20" customFormat="1" ht="41.4">
      <c r="A776" s="119"/>
      <c r="B776" s="115"/>
      <c r="C776" s="121"/>
      <c r="D776" s="121"/>
      <c r="E776" s="127" t="s">
        <v>1078</v>
      </c>
      <c r="F776" s="127" t="s">
        <v>1079</v>
      </c>
      <c r="G776" s="127" t="s">
        <v>1080</v>
      </c>
      <c r="H776" s="127" t="s">
        <v>1081</v>
      </c>
      <c r="I776" s="127" t="s">
        <v>1082</v>
      </c>
      <c r="J776" s="127" t="s">
        <v>1083</v>
      </c>
      <c r="K776" s="127" t="s">
        <v>1084</v>
      </c>
      <c r="L776" s="127" t="s">
        <v>1200</v>
      </c>
      <c r="M776" s="127"/>
      <c r="N776" s="127"/>
      <c r="O776" s="127"/>
      <c r="P776" s="127"/>
      <c r="Q776" s="119"/>
      <c r="X776" s="150" t="s">
        <v>2023</v>
      </c>
      <c r="Y776" s="150" t="s">
        <v>2024</v>
      </c>
      <c r="Z776" s="150" t="s">
        <v>2025</v>
      </c>
    </row>
    <row r="777" spans="1:28" s="20" customFormat="1" ht="12.75" customHeight="1">
      <c r="A777" s="118"/>
      <c r="B777" s="115"/>
      <c r="C777" s="123" t="s">
        <v>1927</v>
      </c>
      <c r="D777" s="124"/>
      <c r="E777" s="112">
        <f>HLOOKUP(E776,'Latest indicator estimate data'!$A$1:$ZZ$500,MATCH($C777,'Latest indicator estimate data'!$G$1:$G$500,0),FALSE)</f>
        <v>64</v>
      </c>
      <c r="F777" s="112">
        <f>HLOOKUP(F776,'Latest indicator estimate data'!$A$1:$ZZ$500,MATCH($C777,'Latest indicator estimate data'!$G$1:$G$500,0),FALSE)</f>
        <v>87</v>
      </c>
      <c r="G777" s="112">
        <f>HLOOKUP(G776,'Latest indicator estimate data'!$A$1:$ZZ$500,MATCH($C777,'Latest indicator estimate data'!$G$1:$G$500,0),FALSE)</f>
        <v>53</v>
      </c>
      <c r="H777" s="112">
        <f>HLOOKUP(H776,'Latest indicator estimate data'!$A$1:$ZZ$500,MATCH($C777,'Latest indicator estimate data'!$G$1:$G$500,0),FALSE)</f>
        <v>56</v>
      </c>
      <c r="I777" s="112">
        <f>HLOOKUP(I776,'Latest indicator estimate data'!$A$1:$ZZ$500,MATCH($C777,'Latest indicator estimate data'!$G$1:$G$500,0),FALSE)</f>
        <v>65</v>
      </c>
      <c r="J777" s="112">
        <f>HLOOKUP(J776,'Latest indicator estimate data'!$A$1:$ZZ$500,MATCH($C777,'Latest indicator estimate data'!$G$1:$G$500,0),FALSE)</f>
        <v>44</v>
      </c>
      <c r="K777" s="112">
        <f>HLOOKUP(K776,'Latest indicator estimate data'!$A$1:$ZZ$500,MATCH($C777,'Latest indicator estimate data'!$G$1:$G$500,0),FALSE)</f>
        <v>73</v>
      </c>
      <c r="L777" s="112">
        <f>HLOOKUP(L776,'Latest indicator estimate data'!$A$1:$ZZ$500,MATCH($C777,'Latest indicator estimate data'!$G$1:$G$500,0),FALSE)</f>
        <v>45</v>
      </c>
      <c r="M777" s="112" t="e">
        <f>HLOOKUP(M776,'Latest indicator estimate data'!$A$1:$ZZ$500,MATCH($C777,'Latest indicator estimate data'!$G$1:$G$500,0),FALSE)</f>
        <v>#N/A</v>
      </c>
      <c r="N777" s="112" t="e">
        <f>HLOOKUP(N776,'Latest indicator estimate data'!$A$1:$ZZ$500,MATCH($C777,'Latest indicator estimate data'!$G$1:$G$500,0),FALSE)</f>
        <v>#N/A</v>
      </c>
      <c r="O777" s="112" t="e">
        <f>HLOOKUP(O776,'Latest indicator estimate data'!$A$1:$ZZ$500,MATCH($C777,'Latest indicator estimate data'!$G$1:$G$500,0),FALSE)</f>
        <v>#N/A</v>
      </c>
      <c r="P777" s="112"/>
      <c r="Q777" s="118"/>
      <c r="X777" s="20" t="s">
        <v>2352</v>
      </c>
      <c r="Y777" s="19" t="s">
        <v>1078</v>
      </c>
      <c r="Z777" s="19" t="s">
        <v>1706</v>
      </c>
    </row>
    <row r="778" spans="1:28" s="20" customFormat="1" ht="12.75" customHeight="1">
      <c r="A778" s="118"/>
      <c r="B778" s="115"/>
      <c r="C778" s="133" t="s">
        <v>2027</v>
      </c>
      <c r="D778" s="134"/>
      <c r="E778" s="132"/>
      <c r="F778" s="132"/>
      <c r="G778" s="132"/>
      <c r="H778" s="132"/>
      <c r="I778" s="132"/>
      <c r="J778" s="132"/>
      <c r="K778" s="132"/>
      <c r="L778" s="132"/>
      <c r="M778" s="132"/>
      <c r="N778" s="132"/>
      <c r="O778" s="132"/>
      <c r="P778" s="132"/>
      <c r="Q778" s="118"/>
      <c r="X778" s="20" t="s">
        <v>2353</v>
      </c>
      <c r="Y778" s="19" t="s">
        <v>1079</v>
      </c>
      <c r="Z778" s="19" t="s">
        <v>1708</v>
      </c>
    </row>
    <row r="779" spans="1:28" s="20" customFormat="1" ht="12.75" customHeight="1">
      <c r="A779" s="118"/>
      <c r="B779" s="115"/>
      <c r="C779" s="125"/>
      <c r="D779" s="20" t="s">
        <v>1928</v>
      </c>
      <c r="E779" s="108">
        <f>IFERROR(HLOOKUP(E776,'Latest indicator estimate data'!$A$1:$ZZ$500,MATCH($D779,'Latest indicator estimate data'!$G$1:$G$500,0),FALSE),"")</f>
        <v>64</v>
      </c>
      <c r="F779" s="108">
        <f>IFERROR(HLOOKUP(F776,'Latest indicator estimate data'!$A$1:$ZZ$500,MATCH($D779,'Latest indicator estimate data'!$G$1:$G$500,0),FALSE),"")</f>
        <v>87</v>
      </c>
      <c r="G779" s="108">
        <f>IFERROR(HLOOKUP(G776,'Latest indicator estimate data'!$A$1:$ZZ$500,MATCH($D779,'Latest indicator estimate data'!$G$1:$G$500,0),FALSE),"")</f>
        <v>53</v>
      </c>
      <c r="H779" s="108">
        <f>IFERROR(HLOOKUP(H776,'Latest indicator estimate data'!$A$1:$ZZ$500,MATCH($D779,'Latest indicator estimate data'!$G$1:$G$500,0),FALSE),"")</f>
        <v>56</v>
      </c>
      <c r="I779" s="108">
        <f>IFERROR(HLOOKUP(I776,'Latest indicator estimate data'!$A$1:$ZZ$500,MATCH($D779,'Latest indicator estimate data'!$G$1:$G$500,0),FALSE),"")</f>
        <v>65</v>
      </c>
      <c r="J779" s="108">
        <f>IFERROR(HLOOKUP(J776,'Latest indicator estimate data'!$A$1:$ZZ$500,MATCH($D779,'Latest indicator estimate data'!$G$1:$G$500,0),FALSE),"")</f>
        <v>44</v>
      </c>
      <c r="K779" s="108">
        <f>IFERROR(HLOOKUP(K776,'Latest indicator estimate data'!$A$1:$ZZ$500,MATCH($D779,'Latest indicator estimate data'!$G$1:$G$500,0),FALSE),"")</f>
        <v>73</v>
      </c>
      <c r="L779" s="108">
        <f>IFERROR(HLOOKUP(L776,'Latest indicator estimate data'!$A$1:$ZZ$500,MATCH($D779,'Latest indicator estimate data'!$G$1:$G$500,0),FALSE),"")</f>
        <v>45</v>
      </c>
      <c r="M779" s="108" t="str">
        <f>IFERROR(HLOOKUP(M776,'Latest indicator estimate data'!$A$1:$ZZ$500,MATCH($D779,'Latest indicator estimate data'!$G$1:$G$500,0),FALSE),"")</f>
        <v/>
      </c>
      <c r="N779" s="108" t="str">
        <f>IFERROR(HLOOKUP(N776,'Latest indicator estimate data'!$A$1:$ZZ$500,MATCH($D779,'Latest indicator estimate data'!$G$1:$G$500,0),FALSE),"")</f>
        <v/>
      </c>
      <c r="O779" s="108" t="str">
        <f>IFERROR(HLOOKUP(O776,'Latest indicator estimate data'!$A$1:$ZZ$500,MATCH($D779,'Latest indicator estimate data'!$G$1:$G$500,0),FALSE),"")</f>
        <v/>
      </c>
      <c r="P779" s="108"/>
      <c r="Q779" s="118"/>
      <c r="X779" s="20" t="s">
        <v>2354</v>
      </c>
      <c r="Y779" s="19" t="s">
        <v>1080</v>
      </c>
      <c r="Z779" s="19" t="s">
        <v>1710</v>
      </c>
    </row>
    <row r="780" spans="1:28" s="20" customFormat="1" ht="12.75" customHeight="1">
      <c r="A780" s="118"/>
      <c r="B780" s="115"/>
      <c r="C780" s="125"/>
      <c r="D780" s="20" t="s">
        <v>1929</v>
      </c>
      <c r="E780" s="108">
        <f>IFERROR(HLOOKUP(E776,'Latest indicator estimate data'!$A$1:$ZZ$500,MATCH($D780,'Latest indicator estimate data'!$G$1:$G$500,0),FALSE),"")</f>
        <v>0</v>
      </c>
      <c r="F780" s="108">
        <f>IFERROR(HLOOKUP(F776,'Latest indicator estimate data'!$A$1:$ZZ$500,MATCH($D780,'Latest indicator estimate data'!$G$1:$G$500,0),FALSE),"")</f>
        <v>0</v>
      </c>
      <c r="G780" s="108">
        <f>IFERROR(HLOOKUP(G776,'Latest indicator estimate data'!$A$1:$ZZ$500,MATCH($D780,'Latest indicator estimate data'!$G$1:$G$500,0),FALSE),"")</f>
        <v>0</v>
      </c>
      <c r="H780" s="108">
        <f>IFERROR(HLOOKUP(H776,'Latest indicator estimate data'!$A$1:$ZZ$500,MATCH($D780,'Latest indicator estimate data'!$G$1:$G$500,0),FALSE),"")</f>
        <v>0</v>
      </c>
      <c r="I780" s="108">
        <f>IFERROR(HLOOKUP(I776,'Latest indicator estimate data'!$A$1:$ZZ$500,MATCH($D780,'Latest indicator estimate data'!$G$1:$G$500,0),FALSE),"")</f>
        <v>0</v>
      </c>
      <c r="J780" s="108">
        <f>IFERROR(HLOOKUP(J776,'Latest indicator estimate data'!$A$1:$ZZ$500,MATCH($D780,'Latest indicator estimate data'!$G$1:$G$500,0),FALSE),"")</f>
        <v>0</v>
      </c>
      <c r="K780" s="108">
        <f>IFERROR(HLOOKUP(K776,'Latest indicator estimate data'!$A$1:$ZZ$500,MATCH($D780,'Latest indicator estimate data'!$G$1:$G$500,0),FALSE),"")</f>
        <v>0</v>
      </c>
      <c r="L780" s="108">
        <f>IFERROR(HLOOKUP(L776,'Latest indicator estimate data'!$A$1:$ZZ$500,MATCH($D780,'Latest indicator estimate data'!$G$1:$G$500,0),FALSE),"")</f>
        <v>0</v>
      </c>
      <c r="M780" s="108" t="str">
        <f>IFERROR(HLOOKUP(M776,'Latest indicator estimate data'!$A$1:$ZZ$500,MATCH($D780,'Latest indicator estimate data'!$G$1:$G$500,0),FALSE),"")</f>
        <v/>
      </c>
      <c r="N780" s="108" t="str">
        <f>IFERROR(HLOOKUP(N776,'Latest indicator estimate data'!$A$1:$ZZ$500,MATCH($D780,'Latest indicator estimate data'!$G$1:$G$500,0),FALSE),"")</f>
        <v/>
      </c>
      <c r="O780" s="108" t="str">
        <f>IFERROR(HLOOKUP(O776,'Latest indicator estimate data'!$A$1:$ZZ$500,MATCH($D780,'Latest indicator estimate data'!$G$1:$G$500,0),FALSE),"")</f>
        <v/>
      </c>
      <c r="P780" s="108"/>
      <c r="Q780" s="118"/>
      <c r="X780" s="20" t="s">
        <v>2355</v>
      </c>
      <c r="Y780" s="19" t="s">
        <v>1081</v>
      </c>
      <c r="Z780" s="19" t="s">
        <v>1712</v>
      </c>
    </row>
    <row r="781" spans="1:28" s="20" customFormat="1" ht="12.75" customHeight="1">
      <c r="A781" s="118"/>
      <c r="B781" s="115"/>
      <c r="C781" s="130" t="s">
        <v>2031</v>
      </c>
      <c r="D781" s="131"/>
      <c r="E781" s="132"/>
      <c r="F781" s="132"/>
      <c r="G781" s="132"/>
      <c r="H781" s="132"/>
      <c r="I781" s="132"/>
      <c r="J781" s="132"/>
      <c r="K781" s="132"/>
      <c r="L781" s="132"/>
      <c r="M781" s="132"/>
      <c r="N781" s="132"/>
      <c r="O781" s="132"/>
      <c r="P781" s="132"/>
      <c r="Q781" s="118"/>
      <c r="X781" s="20" t="s">
        <v>2356</v>
      </c>
      <c r="Y781" s="19" t="s">
        <v>1082</v>
      </c>
      <c r="Z781" s="19" t="s">
        <v>1714</v>
      </c>
    </row>
    <row r="782" spans="1:28" s="20" customFormat="1" ht="12.75" customHeight="1">
      <c r="A782" s="118"/>
      <c r="B782" s="115"/>
      <c r="C782" s="125"/>
      <c r="D782" s="20" t="s">
        <v>2558</v>
      </c>
      <c r="E782" s="108">
        <f>IFERROR(HLOOKUP(E776,'Latest indicator estimate data'!$A$1:$ZZ$500,MATCH($D782,'Latest indicator estimate data'!$G$1:$G$500,0),FALSE),"")</f>
        <v>0</v>
      </c>
      <c r="F782" s="108">
        <f>IFERROR(HLOOKUP(F776,'Latest indicator estimate data'!$A$1:$ZZ$500,MATCH($D782,'Latest indicator estimate data'!$G$1:$G$500,0),FALSE),"")</f>
        <v>29</v>
      </c>
      <c r="G782" s="108">
        <f>IFERROR(HLOOKUP(G776,'Latest indicator estimate data'!$A$1:$ZZ$500,MATCH($D782,'Latest indicator estimate data'!$G$1:$G$500,0),FALSE),"")</f>
        <v>0</v>
      </c>
      <c r="H782" s="108">
        <f>IFERROR(HLOOKUP(H776,'Latest indicator estimate data'!$A$1:$ZZ$500,MATCH($D782,'Latest indicator estimate data'!$G$1:$G$500,0),FALSE),"")</f>
        <v>0</v>
      </c>
      <c r="I782" s="108">
        <f>IFERROR(HLOOKUP(I776,'Latest indicator estimate data'!$A$1:$ZZ$500,MATCH($D782,'Latest indicator estimate data'!$G$1:$G$500,0),FALSE),"")</f>
        <v>7</v>
      </c>
      <c r="J782" s="108">
        <f>IFERROR(HLOOKUP(J776,'Latest indicator estimate data'!$A$1:$ZZ$500,MATCH($D782,'Latest indicator estimate data'!$G$1:$G$500,0),FALSE),"")</f>
        <v>0</v>
      </c>
      <c r="K782" s="108">
        <f>IFERROR(HLOOKUP(K776,'Latest indicator estimate data'!$A$1:$ZZ$500,MATCH($D782,'Latest indicator estimate data'!$G$1:$G$500,0),FALSE),"")</f>
        <v>0</v>
      </c>
      <c r="L782" s="108">
        <f>IFERROR(HLOOKUP(L776,'Latest indicator estimate data'!$A$1:$ZZ$500,MATCH($D782,'Latest indicator estimate data'!$G$1:$G$500,0),FALSE),"")</f>
        <v>7</v>
      </c>
      <c r="M782" s="108" t="str">
        <f>IFERROR(HLOOKUP(M776,'Latest indicator estimate data'!$A$1:$ZZ$500,MATCH($D782,'Latest indicator estimate data'!$G$1:$G$500,0),FALSE),"")</f>
        <v/>
      </c>
      <c r="N782" s="108" t="str">
        <f>IFERROR(HLOOKUP(N776,'Latest indicator estimate data'!$A$1:$ZZ$500,MATCH($D782,'Latest indicator estimate data'!$G$1:$G$500,0),FALSE),"")</f>
        <v/>
      </c>
      <c r="O782" s="108" t="str">
        <f>IFERROR(HLOOKUP(O776,'Latest indicator estimate data'!$A$1:$ZZ$500,MATCH($D782,'Latest indicator estimate data'!$G$1:$G$500,0),FALSE),"")</f>
        <v/>
      </c>
      <c r="P782" s="108"/>
      <c r="Q782" s="118"/>
      <c r="X782" s="20" t="s">
        <v>2357</v>
      </c>
      <c r="Y782" s="19" t="s">
        <v>1083</v>
      </c>
      <c r="Z782" s="19" t="s">
        <v>1715</v>
      </c>
    </row>
    <row r="783" spans="1:28" s="20" customFormat="1" ht="12.75" customHeight="1">
      <c r="A783" s="118"/>
      <c r="B783" s="115"/>
      <c r="C783" s="125"/>
      <c r="D783" s="20" t="s">
        <v>2559</v>
      </c>
      <c r="E783" s="108">
        <f>IFERROR(HLOOKUP(E776,'Latest indicator estimate data'!$A$1:$ZZ$500,MATCH($D783,'Latest indicator estimate data'!$G$1:$G$500,0),FALSE),"")</f>
        <v>76</v>
      </c>
      <c r="F783" s="108">
        <f>IFERROR(HLOOKUP(F776,'Latest indicator estimate data'!$A$1:$ZZ$500,MATCH($D783,'Latest indicator estimate data'!$G$1:$G$500,0),FALSE),"")</f>
        <v>97</v>
      </c>
      <c r="G783" s="108">
        <f>IFERROR(HLOOKUP(G776,'Latest indicator estimate data'!$A$1:$ZZ$500,MATCH($D783,'Latest indicator estimate data'!$G$1:$G$500,0),FALSE),"")</f>
        <v>63</v>
      </c>
      <c r="H783" s="108">
        <f>IFERROR(HLOOKUP(H776,'Latest indicator estimate data'!$A$1:$ZZ$500,MATCH($D783,'Latest indicator estimate data'!$G$1:$G$500,0),FALSE),"")</f>
        <v>66</v>
      </c>
      <c r="I783" s="108">
        <f>IFERROR(HLOOKUP(I776,'Latest indicator estimate data'!$A$1:$ZZ$500,MATCH($D783,'Latest indicator estimate data'!$G$1:$G$500,0),FALSE),"")</f>
        <v>76</v>
      </c>
      <c r="J783" s="108">
        <f>IFERROR(HLOOKUP(J776,'Latest indicator estimate data'!$A$1:$ZZ$500,MATCH($D783,'Latest indicator estimate data'!$G$1:$G$500,0),FALSE),"")</f>
        <v>53</v>
      </c>
      <c r="K783" s="108">
        <f>IFERROR(HLOOKUP(K776,'Latest indicator estimate data'!$A$1:$ZZ$500,MATCH($D783,'Latest indicator estimate data'!$G$1:$G$500,0),FALSE),"")</f>
        <v>87</v>
      </c>
      <c r="L783" s="108">
        <f>IFERROR(HLOOKUP(L776,'Latest indicator estimate data'!$A$1:$ZZ$500,MATCH($D783,'Latest indicator estimate data'!$G$1:$G$500,0),FALSE),"")</f>
        <v>38</v>
      </c>
      <c r="M783" s="108" t="str">
        <f>IFERROR(HLOOKUP(M776,'Latest indicator estimate data'!$A$1:$ZZ$500,MATCH($D783,'Latest indicator estimate data'!$G$1:$G$500,0),FALSE),"")</f>
        <v/>
      </c>
      <c r="N783" s="108" t="str">
        <f>IFERROR(HLOOKUP(N776,'Latest indicator estimate data'!$A$1:$ZZ$500,MATCH($D783,'Latest indicator estimate data'!$G$1:$G$500,0),FALSE),"")</f>
        <v/>
      </c>
      <c r="O783" s="108" t="str">
        <f>IFERROR(HLOOKUP(O776,'Latest indicator estimate data'!$A$1:$ZZ$500,MATCH($D783,'Latest indicator estimate data'!$G$1:$G$500,0),FALSE),"")</f>
        <v/>
      </c>
      <c r="P783" s="108"/>
      <c r="Q783" s="118"/>
      <c r="X783" s="20" t="s">
        <v>2358</v>
      </c>
      <c r="Y783" s="19" t="s">
        <v>1084</v>
      </c>
      <c r="Z783" s="19" t="s">
        <v>1717</v>
      </c>
    </row>
    <row r="784" spans="1:28" s="20" customFormat="1" ht="12.75" customHeight="1">
      <c r="A784" s="118"/>
      <c r="B784" s="115"/>
      <c r="C784" s="130" t="s">
        <v>2035</v>
      </c>
      <c r="D784" s="131"/>
      <c r="E784" s="132"/>
      <c r="F784" s="132"/>
      <c r="G784" s="132"/>
      <c r="H784" s="132"/>
      <c r="I784" s="132"/>
      <c r="J784" s="132"/>
      <c r="K784" s="132"/>
      <c r="L784" s="132"/>
      <c r="M784" s="132"/>
      <c r="N784" s="132"/>
      <c r="O784" s="132"/>
      <c r="P784" s="132"/>
      <c r="Q784" s="118"/>
    </row>
    <row r="785" spans="1:26" s="20" customFormat="1" ht="12.75" customHeight="1">
      <c r="A785" s="118"/>
      <c r="B785" s="115"/>
      <c r="C785" s="125"/>
      <c r="D785" s="20" t="s">
        <v>1933</v>
      </c>
      <c r="E785" s="108">
        <f>IFERROR(HLOOKUP(E776,'Latest indicator estimate data'!$A$1:$ZZ$500,MATCH($D785,'Latest indicator estimate data'!$G$1:$G$500,0),FALSE),"")</f>
        <v>0</v>
      </c>
      <c r="F785" s="108">
        <f>IFERROR(HLOOKUP(F776,'Latest indicator estimate data'!$A$1:$ZZ$500,MATCH($D785,'Latest indicator estimate data'!$G$1:$G$500,0),FALSE),"")</f>
        <v>33</v>
      </c>
      <c r="G785" s="108">
        <f>IFERROR(HLOOKUP(G776,'Latest indicator estimate data'!$A$1:$ZZ$500,MATCH($D785,'Latest indicator estimate data'!$G$1:$G$500,0),FALSE),"")</f>
        <v>0</v>
      </c>
      <c r="H785" s="108">
        <f>IFERROR(HLOOKUP(H776,'Latest indicator estimate data'!$A$1:$ZZ$500,MATCH($D785,'Latest indicator estimate data'!$G$1:$G$500,0),FALSE),"")</f>
        <v>0</v>
      </c>
      <c r="I785" s="108">
        <f>IFERROR(HLOOKUP(I776,'Latest indicator estimate data'!$A$1:$ZZ$500,MATCH($D785,'Latest indicator estimate data'!$G$1:$G$500,0),FALSE),"")</f>
        <v>8</v>
      </c>
      <c r="J785" s="108">
        <f>IFERROR(HLOOKUP(J776,'Latest indicator estimate data'!$A$1:$ZZ$500,MATCH($D785,'Latest indicator estimate data'!$G$1:$G$500,0),FALSE),"")</f>
        <v>0</v>
      </c>
      <c r="K785" s="108">
        <f>IFERROR(HLOOKUP(K776,'Latest indicator estimate data'!$A$1:$ZZ$500,MATCH($D785,'Latest indicator estimate data'!$G$1:$G$500,0),FALSE),"")</f>
        <v>0</v>
      </c>
      <c r="L785" s="108">
        <f>IFERROR(HLOOKUP(L776,'Latest indicator estimate data'!$A$1:$ZZ$500,MATCH($D785,'Latest indicator estimate data'!$G$1:$G$500,0),FALSE),"")</f>
        <v>6</v>
      </c>
      <c r="M785" s="108" t="str">
        <f>IFERROR(HLOOKUP(M776,'Latest indicator estimate data'!$A$1:$ZZ$500,MATCH($D785,'Latest indicator estimate data'!$G$1:$G$500,0),FALSE),"")</f>
        <v/>
      </c>
      <c r="N785" s="108" t="str">
        <f>IFERROR(HLOOKUP(N776,'Latest indicator estimate data'!$A$1:$ZZ$500,MATCH($D785,'Latest indicator estimate data'!$G$1:$G$500,0),FALSE),"")</f>
        <v/>
      </c>
      <c r="O785" s="108" t="str">
        <f>IFERROR(HLOOKUP(O776,'Latest indicator estimate data'!$A$1:$ZZ$500,MATCH($D785,'Latest indicator estimate data'!$G$1:$G$500,0),FALSE),"")</f>
        <v/>
      </c>
      <c r="P785" s="108"/>
      <c r="Q785" s="118"/>
    </row>
    <row r="786" spans="1:26" s="20" customFormat="1" ht="12.75" customHeight="1">
      <c r="A786" s="118"/>
      <c r="B786" s="115"/>
      <c r="C786" s="125"/>
      <c r="D786" s="20" t="s">
        <v>1934</v>
      </c>
      <c r="E786" s="108">
        <f>IFERROR(HLOOKUP(E776,'Latest indicator estimate data'!$A$1:$ZZ$500,MATCH($D786,'Latest indicator estimate data'!$G$1:$G$500,0),FALSE),"")</f>
        <v>74</v>
      </c>
      <c r="F786" s="108">
        <f>IFERROR(HLOOKUP(F776,'Latest indicator estimate data'!$A$1:$ZZ$500,MATCH($D786,'Latest indicator estimate data'!$G$1:$G$500,0),FALSE),"")</f>
        <v>95</v>
      </c>
      <c r="G786" s="108">
        <f>IFERROR(HLOOKUP(G776,'Latest indicator estimate data'!$A$1:$ZZ$500,MATCH($D786,'Latest indicator estimate data'!$G$1:$G$500,0),FALSE),"")</f>
        <v>62</v>
      </c>
      <c r="H786" s="108">
        <f>IFERROR(HLOOKUP(H776,'Latest indicator estimate data'!$A$1:$ZZ$500,MATCH($D786,'Latest indicator estimate data'!$G$1:$G$500,0),FALSE),"")</f>
        <v>64</v>
      </c>
      <c r="I786" s="108">
        <f>IFERROR(HLOOKUP(I776,'Latest indicator estimate data'!$A$1:$ZZ$500,MATCH($D786,'Latest indicator estimate data'!$G$1:$G$500,0),FALSE),"")</f>
        <v>74</v>
      </c>
      <c r="J786" s="108">
        <f>IFERROR(HLOOKUP(J776,'Latest indicator estimate data'!$A$1:$ZZ$500,MATCH($D786,'Latest indicator estimate data'!$G$1:$G$500,0),FALSE),"")</f>
        <v>51</v>
      </c>
      <c r="K786" s="108">
        <f>IFERROR(HLOOKUP(K776,'Latest indicator estimate data'!$A$1:$ZZ$500,MATCH($D786,'Latest indicator estimate data'!$G$1:$G$500,0),FALSE),"")</f>
        <v>85</v>
      </c>
      <c r="L786" s="108">
        <f>IFERROR(HLOOKUP(L776,'Latest indicator estimate data'!$A$1:$ZZ$500,MATCH($D786,'Latest indicator estimate data'!$G$1:$G$500,0),FALSE),"")</f>
        <v>39</v>
      </c>
      <c r="M786" s="108" t="str">
        <f>IFERROR(HLOOKUP(M776,'Latest indicator estimate data'!$A$1:$ZZ$500,MATCH($D786,'Latest indicator estimate data'!$G$1:$G$500,0),FALSE),"")</f>
        <v/>
      </c>
      <c r="N786" s="108" t="str">
        <f>IFERROR(HLOOKUP(N776,'Latest indicator estimate data'!$A$1:$ZZ$500,MATCH($D786,'Latest indicator estimate data'!$G$1:$G$500,0),FALSE),"")</f>
        <v/>
      </c>
      <c r="O786" s="108" t="str">
        <f>IFERROR(HLOOKUP(O776,'Latest indicator estimate data'!$A$1:$ZZ$500,MATCH($D786,'Latest indicator estimate data'!$G$1:$G$500,0),FALSE),"")</f>
        <v/>
      </c>
      <c r="P786" s="108"/>
      <c r="Q786" s="118"/>
    </row>
    <row r="787" spans="1:26" s="20" customFormat="1" ht="12.75" customHeight="1">
      <c r="A787" s="118"/>
      <c r="B787" s="115"/>
      <c r="C787" s="130" t="s">
        <v>2039</v>
      </c>
      <c r="D787" s="131"/>
      <c r="E787" s="132"/>
      <c r="F787" s="132"/>
      <c r="G787" s="132"/>
      <c r="H787" s="132"/>
      <c r="I787" s="132"/>
      <c r="J787" s="132"/>
      <c r="K787" s="132"/>
      <c r="L787" s="132"/>
      <c r="M787" s="132"/>
      <c r="N787" s="132"/>
      <c r="O787" s="132"/>
      <c r="P787" s="132"/>
      <c r="Q787" s="118"/>
    </row>
    <row r="788" spans="1:26" s="20" customFormat="1" ht="12.75" customHeight="1">
      <c r="A788" s="118"/>
      <c r="B788" s="115"/>
      <c r="C788" s="125"/>
      <c r="D788" s="20" t="s">
        <v>2561</v>
      </c>
      <c r="E788" s="108">
        <f>IFERROR(HLOOKUP(E776,'Latest indicator estimate data'!$A$1:$ZZ$500,MATCH($D788,'Latest indicator estimate data'!$G$1:$G$500,0),FALSE),"")</f>
        <v>50</v>
      </c>
      <c r="F788" s="108">
        <f>IFERROR(HLOOKUP(F776,'Latest indicator estimate data'!$A$1:$ZZ$500,MATCH($D788,'Latest indicator estimate data'!$G$1:$G$500,0),FALSE),"")</f>
        <v>100</v>
      </c>
      <c r="G788" s="108">
        <f>IFERROR(HLOOKUP(G776,'Latest indicator estimate data'!$A$1:$ZZ$500,MATCH($D788,'Latest indicator estimate data'!$G$1:$G$500,0),FALSE),"")</f>
        <v>38</v>
      </c>
      <c r="H788" s="108">
        <f>IFERROR(HLOOKUP(H776,'Latest indicator estimate data'!$A$1:$ZZ$500,MATCH($D788,'Latest indicator estimate data'!$G$1:$G$500,0),FALSE),"")</f>
        <v>38</v>
      </c>
      <c r="I788" s="108">
        <f>IFERROR(HLOOKUP(I776,'Latest indicator estimate data'!$A$1:$ZZ$500,MATCH($D788,'Latest indicator estimate data'!$G$1:$G$500,0),FALSE),"")</f>
        <v>56</v>
      </c>
      <c r="J788" s="108">
        <f>IFERROR(HLOOKUP(J776,'Latest indicator estimate data'!$A$1:$ZZ$500,MATCH($D788,'Latest indicator estimate data'!$G$1:$G$500,0),FALSE),"")</f>
        <v>25</v>
      </c>
      <c r="K788" s="108">
        <f>IFERROR(HLOOKUP(K776,'Latest indicator estimate data'!$A$1:$ZZ$500,MATCH($D788,'Latest indicator estimate data'!$G$1:$G$500,0),FALSE),"")</f>
        <v>75</v>
      </c>
      <c r="L788" s="108">
        <f>IFERROR(HLOOKUP(L776,'Latest indicator estimate data'!$A$1:$ZZ$500,MATCH($D788,'Latest indicator estimate data'!$G$1:$G$500,0),FALSE),"")</f>
        <v>8</v>
      </c>
      <c r="M788" s="108" t="str">
        <f>IFERROR(HLOOKUP(M776,'Latest indicator estimate data'!$A$1:$ZZ$500,MATCH($D788,'Latest indicator estimate data'!$G$1:$G$500,0),FALSE),"")</f>
        <v/>
      </c>
      <c r="N788" s="108" t="str">
        <f>IFERROR(HLOOKUP(N776,'Latest indicator estimate data'!$A$1:$ZZ$500,MATCH($D788,'Latest indicator estimate data'!$G$1:$G$500,0),FALSE),"")</f>
        <v/>
      </c>
      <c r="O788" s="108" t="str">
        <f>IFERROR(HLOOKUP(O776,'Latest indicator estimate data'!$A$1:$ZZ$500,MATCH($D788,'Latest indicator estimate data'!$G$1:$G$500,0),FALSE),"")</f>
        <v/>
      </c>
      <c r="P788" s="108"/>
      <c r="Q788" s="118"/>
    </row>
    <row r="789" spans="1:26" s="20" customFormat="1" ht="12.75" customHeight="1">
      <c r="A789" s="118"/>
      <c r="B789" s="115"/>
      <c r="C789" s="126"/>
      <c r="D789" s="129" t="s">
        <v>2560</v>
      </c>
      <c r="E789" s="113">
        <f>IFERROR(HLOOKUP(E776,'Latest indicator estimate data'!$A$1:$ZZ$500,MATCH($D789,'Latest indicator estimate data'!$G$1:$G$500,0),FALSE),"")</f>
        <v>68</v>
      </c>
      <c r="F789" s="113">
        <f>IFERROR(HLOOKUP(F776,'Latest indicator estimate data'!$A$1:$ZZ$500,MATCH($D789,'Latest indicator estimate data'!$G$1:$G$500,0),FALSE),"")</f>
        <v>84</v>
      </c>
      <c r="G789" s="113">
        <f>IFERROR(HLOOKUP(G776,'Latest indicator estimate data'!$A$1:$ZZ$500,MATCH($D789,'Latest indicator estimate data'!$G$1:$G$500,0),FALSE),"")</f>
        <v>57</v>
      </c>
      <c r="H789" s="113">
        <f>IFERROR(HLOOKUP(H776,'Latest indicator estimate data'!$A$1:$ZZ$500,MATCH($D789,'Latest indicator estimate data'!$G$1:$G$500,0),FALSE),"")</f>
        <v>59</v>
      </c>
      <c r="I789" s="113">
        <f>IFERROR(HLOOKUP(I776,'Latest indicator estimate data'!$A$1:$ZZ$500,MATCH($D789,'Latest indicator estimate data'!$G$1:$G$500,0),FALSE),"")</f>
        <v>67</v>
      </c>
      <c r="J789" s="113">
        <f>IFERROR(HLOOKUP(J776,'Latest indicator estimate data'!$A$1:$ZZ$500,MATCH($D789,'Latest indicator estimate data'!$G$1:$G$500,0),FALSE),"")</f>
        <v>49</v>
      </c>
      <c r="K789" s="113">
        <f>IFERROR(HLOOKUP(K776,'Latest indicator estimate data'!$A$1:$ZZ$500,MATCH($D789,'Latest indicator estimate data'!$G$1:$G$500,0),FALSE),"")</f>
        <v>73</v>
      </c>
      <c r="L789" s="113">
        <f>IFERROR(HLOOKUP(L776,'Latest indicator estimate data'!$A$1:$ZZ$500,MATCH($D789,'Latest indicator estimate data'!$G$1:$G$500,0),FALSE),"")</f>
        <v>37</v>
      </c>
      <c r="M789" s="113" t="str">
        <f>IFERROR(HLOOKUP(M776,'Latest indicator estimate data'!$A$1:$ZZ$500,MATCH($D789,'Latest indicator estimate data'!$G$1:$G$500,0),FALSE),"")</f>
        <v/>
      </c>
      <c r="N789" s="113" t="str">
        <f>IFERROR(HLOOKUP(N776,'Latest indicator estimate data'!$A$1:$ZZ$500,MATCH($D789,'Latest indicator estimate data'!$G$1:$G$500,0),FALSE),"")</f>
        <v/>
      </c>
      <c r="O789" s="113" t="str">
        <f>IFERROR(HLOOKUP(O776,'Latest indicator estimate data'!$A$1:$ZZ$500,MATCH($D789,'Latest indicator estimate data'!$G$1:$G$500,0),FALSE),"")</f>
        <v/>
      </c>
      <c r="P789" s="113"/>
      <c r="Q789" s="118"/>
    </row>
    <row r="790" spans="1:26">
      <c r="A790" s="118"/>
      <c r="D790" s="118"/>
      <c r="E790" s="114"/>
      <c r="F790" s="114"/>
      <c r="G790" s="114"/>
      <c r="H790" s="114"/>
      <c r="I790" s="114"/>
      <c r="J790" s="114"/>
      <c r="K790" s="114"/>
      <c r="L790" s="114"/>
      <c r="M790" s="114"/>
      <c r="N790" s="114"/>
      <c r="O790" s="108"/>
      <c r="P790" s="118"/>
      <c r="Q790" s="118"/>
    </row>
    <row r="793" spans="1:26">
      <c r="B793" s="115" t="s">
        <v>2359</v>
      </c>
    </row>
    <row r="794" spans="1:26">
      <c r="B794" s="105" t="s">
        <v>2360</v>
      </c>
      <c r="C794" s="105"/>
      <c r="D794" s="106"/>
      <c r="E794" s="107"/>
      <c r="F794" s="107"/>
      <c r="G794" s="107"/>
      <c r="H794" s="107"/>
      <c r="I794" s="107"/>
      <c r="J794" s="107"/>
      <c r="K794" s="107"/>
      <c r="L794" s="107"/>
      <c r="M794" s="107"/>
      <c r="N794" s="107"/>
      <c r="O794" s="108"/>
      <c r="P794" s="118"/>
    </row>
    <row r="795" spans="1:26" ht="22.5" customHeight="1">
      <c r="C795" s="109"/>
      <c r="D795" s="109"/>
      <c r="E795" s="245" t="s">
        <v>2361</v>
      </c>
      <c r="F795" s="245"/>
      <c r="G795" s="245"/>
      <c r="H795" s="245"/>
      <c r="I795" s="245"/>
      <c r="J795" s="245"/>
      <c r="K795" s="245"/>
      <c r="L795" s="110"/>
      <c r="M795" s="110"/>
      <c r="N795" s="110"/>
      <c r="O795" s="110"/>
      <c r="P795" s="110"/>
    </row>
    <row r="796" spans="1:26" ht="90.75" customHeight="1">
      <c r="C796" s="120"/>
      <c r="D796" s="120"/>
      <c r="E796" s="162" t="str">
        <f>X798</f>
        <v>oxygen concentrator</v>
      </c>
      <c r="F796" s="162" t="str">
        <f>X799</f>
        <v>external supply bulk</v>
      </c>
      <c r="G796" s="162" t="str">
        <f>X800</f>
        <v>external supply oxygen cylinders</v>
      </c>
      <c r="H796" s="162" t="str">
        <f>X801</f>
        <v>oxygen generator plant</v>
      </c>
      <c r="I796" s="162" t="str">
        <f>X802</f>
        <v xml:space="preserve">any of the FOUR sources </v>
      </c>
      <c r="J796" s="162" t="str">
        <f>X803</f>
        <v>piped oxygen distribution to terminal bedside wall units</v>
      </c>
      <c r="K796" s="162" t="str">
        <f>X804</f>
        <v>portable medical gas cylinder for oxygen (fitted with valve, and pressure and flow regulator)</v>
      </c>
      <c r="L796" s="162" t="s">
        <v>2015</v>
      </c>
      <c r="M796" s="111"/>
      <c r="N796" s="111"/>
      <c r="O796" s="111"/>
      <c r="P796" s="111"/>
    </row>
    <row r="797" spans="1:26" ht="27.6">
      <c r="C797" s="121"/>
      <c r="D797" s="121"/>
      <c r="E797" s="127" t="s">
        <v>1085</v>
      </c>
      <c r="F797" s="127" t="s">
        <v>1086</v>
      </c>
      <c r="G797" s="127" t="s">
        <v>1087</v>
      </c>
      <c r="H797" s="127" t="s">
        <v>1088</v>
      </c>
      <c r="I797" s="127" t="s">
        <v>1089</v>
      </c>
      <c r="J797" s="127" t="s">
        <v>1090</v>
      </c>
      <c r="K797" s="127" t="s">
        <v>1091</v>
      </c>
      <c r="L797" s="127" t="s">
        <v>1200</v>
      </c>
      <c r="M797" s="127"/>
      <c r="N797" s="127"/>
      <c r="O797" s="127"/>
      <c r="P797" s="127"/>
    </row>
    <row r="798" spans="1:26">
      <c r="C798" s="123" t="s">
        <v>1927</v>
      </c>
      <c r="D798" s="124"/>
      <c r="E798" s="112">
        <f>HLOOKUP(E797,'Latest indicator estimate data'!$A$1:$ZZ$500,MATCH($C798,'Latest indicator estimate data'!$G$1:$G$500,0),FALSE)</f>
        <v>73</v>
      </c>
      <c r="F798" s="112">
        <f>HLOOKUP(F797,'Latest indicator estimate data'!$A$1:$ZZ$500,MATCH($C798,'Latest indicator estimate data'!$G$1:$G$500,0),FALSE)</f>
        <v>27</v>
      </c>
      <c r="G798" s="112">
        <f>HLOOKUP(G797,'Latest indicator estimate data'!$A$1:$ZZ$500,MATCH($C798,'Latest indicator estimate data'!$G$1:$G$500,0),FALSE)</f>
        <v>87</v>
      </c>
      <c r="H798" s="112">
        <f>HLOOKUP(H797,'Latest indicator estimate data'!$A$1:$ZZ$500,MATCH($C798,'Latest indicator estimate data'!$G$1:$G$500,0),FALSE)</f>
        <v>47</v>
      </c>
      <c r="I798" s="112">
        <f>HLOOKUP(I797,'Latest indicator estimate data'!$A$1:$ZZ$500,MATCH($C798,'Latest indicator estimate data'!$G$1:$G$500,0),FALSE)</f>
        <v>91</v>
      </c>
      <c r="J798" s="112">
        <f>HLOOKUP(J797,'Latest indicator estimate data'!$A$1:$ZZ$500,MATCH($C798,'Latest indicator estimate data'!$G$1:$G$500,0),FALSE)</f>
        <v>40</v>
      </c>
      <c r="K798" s="112">
        <f>HLOOKUP(K797,'Latest indicator estimate data'!$A$1:$ZZ$500,MATCH($C798,'Latest indicator estimate data'!$G$1:$G$500,0),FALSE)</f>
        <v>87</v>
      </c>
      <c r="L798" s="112">
        <f>HLOOKUP(L797,'Latest indicator estimate data'!$A$1:$ZZ$500,MATCH($C798,'Latest indicator estimate data'!$G$1:$G$500,0),FALSE)</f>
        <v>45</v>
      </c>
      <c r="M798" s="112" t="e">
        <f>HLOOKUP(M797,'Latest indicator estimate data'!$A$1:$ZZ$500,MATCH($C798,'Latest indicator estimate data'!$G$1:$G$500,0),FALSE)</f>
        <v>#N/A</v>
      </c>
      <c r="N798" s="112" t="e">
        <f>HLOOKUP(N797,'Latest indicator estimate data'!$A$1:$ZZ$500,MATCH($C798,'Latest indicator estimate data'!$G$1:$G$500,0),FALSE)</f>
        <v>#N/A</v>
      </c>
      <c r="O798" s="112" t="e">
        <f>HLOOKUP(O797,'Latest indicator estimate data'!$A$1:$ZZ$500,MATCH($C798,'Latest indicator estimate data'!$G$1:$G$500,0),FALSE)</f>
        <v>#N/A</v>
      </c>
      <c r="P798" s="112" t="e">
        <f>HLOOKUP(P797,'Latest indicator estimate data'!A575:ZZ1074,MATCH(C798,'Latest indicator estimate data'!E575:E1074,0),FALSE)</f>
        <v>#N/A</v>
      </c>
      <c r="X798" s="19" t="s">
        <v>2362</v>
      </c>
      <c r="Y798" s="19" t="s">
        <v>1085</v>
      </c>
      <c r="Z798" s="19" t="s">
        <v>1719</v>
      </c>
    </row>
    <row r="799" spans="1:26">
      <c r="C799" s="133" t="s">
        <v>2027</v>
      </c>
      <c r="D799" s="134"/>
      <c r="E799" s="132"/>
      <c r="F799" s="132"/>
      <c r="G799" s="132"/>
      <c r="H799" s="132"/>
      <c r="I799" s="132"/>
      <c r="J799" s="132"/>
      <c r="K799" s="132"/>
      <c r="L799" s="132"/>
      <c r="M799" s="132"/>
      <c r="N799" s="132"/>
      <c r="O799" s="132"/>
      <c r="P799" s="132"/>
      <c r="X799" s="19" t="s">
        <v>2363</v>
      </c>
      <c r="Y799" s="19" t="s">
        <v>1086</v>
      </c>
      <c r="Z799" s="19" t="s">
        <v>1721</v>
      </c>
    </row>
    <row r="800" spans="1:26">
      <c r="C800" s="125"/>
      <c r="D800" s="20" t="s">
        <v>1928</v>
      </c>
      <c r="E800" s="108">
        <f>IFERROR(HLOOKUP(E797,'Latest indicator estimate data'!$A$1:$ZZ$500,MATCH($D800,'Latest indicator estimate data'!$G$1:$G$500,0),FALSE),"")</f>
        <v>73</v>
      </c>
      <c r="F800" s="108">
        <f>IFERROR(HLOOKUP(F797,'Latest indicator estimate data'!$A$1:$ZZ$500,MATCH($D800,'Latest indicator estimate data'!$G$1:$G$500,0),FALSE),"")</f>
        <v>27</v>
      </c>
      <c r="G800" s="108">
        <f>IFERROR(HLOOKUP(G797,'Latest indicator estimate data'!$A$1:$ZZ$500,MATCH($D800,'Latest indicator estimate data'!$G$1:$G$500,0),FALSE),"")</f>
        <v>87</v>
      </c>
      <c r="H800" s="108">
        <f>IFERROR(HLOOKUP(H797,'Latest indicator estimate data'!$A$1:$ZZ$500,MATCH($D800,'Latest indicator estimate data'!$G$1:$G$500,0),FALSE),"")</f>
        <v>47</v>
      </c>
      <c r="I800" s="108">
        <f>IFERROR(HLOOKUP(I797,'Latest indicator estimate data'!$A$1:$ZZ$500,MATCH($D800,'Latest indicator estimate data'!$G$1:$G$500,0),FALSE),"")</f>
        <v>91</v>
      </c>
      <c r="J800" s="108">
        <f>IFERROR(HLOOKUP(J797,'Latest indicator estimate data'!$A$1:$ZZ$500,MATCH($D800,'Latest indicator estimate data'!$G$1:$G$500,0),FALSE),"")</f>
        <v>40</v>
      </c>
      <c r="K800" s="108">
        <f>IFERROR(HLOOKUP(K797,'Latest indicator estimate data'!$A$1:$ZZ$500,MATCH($D800,'Latest indicator estimate data'!$G$1:$G$500,0),FALSE),"")</f>
        <v>87</v>
      </c>
      <c r="L800" s="108">
        <f>IFERROR(HLOOKUP(L797,'Latest indicator estimate data'!$A$1:$ZZ$500,MATCH($D800,'Latest indicator estimate data'!$G$1:$G$500,0),FALSE),"")</f>
        <v>45</v>
      </c>
      <c r="M800" s="108" t="str">
        <f>IFERROR(HLOOKUP(M797,'Latest indicator estimate data'!$A$1:$ZZ$500,MATCH($D800,'Latest indicator estimate data'!$G$1:$G$500,0),FALSE),"")</f>
        <v/>
      </c>
      <c r="N800" s="108" t="str">
        <f>IFERROR(HLOOKUP(N797,'Latest indicator estimate data'!$A$1:$ZZ$500,MATCH($D800,'Latest indicator estimate data'!$G$1:$G$500,0),FALSE),"")</f>
        <v/>
      </c>
      <c r="O800" s="108" t="str">
        <f>IFERROR(HLOOKUP(O797,'Latest indicator estimate data'!$A$1:$ZZ$500,MATCH($D800,'Latest indicator estimate data'!$G$1:$G$500,0),FALSE),"")</f>
        <v/>
      </c>
      <c r="P800" s="108" t="str">
        <f>IFERROR(HLOOKUP(P797,'Latest indicator estimate data'!A575:ZZ1074,MATCH(D800,'Latest indicator estimate data'!F575:F1074,0),FALSE),"")</f>
        <v/>
      </c>
      <c r="X800" s="19" t="s">
        <v>2364</v>
      </c>
      <c r="Y800" s="19" t="s">
        <v>1087</v>
      </c>
      <c r="Z800" s="19" t="s">
        <v>1723</v>
      </c>
    </row>
    <row r="801" spans="2:26" ht="12.75" customHeight="1">
      <c r="C801" s="125"/>
      <c r="D801" s="20" t="s">
        <v>1929</v>
      </c>
      <c r="E801" s="108">
        <f>IFERROR(HLOOKUP(E797,'Latest indicator estimate data'!$A$1:$ZZ$500,MATCH($D801,'Latest indicator estimate data'!$G$1:$G$500,0),FALSE),"")</f>
        <v>0</v>
      </c>
      <c r="F801" s="108">
        <f>IFERROR(HLOOKUP(F797,'Latest indicator estimate data'!$A$1:$ZZ$500,MATCH($D801,'Latest indicator estimate data'!$G$1:$G$500,0),FALSE),"")</f>
        <v>0</v>
      </c>
      <c r="G801" s="108">
        <f>IFERROR(HLOOKUP(G797,'Latest indicator estimate data'!$A$1:$ZZ$500,MATCH($D801,'Latest indicator estimate data'!$G$1:$G$500,0),FALSE),"")</f>
        <v>0</v>
      </c>
      <c r="H801" s="108">
        <f>IFERROR(HLOOKUP(H797,'Latest indicator estimate data'!$A$1:$ZZ$500,MATCH($D801,'Latest indicator estimate data'!$G$1:$G$500,0),FALSE),"")</f>
        <v>0</v>
      </c>
      <c r="I801" s="108">
        <f>IFERROR(HLOOKUP(I797,'Latest indicator estimate data'!$A$1:$ZZ$500,MATCH($D801,'Latest indicator estimate data'!$G$1:$G$500,0),FALSE),"")</f>
        <v>0</v>
      </c>
      <c r="J801" s="108">
        <f>IFERROR(HLOOKUP(J797,'Latest indicator estimate data'!$A$1:$ZZ$500,MATCH($D801,'Latest indicator estimate data'!$G$1:$G$500,0),FALSE),"")</f>
        <v>0</v>
      </c>
      <c r="K801" s="108">
        <f>IFERROR(HLOOKUP(K797,'Latest indicator estimate data'!$A$1:$ZZ$500,MATCH($D801,'Latest indicator estimate data'!$G$1:$G$500,0),FALSE),"")</f>
        <v>0</v>
      </c>
      <c r="L801" s="108">
        <f>IFERROR(HLOOKUP(L797,'Latest indicator estimate data'!$A$1:$ZZ$500,MATCH($D801,'Latest indicator estimate data'!$G$1:$G$500,0),FALSE),"")</f>
        <v>0</v>
      </c>
      <c r="M801" s="108" t="str">
        <f>IFERROR(HLOOKUP(M797,'Latest indicator estimate data'!$A$1:$ZZ$500,MATCH($D801,'Latest indicator estimate data'!$G$1:$G$500,0),FALSE),"")</f>
        <v/>
      </c>
      <c r="N801" s="108" t="str">
        <f>IFERROR(HLOOKUP(N797,'Latest indicator estimate data'!$A$1:$ZZ$500,MATCH($D801,'Latest indicator estimate data'!$G$1:$G$500,0),FALSE),"")</f>
        <v/>
      </c>
      <c r="O801" s="108" t="str">
        <f>IFERROR(HLOOKUP(O797,'Latest indicator estimate data'!$A$1:$ZZ$500,MATCH($D801,'Latest indicator estimate data'!$G$1:$G$500,0),FALSE),"")</f>
        <v/>
      </c>
      <c r="P801" s="108" t="str">
        <f>IFERROR(HLOOKUP(P797,'Latest indicator estimate data'!A575:ZZ1074,MATCH(D801,'Latest indicator estimate data'!F575:F1074,0),FALSE),"")</f>
        <v/>
      </c>
      <c r="X801" s="19" t="s">
        <v>2365</v>
      </c>
      <c r="Y801" s="19" t="s">
        <v>1088</v>
      </c>
      <c r="Z801" s="19" t="s">
        <v>1725</v>
      </c>
    </row>
    <row r="802" spans="2:26">
      <c r="C802" s="130" t="s">
        <v>2031</v>
      </c>
      <c r="D802" s="131"/>
      <c r="E802" s="132"/>
      <c r="F802" s="132"/>
      <c r="G802" s="132"/>
      <c r="H802" s="132"/>
      <c r="I802" s="132"/>
      <c r="J802" s="132"/>
      <c r="K802" s="132"/>
      <c r="L802" s="132"/>
      <c r="M802" s="132"/>
      <c r="N802" s="132"/>
      <c r="O802" s="132"/>
      <c r="P802" s="132"/>
      <c r="X802" s="19" t="s">
        <v>2366</v>
      </c>
      <c r="Y802" s="19" t="s">
        <v>1089</v>
      </c>
      <c r="Z802" s="19" t="s">
        <v>1727</v>
      </c>
    </row>
    <row r="803" spans="2:26">
      <c r="C803" s="125"/>
      <c r="D803" s="20" t="s">
        <v>2558</v>
      </c>
      <c r="E803" s="108">
        <f>IFERROR(HLOOKUP(E797,'Latest indicator estimate data'!$A$1:$ZZ$500,MATCH($D803,'Latest indicator estimate data'!$G$1:$G$500,0),FALSE),"")</f>
        <v>29</v>
      </c>
      <c r="F803" s="108">
        <f>IFERROR(HLOOKUP(F797,'Latest indicator estimate data'!$A$1:$ZZ$500,MATCH($D803,'Latest indicator estimate data'!$G$1:$G$500,0),FALSE),"")</f>
        <v>0</v>
      </c>
      <c r="G803" s="108">
        <f>IFERROR(HLOOKUP(G797,'Latest indicator estimate data'!$A$1:$ZZ$500,MATCH($D803,'Latest indicator estimate data'!$G$1:$G$500,0),FALSE),"")</f>
        <v>29</v>
      </c>
      <c r="H803" s="108">
        <f>IFERROR(HLOOKUP(H797,'Latest indicator estimate data'!$A$1:$ZZ$500,MATCH($D803,'Latest indicator estimate data'!$G$1:$G$500,0),FALSE),"")</f>
        <v>0</v>
      </c>
      <c r="I803" s="108">
        <f>IFERROR(HLOOKUP(I797,'Latest indicator estimate data'!$A$1:$ZZ$500,MATCH($D803,'Latest indicator estimate data'!$G$1:$G$500,0),FALSE),"")</f>
        <v>43</v>
      </c>
      <c r="J803" s="108">
        <f>IFERROR(HLOOKUP(J797,'Latest indicator estimate data'!$A$1:$ZZ$500,MATCH($D803,'Latest indicator estimate data'!$G$1:$G$500,0),FALSE),"")</f>
        <v>0</v>
      </c>
      <c r="K803" s="108">
        <f>IFERROR(HLOOKUP(K797,'Latest indicator estimate data'!$A$1:$ZZ$500,MATCH($D803,'Latest indicator estimate data'!$G$1:$G$500,0),FALSE),"")</f>
        <v>29</v>
      </c>
      <c r="L803" s="108">
        <f>IFERROR(HLOOKUP(L797,'Latest indicator estimate data'!$A$1:$ZZ$500,MATCH($D803,'Latest indicator estimate data'!$G$1:$G$500,0),FALSE),"")</f>
        <v>7</v>
      </c>
      <c r="M803" s="108" t="str">
        <f>IFERROR(HLOOKUP(M797,'Latest indicator estimate data'!$A$1:$ZZ$500,MATCH($D803,'Latest indicator estimate data'!$G$1:$G$500,0),FALSE),"")</f>
        <v/>
      </c>
      <c r="N803" s="108" t="str">
        <f>IFERROR(HLOOKUP(N797,'Latest indicator estimate data'!$A$1:$ZZ$500,MATCH($D803,'Latest indicator estimate data'!$G$1:$G$500,0),FALSE),"")</f>
        <v/>
      </c>
      <c r="O803" s="108" t="str">
        <f>IFERROR(HLOOKUP(O797,'Latest indicator estimate data'!$A$1:$ZZ$500,MATCH($D803,'Latest indicator estimate data'!$G$1:$G$500,0),FALSE),"")</f>
        <v/>
      </c>
      <c r="P803" s="108" t="str">
        <f>IFERROR(HLOOKUP(P797,'Latest indicator estimate data'!L575:AAK1074,MATCH(D803,'Latest indicator estimate data'!Q575:Q1074,0),FALSE),"")</f>
        <v/>
      </c>
      <c r="X803" s="19" t="s">
        <v>2367</v>
      </c>
      <c r="Y803" s="19" t="s">
        <v>1090</v>
      </c>
      <c r="Z803" s="19" t="s">
        <v>1729</v>
      </c>
    </row>
    <row r="804" spans="2:26">
      <c r="C804" s="125"/>
      <c r="D804" s="20" t="s">
        <v>2559</v>
      </c>
      <c r="E804" s="108">
        <f>IFERROR(HLOOKUP(E797,'Latest indicator estimate data'!$A$1:$ZZ$500,MATCH($D804,'Latest indicator estimate data'!$G$1:$G$500,0),FALSE),"")</f>
        <v>82</v>
      </c>
      <c r="F804" s="108">
        <f>IFERROR(HLOOKUP(F797,'Latest indicator estimate data'!$A$1:$ZZ$500,MATCH($D804,'Latest indicator estimate data'!$G$1:$G$500,0),FALSE),"")</f>
        <v>32</v>
      </c>
      <c r="G804" s="108">
        <f>IFERROR(HLOOKUP(G797,'Latest indicator estimate data'!$A$1:$ZZ$500,MATCH($D804,'Latest indicator estimate data'!$G$1:$G$500,0),FALSE),"")</f>
        <v>97</v>
      </c>
      <c r="H804" s="108">
        <f>IFERROR(HLOOKUP(H797,'Latest indicator estimate data'!$A$1:$ZZ$500,MATCH($D804,'Latest indicator estimate data'!$G$1:$G$500,0),FALSE),"")</f>
        <v>55</v>
      </c>
      <c r="I804" s="108">
        <f>IFERROR(HLOOKUP(I797,'Latest indicator estimate data'!$A$1:$ZZ$500,MATCH($D804,'Latest indicator estimate data'!$G$1:$G$500,0),FALSE),"")</f>
        <v>100</v>
      </c>
      <c r="J804" s="108">
        <f>IFERROR(HLOOKUP(J797,'Latest indicator estimate data'!$A$1:$ZZ$500,MATCH($D804,'Latest indicator estimate data'!$G$1:$G$500,0),FALSE),"")</f>
        <v>47</v>
      </c>
      <c r="K804" s="108">
        <f>IFERROR(HLOOKUP(K797,'Latest indicator estimate data'!$A$1:$ZZ$500,MATCH($D804,'Latest indicator estimate data'!$G$1:$G$500,0),FALSE),"")</f>
        <v>97</v>
      </c>
      <c r="L804" s="108">
        <f>IFERROR(HLOOKUP(L797,'Latest indicator estimate data'!$A$1:$ZZ$500,MATCH($D804,'Latest indicator estimate data'!$G$1:$G$500,0),FALSE),"")</f>
        <v>38</v>
      </c>
      <c r="M804" s="108" t="str">
        <f>IFERROR(HLOOKUP(M797,'Latest indicator estimate data'!$A$1:$ZZ$500,MATCH($D804,'Latest indicator estimate data'!$G$1:$G$500,0),FALSE),"")</f>
        <v/>
      </c>
      <c r="N804" s="108" t="str">
        <f>IFERROR(HLOOKUP(N797,'Latest indicator estimate data'!$A$1:$ZZ$500,MATCH($D804,'Latest indicator estimate data'!$G$1:$G$500,0),FALSE),"")</f>
        <v/>
      </c>
      <c r="O804" s="108" t="str">
        <f>IFERROR(HLOOKUP(O797,'Latest indicator estimate data'!$A$1:$ZZ$500,MATCH($D804,'Latest indicator estimate data'!$G$1:$G$500,0),FALSE),"")</f>
        <v/>
      </c>
      <c r="P804" s="108" t="str">
        <f>IFERROR(HLOOKUP(P797,'Latest indicator estimate data'!L576:AAK1075,MATCH(D804,'Latest indicator estimate data'!Q576:Q1075,0),FALSE),"")</f>
        <v/>
      </c>
      <c r="X804" s="19" t="s">
        <v>2368</v>
      </c>
      <c r="Y804" s="19" t="s">
        <v>1091</v>
      </c>
      <c r="Z804" s="19" t="s">
        <v>1731</v>
      </c>
    </row>
    <row r="805" spans="2:26">
      <c r="C805" s="130" t="s">
        <v>2035</v>
      </c>
      <c r="D805" s="131"/>
      <c r="E805" s="132"/>
      <c r="F805" s="132"/>
      <c r="G805" s="132"/>
      <c r="H805" s="132"/>
      <c r="I805" s="132"/>
      <c r="J805" s="132"/>
      <c r="K805" s="132"/>
      <c r="L805" s="132"/>
      <c r="M805" s="132"/>
      <c r="N805" s="132"/>
      <c r="O805" s="132"/>
      <c r="P805" s="132"/>
    </row>
    <row r="806" spans="2:26">
      <c r="C806" s="125"/>
      <c r="D806" s="20" t="s">
        <v>1933</v>
      </c>
      <c r="E806" s="108">
        <f>IFERROR(HLOOKUP(E797,'Latest indicator estimate data'!$A$1:$ZZ$500,MATCH($D806,'Latest indicator estimate data'!$G$1:$G$500,0),FALSE),"")</f>
        <v>50</v>
      </c>
      <c r="F806" s="108">
        <f>IFERROR(HLOOKUP(F797,'Latest indicator estimate data'!$A$1:$ZZ$500,MATCH($D806,'Latest indicator estimate data'!$G$1:$G$500,0),FALSE),"")</f>
        <v>0</v>
      </c>
      <c r="G806" s="108">
        <f>IFERROR(HLOOKUP(G797,'Latest indicator estimate data'!$A$1:$ZZ$500,MATCH($D806,'Latest indicator estimate data'!$G$1:$G$500,0),FALSE),"")</f>
        <v>17</v>
      </c>
      <c r="H806" s="108">
        <f>IFERROR(HLOOKUP(H797,'Latest indicator estimate data'!$A$1:$ZZ$500,MATCH($D806,'Latest indicator estimate data'!$G$1:$G$500,0),FALSE),"")</f>
        <v>0</v>
      </c>
      <c r="I806" s="108">
        <f>IFERROR(HLOOKUP(I797,'Latest indicator estimate data'!$A$1:$ZZ$500,MATCH($D806,'Latest indicator estimate data'!$G$1:$G$500,0),FALSE),"")</f>
        <v>50</v>
      </c>
      <c r="J806" s="108">
        <f>IFERROR(HLOOKUP(J797,'Latest indicator estimate data'!$A$1:$ZZ$500,MATCH($D806,'Latest indicator estimate data'!$G$1:$G$500,0),FALSE),"")</f>
        <v>0</v>
      </c>
      <c r="K806" s="108">
        <f>IFERROR(HLOOKUP(K797,'Latest indicator estimate data'!$A$1:$ZZ$500,MATCH($D806,'Latest indicator estimate data'!$G$1:$G$500,0),FALSE),"")</f>
        <v>33</v>
      </c>
      <c r="L806" s="108">
        <f>IFERROR(HLOOKUP(L797,'Latest indicator estimate data'!$A$1:$ZZ$500,MATCH($D806,'Latest indicator estimate data'!$G$1:$G$500,0),FALSE),"")</f>
        <v>6</v>
      </c>
      <c r="M806" s="108" t="str">
        <f>IFERROR(HLOOKUP(M797,'Latest indicator estimate data'!$A$1:$ZZ$500,MATCH($D806,'Latest indicator estimate data'!$G$1:$G$500,0),FALSE),"")</f>
        <v/>
      </c>
      <c r="N806" s="108" t="str">
        <f>IFERROR(HLOOKUP(N797,'Latest indicator estimate data'!$A$1:$ZZ$500,MATCH($D806,'Latest indicator estimate data'!$G$1:$G$500,0),FALSE),"")</f>
        <v/>
      </c>
      <c r="O806" s="108" t="str">
        <f>IFERROR(HLOOKUP(O797,'Latest indicator estimate data'!$A$1:$ZZ$500,MATCH($D806,'Latest indicator estimate data'!$G$1:$G$500,0),FALSE),"")</f>
        <v/>
      </c>
      <c r="P806" s="108" t="str">
        <f>IFERROR(HLOOKUP(P797,'Latest indicator estimate data'!L578:AAK1077,MATCH(D806,'Latest indicator estimate data'!Q578:Q1077,0),FALSE),"")</f>
        <v/>
      </c>
    </row>
    <row r="807" spans="2:26">
      <c r="C807" s="125"/>
      <c r="D807" s="20" t="s">
        <v>1934</v>
      </c>
      <c r="E807" s="108">
        <f>IFERROR(HLOOKUP(E797,'Latest indicator estimate data'!$A$1:$ZZ$500,MATCH($D807,'Latest indicator estimate data'!$G$1:$G$500,0),FALSE),"")</f>
        <v>77</v>
      </c>
      <c r="F807" s="108">
        <f>IFERROR(HLOOKUP(F797,'Latest indicator estimate data'!$A$1:$ZZ$500,MATCH($D807,'Latest indicator estimate data'!$G$1:$G$500,0),FALSE),"")</f>
        <v>31</v>
      </c>
      <c r="G807" s="108">
        <f>IFERROR(HLOOKUP(G797,'Latest indicator estimate data'!$A$1:$ZZ$500,MATCH($D807,'Latest indicator estimate data'!$G$1:$G$500,0),FALSE),"")</f>
        <v>97</v>
      </c>
      <c r="H807" s="108">
        <f>IFERROR(HLOOKUP(H797,'Latest indicator estimate data'!$A$1:$ZZ$500,MATCH($D807,'Latest indicator estimate data'!$G$1:$G$500,0),FALSE),"")</f>
        <v>54</v>
      </c>
      <c r="I807" s="108">
        <f>IFERROR(HLOOKUP(I797,'Latest indicator estimate data'!$A$1:$ZZ$500,MATCH($D807,'Latest indicator estimate data'!$G$1:$G$500,0),FALSE),"")</f>
        <v>97</v>
      </c>
      <c r="J807" s="108">
        <f>IFERROR(HLOOKUP(J797,'Latest indicator estimate data'!$A$1:$ZZ$500,MATCH($D807,'Latest indicator estimate data'!$G$1:$G$500,0),FALSE),"")</f>
        <v>46</v>
      </c>
      <c r="K807" s="108">
        <f>IFERROR(HLOOKUP(K797,'Latest indicator estimate data'!$A$1:$ZZ$500,MATCH($D807,'Latest indicator estimate data'!$G$1:$G$500,0),FALSE),"")</f>
        <v>95</v>
      </c>
      <c r="L807" s="108">
        <f>IFERROR(HLOOKUP(L797,'Latest indicator estimate data'!$A$1:$ZZ$500,MATCH($D807,'Latest indicator estimate data'!$G$1:$G$500,0),FALSE),"")</f>
        <v>39</v>
      </c>
      <c r="M807" s="108" t="str">
        <f>IFERROR(HLOOKUP(M797,'Latest indicator estimate data'!$A$1:$ZZ$500,MATCH($D807,'Latest indicator estimate data'!$G$1:$G$500,0),FALSE),"")</f>
        <v/>
      </c>
      <c r="N807" s="108" t="str">
        <f>IFERROR(HLOOKUP(N797,'Latest indicator estimate data'!$A$1:$ZZ$500,MATCH($D807,'Latest indicator estimate data'!$G$1:$G$500,0),FALSE),"")</f>
        <v/>
      </c>
      <c r="O807" s="108" t="str">
        <f>IFERROR(HLOOKUP(O797,'Latest indicator estimate data'!$A$1:$ZZ$500,MATCH($D807,'Latest indicator estimate data'!$G$1:$G$500,0),FALSE),"")</f>
        <v/>
      </c>
      <c r="P807" s="108" t="str">
        <f>IFERROR(HLOOKUP(P797,'Latest indicator estimate data'!L579:AAK1078,MATCH(D807,'Latest indicator estimate data'!Q579:Q1078,0),FALSE),"")</f>
        <v/>
      </c>
    </row>
    <row r="808" spans="2:26">
      <c r="C808" s="130" t="s">
        <v>2039</v>
      </c>
      <c r="D808" s="131"/>
      <c r="E808" s="132"/>
      <c r="F808" s="132"/>
      <c r="G808" s="132"/>
      <c r="H808" s="132"/>
      <c r="I808" s="132"/>
      <c r="J808" s="132"/>
      <c r="K808" s="132"/>
      <c r="L808" s="132"/>
      <c r="M808" s="132"/>
      <c r="N808" s="132"/>
      <c r="O808" s="132"/>
      <c r="P808" s="132"/>
    </row>
    <row r="809" spans="2:26">
      <c r="C809" s="125"/>
      <c r="D809" s="20" t="s">
        <v>2561</v>
      </c>
      <c r="E809" s="108">
        <f>IFERROR(HLOOKUP(E797,'Latest indicator estimate data'!$A$1:$ZZ$500,MATCH($D809,'Latest indicator estimate data'!$G$1:$G$500,0),FALSE),"")</f>
        <v>38</v>
      </c>
      <c r="F809" s="108">
        <f>IFERROR(HLOOKUP(F797,'Latest indicator estimate data'!$A$1:$ZZ$500,MATCH($D809,'Latest indicator estimate data'!$G$1:$G$500,0),FALSE),"")</f>
        <v>50</v>
      </c>
      <c r="G809" s="108">
        <f>IFERROR(HLOOKUP(G797,'Latest indicator estimate data'!$A$1:$ZZ$500,MATCH($D809,'Latest indicator estimate data'!$G$1:$G$500,0),FALSE),"")</f>
        <v>88</v>
      </c>
      <c r="H809" s="108">
        <f>IFERROR(HLOOKUP(H797,'Latest indicator estimate data'!$A$1:$ZZ$500,MATCH($D809,'Latest indicator estimate data'!$G$1:$G$500,0),FALSE),"")</f>
        <v>38</v>
      </c>
      <c r="I809" s="108">
        <f>IFERROR(HLOOKUP(I797,'Latest indicator estimate data'!$A$1:$ZZ$500,MATCH($D809,'Latest indicator estimate data'!$G$1:$G$500,0),FALSE),"")</f>
        <v>88</v>
      </c>
      <c r="J809" s="108">
        <f>IFERROR(HLOOKUP(J797,'Latest indicator estimate data'!$A$1:$ZZ$500,MATCH($D809,'Latest indicator estimate data'!$G$1:$G$500,0),FALSE),"")</f>
        <v>50</v>
      </c>
      <c r="K809" s="108">
        <f>IFERROR(HLOOKUP(K797,'Latest indicator estimate data'!$A$1:$ZZ$500,MATCH($D809,'Latest indicator estimate data'!$G$1:$G$500,0),FALSE),"")</f>
        <v>88</v>
      </c>
      <c r="L809" s="108">
        <f>IFERROR(HLOOKUP(L797,'Latest indicator estimate data'!$A$1:$ZZ$500,MATCH($D809,'Latest indicator estimate data'!$G$1:$G$500,0),FALSE),"")</f>
        <v>8</v>
      </c>
      <c r="M809" s="108" t="str">
        <f>IFERROR(HLOOKUP(M797,'Latest indicator estimate data'!$A$1:$ZZ$500,MATCH($D809,'Latest indicator estimate data'!$G$1:$G$500,0),FALSE),"")</f>
        <v/>
      </c>
      <c r="N809" s="108" t="str">
        <f>IFERROR(HLOOKUP(N797,'Latest indicator estimate data'!$A$1:$ZZ$500,MATCH($D809,'Latest indicator estimate data'!$G$1:$G$500,0),FALSE),"")</f>
        <v/>
      </c>
      <c r="O809" s="108" t="str">
        <f>IFERROR(HLOOKUP(O797,'Latest indicator estimate data'!$A$1:$ZZ$500,MATCH($D809,'Latest indicator estimate data'!$G$1:$G$500,0),FALSE),"")</f>
        <v/>
      </c>
      <c r="P809" s="108" t="str">
        <f>IFERROR(HLOOKUP(P797,'Latest indicator estimate data'!L581:AAK1080,MATCH(D809,'Latest indicator estimate data'!Q581:Q1080,0),FALSE),"")</f>
        <v/>
      </c>
    </row>
    <row r="810" spans="2:26">
      <c r="C810" s="126"/>
      <c r="D810" s="129" t="s">
        <v>2560</v>
      </c>
      <c r="E810" s="113">
        <f>IFERROR(HLOOKUP(E797,'Latest indicator estimate data'!$A$1:$ZZ$500,MATCH($D810,'Latest indicator estimate data'!$G$1:$G$500,0),FALSE),"")</f>
        <v>81</v>
      </c>
      <c r="F810" s="113">
        <f>IFERROR(HLOOKUP(F797,'Latest indicator estimate data'!$A$1:$ZZ$500,MATCH($D810,'Latest indicator estimate data'!$G$1:$G$500,0),FALSE),"")</f>
        <v>22</v>
      </c>
      <c r="G810" s="113">
        <f>IFERROR(HLOOKUP(G797,'Latest indicator estimate data'!$A$1:$ZZ$500,MATCH($D810,'Latest indicator estimate data'!$G$1:$G$500,0),FALSE),"")</f>
        <v>86</v>
      </c>
      <c r="H810" s="113">
        <f>IFERROR(HLOOKUP(H797,'Latest indicator estimate data'!$A$1:$ZZ$500,MATCH($D810,'Latest indicator estimate data'!$G$1:$G$500,0),FALSE),"")</f>
        <v>49</v>
      </c>
      <c r="I810" s="113">
        <f>IFERROR(HLOOKUP(I797,'Latest indicator estimate data'!$A$1:$ZZ$500,MATCH($D810,'Latest indicator estimate data'!$G$1:$G$500,0),FALSE),"")</f>
        <v>92</v>
      </c>
      <c r="J810" s="113">
        <f>IFERROR(HLOOKUP(J797,'Latest indicator estimate data'!$A$1:$ZZ$500,MATCH($D810,'Latest indicator estimate data'!$G$1:$G$500,0),FALSE),"")</f>
        <v>38</v>
      </c>
      <c r="K810" s="113">
        <f>IFERROR(HLOOKUP(K797,'Latest indicator estimate data'!$A$1:$ZZ$500,MATCH($D810,'Latest indicator estimate data'!$G$1:$G$500,0),FALSE),"")</f>
        <v>86</v>
      </c>
      <c r="L810" s="113">
        <f>IFERROR(HLOOKUP(L797,'Latest indicator estimate data'!$A$1:$ZZ$500,MATCH($D810,'Latest indicator estimate data'!$G$1:$G$500,0),FALSE),"")</f>
        <v>37</v>
      </c>
      <c r="M810" s="113" t="str">
        <f>IFERROR(HLOOKUP(M797,'Latest indicator estimate data'!$A$1:$ZZ$500,MATCH($D810,'Latest indicator estimate data'!$G$1:$G$500,0),FALSE),"")</f>
        <v/>
      </c>
      <c r="N810" s="113" t="str">
        <f>IFERROR(HLOOKUP(N797,'Latest indicator estimate data'!$A$1:$ZZ$500,MATCH($D810,'Latest indicator estimate data'!$G$1:$G$500,0),FALSE),"")</f>
        <v/>
      </c>
      <c r="O810" s="113" t="str">
        <f>IFERROR(HLOOKUP(O797,'Latest indicator estimate data'!$A$1:$ZZ$500,MATCH($D810,'Latest indicator estimate data'!$G$1:$G$500,0),FALSE),"")</f>
        <v/>
      </c>
      <c r="P810" s="113" t="str">
        <f>IFERROR(HLOOKUP(P797,'Latest indicator estimate data'!L582:AAK1081,MATCH(D810,'Latest indicator estimate data'!Q582:Q1081,0),FALSE),"")</f>
        <v/>
      </c>
    </row>
    <row r="811" spans="2:26">
      <c r="M811" s="185"/>
    </row>
    <row r="814" spans="2:26">
      <c r="B814" s="105" t="s">
        <v>2369</v>
      </c>
    </row>
    <row r="815" spans="2:26">
      <c r="B815" s="105" t="s">
        <v>2370</v>
      </c>
      <c r="C815" s="105"/>
      <c r="D815" s="106"/>
      <c r="E815" s="107"/>
      <c r="F815" s="107"/>
      <c r="G815" s="107"/>
      <c r="H815" s="107"/>
      <c r="I815" s="107"/>
      <c r="J815" s="107"/>
      <c r="K815" s="107"/>
      <c r="L815" s="107"/>
      <c r="M815" s="107"/>
      <c r="N815" s="107"/>
      <c r="O815" s="108"/>
      <c r="P815" s="118"/>
    </row>
    <row r="816" spans="2:26">
      <c r="C816" s="109"/>
      <c r="D816" s="109"/>
      <c r="E816" s="110"/>
      <c r="F816" s="110"/>
      <c r="G816" s="110"/>
      <c r="H816" s="110"/>
      <c r="I816" s="110"/>
      <c r="J816" s="110"/>
      <c r="K816" s="110"/>
      <c r="L816" s="110"/>
      <c r="M816" s="110"/>
      <c r="N816" s="110"/>
      <c r="O816" s="110"/>
      <c r="P816" s="110"/>
    </row>
    <row r="817" spans="3:26" ht="89.25" customHeight="1">
      <c r="C817" s="120"/>
      <c r="D817" s="120"/>
      <c r="E817" s="162" t="str">
        <f>X819</f>
        <v>No functioning ventilators</v>
      </c>
      <c r="F817" s="162" t="str">
        <f>X820</f>
        <v xml:space="preserve">have both types of functioning ventilators </v>
      </c>
      <c r="G817" s="162" t="str">
        <f>X821</f>
        <v>Only ventilators for ICU and no functioning non-invasive ventilators</v>
      </c>
      <c r="H817" s="162" t="str">
        <f>X822</f>
        <v>Only functioning non-invasive ventilators and no functioning ventilators for ICU</v>
      </c>
      <c r="I817" s="162" t="str">
        <f>X823</f>
        <v>At least one type of functioning ventilators available</v>
      </c>
      <c r="J817" s="162" t="str">
        <f>X824</f>
        <v xml:space="preserve">Average score for availability of 3 equipements </v>
      </c>
      <c r="K817" s="162" t="str">
        <f>X825</f>
        <v>Have all 3 items</v>
      </c>
      <c r="L817" s="160" t="str">
        <f>X826</f>
        <v xml:space="preserve">Average score for availability of 4 equipements </v>
      </c>
      <c r="M817" s="160" t="str">
        <f>X827</f>
        <v>Have all 4 items</v>
      </c>
      <c r="N817" s="162" t="s">
        <v>2015</v>
      </c>
      <c r="O817" s="111"/>
      <c r="P817" s="111"/>
    </row>
    <row r="818" spans="3:26" ht="41.4">
      <c r="C818" s="121"/>
      <c r="D818" s="121"/>
      <c r="E818" s="127" t="s">
        <v>1092</v>
      </c>
      <c r="F818" s="127" t="s">
        <v>1093</v>
      </c>
      <c r="G818" s="127" t="s">
        <v>1094</v>
      </c>
      <c r="H818" s="127" t="s">
        <v>1095</v>
      </c>
      <c r="I818" s="127" t="s">
        <v>1096</v>
      </c>
      <c r="J818" s="127" t="s">
        <v>1097</v>
      </c>
      <c r="K818" s="127" t="s">
        <v>1098</v>
      </c>
      <c r="L818" s="127" t="s">
        <v>1099</v>
      </c>
      <c r="M818" s="127" t="s">
        <v>1100</v>
      </c>
      <c r="N818" s="184" t="s">
        <v>1200</v>
      </c>
      <c r="O818" s="127"/>
      <c r="P818" s="127"/>
    </row>
    <row r="819" spans="3:26">
      <c r="C819" s="123" t="s">
        <v>1927</v>
      </c>
      <c r="D819" s="124"/>
      <c r="E819" s="112">
        <f>HLOOKUP(E818,'Latest indicator estimate data'!$A$1:$ZZ$500,MATCH($C819,'Latest indicator estimate data'!$G$1:$G$500,0),FALSE)</f>
        <v>38</v>
      </c>
      <c r="F819" s="112">
        <f>HLOOKUP(F818,'Latest indicator estimate data'!$A$1:$ZZ$500,MATCH($C819,'Latest indicator estimate data'!$G$1:$G$500,0),FALSE)</f>
        <v>47</v>
      </c>
      <c r="G819" s="112">
        <f>HLOOKUP(G818,'Latest indicator estimate data'!$A$1:$ZZ$500,MATCH($C819,'Latest indicator estimate data'!$G$1:$G$500,0),FALSE)</f>
        <v>7</v>
      </c>
      <c r="H819" s="112">
        <f>HLOOKUP(H818,'Latest indicator estimate data'!$A$1:$ZZ$500,MATCH($C819,'Latest indicator estimate data'!$G$1:$G$500,0),FALSE)</f>
        <v>9</v>
      </c>
      <c r="I819" s="112">
        <f>HLOOKUP(I818,'Latest indicator estimate data'!$A$1:$ZZ$500,MATCH($C819,'Latest indicator estimate data'!$G$1:$G$500,0),FALSE)</f>
        <v>62</v>
      </c>
      <c r="J819" s="112">
        <f>HLOOKUP(J818,'Latest indicator estimate data'!$A$1:$ZZ$500,MATCH($C819,'Latest indicator estimate data'!$G$1:$G$500,0),FALSE)</f>
        <v>80</v>
      </c>
      <c r="K819" s="112">
        <f>HLOOKUP(K818,'Latest indicator estimate data'!$A$1:$ZZ$500,MATCH($C819,'Latest indicator estimate data'!$G$1:$G$500,0),FALSE)</f>
        <v>60</v>
      </c>
      <c r="L819" s="112">
        <f>HLOOKUP(L818,'Latest indicator estimate data'!$A$1:$ZZ$500,MATCH($C819,'Latest indicator estimate data'!$G$1:$G$500,0),FALSE)</f>
        <v>75</v>
      </c>
      <c r="M819" s="112">
        <f>HLOOKUP(M818,'Latest indicator estimate data'!$A$1:$ZZ$500,MATCH($C819,'Latest indicator estimate data'!$G$1:$G$500,0),FALSE)</f>
        <v>44</v>
      </c>
      <c r="N819" s="112">
        <f>HLOOKUP(N818,'Latest indicator estimate data'!$A$1:$ZZ$500,MATCH($C819,'Latest indicator estimate data'!$G$1:$G$500,0),FALSE)</f>
        <v>45</v>
      </c>
      <c r="O819" s="112" t="e">
        <f>HLOOKUP(O818,'Latest indicator estimate data'!$A$1:$ZZ$500,MATCH($C819,'Latest indicator estimate data'!$G$1:$G$500,0),FALSE)</f>
        <v>#N/A</v>
      </c>
      <c r="P819" s="112" t="e">
        <f>HLOOKUP(P818,'Latest indicator estimate data'!A595:ZZ1094,MATCH(C819,'Latest indicator estimate data'!E595:E1094,0),FALSE)</f>
        <v>#N/A</v>
      </c>
      <c r="X819" s="19" t="s">
        <v>2371</v>
      </c>
      <c r="Y819" s="19" t="s">
        <v>1092</v>
      </c>
      <c r="Z819" s="19" t="s">
        <v>1733</v>
      </c>
    </row>
    <row r="820" spans="3:26">
      <c r="C820" s="133" t="s">
        <v>2027</v>
      </c>
      <c r="D820" s="134"/>
      <c r="E820" s="132"/>
      <c r="F820" s="132"/>
      <c r="G820" s="132"/>
      <c r="H820" s="132"/>
      <c r="I820" s="132"/>
      <c r="J820" s="132"/>
      <c r="K820" s="132"/>
      <c r="L820" s="132"/>
      <c r="M820" s="132"/>
      <c r="N820" s="132"/>
      <c r="O820" s="132"/>
      <c r="P820" s="132"/>
      <c r="X820" s="19" t="s">
        <v>2372</v>
      </c>
      <c r="Y820" s="19" t="s">
        <v>1093</v>
      </c>
      <c r="Z820" s="19" t="s">
        <v>1735</v>
      </c>
    </row>
    <row r="821" spans="3:26">
      <c r="C821" s="125"/>
      <c r="D821" s="20" t="s">
        <v>1928</v>
      </c>
      <c r="E821" s="108">
        <f>IFERROR(HLOOKUP(E818,'Latest indicator estimate data'!$A$1:$ZZ$500,MATCH($D821,'Latest indicator estimate data'!$G$1:$G$500,0),FALSE),"")</f>
        <v>38</v>
      </c>
      <c r="F821" s="108">
        <f>IFERROR(HLOOKUP(F818,'Latest indicator estimate data'!$A$1:$ZZ$500,MATCH($D821,'Latest indicator estimate data'!$G$1:$G$500,0),FALSE),"")</f>
        <v>47</v>
      </c>
      <c r="G821" s="108">
        <f>IFERROR(HLOOKUP(G818,'Latest indicator estimate data'!$A$1:$ZZ$500,MATCH($D821,'Latest indicator estimate data'!$G$1:$G$500,0),FALSE),"")</f>
        <v>7</v>
      </c>
      <c r="H821" s="108">
        <f>IFERROR(HLOOKUP(H818,'Latest indicator estimate data'!$A$1:$ZZ$500,MATCH($D821,'Latest indicator estimate data'!$G$1:$G$500,0),FALSE),"")</f>
        <v>9</v>
      </c>
      <c r="I821" s="108">
        <f>IFERROR(HLOOKUP(I818,'Latest indicator estimate data'!$A$1:$ZZ$500,MATCH($D821,'Latest indicator estimate data'!$G$1:$G$500,0),FALSE),"")</f>
        <v>62</v>
      </c>
      <c r="J821" s="108">
        <f>IFERROR(HLOOKUP(J818,'Latest indicator estimate data'!$A$1:$ZZ$500,MATCH($D821,'Latest indicator estimate data'!$G$1:$G$500,0),FALSE),"")</f>
        <v>80</v>
      </c>
      <c r="K821" s="108">
        <f>IFERROR(HLOOKUP(K818,'Latest indicator estimate data'!$A$1:$ZZ$500,MATCH($D821,'Latest indicator estimate data'!$G$1:$G$500,0),FALSE),"")</f>
        <v>60</v>
      </c>
      <c r="L821" s="108">
        <f>IFERROR(HLOOKUP(L818,'Latest indicator estimate data'!$A$1:$ZZ$500,MATCH($D821,'Latest indicator estimate data'!$G$1:$G$500,0),FALSE),"")</f>
        <v>75</v>
      </c>
      <c r="M821" s="108">
        <f>IFERROR(HLOOKUP(M818,'Latest indicator estimate data'!$A$1:$ZZ$500,MATCH($D821,'Latest indicator estimate data'!$G$1:$G$500,0),FALSE),"")</f>
        <v>44</v>
      </c>
      <c r="N821" s="108">
        <f>IFERROR(HLOOKUP(N818,'Latest indicator estimate data'!$A$1:$ZZ$500,MATCH($D821,'Latest indicator estimate data'!$G$1:$G$500,0),FALSE),"")</f>
        <v>45</v>
      </c>
      <c r="O821" s="108" t="str">
        <f>IFERROR(HLOOKUP(O818,'Latest indicator estimate data'!$A$1:$ZZ$500,MATCH($D821,'Latest indicator estimate data'!$G$1:$G$500,0),FALSE),"")</f>
        <v/>
      </c>
      <c r="P821" s="108" t="str">
        <f>IFERROR(HLOOKUP(P818,'Latest indicator estimate data'!A595:ZZ1094,MATCH(D821,'Latest indicator estimate data'!F595:F1094,0),FALSE),"")</f>
        <v/>
      </c>
      <c r="X821" s="19" t="s">
        <v>2373</v>
      </c>
      <c r="Y821" s="19" t="s">
        <v>1094</v>
      </c>
      <c r="Z821" s="19" t="s">
        <v>1737</v>
      </c>
    </row>
    <row r="822" spans="3:26" ht="27.6">
      <c r="C822" s="125"/>
      <c r="D822" s="20" t="s">
        <v>1929</v>
      </c>
      <c r="E822" s="108">
        <f>IFERROR(HLOOKUP(E818,'Latest indicator estimate data'!$A$1:$ZZ$500,MATCH($D822,'Latest indicator estimate data'!$G$1:$G$500,0),FALSE),"")</f>
        <v>0</v>
      </c>
      <c r="F822" s="108">
        <f>IFERROR(HLOOKUP(F818,'Latest indicator estimate data'!$A$1:$ZZ$500,MATCH($D822,'Latest indicator estimate data'!$G$1:$G$500,0),FALSE),"")</f>
        <v>0</v>
      </c>
      <c r="G822" s="108">
        <f>IFERROR(HLOOKUP(G818,'Latest indicator estimate data'!$A$1:$ZZ$500,MATCH($D822,'Latest indicator estimate data'!$G$1:$G$500,0),FALSE),"")</f>
        <v>0</v>
      </c>
      <c r="H822" s="108">
        <f>IFERROR(HLOOKUP(H818,'Latest indicator estimate data'!$A$1:$ZZ$500,MATCH($D822,'Latest indicator estimate data'!$G$1:$G$500,0),FALSE),"")</f>
        <v>0</v>
      </c>
      <c r="I822" s="108">
        <f>IFERROR(HLOOKUP(I818,'Latest indicator estimate data'!$A$1:$ZZ$500,MATCH($D822,'Latest indicator estimate data'!$G$1:$G$500,0),FALSE),"")</f>
        <v>0</v>
      </c>
      <c r="J822" s="108">
        <f>IFERROR(HLOOKUP(J818,'Latest indicator estimate data'!$A$1:$ZZ$500,MATCH($D822,'Latest indicator estimate data'!$G$1:$G$500,0),FALSE),"")</f>
        <v>0</v>
      </c>
      <c r="K822" s="108">
        <f>IFERROR(HLOOKUP(K818,'Latest indicator estimate data'!$A$1:$ZZ$500,MATCH($D822,'Latest indicator estimate data'!$G$1:$G$500,0),FALSE),"")</f>
        <v>0</v>
      </c>
      <c r="L822" s="108">
        <f>IFERROR(HLOOKUP(L818,'Latest indicator estimate data'!$A$1:$ZZ$500,MATCH($D822,'Latest indicator estimate data'!$G$1:$G$500,0),FALSE),"")</f>
        <v>0</v>
      </c>
      <c r="M822" s="108">
        <f>IFERROR(HLOOKUP(M818,'Latest indicator estimate data'!$A$1:$ZZ$500,MATCH($D822,'Latest indicator estimate data'!$G$1:$G$500,0),FALSE),"")</f>
        <v>0</v>
      </c>
      <c r="N822" s="108">
        <f>IFERROR(HLOOKUP(N818,'Latest indicator estimate data'!$A$1:$ZZ$500,MATCH($D822,'Latest indicator estimate data'!$G$1:$G$500,0),FALSE),"")</f>
        <v>0</v>
      </c>
      <c r="O822" s="108" t="str">
        <f>IFERROR(HLOOKUP(O818,'Latest indicator estimate data'!$A$1:$ZZ$500,MATCH($D822,'Latest indicator estimate data'!$G$1:$G$500,0),FALSE),"")</f>
        <v/>
      </c>
      <c r="P822" s="108" t="str">
        <f>IFERROR(HLOOKUP(P818,'Latest indicator estimate data'!A595:ZZ1094,MATCH(D822,'Latest indicator estimate data'!F595:F1094,0),FALSE),"")</f>
        <v/>
      </c>
      <c r="X822" s="19" t="s">
        <v>2374</v>
      </c>
      <c r="Y822" s="19" t="s">
        <v>1095</v>
      </c>
      <c r="Z822" s="19" t="s">
        <v>1739</v>
      </c>
    </row>
    <row r="823" spans="3:26">
      <c r="C823" s="130" t="s">
        <v>2031</v>
      </c>
      <c r="D823" s="131"/>
      <c r="E823" s="132"/>
      <c r="F823" s="132"/>
      <c r="G823" s="132"/>
      <c r="H823" s="132"/>
      <c r="I823" s="132"/>
      <c r="J823" s="132"/>
      <c r="K823" s="132"/>
      <c r="L823" s="132"/>
      <c r="M823" s="132"/>
      <c r="N823" s="132"/>
      <c r="O823" s="132"/>
      <c r="P823" s="132"/>
      <c r="X823" s="19" t="s">
        <v>2375</v>
      </c>
      <c r="Y823" s="19" t="s">
        <v>1096</v>
      </c>
      <c r="Z823" s="19" t="s">
        <v>1741</v>
      </c>
    </row>
    <row r="824" spans="3:26">
      <c r="C824" s="125"/>
      <c r="D824" s="20" t="s">
        <v>2558</v>
      </c>
      <c r="E824" s="108">
        <f>IFERROR(HLOOKUP(E818,'Latest indicator estimate data'!$A$1:$ZZ$500,MATCH($D824,'Latest indicator estimate data'!$G$1:$G$500,0),FALSE),"")</f>
        <v>100</v>
      </c>
      <c r="F824" s="108">
        <f>IFERROR(HLOOKUP(F818,'Latest indicator estimate data'!$A$1:$ZZ$500,MATCH($D824,'Latest indicator estimate data'!$G$1:$G$500,0),FALSE),"")</f>
        <v>0</v>
      </c>
      <c r="G824" s="108">
        <f>IFERROR(HLOOKUP(G818,'Latest indicator estimate data'!$A$1:$ZZ$500,MATCH($D824,'Latest indicator estimate data'!$G$1:$G$500,0),FALSE),"")</f>
        <v>0</v>
      </c>
      <c r="H824" s="108">
        <f>IFERROR(HLOOKUP(H818,'Latest indicator estimate data'!$A$1:$ZZ$500,MATCH($D824,'Latest indicator estimate data'!$G$1:$G$500,0),FALSE),"")</f>
        <v>0</v>
      </c>
      <c r="I824" s="108">
        <f>IFERROR(HLOOKUP(I818,'Latest indicator estimate data'!$A$1:$ZZ$500,MATCH($D824,'Latest indicator estimate data'!$G$1:$G$500,0),FALSE),"")</f>
        <v>0</v>
      </c>
      <c r="J824" s="108">
        <f>IFERROR(HLOOKUP(J818,'Latest indicator estimate data'!$A$1:$ZZ$500,MATCH($D824,'Latest indicator estimate data'!$G$1:$G$500,0),FALSE),"")</f>
        <v>24</v>
      </c>
      <c r="K824" s="108">
        <f>IFERROR(HLOOKUP(K818,'Latest indicator estimate data'!$A$1:$ZZ$500,MATCH($D824,'Latest indicator estimate data'!$G$1:$G$500,0),FALSE),"")</f>
        <v>0</v>
      </c>
      <c r="L824" s="108">
        <f>IFERROR(HLOOKUP(L818,'Latest indicator estimate data'!$A$1:$ZZ$500,MATCH($D824,'Latest indicator estimate data'!$G$1:$G$500,0),FALSE),"")</f>
        <v>24</v>
      </c>
      <c r="M824" s="108">
        <f>IFERROR(HLOOKUP(M818,'Latest indicator estimate data'!$A$1:$ZZ$500,MATCH($D824,'Latest indicator estimate data'!$G$1:$G$500,0),FALSE),"")</f>
        <v>0</v>
      </c>
      <c r="N824" s="108">
        <f>IFERROR(HLOOKUP(N818,'Latest indicator estimate data'!$A$1:$ZZ$500,MATCH($D824,'Latest indicator estimate data'!$G$1:$G$500,0),FALSE),"")</f>
        <v>7</v>
      </c>
      <c r="O824" s="108" t="str">
        <f>IFERROR(HLOOKUP(O818,'Latest indicator estimate data'!$A$1:$ZZ$500,MATCH($D824,'Latest indicator estimate data'!$G$1:$G$500,0),FALSE),"")</f>
        <v/>
      </c>
      <c r="P824" s="108" t="str">
        <f>IFERROR(HLOOKUP(P818,'Latest indicator estimate data'!L595:AAK1094,MATCH(D824,'Latest indicator estimate data'!Q595:Q1094,0),FALSE),"")</f>
        <v/>
      </c>
      <c r="X824" s="19" t="s">
        <v>2376</v>
      </c>
      <c r="Y824" s="19" t="s">
        <v>1097</v>
      </c>
      <c r="Z824" s="19" t="s">
        <v>1743</v>
      </c>
    </row>
    <row r="825" spans="3:26">
      <c r="C825" s="125"/>
      <c r="D825" s="20" t="s">
        <v>2559</v>
      </c>
      <c r="E825" s="108">
        <f>IFERROR(HLOOKUP(E818,'Latest indicator estimate data'!$A$1:$ZZ$500,MATCH($D825,'Latest indicator estimate data'!$G$1:$G$500,0),FALSE),"")</f>
        <v>26</v>
      </c>
      <c r="F825" s="108">
        <f>IFERROR(HLOOKUP(F818,'Latest indicator estimate data'!$A$1:$ZZ$500,MATCH($D825,'Latest indicator estimate data'!$G$1:$G$500,0),FALSE),"")</f>
        <v>55</v>
      </c>
      <c r="G825" s="108">
        <f>IFERROR(HLOOKUP(G818,'Latest indicator estimate data'!$A$1:$ZZ$500,MATCH($D825,'Latest indicator estimate data'!$G$1:$G$500,0),FALSE),"")</f>
        <v>8</v>
      </c>
      <c r="H825" s="108">
        <f>IFERROR(HLOOKUP(H818,'Latest indicator estimate data'!$A$1:$ZZ$500,MATCH($D825,'Latest indicator estimate data'!$G$1:$G$500,0),FALSE),"")</f>
        <v>11</v>
      </c>
      <c r="I825" s="108">
        <f>IFERROR(HLOOKUP(I818,'Latest indicator estimate data'!$A$1:$ZZ$500,MATCH($D825,'Latest indicator estimate data'!$G$1:$G$500,0),FALSE),"")</f>
        <v>74</v>
      </c>
      <c r="J825" s="108">
        <f>IFERROR(HLOOKUP(J818,'Latest indicator estimate data'!$A$1:$ZZ$500,MATCH($D825,'Latest indicator estimate data'!$G$1:$G$500,0),FALSE),"")</f>
        <v>90</v>
      </c>
      <c r="K825" s="108">
        <f>IFERROR(HLOOKUP(K818,'Latest indicator estimate data'!$A$1:$ZZ$500,MATCH($D825,'Latest indicator estimate data'!$G$1:$G$500,0),FALSE),"")</f>
        <v>71</v>
      </c>
      <c r="L825" s="108">
        <f>IFERROR(HLOOKUP(L818,'Latest indicator estimate data'!$A$1:$ZZ$500,MATCH($D825,'Latest indicator estimate data'!$G$1:$G$500,0),FALSE),"")</f>
        <v>84</v>
      </c>
      <c r="M825" s="108">
        <f>IFERROR(HLOOKUP(M818,'Latest indicator estimate data'!$A$1:$ZZ$500,MATCH($D825,'Latest indicator estimate data'!$G$1:$G$500,0),FALSE),"")</f>
        <v>53</v>
      </c>
      <c r="N825" s="108">
        <f>IFERROR(HLOOKUP(N818,'Latest indicator estimate data'!$A$1:$ZZ$500,MATCH($D825,'Latest indicator estimate data'!$G$1:$G$500,0),FALSE),"")</f>
        <v>38</v>
      </c>
      <c r="O825" s="108" t="str">
        <f>IFERROR(HLOOKUP(O818,'Latest indicator estimate data'!$A$1:$ZZ$500,MATCH($D825,'Latest indicator estimate data'!$G$1:$G$500,0),FALSE),"")</f>
        <v/>
      </c>
      <c r="P825" s="108" t="str">
        <f>IFERROR(HLOOKUP(P818,'Latest indicator estimate data'!L596:AAK1095,MATCH(D825,'Latest indicator estimate data'!Q596:Q1095,0),FALSE),"")</f>
        <v/>
      </c>
      <c r="X825" s="19" t="s">
        <v>2377</v>
      </c>
      <c r="Y825" s="19" t="s">
        <v>1098</v>
      </c>
      <c r="Z825" s="19" t="s">
        <v>1745</v>
      </c>
    </row>
    <row r="826" spans="3:26">
      <c r="C826" s="130" t="s">
        <v>2035</v>
      </c>
      <c r="D826" s="131"/>
      <c r="E826" s="132"/>
      <c r="F826" s="132"/>
      <c r="G826" s="132"/>
      <c r="H826" s="132"/>
      <c r="I826" s="132"/>
      <c r="J826" s="132"/>
      <c r="K826" s="132"/>
      <c r="L826" s="132"/>
      <c r="M826" s="132"/>
      <c r="N826" s="132"/>
      <c r="O826" s="132"/>
      <c r="P826" s="132"/>
      <c r="X826" s="19" t="s">
        <v>2378</v>
      </c>
      <c r="Y826" s="19" t="s">
        <v>1099</v>
      </c>
      <c r="Z826" s="19" t="s">
        <v>1747</v>
      </c>
    </row>
    <row r="827" spans="3:26">
      <c r="C827" s="125"/>
      <c r="D827" s="20" t="s">
        <v>1933</v>
      </c>
      <c r="E827" s="108">
        <f>IFERROR(HLOOKUP(E818,'Latest indicator estimate data'!$A$1:$ZZ$500,MATCH($D827,'Latest indicator estimate data'!$G$1:$G$500,0),FALSE),"")</f>
        <v>100</v>
      </c>
      <c r="F827" s="108">
        <f>IFERROR(HLOOKUP(F818,'Latest indicator estimate data'!$A$1:$ZZ$500,MATCH($D827,'Latest indicator estimate data'!$G$1:$G$500,0),FALSE),"")</f>
        <v>0</v>
      </c>
      <c r="G827" s="108">
        <f>IFERROR(HLOOKUP(G818,'Latest indicator estimate data'!$A$1:$ZZ$500,MATCH($D827,'Latest indicator estimate data'!$G$1:$G$500,0),FALSE),"")</f>
        <v>0</v>
      </c>
      <c r="H827" s="108">
        <f>IFERROR(HLOOKUP(H818,'Latest indicator estimate data'!$A$1:$ZZ$500,MATCH($D827,'Latest indicator estimate data'!$G$1:$G$500,0),FALSE),"")</f>
        <v>0</v>
      </c>
      <c r="I827" s="108">
        <f>IFERROR(HLOOKUP(I818,'Latest indicator estimate data'!$A$1:$ZZ$500,MATCH($D827,'Latest indicator estimate data'!$G$1:$G$500,0),FALSE),"")</f>
        <v>0</v>
      </c>
      <c r="J827" s="108">
        <f>IFERROR(HLOOKUP(J818,'Latest indicator estimate data'!$A$1:$ZZ$500,MATCH($D827,'Latest indicator estimate data'!$G$1:$G$500,0),FALSE),"")</f>
        <v>28</v>
      </c>
      <c r="K827" s="108">
        <f>IFERROR(HLOOKUP(K818,'Latest indicator estimate data'!$A$1:$ZZ$500,MATCH($D827,'Latest indicator estimate data'!$G$1:$G$500,0),FALSE),"")</f>
        <v>0</v>
      </c>
      <c r="L827" s="108">
        <f>IFERROR(HLOOKUP(L818,'Latest indicator estimate data'!$A$1:$ZZ$500,MATCH($D827,'Latest indicator estimate data'!$G$1:$G$500,0),FALSE),"")</f>
        <v>28</v>
      </c>
      <c r="M827" s="108">
        <f>IFERROR(HLOOKUP(M818,'Latest indicator estimate data'!$A$1:$ZZ$500,MATCH($D827,'Latest indicator estimate data'!$G$1:$G$500,0),FALSE),"")</f>
        <v>0</v>
      </c>
      <c r="N827" s="108">
        <f>IFERROR(HLOOKUP(N818,'Latest indicator estimate data'!$A$1:$ZZ$500,MATCH($D827,'Latest indicator estimate data'!$G$1:$G$500,0),FALSE),"")</f>
        <v>6</v>
      </c>
      <c r="O827" s="108" t="str">
        <f>IFERROR(HLOOKUP(O818,'Latest indicator estimate data'!$A$1:$ZZ$500,MATCH($D827,'Latest indicator estimate data'!$G$1:$G$500,0),FALSE),"")</f>
        <v/>
      </c>
      <c r="P827" s="108" t="str">
        <f>IFERROR(HLOOKUP(P818,'Latest indicator estimate data'!L598:AAK1097,MATCH(D827,'Latest indicator estimate data'!Q598:Q1097,0),FALSE),"")</f>
        <v/>
      </c>
      <c r="X827" s="19" t="s">
        <v>2379</v>
      </c>
      <c r="Y827" s="19" t="s">
        <v>1100</v>
      </c>
      <c r="Z827" s="19" t="s">
        <v>1749</v>
      </c>
    </row>
    <row r="828" spans="3:26">
      <c r="C828" s="125"/>
      <c r="D828" s="20" t="s">
        <v>1934</v>
      </c>
      <c r="E828" s="108">
        <f>IFERROR(HLOOKUP(E818,'Latest indicator estimate data'!$A$1:$ZZ$500,MATCH($D828,'Latest indicator estimate data'!$G$1:$G$500,0),FALSE),"")</f>
        <v>28</v>
      </c>
      <c r="F828" s="108">
        <f>IFERROR(HLOOKUP(F818,'Latest indicator estimate data'!$A$1:$ZZ$500,MATCH($D828,'Latest indicator estimate data'!$G$1:$G$500,0),FALSE),"")</f>
        <v>54</v>
      </c>
      <c r="G828" s="108">
        <f>IFERROR(HLOOKUP(G818,'Latest indicator estimate data'!$A$1:$ZZ$500,MATCH($D828,'Latest indicator estimate data'!$G$1:$G$500,0),FALSE),"")</f>
        <v>8</v>
      </c>
      <c r="H828" s="108">
        <f>IFERROR(HLOOKUP(H818,'Latest indicator estimate data'!$A$1:$ZZ$500,MATCH($D828,'Latest indicator estimate data'!$G$1:$G$500,0),FALSE),"")</f>
        <v>10</v>
      </c>
      <c r="I828" s="108">
        <f>IFERROR(HLOOKUP(I818,'Latest indicator estimate data'!$A$1:$ZZ$500,MATCH($D828,'Latest indicator estimate data'!$G$1:$G$500,0),FALSE),"")</f>
        <v>72</v>
      </c>
      <c r="J828" s="108">
        <f>IFERROR(HLOOKUP(J818,'Latest indicator estimate data'!$A$1:$ZZ$500,MATCH($D828,'Latest indicator estimate data'!$G$1:$G$500,0),FALSE),"")</f>
        <v>88</v>
      </c>
      <c r="K828" s="108">
        <f>IFERROR(HLOOKUP(K818,'Latest indicator estimate data'!$A$1:$ZZ$500,MATCH($D828,'Latest indicator estimate data'!$G$1:$G$500,0),FALSE),"")</f>
        <v>69</v>
      </c>
      <c r="L828" s="108">
        <f>IFERROR(HLOOKUP(L818,'Latest indicator estimate data'!$A$1:$ZZ$500,MATCH($D828,'Latest indicator estimate data'!$G$1:$G$500,0),FALSE),"")</f>
        <v>82</v>
      </c>
      <c r="M828" s="108">
        <f>IFERROR(HLOOKUP(M818,'Latest indicator estimate data'!$A$1:$ZZ$500,MATCH($D828,'Latest indicator estimate data'!$G$1:$G$500,0),FALSE),"")</f>
        <v>51</v>
      </c>
      <c r="N828" s="108">
        <f>IFERROR(HLOOKUP(N818,'Latest indicator estimate data'!$A$1:$ZZ$500,MATCH($D828,'Latest indicator estimate data'!$G$1:$G$500,0),FALSE),"")</f>
        <v>39</v>
      </c>
      <c r="O828" s="108" t="str">
        <f>IFERROR(HLOOKUP(O818,'Latest indicator estimate data'!$A$1:$ZZ$500,MATCH($D828,'Latest indicator estimate data'!$G$1:$G$500,0),FALSE),"")</f>
        <v/>
      </c>
      <c r="P828" s="108" t="str">
        <f>IFERROR(HLOOKUP(P818,'Latest indicator estimate data'!L599:AAK1098,MATCH(D828,'Latest indicator estimate data'!Q599:Q1098,0),FALSE),"")</f>
        <v/>
      </c>
    </row>
    <row r="829" spans="3:26">
      <c r="C829" s="130" t="s">
        <v>2039</v>
      </c>
      <c r="D829" s="131"/>
      <c r="E829" s="132"/>
      <c r="F829" s="132"/>
      <c r="G829" s="132"/>
      <c r="H829" s="132"/>
      <c r="I829" s="132"/>
      <c r="J829" s="132"/>
      <c r="K829" s="132"/>
      <c r="L829" s="132"/>
      <c r="M829" s="132"/>
      <c r="N829" s="132"/>
      <c r="O829" s="132"/>
      <c r="P829" s="132"/>
    </row>
    <row r="830" spans="3:26">
      <c r="C830" s="125"/>
      <c r="D830" s="20" t="s">
        <v>2561</v>
      </c>
      <c r="E830" s="108">
        <f>IFERROR(HLOOKUP(E818,'Latest indicator estimate data'!$A$1:$ZZ$500,MATCH($D830,'Latest indicator estimate data'!$G$1:$G$500,0),FALSE),"")</f>
        <v>50</v>
      </c>
      <c r="F830" s="108">
        <f>IFERROR(HLOOKUP(F818,'Latest indicator estimate data'!$A$1:$ZZ$500,MATCH($D830,'Latest indicator estimate data'!$G$1:$G$500,0),FALSE),"")</f>
        <v>25</v>
      </c>
      <c r="G830" s="108">
        <f>IFERROR(HLOOKUP(G818,'Latest indicator estimate data'!$A$1:$ZZ$500,MATCH($D830,'Latest indicator estimate data'!$G$1:$G$500,0),FALSE),"")</f>
        <v>13</v>
      </c>
      <c r="H830" s="108">
        <f>IFERROR(HLOOKUP(H818,'Latest indicator estimate data'!$A$1:$ZZ$500,MATCH($D830,'Latest indicator estimate data'!$G$1:$G$500,0),FALSE),"")</f>
        <v>13</v>
      </c>
      <c r="I830" s="108">
        <f>IFERROR(HLOOKUP(I818,'Latest indicator estimate data'!$A$1:$ZZ$500,MATCH($D830,'Latest indicator estimate data'!$G$1:$G$500,0),FALSE),"")</f>
        <v>50</v>
      </c>
      <c r="J830" s="108">
        <f>IFERROR(HLOOKUP(J818,'Latest indicator estimate data'!$A$1:$ZZ$500,MATCH($D830,'Latest indicator estimate data'!$G$1:$G$500,0),FALSE),"")</f>
        <v>79</v>
      </c>
      <c r="K830" s="108">
        <f>IFERROR(HLOOKUP(K818,'Latest indicator estimate data'!$A$1:$ZZ$500,MATCH($D830,'Latest indicator estimate data'!$G$1:$G$500,0),FALSE),"")</f>
        <v>50</v>
      </c>
      <c r="L830" s="108">
        <f>IFERROR(HLOOKUP(L818,'Latest indicator estimate data'!$A$1:$ZZ$500,MATCH($D830,'Latest indicator estimate data'!$G$1:$G$500,0),FALSE),"")</f>
        <v>71</v>
      </c>
      <c r="M830" s="108">
        <f>IFERROR(HLOOKUP(M818,'Latest indicator estimate data'!$A$1:$ZZ$500,MATCH($D830,'Latest indicator estimate data'!$G$1:$G$500,0),FALSE),"")</f>
        <v>25</v>
      </c>
      <c r="N830" s="108">
        <f>IFERROR(HLOOKUP(N818,'Latest indicator estimate data'!$A$1:$ZZ$500,MATCH($D830,'Latest indicator estimate data'!$G$1:$G$500,0),FALSE),"")</f>
        <v>8</v>
      </c>
      <c r="O830" s="108" t="str">
        <f>IFERROR(HLOOKUP(O818,'Latest indicator estimate data'!$A$1:$ZZ$500,MATCH($D830,'Latest indicator estimate data'!$G$1:$G$500,0),FALSE),"")</f>
        <v/>
      </c>
      <c r="P830" s="108" t="str">
        <f>IFERROR(HLOOKUP(P818,'Latest indicator estimate data'!L601:AAK1100,MATCH(D830,'Latest indicator estimate data'!Q601:Q1100,0),FALSE),"")</f>
        <v/>
      </c>
    </row>
    <row r="831" spans="3:26">
      <c r="C831" s="126"/>
      <c r="D831" s="129" t="s">
        <v>2560</v>
      </c>
      <c r="E831" s="113">
        <f>IFERROR(HLOOKUP(E818,'Latest indicator estimate data'!$A$1:$ZZ$500,MATCH($D831,'Latest indicator estimate data'!$G$1:$G$500,0),FALSE),"")</f>
        <v>35</v>
      </c>
      <c r="F831" s="113">
        <f>IFERROR(HLOOKUP(F818,'Latest indicator estimate data'!$A$1:$ZZ$500,MATCH($D831,'Latest indicator estimate data'!$G$1:$G$500,0),FALSE),"")</f>
        <v>51</v>
      </c>
      <c r="G831" s="113">
        <f>IFERROR(HLOOKUP(G818,'Latest indicator estimate data'!$A$1:$ZZ$500,MATCH($D831,'Latest indicator estimate data'!$G$1:$G$500,0),FALSE),"")</f>
        <v>5</v>
      </c>
      <c r="H831" s="113">
        <f>IFERROR(HLOOKUP(H818,'Latest indicator estimate data'!$A$1:$ZZ$500,MATCH($D831,'Latest indicator estimate data'!$G$1:$G$500,0),FALSE),"")</f>
        <v>8</v>
      </c>
      <c r="I831" s="113">
        <f>IFERROR(HLOOKUP(I818,'Latest indicator estimate data'!$A$1:$ZZ$500,MATCH($D831,'Latest indicator estimate data'!$G$1:$G$500,0),FALSE),"")</f>
        <v>65</v>
      </c>
      <c r="J831" s="113">
        <f>IFERROR(HLOOKUP(J818,'Latest indicator estimate data'!$A$1:$ZZ$500,MATCH($D831,'Latest indicator estimate data'!$G$1:$G$500,0),FALSE),"")</f>
        <v>80</v>
      </c>
      <c r="K831" s="113">
        <f>IFERROR(HLOOKUP(K818,'Latest indicator estimate data'!$A$1:$ZZ$500,MATCH($D831,'Latest indicator estimate data'!$G$1:$G$500,0),FALSE),"")</f>
        <v>62</v>
      </c>
      <c r="L831" s="113">
        <f>IFERROR(HLOOKUP(L818,'Latest indicator estimate data'!$A$1:$ZZ$500,MATCH($D831,'Latest indicator estimate data'!$G$1:$G$500,0),FALSE),"")</f>
        <v>76</v>
      </c>
      <c r="M831" s="113">
        <f>IFERROR(HLOOKUP(M818,'Latest indicator estimate data'!$A$1:$ZZ$500,MATCH($D831,'Latest indicator estimate data'!$G$1:$G$500,0),FALSE),"")</f>
        <v>49</v>
      </c>
      <c r="N831" s="113">
        <f>IFERROR(HLOOKUP(N818,'Latest indicator estimate data'!$A$1:$ZZ$500,MATCH($D831,'Latest indicator estimate data'!$G$1:$G$500,0),FALSE),"")</f>
        <v>37</v>
      </c>
      <c r="O831" s="113" t="str">
        <f>IFERROR(HLOOKUP(O818,'Latest indicator estimate data'!$A$1:$ZZ$500,MATCH($D831,'Latest indicator estimate data'!$G$1:$G$500,0),FALSE),"")</f>
        <v/>
      </c>
      <c r="P831" s="113" t="str">
        <f>IFERROR(HLOOKUP(P818,'Latest indicator estimate data'!L602:AAK1101,MATCH(D831,'Latest indicator estimate data'!Q602:Q1101,0),FALSE),"")</f>
        <v/>
      </c>
    </row>
    <row r="835" spans="2:16">
      <c r="B835" s="105" t="s">
        <v>2487</v>
      </c>
    </row>
    <row r="836" spans="2:16">
      <c r="B836" s="105" t="s">
        <v>2100</v>
      </c>
      <c r="C836" s="163"/>
      <c r="D836" s="164"/>
      <c r="E836" s="165"/>
      <c r="F836" s="165"/>
      <c r="G836" s="165"/>
      <c r="H836" s="165"/>
      <c r="I836" s="165"/>
      <c r="J836" s="165"/>
      <c r="K836" s="165"/>
      <c r="L836" s="165"/>
      <c r="M836" s="165"/>
      <c r="N836" s="165"/>
      <c r="O836" s="113"/>
      <c r="P836" s="154"/>
    </row>
    <row r="837" spans="2:16">
      <c r="C837" s="109"/>
      <c r="D837" s="109"/>
      <c r="E837" s="110"/>
      <c r="F837" s="110"/>
      <c r="G837" s="110"/>
      <c r="H837" s="110"/>
      <c r="I837" s="110"/>
      <c r="J837" s="110"/>
      <c r="K837" s="110"/>
      <c r="L837" s="110"/>
      <c r="M837" s="110"/>
      <c r="N837" s="110"/>
      <c r="O837" s="110"/>
      <c r="P837" s="110"/>
    </row>
    <row r="838" spans="2:16">
      <c r="C838" s="120"/>
      <c r="D838" s="120"/>
      <c r="E838" s="111">
        <f>X840</f>
        <v>0</v>
      </c>
      <c r="F838" s="111">
        <f>X841</f>
        <v>0</v>
      </c>
      <c r="G838" s="111">
        <f>X842</f>
        <v>0</v>
      </c>
      <c r="H838" s="111">
        <f>X843</f>
        <v>0</v>
      </c>
      <c r="I838" s="111">
        <f>X844</f>
        <v>0</v>
      </c>
      <c r="J838" s="111">
        <f>X845</f>
        <v>0</v>
      </c>
      <c r="K838" s="111"/>
      <c r="L838" s="111"/>
      <c r="M838" s="111"/>
      <c r="N838" s="111"/>
      <c r="O838" s="111"/>
      <c r="P838" s="111"/>
    </row>
    <row r="839" spans="2:16">
      <c r="C839" s="121"/>
      <c r="D839" s="121"/>
      <c r="E839" s="127"/>
      <c r="F839" s="127"/>
      <c r="G839" s="127"/>
      <c r="H839" s="127"/>
      <c r="I839" s="127"/>
      <c r="J839" s="127"/>
      <c r="K839" s="127"/>
      <c r="L839" s="127"/>
      <c r="M839" s="127"/>
      <c r="N839" s="127"/>
      <c r="O839" s="127"/>
      <c r="P839" s="127"/>
    </row>
    <row r="840" spans="2:16">
      <c r="C840" s="123" t="s">
        <v>1927</v>
      </c>
      <c r="D840" s="124"/>
      <c r="E840" s="112" t="e">
        <f>HLOOKUP(E839,'Latest indicator estimate data'!$A$1:$ZZ$500,MATCH($C840,'Latest indicator estimate data'!$G$1:$G$500,0),FALSE)</f>
        <v>#N/A</v>
      </c>
      <c r="F840" s="112" t="e">
        <f>HLOOKUP(F839,'Latest indicator estimate data'!$A$1:$ZZ$500,MATCH($C840,'Latest indicator estimate data'!$G$1:$G$500,0),FALSE)</f>
        <v>#N/A</v>
      </c>
      <c r="G840" s="112" t="e">
        <f>HLOOKUP(G839,'Latest indicator estimate data'!$A$1:$ZZ$500,MATCH($C840,'Latest indicator estimate data'!$G$1:$G$500,0),FALSE)</f>
        <v>#N/A</v>
      </c>
      <c r="H840" s="112" t="e">
        <f>HLOOKUP(H839,'Latest indicator estimate data'!$A$1:$ZZ$500,MATCH($C840,'Latest indicator estimate data'!$G$1:$G$500,0),FALSE)</f>
        <v>#N/A</v>
      </c>
      <c r="I840" s="112" t="e">
        <f>HLOOKUP(I839,'Latest indicator estimate data'!$A$1:$ZZ$500,MATCH($C840,'Latest indicator estimate data'!$G$1:$G$500,0),FALSE)</f>
        <v>#N/A</v>
      </c>
      <c r="J840" s="112" t="e">
        <f>HLOOKUP(J839,'Latest indicator estimate data'!$A$1:$ZZ$500,MATCH($C840,'Latest indicator estimate data'!$G$1:$G$500,0),FALSE)</f>
        <v>#N/A</v>
      </c>
      <c r="K840" s="112" t="e">
        <f>HLOOKUP(K839,'Latest indicator estimate data'!$A$1:$ZZ$500,MATCH($C840,'Latest indicator estimate data'!$G$1:$G$500,0),FALSE)</f>
        <v>#N/A</v>
      </c>
      <c r="L840" s="112" t="e">
        <f>HLOOKUP(L839,'Latest indicator estimate data'!$A$1:$ZZ$500,MATCH($C840,'Latest indicator estimate data'!$G$1:$G$500,0),FALSE)</f>
        <v>#N/A</v>
      </c>
      <c r="M840" s="112" t="e">
        <f>HLOOKUP(M839,'Latest indicator estimate data'!$A$1:$ZZ$500,MATCH($C840,'Latest indicator estimate data'!$G$1:$G$500,0),FALSE)</f>
        <v>#N/A</v>
      </c>
      <c r="N840" s="112" t="e">
        <f>HLOOKUP(N839,'Latest indicator estimate data'!$A$1:$ZZ$500,MATCH($C840,'Latest indicator estimate data'!$G$1:$G$500,0),FALSE)</f>
        <v>#N/A</v>
      </c>
      <c r="O840" s="112" t="e">
        <f>HLOOKUP(O839,'Latest indicator estimate data'!$A$1:$ZZ$500,MATCH($C840,'Latest indicator estimate data'!$G$1:$G$500,0),FALSE)</f>
        <v>#N/A</v>
      </c>
      <c r="P840" s="112" t="e">
        <f>HLOOKUP(P839,'Latest indicator estimate data'!A565:ZZ1064,MATCH(C840,'Latest indicator estimate data'!E565:E1064,0),FALSE)</f>
        <v>#N/A</v>
      </c>
    </row>
    <row r="841" spans="2:16">
      <c r="C841" s="133" t="s">
        <v>2027</v>
      </c>
      <c r="D841" s="134"/>
      <c r="E841" s="132"/>
      <c r="F841" s="132"/>
      <c r="G841" s="132"/>
      <c r="H841" s="132"/>
      <c r="I841" s="132"/>
      <c r="J841" s="132"/>
      <c r="K841" s="132"/>
      <c r="L841" s="132"/>
      <c r="M841" s="132"/>
      <c r="N841" s="132"/>
      <c r="O841" s="132"/>
      <c r="P841" s="132"/>
    </row>
    <row r="842" spans="2:16">
      <c r="C842" s="125"/>
      <c r="D842" s="20" t="s">
        <v>1928</v>
      </c>
      <c r="E842" s="108" t="str">
        <f>IFERROR(HLOOKUP(E839,'Latest indicator estimate data'!$A$1:$ZZ$500,MATCH($D842,'Latest indicator estimate data'!$G$1:$G$500,0),FALSE),"")</f>
        <v/>
      </c>
      <c r="F842" s="108" t="str">
        <f>IFERROR(HLOOKUP(F839,'Latest indicator estimate data'!$A$1:$ZZ$500,MATCH($D842,'Latest indicator estimate data'!$G$1:$G$500,0),FALSE),"")</f>
        <v/>
      </c>
      <c r="G842" s="108" t="str">
        <f>IFERROR(HLOOKUP(G839,'Latest indicator estimate data'!$A$1:$ZZ$500,MATCH($D842,'Latest indicator estimate data'!$G$1:$G$500,0),FALSE),"")</f>
        <v/>
      </c>
      <c r="H842" s="108" t="str">
        <f>IFERROR(HLOOKUP(H839,'Latest indicator estimate data'!$A$1:$ZZ$500,MATCH($D842,'Latest indicator estimate data'!$G$1:$G$500,0),FALSE),"")</f>
        <v/>
      </c>
      <c r="I842" s="108" t="str">
        <f>IFERROR(HLOOKUP(I839,'Latest indicator estimate data'!$A$1:$ZZ$500,MATCH($D842,'Latest indicator estimate data'!$G$1:$G$500,0),FALSE),"")</f>
        <v/>
      </c>
      <c r="J842" s="108" t="str">
        <f>IFERROR(HLOOKUP(J839,'Latest indicator estimate data'!$A$1:$ZZ$500,MATCH($D842,'Latest indicator estimate data'!$G$1:$G$500,0),FALSE),"")</f>
        <v/>
      </c>
      <c r="K842" s="108" t="str">
        <f>IFERROR(HLOOKUP(K839,'Latest indicator estimate data'!$A$1:$ZZ$500,MATCH($D842,'Latest indicator estimate data'!$G$1:$G$500,0),FALSE),"")</f>
        <v/>
      </c>
      <c r="L842" s="108" t="str">
        <f>IFERROR(HLOOKUP(L839,'Latest indicator estimate data'!$A$1:$ZZ$500,MATCH($D842,'Latest indicator estimate data'!$G$1:$G$500,0),FALSE),"")</f>
        <v/>
      </c>
      <c r="M842" s="108" t="str">
        <f>IFERROR(HLOOKUP(M839,'Latest indicator estimate data'!$A$1:$ZZ$500,MATCH($D842,'Latest indicator estimate data'!$G$1:$G$500,0),FALSE),"")</f>
        <v/>
      </c>
      <c r="N842" s="108" t="str">
        <f>IFERROR(HLOOKUP(N839,'Latest indicator estimate data'!$A$1:$ZZ$500,MATCH($D842,'Latest indicator estimate data'!$G$1:$G$500,0),FALSE),"")</f>
        <v/>
      </c>
      <c r="O842" s="108" t="str">
        <f>IFERROR(HLOOKUP(O839,'Latest indicator estimate data'!$A$1:$ZZ$500,MATCH($D842,'Latest indicator estimate data'!$G$1:$G$500,0),FALSE),"")</f>
        <v/>
      </c>
      <c r="P842" s="108" t="str">
        <f>IFERROR(HLOOKUP(P839,'Latest indicator estimate data'!A565:ZZ1064,MATCH(D842,'Latest indicator estimate data'!F565:F1064,0),FALSE),"")</f>
        <v/>
      </c>
    </row>
    <row r="843" spans="2:16" ht="27.6">
      <c r="C843" s="125"/>
      <c r="D843" s="20" t="s">
        <v>1929</v>
      </c>
      <c r="E843" s="108" t="str">
        <f>IFERROR(HLOOKUP(E839,'Latest indicator estimate data'!$A$1:$ZZ$500,MATCH($D843,'Latest indicator estimate data'!$G$1:$G$500,0),FALSE),"")</f>
        <v/>
      </c>
      <c r="F843" s="108" t="str">
        <f>IFERROR(HLOOKUP(F839,'Latest indicator estimate data'!$A$1:$ZZ$500,MATCH($D843,'Latest indicator estimate data'!$G$1:$G$500,0),FALSE),"")</f>
        <v/>
      </c>
      <c r="G843" s="108" t="str">
        <f>IFERROR(HLOOKUP(G839,'Latest indicator estimate data'!$A$1:$ZZ$500,MATCH($D843,'Latest indicator estimate data'!$G$1:$G$500,0),FALSE),"")</f>
        <v/>
      </c>
      <c r="H843" s="108" t="str">
        <f>IFERROR(HLOOKUP(H839,'Latest indicator estimate data'!$A$1:$ZZ$500,MATCH($D843,'Latest indicator estimate data'!$G$1:$G$500,0),FALSE),"")</f>
        <v/>
      </c>
      <c r="I843" s="108" t="str">
        <f>IFERROR(HLOOKUP(I839,'Latest indicator estimate data'!$A$1:$ZZ$500,MATCH($D843,'Latest indicator estimate data'!$G$1:$G$500,0),FALSE),"")</f>
        <v/>
      </c>
      <c r="J843" s="108" t="str">
        <f>IFERROR(HLOOKUP(J839,'Latest indicator estimate data'!$A$1:$ZZ$500,MATCH($D843,'Latest indicator estimate data'!$G$1:$G$500,0),FALSE),"")</f>
        <v/>
      </c>
      <c r="K843" s="108" t="str">
        <f>IFERROR(HLOOKUP(K839,'Latest indicator estimate data'!$A$1:$ZZ$500,MATCH($D843,'Latest indicator estimate data'!$G$1:$G$500,0),FALSE),"")</f>
        <v/>
      </c>
      <c r="L843" s="108" t="str">
        <f>IFERROR(HLOOKUP(L839,'Latest indicator estimate data'!$A$1:$ZZ$500,MATCH($D843,'Latest indicator estimate data'!$G$1:$G$500,0),FALSE),"")</f>
        <v/>
      </c>
      <c r="M843" s="108" t="str">
        <f>IFERROR(HLOOKUP(M839,'Latest indicator estimate data'!$A$1:$ZZ$500,MATCH($D843,'Latest indicator estimate data'!$G$1:$G$500,0),FALSE),"")</f>
        <v/>
      </c>
      <c r="N843" s="108" t="str">
        <f>IFERROR(HLOOKUP(N839,'Latest indicator estimate data'!$A$1:$ZZ$500,MATCH($D843,'Latest indicator estimate data'!$G$1:$G$500,0),FALSE),"")</f>
        <v/>
      </c>
      <c r="O843" s="108" t="str">
        <f>IFERROR(HLOOKUP(O839,'Latest indicator estimate data'!$A$1:$ZZ$500,MATCH($D843,'Latest indicator estimate data'!$G$1:$G$500,0),FALSE),"")</f>
        <v/>
      </c>
      <c r="P843" s="108" t="str">
        <f>IFERROR(HLOOKUP(P839,'Latest indicator estimate data'!A565:ZZ1064,MATCH(D843,'Latest indicator estimate data'!F565:F1064,0),FALSE),"")</f>
        <v/>
      </c>
    </row>
    <row r="844" spans="2:16">
      <c r="C844" s="130" t="s">
        <v>2031</v>
      </c>
      <c r="D844" s="131"/>
      <c r="E844" s="132"/>
      <c r="F844" s="132"/>
      <c r="G844" s="132"/>
      <c r="H844" s="132"/>
      <c r="I844" s="132"/>
      <c r="J844" s="132"/>
      <c r="K844" s="132"/>
      <c r="L844" s="132"/>
      <c r="M844" s="132"/>
      <c r="N844" s="132"/>
      <c r="O844" s="132"/>
      <c r="P844" s="132"/>
    </row>
    <row r="845" spans="2:16">
      <c r="C845" s="125"/>
      <c r="D845" s="20" t="s">
        <v>2558</v>
      </c>
      <c r="E845" s="108" t="str">
        <f>IFERROR(HLOOKUP(E839,'Latest indicator estimate data'!$A$1:$ZZ$500,MATCH($D845,'Latest indicator estimate data'!$G$1:$G$500,0),FALSE),"")</f>
        <v/>
      </c>
      <c r="F845" s="108" t="str">
        <f>IFERROR(HLOOKUP(F839,'Latest indicator estimate data'!$A$1:$ZZ$500,MATCH($D845,'Latest indicator estimate data'!$G$1:$G$500,0),FALSE),"")</f>
        <v/>
      </c>
      <c r="G845" s="108" t="str">
        <f>IFERROR(HLOOKUP(G839,'Latest indicator estimate data'!$A$1:$ZZ$500,MATCH($D845,'Latest indicator estimate data'!$G$1:$G$500,0),FALSE),"")</f>
        <v/>
      </c>
      <c r="H845" s="108" t="str">
        <f>IFERROR(HLOOKUP(H839,'Latest indicator estimate data'!$A$1:$ZZ$500,MATCH($D845,'Latest indicator estimate data'!$G$1:$G$500,0),FALSE),"")</f>
        <v/>
      </c>
      <c r="I845" s="108" t="str">
        <f>IFERROR(HLOOKUP(I839,'Latest indicator estimate data'!$A$1:$ZZ$500,MATCH($D845,'Latest indicator estimate data'!$G$1:$G$500,0),FALSE),"")</f>
        <v/>
      </c>
      <c r="J845" s="108" t="str">
        <f>IFERROR(HLOOKUP(J839,'Latest indicator estimate data'!$A$1:$ZZ$500,MATCH($D845,'Latest indicator estimate data'!$G$1:$G$500,0),FALSE),"")</f>
        <v/>
      </c>
      <c r="K845" s="108" t="str">
        <f>IFERROR(HLOOKUP(K839,'Latest indicator estimate data'!$A$1:$ZZ$500,MATCH($D845,'Latest indicator estimate data'!$G$1:$G$500,0),FALSE),"")</f>
        <v/>
      </c>
      <c r="L845" s="108" t="str">
        <f>IFERROR(HLOOKUP(L839,'Latest indicator estimate data'!$A$1:$ZZ$500,MATCH($D845,'Latest indicator estimate data'!$G$1:$G$500,0),FALSE),"")</f>
        <v/>
      </c>
      <c r="M845" s="108" t="str">
        <f>IFERROR(HLOOKUP(M839,'Latest indicator estimate data'!$A$1:$ZZ$500,MATCH($D845,'Latest indicator estimate data'!$G$1:$G$500,0),FALSE),"")</f>
        <v/>
      </c>
      <c r="N845" s="108" t="str">
        <f>IFERROR(HLOOKUP(N839,'Latest indicator estimate data'!$A$1:$ZZ$500,MATCH($D845,'Latest indicator estimate data'!$G$1:$G$500,0),FALSE),"")</f>
        <v/>
      </c>
      <c r="O845" s="108" t="str">
        <f>IFERROR(HLOOKUP(O839,'Latest indicator estimate data'!$A$1:$ZZ$500,MATCH($D845,'Latest indicator estimate data'!$G$1:$G$500,0),FALSE),"")</f>
        <v/>
      </c>
      <c r="P845" s="108" t="str">
        <f>IFERROR(HLOOKUP(P839,'Latest indicator estimate data'!L565:AAK1064,MATCH(D845,'Latest indicator estimate data'!Q565:Q1064,0),FALSE),"")</f>
        <v/>
      </c>
    </row>
    <row r="846" spans="2:16">
      <c r="C846" s="125"/>
      <c r="D846" s="20" t="s">
        <v>2559</v>
      </c>
      <c r="E846" s="108" t="str">
        <f>IFERROR(HLOOKUP(E839,'Latest indicator estimate data'!$A$1:$ZZ$500,MATCH($D846,'Latest indicator estimate data'!$G$1:$G$500,0),FALSE),"")</f>
        <v/>
      </c>
      <c r="F846" s="108" t="str">
        <f>IFERROR(HLOOKUP(F839,'Latest indicator estimate data'!$A$1:$ZZ$500,MATCH($D846,'Latest indicator estimate data'!$G$1:$G$500,0),FALSE),"")</f>
        <v/>
      </c>
      <c r="G846" s="108" t="str">
        <f>IFERROR(HLOOKUP(G839,'Latest indicator estimate data'!$A$1:$ZZ$500,MATCH($D846,'Latest indicator estimate data'!$G$1:$G$500,0),FALSE),"")</f>
        <v/>
      </c>
      <c r="H846" s="108" t="str">
        <f>IFERROR(HLOOKUP(H839,'Latest indicator estimate data'!$A$1:$ZZ$500,MATCH($D846,'Latest indicator estimate data'!$G$1:$G$500,0),FALSE),"")</f>
        <v/>
      </c>
      <c r="I846" s="108" t="str">
        <f>IFERROR(HLOOKUP(I839,'Latest indicator estimate data'!$A$1:$ZZ$500,MATCH($D846,'Latest indicator estimate data'!$G$1:$G$500,0),FALSE),"")</f>
        <v/>
      </c>
      <c r="J846" s="108" t="str">
        <f>IFERROR(HLOOKUP(J839,'Latest indicator estimate data'!$A$1:$ZZ$500,MATCH($D846,'Latest indicator estimate data'!$G$1:$G$500,0),FALSE),"")</f>
        <v/>
      </c>
      <c r="K846" s="108" t="str">
        <f>IFERROR(HLOOKUP(K839,'Latest indicator estimate data'!$A$1:$ZZ$500,MATCH($D846,'Latest indicator estimate data'!$G$1:$G$500,0),FALSE),"")</f>
        <v/>
      </c>
      <c r="L846" s="108" t="str">
        <f>IFERROR(HLOOKUP(L839,'Latest indicator estimate data'!$A$1:$ZZ$500,MATCH($D846,'Latest indicator estimate data'!$G$1:$G$500,0),FALSE),"")</f>
        <v/>
      </c>
      <c r="M846" s="108" t="str">
        <f>IFERROR(HLOOKUP(M839,'Latest indicator estimate data'!$A$1:$ZZ$500,MATCH($D846,'Latest indicator estimate data'!$G$1:$G$500,0),FALSE),"")</f>
        <v/>
      </c>
      <c r="N846" s="108" t="str">
        <f>IFERROR(HLOOKUP(N839,'Latest indicator estimate data'!$A$1:$ZZ$500,MATCH($D846,'Latest indicator estimate data'!$G$1:$G$500,0),FALSE),"")</f>
        <v/>
      </c>
      <c r="O846" s="108" t="str">
        <f>IFERROR(HLOOKUP(O839,'Latest indicator estimate data'!$A$1:$ZZ$500,MATCH($D846,'Latest indicator estimate data'!$G$1:$G$500,0),FALSE),"")</f>
        <v/>
      </c>
      <c r="P846" s="108" t="str">
        <f>IFERROR(HLOOKUP(P839,'Latest indicator estimate data'!L566:AAK1065,MATCH(D846,'Latest indicator estimate data'!Q566:Q1065,0),FALSE),"")</f>
        <v/>
      </c>
    </row>
    <row r="847" spans="2:16">
      <c r="C847" s="130" t="s">
        <v>2035</v>
      </c>
      <c r="D847" s="131"/>
      <c r="E847" s="132"/>
      <c r="F847" s="132"/>
      <c r="G847" s="132"/>
      <c r="H847" s="132"/>
      <c r="I847" s="132"/>
      <c r="J847" s="132"/>
      <c r="K847" s="132"/>
      <c r="L847" s="132"/>
      <c r="M847" s="132"/>
      <c r="N847" s="132"/>
      <c r="O847" s="132"/>
      <c r="P847" s="132"/>
    </row>
    <row r="848" spans="2:16">
      <c r="C848" s="125"/>
      <c r="D848" s="20" t="s">
        <v>1933</v>
      </c>
      <c r="E848" s="108" t="str">
        <f>IFERROR(HLOOKUP(E839,'Latest indicator estimate data'!$A$1:$ZZ$500,MATCH($D848,'Latest indicator estimate data'!$G$1:$G$500,0),FALSE),"")</f>
        <v/>
      </c>
      <c r="F848" s="108" t="str">
        <f>IFERROR(HLOOKUP(F839,'Latest indicator estimate data'!$A$1:$ZZ$500,MATCH($D848,'Latest indicator estimate data'!$G$1:$G$500,0),FALSE),"")</f>
        <v/>
      </c>
      <c r="G848" s="108" t="str">
        <f>IFERROR(HLOOKUP(G839,'Latest indicator estimate data'!$A$1:$ZZ$500,MATCH($D848,'Latest indicator estimate data'!$G$1:$G$500,0),FALSE),"")</f>
        <v/>
      </c>
      <c r="H848" s="108" t="str">
        <f>IFERROR(HLOOKUP(H839,'Latest indicator estimate data'!$A$1:$ZZ$500,MATCH($D848,'Latest indicator estimate data'!$G$1:$G$500,0),FALSE),"")</f>
        <v/>
      </c>
      <c r="I848" s="108" t="str">
        <f>IFERROR(HLOOKUP(I839,'Latest indicator estimate data'!$A$1:$ZZ$500,MATCH($D848,'Latest indicator estimate data'!$G$1:$G$500,0),FALSE),"")</f>
        <v/>
      </c>
      <c r="J848" s="108" t="str">
        <f>IFERROR(HLOOKUP(J839,'Latest indicator estimate data'!$A$1:$ZZ$500,MATCH($D848,'Latest indicator estimate data'!$G$1:$G$500,0),FALSE),"")</f>
        <v/>
      </c>
      <c r="K848" s="108" t="str">
        <f>IFERROR(HLOOKUP(K839,'Latest indicator estimate data'!$A$1:$ZZ$500,MATCH($D848,'Latest indicator estimate data'!$G$1:$G$500,0),FALSE),"")</f>
        <v/>
      </c>
      <c r="L848" s="108" t="str">
        <f>IFERROR(HLOOKUP(L839,'Latest indicator estimate data'!$A$1:$ZZ$500,MATCH($D848,'Latest indicator estimate data'!$G$1:$G$500,0),FALSE),"")</f>
        <v/>
      </c>
      <c r="M848" s="108" t="str">
        <f>IFERROR(HLOOKUP(M839,'Latest indicator estimate data'!$A$1:$ZZ$500,MATCH($D848,'Latest indicator estimate data'!$G$1:$G$500,0),FALSE),"")</f>
        <v/>
      </c>
      <c r="N848" s="108" t="str">
        <f>IFERROR(HLOOKUP(N839,'Latest indicator estimate data'!$A$1:$ZZ$500,MATCH($D848,'Latest indicator estimate data'!$G$1:$G$500,0),FALSE),"")</f>
        <v/>
      </c>
      <c r="O848" s="108" t="str">
        <f>IFERROR(HLOOKUP(O839,'Latest indicator estimate data'!$A$1:$ZZ$500,MATCH($D848,'Latest indicator estimate data'!$G$1:$G$500,0),FALSE),"")</f>
        <v/>
      </c>
      <c r="P848" s="108" t="str">
        <f>IFERROR(HLOOKUP(P839,'Latest indicator estimate data'!L568:AAK1067,MATCH(D848,'Latest indicator estimate data'!Q568:Q1067,0),FALSE),"")</f>
        <v/>
      </c>
    </row>
    <row r="849" spans="1:30">
      <c r="C849" s="125"/>
      <c r="D849" s="20" t="s">
        <v>1934</v>
      </c>
      <c r="E849" s="108" t="str">
        <f>IFERROR(HLOOKUP(E839,'Latest indicator estimate data'!$A$1:$ZZ$500,MATCH($D849,'Latest indicator estimate data'!$G$1:$G$500,0),FALSE),"")</f>
        <v/>
      </c>
      <c r="F849" s="108" t="str">
        <f>IFERROR(HLOOKUP(F839,'Latest indicator estimate data'!$A$1:$ZZ$500,MATCH($D849,'Latest indicator estimate data'!$G$1:$G$500,0),FALSE),"")</f>
        <v/>
      </c>
      <c r="G849" s="108" t="str">
        <f>IFERROR(HLOOKUP(G839,'Latest indicator estimate data'!$A$1:$ZZ$500,MATCH($D849,'Latest indicator estimate data'!$G$1:$G$500,0),FALSE),"")</f>
        <v/>
      </c>
      <c r="H849" s="108" t="str">
        <f>IFERROR(HLOOKUP(H839,'Latest indicator estimate data'!$A$1:$ZZ$500,MATCH($D849,'Latest indicator estimate data'!$G$1:$G$500,0),FALSE),"")</f>
        <v/>
      </c>
      <c r="I849" s="108" t="str">
        <f>IFERROR(HLOOKUP(I839,'Latest indicator estimate data'!$A$1:$ZZ$500,MATCH($D849,'Latest indicator estimate data'!$G$1:$G$500,0),FALSE),"")</f>
        <v/>
      </c>
      <c r="J849" s="108" t="str">
        <f>IFERROR(HLOOKUP(J839,'Latest indicator estimate data'!$A$1:$ZZ$500,MATCH($D849,'Latest indicator estimate data'!$G$1:$G$500,0),FALSE),"")</f>
        <v/>
      </c>
      <c r="K849" s="108" t="str">
        <f>IFERROR(HLOOKUP(K839,'Latest indicator estimate data'!$A$1:$ZZ$500,MATCH($D849,'Latest indicator estimate data'!$G$1:$G$500,0),FALSE),"")</f>
        <v/>
      </c>
      <c r="L849" s="108" t="str">
        <f>IFERROR(HLOOKUP(L839,'Latest indicator estimate data'!$A$1:$ZZ$500,MATCH($D849,'Latest indicator estimate data'!$G$1:$G$500,0),FALSE),"")</f>
        <v/>
      </c>
      <c r="M849" s="108" t="str">
        <f>IFERROR(HLOOKUP(M839,'Latest indicator estimate data'!$A$1:$ZZ$500,MATCH($D849,'Latest indicator estimate data'!$G$1:$G$500,0),FALSE),"")</f>
        <v/>
      </c>
      <c r="N849" s="108" t="str">
        <f>IFERROR(HLOOKUP(N839,'Latest indicator estimate data'!$A$1:$ZZ$500,MATCH($D849,'Latest indicator estimate data'!$G$1:$G$500,0),FALSE),"")</f>
        <v/>
      </c>
      <c r="O849" s="108" t="str">
        <f>IFERROR(HLOOKUP(O839,'Latest indicator estimate data'!$A$1:$ZZ$500,MATCH($D849,'Latest indicator estimate data'!$G$1:$G$500,0),FALSE),"")</f>
        <v/>
      </c>
      <c r="P849" s="108" t="str">
        <f>IFERROR(HLOOKUP(P839,'Latest indicator estimate data'!L569:AAK1068,MATCH(D849,'Latest indicator estimate data'!Q569:Q1068,0),FALSE),"")</f>
        <v/>
      </c>
    </row>
    <row r="850" spans="1:30">
      <c r="C850" s="130" t="s">
        <v>2039</v>
      </c>
      <c r="D850" s="131"/>
      <c r="E850" s="132"/>
      <c r="F850" s="132"/>
      <c r="G850" s="132"/>
      <c r="H850" s="132"/>
      <c r="I850" s="132"/>
      <c r="J850" s="132"/>
      <c r="K850" s="132"/>
      <c r="L850" s="132"/>
      <c r="M850" s="132"/>
      <c r="N850" s="132"/>
      <c r="O850" s="132"/>
      <c r="P850" s="132"/>
    </row>
    <row r="851" spans="1:30">
      <c r="C851" s="125"/>
      <c r="D851" s="20" t="s">
        <v>2561</v>
      </c>
      <c r="E851" s="108" t="str">
        <f>IFERROR(HLOOKUP(E839,'Latest indicator estimate data'!$A$1:$ZZ$500,MATCH($D851,'Latest indicator estimate data'!$G$1:$G$500,0),FALSE),"")</f>
        <v/>
      </c>
      <c r="F851" s="108" t="str">
        <f>IFERROR(HLOOKUP(F839,'Latest indicator estimate data'!$A$1:$ZZ$500,MATCH($D851,'Latest indicator estimate data'!$G$1:$G$500,0),FALSE),"")</f>
        <v/>
      </c>
      <c r="G851" s="108" t="str">
        <f>IFERROR(HLOOKUP(G839,'Latest indicator estimate data'!$A$1:$ZZ$500,MATCH($D851,'Latest indicator estimate data'!$G$1:$G$500,0),FALSE),"")</f>
        <v/>
      </c>
      <c r="H851" s="108" t="str">
        <f>IFERROR(HLOOKUP(H839,'Latest indicator estimate data'!$A$1:$ZZ$500,MATCH($D851,'Latest indicator estimate data'!$G$1:$G$500,0),FALSE),"")</f>
        <v/>
      </c>
      <c r="I851" s="108" t="str">
        <f>IFERROR(HLOOKUP(I839,'Latest indicator estimate data'!$A$1:$ZZ$500,MATCH($D851,'Latest indicator estimate data'!$G$1:$G$500,0),FALSE),"")</f>
        <v/>
      </c>
      <c r="J851" s="108" t="str">
        <f>IFERROR(HLOOKUP(J839,'Latest indicator estimate data'!$A$1:$ZZ$500,MATCH($D851,'Latest indicator estimate data'!$G$1:$G$500,0),FALSE),"")</f>
        <v/>
      </c>
      <c r="K851" s="108" t="str">
        <f>IFERROR(HLOOKUP(K839,'Latest indicator estimate data'!$A$1:$ZZ$500,MATCH($D851,'Latest indicator estimate data'!$G$1:$G$500,0),FALSE),"")</f>
        <v/>
      </c>
      <c r="L851" s="108" t="str">
        <f>IFERROR(HLOOKUP(L839,'Latest indicator estimate data'!$A$1:$ZZ$500,MATCH($D851,'Latest indicator estimate data'!$G$1:$G$500,0),FALSE),"")</f>
        <v/>
      </c>
      <c r="M851" s="108" t="str">
        <f>IFERROR(HLOOKUP(M839,'Latest indicator estimate data'!$A$1:$ZZ$500,MATCH($D851,'Latest indicator estimate data'!$G$1:$G$500,0),FALSE),"")</f>
        <v/>
      </c>
      <c r="N851" s="108" t="str">
        <f>IFERROR(HLOOKUP(N839,'Latest indicator estimate data'!$A$1:$ZZ$500,MATCH($D851,'Latest indicator estimate data'!$G$1:$G$500,0),FALSE),"")</f>
        <v/>
      </c>
      <c r="O851" s="108" t="str">
        <f>IFERROR(HLOOKUP(O839,'Latest indicator estimate data'!$A$1:$ZZ$500,MATCH($D851,'Latest indicator estimate data'!$G$1:$G$500,0),FALSE),"")</f>
        <v/>
      </c>
      <c r="P851" s="108" t="str">
        <f>IFERROR(HLOOKUP(P839,'Latest indicator estimate data'!L571:AAK1070,MATCH(D851,'Latest indicator estimate data'!Q571:Q1070,0),FALSE),"")</f>
        <v/>
      </c>
    </row>
    <row r="852" spans="1:30">
      <c r="C852" s="126"/>
      <c r="D852" s="129" t="s">
        <v>2560</v>
      </c>
      <c r="E852" s="113" t="str">
        <f>IFERROR(HLOOKUP(E839,'Latest indicator estimate data'!$A$1:$ZZ$500,MATCH($D852,'Latest indicator estimate data'!$G$1:$G$500,0),FALSE),"")</f>
        <v/>
      </c>
      <c r="F852" s="113" t="str">
        <f>IFERROR(HLOOKUP(F839,'Latest indicator estimate data'!$A$1:$ZZ$500,MATCH($D852,'Latest indicator estimate data'!$G$1:$G$500,0),FALSE),"")</f>
        <v/>
      </c>
      <c r="G852" s="113" t="str">
        <f>IFERROR(HLOOKUP(G839,'Latest indicator estimate data'!$A$1:$ZZ$500,MATCH($D852,'Latest indicator estimate data'!$G$1:$G$500,0),FALSE),"")</f>
        <v/>
      </c>
      <c r="H852" s="113" t="str">
        <f>IFERROR(HLOOKUP(H839,'Latest indicator estimate data'!$A$1:$ZZ$500,MATCH($D852,'Latest indicator estimate data'!$G$1:$G$500,0),FALSE),"")</f>
        <v/>
      </c>
      <c r="I852" s="113" t="str">
        <f>IFERROR(HLOOKUP(I839,'Latest indicator estimate data'!$A$1:$ZZ$500,MATCH($D852,'Latest indicator estimate data'!$G$1:$G$500,0),FALSE),"")</f>
        <v/>
      </c>
      <c r="J852" s="113" t="str">
        <f>IFERROR(HLOOKUP(J839,'Latest indicator estimate data'!$A$1:$ZZ$500,MATCH($D852,'Latest indicator estimate data'!$G$1:$G$500,0),FALSE),"")</f>
        <v/>
      </c>
      <c r="K852" s="113" t="str">
        <f>IFERROR(HLOOKUP(K839,'Latest indicator estimate data'!$A$1:$ZZ$500,MATCH($D852,'Latest indicator estimate data'!$G$1:$G$500,0),FALSE),"")</f>
        <v/>
      </c>
      <c r="L852" s="113" t="str">
        <f>IFERROR(HLOOKUP(L839,'Latest indicator estimate data'!$A$1:$ZZ$500,MATCH($D852,'Latest indicator estimate data'!$G$1:$G$500,0),FALSE),"")</f>
        <v/>
      </c>
      <c r="M852" s="113" t="str">
        <f>IFERROR(HLOOKUP(M839,'Latest indicator estimate data'!$A$1:$ZZ$500,MATCH($D852,'Latest indicator estimate data'!$G$1:$G$500,0),FALSE),"")</f>
        <v/>
      </c>
      <c r="N852" s="113" t="str">
        <f>IFERROR(HLOOKUP(N839,'Latest indicator estimate data'!$A$1:$ZZ$500,MATCH($D852,'Latest indicator estimate data'!$G$1:$G$500,0),FALSE),"")</f>
        <v/>
      </c>
      <c r="O852" s="113" t="str">
        <f>IFERROR(HLOOKUP(O839,'Latest indicator estimate data'!$A$1:$ZZ$500,MATCH($D852,'Latest indicator estimate data'!$G$1:$G$500,0),FALSE),"")</f>
        <v/>
      </c>
      <c r="P852" s="113" t="str">
        <f>IFERROR(HLOOKUP(P839,'Latest indicator estimate data'!L572:AAK1071,MATCH(D852,'Latest indicator estimate data'!Q572:Q1071,0),FALSE),"")</f>
        <v/>
      </c>
    </row>
    <row r="853" spans="1:30" ht="12.75" customHeight="1">
      <c r="C853" s="198"/>
      <c r="D853" s="198"/>
      <c r="E853" s="162"/>
      <c r="F853" s="162"/>
      <c r="G853" s="162"/>
      <c r="H853" s="162"/>
      <c r="I853" s="162"/>
      <c r="J853" s="162"/>
      <c r="K853" s="162"/>
      <c r="L853" s="162"/>
      <c r="M853" s="151"/>
      <c r="N853" s="151"/>
      <c r="O853" s="151"/>
      <c r="P853" s="151"/>
    </row>
    <row r="854" spans="1:30">
      <c r="C854" s="198"/>
      <c r="D854" s="198"/>
      <c r="E854" s="167"/>
      <c r="F854" s="167"/>
      <c r="G854" s="167"/>
      <c r="H854" s="167"/>
      <c r="I854" s="167"/>
      <c r="J854" s="167"/>
      <c r="K854" s="167"/>
      <c r="L854" s="167"/>
      <c r="M854" s="167"/>
      <c r="N854" s="167"/>
      <c r="O854" s="167"/>
      <c r="P854" s="167"/>
    </row>
    <row r="855" spans="1:30">
      <c r="D855" s="199"/>
      <c r="E855" s="108"/>
      <c r="F855" s="108"/>
      <c r="G855" s="108"/>
      <c r="H855" s="108"/>
      <c r="I855" s="108"/>
      <c r="J855" s="108"/>
      <c r="K855" s="108"/>
      <c r="L855" s="108"/>
      <c r="M855" s="108"/>
      <c r="N855" s="108"/>
      <c r="O855" s="108"/>
      <c r="P855" s="108"/>
    </row>
    <row r="856" spans="1:30" s="20" customFormat="1" ht="23.4">
      <c r="A856" s="115"/>
      <c r="B856" s="116" t="s">
        <v>2383</v>
      </c>
      <c r="C856" s="117"/>
      <c r="D856" s="116"/>
      <c r="E856" s="24"/>
      <c r="F856" s="24"/>
      <c r="G856" s="24"/>
      <c r="H856" s="24"/>
      <c r="I856" s="24"/>
      <c r="J856" s="24"/>
      <c r="K856" s="24"/>
      <c r="L856" s="24"/>
      <c r="M856" s="24"/>
      <c r="N856" s="24"/>
      <c r="O856" s="23"/>
      <c r="P856" s="115"/>
      <c r="Q856" s="115"/>
    </row>
    <row r="857" spans="1:30" s="20" customFormat="1" ht="12.75" customHeight="1">
      <c r="A857" s="115"/>
      <c r="B857" s="147" t="s">
        <v>2384</v>
      </c>
      <c r="C857" s="117"/>
      <c r="D857" s="116"/>
      <c r="E857" s="24"/>
      <c r="F857" s="24"/>
      <c r="G857" s="24"/>
      <c r="H857" s="24"/>
      <c r="I857" s="24"/>
      <c r="J857" s="24"/>
      <c r="K857" s="24"/>
      <c r="L857" s="24"/>
      <c r="M857" s="24"/>
      <c r="N857" s="24"/>
      <c r="O857" s="23"/>
      <c r="P857" s="115"/>
      <c r="Q857" s="115"/>
    </row>
    <row r="858" spans="1:30" s="20" customFormat="1">
      <c r="A858" s="118"/>
      <c r="B858" s="105" t="s">
        <v>2385</v>
      </c>
      <c r="C858" s="105"/>
      <c r="D858" s="148"/>
      <c r="E858" s="147"/>
      <c r="F858" s="107"/>
      <c r="G858" s="107"/>
      <c r="H858" s="107"/>
      <c r="I858" s="107"/>
      <c r="J858" s="107"/>
      <c r="K858" s="107"/>
      <c r="L858" s="107"/>
      <c r="M858" s="107"/>
      <c r="N858" s="107"/>
      <c r="O858" s="108"/>
      <c r="P858" s="118"/>
      <c r="Q858" s="118"/>
    </row>
    <row r="859" spans="1:30" s="18" customFormat="1" ht="25.5" customHeight="1">
      <c r="A859" s="118"/>
      <c r="B859" s="115"/>
      <c r="C859" s="109"/>
      <c r="D859" s="109"/>
      <c r="E859" s="245" t="s">
        <v>2188</v>
      </c>
      <c r="F859" s="245"/>
      <c r="G859" s="245"/>
      <c r="H859" s="245"/>
      <c r="I859" s="245" t="s">
        <v>2386</v>
      </c>
      <c r="J859" s="245"/>
      <c r="K859" s="245"/>
      <c r="L859" s="245"/>
      <c r="M859" s="245"/>
      <c r="N859" s="110"/>
      <c r="O859" s="110"/>
      <c r="P859" s="186"/>
      <c r="Q859" s="186"/>
      <c r="R859" s="186"/>
      <c r="Y859" s="19"/>
      <c r="Z859" s="19"/>
      <c r="AA859" s="19"/>
      <c r="AB859" s="19"/>
      <c r="AC859" s="19"/>
      <c r="AD859" s="19"/>
    </row>
    <row r="860" spans="1:30" s="18" customFormat="1" ht="36" customHeight="1">
      <c r="A860" s="119"/>
      <c r="B860" s="115"/>
      <c r="C860" s="120"/>
      <c r="D860" s="120"/>
      <c r="E860" s="118" t="str">
        <f>X862</f>
        <v xml:space="preserve">collect specimen for COVID testing </v>
      </c>
      <c r="F860" s="118" t="str">
        <f>X863</f>
        <v xml:space="preserve">conduct RDT tests onsite </v>
      </c>
      <c r="G860" s="118" t="str">
        <f>X864</f>
        <v xml:space="preserve">conduct PCR tests onsite </v>
      </c>
      <c r="H860" s="118" t="str">
        <f>X865</f>
        <v xml:space="preserve">conduct PCR or RDT tests onsite </v>
      </c>
      <c r="I860" s="118" t="str">
        <f>X866</f>
        <v>do not conduct PCR tests nor RDT to diagnose COVID-19</v>
      </c>
      <c r="J860" s="118" t="str">
        <f>X867</f>
        <v>conduct PCR tests but not RDT to diagnose COVID-19</v>
      </c>
      <c r="K860" s="118" t="str">
        <f>X868</f>
        <v>conduct both PCR tests and RDT to diagnose COVID-19</v>
      </c>
      <c r="L860" s="118" t="str">
        <f>X869</f>
        <v>do not conduct PCR tests but conduct RDT to diagnose COVID-19</v>
      </c>
      <c r="M860" s="118" t="str">
        <f>X870</f>
        <v>conduct PCR tests or RDT to diagnose COVID-19</v>
      </c>
      <c r="N860" s="118" t="s">
        <v>2015</v>
      </c>
      <c r="O860" s="118"/>
      <c r="P860" s="160"/>
      <c r="Q860" s="160"/>
      <c r="R860" s="111"/>
    </row>
    <row r="861" spans="1:30" s="20" customFormat="1" ht="41.4">
      <c r="A861" s="119"/>
      <c r="B861" s="115"/>
      <c r="C861" s="121"/>
      <c r="D861" s="121"/>
      <c r="E861" s="127" t="s">
        <v>1101</v>
      </c>
      <c r="F861" s="127" t="s">
        <v>1102</v>
      </c>
      <c r="G861" s="127" t="s">
        <v>1103</v>
      </c>
      <c r="H861" s="127" t="s">
        <v>1104</v>
      </c>
      <c r="I861" s="127" t="s">
        <v>1135</v>
      </c>
      <c r="J861" s="127" t="s">
        <v>1136</v>
      </c>
      <c r="K861" s="127" t="s">
        <v>1137</v>
      </c>
      <c r="L861" s="127" t="s">
        <v>1138</v>
      </c>
      <c r="M861" s="127" t="s">
        <v>1139</v>
      </c>
      <c r="N861" s="127" t="s">
        <v>1198</v>
      </c>
      <c r="O861" s="127"/>
      <c r="P861" s="127"/>
      <c r="Q861" s="127"/>
      <c r="R861" s="127"/>
      <c r="X861" s="150" t="s">
        <v>2023</v>
      </c>
      <c r="Y861" s="150" t="s">
        <v>2024</v>
      </c>
      <c r="Z861" s="150" t="s">
        <v>2025</v>
      </c>
      <c r="AA861" s="150" t="s">
        <v>2387</v>
      </c>
    </row>
    <row r="862" spans="1:30" s="20" customFormat="1" ht="12.75" customHeight="1">
      <c r="A862" s="118"/>
      <c r="B862" s="115"/>
      <c r="C862" s="123" t="s">
        <v>1927</v>
      </c>
      <c r="D862" s="124"/>
      <c r="E862" s="112">
        <f>HLOOKUP(E861,'Latest indicator estimate data'!$A$1:$ZZ$500,MATCH($C862,'Latest indicator estimate data'!$G$1:$G$500,0),FALSE)</f>
        <v>39</v>
      </c>
      <c r="F862" s="112">
        <f>HLOOKUP(F861,'Latest indicator estimate data'!$A$1:$ZZ$500,MATCH($C862,'Latest indicator estimate data'!$G$1:$G$500,0),FALSE)</f>
        <v>31</v>
      </c>
      <c r="G862" s="112">
        <f>HLOOKUP(G861,'Latest indicator estimate data'!$A$1:$ZZ$500,MATCH($C862,'Latest indicator estimate data'!$G$1:$G$500,0),FALSE)</f>
        <v>17</v>
      </c>
      <c r="H862" s="112">
        <f>HLOOKUP(H861,'Latest indicator estimate data'!$A$1:$ZZ$500,MATCH($C862,'Latest indicator estimate data'!$G$1:$G$500,0),FALSE)</f>
        <v>33</v>
      </c>
      <c r="I862" s="112">
        <f>HLOOKUP(I861,'Latest indicator estimate data'!$A$1:$ZZ$500,MATCH($C862,'Latest indicator estimate data'!$G$1:$G$500,0),FALSE)</f>
        <v>16</v>
      </c>
      <c r="J862" s="112">
        <f>HLOOKUP(J861,'Latest indicator estimate data'!$A$1:$ZZ$500,MATCH($C862,'Latest indicator estimate data'!$G$1:$G$500,0),FALSE)</f>
        <v>4</v>
      </c>
      <c r="K862" s="112">
        <f>HLOOKUP(K861,'Latest indicator estimate data'!$A$1:$ZZ$500,MATCH($C862,'Latest indicator estimate data'!$G$1:$G$500,0),FALSE)</f>
        <v>40</v>
      </c>
      <c r="L862" s="112">
        <f>HLOOKUP(L861,'Latest indicator estimate data'!$A$1:$ZZ$500,MATCH($C862,'Latest indicator estimate data'!$G$1:$G$500,0),FALSE)</f>
        <v>40</v>
      </c>
      <c r="M862" s="112">
        <f>HLOOKUP(M861,'Latest indicator estimate data'!$A$1:$ZZ$500,MATCH($C862,'Latest indicator estimate data'!$G$1:$G$500,0),FALSE)</f>
        <v>33</v>
      </c>
      <c r="N862" s="112">
        <f>HLOOKUP(N861,'Latest indicator estimate data'!$A$1:$ZZ$500,MATCH($C862,'Latest indicator estimate data'!$G$1:$G$500,0),FALSE)</f>
        <v>147</v>
      </c>
      <c r="O862" s="112" t="e">
        <f>HLOOKUP(O861,'Latest indicator estimate data'!$A$1:$ZZ$500,MATCH($C862,'Latest indicator estimate data'!$G$1:$G$500,0),FALSE)</f>
        <v>#N/A</v>
      </c>
      <c r="P862" s="112" t="e">
        <f>HLOOKUP(P861,'Latest indicator estimate data'!$A$1:$ZZ$500,MATCH($C862,'Latest indicator estimate data'!$G$1:$G$500,0),FALSE)</f>
        <v>#N/A</v>
      </c>
      <c r="Q862" s="112" t="e">
        <f>HLOOKUP(Q861,'Latest indicator estimate data'!$A$1:$ZZ$500,MATCH($C862,'Latest indicator estimate data'!$G$1:$G$500,0),FALSE)</f>
        <v>#N/A</v>
      </c>
      <c r="R862" s="112" t="e">
        <f>HLOOKUP(R861,'Latest indicator estimate data'!$A$1:$ZZ$500,MATCH($C862,'Latest indicator estimate data'!$G$1:$G$500,0),FALSE)</f>
        <v>#N/A</v>
      </c>
      <c r="X862" s="20" t="s">
        <v>2388</v>
      </c>
      <c r="Y862" s="19" t="s">
        <v>1101</v>
      </c>
      <c r="Z862" s="19" t="s">
        <v>1752</v>
      </c>
      <c r="AA862" t="s">
        <v>1269</v>
      </c>
    </row>
    <row r="863" spans="1:30" s="20" customFormat="1" ht="12.75" customHeight="1">
      <c r="A863" s="118"/>
      <c r="B863" s="115"/>
      <c r="C863" s="133" t="s">
        <v>2027</v>
      </c>
      <c r="D863" s="134"/>
      <c r="E863" s="132"/>
      <c r="F863" s="132"/>
      <c r="G863" s="132"/>
      <c r="H863" s="132"/>
      <c r="I863" s="132"/>
      <c r="J863" s="132"/>
      <c r="K863" s="132"/>
      <c r="L863" s="132"/>
      <c r="M863" s="132"/>
      <c r="N863" s="132"/>
      <c r="O863" s="132"/>
      <c r="P863" s="132"/>
      <c r="Q863" s="132"/>
      <c r="R863" s="132"/>
      <c r="X863" s="20" t="s">
        <v>2389</v>
      </c>
      <c r="Y863" s="19" t="s">
        <v>1102</v>
      </c>
      <c r="Z863" s="19" t="s">
        <v>1754</v>
      </c>
      <c r="AA863" t="s">
        <v>1269</v>
      </c>
    </row>
    <row r="864" spans="1:30" s="20" customFormat="1" ht="12.75" customHeight="1">
      <c r="A864" s="118"/>
      <c r="B864" s="115"/>
      <c r="C864" s="125"/>
      <c r="D864" s="20" t="s">
        <v>1928</v>
      </c>
      <c r="E864" s="108">
        <f>IFERROR(HLOOKUP(E861,'Latest indicator estimate data'!$A$1:$ZZ$500,MATCH($D864,'Latest indicator estimate data'!$G$1:$G$500,0),FALSE),"")</f>
        <v>89</v>
      </c>
      <c r="F864" s="108">
        <f>IFERROR(HLOOKUP(F861,'Latest indicator estimate data'!$A$1:$ZZ$500,MATCH($D864,'Latest indicator estimate data'!$G$1:$G$500,0),FALSE),"")</f>
        <v>73</v>
      </c>
      <c r="G864" s="108">
        <f>IFERROR(HLOOKUP(G861,'Latest indicator estimate data'!$A$1:$ZZ$500,MATCH($D864,'Latest indicator estimate data'!$G$1:$G$500,0),FALSE),"")</f>
        <v>56</v>
      </c>
      <c r="H864" s="108">
        <f>IFERROR(HLOOKUP(H861,'Latest indicator estimate data'!$A$1:$ZZ$500,MATCH($D864,'Latest indicator estimate data'!$G$1:$G$500,0),FALSE),"")</f>
        <v>78</v>
      </c>
      <c r="I864" s="108">
        <f>IFERROR(HLOOKUP(I861,'Latest indicator estimate data'!$A$1:$ZZ$500,MATCH($D864,'Latest indicator estimate data'!$G$1:$G$500,0),FALSE),"")</f>
        <v>13</v>
      </c>
      <c r="J864" s="108">
        <f>IFERROR(HLOOKUP(J861,'Latest indicator estimate data'!$A$1:$ZZ$500,MATCH($D864,'Latest indicator estimate data'!$G$1:$G$500,0),FALSE),"")</f>
        <v>5</v>
      </c>
      <c r="K864" s="108">
        <f>IFERROR(HLOOKUP(K861,'Latest indicator estimate data'!$A$1:$ZZ$500,MATCH($D864,'Latest indicator estimate data'!$G$1:$G$500,0),FALSE),"")</f>
        <v>25</v>
      </c>
      <c r="L864" s="108">
        <f>IFERROR(HLOOKUP(L861,'Latest indicator estimate data'!$A$1:$ZZ$500,MATCH($D864,'Latest indicator estimate data'!$G$1:$G$500,0),FALSE),"")</f>
        <v>57</v>
      </c>
      <c r="M864" s="108">
        <f>IFERROR(HLOOKUP(M861,'Latest indicator estimate data'!$A$1:$ZZ$500,MATCH($D864,'Latest indicator estimate data'!$G$1:$G$500,0),FALSE),"")</f>
        <v>78</v>
      </c>
      <c r="N864" s="108">
        <f>IFERROR(HLOOKUP(N861,'Latest indicator estimate data'!$A$1:$ZZ$500,MATCH($D864,'Latest indicator estimate data'!$G$1:$G$500,0),FALSE),"")</f>
        <v>45</v>
      </c>
      <c r="O864" s="108" t="str">
        <f>IFERROR(HLOOKUP(O861,'Latest indicator estimate data'!$A$1:$ZZ$500,MATCH($D864,'Latest indicator estimate data'!$G$1:$G$500,0),FALSE),"")</f>
        <v/>
      </c>
      <c r="P864" s="108" t="str">
        <f>IFERROR(HLOOKUP(P861,'Latest indicator estimate data'!$A$1:$ZZ$500,MATCH($D864,'Latest indicator estimate data'!$G$1:$G$500,0),FALSE),"")</f>
        <v/>
      </c>
      <c r="Q864" s="108" t="str">
        <f>IFERROR(HLOOKUP(Q861,'Latest indicator estimate data'!$A$1:$ZZ$500,MATCH($D864,'Latest indicator estimate data'!$G$1:$G$500,0),FALSE),"")</f>
        <v/>
      </c>
      <c r="R864" s="108" t="str">
        <f>IFERROR(HLOOKUP(R861,'Latest indicator estimate data'!$A$1:$ZZ$500,MATCH($D864,'Latest indicator estimate data'!$G$1:$G$500,0),FALSE),"")</f>
        <v/>
      </c>
      <c r="X864" s="20" t="s">
        <v>2390</v>
      </c>
      <c r="Y864" s="19" t="s">
        <v>1103</v>
      </c>
      <c r="Z864" s="19" t="s">
        <v>1756</v>
      </c>
      <c r="AA864" t="s">
        <v>1269</v>
      </c>
    </row>
    <row r="865" spans="1:27" s="20" customFormat="1" ht="12.75" customHeight="1">
      <c r="A865" s="118"/>
      <c r="B865" s="115"/>
      <c r="C865" s="125"/>
      <c r="D865" s="20" t="s">
        <v>1929</v>
      </c>
      <c r="E865" s="108">
        <f>IFERROR(HLOOKUP(E861,'Latest indicator estimate data'!$A$1:$ZZ$500,MATCH($D865,'Latest indicator estimate data'!$G$1:$G$500,0),FALSE),"")</f>
        <v>17</v>
      </c>
      <c r="F865" s="108">
        <f>IFERROR(HLOOKUP(F861,'Latest indicator estimate data'!$A$1:$ZZ$500,MATCH($D865,'Latest indicator estimate data'!$G$1:$G$500,0),FALSE),"")</f>
        <v>13</v>
      </c>
      <c r="G865" s="108">
        <f>IFERROR(HLOOKUP(G861,'Latest indicator estimate data'!$A$1:$ZZ$500,MATCH($D865,'Latest indicator estimate data'!$G$1:$G$500,0),FALSE),"")</f>
        <v>0</v>
      </c>
      <c r="H865" s="108">
        <f>IFERROR(HLOOKUP(H861,'Latest indicator estimate data'!$A$1:$ZZ$500,MATCH($D865,'Latest indicator estimate data'!$G$1:$G$500,0),FALSE),"")</f>
        <v>13</v>
      </c>
      <c r="I865" s="108">
        <f>IFERROR(HLOOKUP(I861,'Latest indicator estimate data'!$A$1:$ZZ$500,MATCH($D865,'Latest indicator estimate data'!$G$1:$G$500,0),FALSE),"")</f>
        <v>24</v>
      </c>
      <c r="J865" s="108">
        <f>IFERROR(HLOOKUP(J861,'Latest indicator estimate data'!$A$1:$ZZ$500,MATCH($D865,'Latest indicator estimate data'!$G$1:$G$500,0),FALSE),"")</f>
        <v>0</v>
      </c>
      <c r="K865" s="108">
        <f>IFERROR(HLOOKUP(K861,'Latest indicator estimate data'!$A$1:$ZZ$500,MATCH($D865,'Latest indicator estimate data'!$G$1:$G$500,0),FALSE),"")</f>
        <v>76</v>
      </c>
      <c r="L865" s="108">
        <f>IFERROR(HLOOKUP(L861,'Latest indicator estimate data'!$A$1:$ZZ$500,MATCH($D865,'Latest indicator estimate data'!$G$1:$G$500,0),FALSE),"")</f>
        <v>0</v>
      </c>
      <c r="M865" s="108">
        <f>IFERROR(HLOOKUP(M861,'Latest indicator estimate data'!$A$1:$ZZ$500,MATCH($D865,'Latest indicator estimate data'!$G$1:$G$500,0),FALSE),"")</f>
        <v>13</v>
      </c>
      <c r="N865" s="108">
        <f>IFERROR(HLOOKUP(N861,'Latest indicator estimate data'!$A$1:$ZZ$500,MATCH($D865,'Latest indicator estimate data'!$G$1:$G$500,0),FALSE),"")</f>
        <v>102</v>
      </c>
      <c r="O865" s="108" t="str">
        <f>IFERROR(HLOOKUP(O861,'Latest indicator estimate data'!$A$1:$ZZ$500,MATCH($D865,'Latest indicator estimate data'!$G$1:$G$500,0),FALSE),"")</f>
        <v/>
      </c>
      <c r="P865" s="108" t="str">
        <f>IFERROR(HLOOKUP(P861,'Latest indicator estimate data'!$A$1:$ZZ$500,MATCH($D865,'Latest indicator estimate data'!$G$1:$G$500,0),FALSE),"")</f>
        <v/>
      </c>
      <c r="Q865" s="108" t="str">
        <f>IFERROR(HLOOKUP(Q861,'Latest indicator estimate data'!$A$1:$ZZ$500,MATCH($D865,'Latest indicator estimate data'!$G$1:$G$500,0),FALSE),"")</f>
        <v/>
      </c>
      <c r="R865" s="108" t="str">
        <f>IFERROR(HLOOKUP(R861,'Latest indicator estimate data'!$A$1:$ZZ$500,MATCH($D865,'Latest indicator estimate data'!$G$1:$G$500,0),FALSE),"")</f>
        <v/>
      </c>
      <c r="X865" s="20" t="s">
        <v>2391</v>
      </c>
      <c r="Y865" s="19" t="s">
        <v>1104</v>
      </c>
      <c r="Z865" s="19" t="s">
        <v>1758</v>
      </c>
      <c r="AA865" t="s">
        <v>1269</v>
      </c>
    </row>
    <row r="866" spans="1:27" s="20" customFormat="1" ht="12.75" customHeight="1">
      <c r="A866" s="118"/>
      <c r="B866" s="115"/>
      <c r="C866" s="130" t="s">
        <v>2031</v>
      </c>
      <c r="D866" s="131"/>
      <c r="E866" s="132"/>
      <c r="F866" s="132"/>
      <c r="G866" s="132"/>
      <c r="H866" s="132"/>
      <c r="I866" s="132"/>
      <c r="J866" s="132"/>
      <c r="K866" s="132"/>
      <c r="L866" s="132"/>
      <c r="M866" s="132"/>
      <c r="N866" s="132"/>
      <c r="O866" s="132"/>
      <c r="P866" s="132"/>
      <c r="Q866" s="132"/>
      <c r="R866" s="132"/>
      <c r="X866" s="20" t="s">
        <v>2392</v>
      </c>
      <c r="Y866" s="19" t="s">
        <v>1135</v>
      </c>
      <c r="Z866" s="19" t="s">
        <v>1822</v>
      </c>
      <c r="AA866" t="s">
        <v>1269</v>
      </c>
    </row>
    <row r="867" spans="1:27" s="20" customFormat="1" ht="12.75" customHeight="1">
      <c r="A867" s="118"/>
      <c r="B867" s="115"/>
      <c r="C867" s="125"/>
      <c r="D867" s="20" t="s">
        <v>2558</v>
      </c>
      <c r="E867" s="108">
        <f>IFERROR(HLOOKUP(E861,'Latest indicator estimate data'!$A$1:$ZZ$500,MATCH($D867,'Latest indicator estimate data'!$G$1:$G$500,0),FALSE),"")</f>
        <v>19</v>
      </c>
      <c r="F867" s="108">
        <f>IFERROR(HLOOKUP(F861,'Latest indicator estimate data'!$A$1:$ZZ$500,MATCH($D867,'Latest indicator estimate data'!$G$1:$G$500,0),FALSE),"")</f>
        <v>13</v>
      </c>
      <c r="G867" s="108">
        <f>IFERROR(HLOOKUP(G861,'Latest indicator estimate data'!$A$1:$ZZ$500,MATCH($D867,'Latest indicator estimate data'!$G$1:$G$500,0),FALSE),"")</f>
        <v>0</v>
      </c>
      <c r="H867" s="108">
        <f>IFERROR(HLOOKUP(H861,'Latest indicator estimate data'!$A$1:$ZZ$500,MATCH($D867,'Latest indicator estimate data'!$G$1:$G$500,0),FALSE),"")</f>
        <v>13</v>
      </c>
      <c r="I867" s="108">
        <f>IFERROR(HLOOKUP(I861,'Latest indicator estimate data'!$A$1:$ZZ$500,MATCH($D867,'Latest indicator estimate data'!$G$1:$G$500,0),FALSE),"")</f>
        <v>30</v>
      </c>
      <c r="J867" s="108">
        <f>IFERROR(HLOOKUP(J861,'Latest indicator estimate data'!$A$1:$ZZ$500,MATCH($D867,'Latest indicator estimate data'!$G$1:$G$500,0),FALSE),"")</f>
        <v>0</v>
      </c>
      <c r="K867" s="108">
        <f>IFERROR(HLOOKUP(K861,'Latest indicator estimate data'!$A$1:$ZZ$500,MATCH($D867,'Latest indicator estimate data'!$G$1:$G$500,0),FALSE),"")</f>
        <v>70</v>
      </c>
      <c r="L867" s="108">
        <f>IFERROR(HLOOKUP(L861,'Latest indicator estimate data'!$A$1:$ZZ$500,MATCH($D867,'Latest indicator estimate data'!$G$1:$G$500,0),FALSE),"")</f>
        <v>0</v>
      </c>
      <c r="M867" s="108">
        <f>IFERROR(HLOOKUP(M861,'Latest indicator estimate data'!$A$1:$ZZ$500,MATCH($D867,'Latest indicator estimate data'!$G$1:$G$500,0),FALSE),"")</f>
        <v>13</v>
      </c>
      <c r="N867" s="108">
        <f>IFERROR(HLOOKUP(N861,'Latest indicator estimate data'!$A$1:$ZZ$500,MATCH($D867,'Latest indicator estimate data'!$G$1:$G$500,0),FALSE),"")</f>
        <v>108</v>
      </c>
      <c r="O867" s="108" t="str">
        <f>IFERROR(HLOOKUP(O861,'Latest indicator estimate data'!$A$1:$ZZ$500,MATCH($D867,'Latest indicator estimate data'!$G$1:$G$500,0),FALSE),"")</f>
        <v/>
      </c>
      <c r="P867" s="108" t="str">
        <f>IFERROR(HLOOKUP(P861,'Latest indicator estimate data'!$A$1:$ZZ$500,MATCH($D867,'Latest indicator estimate data'!$G$1:$G$500,0),FALSE),"")</f>
        <v/>
      </c>
      <c r="Q867" s="108" t="str">
        <f>IFERROR(HLOOKUP(Q861,'Latest indicator estimate data'!$A$1:$ZZ$500,MATCH($D867,'Latest indicator estimate data'!$G$1:$G$500,0),FALSE),"")</f>
        <v/>
      </c>
      <c r="R867" s="108" t="str">
        <f>IFERROR(HLOOKUP(R861,'Latest indicator estimate data'!$A$1:$ZZ$500,MATCH($D867,'Latest indicator estimate data'!$G$1:$G$500,0),FALSE),"")</f>
        <v/>
      </c>
      <c r="X867" s="20" t="s">
        <v>2393</v>
      </c>
      <c r="Y867" s="19" t="s">
        <v>1136</v>
      </c>
      <c r="Z867" s="19" t="s">
        <v>1824</v>
      </c>
      <c r="AA867" t="s">
        <v>1269</v>
      </c>
    </row>
    <row r="868" spans="1:27" s="20" customFormat="1" ht="12.75" customHeight="1">
      <c r="A868" s="118"/>
      <c r="B868" s="115"/>
      <c r="C868" s="125"/>
      <c r="D868" s="20" t="s">
        <v>2559</v>
      </c>
      <c r="E868" s="108">
        <f>IFERROR(HLOOKUP(E861,'Latest indicator estimate data'!$A$1:$ZZ$500,MATCH($D868,'Latest indicator estimate data'!$G$1:$G$500,0),FALSE),"")</f>
        <v>95</v>
      </c>
      <c r="F868" s="108">
        <f>IFERROR(HLOOKUP(F861,'Latest indicator estimate data'!$A$1:$ZZ$500,MATCH($D868,'Latest indicator estimate data'!$G$1:$G$500,0),FALSE),"")</f>
        <v>82</v>
      </c>
      <c r="G868" s="108">
        <f>IFERROR(HLOOKUP(G861,'Latest indicator estimate data'!$A$1:$ZZ$500,MATCH($D868,'Latest indicator estimate data'!$G$1:$G$500,0),FALSE),"")</f>
        <v>64</v>
      </c>
      <c r="H868" s="108">
        <f>IFERROR(HLOOKUP(H861,'Latest indicator estimate data'!$A$1:$ZZ$500,MATCH($D868,'Latest indicator estimate data'!$G$1:$G$500,0),FALSE),"")</f>
        <v>87</v>
      </c>
      <c r="I868" s="108">
        <f>IFERROR(HLOOKUP(I861,'Latest indicator estimate data'!$A$1:$ZZ$500,MATCH($D868,'Latest indicator estimate data'!$G$1:$G$500,0),FALSE),"")</f>
        <v>8</v>
      </c>
      <c r="J868" s="108">
        <f>IFERROR(HLOOKUP(J861,'Latest indicator estimate data'!$A$1:$ZZ$500,MATCH($D868,'Latest indicator estimate data'!$G$1:$G$500,0),FALSE),"")</f>
        <v>5</v>
      </c>
      <c r="K868" s="108">
        <f>IFERROR(HLOOKUP(K861,'Latest indicator estimate data'!$A$1:$ZZ$500,MATCH($D868,'Latest indicator estimate data'!$G$1:$G$500,0),FALSE),"")</f>
        <v>24</v>
      </c>
      <c r="L868" s="108">
        <f>IFERROR(HLOOKUP(L861,'Latest indicator estimate data'!$A$1:$ZZ$500,MATCH($D868,'Latest indicator estimate data'!$G$1:$G$500,0),FALSE),"")</f>
        <v>62</v>
      </c>
      <c r="M868" s="108">
        <f>IFERROR(HLOOKUP(M861,'Latest indicator estimate data'!$A$1:$ZZ$500,MATCH($D868,'Latest indicator estimate data'!$G$1:$G$500,0),FALSE),"")</f>
        <v>87</v>
      </c>
      <c r="N868" s="108">
        <f>IFERROR(HLOOKUP(N861,'Latest indicator estimate data'!$A$1:$ZZ$500,MATCH($D868,'Latest indicator estimate data'!$G$1:$G$500,0),FALSE),"")</f>
        <v>39</v>
      </c>
      <c r="O868" s="108" t="str">
        <f>IFERROR(HLOOKUP(O861,'Latest indicator estimate data'!$A$1:$ZZ$500,MATCH($D868,'Latest indicator estimate data'!$G$1:$G$500,0),FALSE),"")</f>
        <v/>
      </c>
      <c r="P868" s="108" t="str">
        <f>IFERROR(HLOOKUP(P861,'Latest indicator estimate data'!$A$1:$ZZ$500,MATCH($D868,'Latest indicator estimate data'!$G$1:$G$500,0),FALSE),"")</f>
        <v/>
      </c>
      <c r="Q868" s="108" t="str">
        <f>IFERROR(HLOOKUP(Q861,'Latest indicator estimate data'!$A$1:$ZZ$500,MATCH($D868,'Latest indicator estimate data'!$G$1:$G$500,0),FALSE),"")</f>
        <v/>
      </c>
      <c r="R868" s="108" t="str">
        <f>IFERROR(HLOOKUP(R861,'Latest indicator estimate data'!$A$1:$ZZ$500,MATCH($D868,'Latest indicator estimate data'!$G$1:$G$500,0),FALSE),"")</f>
        <v/>
      </c>
      <c r="X868" s="20" t="s">
        <v>2394</v>
      </c>
      <c r="Y868" s="19" t="s">
        <v>1137</v>
      </c>
      <c r="Z868" s="19" t="s">
        <v>1826</v>
      </c>
      <c r="AA868" t="s">
        <v>1269</v>
      </c>
    </row>
    <row r="869" spans="1:27" s="20" customFormat="1" ht="12.75" customHeight="1">
      <c r="A869" s="118"/>
      <c r="B869" s="115"/>
      <c r="C869" s="130" t="s">
        <v>2035</v>
      </c>
      <c r="D869" s="131"/>
      <c r="E869" s="132"/>
      <c r="F869" s="132"/>
      <c r="G869" s="132"/>
      <c r="H869" s="132"/>
      <c r="I869" s="132"/>
      <c r="J869" s="132"/>
      <c r="K869" s="132"/>
      <c r="L869" s="132"/>
      <c r="M869" s="132"/>
      <c r="N869" s="132"/>
      <c r="O869" s="132"/>
      <c r="P869" s="132"/>
      <c r="Q869" s="132"/>
      <c r="R869" s="132"/>
      <c r="X869" s="20" t="s">
        <v>2395</v>
      </c>
      <c r="Y869" s="19" t="s">
        <v>1138</v>
      </c>
      <c r="Z869" s="19" t="s">
        <v>1828</v>
      </c>
      <c r="AA869" t="s">
        <v>1269</v>
      </c>
    </row>
    <row r="870" spans="1:27" s="20" customFormat="1" ht="12.75" customHeight="1">
      <c r="A870" s="118"/>
      <c r="B870" s="115"/>
      <c r="C870" s="125"/>
      <c r="D870" s="20" t="s">
        <v>1933</v>
      </c>
      <c r="E870" s="108">
        <f>IFERROR(HLOOKUP(E861,'Latest indicator estimate data'!$A$1:$ZZ$500,MATCH($D870,'Latest indicator estimate data'!$G$1:$G$500,0),FALSE),"")</f>
        <v>15</v>
      </c>
      <c r="F870" s="108">
        <f>IFERROR(HLOOKUP(F861,'Latest indicator estimate data'!$A$1:$ZZ$500,MATCH($D870,'Latest indicator estimate data'!$G$1:$G$500,0),FALSE),"")</f>
        <v>8</v>
      </c>
      <c r="G870" s="108">
        <f>IFERROR(HLOOKUP(G861,'Latest indicator estimate data'!$A$1:$ZZ$500,MATCH($D870,'Latest indicator estimate data'!$G$1:$G$500,0),FALSE),"")</f>
        <v>0</v>
      </c>
      <c r="H870" s="108">
        <f>IFERROR(HLOOKUP(H861,'Latest indicator estimate data'!$A$1:$ZZ$500,MATCH($D870,'Latest indicator estimate data'!$G$1:$G$500,0),FALSE),"")</f>
        <v>8</v>
      </c>
      <c r="I870" s="108">
        <f>IFERROR(HLOOKUP(I861,'Latest indicator estimate data'!$A$1:$ZZ$500,MATCH($D870,'Latest indicator estimate data'!$G$1:$G$500,0),FALSE),"")</f>
        <v>45</v>
      </c>
      <c r="J870" s="108">
        <f>IFERROR(HLOOKUP(J861,'Latest indicator estimate data'!$A$1:$ZZ$500,MATCH($D870,'Latest indicator estimate data'!$G$1:$G$500,0),FALSE),"")</f>
        <v>0</v>
      </c>
      <c r="K870" s="108">
        <f>IFERROR(HLOOKUP(K861,'Latest indicator estimate data'!$A$1:$ZZ$500,MATCH($D870,'Latest indicator estimate data'!$G$1:$G$500,0),FALSE),"")</f>
        <v>55</v>
      </c>
      <c r="L870" s="108">
        <f>IFERROR(HLOOKUP(L861,'Latest indicator estimate data'!$A$1:$ZZ$500,MATCH($D870,'Latest indicator estimate data'!$G$1:$G$500,0),FALSE),"")</f>
        <v>0</v>
      </c>
      <c r="M870" s="108">
        <f>IFERROR(HLOOKUP(M861,'Latest indicator estimate data'!$A$1:$ZZ$500,MATCH($D870,'Latest indicator estimate data'!$G$1:$G$500,0),FALSE),"")</f>
        <v>8</v>
      </c>
      <c r="N870" s="108">
        <f>IFERROR(HLOOKUP(N861,'Latest indicator estimate data'!$A$1:$ZZ$500,MATCH($D870,'Latest indicator estimate data'!$G$1:$G$500,0),FALSE),"")</f>
        <v>73</v>
      </c>
      <c r="O870" s="108" t="str">
        <f>IFERROR(HLOOKUP(O861,'Latest indicator estimate data'!$A$1:$ZZ$500,MATCH($D870,'Latest indicator estimate data'!$G$1:$G$500,0),FALSE),"")</f>
        <v/>
      </c>
      <c r="P870" s="108" t="str">
        <f>IFERROR(HLOOKUP(P861,'Latest indicator estimate data'!$A$1:$ZZ$500,MATCH($D870,'Latest indicator estimate data'!$G$1:$G$500,0),FALSE),"")</f>
        <v/>
      </c>
      <c r="Q870" s="108" t="str">
        <f>IFERROR(HLOOKUP(Q861,'Latest indicator estimate data'!$A$1:$ZZ$500,MATCH($D870,'Latest indicator estimate data'!$G$1:$G$500,0),FALSE),"")</f>
        <v/>
      </c>
      <c r="R870" s="108" t="str">
        <f>IFERROR(HLOOKUP(R861,'Latest indicator estimate data'!$A$1:$ZZ$500,MATCH($D870,'Latest indicator estimate data'!$G$1:$G$500,0),FALSE),"")</f>
        <v/>
      </c>
      <c r="X870" s="20" t="s">
        <v>2396</v>
      </c>
      <c r="Y870" s="19" t="s">
        <v>1139</v>
      </c>
      <c r="Z870" s="19" t="s">
        <v>1830</v>
      </c>
      <c r="AA870" t="s">
        <v>1269</v>
      </c>
    </row>
    <row r="871" spans="1:27" s="20" customFormat="1" ht="12.75" customHeight="1">
      <c r="A871" s="118"/>
      <c r="B871" s="115"/>
      <c r="C871" s="125"/>
      <c r="D871" s="20" t="s">
        <v>1934</v>
      </c>
      <c r="E871" s="108">
        <f>IFERROR(HLOOKUP(E861,'Latest indicator estimate data'!$A$1:$ZZ$500,MATCH($D871,'Latest indicator estimate data'!$G$1:$G$500,0),FALSE),"")</f>
        <v>62</v>
      </c>
      <c r="F871" s="108">
        <f>IFERROR(HLOOKUP(F861,'Latest indicator estimate data'!$A$1:$ZZ$500,MATCH($D871,'Latest indicator estimate data'!$G$1:$G$500,0),FALSE),"")</f>
        <v>54</v>
      </c>
      <c r="G871" s="108">
        <f>IFERROR(HLOOKUP(G861,'Latest indicator estimate data'!$A$1:$ZZ$500,MATCH($D871,'Latest indicator estimate data'!$G$1:$G$500,0),FALSE),"")</f>
        <v>34</v>
      </c>
      <c r="H871" s="108">
        <f>IFERROR(HLOOKUP(H861,'Latest indicator estimate data'!$A$1:$ZZ$500,MATCH($D871,'Latest indicator estimate data'!$G$1:$G$500,0),FALSE),"")</f>
        <v>57</v>
      </c>
      <c r="I871" s="108">
        <f>IFERROR(HLOOKUP(I861,'Latest indicator estimate data'!$A$1:$ZZ$500,MATCH($D871,'Latest indicator estimate data'!$G$1:$G$500,0),FALSE),"")</f>
        <v>9</v>
      </c>
      <c r="J871" s="108">
        <f>IFERROR(HLOOKUP(J861,'Latest indicator estimate data'!$A$1:$ZZ$500,MATCH($D871,'Latest indicator estimate data'!$G$1:$G$500,0),FALSE),"")</f>
        <v>4</v>
      </c>
      <c r="K871" s="108">
        <f>IFERROR(HLOOKUP(K861,'Latest indicator estimate data'!$A$1:$ZZ$500,MATCH($D871,'Latest indicator estimate data'!$G$1:$G$500,0),FALSE),"")</f>
        <v>37</v>
      </c>
      <c r="L871" s="108">
        <f>IFERROR(HLOOKUP(L861,'Latest indicator estimate data'!$A$1:$ZZ$500,MATCH($D871,'Latest indicator estimate data'!$G$1:$G$500,0),FALSE),"")</f>
        <v>50</v>
      </c>
      <c r="M871" s="108">
        <f>IFERROR(HLOOKUP(M861,'Latest indicator estimate data'!$A$1:$ZZ$500,MATCH($D871,'Latest indicator estimate data'!$G$1:$G$500,0),FALSE),"")</f>
        <v>57</v>
      </c>
      <c r="N871" s="108">
        <f>IFERROR(HLOOKUP(N861,'Latest indicator estimate data'!$A$1:$ZZ$500,MATCH($D871,'Latest indicator estimate data'!$G$1:$G$500,0),FALSE),"")</f>
        <v>74</v>
      </c>
      <c r="O871" s="108" t="str">
        <f>IFERROR(HLOOKUP(O861,'Latest indicator estimate data'!$A$1:$ZZ$500,MATCH($D871,'Latest indicator estimate data'!$G$1:$G$500,0),FALSE),"")</f>
        <v/>
      </c>
      <c r="P871" s="108" t="str">
        <f>IFERROR(HLOOKUP(P861,'Latest indicator estimate data'!$A$1:$ZZ$500,MATCH($D871,'Latest indicator estimate data'!$G$1:$G$500,0),FALSE),"")</f>
        <v/>
      </c>
      <c r="Q871" s="108" t="str">
        <f>IFERROR(HLOOKUP(Q861,'Latest indicator estimate data'!$A$1:$ZZ$500,MATCH($D871,'Latest indicator estimate data'!$G$1:$G$500,0),FALSE),"")</f>
        <v/>
      </c>
      <c r="R871" s="108" t="str">
        <f>IFERROR(HLOOKUP(R861,'Latest indicator estimate data'!$A$1:$ZZ$500,MATCH($D871,'Latest indicator estimate data'!$G$1:$G$500,0),FALSE),"")</f>
        <v/>
      </c>
    </row>
    <row r="872" spans="1:27" s="20" customFormat="1" ht="12.75" customHeight="1">
      <c r="A872" s="118"/>
      <c r="B872" s="115"/>
      <c r="C872" s="130" t="s">
        <v>2039</v>
      </c>
      <c r="D872" s="131"/>
      <c r="E872" s="132"/>
      <c r="F872" s="132"/>
      <c r="G872" s="132"/>
      <c r="H872" s="132"/>
      <c r="I872" s="132"/>
      <c r="J872" s="132"/>
      <c r="K872" s="132"/>
      <c r="L872" s="132"/>
      <c r="M872" s="132"/>
      <c r="N872" s="132"/>
      <c r="O872" s="132"/>
      <c r="P872" s="132"/>
      <c r="Q872" s="132"/>
      <c r="R872" s="132"/>
    </row>
    <row r="873" spans="1:27" s="20" customFormat="1" ht="12.75" customHeight="1">
      <c r="A873" s="118"/>
      <c r="B873" s="115"/>
      <c r="C873" s="125"/>
      <c r="D873" s="20" t="s">
        <v>2561</v>
      </c>
      <c r="E873" s="108">
        <f>IFERROR(HLOOKUP(E861,'Latest indicator estimate data'!$A$1:$ZZ$500,MATCH($D873,'Latest indicator estimate data'!$G$1:$G$500,0),FALSE),"")</f>
        <v>42</v>
      </c>
      <c r="F873" s="108">
        <f>IFERROR(HLOOKUP(F861,'Latest indicator estimate data'!$A$1:$ZZ$500,MATCH($D873,'Latest indicator estimate data'!$G$1:$G$500,0),FALSE),"")</f>
        <v>42</v>
      </c>
      <c r="G873" s="108">
        <f>IFERROR(HLOOKUP(G861,'Latest indicator estimate data'!$A$1:$ZZ$500,MATCH($D873,'Latest indicator estimate data'!$G$1:$G$500,0),FALSE),"")</f>
        <v>21</v>
      </c>
      <c r="H873" s="108">
        <f>IFERROR(HLOOKUP(H861,'Latest indicator estimate data'!$A$1:$ZZ$500,MATCH($D873,'Latest indicator estimate data'!$G$1:$G$500,0),FALSE),"")</f>
        <v>42</v>
      </c>
      <c r="I873" s="108">
        <f>IFERROR(HLOOKUP(I861,'Latest indicator estimate data'!$A$1:$ZZ$500,MATCH($D873,'Latest indicator estimate data'!$G$1:$G$500,0),FALSE),"")</f>
        <v>0</v>
      </c>
      <c r="J873" s="108">
        <f>IFERROR(HLOOKUP(J861,'Latest indicator estimate data'!$A$1:$ZZ$500,MATCH($D873,'Latest indicator estimate data'!$G$1:$G$500,0),FALSE),"")</f>
        <v>0</v>
      </c>
      <c r="K873" s="108">
        <f>IFERROR(HLOOKUP(K861,'Latest indicator estimate data'!$A$1:$ZZ$500,MATCH($D873,'Latest indicator estimate data'!$G$1:$G$500,0),FALSE),"")</f>
        <v>50</v>
      </c>
      <c r="L873" s="108">
        <f>IFERROR(HLOOKUP(L861,'Latest indicator estimate data'!$A$1:$ZZ$500,MATCH($D873,'Latest indicator estimate data'!$G$1:$G$500,0),FALSE),"")</f>
        <v>50</v>
      </c>
      <c r="M873" s="108">
        <f>IFERROR(HLOOKUP(M861,'Latest indicator estimate data'!$A$1:$ZZ$500,MATCH($D873,'Latest indicator estimate data'!$G$1:$G$500,0),FALSE),"")</f>
        <v>42</v>
      </c>
      <c r="N873" s="108">
        <f>IFERROR(HLOOKUP(N861,'Latest indicator estimate data'!$A$1:$ZZ$500,MATCH($D873,'Latest indicator estimate data'!$G$1:$G$500,0),FALSE),"")</f>
        <v>19</v>
      </c>
      <c r="O873" s="108" t="str">
        <f>IFERROR(HLOOKUP(O861,'Latest indicator estimate data'!$A$1:$ZZ$500,MATCH($D873,'Latest indicator estimate data'!$G$1:$G$500,0),FALSE),"")</f>
        <v/>
      </c>
      <c r="P873" s="108" t="str">
        <f>IFERROR(HLOOKUP(P861,'Latest indicator estimate data'!$A$1:$ZZ$500,MATCH($D873,'Latest indicator estimate data'!$G$1:$G$500,0),FALSE),"")</f>
        <v/>
      </c>
      <c r="Q873" s="108" t="str">
        <f>IFERROR(HLOOKUP(Q861,'Latest indicator estimate data'!$A$1:$ZZ$500,MATCH($D873,'Latest indicator estimate data'!$G$1:$G$500,0),FALSE),"")</f>
        <v/>
      </c>
      <c r="R873" s="108" t="str">
        <f>IFERROR(HLOOKUP(R861,'Latest indicator estimate data'!$A$1:$ZZ$500,MATCH($D873,'Latest indicator estimate data'!$G$1:$G$500,0),FALSE),"")</f>
        <v/>
      </c>
    </row>
    <row r="874" spans="1:27" s="20" customFormat="1" ht="12.75" customHeight="1">
      <c r="A874" s="118"/>
      <c r="B874" s="115"/>
      <c r="C874" s="126"/>
      <c r="D874" s="129" t="s">
        <v>2560</v>
      </c>
      <c r="E874" s="113">
        <f>IFERROR(HLOOKUP(E861,'Latest indicator estimate data'!$A$1:$ZZ$500,MATCH($D874,'Latest indicator estimate data'!$G$1:$G$500,0),FALSE),"")</f>
        <v>38</v>
      </c>
      <c r="F874" s="113">
        <f>IFERROR(HLOOKUP(F861,'Latest indicator estimate data'!$A$1:$ZZ$500,MATCH($D874,'Latest indicator estimate data'!$G$1:$G$500,0),FALSE),"")</f>
        <v>30</v>
      </c>
      <c r="G874" s="113">
        <f>IFERROR(HLOOKUP(G861,'Latest indicator estimate data'!$A$1:$ZZ$500,MATCH($D874,'Latest indicator estimate data'!$G$1:$G$500,0),FALSE),"")</f>
        <v>16</v>
      </c>
      <c r="H874" s="113">
        <f>IFERROR(HLOOKUP(H861,'Latest indicator estimate data'!$A$1:$ZZ$500,MATCH($D874,'Latest indicator estimate data'!$G$1:$G$500,0),FALSE),"")</f>
        <v>31</v>
      </c>
      <c r="I874" s="113">
        <f>IFERROR(HLOOKUP(I861,'Latest indicator estimate data'!$A$1:$ZZ$500,MATCH($D874,'Latest indicator estimate data'!$G$1:$G$500,0),FALSE),"")</f>
        <v>18</v>
      </c>
      <c r="J874" s="113">
        <f>IFERROR(HLOOKUP(J861,'Latest indicator estimate data'!$A$1:$ZZ$500,MATCH($D874,'Latest indicator estimate data'!$G$1:$G$500,0),FALSE),"")</f>
        <v>4</v>
      </c>
      <c r="K874" s="113">
        <f>IFERROR(HLOOKUP(K861,'Latest indicator estimate data'!$A$1:$ZZ$500,MATCH($D874,'Latest indicator estimate data'!$G$1:$G$500,0),FALSE),"")</f>
        <v>39</v>
      </c>
      <c r="L874" s="113">
        <f>IFERROR(HLOOKUP(L861,'Latest indicator estimate data'!$A$1:$ZZ$500,MATCH($D874,'Latest indicator estimate data'!$G$1:$G$500,0),FALSE),"")</f>
        <v>39</v>
      </c>
      <c r="M874" s="113">
        <f>IFERROR(HLOOKUP(M861,'Latest indicator estimate data'!$A$1:$ZZ$500,MATCH($D874,'Latest indicator estimate data'!$G$1:$G$500,0),FALSE),"")</f>
        <v>31</v>
      </c>
      <c r="N874" s="113">
        <f>IFERROR(HLOOKUP(N861,'Latest indicator estimate data'!$A$1:$ZZ$500,MATCH($D874,'Latest indicator estimate data'!$G$1:$G$500,0),FALSE),"")</f>
        <v>128</v>
      </c>
      <c r="O874" s="113" t="str">
        <f>IFERROR(HLOOKUP(O861,'Latest indicator estimate data'!$A$1:$ZZ$500,MATCH($D874,'Latest indicator estimate data'!$G$1:$G$500,0),FALSE),"")</f>
        <v/>
      </c>
      <c r="P874" s="113" t="str">
        <f>IFERROR(HLOOKUP(P861,'Latest indicator estimate data'!$A$1:$ZZ$500,MATCH($D874,'Latest indicator estimate data'!$G$1:$G$500,0),FALSE),"")</f>
        <v/>
      </c>
      <c r="Q874" s="113" t="str">
        <f>IFERROR(HLOOKUP(Q861,'Latest indicator estimate data'!$A$1:$ZZ$500,MATCH($D874,'Latest indicator estimate data'!$G$1:$G$500,0),FALSE),"")</f>
        <v/>
      </c>
      <c r="R874" s="113" t="str">
        <f>IFERROR(HLOOKUP(R861,'Latest indicator estimate data'!$A$1:$ZZ$500,MATCH($D874,'Latest indicator estimate data'!$G$1:$G$500,0),FALSE),"")</f>
        <v/>
      </c>
    </row>
    <row r="875" spans="1:27">
      <c r="A875" s="118"/>
      <c r="D875" s="118"/>
      <c r="E875" s="114"/>
      <c r="F875" s="114"/>
      <c r="G875" s="114"/>
      <c r="H875" s="114"/>
      <c r="I875" s="114"/>
      <c r="J875" s="114"/>
      <c r="K875" s="114"/>
      <c r="L875" s="114"/>
      <c r="M875" s="114"/>
      <c r="N875" s="114"/>
      <c r="O875" s="108"/>
      <c r="P875" s="118"/>
      <c r="Q875" s="118"/>
    </row>
    <row r="878" spans="1:27">
      <c r="B878" s="115" t="s">
        <v>2397</v>
      </c>
    </row>
    <row r="879" spans="1:27">
      <c r="B879" s="105" t="s">
        <v>2398</v>
      </c>
      <c r="C879" s="105"/>
      <c r="D879" s="106"/>
      <c r="E879" s="107"/>
      <c r="F879" s="107"/>
      <c r="G879" s="107"/>
      <c r="H879" s="107"/>
      <c r="I879" s="107"/>
      <c r="J879" s="107"/>
      <c r="K879" s="107"/>
      <c r="L879" s="107"/>
      <c r="M879" s="107"/>
      <c r="N879" s="107"/>
      <c r="O879" s="108"/>
      <c r="P879" s="118"/>
    </row>
    <row r="880" spans="1:27" ht="38.25" customHeight="1">
      <c r="C880" s="109"/>
      <c r="D880" s="109"/>
      <c r="E880" s="245" t="s">
        <v>2399</v>
      </c>
      <c r="F880" s="245"/>
      <c r="G880" s="245" t="s">
        <v>2400</v>
      </c>
      <c r="H880" s="265"/>
      <c r="I880" s="110"/>
      <c r="J880" s="110"/>
      <c r="K880" s="110"/>
      <c r="L880" s="110"/>
      <c r="M880" s="110"/>
      <c r="N880" s="110"/>
      <c r="O880" s="110"/>
      <c r="P880" s="110"/>
    </row>
    <row r="881" spans="3:27" ht="112.5" customHeight="1">
      <c r="C881" s="120"/>
      <c r="D881" s="120"/>
      <c r="E881" s="160" t="str">
        <f>X883</f>
        <v>have functioning thermocycler(s)</v>
      </c>
      <c r="F881" s="160" t="str">
        <f>X884</f>
        <v>have necessary supplies to process specimens for PCR tests</v>
      </c>
      <c r="G881" s="160" t="str">
        <f>X885</f>
        <v>collect specimens AND conduct PCR tests on site</v>
      </c>
      <c r="H881" s="160" t="str">
        <f>X886</f>
        <v>collect specimens AND conduct RDT on site</v>
      </c>
      <c r="I881" s="111"/>
      <c r="J881" s="111"/>
      <c r="K881" s="111"/>
      <c r="L881" s="111"/>
      <c r="M881" s="111"/>
      <c r="N881" s="111"/>
      <c r="O881" s="111"/>
      <c r="P881" s="111"/>
    </row>
    <row r="882" spans="3:27">
      <c r="C882" s="121"/>
      <c r="D882" s="121"/>
      <c r="E882" s="127" t="s">
        <v>1105</v>
      </c>
      <c r="F882" s="127" t="s">
        <v>1106</v>
      </c>
      <c r="G882" s="127" t="s">
        <v>1107</v>
      </c>
      <c r="H882" s="127" t="s">
        <v>1108</v>
      </c>
      <c r="I882" s="127"/>
      <c r="J882" s="127"/>
      <c r="K882" s="127"/>
      <c r="L882" s="127"/>
      <c r="M882" s="127"/>
      <c r="N882" s="127"/>
      <c r="O882" s="127"/>
      <c r="P882" s="127"/>
    </row>
    <row r="883" spans="3:27" ht="14.4">
      <c r="C883" s="123" t="s">
        <v>1927</v>
      </c>
      <c r="D883" s="124"/>
      <c r="E883" s="112">
        <f>HLOOKUP(E882,'Latest indicator estimate data'!$A$1:$ZZ$500,MATCH($C883,'Latest indicator estimate data'!$G$1:$G$500,0),FALSE)</f>
        <v>96</v>
      </c>
      <c r="F883" s="112">
        <f>HLOOKUP(F882,'Latest indicator estimate data'!$A$1:$ZZ$500,MATCH($C883,'Latest indicator estimate data'!$G$1:$G$500,0),FALSE)</f>
        <v>72</v>
      </c>
      <c r="G883" s="112">
        <f>HLOOKUP(G882,'Latest indicator estimate data'!$A$1:$ZZ$500,MATCH($C883,'Latest indicator estimate data'!$G$1:$G$500,0),FALSE)</f>
        <v>31</v>
      </c>
      <c r="H883" s="112">
        <f>HLOOKUP(H882,'Latest indicator estimate data'!$A$1:$ZZ$500,MATCH($C883,'Latest indicator estimate data'!$G$1:$G$500,0),FALSE)</f>
        <v>17</v>
      </c>
      <c r="I883" s="112" t="e">
        <f>HLOOKUP(I882,'Latest indicator estimate data'!$A$1:$ZZ$500,MATCH($C883,'Latest indicator estimate data'!$G$1:$G$500,0),FALSE)</f>
        <v>#N/A</v>
      </c>
      <c r="J883" s="112" t="e">
        <f>HLOOKUP(J882,'Latest indicator estimate data'!$A$1:$ZZ$500,MATCH($C883,'Latest indicator estimate data'!$G$1:$G$500,0),FALSE)</f>
        <v>#N/A</v>
      </c>
      <c r="K883" s="112" t="e">
        <f>HLOOKUP(K882,'Latest indicator estimate data'!$A$1:$ZZ$500,MATCH($C883,'Latest indicator estimate data'!$G$1:$G$500,0),FALSE)</f>
        <v>#N/A</v>
      </c>
      <c r="L883" s="112" t="e">
        <f>HLOOKUP(L882,'Latest indicator estimate data'!$A$1:$ZZ$500,MATCH($C883,'Latest indicator estimate data'!$G$1:$G$500,0),FALSE)</f>
        <v>#N/A</v>
      </c>
      <c r="M883" s="112" t="e">
        <f>HLOOKUP(M882,'Latest indicator estimate data'!$A$1:$ZZ$500,MATCH($C883,'Latest indicator estimate data'!$G$1:$G$500,0),FALSE)</f>
        <v>#N/A</v>
      </c>
      <c r="N883" s="112" t="e">
        <f>HLOOKUP(N882,'Latest indicator estimate data'!$A$1:$ZZ$500,MATCH($C883,'Latest indicator estimate data'!$G$1:$G$500,0),FALSE)</f>
        <v>#N/A</v>
      </c>
      <c r="O883" s="112" t="e">
        <f>HLOOKUP(O882,'Latest indicator estimate data'!$A$1:$ZZ$500,MATCH($C883,'Latest indicator estimate data'!$G$1:$G$500,0),FALSE)</f>
        <v>#N/A</v>
      </c>
      <c r="P883" s="112" t="e">
        <f>HLOOKUP(P882,'Latest indicator estimate data'!A654:ZZ1153,MATCH(C883,'Latest indicator estimate data'!E654:E1153,0),FALSE)</f>
        <v>#N/A</v>
      </c>
      <c r="X883" s="19" t="s">
        <v>2401</v>
      </c>
      <c r="Y883" s="19" t="s">
        <v>1105</v>
      </c>
      <c r="Z883" s="19" t="s">
        <v>1760</v>
      </c>
      <c r="AA883" t="s">
        <v>1761</v>
      </c>
    </row>
    <row r="884" spans="3:27" ht="14.4">
      <c r="C884" s="133" t="s">
        <v>2027</v>
      </c>
      <c r="D884" s="134"/>
      <c r="E884" s="132"/>
      <c r="F884" s="132"/>
      <c r="G884" s="132"/>
      <c r="H884" s="132"/>
      <c r="I884" s="132"/>
      <c r="J884" s="132"/>
      <c r="K884" s="132"/>
      <c r="L884" s="132"/>
      <c r="M884" s="132"/>
      <c r="N884" s="132"/>
      <c r="O884" s="132"/>
      <c r="P884" s="132"/>
      <c r="X884" s="19" t="s">
        <v>2402</v>
      </c>
      <c r="Y884" s="19" t="s">
        <v>1106</v>
      </c>
      <c r="Z884" s="19" t="s">
        <v>1763</v>
      </c>
      <c r="AA884" t="s">
        <v>1761</v>
      </c>
    </row>
    <row r="885" spans="3:27" ht="14.4">
      <c r="C885" s="125"/>
      <c r="D885" s="20" t="s">
        <v>1928</v>
      </c>
      <c r="E885" s="108">
        <f>IFERROR(HLOOKUP(E882,'Latest indicator estimate data'!$A$1:$ZZ$500,MATCH($D885,'Latest indicator estimate data'!$G$1:$G$500,0),FALSE),"")</f>
        <v>96</v>
      </c>
      <c r="F885" s="108">
        <f>IFERROR(HLOOKUP(F882,'Latest indicator estimate data'!$A$1:$ZZ$500,MATCH($D885,'Latest indicator estimate data'!$G$1:$G$500,0),FALSE),"")</f>
        <v>72</v>
      </c>
      <c r="G885" s="108">
        <f>IFERROR(HLOOKUP(G882,'Latest indicator estimate data'!$A$1:$ZZ$500,MATCH($D885,'Latest indicator estimate data'!$G$1:$G$500,0),FALSE),"")</f>
        <v>73</v>
      </c>
      <c r="H885" s="108">
        <f>IFERROR(HLOOKUP(H882,'Latest indicator estimate data'!$A$1:$ZZ$500,MATCH($D885,'Latest indicator estimate data'!$G$1:$G$500,0),FALSE),"")</f>
        <v>56</v>
      </c>
      <c r="I885" s="108" t="str">
        <f>IFERROR(HLOOKUP(I882,'Latest indicator estimate data'!$A$1:$ZZ$500,MATCH($D885,'Latest indicator estimate data'!$G$1:$G$500,0),FALSE),"")</f>
        <v/>
      </c>
      <c r="J885" s="108" t="str">
        <f>IFERROR(HLOOKUP(J882,'Latest indicator estimate data'!$A$1:$ZZ$500,MATCH($D885,'Latest indicator estimate data'!$G$1:$G$500,0),FALSE),"")</f>
        <v/>
      </c>
      <c r="K885" s="108" t="str">
        <f>IFERROR(HLOOKUP(K882,'Latest indicator estimate data'!$A$1:$ZZ$500,MATCH($D885,'Latest indicator estimate data'!$G$1:$G$500,0),FALSE),"")</f>
        <v/>
      </c>
      <c r="L885" s="108" t="str">
        <f>IFERROR(HLOOKUP(L882,'Latest indicator estimate data'!$A$1:$ZZ$500,MATCH($D885,'Latest indicator estimate data'!$G$1:$G$500,0),FALSE),"")</f>
        <v/>
      </c>
      <c r="M885" s="108" t="str">
        <f>IFERROR(HLOOKUP(M882,'Latest indicator estimate data'!$A$1:$ZZ$500,MATCH($D885,'Latest indicator estimate data'!$G$1:$G$500,0),FALSE),"")</f>
        <v/>
      </c>
      <c r="N885" s="108" t="str">
        <f>IFERROR(HLOOKUP(N882,'Latest indicator estimate data'!$A$1:$ZZ$500,MATCH($D885,'Latest indicator estimate data'!$G$1:$G$500,0),FALSE),"")</f>
        <v/>
      </c>
      <c r="O885" s="108" t="str">
        <f>IFERROR(HLOOKUP(O882,'Latest indicator estimate data'!$A$1:$ZZ$500,MATCH($D885,'Latest indicator estimate data'!$G$1:$G$500,0),FALSE),"")</f>
        <v/>
      </c>
      <c r="P885" s="108" t="str">
        <f>IFERROR(HLOOKUP(P882,'Latest indicator estimate data'!A654:ZZ1153,MATCH(D885,'Latest indicator estimate data'!F654:F1153,0),FALSE),"")</f>
        <v/>
      </c>
      <c r="X885" s="19" t="s">
        <v>2403</v>
      </c>
      <c r="Y885" s="19" t="s">
        <v>1107</v>
      </c>
      <c r="Z885" s="19" t="s">
        <v>1765</v>
      </c>
      <c r="AA885" t="s">
        <v>1384</v>
      </c>
    </row>
    <row r="886" spans="3:27" ht="12.75" customHeight="1">
      <c r="C886" s="125"/>
      <c r="D886" s="20" t="s">
        <v>1929</v>
      </c>
      <c r="E886" s="108">
        <f>IFERROR(HLOOKUP(E882,'Latest indicator estimate data'!$A$1:$ZZ$500,MATCH($D886,'Latest indicator estimate data'!$G$1:$G$500,0),FALSE),"")</f>
        <v>0</v>
      </c>
      <c r="F886" s="108">
        <f>IFERROR(HLOOKUP(F882,'Latest indicator estimate data'!$A$1:$ZZ$500,MATCH($D886,'Latest indicator estimate data'!$G$1:$G$500,0),FALSE),"")</f>
        <v>0</v>
      </c>
      <c r="G886" s="108">
        <f>IFERROR(HLOOKUP(G882,'Latest indicator estimate data'!$A$1:$ZZ$500,MATCH($D886,'Latest indicator estimate data'!$G$1:$G$500,0),FALSE),"")</f>
        <v>13</v>
      </c>
      <c r="H886" s="108">
        <f>IFERROR(HLOOKUP(H882,'Latest indicator estimate data'!$A$1:$ZZ$500,MATCH($D886,'Latest indicator estimate data'!$G$1:$G$500,0),FALSE),"")</f>
        <v>0</v>
      </c>
      <c r="I886" s="108" t="str">
        <f>IFERROR(HLOOKUP(I882,'Latest indicator estimate data'!$A$1:$ZZ$500,MATCH($D886,'Latest indicator estimate data'!$G$1:$G$500,0),FALSE),"")</f>
        <v/>
      </c>
      <c r="J886" s="108" t="str">
        <f>IFERROR(HLOOKUP(J882,'Latest indicator estimate data'!$A$1:$ZZ$500,MATCH($D886,'Latest indicator estimate data'!$G$1:$G$500,0),FALSE),"")</f>
        <v/>
      </c>
      <c r="K886" s="108" t="str">
        <f>IFERROR(HLOOKUP(K882,'Latest indicator estimate data'!$A$1:$ZZ$500,MATCH($D886,'Latest indicator estimate data'!$G$1:$G$500,0),FALSE),"")</f>
        <v/>
      </c>
      <c r="L886" s="108" t="str">
        <f>IFERROR(HLOOKUP(L882,'Latest indicator estimate data'!$A$1:$ZZ$500,MATCH($D886,'Latest indicator estimate data'!$G$1:$G$500,0),FALSE),"")</f>
        <v/>
      </c>
      <c r="M886" s="108" t="str">
        <f>IFERROR(HLOOKUP(M882,'Latest indicator estimate data'!$A$1:$ZZ$500,MATCH($D886,'Latest indicator estimate data'!$G$1:$G$500,0),FALSE),"")</f>
        <v/>
      </c>
      <c r="N886" s="108" t="str">
        <f>IFERROR(HLOOKUP(N882,'Latest indicator estimate data'!$A$1:$ZZ$500,MATCH($D886,'Latest indicator estimate data'!$G$1:$G$500,0),FALSE),"")</f>
        <v/>
      </c>
      <c r="O886" s="108" t="str">
        <f>IFERROR(HLOOKUP(O882,'Latest indicator estimate data'!$A$1:$ZZ$500,MATCH($D886,'Latest indicator estimate data'!$G$1:$G$500,0),FALSE),"")</f>
        <v/>
      </c>
      <c r="P886" s="108" t="str">
        <f>IFERROR(HLOOKUP(P882,'Latest indicator estimate data'!A654:ZZ1153,MATCH(D886,'Latest indicator estimate data'!F654:F1153,0),FALSE),"")</f>
        <v/>
      </c>
      <c r="X886" s="19" t="s">
        <v>2404</v>
      </c>
      <c r="Y886" s="19" t="s">
        <v>1108</v>
      </c>
      <c r="Z886" s="19" t="s">
        <v>1767</v>
      </c>
      <c r="AA886" t="s">
        <v>1384</v>
      </c>
    </row>
    <row r="887" spans="3:27">
      <c r="C887" s="130" t="s">
        <v>2031</v>
      </c>
      <c r="D887" s="131"/>
      <c r="E887" s="132"/>
      <c r="F887" s="132"/>
      <c r="G887" s="132"/>
      <c r="H887" s="132"/>
      <c r="I887" s="132"/>
      <c r="J887" s="132"/>
      <c r="K887" s="132"/>
      <c r="L887" s="132"/>
      <c r="M887" s="132"/>
      <c r="N887" s="132"/>
      <c r="O887" s="132"/>
      <c r="P887" s="132"/>
    </row>
    <row r="888" spans="3:27">
      <c r="C888" s="125"/>
      <c r="D888" s="20" t="s">
        <v>2558</v>
      </c>
      <c r="E888" s="108">
        <f>IFERROR(HLOOKUP(E882,'Latest indicator estimate data'!$A$1:$ZZ$500,MATCH($D888,'Latest indicator estimate data'!$G$1:$G$500,0),FALSE),"")</f>
        <v>0</v>
      </c>
      <c r="F888" s="108">
        <f>IFERROR(HLOOKUP(F882,'Latest indicator estimate data'!$A$1:$ZZ$500,MATCH($D888,'Latest indicator estimate data'!$G$1:$G$500,0),FALSE),"")</f>
        <v>0</v>
      </c>
      <c r="G888" s="108">
        <f>IFERROR(HLOOKUP(G882,'Latest indicator estimate data'!$A$1:$ZZ$500,MATCH($D888,'Latest indicator estimate data'!$G$1:$G$500,0),FALSE),"")</f>
        <v>13</v>
      </c>
      <c r="H888" s="108">
        <f>IFERROR(HLOOKUP(H882,'Latest indicator estimate data'!$A$1:$ZZ$500,MATCH($D888,'Latest indicator estimate data'!$G$1:$G$500,0),FALSE),"")</f>
        <v>0</v>
      </c>
      <c r="I888" s="108" t="str">
        <f>IFERROR(HLOOKUP(I882,'Latest indicator estimate data'!$A$1:$ZZ$500,MATCH($D888,'Latest indicator estimate data'!$G$1:$G$500,0),FALSE),"")</f>
        <v/>
      </c>
      <c r="J888" s="108" t="str">
        <f>IFERROR(HLOOKUP(J882,'Latest indicator estimate data'!$A$1:$ZZ$500,MATCH($D888,'Latest indicator estimate data'!$G$1:$G$500,0),FALSE),"")</f>
        <v/>
      </c>
      <c r="K888" s="108" t="str">
        <f>IFERROR(HLOOKUP(K882,'Latest indicator estimate data'!$A$1:$ZZ$500,MATCH($D888,'Latest indicator estimate data'!$G$1:$G$500,0),FALSE),"")</f>
        <v/>
      </c>
      <c r="L888" s="108" t="str">
        <f>IFERROR(HLOOKUP(L882,'Latest indicator estimate data'!$A$1:$ZZ$500,MATCH($D888,'Latest indicator estimate data'!$G$1:$G$500,0),FALSE),"")</f>
        <v/>
      </c>
      <c r="M888" s="108" t="str">
        <f>IFERROR(HLOOKUP(M882,'Latest indicator estimate data'!$A$1:$ZZ$500,MATCH($D888,'Latest indicator estimate data'!$G$1:$G$500,0),FALSE),"")</f>
        <v/>
      </c>
      <c r="N888" s="108" t="str">
        <f>IFERROR(HLOOKUP(N882,'Latest indicator estimate data'!$A$1:$ZZ$500,MATCH($D888,'Latest indicator estimate data'!$G$1:$G$500,0),FALSE),"")</f>
        <v/>
      </c>
      <c r="O888" s="108" t="str">
        <f>IFERROR(HLOOKUP(O882,'Latest indicator estimate data'!$A$1:$ZZ$500,MATCH($D888,'Latest indicator estimate data'!$G$1:$G$500,0),FALSE),"")</f>
        <v/>
      </c>
      <c r="P888" s="108" t="str">
        <f>IFERROR(HLOOKUP(P882,'Latest indicator estimate data'!L654:AAK1153,MATCH(D888,'Latest indicator estimate data'!Q654:Q1153,0),FALSE),"")</f>
        <v/>
      </c>
    </row>
    <row r="889" spans="3:27">
      <c r="C889" s="125"/>
      <c r="D889" s="20" t="s">
        <v>2559</v>
      </c>
      <c r="E889" s="108">
        <f>IFERROR(HLOOKUP(E882,'Latest indicator estimate data'!$A$1:$ZZ$500,MATCH($D889,'Latest indicator estimate data'!$G$1:$G$500,0),FALSE),"")</f>
        <v>96</v>
      </c>
      <c r="F889" s="108">
        <f>IFERROR(HLOOKUP(F882,'Latest indicator estimate data'!$A$1:$ZZ$500,MATCH($D889,'Latest indicator estimate data'!$G$1:$G$500,0),FALSE),"")</f>
        <v>72</v>
      </c>
      <c r="G889" s="108">
        <f>IFERROR(HLOOKUP(G882,'Latest indicator estimate data'!$A$1:$ZZ$500,MATCH($D889,'Latest indicator estimate data'!$G$1:$G$500,0),FALSE),"")</f>
        <v>82</v>
      </c>
      <c r="H889" s="108">
        <f>IFERROR(HLOOKUP(H882,'Latest indicator estimate data'!$A$1:$ZZ$500,MATCH($D889,'Latest indicator estimate data'!$G$1:$G$500,0),FALSE),"")</f>
        <v>64</v>
      </c>
      <c r="I889" s="108" t="str">
        <f>IFERROR(HLOOKUP(I882,'Latest indicator estimate data'!$A$1:$ZZ$500,MATCH($D889,'Latest indicator estimate data'!$G$1:$G$500,0),FALSE),"")</f>
        <v/>
      </c>
      <c r="J889" s="108" t="str">
        <f>IFERROR(HLOOKUP(J882,'Latest indicator estimate data'!$A$1:$ZZ$500,MATCH($D889,'Latest indicator estimate data'!$G$1:$G$500,0),FALSE),"")</f>
        <v/>
      </c>
      <c r="K889" s="108" t="str">
        <f>IFERROR(HLOOKUP(K882,'Latest indicator estimate data'!$A$1:$ZZ$500,MATCH($D889,'Latest indicator estimate data'!$G$1:$G$500,0),FALSE),"")</f>
        <v/>
      </c>
      <c r="L889" s="108" t="str">
        <f>IFERROR(HLOOKUP(L882,'Latest indicator estimate data'!$A$1:$ZZ$500,MATCH($D889,'Latest indicator estimate data'!$G$1:$G$500,0),FALSE),"")</f>
        <v/>
      </c>
      <c r="M889" s="108" t="str">
        <f>IFERROR(HLOOKUP(M882,'Latest indicator estimate data'!$A$1:$ZZ$500,MATCH($D889,'Latest indicator estimate data'!$G$1:$G$500,0),FALSE),"")</f>
        <v/>
      </c>
      <c r="N889" s="108" t="str">
        <f>IFERROR(HLOOKUP(N882,'Latest indicator estimate data'!$A$1:$ZZ$500,MATCH($D889,'Latest indicator estimate data'!$G$1:$G$500,0),FALSE),"")</f>
        <v/>
      </c>
      <c r="O889" s="108" t="str">
        <f>IFERROR(HLOOKUP(O882,'Latest indicator estimate data'!$A$1:$ZZ$500,MATCH($D889,'Latest indicator estimate data'!$G$1:$G$500,0),FALSE),"")</f>
        <v/>
      </c>
      <c r="P889" s="108" t="str">
        <f>IFERROR(HLOOKUP(P882,'Latest indicator estimate data'!L655:AAK1154,MATCH(D889,'Latest indicator estimate data'!Q655:Q1154,0),FALSE),"")</f>
        <v/>
      </c>
    </row>
    <row r="890" spans="3:27">
      <c r="C890" s="130" t="s">
        <v>2035</v>
      </c>
      <c r="D890" s="131"/>
      <c r="E890" s="132"/>
      <c r="F890" s="132"/>
      <c r="G890" s="132"/>
      <c r="H890" s="132"/>
      <c r="I890" s="132"/>
      <c r="J890" s="132"/>
      <c r="K890" s="132"/>
      <c r="L890" s="132"/>
      <c r="M890" s="132"/>
      <c r="N890" s="132"/>
      <c r="O890" s="132"/>
      <c r="P890" s="132"/>
    </row>
    <row r="891" spans="3:27">
      <c r="C891" s="125"/>
      <c r="D891" s="20" t="s">
        <v>1933</v>
      </c>
      <c r="E891" s="108">
        <f>IFERROR(HLOOKUP(E882,'Latest indicator estimate data'!$A$1:$ZZ$500,MATCH($D891,'Latest indicator estimate data'!$G$1:$G$500,0),FALSE),"")</f>
        <v>0</v>
      </c>
      <c r="F891" s="108">
        <f>IFERROR(HLOOKUP(F882,'Latest indicator estimate data'!$A$1:$ZZ$500,MATCH($D891,'Latest indicator estimate data'!$G$1:$G$500,0),FALSE),"")</f>
        <v>0</v>
      </c>
      <c r="G891" s="108">
        <f>IFERROR(HLOOKUP(G882,'Latest indicator estimate data'!$A$1:$ZZ$500,MATCH($D891,'Latest indicator estimate data'!$G$1:$G$500,0),FALSE),"")</f>
        <v>8</v>
      </c>
      <c r="H891" s="108">
        <f>IFERROR(HLOOKUP(H882,'Latest indicator estimate data'!$A$1:$ZZ$500,MATCH($D891,'Latest indicator estimate data'!$G$1:$G$500,0),FALSE),"")</f>
        <v>0</v>
      </c>
      <c r="I891" s="108" t="str">
        <f>IFERROR(HLOOKUP(I882,'Latest indicator estimate data'!$A$1:$ZZ$500,MATCH($D891,'Latest indicator estimate data'!$G$1:$G$500,0),FALSE),"")</f>
        <v/>
      </c>
      <c r="J891" s="108" t="str">
        <f>IFERROR(HLOOKUP(J882,'Latest indicator estimate data'!$A$1:$ZZ$500,MATCH($D891,'Latest indicator estimate data'!$G$1:$G$500,0),FALSE),"")</f>
        <v/>
      </c>
      <c r="K891" s="108" t="str">
        <f>IFERROR(HLOOKUP(K882,'Latest indicator estimate data'!$A$1:$ZZ$500,MATCH($D891,'Latest indicator estimate data'!$G$1:$G$500,0),FALSE),"")</f>
        <v/>
      </c>
      <c r="L891" s="108" t="str">
        <f>IFERROR(HLOOKUP(L882,'Latest indicator estimate data'!$A$1:$ZZ$500,MATCH($D891,'Latest indicator estimate data'!$G$1:$G$500,0),FALSE),"")</f>
        <v/>
      </c>
      <c r="M891" s="108" t="str">
        <f>IFERROR(HLOOKUP(M882,'Latest indicator estimate data'!$A$1:$ZZ$500,MATCH($D891,'Latest indicator estimate data'!$G$1:$G$500,0),FALSE),"")</f>
        <v/>
      </c>
      <c r="N891" s="108" t="str">
        <f>IFERROR(HLOOKUP(N882,'Latest indicator estimate data'!$A$1:$ZZ$500,MATCH($D891,'Latest indicator estimate data'!$G$1:$G$500,0),FALSE),"")</f>
        <v/>
      </c>
      <c r="O891" s="108" t="str">
        <f>IFERROR(HLOOKUP(O882,'Latest indicator estimate data'!$A$1:$ZZ$500,MATCH($D891,'Latest indicator estimate data'!$G$1:$G$500,0),FALSE),"")</f>
        <v/>
      </c>
      <c r="P891" s="108" t="str">
        <f>IFERROR(HLOOKUP(P882,'Latest indicator estimate data'!L657:AAK1156,MATCH(D891,'Latest indicator estimate data'!Q657:Q1156,0),FALSE),"")</f>
        <v/>
      </c>
    </row>
    <row r="892" spans="3:27">
      <c r="C892" s="125"/>
      <c r="D892" s="20" t="s">
        <v>1934</v>
      </c>
      <c r="E892" s="108">
        <f>IFERROR(HLOOKUP(E882,'Latest indicator estimate data'!$A$1:$ZZ$500,MATCH($D892,'Latest indicator estimate data'!$G$1:$G$500,0),FALSE),"")</f>
        <v>96</v>
      </c>
      <c r="F892" s="108">
        <f>IFERROR(HLOOKUP(F882,'Latest indicator estimate data'!$A$1:$ZZ$500,MATCH($D892,'Latest indicator estimate data'!$G$1:$G$500,0),FALSE),"")</f>
        <v>72</v>
      </c>
      <c r="G892" s="108">
        <f>IFERROR(HLOOKUP(G882,'Latest indicator estimate data'!$A$1:$ZZ$500,MATCH($D892,'Latest indicator estimate data'!$G$1:$G$500,0),FALSE),"")</f>
        <v>54</v>
      </c>
      <c r="H892" s="108">
        <f>IFERROR(HLOOKUP(H882,'Latest indicator estimate data'!$A$1:$ZZ$500,MATCH($D892,'Latest indicator estimate data'!$G$1:$G$500,0),FALSE),"")</f>
        <v>34</v>
      </c>
      <c r="I892" s="108" t="str">
        <f>IFERROR(HLOOKUP(I882,'Latest indicator estimate data'!$A$1:$ZZ$500,MATCH($D892,'Latest indicator estimate data'!$G$1:$G$500,0),FALSE),"")</f>
        <v/>
      </c>
      <c r="J892" s="108" t="str">
        <f>IFERROR(HLOOKUP(J882,'Latest indicator estimate data'!$A$1:$ZZ$500,MATCH($D892,'Latest indicator estimate data'!$G$1:$G$500,0),FALSE),"")</f>
        <v/>
      </c>
      <c r="K892" s="108" t="str">
        <f>IFERROR(HLOOKUP(K882,'Latest indicator estimate data'!$A$1:$ZZ$500,MATCH($D892,'Latest indicator estimate data'!$G$1:$G$500,0),FALSE),"")</f>
        <v/>
      </c>
      <c r="L892" s="108" t="str">
        <f>IFERROR(HLOOKUP(L882,'Latest indicator estimate data'!$A$1:$ZZ$500,MATCH($D892,'Latest indicator estimate data'!$G$1:$G$500,0),FALSE),"")</f>
        <v/>
      </c>
      <c r="M892" s="108" t="str">
        <f>IFERROR(HLOOKUP(M882,'Latest indicator estimate data'!$A$1:$ZZ$500,MATCH($D892,'Latest indicator estimate data'!$G$1:$G$500,0),FALSE),"")</f>
        <v/>
      </c>
      <c r="N892" s="108" t="str">
        <f>IFERROR(HLOOKUP(N882,'Latest indicator estimate data'!$A$1:$ZZ$500,MATCH($D892,'Latest indicator estimate data'!$G$1:$G$500,0),FALSE),"")</f>
        <v/>
      </c>
      <c r="O892" s="108" t="str">
        <f>IFERROR(HLOOKUP(O882,'Latest indicator estimate data'!$A$1:$ZZ$500,MATCH($D892,'Latest indicator estimate data'!$G$1:$G$500,0),FALSE),"")</f>
        <v/>
      </c>
      <c r="P892" s="108" t="str">
        <f>IFERROR(HLOOKUP(P882,'Latest indicator estimate data'!L658:AAK1157,MATCH(D892,'Latest indicator estimate data'!Q658:Q1157,0),FALSE),"")</f>
        <v/>
      </c>
    </row>
    <row r="893" spans="3:27">
      <c r="C893" s="130" t="s">
        <v>2039</v>
      </c>
      <c r="D893" s="131"/>
      <c r="E893" s="132"/>
      <c r="F893" s="132"/>
      <c r="G893" s="132"/>
      <c r="H893" s="132"/>
      <c r="I893" s="132"/>
      <c r="J893" s="132"/>
      <c r="K893" s="132"/>
      <c r="L893" s="132"/>
      <c r="M893" s="132"/>
      <c r="N893" s="132"/>
      <c r="O893" s="132"/>
      <c r="P893" s="132"/>
    </row>
    <row r="894" spans="3:27">
      <c r="C894" s="125"/>
      <c r="D894" s="20" t="s">
        <v>2561</v>
      </c>
      <c r="E894" s="108">
        <f>IFERROR(HLOOKUP(E882,'Latest indicator estimate data'!$A$1:$ZZ$500,MATCH($D894,'Latest indicator estimate data'!$G$1:$G$500,0),FALSE),"")</f>
        <v>100</v>
      </c>
      <c r="F894" s="108">
        <f>IFERROR(HLOOKUP(F882,'Latest indicator estimate data'!$A$1:$ZZ$500,MATCH($D894,'Latest indicator estimate data'!$G$1:$G$500,0),FALSE),"")</f>
        <v>100</v>
      </c>
      <c r="G894" s="108">
        <f>IFERROR(HLOOKUP(G882,'Latest indicator estimate data'!$A$1:$ZZ$500,MATCH($D894,'Latest indicator estimate data'!$G$1:$G$500,0),FALSE),"")</f>
        <v>42</v>
      </c>
      <c r="H894" s="108">
        <f>IFERROR(HLOOKUP(H882,'Latest indicator estimate data'!$A$1:$ZZ$500,MATCH($D894,'Latest indicator estimate data'!$G$1:$G$500,0),FALSE),"")</f>
        <v>21</v>
      </c>
      <c r="I894" s="108" t="str">
        <f>IFERROR(HLOOKUP(I882,'Latest indicator estimate data'!$A$1:$ZZ$500,MATCH($D894,'Latest indicator estimate data'!$G$1:$G$500,0),FALSE),"")</f>
        <v/>
      </c>
      <c r="J894" s="108" t="str">
        <f>IFERROR(HLOOKUP(J882,'Latest indicator estimate data'!$A$1:$ZZ$500,MATCH($D894,'Latest indicator estimate data'!$G$1:$G$500,0),FALSE),"")</f>
        <v/>
      </c>
      <c r="K894" s="108" t="str">
        <f>IFERROR(HLOOKUP(K882,'Latest indicator estimate data'!$A$1:$ZZ$500,MATCH($D894,'Latest indicator estimate data'!$G$1:$G$500,0),FALSE),"")</f>
        <v/>
      </c>
      <c r="L894" s="108" t="str">
        <f>IFERROR(HLOOKUP(L882,'Latest indicator estimate data'!$A$1:$ZZ$500,MATCH($D894,'Latest indicator estimate data'!$G$1:$G$500,0),FALSE),"")</f>
        <v/>
      </c>
      <c r="M894" s="108" t="str">
        <f>IFERROR(HLOOKUP(M882,'Latest indicator estimate data'!$A$1:$ZZ$500,MATCH($D894,'Latest indicator estimate data'!$G$1:$G$500,0),FALSE),"")</f>
        <v/>
      </c>
      <c r="N894" s="108" t="str">
        <f>IFERROR(HLOOKUP(N882,'Latest indicator estimate data'!$A$1:$ZZ$500,MATCH($D894,'Latest indicator estimate data'!$G$1:$G$500,0),FALSE),"")</f>
        <v/>
      </c>
      <c r="O894" s="108" t="str">
        <f>IFERROR(HLOOKUP(O882,'Latest indicator estimate data'!$A$1:$ZZ$500,MATCH($D894,'Latest indicator estimate data'!$G$1:$G$500,0),FALSE),"")</f>
        <v/>
      </c>
      <c r="P894" s="108" t="str">
        <f>IFERROR(HLOOKUP(P882,'Latest indicator estimate data'!L660:AAK1159,MATCH(D894,'Latest indicator estimate data'!Q660:Q1159,0),FALSE),"")</f>
        <v/>
      </c>
    </row>
    <row r="895" spans="3:27">
      <c r="C895" s="126"/>
      <c r="D895" s="129" t="s">
        <v>2560</v>
      </c>
      <c r="E895" s="113">
        <f>IFERROR(HLOOKUP(E882,'Latest indicator estimate data'!$A$1:$ZZ$500,MATCH($D895,'Latest indicator estimate data'!$G$1:$G$500,0),FALSE),"")</f>
        <v>95</v>
      </c>
      <c r="F895" s="113">
        <f>IFERROR(HLOOKUP(F882,'Latest indicator estimate data'!$A$1:$ZZ$500,MATCH($D895,'Latest indicator estimate data'!$G$1:$G$500,0),FALSE),"")</f>
        <v>67</v>
      </c>
      <c r="G895" s="113">
        <f>IFERROR(HLOOKUP(G882,'Latest indicator estimate data'!$A$1:$ZZ$500,MATCH($D895,'Latest indicator estimate data'!$G$1:$G$500,0),FALSE),"")</f>
        <v>30</v>
      </c>
      <c r="H895" s="113">
        <f>IFERROR(HLOOKUP(H882,'Latest indicator estimate data'!$A$1:$ZZ$500,MATCH($D895,'Latest indicator estimate data'!$G$1:$G$500,0),FALSE),"")</f>
        <v>16</v>
      </c>
      <c r="I895" s="113" t="str">
        <f>IFERROR(HLOOKUP(I882,'Latest indicator estimate data'!$A$1:$ZZ$500,MATCH($D895,'Latest indicator estimate data'!$G$1:$G$500,0),FALSE),"")</f>
        <v/>
      </c>
      <c r="J895" s="113" t="str">
        <f>IFERROR(HLOOKUP(J882,'Latest indicator estimate data'!$A$1:$ZZ$500,MATCH($D895,'Latest indicator estimate data'!$G$1:$G$500,0),FALSE),"")</f>
        <v/>
      </c>
      <c r="K895" s="113" t="str">
        <f>IFERROR(HLOOKUP(K882,'Latest indicator estimate data'!$A$1:$ZZ$500,MATCH($D895,'Latest indicator estimate data'!$G$1:$G$500,0),FALSE),"")</f>
        <v/>
      </c>
      <c r="L895" s="113" t="str">
        <f>IFERROR(HLOOKUP(L882,'Latest indicator estimate data'!$A$1:$ZZ$500,MATCH($D895,'Latest indicator estimate data'!$G$1:$G$500,0),FALSE),"")</f>
        <v/>
      </c>
      <c r="M895" s="113" t="str">
        <f>IFERROR(HLOOKUP(M882,'Latest indicator estimate data'!$A$1:$ZZ$500,MATCH($D895,'Latest indicator estimate data'!$G$1:$G$500,0),FALSE),"")</f>
        <v/>
      </c>
      <c r="N895" s="113" t="str">
        <f>IFERROR(HLOOKUP(N882,'Latest indicator estimate data'!$A$1:$ZZ$500,MATCH($D895,'Latest indicator estimate data'!$G$1:$G$500,0),FALSE),"")</f>
        <v/>
      </c>
      <c r="O895" s="113" t="str">
        <f>IFERROR(HLOOKUP(O882,'Latest indicator estimate data'!$A$1:$ZZ$500,MATCH($D895,'Latest indicator estimate data'!$G$1:$G$500,0),FALSE),"")</f>
        <v/>
      </c>
      <c r="P895" s="113" t="str">
        <f>IFERROR(HLOOKUP(P882,'Latest indicator estimate data'!L661:AAK1160,MATCH(D895,'Latest indicator estimate data'!Q661:Q1160,0),FALSE),"")</f>
        <v/>
      </c>
    </row>
    <row r="896" spans="3:27">
      <c r="R896" s="115"/>
      <c r="S896" s="115"/>
      <c r="T896" s="115"/>
    </row>
    <row r="897" spans="2:27">
      <c r="R897" s="115"/>
      <c r="S897" s="115"/>
      <c r="T897" s="115"/>
    </row>
    <row r="898" spans="2:27">
      <c r="R898" s="115"/>
      <c r="S898" s="115"/>
      <c r="T898" s="115"/>
    </row>
    <row r="899" spans="2:27">
      <c r="B899" s="105" t="s">
        <v>2405</v>
      </c>
      <c r="R899" s="115"/>
      <c r="S899" s="115"/>
      <c r="T899" s="115"/>
    </row>
    <row r="900" spans="2:27">
      <c r="B900" s="105" t="s">
        <v>2406</v>
      </c>
      <c r="C900" s="105"/>
      <c r="D900" s="106"/>
      <c r="E900" s="107"/>
      <c r="F900" s="107"/>
      <c r="G900" s="107"/>
      <c r="H900" s="107"/>
      <c r="I900" s="107"/>
      <c r="J900" s="107"/>
      <c r="K900" s="107"/>
      <c r="L900" s="107"/>
      <c r="M900" s="107"/>
      <c r="N900" s="107"/>
      <c r="O900" s="108"/>
      <c r="P900" s="118"/>
      <c r="Q900" s="118"/>
      <c r="R900" s="118"/>
      <c r="S900" s="118"/>
      <c r="T900" s="118"/>
    </row>
    <row r="901" spans="2:27" ht="21.75" customHeight="1">
      <c r="C901" s="109"/>
      <c r="D901" s="109"/>
      <c r="E901" s="266" t="s">
        <v>2407</v>
      </c>
      <c r="F901" s="266"/>
      <c r="G901" s="266"/>
      <c r="H901" s="266"/>
      <c r="I901" s="266"/>
      <c r="J901" s="266"/>
      <c r="K901" s="245" t="s">
        <v>2408</v>
      </c>
      <c r="L901" s="245"/>
      <c r="M901" s="245"/>
      <c r="N901" s="245"/>
      <c r="O901" s="245"/>
      <c r="P901" s="245"/>
      <c r="Q901" s="187"/>
      <c r="R901" s="187"/>
      <c r="S901" s="187"/>
      <c r="T901" s="110"/>
    </row>
    <row r="902" spans="2:27" ht="96.6">
      <c r="C902" s="120"/>
      <c r="D902" s="120"/>
      <c r="E902" s="160" t="str">
        <f>X904</f>
        <v>blood glucose</v>
      </c>
      <c r="F902" s="160" t="str">
        <f>X905</f>
        <v xml:space="preserve">Dipstick for urine glucose </v>
      </c>
      <c r="G902" s="160" t="str">
        <f>X906</f>
        <v xml:space="preserve">Dipstick for urine protein </v>
      </c>
      <c r="H902" s="160" t="str">
        <f>X907</f>
        <v>Urine test for pregnancy</v>
      </c>
      <c r="I902" s="160" t="str">
        <f>X908</f>
        <v>Haemoglobin test</v>
      </c>
      <c r="J902" s="160" t="str">
        <f>X909</f>
        <v xml:space="preserve">001 Malaria </v>
      </c>
      <c r="K902" s="160" t="str">
        <f>X910</f>
        <v>blood glucose</v>
      </c>
      <c r="L902" s="160" t="str">
        <f>X911</f>
        <v xml:space="preserve">Dipstick for urine glucose </v>
      </c>
      <c r="M902" s="160" t="str">
        <f>X912</f>
        <v xml:space="preserve">Dipstick for urine protein </v>
      </c>
      <c r="N902" s="160" t="str">
        <f>X913</f>
        <v>Urine test for pregnancy</v>
      </c>
      <c r="O902" s="160" t="str">
        <f>X914</f>
        <v>Haemoglobin test</v>
      </c>
      <c r="P902" s="160" t="str">
        <f>X915</f>
        <v xml:space="preserve">001 Malaria </v>
      </c>
      <c r="Q902" s="160" t="str">
        <f>X916</f>
        <v xml:space="preserve">Average score for basic diagnostics </v>
      </c>
      <c r="R902" s="160" t="str">
        <f>X917</f>
        <v xml:space="preserve">% of facilities that have all 6 items currently available &amp; functional </v>
      </c>
      <c r="S902" s="160" t="str">
        <f>X918</f>
        <v xml:space="preserve">50% or more of the five items currently available &amp; functional </v>
      </c>
      <c r="T902" s="160" t="s">
        <v>2015</v>
      </c>
    </row>
    <row r="903" spans="2:27" ht="41.4">
      <c r="C903" s="121"/>
      <c r="D903" s="121"/>
      <c r="E903" s="127" t="s">
        <v>1109</v>
      </c>
      <c r="F903" s="127" t="s">
        <v>1110</v>
      </c>
      <c r="G903" s="127" t="s">
        <v>1111</v>
      </c>
      <c r="H903" s="127" t="s">
        <v>1112</v>
      </c>
      <c r="I903" s="127" t="s">
        <v>1113</v>
      </c>
      <c r="J903" s="127" t="s">
        <v>1114</v>
      </c>
      <c r="K903" s="127" t="s">
        <v>1115</v>
      </c>
      <c r="L903" s="127" t="s">
        <v>1116</v>
      </c>
      <c r="M903" s="127" t="s">
        <v>1117</v>
      </c>
      <c r="N903" s="127" t="s">
        <v>1118</v>
      </c>
      <c r="O903" s="127" t="s">
        <v>1119</v>
      </c>
      <c r="P903" s="127" t="s">
        <v>1120</v>
      </c>
      <c r="Q903" s="127" t="s">
        <v>1129</v>
      </c>
      <c r="R903" s="127" t="s">
        <v>1130</v>
      </c>
      <c r="S903" s="127" t="s">
        <v>1131</v>
      </c>
      <c r="T903" s="127" t="s">
        <v>1198</v>
      </c>
    </row>
    <row r="904" spans="2:27" ht="14.4">
      <c r="C904" s="123" t="s">
        <v>1927</v>
      </c>
      <c r="D904" s="124"/>
      <c r="E904" s="112">
        <f>HLOOKUP(E903,'Latest indicator estimate data'!$A$1:$ZZ$500,MATCH($C904,'Latest indicator estimate data'!$G$1:$G$500,0),FALSE)</f>
        <v>79</v>
      </c>
      <c r="F904" s="112">
        <f>HLOOKUP(F903,'Latest indicator estimate data'!$A$1:$ZZ$500,MATCH($C904,'Latest indicator estimate data'!$G$1:$G$500,0),FALSE)</f>
        <v>78</v>
      </c>
      <c r="G904" s="112">
        <f>HLOOKUP(G903,'Latest indicator estimate data'!$A$1:$ZZ$500,MATCH($C904,'Latest indicator estimate data'!$G$1:$G$500,0),FALSE)</f>
        <v>78</v>
      </c>
      <c r="H904" s="112">
        <f>HLOOKUP(H903,'Latest indicator estimate data'!$A$1:$ZZ$500,MATCH($C904,'Latest indicator estimate data'!$G$1:$G$500,0),FALSE)</f>
        <v>91</v>
      </c>
      <c r="I904" s="112">
        <f>HLOOKUP(I903,'Latest indicator estimate data'!$A$1:$ZZ$500,MATCH($C904,'Latest indicator estimate data'!$G$1:$G$500,0),FALSE)</f>
        <v>80</v>
      </c>
      <c r="J904" s="112">
        <f>HLOOKUP(J903,'Latest indicator estimate data'!$A$1:$ZZ$500,MATCH($C904,'Latest indicator estimate data'!$G$1:$G$500,0),FALSE)</f>
        <v>89</v>
      </c>
      <c r="K904" s="112">
        <f>HLOOKUP(K903,'Latest indicator estimate data'!$A$1:$ZZ$500,MATCH($C904,'Latest indicator estimate data'!$G$1:$G$500,0),FALSE)</f>
        <v>79</v>
      </c>
      <c r="L904" s="112">
        <f>HLOOKUP(L903,'Latest indicator estimate data'!$A$1:$ZZ$500,MATCH($C904,'Latest indicator estimate data'!$G$1:$G$500,0),FALSE)</f>
        <v>76</v>
      </c>
      <c r="M904" s="112">
        <f>HLOOKUP(M903,'Latest indicator estimate data'!$A$1:$ZZ$500,MATCH($C904,'Latest indicator estimate data'!$G$1:$G$500,0),FALSE)</f>
        <v>76</v>
      </c>
      <c r="N904" s="112">
        <f>HLOOKUP(N903,'Latest indicator estimate data'!$A$1:$ZZ$500,MATCH($C904,'Latest indicator estimate data'!$G$1:$G$500,0),FALSE)</f>
        <v>88</v>
      </c>
      <c r="O904" s="112">
        <f>HLOOKUP(O903,'Latest indicator estimate data'!$A$1:$ZZ$500,MATCH($C904,'Latest indicator estimate data'!$G$1:$G$500,0),FALSE)</f>
        <v>73</v>
      </c>
      <c r="P904" s="112">
        <f>HLOOKUP(P903,'Latest indicator estimate data'!$A$1:$ZZ$500,MATCH($C904,'Latest indicator estimate data'!$G$1:$G$500,0),FALSE)</f>
        <v>86</v>
      </c>
      <c r="Q904" s="112">
        <f>HLOOKUP(Q903,'Latest indicator estimate data'!$A$1:$ZZ$500,MATCH($C904,'Latest indicator estimate data'!$G$1:$G$500,0),FALSE)</f>
        <v>80</v>
      </c>
      <c r="R904" s="112">
        <f>HLOOKUP(R903,'Latest indicator estimate data'!$A$1:$ZZ$500,MATCH($C904,'Latest indicator estimate data'!$G$1:$G$500,0),FALSE)</f>
        <v>64</v>
      </c>
      <c r="S904" s="112">
        <f>HLOOKUP(S903,'Latest indicator estimate data'!$A$1:$ZZ$500,MATCH($C904,'Latest indicator estimate data'!$G$1:$G$500,0),FALSE)</f>
        <v>82</v>
      </c>
      <c r="T904" s="112">
        <f>HLOOKUP(T903,'Latest indicator estimate data'!$A$1:$ZZ$500,MATCH($C904,'Latest indicator estimate data'!$G$1:$G$500,0),FALSE)</f>
        <v>147</v>
      </c>
      <c r="X904" s="19" t="s">
        <v>2409</v>
      </c>
      <c r="Y904" s="19" t="s">
        <v>1109</v>
      </c>
      <c r="Z904" s="19" t="s">
        <v>1769</v>
      </c>
      <c r="AA904" t="s">
        <v>1269</v>
      </c>
    </row>
    <row r="905" spans="2:27" ht="14.4">
      <c r="C905" s="133" t="s">
        <v>2027</v>
      </c>
      <c r="D905" s="134"/>
      <c r="E905" s="132"/>
      <c r="F905" s="132"/>
      <c r="G905" s="132"/>
      <c r="H905" s="132"/>
      <c r="I905" s="132"/>
      <c r="J905" s="132"/>
      <c r="K905" s="132"/>
      <c r="L905" s="132"/>
      <c r="M905" s="132"/>
      <c r="N905" s="132"/>
      <c r="O905" s="132"/>
      <c r="P905" s="132"/>
      <c r="Q905" s="132"/>
      <c r="R905" s="132"/>
      <c r="S905" s="132"/>
      <c r="T905" s="132"/>
      <c r="X905" s="19" t="s">
        <v>2410</v>
      </c>
      <c r="Y905" s="19" t="s">
        <v>1110</v>
      </c>
      <c r="Z905" s="19" t="s">
        <v>1771</v>
      </c>
      <c r="AA905" t="s">
        <v>1269</v>
      </c>
    </row>
    <row r="906" spans="2:27" ht="14.4">
      <c r="C906" s="125"/>
      <c r="D906" s="20" t="s">
        <v>1928</v>
      </c>
      <c r="E906" s="108">
        <f>IFERROR(HLOOKUP(E903,'Latest indicator estimate data'!$A$1:$ZZ$500,MATCH($D906,'Latest indicator estimate data'!$G$1:$G$500,0),FALSE),"")</f>
        <v>98</v>
      </c>
      <c r="F906" s="108">
        <f>IFERROR(HLOOKUP(F903,'Latest indicator estimate data'!$A$1:$ZZ$500,MATCH($D906,'Latest indicator estimate data'!$G$1:$G$500,0),FALSE),"")</f>
        <v>93</v>
      </c>
      <c r="G906" s="108">
        <f>IFERROR(HLOOKUP(G903,'Latest indicator estimate data'!$A$1:$ZZ$500,MATCH($D906,'Latest indicator estimate data'!$G$1:$G$500,0),FALSE),"")</f>
        <v>93</v>
      </c>
      <c r="H906" s="108">
        <f>IFERROR(HLOOKUP(H903,'Latest indicator estimate data'!$A$1:$ZZ$500,MATCH($D906,'Latest indicator estimate data'!$G$1:$G$500,0),FALSE),"")</f>
        <v>100</v>
      </c>
      <c r="I906" s="108">
        <f>IFERROR(HLOOKUP(I903,'Latest indicator estimate data'!$A$1:$ZZ$500,MATCH($D906,'Latest indicator estimate data'!$G$1:$G$500,0),FALSE),"")</f>
        <v>98</v>
      </c>
      <c r="J906" s="108">
        <f>IFERROR(HLOOKUP(J903,'Latest indicator estimate data'!$A$1:$ZZ$500,MATCH($D906,'Latest indicator estimate data'!$G$1:$G$500,0),FALSE),"")</f>
        <v>98</v>
      </c>
      <c r="K906" s="108">
        <f>IFERROR(HLOOKUP(K903,'Latest indicator estimate data'!$A$1:$ZZ$500,MATCH($D906,'Latest indicator estimate data'!$G$1:$G$500,0),FALSE),"")</f>
        <v>98</v>
      </c>
      <c r="L906" s="108">
        <f>IFERROR(HLOOKUP(L903,'Latest indicator estimate data'!$A$1:$ZZ$500,MATCH($D906,'Latest indicator estimate data'!$G$1:$G$500,0),FALSE),"")</f>
        <v>93</v>
      </c>
      <c r="M906" s="108">
        <f>IFERROR(HLOOKUP(M903,'Latest indicator estimate data'!$A$1:$ZZ$500,MATCH($D906,'Latest indicator estimate data'!$G$1:$G$500,0),FALSE),"")</f>
        <v>93</v>
      </c>
      <c r="N906" s="108">
        <f>IFERROR(HLOOKUP(N903,'Latest indicator estimate data'!$A$1:$ZZ$500,MATCH($D906,'Latest indicator estimate data'!$G$1:$G$500,0),FALSE),"")</f>
        <v>100</v>
      </c>
      <c r="O906" s="108">
        <f>IFERROR(HLOOKUP(O903,'Latest indicator estimate data'!$A$1:$ZZ$500,MATCH($D906,'Latest indicator estimate data'!$G$1:$G$500,0),FALSE),"")</f>
        <v>98</v>
      </c>
      <c r="P906" s="108">
        <f>IFERROR(HLOOKUP(P903,'Latest indicator estimate data'!$A$1:$ZZ$500,MATCH($D906,'Latest indicator estimate data'!$G$1:$G$500,0),FALSE),"")</f>
        <v>98</v>
      </c>
      <c r="Q906" s="108">
        <f>IFERROR(HLOOKUP(Q903,'Latest indicator estimate data'!$A$1:$ZZ$500,MATCH($D906,'Latest indicator estimate data'!$G$1:$G$500,0),FALSE),"")</f>
        <v>97</v>
      </c>
      <c r="R906" s="108">
        <f>IFERROR(HLOOKUP(R903,'Latest indicator estimate data'!$A$1:$ZZ$500,MATCH($D906,'Latest indicator estimate data'!$G$1:$G$500,0),FALSE),"")</f>
        <v>93</v>
      </c>
      <c r="S906" s="108">
        <f>IFERROR(HLOOKUP(S903,'Latest indicator estimate data'!$A$1:$ZZ$500,MATCH($D906,'Latest indicator estimate data'!$G$1:$G$500,0),FALSE),"")</f>
        <v>98</v>
      </c>
      <c r="T906" s="108">
        <f>IFERROR(HLOOKUP(T903,'Latest indicator estimate data'!$A$1:$ZZ$500,MATCH($D906,'Latest indicator estimate data'!$G$1:$G$500,0),FALSE),"")</f>
        <v>45</v>
      </c>
      <c r="X906" s="19" t="s">
        <v>2411</v>
      </c>
      <c r="Y906" s="19" t="s">
        <v>1111</v>
      </c>
      <c r="Z906" s="19" t="s">
        <v>1773</v>
      </c>
      <c r="AA906" t="s">
        <v>1269</v>
      </c>
    </row>
    <row r="907" spans="2:27" ht="27.6">
      <c r="C907" s="125"/>
      <c r="D907" s="20" t="s">
        <v>1929</v>
      </c>
      <c r="E907" s="108">
        <f>IFERROR(HLOOKUP(E903,'Latest indicator estimate data'!$A$1:$ZZ$500,MATCH($D907,'Latest indicator estimate data'!$G$1:$G$500,0),FALSE),"")</f>
        <v>71</v>
      </c>
      <c r="F907" s="108">
        <f>IFERROR(HLOOKUP(F903,'Latest indicator estimate data'!$A$1:$ZZ$500,MATCH($D907,'Latest indicator estimate data'!$G$1:$G$500,0),FALSE),"")</f>
        <v>72</v>
      </c>
      <c r="G907" s="108">
        <f>IFERROR(HLOOKUP(G903,'Latest indicator estimate data'!$A$1:$ZZ$500,MATCH($D907,'Latest indicator estimate data'!$G$1:$G$500,0),FALSE),"")</f>
        <v>72</v>
      </c>
      <c r="H907" s="108">
        <f>IFERROR(HLOOKUP(H903,'Latest indicator estimate data'!$A$1:$ZZ$500,MATCH($D907,'Latest indicator estimate data'!$G$1:$G$500,0),FALSE),"")</f>
        <v>87</v>
      </c>
      <c r="I907" s="108">
        <f>IFERROR(HLOOKUP(I903,'Latest indicator estimate data'!$A$1:$ZZ$500,MATCH($D907,'Latest indicator estimate data'!$G$1:$G$500,0),FALSE),"")</f>
        <v>73</v>
      </c>
      <c r="J907" s="108">
        <f>IFERROR(HLOOKUP(J903,'Latest indicator estimate data'!$A$1:$ZZ$500,MATCH($D907,'Latest indicator estimate data'!$G$1:$G$500,0),FALSE),"")</f>
        <v>85</v>
      </c>
      <c r="K907" s="108">
        <f>IFERROR(HLOOKUP(K903,'Latest indicator estimate data'!$A$1:$ZZ$500,MATCH($D907,'Latest indicator estimate data'!$G$1:$G$500,0),FALSE),"")</f>
        <v>71</v>
      </c>
      <c r="L907" s="108">
        <f>IFERROR(HLOOKUP(L903,'Latest indicator estimate data'!$A$1:$ZZ$500,MATCH($D907,'Latest indicator estimate data'!$G$1:$G$500,0),FALSE),"")</f>
        <v>68</v>
      </c>
      <c r="M907" s="108">
        <f>IFERROR(HLOOKUP(M903,'Latest indicator estimate data'!$A$1:$ZZ$500,MATCH($D907,'Latest indicator estimate data'!$G$1:$G$500,0),FALSE),"")</f>
        <v>68</v>
      </c>
      <c r="N907" s="108">
        <f>IFERROR(HLOOKUP(N903,'Latest indicator estimate data'!$A$1:$ZZ$500,MATCH($D907,'Latest indicator estimate data'!$G$1:$G$500,0),FALSE),"")</f>
        <v>83</v>
      </c>
      <c r="O907" s="108">
        <f>IFERROR(HLOOKUP(O903,'Latest indicator estimate data'!$A$1:$ZZ$500,MATCH($D907,'Latest indicator estimate data'!$G$1:$G$500,0),FALSE),"")</f>
        <v>63</v>
      </c>
      <c r="P907" s="108">
        <f>IFERROR(HLOOKUP(P903,'Latest indicator estimate data'!$A$1:$ZZ$500,MATCH($D907,'Latest indicator estimate data'!$G$1:$G$500,0),FALSE),"")</f>
        <v>81</v>
      </c>
      <c r="Q907" s="108">
        <f>IFERROR(HLOOKUP(Q903,'Latest indicator estimate data'!$A$1:$ZZ$500,MATCH($D907,'Latest indicator estimate data'!$G$1:$G$500,0),FALSE),"")</f>
        <v>72</v>
      </c>
      <c r="R907" s="108">
        <f>IFERROR(HLOOKUP(R903,'Latest indicator estimate data'!$A$1:$ZZ$500,MATCH($D907,'Latest indicator estimate data'!$G$1:$G$500,0),FALSE),"")</f>
        <v>51</v>
      </c>
      <c r="S907" s="108">
        <f>IFERROR(HLOOKUP(S903,'Latest indicator estimate data'!$A$1:$ZZ$500,MATCH($D907,'Latest indicator estimate data'!$G$1:$G$500,0),FALSE),"")</f>
        <v>75</v>
      </c>
      <c r="T907" s="108">
        <f>IFERROR(HLOOKUP(T903,'Latest indicator estimate data'!$A$1:$ZZ$500,MATCH($D907,'Latest indicator estimate data'!$G$1:$G$500,0),FALSE),"")</f>
        <v>102</v>
      </c>
      <c r="X907" s="19" t="s">
        <v>2412</v>
      </c>
      <c r="Y907" s="19" t="s">
        <v>1112</v>
      </c>
      <c r="Z907" s="19" t="s">
        <v>1775</v>
      </c>
      <c r="AA907" t="s">
        <v>1269</v>
      </c>
    </row>
    <row r="908" spans="2:27" ht="14.4">
      <c r="C908" s="130" t="s">
        <v>2031</v>
      </c>
      <c r="D908" s="131"/>
      <c r="E908" s="132"/>
      <c r="F908" s="132"/>
      <c r="G908" s="132"/>
      <c r="H908" s="132"/>
      <c r="I908" s="132"/>
      <c r="J908" s="132"/>
      <c r="K908" s="132"/>
      <c r="L908" s="132"/>
      <c r="M908" s="132"/>
      <c r="N908" s="132"/>
      <c r="O908" s="132"/>
      <c r="P908" s="132"/>
      <c r="Q908" s="132"/>
      <c r="R908" s="132"/>
      <c r="S908" s="132"/>
      <c r="T908" s="132"/>
      <c r="X908" s="19" t="s">
        <v>2413</v>
      </c>
      <c r="Y908" s="19" t="s">
        <v>1113</v>
      </c>
      <c r="Z908" s="19" t="s">
        <v>1777</v>
      </c>
      <c r="AA908" t="s">
        <v>1269</v>
      </c>
    </row>
    <row r="909" spans="2:27" ht="14.4">
      <c r="C909" s="125"/>
      <c r="D909" s="20" t="s">
        <v>2558</v>
      </c>
      <c r="E909" s="108">
        <f>IFERROR(HLOOKUP(E903,'Latest indicator estimate data'!$A$1:$ZZ$500,MATCH($D909,'Latest indicator estimate data'!$G$1:$G$500,0),FALSE),"")</f>
        <v>71</v>
      </c>
      <c r="F909" s="108">
        <f>IFERROR(HLOOKUP(F903,'Latest indicator estimate data'!$A$1:$ZZ$500,MATCH($D909,'Latest indicator estimate data'!$G$1:$G$500,0),FALSE),"")</f>
        <v>71</v>
      </c>
      <c r="G909" s="108">
        <f>IFERROR(HLOOKUP(G903,'Latest indicator estimate data'!$A$1:$ZZ$500,MATCH($D909,'Latest indicator estimate data'!$G$1:$G$500,0),FALSE),"")</f>
        <v>71</v>
      </c>
      <c r="H909" s="108">
        <f>IFERROR(HLOOKUP(H903,'Latest indicator estimate data'!$A$1:$ZZ$500,MATCH($D909,'Latest indicator estimate data'!$G$1:$G$500,0),FALSE),"")</f>
        <v>88</v>
      </c>
      <c r="I909" s="108">
        <f>IFERROR(HLOOKUP(I903,'Latest indicator estimate data'!$A$1:$ZZ$500,MATCH($D909,'Latest indicator estimate data'!$G$1:$G$500,0),FALSE),"")</f>
        <v>73</v>
      </c>
      <c r="J909" s="108">
        <f>IFERROR(HLOOKUP(J903,'Latest indicator estimate data'!$A$1:$ZZ$500,MATCH($D909,'Latest indicator estimate data'!$G$1:$G$500,0),FALSE),"")</f>
        <v>85</v>
      </c>
      <c r="K909" s="108">
        <f>IFERROR(HLOOKUP(K903,'Latest indicator estimate data'!$A$1:$ZZ$500,MATCH($D909,'Latest indicator estimate data'!$G$1:$G$500,0),FALSE),"")</f>
        <v>71</v>
      </c>
      <c r="L909" s="108">
        <f>IFERROR(HLOOKUP(L903,'Latest indicator estimate data'!$A$1:$ZZ$500,MATCH($D909,'Latest indicator estimate data'!$G$1:$G$500,0),FALSE),"")</f>
        <v>68</v>
      </c>
      <c r="M909" s="108">
        <f>IFERROR(HLOOKUP(M903,'Latest indicator estimate data'!$A$1:$ZZ$500,MATCH($D909,'Latest indicator estimate data'!$G$1:$G$500,0),FALSE),"")</f>
        <v>68</v>
      </c>
      <c r="N909" s="108">
        <f>IFERROR(HLOOKUP(N903,'Latest indicator estimate data'!$A$1:$ZZ$500,MATCH($D909,'Latest indicator estimate data'!$G$1:$G$500,0),FALSE),"")</f>
        <v>84</v>
      </c>
      <c r="O909" s="108">
        <f>IFERROR(HLOOKUP(O903,'Latest indicator estimate data'!$A$1:$ZZ$500,MATCH($D909,'Latest indicator estimate data'!$G$1:$G$500,0),FALSE),"")</f>
        <v>64</v>
      </c>
      <c r="P909" s="108">
        <f>IFERROR(HLOOKUP(P903,'Latest indicator estimate data'!$A$1:$ZZ$500,MATCH($D909,'Latest indicator estimate data'!$G$1:$G$500,0),FALSE),"")</f>
        <v>81</v>
      </c>
      <c r="Q909" s="108">
        <f>IFERROR(HLOOKUP(Q903,'Latest indicator estimate data'!$A$1:$ZZ$500,MATCH($D909,'Latest indicator estimate data'!$G$1:$G$500,0),FALSE),"")</f>
        <v>73</v>
      </c>
      <c r="R909" s="108">
        <f>IFERROR(HLOOKUP(R903,'Latest indicator estimate data'!$A$1:$ZZ$500,MATCH($D909,'Latest indicator estimate data'!$G$1:$G$500,0),FALSE),"")</f>
        <v>52</v>
      </c>
      <c r="S909" s="108">
        <f>IFERROR(HLOOKUP(S903,'Latest indicator estimate data'!$A$1:$ZZ$500,MATCH($D909,'Latest indicator estimate data'!$G$1:$G$500,0),FALSE),"")</f>
        <v>75</v>
      </c>
      <c r="T909" s="108">
        <f>IFERROR(HLOOKUP(T903,'Latest indicator estimate data'!$A$1:$ZZ$500,MATCH($D909,'Latest indicator estimate data'!$G$1:$G$500,0),FALSE),"")</f>
        <v>108</v>
      </c>
      <c r="X909" s="19" t="s">
        <v>2414</v>
      </c>
      <c r="Y909" s="19" t="s">
        <v>1114</v>
      </c>
      <c r="Z909" s="19" t="s">
        <v>1779</v>
      </c>
      <c r="AA909" t="s">
        <v>1269</v>
      </c>
    </row>
    <row r="910" spans="2:27" ht="14.4">
      <c r="C910" s="125"/>
      <c r="D910" s="20" t="s">
        <v>2559</v>
      </c>
      <c r="E910" s="108">
        <f>IFERROR(HLOOKUP(E903,'Latest indicator estimate data'!$A$1:$ZZ$500,MATCH($D910,'Latest indicator estimate data'!$G$1:$G$500,0),FALSE),"")</f>
        <v>100</v>
      </c>
      <c r="F910" s="108">
        <f>IFERROR(HLOOKUP(F903,'Latest indicator estimate data'!$A$1:$ZZ$500,MATCH($D910,'Latest indicator estimate data'!$G$1:$G$500,0),FALSE),"")</f>
        <v>97</v>
      </c>
      <c r="G910" s="108">
        <f>IFERROR(HLOOKUP(G903,'Latest indicator estimate data'!$A$1:$ZZ$500,MATCH($D910,'Latest indicator estimate data'!$G$1:$G$500,0),FALSE),"")</f>
        <v>97</v>
      </c>
      <c r="H910" s="108">
        <f>IFERROR(HLOOKUP(H903,'Latest indicator estimate data'!$A$1:$ZZ$500,MATCH($D910,'Latest indicator estimate data'!$G$1:$G$500,0),FALSE),"")</f>
        <v>100</v>
      </c>
      <c r="I910" s="108">
        <f>IFERROR(HLOOKUP(I903,'Latest indicator estimate data'!$A$1:$ZZ$500,MATCH($D910,'Latest indicator estimate data'!$G$1:$G$500,0),FALSE),"")</f>
        <v>100</v>
      </c>
      <c r="J910" s="108">
        <f>IFERROR(HLOOKUP(J903,'Latest indicator estimate data'!$A$1:$ZZ$500,MATCH($D910,'Latest indicator estimate data'!$G$1:$G$500,0),FALSE),"")</f>
        <v>100</v>
      </c>
      <c r="K910" s="108">
        <f>IFERROR(HLOOKUP(K903,'Latest indicator estimate data'!$A$1:$ZZ$500,MATCH($D910,'Latest indicator estimate data'!$G$1:$G$500,0),FALSE),"")</f>
        <v>100</v>
      </c>
      <c r="L910" s="108">
        <f>IFERROR(HLOOKUP(L903,'Latest indicator estimate data'!$A$1:$ZZ$500,MATCH($D910,'Latest indicator estimate data'!$G$1:$G$500,0),FALSE),"")</f>
        <v>97</v>
      </c>
      <c r="M910" s="108">
        <f>IFERROR(HLOOKUP(M903,'Latest indicator estimate data'!$A$1:$ZZ$500,MATCH($D910,'Latest indicator estimate data'!$G$1:$G$500,0),FALSE),"")</f>
        <v>97</v>
      </c>
      <c r="N910" s="108">
        <f>IFERROR(HLOOKUP(N903,'Latest indicator estimate data'!$A$1:$ZZ$500,MATCH($D910,'Latest indicator estimate data'!$G$1:$G$500,0),FALSE),"")</f>
        <v>100</v>
      </c>
      <c r="O910" s="108">
        <f>IFERROR(HLOOKUP(O903,'Latest indicator estimate data'!$A$1:$ZZ$500,MATCH($D910,'Latest indicator estimate data'!$G$1:$G$500,0),FALSE),"")</f>
        <v>100</v>
      </c>
      <c r="P910" s="108">
        <f>IFERROR(HLOOKUP(P903,'Latest indicator estimate data'!$A$1:$ZZ$500,MATCH($D910,'Latest indicator estimate data'!$G$1:$G$500,0),FALSE),"")</f>
        <v>100</v>
      </c>
      <c r="Q910" s="108">
        <f>IFERROR(HLOOKUP(Q903,'Latest indicator estimate data'!$A$1:$ZZ$500,MATCH($D910,'Latest indicator estimate data'!$G$1:$G$500,0),FALSE),"")</f>
        <v>99</v>
      </c>
      <c r="R910" s="108">
        <f>IFERROR(HLOOKUP(R903,'Latest indicator estimate data'!$A$1:$ZZ$500,MATCH($D910,'Latest indicator estimate data'!$G$1:$G$500,0),FALSE),"")</f>
        <v>97</v>
      </c>
      <c r="S910" s="108">
        <f>IFERROR(HLOOKUP(S903,'Latest indicator estimate data'!$A$1:$ZZ$500,MATCH($D910,'Latest indicator estimate data'!$G$1:$G$500,0),FALSE),"")</f>
        <v>100</v>
      </c>
      <c r="T910" s="108">
        <f>IFERROR(HLOOKUP(T903,'Latest indicator estimate data'!$A$1:$ZZ$500,MATCH($D910,'Latest indicator estimate data'!$G$1:$G$500,0),FALSE),"")</f>
        <v>39</v>
      </c>
      <c r="X910" s="19" t="s">
        <v>2409</v>
      </c>
      <c r="Y910" s="19" t="s">
        <v>1115</v>
      </c>
      <c r="Z910" s="19" t="s">
        <v>1781</v>
      </c>
      <c r="AA910" t="s">
        <v>1269</v>
      </c>
    </row>
    <row r="911" spans="2:27" ht="14.4">
      <c r="C911" s="130" t="s">
        <v>2035</v>
      </c>
      <c r="D911" s="131"/>
      <c r="E911" s="132"/>
      <c r="F911" s="132"/>
      <c r="G911" s="132"/>
      <c r="H911" s="132"/>
      <c r="I911" s="132"/>
      <c r="J911" s="132"/>
      <c r="K911" s="132"/>
      <c r="L911" s="132"/>
      <c r="M911" s="132"/>
      <c r="N911" s="132"/>
      <c r="O911" s="132"/>
      <c r="P911" s="132"/>
      <c r="Q911" s="132"/>
      <c r="R911" s="132"/>
      <c r="S911" s="132"/>
      <c r="T911" s="132"/>
      <c r="X911" s="19" t="s">
        <v>2410</v>
      </c>
      <c r="Y911" s="19" t="s">
        <v>1116</v>
      </c>
      <c r="Z911" s="19" t="s">
        <v>1783</v>
      </c>
      <c r="AA911" t="s">
        <v>1269</v>
      </c>
    </row>
    <row r="912" spans="2:27" ht="14.4">
      <c r="C912" s="125"/>
      <c r="D912" s="20" t="s">
        <v>1933</v>
      </c>
      <c r="E912" s="108">
        <f>IFERROR(HLOOKUP(E903,'Latest indicator estimate data'!$A$1:$ZZ$500,MATCH($D912,'Latest indicator estimate data'!$G$1:$G$500,0),FALSE),"")</f>
        <v>66</v>
      </c>
      <c r="F912" s="108">
        <f>IFERROR(HLOOKUP(F903,'Latest indicator estimate data'!$A$1:$ZZ$500,MATCH($D912,'Latest indicator estimate data'!$G$1:$G$500,0),FALSE),"")</f>
        <v>68</v>
      </c>
      <c r="G912" s="108">
        <f>IFERROR(HLOOKUP(G903,'Latest indicator estimate data'!$A$1:$ZZ$500,MATCH($D912,'Latest indicator estimate data'!$G$1:$G$500,0),FALSE),"")</f>
        <v>67</v>
      </c>
      <c r="H912" s="108">
        <f>IFERROR(HLOOKUP(H903,'Latest indicator estimate data'!$A$1:$ZZ$500,MATCH($D912,'Latest indicator estimate data'!$G$1:$G$500,0),FALSE),"")</f>
        <v>85</v>
      </c>
      <c r="I912" s="108">
        <f>IFERROR(HLOOKUP(I903,'Latest indicator estimate data'!$A$1:$ZZ$500,MATCH($D912,'Latest indicator estimate data'!$G$1:$G$500,0),FALSE),"")</f>
        <v>70</v>
      </c>
      <c r="J912" s="108">
        <f>IFERROR(HLOOKUP(J903,'Latest indicator estimate data'!$A$1:$ZZ$500,MATCH($D912,'Latest indicator estimate data'!$G$1:$G$500,0),FALSE),"")</f>
        <v>85</v>
      </c>
      <c r="K912" s="108">
        <f>IFERROR(HLOOKUP(K903,'Latest indicator estimate data'!$A$1:$ZZ$500,MATCH($D912,'Latest indicator estimate data'!$G$1:$G$500,0),FALSE),"")</f>
        <v>66</v>
      </c>
      <c r="L912" s="108">
        <f>IFERROR(HLOOKUP(L903,'Latest indicator estimate data'!$A$1:$ZZ$500,MATCH($D912,'Latest indicator estimate data'!$G$1:$G$500,0),FALSE),"")</f>
        <v>64</v>
      </c>
      <c r="M912" s="108">
        <f>IFERROR(HLOOKUP(M903,'Latest indicator estimate data'!$A$1:$ZZ$500,MATCH($D912,'Latest indicator estimate data'!$G$1:$G$500,0),FALSE),"")</f>
        <v>63</v>
      </c>
      <c r="N912" s="108">
        <f>IFERROR(HLOOKUP(N903,'Latest indicator estimate data'!$A$1:$ZZ$500,MATCH($D912,'Latest indicator estimate data'!$G$1:$G$500,0),FALSE),"")</f>
        <v>84</v>
      </c>
      <c r="O912" s="108">
        <f>IFERROR(HLOOKUP(O903,'Latest indicator estimate data'!$A$1:$ZZ$500,MATCH($D912,'Latest indicator estimate data'!$G$1:$G$500,0),FALSE),"")</f>
        <v>62</v>
      </c>
      <c r="P912" s="108">
        <f>IFERROR(HLOOKUP(P903,'Latest indicator estimate data'!$A$1:$ZZ$500,MATCH($D912,'Latest indicator estimate data'!$G$1:$G$500,0),FALSE),"")</f>
        <v>82</v>
      </c>
      <c r="Q912" s="108">
        <f>IFERROR(HLOOKUP(Q903,'Latest indicator estimate data'!$A$1:$ZZ$500,MATCH($D912,'Latest indicator estimate data'!$G$1:$G$500,0),FALSE),"")</f>
        <v>70</v>
      </c>
      <c r="R912" s="108">
        <f>IFERROR(HLOOKUP(R903,'Latest indicator estimate data'!$A$1:$ZZ$500,MATCH($D912,'Latest indicator estimate data'!$G$1:$G$500,0),FALSE),"")</f>
        <v>44</v>
      </c>
      <c r="S912" s="108">
        <f>IFERROR(HLOOKUP(S903,'Latest indicator estimate data'!$A$1:$ZZ$500,MATCH($D912,'Latest indicator estimate data'!$G$1:$G$500,0),FALSE),"")</f>
        <v>75</v>
      </c>
      <c r="T912" s="108">
        <f>IFERROR(HLOOKUP(T903,'Latest indicator estimate data'!$A$1:$ZZ$500,MATCH($D912,'Latest indicator estimate data'!$G$1:$G$500,0),FALSE),"")</f>
        <v>73</v>
      </c>
      <c r="X912" s="19" t="s">
        <v>2411</v>
      </c>
      <c r="Y912" s="19" t="s">
        <v>1117</v>
      </c>
      <c r="Z912" s="19" t="s">
        <v>1785</v>
      </c>
      <c r="AA912" t="s">
        <v>1269</v>
      </c>
    </row>
    <row r="913" spans="2:27" ht="14.4">
      <c r="C913" s="125"/>
      <c r="D913" s="20" t="s">
        <v>1934</v>
      </c>
      <c r="E913" s="108">
        <f>IFERROR(HLOOKUP(E903,'Latest indicator estimate data'!$A$1:$ZZ$500,MATCH($D913,'Latest indicator estimate data'!$G$1:$G$500,0),FALSE),"")</f>
        <v>92</v>
      </c>
      <c r="F913" s="108">
        <f>IFERROR(HLOOKUP(F903,'Latest indicator estimate data'!$A$1:$ZZ$500,MATCH($D913,'Latest indicator estimate data'!$G$1:$G$500,0),FALSE),"")</f>
        <v>88</v>
      </c>
      <c r="G913" s="108">
        <f>IFERROR(HLOOKUP(G903,'Latest indicator estimate data'!$A$1:$ZZ$500,MATCH($D913,'Latest indicator estimate data'!$G$1:$G$500,0),FALSE),"")</f>
        <v>89</v>
      </c>
      <c r="H913" s="108">
        <f>IFERROR(HLOOKUP(H903,'Latest indicator estimate data'!$A$1:$ZZ$500,MATCH($D913,'Latest indicator estimate data'!$G$1:$G$500,0),FALSE),"")</f>
        <v>97</v>
      </c>
      <c r="I913" s="108">
        <f>IFERROR(HLOOKUP(I903,'Latest indicator estimate data'!$A$1:$ZZ$500,MATCH($D913,'Latest indicator estimate data'!$G$1:$G$500,0),FALSE),"")</f>
        <v>91</v>
      </c>
      <c r="J913" s="108">
        <f>IFERROR(HLOOKUP(J903,'Latest indicator estimate data'!$A$1:$ZZ$500,MATCH($D913,'Latest indicator estimate data'!$G$1:$G$500,0),FALSE),"")</f>
        <v>93</v>
      </c>
      <c r="K913" s="108">
        <f>IFERROR(HLOOKUP(K903,'Latest indicator estimate data'!$A$1:$ZZ$500,MATCH($D913,'Latest indicator estimate data'!$G$1:$G$500,0),FALSE),"")</f>
        <v>92</v>
      </c>
      <c r="L913" s="108">
        <f>IFERROR(HLOOKUP(L903,'Latest indicator estimate data'!$A$1:$ZZ$500,MATCH($D913,'Latest indicator estimate data'!$G$1:$G$500,0),FALSE),"")</f>
        <v>86</v>
      </c>
      <c r="M913" s="108">
        <f>IFERROR(HLOOKUP(M903,'Latest indicator estimate data'!$A$1:$ZZ$500,MATCH($D913,'Latest indicator estimate data'!$G$1:$G$500,0),FALSE),"")</f>
        <v>88</v>
      </c>
      <c r="N913" s="108">
        <f>IFERROR(HLOOKUP(N903,'Latest indicator estimate data'!$A$1:$ZZ$500,MATCH($D913,'Latest indicator estimate data'!$G$1:$G$500,0),FALSE),"")</f>
        <v>93</v>
      </c>
      <c r="O913" s="108">
        <f>IFERROR(HLOOKUP(O903,'Latest indicator estimate data'!$A$1:$ZZ$500,MATCH($D913,'Latest indicator estimate data'!$G$1:$G$500,0),FALSE),"")</f>
        <v>85</v>
      </c>
      <c r="P913" s="108">
        <f>IFERROR(HLOOKUP(P903,'Latest indicator estimate data'!$A$1:$ZZ$500,MATCH($D913,'Latest indicator estimate data'!$G$1:$G$500,0),FALSE),"")</f>
        <v>91</v>
      </c>
      <c r="Q913" s="108">
        <f>IFERROR(HLOOKUP(Q903,'Latest indicator estimate data'!$A$1:$ZZ$500,MATCH($D913,'Latest indicator estimate data'!$G$1:$G$500,0),FALSE),"")</f>
        <v>89</v>
      </c>
      <c r="R913" s="108">
        <f>IFERROR(HLOOKUP(R903,'Latest indicator estimate data'!$A$1:$ZZ$500,MATCH($D913,'Latest indicator estimate data'!$G$1:$G$500,0),FALSE),"")</f>
        <v>84</v>
      </c>
      <c r="S913" s="108">
        <f>IFERROR(HLOOKUP(S903,'Latest indicator estimate data'!$A$1:$ZZ$500,MATCH($D913,'Latest indicator estimate data'!$G$1:$G$500,0),FALSE),"")</f>
        <v>88</v>
      </c>
      <c r="T913" s="108">
        <f>IFERROR(HLOOKUP(T903,'Latest indicator estimate data'!$A$1:$ZZ$500,MATCH($D913,'Latest indicator estimate data'!$G$1:$G$500,0),FALSE),"")</f>
        <v>74</v>
      </c>
      <c r="X913" s="19" t="s">
        <v>2412</v>
      </c>
      <c r="Y913" s="19" t="s">
        <v>1118</v>
      </c>
      <c r="Z913" s="19" t="s">
        <v>1787</v>
      </c>
      <c r="AA913" t="s">
        <v>1269</v>
      </c>
    </row>
    <row r="914" spans="2:27" ht="14.4">
      <c r="C914" s="130" t="s">
        <v>2039</v>
      </c>
      <c r="D914" s="131"/>
      <c r="E914" s="132"/>
      <c r="F914" s="132"/>
      <c r="G914" s="132"/>
      <c r="H914" s="132"/>
      <c r="I914" s="132"/>
      <c r="J914" s="132"/>
      <c r="K914" s="132"/>
      <c r="L914" s="132"/>
      <c r="M914" s="132"/>
      <c r="N914" s="132"/>
      <c r="O914" s="132"/>
      <c r="P914" s="132"/>
      <c r="Q914" s="132"/>
      <c r="R914" s="132"/>
      <c r="S914" s="132"/>
      <c r="T914" s="132"/>
      <c r="X914" s="19" t="s">
        <v>2413</v>
      </c>
      <c r="Y914" s="19" t="s">
        <v>1119</v>
      </c>
      <c r="Z914" s="19" t="s">
        <v>1789</v>
      </c>
      <c r="AA914" t="s">
        <v>1269</v>
      </c>
    </row>
    <row r="915" spans="2:27" ht="14.4">
      <c r="C915" s="125"/>
      <c r="D915" s="20" t="s">
        <v>2561</v>
      </c>
      <c r="E915" s="108">
        <f>IFERROR(HLOOKUP(E903,'Latest indicator estimate data'!$A$1:$ZZ$500,MATCH($D915,'Latest indicator estimate data'!$G$1:$G$500,0),FALSE),"")</f>
        <v>95</v>
      </c>
      <c r="F915" s="108">
        <f>IFERROR(HLOOKUP(F903,'Latest indicator estimate data'!$A$1:$ZZ$500,MATCH($D915,'Latest indicator estimate data'!$G$1:$G$500,0),FALSE),"")</f>
        <v>89</v>
      </c>
      <c r="G915" s="108">
        <f>IFERROR(HLOOKUP(G903,'Latest indicator estimate data'!$A$1:$ZZ$500,MATCH($D915,'Latest indicator estimate data'!$G$1:$G$500,0),FALSE),"")</f>
        <v>89</v>
      </c>
      <c r="H915" s="108">
        <f>IFERROR(HLOOKUP(H903,'Latest indicator estimate data'!$A$1:$ZZ$500,MATCH($D915,'Latest indicator estimate data'!$G$1:$G$500,0),FALSE),"")</f>
        <v>100</v>
      </c>
      <c r="I915" s="108">
        <f>IFERROR(HLOOKUP(I903,'Latest indicator estimate data'!$A$1:$ZZ$500,MATCH($D915,'Latest indicator estimate data'!$G$1:$G$500,0),FALSE),"")</f>
        <v>95</v>
      </c>
      <c r="J915" s="108">
        <f>IFERROR(HLOOKUP(J903,'Latest indicator estimate data'!$A$1:$ZZ$500,MATCH($D915,'Latest indicator estimate data'!$G$1:$G$500,0),FALSE),"")</f>
        <v>100</v>
      </c>
      <c r="K915" s="108">
        <f>IFERROR(HLOOKUP(K903,'Latest indicator estimate data'!$A$1:$ZZ$500,MATCH($D915,'Latest indicator estimate data'!$G$1:$G$500,0),FALSE),"")</f>
        <v>95</v>
      </c>
      <c r="L915" s="108">
        <f>IFERROR(HLOOKUP(L903,'Latest indicator estimate data'!$A$1:$ZZ$500,MATCH($D915,'Latest indicator estimate data'!$G$1:$G$500,0),FALSE),"")</f>
        <v>89</v>
      </c>
      <c r="M915" s="108">
        <f>IFERROR(HLOOKUP(M903,'Latest indicator estimate data'!$A$1:$ZZ$500,MATCH($D915,'Latest indicator estimate data'!$G$1:$G$500,0),FALSE),"")</f>
        <v>89</v>
      </c>
      <c r="N915" s="108">
        <f>IFERROR(HLOOKUP(N903,'Latest indicator estimate data'!$A$1:$ZZ$500,MATCH($D915,'Latest indicator estimate data'!$G$1:$G$500,0),FALSE),"")</f>
        <v>100</v>
      </c>
      <c r="O915" s="108">
        <f>IFERROR(HLOOKUP(O903,'Latest indicator estimate data'!$A$1:$ZZ$500,MATCH($D915,'Latest indicator estimate data'!$G$1:$G$500,0),FALSE),"")</f>
        <v>95</v>
      </c>
      <c r="P915" s="108">
        <f>IFERROR(HLOOKUP(P903,'Latest indicator estimate data'!$A$1:$ZZ$500,MATCH($D915,'Latest indicator estimate data'!$G$1:$G$500,0),FALSE),"")</f>
        <v>100</v>
      </c>
      <c r="Q915" s="108">
        <f>IFERROR(HLOOKUP(Q903,'Latest indicator estimate data'!$A$1:$ZZ$500,MATCH($D915,'Latest indicator estimate data'!$G$1:$G$500,0),FALSE),"")</f>
        <v>95</v>
      </c>
      <c r="R915" s="108">
        <f>IFERROR(HLOOKUP(R903,'Latest indicator estimate data'!$A$1:$ZZ$500,MATCH($D915,'Latest indicator estimate data'!$G$1:$G$500,0),FALSE),"")</f>
        <v>89</v>
      </c>
      <c r="S915" s="108">
        <f>IFERROR(HLOOKUP(S903,'Latest indicator estimate data'!$A$1:$ZZ$500,MATCH($D915,'Latest indicator estimate data'!$G$1:$G$500,0),FALSE),"")</f>
        <v>95</v>
      </c>
      <c r="T915" s="108">
        <f>IFERROR(HLOOKUP(T903,'Latest indicator estimate data'!$A$1:$ZZ$500,MATCH($D915,'Latest indicator estimate data'!$G$1:$G$500,0),FALSE),"")</f>
        <v>19</v>
      </c>
      <c r="X915" s="19" t="s">
        <v>2414</v>
      </c>
      <c r="Y915" s="19" t="s">
        <v>1120</v>
      </c>
      <c r="Z915" s="19" t="s">
        <v>1791</v>
      </c>
      <c r="AA915" t="s">
        <v>1269</v>
      </c>
    </row>
    <row r="916" spans="2:27" ht="14.4">
      <c r="C916" s="126"/>
      <c r="D916" s="129" t="s">
        <v>2560</v>
      </c>
      <c r="E916" s="113">
        <f>IFERROR(HLOOKUP(E903,'Latest indicator estimate data'!$A$1:$ZZ$500,MATCH($D916,'Latest indicator estimate data'!$G$1:$G$500,0),FALSE),"")</f>
        <v>77</v>
      </c>
      <c r="F916" s="113">
        <f>IFERROR(HLOOKUP(F903,'Latest indicator estimate data'!$A$1:$ZZ$500,MATCH($D916,'Latest indicator estimate data'!$G$1:$G$500,0),FALSE),"")</f>
        <v>77</v>
      </c>
      <c r="G916" s="113">
        <f>IFERROR(HLOOKUP(G903,'Latest indicator estimate data'!$A$1:$ZZ$500,MATCH($D916,'Latest indicator estimate data'!$G$1:$G$500,0),FALSE),"")</f>
        <v>77</v>
      </c>
      <c r="H916" s="113">
        <f>IFERROR(HLOOKUP(H903,'Latest indicator estimate data'!$A$1:$ZZ$500,MATCH($D916,'Latest indicator estimate data'!$G$1:$G$500,0),FALSE),"")</f>
        <v>90</v>
      </c>
      <c r="I916" s="113">
        <f>IFERROR(HLOOKUP(I903,'Latest indicator estimate data'!$A$1:$ZZ$500,MATCH($D916,'Latest indicator estimate data'!$G$1:$G$500,0),FALSE),"")</f>
        <v>78</v>
      </c>
      <c r="J916" s="113">
        <f>IFERROR(HLOOKUP(J903,'Latest indicator estimate data'!$A$1:$ZZ$500,MATCH($D916,'Latest indicator estimate data'!$G$1:$G$500,0),FALSE),"")</f>
        <v>88</v>
      </c>
      <c r="K916" s="113">
        <f>IFERROR(HLOOKUP(K903,'Latest indicator estimate data'!$A$1:$ZZ$500,MATCH($D916,'Latest indicator estimate data'!$G$1:$G$500,0),FALSE),"")</f>
        <v>77</v>
      </c>
      <c r="L916" s="113">
        <f>IFERROR(HLOOKUP(L903,'Latest indicator estimate data'!$A$1:$ZZ$500,MATCH($D916,'Latest indicator estimate data'!$G$1:$G$500,0),FALSE),"")</f>
        <v>73</v>
      </c>
      <c r="M916" s="113">
        <f>IFERROR(HLOOKUP(M903,'Latest indicator estimate data'!$A$1:$ZZ$500,MATCH($D916,'Latest indicator estimate data'!$G$1:$G$500,0),FALSE),"")</f>
        <v>73</v>
      </c>
      <c r="N916" s="113">
        <f>IFERROR(HLOOKUP(N903,'Latest indicator estimate data'!$A$1:$ZZ$500,MATCH($D916,'Latest indicator estimate data'!$G$1:$G$500,0),FALSE),"")</f>
        <v>87</v>
      </c>
      <c r="O916" s="113">
        <f>IFERROR(HLOOKUP(O903,'Latest indicator estimate data'!$A$1:$ZZ$500,MATCH($D916,'Latest indicator estimate data'!$G$1:$G$500,0),FALSE),"")</f>
        <v>70</v>
      </c>
      <c r="P916" s="113">
        <f>IFERROR(HLOOKUP(P903,'Latest indicator estimate data'!$A$1:$ZZ$500,MATCH($D916,'Latest indicator estimate data'!$G$1:$G$500,0),FALSE),"")</f>
        <v>84</v>
      </c>
      <c r="Q916" s="113">
        <f>IFERROR(HLOOKUP(Q903,'Latest indicator estimate data'!$A$1:$ZZ$500,MATCH($D916,'Latest indicator estimate data'!$G$1:$G$500,0),FALSE),"")</f>
        <v>77</v>
      </c>
      <c r="R916" s="113">
        <f>IFERROR(HLOOKUP(R903,'Latest indicator estimate data'!$A$1:$ZZ$500,MATCH($D916,'Latest indicator estimate data'!$G$1:$G$500,0),FALSE),"")</f>
        <v>60</v>
      </c>
      <c r="S916" s="113">
        <f>IFERROR(HLOOKUP(S903,'Latest indicator estimate data'!$A$1:$ZZ$500,MATCH($D916,'Latest indicator estimate data'!$G$1:$G$500,0),FALSE),"")</f>
        <v>80</v>
      </c>
      <c r="T916" s="113">
        <f>IFERROR(HLOOKUP(T903,'Latest indicator estimate data'!$A$1:$ZZ$500,MATCH($D916,'Latest indicator estimate data'!$G$1:$G$500,0),FALSE),"")</f>
        <v>128</v>
      </c>
      <c r="X916" s="19" t="s">
        <v>2415</v>
      </c>
      <c r="Y916" s="19" t="s">
        <v>1129</v>
      </c>
      <c r="Z916" s="19" t="s">
        <v>1810</v>
      </c>
      <c r="AA916" t="s">
        <v>1188</v>
      </c>
    </row>
    <row r="917" spans="2:27" ht="14.4">
      <c r="X917" s="19" t="s">
        <v>1812</v>
      </c>
      <c r="Y917" s="19" t="s">
        <v>1130</v>
      </c>
      <c r="Z917" s="19" t="s">
        <v>1812</v>
      </c>
      <c r="AA917" t="s">
        <v>1269</v>
      </c>
    </row>
    <row r="918" spans="2:27" ht="14.4">
      <c r="X918" s="19" t="s">
        <v>2416</v>
      </c>
      <c r="Y918" s="19" t="s">
        <v>1131</v>
      </c>
      <c r="Z918" s="19" t="s">
        <v>1814</v>
      </c>
      <c r="AA918" t="s">
        <v>1269</v>
      </c>
    </row>
    <row r="920" spans="2:27">
      <c r="B920" s="105" t="s">
        <v>2417</v>
      </c>
    </row>
    <row r="921" spans="2:27">
      <c r="B921" s="105" t="s">
        <v>2418</v>
      </c>
      <c r="C921" s="105"/>
      <c r="D921" s="106"/>
      <c r="E921" s="107"/>
      <c r="F921" s="107"/>
      <c r="G921" s="107"/>
      <c r="H921" s="107"/>
      <c r="I921" s="107"/>
      <c r="J921" s="107"/>
      <c r="K921" s="107"/>
      <c r="L921" s="107"/>
      <c r="M921" s="107"/>
      <c r="N921" s="107"/>
      <c r="O921" s="108"/>
      <c r="P921" s="118"/>
    </row>
    <row r="922" spans="2:27" ht="41.25" customHeight="1">
      <c r="C922" s="109"/>
      <c r="D922" s="109"/>
      <c r="E922" s="245" t="s">
        <v>2419</v>
      </c>
      <c r="F922" s="245"/>
      <c r="G922" s="245"/>
      <c r="H922" s="245"/>
      <c r="I922" s="245" t="s">
        <v>2420</v>
      </c>
      <c r="J922" s="245"/>
      <c r="K922" s="245"/>
      <c r="L922" s="245"/>
      <c r="M922" s="112"/>
      <c r="N922" s="245" t="s">
        <v>2421</v>
      </c>
      <c r="O922" s="245"/>
      <c r="P922" s="110"/>
    </row>
    <row r="923" spans="2:27" ht="72" customHeight="1">
      <c r="C923" s="120"/>
      <c r="D923" s="120"/>
      <c r="E923" s="160" t="str">
        <f>X925</f>
        <v>HIV</v>
      </c>
      <c r="F923" s="160" t="str">
        <f>X926</f>
        <v>TB</v>
      </c>
      <c r="G923" s="160" t="str">
        <f>X927</f>
        <v>Blood typing and crossmatching</v>
      </c>
      <c r="H923" s="160" t="str">
        <f>X928</f>
        <v>Blood creatinine</v>
      </c>
      <c r="I923" s="160" t="str">
        <f>X929</f>
        <v>HIV</v>
      </c>
      <c r="J923" s="160" t="str">
        <f>X930</f>
        <v>TB</v>
      </c>
      <c r="K923" s="160" t="str">
        <f>X931</f>
        <v>Blood typing and crossmatching</v>
      </c>
      <c r="L923" s="160" t="str">
        <f>X932</f>
        <v>Blood creatinine</v>
      </c>
      <c r="M923" s="160" t="str">
        <f>X933</f>
        <v xml:space="preserve">Average score for facility-level specific diagnostics </v>
      </c>
      <c r="N923" s="160" t="str">
        <f>X934</f>
        <v xml:space="preserve">100% of tracer items currently available &amp; functional </v>
      </c>
      <c r="O923" s="160" t="str">
        <f>X935</f>
        <v xml:space="preserve">50% or more of the tracer items currently available &amp; functional </v>
      </c>
      <c r="P923" s="111"/>
    </row>
    <row r="924" spans="2:27" ht="41.4">
      <c r="C924" s="121"/>
      <c r="D924" s="121"/>
      <c r="E924" s="127" t="s">
        <v>1121</v>
      </c>
      <c r="F924" s="127" t="s">
        <v>1122</v>
      </c>
      <c r="G924" s="127" t="s">
        <v>1123</v>
      </c>
      <c r="H924" s="127" t="s">
        <v>1124</v>
      </c>
      <c r="I924" s="127" t="s">
        <v>1125</v>
      </c>
      <c r="J924" s="127" t="s">
        <v>1126</v>
      </c>
      <c r="K924" s="127" t="s">
        <v>1127</v>
      </c>
      <c r="L924" s="127" t="s">
        <v>1128</v>
      </c>
      <c r="M924" s="127" t="s">
        <v>1132</v>
      </c>
      <c r="N924" s="127" t="s">
        <v>1133</v>
      </c>
      <c r="O924" s="127" t="s">
        <v>1134</v>
      </c>
      <c r="P924" s="127"/>
    </row>
    <row r="925" spans="2:27" ht="14.4">
      <c r="C925" s="123" t="s">
        <v>1927</v>
      </c>
      <c r="D925" s="124"/>
      <c r="E925" s="112">
        <f>HLOOKUP(E924,'Latest indicator estimate data'!$A$1:$ZZ$500,MATCH($C925,'Latest indicator estimate data'!$G$1:$G$500,0),FALSE)</f>
        <v>100</v>
      </c>
      <c r="F925" s="112">
        <f>HLOOKUP(F924,'Latest indicator estimate data'!$A$1:$ZZ$500,MATCH($C925,'Latest indicator estimate data'!$G$1:$G$500,0),FALSE)</f>
        <v>92</v>
      </c>
      <c r="G925" s="112">
        <f>HLOOKUP(G924,'Latest indicator estimate data'!$A$1:$ZZ$500,MATCH($C925,'Latest indicator estimate data'!$G$1:$G$500,0),FALSE)</f>
        <v>100</v>
      </c>
      <c r="H925" s="112">
        <f>HLOOKUP(H924,'Latest indicator estimate data'!$A$1:$ZZ$500,MATCH($C925,'Latest indicator estimate data'!$G$1:$G$500,0),FALSE)</f>
        <v>92</v>
      </c>
      <c r="I925" s="112">
        <f>HLOOKUP(I924,'Latest indicator estimate data'!$A$1:$ZZ$500,MATCH($C925,'Latest indicator estimate data'!$G$1:$G$500,0),FALSE)</f>
        <v>100</v>
      </c>
      <c r="J925" s="112">
        <f>HLOOKUP(J924,'Latest indicator estimate data'!$A$1:$ZZ$500,MATCH($C925,'Latest indicator estimate data'!$G$1:$G$500,0),FALSE)</f>
        <v>90</v>
      </c>
      <c r="K925" s="112">
        <f>HLOOKUP(K924,'Latest indicator estimate data'!$A$1:$ZZ$500,MATCH($C925,'Latest indicator estimate data'!$G$1:$G$500,0),FALSE)</f>
        <v>100</v>
      </c>
      <c r="L925" s="112">
        <f>HLOOKUP(L924,'Latest indicator estimate data'!$A$1:$ZZ$500,MATCH($C925,'Latest indicator estimate data'!$G$1:$G$500,0),FALSE)</f>
        <v>82</v>
      </c>
      <c r="M925" s="112">
        <f>HLOOKUP(M924,'Latest indicator estimate data'!$A$1:$ZZ$500,MATCH($C925,'Latest indicator estimate data'!$G$1:$G$500,0),FALSE)</f>
        <v>79</v>
      </c>
      <c r="N925" s="112">
        <f>HLOOKUP(N924,'Latest indicator estimate data'!$A$1:$ZZ$500,MATCH($C925,'Latest indicator estimate data'!$G$1:$G$500,0),FALSE)</f>
        <v>59</v>
      </c>
      <c r="O925" s="112">
        <f>HLOOKUP(O924,'Latest indicator estimate data'!$A$1:$ZZ$500,MATCH($C925,'Latest indicator estimate data'!$G$1:$G$500,0),FALSE)</f>
        <v>82</v>
      </c>
      <c r="P925" s="112" t="e">
        <f>HLOOKUP(P924,'Latest indicator estimate data'!A694:ZZ1193,MATCH(C925,'Latest indicator estimate data'!E694:E1193,0),FALSE)</f>
        <v>#N/A</v>
      </c>
      <c r="X925" s="19" t="s">
        <v>2422</v>
      </c>
      <c r="Y925" s="19" t="s">
        <v>1121</v>
      </c>
      <c r="Z925" s="19" t="s">
        <v>1793</v>
      </c>
      <c r="AA925" t="s">
        <v>1794</v>
      </c>
    </row>
    <row r="926" spans="2:27" ht="14.4">
      <c r="C926" s="133" t="s">
        <v>2027</v>
      </c>
      <c r="D926" s="134"/>
      <c r="E926" s="132"/>
      <c r="F926" s="132"/>
      <c r="G926" s="132"/>
      <c r="H926" s="132"/>
      <c r="I926" s="132"/>
      <c r="J926" s="132"/>
      <c r="K926" s="132"/>
      <c r="L926" s="132"/>
      <c r="M926" s="132"/>
      <c r="N926" s="132"/>
      <c r="O926" s="132"/>
      <c r="P926" s="132"/>
      <c r="X926" s="19" t="s">
        <v>2423</v>
      </c>
      <c r="Y926" s="19" t="s">
        <v>1122</v>
      </c>
      <c r="Z926" s="19" t="s">
        <v>1796</v>
      </c>
      <c r="AA926" t="s">
        <v>1794</v>
      </c>
    </row>
    <row r="927" spans="2:27" ht="14.4">
      <c r="C927" s="125"/>
      <c r="D927" s="20" t="s">
        <v>1928</v>
      </c>
      <c r="E927" s="108">
        <f>IFERROR(HLOOKUP(E924,'Latest indicator estimate data'!$A$1:$ZZ$500,MATCH($D927,'Latest indicator estimate data'!$G$1:$G$500,0),FALSE),"")</f>
        <v>100</v>
      </c>
      <c r="F927" s="108">
        <f>IFERROR(HLOOKUP(F924,'Latest indicator estimate data'!$A$1:$ZZ$500,MATCH($D927,'Latest indicator estimate data'!$G$1:$G$500,0),FALSE),"")</f>
        <v>95</v>
      </c>
      <c r="G927" s="108">
        <f>IFERROR(HLOOKUP(G924,'Latest indicator estimate data'!$A$1:$ZZ$500,MATCH($D927,'Latest indicator estimate data'!$G$1:$G$500,0),FALSE),"")</f>
        <v>100</v>
      </c>
      <c r="H927" s="108">
        <f>IFERROR(HLOOKUP(H924,'Latest indicator estimate data'!$A$1:$ZZ$500,MATCH($D927,'Latest indicator estimate data'!$G$1:$G$500,0),FALSE),"")</f>
        <v>95</v>
      </c>
      <c r="I927" s="108">
        <f>IFERROR(HLOOKUP(I924,'Latest indicator estimate data'!$A$1:$ZZ$500,MATCH($D927,'Latest indicator estimate data'!$G$1:$G$500,0),FALSE),"")</f>
        <v>100</v>
      </c>
      <c r="J927" s="108">
        <f>IFERROR(HLOOKUP(J924,'Latest indicator estimate data'!$A$1:$ZZ$500,MATCH($D927,'Latest indicator estimate data'!$G$1:$G$500,0),FALSE),"")</f>
        <v>92</v>
      </c>
      <c r="K927" s="108">
        <f>IFERROR(HLOOKUP(K924,'Latest indicator estimate data'!$A$1:$ZZ$500,MATCH($D927,'Latest indicator estimate data'!$G$1:$G$500,0),FALSE),"")</f>
        <v>100</v>
      </c>
      <c r="L927" s="108">
        <f>IFERROR(HLOOKUP(L924,'Latest indicator estimate data'!$A$1:$ZZ$500,MATCH($D927,'Latest indicator estimate data'!$G$1:$G$500,0),FALSE),"")</f>
        <v>84</v>
      </c>
      <c r="M927" s="108">
        <f>IFERROR(HLOOKUP(M924,'Latest indicator estimate data'!$A$1:$ZZ$500,MATCH($D927,'Latest indicator estimate data'!$G$1:$G$500,0),FALSE),"")</f>
        <v>95</v>
      </c>
      <c r="N927" s="108">
        <f>IFERROR(HLOOKUP(N924,'Latest indicator estimate data'!$A$1:$ZZ$500,MATCH($D927,'Latest indicator estimate data'!$G$1:$G$500,0),FALSE),"")</f>
        <v>80</v>
      </c>
      <c r="O927" s="108">
        <f>IFERROR(HLOOKUP(O924,'Latest indicator estimate data'!$A$1:$ZZ$500,MATCH($D927,'Latest indicator estimate data'!$G$1:$G$500,0),FALSE),"")</f>
        <v>98</v>
      </c>
      <c r="P927" s="108" t="str">
        <f>IFERROR(HLOOKUP(P924,'Latest indicator estimate data'!A694:ZZ1193,MATCH(D927,'Latest indicator estimate data'!F694:F1193,0),FALSE),"")</f>
        <v/>
      </c>
      <c r="X927" s="19" t="s">
        <v>2424</v>
      </c>
      <c r="Y927" s="19" t="s">
        <v>1123</v>
      </c>
      <c r="Z927" s="19" t="s">
        <v>1798</v>
      </c>
      <c r="AA927" t="s">
        <v>1794</v>
      </c>
    </row>
    <row r="928" spans="2:27" ht="27.6">
      <c r="C928" s="125"/>
      <c r="D928" s="20" t="s">
        <v>1929</v>
      </c>
      <c r="E928" s="108">
        <f>IFERROR(HLOOKUP(E924,'Latest indicator estimate data'!$A$1:$ZZ$500,MATCH($D928,'Latest indicator estimate data'!$G$1:$G$500,0),FALSE),"")</f>
        <v>100</v>
      </c>
      <c r="F928" s="108">
        <f>IFERROR(HLOOKUP(F924,'Latest indicator estimate data'!$A$1:$ZZ$500,MATCH($D928,'Latest indicator estimate data'!$G$1:$G$500,0),FALSE),"")</f>
        <v>0</v>
      </c>
      <c r="G928" s="108">
        <f>IFERROR(HLOOKUP(G924,'Latest indicator estimate data'!$A$1:$ZZ$500,MATCH($D928,'Latest indicator estimate data'!$G$1:$G$500,0),FALSE),"")</f>
        <v>100</v>
      </c>
      <c r="H928" s="108">
        <f>IFERROR(HLOOKUP(H924,'Latest indicator estimate data'!$A$1:$ZZ$500,MATCH($D928,'Latest indicator estimate data'!$G$1:$G$500,0),FALSE),"")</f>
        <v>0</v>
      </c>
      <c r="I928" s="108">
        <f>IFERROR(HLOOKUP(I924,'Latest indicator estimate data'!$A$1:$ZZ$500,MATCH($D928,'Latest indicator estimate data'!$G$1:$G$500,0),FALSE),"")</f>
        <v>100</v>
      </c>
      <c r="J928" s="108">
        <f>IFERROR(HLOOKUP(J924,'Latest indicator estimate data'!$A$1:$ZZ$500,MATCH($D928,'Latest indicator estimate data'!$G$1:$G$500,0),FALSE),"")</f>
        <v>0</v>
      </c>
      <c r="K928" s="108">
        <f>IFERROR(HLOOKUP(K924,'Latest indicator estimate data'!$A$1:$ZZ$500,MATCH($D928,'Latest indicator estimate data'!$G$1:$G$500,0),FALSE),"")</f>
        <v>100</v>
      </c>
      <c r="L928" s="108">
        <f>IFERROR(HLOOKUP(L924,'Latest indicator estimate data'!$A$1:$ZZ$500,MATCH($D928,'Latest indicator estimate data'!$G$1:$G$500,0),FALSE),"")</f>
        <v>0</v>
      </c>
      <c r="M928" s="108">
        <f>IFERROR(HLOOKUP(M924,'Latest indicator estimate data'!$A$1:$ZZ$500,MATCH($D928,'Latest indicator estimate data'!$G$1:$G$500,0),FALSE),"")</f>
        <v>72</v>
      </c>
      <c r="N928" s="108">
        <f>IFERROR(HLOOKUP(N924,'Latest indicator estimate data'!$A$1:$ZZ$500,MATCH($D928,'Latest indicator estimate data'!$G$1:$G$500,0),FALSE),"")</f>
        <v>50</v>
      </c>
      <c r="O928" s="108">
        <f>IFERROR(HLOOKUP(O924,'Latest indicator estimate data'!$A$1:$ZZ$500,MATCH($D928,'Latest indicator estimate data'!$G$1:$G$500,0),FALSE),"")</f>
        <v>75</v>
      </c>
      <c r="P928" s="108" t="str">
        <f>IFERROR(HLOOKUP(P924,'Latest indicator estimate data'!A694:ZZ1193,MATCH(D928,'Latest indicator estimate data'!F694:F1193,0),FALSE),"")</f>
        <v/>
      </c>
      <c r="X928" s="19" t="s">
        <v>2425</v>
      </c>
      <c r="Y928" s="19" t="s">
        <v>1124</v>
      </c>
      <c r="Z928" s="19" t="s">
        <v>1800</v>
      </c>
      <c r="AA928" t="s">
        <v>1794</v>
      </c>
    </row>
    <row r="929" spans="2:27" ht="14.4">
      <c r="C929" s="130" t="s">
        <v>2031</v>
      </c>
      <c r="D929" s="131"/>
      <c r="E929" s="132"/>
      <c r="F929" s="132"/>
      <c r="G929" s="132"/>
      <c r="H929" s="132"/>
      <c r="I929" s="132"/>
      <c r="J929" s="132"/>
      <c r="K929" s="132"/>
      <c r="L929" s="132"/>
      <c r="M929" s="132"/>
      <c r="N929" s="132"/>
      <c r="O929" s="132"/>
      <c r="P929" s="132"/>
      <c r="X929" s="19" t="s">
        <v>2422</v>
      </c>
      <c r="Y929" s="19" t="s">
        <v>1125</v>
      </c>
      <c r="Z929" s="19" t="s">
        <v>1802</v>
      </c>
      <c r="AA929" t="s">
        <v>1794</v>
      </c>
    </row>
    <row r="930" spans="2:27" ht="14.4">
      <c r="C930" s="125"/>
      <c r="D930" s="20" t="s">
        <v>2558</v>
      </c>
      <c r="E930" s="108">
        <f>IFERROR(HLOOKUP(E924,'Latest indicator estimate data'!$A$1:$ZZ$500,MATCH($D930,'Latest indicator estimate data'!$G$1:$G$500,0),FALSE),"")</f>
        <v>0</v>
      </c>
      <c r="F930" s="108">
        <f>IFERROR(HLOOKUP(F924,'Latest indicator estimate data'!$A$1:$ZZ$500,MATCH($D930,'Latest indicator estimate data'!$G$1:$G$500,0),FALSE),"")</f>
        <v>0</v>
      </c>
      <c r="G930" s="108">
        <f>IFERROR(HLOOKUP(G924,'Latest indicator estimate data'!$A$1:$ZZ$500,MATCH($D930,'Latest indicator estimate data'!$G$1:$G$500,0),FALSE),"")</f>
        <v>0</v>
      </c>
      <c r="H930" s="108">
        <f>IFERROR(HLOOKUP(H924,'Latest indicator estimate data'!$A$1:$ZZ$500,MATCH($D930,'Latest indicator estimate data'!$G$1:$G$500,0),FALSE),"")</f>
        <v>0</v>
      </c>
      <c r="I930" s="108">
        <f>IFERROR(HLOOKUP(I924,'Latest indicator estimate data'!$A$1:$ZZ$500,MATCH($D930,'Latest indicator estimate data'!$G$1:$G$500,0),FALSE),"")</f>
        <v>0</v>
      </c>
      <c r="J930" s="108">
        <f>IFERROR(HLOOKUP(J924,'Latest indicator estimate data'!$A$1:$ZZ$500,MATCH($D930,'Latest indicator estimate data'!$G$1:$G$500,0),FALSE),"")</f>
        <v>0</v>
      </c>
      <c r="K930" s="108">
        <f>IFERROR(HLOOKUP(K924,'Latest indicator estimate data'!$A$1:$ZZ$500,MATCH($D930,'Latest indicator estimate data'!$G$1:$G$500,0),FALSE),"")</f>
        <v>0</v>
      </c>
      <c r="L930" s="108">
        <f>IFERROR(HLOOKUP(L924,'Latest indicator estimate data'!$A$1:$ZZ$500,MATCH($D930,'Latest indicator estimate data'!$G$1:$G$500,0),FALSE),"")</f>
        <v>0</v>
      </c>
      <c r="M930" s="108">
        <f>IFERROR(HLOOKUP(M924,'Latest indicator estimate data'!$A$1:$ZZ$500,MATCH($D930,'Latest indicator estimate data'!$G$1:$G$500,0),FALSE),"")</f>
        <v>73</v>
      </c>
      <c r="N930" s="108">
        <f>IFERROR(HLOOKUP(N924,'Latest indicator estimate data'!$A$1:$ZZ$500,MATCH($D930,'Latest indicator estimate data'!$G$1:$G$500,0),FALSE),"")</f>
        <v>52</v>
      </c>
      <c r="O930" s="108">
        <f>IFERROR(HLOOKUP(O924,'Latest indicator estimate data'!$A$1:$ZZ$500,MATCH($D930,'Latest indicator estimate data'!$G$1:$G$500,0),FALSE),"")</f>
        <v>75</v>
      </c>
      <c r="P930" s="108" t="str">
        <f>IFERROR(HLOOKUP(P924,'Latest indicator estimate data'!L694:AAK1193,MATCH(D930,'Latest indicator estimate data'!Q694:Q1193,0),FALSE),"")</f>
        <v/>
      </c>
      <c r="X930" s="19" t="s">
        <v>2423</v>
      </c>
      <c r="Y930" s="19" t="s">
        <v>1126</v>
      </c>
      <c r="Z930" s="19" t="s">
        <v>1804</v>
      </c>
      <c r="AA930" t="s">
        <v>1794</v>
      </c>
    </row>
    <row r="931" spans="2:27" ht="14.4">
      <c r="C931" s="125"/>
      <c r="D931" s="20" t="s">
        <v>2559</v>
      </c>
      <c r="E931" s="108">
        <f>IFERROR(HLOOKUP(E924,'Latest indicator estimate data'!$A$1:$ZZ$500,MATCH($D931,'Latest indicator estimate data'!$G$1:$G$500,0),FALSE),"")</f>
        <v>100</v>
      </c>
      <c r="F931" s="108">
        <f>IFERROR(HLOOKUP(F924,'Latest indicator estimate data'!$A$1:$ZZ$500,MATCH($D931,'Latest indicator estimate data'!$G$1:$G$500,0),FALSE),"")</f>
        <v>92</v>
      </c>
      <c r="G931" s="108">
        <f>IFERROR(HLOOKUP(G924,'Latest indicator estimate data'!$A$1:$ZZ$500,MATCH($D931,'Latest indicator estimate data'!$G$1:$G$500,0),FALSE),"")</f>
        <v>100</v>
      </c>
      <c r="H931" s="108">
        <f>IFERROR(HLOOKUP(H924,'Latest indicator estimate data'!$A$1:$ZZ$500,MATCH($D931,'Latest indicator estimate data'!$G$1:$G$500,0),FALSE),"")</f>
        <v>92</v>
      </c>
      <c r="I931" s="108">
        <f>IFERROR(HLOOKUP(I924,'Latest indicator estimate data'!$A$1:$ZZ$500,MATCH($D931,'Latest indicator estimate data'!$G$1:$G$500,0),FALSE),"")</f>
        <v>100</v>
      </c>
      <c r="J931" s="108">
        <f>IFERROR(HLOOKUP(J924,'Latest indicator estimate data'!$A$1:$ZZ$500,MATCH($D931,'Latest indicator estimate data'!$G$1:$G$500,0),FALSE),"")</f>
        <v>90</v>
      </c>
      <c r="K931" s="108">
        <f>IFERROR(HLOOKUP(K924,'Latest indicator estimate data'!$A$1:$ZZ$500,MATCH($D931,'Latest indicator estimate data'!$G$1:$G$500,0),FALSE),"")</f>
        <v>100</v>
      </c>
      <c r="L931" s="108">
        <f>IFERROR(HLOOKUP(L924,'Latest indicator estimate data'!$A$1:$ZZ$500,MATCH($D931,'Latest indicator estimate data'!$G$1:$G$500,0),FALSE),"")</f>
        <v>82</v>
      </c>
      <c r="M931" s="108">
        <f>IFERROR(HLOOKUP(M924,'Latest indicator estimate data'!$A$1:$ZZ$500,MATCH($D931,'Latest indicator estimate data'!$G$1:$G$500,0),FALSE),"")</f>
        <v>97</v>
      </c>
      <c r="N931" s="108">
        <f>IFERROR(HLOOKUP(N924,'Latest indicator estimate data'!$A$1:$ZZ$500,MATCH($D931,'Latest indicator estimate data'!$G$1:$G$500,0),FALSE),"")</f>
        <v>79</v>
      </c>
      <c r="O931" s="108">
        <f>IFERROR(HLOOKUP(O924,'Latest indicator estimate data'!$A$1:$ZZ$500,MATCH($D931,'Latest indicator estimate data'!$G$1:$G$500,0),FALSE),"")</f>
        <v>100</v>
      </c>
      <c r="P931" s="108" t="str">
        <f>IFERROR(HLOOKUP(P924,'Latest indicator estimate data'!L695:AAK1194,MATCH(D931,'Latest indicator estimate data'!Q695:Q1194,0),FALSE),"")</f>
        <v/>
      </c>
      <c r="X931" s="19" t="s">
        <v>2424</v>
      </c>
      <c r="Y931" s="19" t="s">
        <v>1127</v>
      </c>
      <c r="Z931" s="19" t="s">
        <v>1806</v>
      </c>
      <c r="AA931" t="s">
        <v>1794</v>
      </c>
    </row>
    <row r="932" spans="2:27" ht="14.4">
      <c r="C932" s="130" t="s">
        <v>2035</v>
      </c>
      <c r="D932" s="131"/>
      <c r="E932" s="132"/>
      <c r="F932" s="132"/>
      <c r="G932" s="132"/>
      <c r="H932" s="132"/>
      <c r="I932" s="132"/>
      <c r="J932" s="132"/>
      <c r="K932" s="132"/>
      <c r="L932" s="132"/>
      <c r="M932" s="132"/>
      <c r="N932" s="132"/>
      <c r="O932" s="132"/>
      <c r="P932" s="132"/>
      <c r="X932" s="19" t="s">
        <v>2425</v>
      </c>
      <c r="Y932" s="19" t="s">
        <v>1128</v>
      </c>
      <c r="Z932" s="19" t="s">
        <v>1808</v>
      </c>
      <c r="AA932" t="s">
        <v>1794</v>
      </c>
    </row>
    <row r="933" spans="2:27" ht="14.4">
      <c r="C933" s="125"/>
      <c r="D933" s="20" t="s">
        <v>1933</v>
      </c>
      <c r="E933" s="108">
        <f>IFERROR(HLOOKUP(E924,'Latest indicator estimate data'!$A$1:$ZZ$500,MATCH($D933,'Latest indicator estimate data'!$G$1:$G$500,0),FALSE),"")</f>
        <v>100</v>
      </c>
      <c r="F933" s="108">
        <f>IFERROR(HLOOKUP(F924,'Latest indicator estimate data'!$A$1:$ZZ$500,MATCH($D933,'Latest indicator estimate data'!$G$1:$G$500,0),FALSE),"")</f>
        <v>100</v>
      </c>
      <c r="G933" s="108">
        <f>IFERROR(HLOOKUP(G924,'Latest indicator estimate data'!$A$1:$ZZ$500,MATCH($D933,'Latest indicator estimate data'!$G$1:$G$500,0),FALSE),"")</f>
        <v>100</v>
      </c>
      <c r="H933" s="108">
        <f>IFERROR(HLOOKUP(H924,'Latest indicator estimate data'!$A$1:$ZZ$500,MATCH($D933,'Latest indicator estimate data'!$G$1:$G$500,0),FALSE),"")</f>
        <v>100</v>
      </c>
      <c r="I933" s="108">
        <f>IFERROR(HLOOKUP(I924,'Latest indicator estimate data'!$A$1:$ZZ$500,MATCH($D933,'Latest indicator estimate data'!$G$1:$G$500,0),FALSE),"")</f>
        <v>100</v>
      </c>
      <c r="J933" s="108">
        <f>IFERROR(HLOOKUP(J924,'Latest indicator estimate data'!$A$1:$ZZ$500,MATCH($D933,'Latest indicator estimate data'!$G$1:$G$500,0),FALSE),"")</f>
        <v>100</v>
      </c>
      <c r="K933" s="108">
        <f>IFERROR(HLOOKUP(K924,'Latest indicator estimate data'!$A$1:$ZZ$500,MATCH($D933,'Latest indicator estimate data'!$G$1:$G$500,0),FALSE),"")</f>
        <v>100</v>
      </c>
      <c r="L933" s="108">
        <f>IFERROR(HLOOKUP(L924,'Latest indicator estimate data'!$A$1:$ZZ$500,MATCH($D933,'Latest indicator estimate data'!$G$1:$G$500,0),FALSE),"")</f>
        <v>100</v>
      </c>
      <c r="M933" s="108">
        <f>IFERROR(HLOOKUP(M924,'Latest indicator estimate data'!$A$1:$ZZ$500,MATCH($D933,'Latest indicator estimate data'!$G$1:$G$500,0),FALSE),"")</f>
        <v>70</v>
      </c>
      <c r="N933" s="108">
        <f>IFERROR(HLOOKUP(N924,'Latest indicator estimate data'!$A$1:$ZZ$500,MATCH($D933,'Latest indicator estimate data'!$G$1:$G$500,0),FALSE),"")</f>
        <v>44</v>
      </c>
      <c r="O933" s="108">
        <f>IFERROR(HLOOKUP(O924,'Latest indicator estimate data'!$A$1:$ZZ$500,MATCH($D933,'Latest indicator estimate data'!$G$1:$G$500,0),FALSE),"")</f>
        <v>75</v>
      </c>
      <c r="P933" s="108" t="str">
        <f>IFERROR(HLOOKUP(P924,'Latest indicator estimate data'!L697:AAK1196,MATCH(D933,'Latest indicator estimate data'!Q697:Q1196,0),FALSE),"")</f>
        <v/>
      </c>
      <c r="X933" s="19" t="s">
        <v>2426</v>
      </c>
      <c r="Y933" s="19" t="s">
        <v>1132</v>
      </c>
      <c r="Z933" s="19" t="s">
        <v>1816</v>
      </c>
      <c r="AA933" t="s">
        <v>1188</v>
      </c>
    </row>
    <row r="934" spans="2:27" ht="14.4">
      <c r="C934" s="125"/>
      <c r="D934" s="20" t="s">
        <v>1934</v>
      </c>
      <c r="E934" s="108">
        <f>IFERROR(HLOOKUP(E924,'Latest indicator estimate data'!$A$1:$ZZ$500,MATCH($D934,'Latest indicator estimate data'!$G$1:$G$500,0),FALSE),"")</f>
        <v>100</v>
      </c>
      <c r="F934" s="108">
        <f>IFERROR(HLOOKUP(F924,'Latest indicator estimate data'!$A$1:$ZZ$500,MATCH($D934,'Latest indicator estimate data'!$G$1:$G$500,0),FALSE),"")</f>
        <v>92</v>
      </c>
      <c r="G934" s="108">
        <f>IFERROR(HLOOKUP(G924,'Latest indicator estimate data'!$A$1:$ZZ$500,MATCH($D934,'Latest indicator estimate data'!$G$1:$G$500,0),FALSE),"")</f>
        <v>100</v>
      </c>
      <c r="H934" s="108">
        <f>IFERROR(HLOOKUP(H924,'Latest indicator estimate data'!$A$1:$ZZ$500,MATCH($D934,'Latest indicator estimate data'!$G$1:$G$500,0),FALSE),"")</f>
        <v>92</v>
      </c>
      <c r="I934" s="108">
        <f>IFERROR(HLOOKUP(I924,'Latest indicator estimate data'!$A$1:$ZZ$500,MATCH($D934,'Latest indicator estimate data'!$G$1:$G$500,0),FALSE),"")</f>
        <v>100</v>
      </c>
      <c r="J934" s="108">
        <f>IFERROR(HLOOKUP(J924,'Latest indicator estimate data'!$A$1:$ZZ$500,MATCH($D934,'Latest indicator estimate data'!$G$1:$G$500,0),FALSE),"")</f>
        <v>89</v>
      </c>
      <c r="K934" s="108">
        <f>IFERROR(HLOOKUP(K924,'Latest indicator estimate data'!$A$1:$ZZ$500,MATCH($D934,'Latest indicator estimate data'!$G$1:$G$500,0),FALSE),"")</f>
        <v>100</v>
      </c>
      <c r="L934" s="108">
        <f>IFERROR(HLOOKUP(L924,'Latest indicator estimate data'!$A$1:$ZZ$500,MATCH($D934,'Latest indicator estimate data'!$G$1:$G$500,0),FALSE),"")</f>
        <v>82</v>
      </c>
      <c r="M934" s="108">
        <f>IFERROR(HLOOKUP(M924,'Latest indicator estimate data'!$A$1:$ZZ$500,MATCH($D934,'Latest indicator estimate data'!$G$1:$G$500,0),FALSE),"")</f>
        <v>88</v>
      </c>
      <c r="N934" s="108">
        <f>IFERROR(HLOOKUP(N924,'Latest indicator estimate data'!$A$1:$ZZ$500,MATCH($D934,'Latest indicator estimate data'!$G$1:$G$500,0),FALSE),"")</f>
        <v>74</v>
      </c>
      <c r="O934" s="108">
        <f>IFERROR(HLOOKUP(O924,'Latest indicator estimate data'!$A$1:$ZZ$500,MATCH($D934,'Latest indicator estimate data'!$G$1:$G$500,0),FALSE),"")</f>
        <v>88</v>
      </c>
      <c r="P934" s="108" t="str">
        <f>IFERROR(HLOOKUP(P924,'Latest indicator estimate data'!L698:AAK1197,MATCH(D934,'Latest indicator estimate data'!Q698:Q1197,0),FALSE),"")</f>
        <v/>
      </c>
      <c r="X934" s="19" t="s">
        <v>2427</v>
      </c>
      <c r="Y934" s="19" t="s">
        <v>1133</v>
      </c>
      <c r="Z934" s="19" t="s">
        <v>1818</v>
      </c>
      <c r="AA934" t="s">
        <v>1269</v>
      </c>
    </row>
    <row r="935" spans="2:27" ht="14.4">
      <c r="C935" s="130" t="s">
        <v>2039</v>
      </c>
      <c r="D935" s="131"/>
      <c r="E935" s="132"/>
      <c r="F935" s="132"/>
      <c r="G935" s="132"/>
      <c r="H935" s="132"/>
      <c r="I935" s="132"/>
      <c r="J935" s="132"/>
      <c r="K935" s="132"/>
      <c r="L935" s="132"/>
      <c r="M935" s="132"/>
      <c r="N935" s="132"/>
      <c r="O935" s="132"/>
      <c r="P935" s="132"/>
      <c r="X935" s="19" t="s">
        <v>2428</v>
      </c>
      <c r="Y935" s="19" t="s">
        <v>1134</v>
      </c>
      <c r="Z935" s="19" t="s">
        <v>1820</v>
      </c>
      <c r="AA935" t="s">
        <v>1269</v>
      </c>
    </row>
    <row r="936" spans="2:27">
      <c r="C936" s="125"/>
      <c r="D936" s="20" t="s">
        <v>2561</v>
      </c>
      <c r="E936" s="108">
        <f>IFERROR(HLOOKUP(E924,'Latest indicator estimate data'!$A$1:$ZZ$500,MATCH($D936,'Latest indicator estimate data'!$G$1:$G$500,0),FALSE),"")</f>
        <v>100</v>
      </c>
      <c r="F936" s="108">
        <f>IFERROR(HLOOKUP(F924,'Latest indicator estimate data'!$A$1:$ZZ$500,MATCH($D936,'Latest indicator estimate data'!$G$1:$G$500,0),FALSE),"")</f>
        <v>75</v>
      </c>
      <c r="G936" s="108">
        <f>IFERROR(HLOOKUP(G924,'Latest indicator estimate data'!$A$1:$ZZ$500,MATCH($D936,'Latest indicator estimate data'!$G$1:$G$500,0),FALSE),"")</f>
        <v>100</v>
      </c>
      <c r="H936" s="108">
        <f>IFERROR(HLOOKUP(H924,'Latest indicator estimate data'!$A$1:$ZZ$500,MATCH($D936,'Latest indicator estimate data'!$G$1:$G$500,0),FALSE),"")</f>
        <v>88</v>
      </c>
      <c r="I936" s="108">
        <f>IFERROR(HLOOKUP(I924,'Latest indicator estimate data'!$A$1:$ZZ$500,MATCH($D936,'Latest indicator estimate data'!$G$1:$G$500,0),FALSE),"")</f>
        <v>100</v>
      </c>
      <c r="J936" s="108">
        <f>IFERROR(HLOOKUP(J924,'Latest indicator estimate data'!$A$1:$ZZ$500,MATCH($D936,'Latest indicator estimate data'!$G$1:$G$500,0),FALSE),"")</f>
        <v>63</v>
      </c>
      <c r="K936" s="108">
        <f>IFERROR(HLOOKUP(K924,'Latest indicator estimate data'!$A$1:$ZZ$500,MATCH($D936,'Latest indicator estimate data'!$G$1:$G$500,0),FALSE),"")</f>
        <v>100</v>
      </c>
      <c r="L936" s="108">
        <f>IFERROR(HLOOKUP(L924,'Latest indicator estimate data'!$A$1:$ZZ$500,MATCH($D936,'Latest indicator estimate data'!$G$1:$G$500,0),FALSE),"")</f>
        <v>75</v>
      </c>
      <c r="M936" s="108">
        <f>IFERROR(HLOOKUP(M924,'Latest indicator estimate data'!$A$1:$ZZ$500,MATCH($D936,'Latest indicator estimate data'!$G$1:$G$500,0),FALSE),"")</f>
        <v>92</v>
      </c>
      <c r="N936" s="108">
        <f>IFERROR(HLOOKUP(N924,'Latest indicator estimate data'!$A$1:$ZZ$500,MATCH($D936,'Latest indicator estimate data'!$G$1:$G$500,0),FALSE),"")</f>
        <v>74</v>
      </c>
      <c r="O936" s="108">
        <f>IFERROR(HLOOKUP(O924,'Latest indicator estimate data'!$A$1:$ZZ$500,MATCH($D936,'Latest indicator estimate data'!$G$1:$G$500,0),FALSE),"")</f>
        <v>95</v>
      </c>
      <c r="P936" s="108" t="str">
        <f>IFERROR(HLOOKUP(P924,'Latest indicator estimate data'!L700:AAK1199,MATCH(D936,'Latest indicator estimate data'!Q700:Q1199,0),FALSE),"")</f>
        <v/>
      </c>
    </row>
    <row r="937" spans="2:27">
      <c r="C937" s="126"/>
      <c r="D937" s="129" t="s">
        <v>2560</v>
      </c>
      <c r="E937" s="113">
        <f>IFERROR(HLOOKUP(E924,'Latest indicator estimate data'!$A$1:$ZZ$500,MATCH($D937,'Latest indicator estimate data'!$G$1:$G$500,0),FALSE),"")</f>
        <v>100</v>
      </c>
      <c r="F937" s="113">
        <f>IFERROR(HLOOKUP(F924,'Latest indicator estimate data'!$A$1:$ZZ$500,MATCH($D937,'Latest indicator estimate data'!$G$1:$G$500,0),FALSE),"")</f>
        <v>97</v>
      </c>
      <c r="G937" s="113">
        <f>IFERROR(HLOOKUP(G924,'Latest indicator estimate data'!$A$1:$ZZ$500,MATCH($D937,'Latest indicator estimate data'!$G$1:$G$500,0),FALSE),"")</f>
        <v>100</v>
      </c>
      <c r="H937" s="113">
        <f>IFERROR(HLOOKUP(H924,'Latest indicator estimate data'!$A$1:$ZZ$500,MATCH($D937,'Latest indicator estimate data'!$G$1:$G$500,0),FALSE),"")</f>
        <v>94</v>
      </c>
      <c r="I937" s="113">
        <f>IFERROR(HLOOKUP(I924,'Latest indicator estimate data'!$A$1:$ZZ$500,MATCH($D937,'Latest indicator estimate data'!$G$1:$G$500,0),FALSE),"")</f>
        <v>100</v>
      </c>
      <c r="J937" s="113">
        <f>IFERROR(HLOOKUP(J924,'Latest indicator estimate data'!$A$1:$ZZ$500,MATCH($D937,'Latest indicator estimate data'!$G$1:$G$500,0),FALSE),"")</f>
        <v>97</v>
      </c>
      <c r="K937" s="113">
        <f>IFERROR(HLOOKUP(K924,'Latest indicator estimate data'!$A$1:$ZZ$500,MATCH($D937,'Latest indicator estimate data'!$G$1:$G$500,0),FALSE),"")</f>
        <v>100</v>
      </c>
      <c r="L937" s="113">
        <f>IFERROR(HLOOKUP(L924,'Latest indicator estimate data'!$A$1:$ZZ$500,MATCH($D937,'Latest indicator estimate data'!$G$1:$G$500,0),FALSE),"")</f>
        <v>84</v>
      </c>
      <c r="M937" s="113">
        <f>IFERROR(HLOOKUP(M924,'Latest indicator estimate data'!$A$1:$ZZ$500,MATCH($D937,'Latest indicator estimate data'!$G$1:$G$500,0),FALSE),"")</f>
        <v>77</v>
      </c>
      <c r="N937" s="113">
        <f>IFERROR(HLOOKUP(N924,'Latest indicator estimate data'!$A$1:$ZZ$500,MATCH($D937,'Latest indicator estimate data'!$G$1:$G$500,0),FALSE),"")</f>
        <v>57</v>
      </c>
      <c r="O937" s="113">
        <f>IFERROR(HLOOKUP(O924,'Latest indicator estimate data'!$A$1:$ZZ$500,MATCH($D937,'Latest indicator estimate data'!$G$1:$G$500,0),FALSE),"")</f>
        <v>80</v>
      </c>
      <c r="P937" s="113" t="str">
        <f>IFERROR(HLOOKUP(P924,'Latest indicator estimate data'!L701:AAK1200,MATCH(D937,'Latest indicator estimate data'!Q701:Q1200,0),FALSE),"")</f>
        <v/>
      </c>
    </row>
    <row r="941" spans="2:27">
      <c r="B941" s="105" t="s">
        <v>2429</v>
      </c>
    </row>
    <row r="942" spans="2:27">
      <c r="B942" s="105" t="s">
        <v>2100</v>
      </c>
      <c r="C942" s="163"/>
      <c r="D942" s="164"/>
      <c r="E942" s="165"/>
      <c r="F942" s="165"/>
      <c r="G942" s="165"/>
      <c r="H942" s="165"/>
      <c r="I942" s="165"/>
      <c r="J942" s="165"/>
      <c r="K942" s="165"/>
      <c r="L942" s="165"/>
      <c r="M942" s="165"/>
      <c r="N942" s="165"/>
      <c r="O942" s="113"/>
      <c r="P942" s="154"/>
    </row>
    <row r="943" spans="2:27">
      <c r="C943" s="109"/>
      <c r="D943" s="109"/>
      <c r="E943" s="110"/>
      <c r="F943" s="110"/>
      <c r="G943" s="110"/>
      <c r="H943" s="110"/>
      <c r="I943" s="110"/>
      <c r="J943" s="110"/>
      <c r="K943" s="110"/>
      <c r="L943" s="110"/>
      <c r="M943" s="110"/>
      <c r="N943" s="110"/>
      <c r="O943" s="110"/>
      <c r="P943" s="110"/>
    </row>
    <row r="944" spans="2:27">
      <c r="C944" s="120"/>
      <c r="D944" s="120"/>
      <c r="E944" s="111">
        <f>X946</f>
        <v>0</v>
      </c>
      <c r="F944" s="111">
        <f>X947</f>
        <v>0</v>
      </c>
      <c r="G944" s="111">
        <f>X948</f>
        <v>0</v>
      </c>
      <c r="H944" s="111">
        <f>X949</f>
        <v>0</v>
      </c>
      <c r="I944" s="111">
        <f>X950</f>
        <v>0</v>
      </c>
      <c r="J944" s="111">
        <f>X951</f>
        <v>0</v>
      </c>
      <c r="K944" s="111"/>
      <c r="L944" s="111"/>
      <c r="M944" s="111"/>
      <c r="N944" s="111"/>
      <c r="O944" s="111"/>
      <c r="P944" s="111"/>
    </row>
    <row r="945" spans="3:16">
      <c r="C945" s="121"/>
      <c r="D945" s="121"/>
      <c r="E945" s="127"/>
      <c r="F945" s="127"/>
      <c r="G945" s="127"/>
      <c r="H945" s="127"/>
      <c r="I945" s="127"/>
      <c r="J945" s="127"/>
      <c r="K945" s="127"/>
      <c r="L945" s="127"/>
      <c r="M945" s="127"/>
      <c r="N945" s="127"/>
      <c r="O945" s="127"/>
      <c r="P945" s="127"/>
    </row>
    <row r="946" spans="3:16">
      <c r="C946" s="123" t="s">
        <v>1927</v>
      </c>
      <c r="D946" s="124"/>
      <c r="E946" s="112" t="e">
        <f>HLOOKUP(E945,'Latest indicator estimate data'!$A$1:$ZZ$500,MATCH($C946,'Latest indicator estimate data'!$G$1:$G$500,0),FALSE)</f>
        <v>#N/A</v>
      </c>
      <c r="F946" s="112" t="e">
        <f>HLOOKUP(F945,'Latest indicator estimate data'!$A$1:$ZZ$500,MATCH($C946,'Latest indicator estimate data'!$G$1:$G$500,0),FALSE)</f>
        <v>#N/A</v>
      </c>
      <c r="G946" s="112" t="e">
        <f>HLOOKUP(G945,'Latest indicator estimate data'!$A$1:$ZZ$500,MATCH($C946,'Latest indicator estimate data'!$G$1:$G$500,0),FALSE)</f>
        <v>#N/A</v>
      </c>
      <c r="H946" s="112" t="e">
        <f>HLOOKUP(H945,'Latest indicator estimate data'!$A$1:$ZZ$500,MATCH($C946,'Latest indicator estimate data'!$G$1:$G$500,0),FALSE)</f>
        <v>#N/A</v>
      </c>
      <c r="I946" s="112" t="e">
        <f>HLOOKUP(I945,'Latest indicator estimate data'!$A$1:$ZZ$500,MATCH($C946,'Latest indicator estimate data'!$G$1:$G$500,0),FALSE)</f>
        <v>#N/A</v>
      </c>
      <c r="J946" s="112" t="e">
        <f>HLOOKUP(J945,'Latest indicator estimate data'!$A$1:$ZZ$500,MATCH($C946,'Latest indicator estimate data'!$G$1:$G$500,0),FALSE)</f>
        <v>#N/A</v>
      </c>
      <c r="K946" s="112" t="e">
        <f>HLOOKUP(K945,'Latest indicator estimate data'!$A$1:$ZZ$500,MATCH($C946,'Latest indicator estimate data'!$G$1:$G$500,0),FALSE)</f>
        <v>#N/A</v>
      </c>
      <c r="L946" s="112" t="e">
        <f>HLOOKUP(L945,'Latest indicator estimate data'!$A$1:$ZZ$500,MATCH($C946,'Latest indicator estimate data'!$G$1:$G$500,0),FALSE)</f>
        <v>#N/A</v>
      </c>
      <c r="M946" s="112" t="e">
        <f>HLOOKUP(M945,'Latest indicator estimate data'!$A$1:$ZZ$500,MATCH($C946,'Latest indicator estimate data'!$G$1:$G$500,0),FALSE)</f>
        <v>#N/A</v>
      </c>
      <c r="N946" s="112" t="e">
        <f>HLOOKUP(N945,'Latest indicator estimate data'!$A$1:$ZZ$500,MATCH($C946,'Latest indicator estimate data'!$G$1:$G$500,0),FALSE)</f>
        <v>#N/A</v>
      </c>
      <c r="O946" s="112" t="e">
        <f>HLOOKUP(O945,'Latest indicator estimate data'!$A$1:$ZZ$500,MATCH($C946,'Latest indicator estimate data'!$G$1:$G$500,0),FALSE)</f>
        <v>#N/A</v>
      </c>
      <c r="P946" s="112" t="e">
        <f>HLOOKUP(P945,'Latest indicator estimate data'!A647:ZZ1146,MATCH(C946,'Latest indicator estimate data'!E647:E1146,0),FALSE)</f>
        <v>#N/A</v>
      </c>
    </row>
    <row r="947" spans="3:16">
      <c r="C947" s="133" t="s">
        <v>2027</v>
      </c>
      <c r="D947" s="134"/>
      <c r="E947" s="132"/>
      <c r="F947" s="132"/>
      <c r="G947" s="132"/>
      <c r="H947" s="132"/>
      <c r="I947" s="132"/>
      <c r="J947" s="132"/>
      <c r="K947" s="132"/>
      <c r="L947" s="132"/>
      <c r="M947" s="132"/>
      <c r="N947" s="132"/>
      <c r="O947" s="132"/>
      <c r="P947" s="132"/>
    </row>
    <row r="948" spans="3:16">
      <c r="C948" s="125"/>
      <c r="D948" s="20" t="s">
        <v>1928</v>
      </c>
      <c r="E948" s="108" t="str">
        <f>IFERROR(HLOOKUP(E945,'Latest indicator estimate data'!$A$1:$ZZ$500,MATCH($D948,'Latest indicator estimate data'!$G$1:$G$500,0),FALSE),"")</f>
        <v/>
      </c>
      <c r="F948" s="108" t="str">
        <f>IFERROR(HLOOKUP(F945,'Latest indicator estimate data'!$A$1:$ZZ$500,MATCH($D948,'Latest indicator estimate data'!$G$1:$G$500,0),FALSE),"")</f>
        <v/>
      </c>
      <c r="G948" s="108" t="str">
        <f>IFERROR(HLOOKUP(G945,'Latest indicator estimate data'!$A$1:$ZZ$500,MATCH($D948,'Latest indicator estimate data'!$G$1:$G$500,0),FALSE),"")</f>
        <v/>
      </c>
      <c r="H948" s="108" t="str">
        <f>IFERROR(HLOOKUP(H945,'Latest indicator estimate data'!$A$1:$ZZ$500,MATCH($D948,'Latest indicator estimate data'!$G$1:$G$500,0),FALSE),"")</f>
        <v/>
      </c>
      <c r="I948" s="108" t="str">
        <f>IFERROR(HLOOKUP(I945,'Latest indicator estimate data'!$A$1:$ZZ$500,MATCH($D948,'Latest indicator estimate data'!$G$1:$G$500,0),FALSE),"")</f>
        <v/>
      </c>
      <c r="J948" s="108" t="str">
        <f>IFERROR(HLOOKUP(J945,'Latest indicator estimate data'!$A$1:$ZZ$500,MATCH($D948,'Latest indicator estimate data'!$G$1:$G$500,0),FALSE),"")</f>
        <v/>
      </c>
      <c r="K948" s="108" t="str">
        <f>IFERROR(HLOOKUP(K945,'Latest indicator estimate data'!$A$1:$ZZ$500,MATCH($D948,'Latest indicator estimate data'!$G$1:$G$500,0),FALSE),"")</f>
        <v/>
      </c>
      <c r="L948" s="108" t="str">
        <f>IFERROR(HLOOKUP(L945,'Latest indicator estimate data'!$A$1:$ZZ$500,MATCH($D948,'Latest indicator estimate data'!$G$1:$G$500,0),FALSE),"")</f>
        <v/>
      </c>
      <c r="M948" s="108" t="str">
        <f>IFERROR(HLOOKUP(M945,'Latest indicator estimate data'!$A$1:$ZZ$500,MATCH($D948,'Latest indicator estimate data'!$G$1:$G$500,0),FALSE),"")</f>
        <v/>
      </c>
      <c r="N948" s="108" t="str">
        <f>IFERROR(HLOOKUP(N945,'Latest indicator estimate data'!$A$1:$ZZ$500,MATCH($D948,'Latest indicator estimate data'!$G$1:$G$500,0),FALSE),"")</f>
        <v/>
      </c>
      <c r="O948" s="108" t="str">
        <f>IFERROR(HLOOKUP(O945,'Latest indicator estimate data'!$A$1:$ZZ$500,MATCH($D948,'Latest indicator estimate data'!$G$1:$G$500,0),FALSE),"")</f>
        <v/>
      </c>
      <c r="P948" s="108" t="str">
        <f>IFERROR(HLOOKUP(P945,'Latest indicator estimate data'!A647:ZZ1146,MATCH(D948,'Latest indicator estimate data'!F647:F1146,0),FALSE),"")</f>
        <v/>
      </c>
    </row>
    <row r="949" spans="3:16" ht="27.6">
      <c r="C949" s="125"/>
      <c r="D949" s="20" t="s">
        <v>1929</v>
      </c>
      <c r="E949" s="108" t="str">
        <f>IFERROR(HLOOKUP(E945,'Latest indicator estimate data'!$A$1:$ZZ$500,MATCH($D949,'Latest indicator estimate data'!$G$1:$G$500,0),FALSE),"")</f>
        <v/>
      </c>
      <c r="F949" s="108" t="str">
        <f>IFERROR(HLOOKUP(F945,'Latest indicator estimate data'!$A$1:$ZZ$500,MATCH($D949,'Latest indicator estimate data'!$G$1:$G$500,0),FALSE),"")</f>
        <v/>
      </c>
      <c r="G949" s="108" t="str">
        <f>IFERROR(HLOOKUP(G945,'Latest indicator estimate data'!$A$1:$ZZ$500,MATCH($D949,'Latest indicator estimate data'!$G$1:$G$500,0),FALSE),"")</f>
        <v/>
      </c>
      <c r="H949" s="108" t="str">
        <f>IFERROR(HLOOKUP(H945,'Latest indicator estimate data'!$A$1:$ZZ$500,MATCH($D949,'Latest indicator estimate data'!$G$1:$G$500,0),FALSE),"")</f>
        <v/>
      </c>
      <c r="I949" s="108" t="str">
        <f>IFERROR(HLOOKUP(I945,'Latest indicator estimate data'!$A$1:$ZZ$500,MATCH($D949,'Latest indicator estimate data'!$G$1:$G$500,0),FALSE),"")</f>
        <v/>
      </c>
      <c r="J949" s="108" t="str">
        <f>IFERROR(HLOOKUP(J945,'Latest indicator estimate data'!$A$1:$ZZ$500,MATCH($D949,'Latest indicator estimate data'!$G$1:$G$500,0),FALSE),"")</f>
        <v/>
      </c>
      <c r="K949" s="108" t="str">
        <f>IFERROR(HLOOKUP(K945,'Latest indicator estimate data'!$A$1:$ZZ$500,MATCH($D949,'Latest indicator estimate data'!$G$1:$G$500,0),FALSE),"")</f>
        <v/>
      </c>
      <c r="L949" s="108" t="str">
        <f>IFERROR(HLOOKUP(L945,'Latest indicator estimate data'!$A$1:$ZZ$500,MATCH($D949,'Latest indicator estimate data'!$G$1:$G$500,0),FALSE),"")</f>
        <v/>
      </c>
      <c r="M949" s="108" t="str">
        <f>IFERROR(HLOOKUP(M945,'Latest indicator estimate data'!$A$1:$ZZ$500,MATCH($D949,'Latest indicator estimate data'!$G$1:$G$500,0),FALSE),"")</f>
        <v/>
      </c>
      <c r="N949" s="108" t="str">
        <f>IFERROR(HLOOKUP(N945,'Latest indicator estimate data'!$A$1:$ZZ$500,MATCH($D949,'Latest indicator estimate data'!$G$1:$G$500,0),FALSE),"")</f>
        <v/>
      </c>
      <c r="O949" s="108" t="str">
        <f>IFERROR(HLOOKUP(O945,'Latest indicator estimate data'!$A$1:$ZZ$500,MATCH($D949,'Latest indicator estimate data'!$G$1:$G$500,0),FALSE),"")</f>
        <v/>
      </c>
      <c r="P949" s="108" t="str">
        <f>IFERROR(HLOOKUP(P945,'Latest indicator estimate data'!A647:ZZ1146,MATCH(D949,'Latest indicator estimate data'!F647:F1146,0),FALSE),"")</f>
        <v/>
      </c>
    </row>
    <row r="950" spans="3:16">
      <c r="C950" s="130" t="s">
        <v>2031</v>
      </c>
      <c r="D950" s="131"/>
      <c r="E950" s="132"/>
      <c r="F950" s="132"/>
      <c r="G950" s="132"/>
      <c r="H950" s="132"/>
      <c r="I950" s="132"/>
      <c r="J950" s="132"/>
      <c r="K950" s="132"/>
      <c r="L950" s="132"/>
      <c r="M950" s="132"/>
      <c r="N950" s="132"/>
      <c r="O950" s="132"/>
      <c r="P950" s="132"/>
    </row>
    <row r="951" spans="3:16">
      <c r="C951" s="125"/>
      <c r="D951" s="20" t="s">
        <v>2558</v>
      </c>
      <c r="E951" s="108" t="str">
        <f>IFERROR(HLOOKUP(E945,'Latest indicator estimate data'!$A$1:$ZZ$500,MATCH($D951,'Latest indicator estimate data'!$G$1:$G$500,0),FALSE),"")</f>
        <v/>
      </c>
      <c r="F951" s="108" t="str">
        <f>IFERROR(HLOOKUP(F945,'Latest indicator estimate data'!$A$1:$ZZ$500,MATCH($D951,'Latest indicator estimate data'!$G$1:$G$500,0),FALSE),"")</f>
        <v/>
      </c>
      <c r="G951" s="108" t="str">
        <f>IFERROR(HLOOKUP(G945,'Latest indicator estimate data'!$A$1:$ZZ$500,MATCH($D951,'Latest indicator estimate data'!$G$1:$G$500,0),FALSE),"")</f>
        <v/>
      </c>
      <c r="H951" s="108" t="str">
        <f>IFERROR(HLOOKUP(H945,'Latest indicator estimate data'!$A$1:$ZZ$500,MATCH($D951,'Latest indicator estimate data'!$G$1:$G$500,0),FALSE),"")</f>
        <v/>
      </c>
      <c r="I951" s="108" t="str">
        <f>IFERROR(HLOOKUP(I945,'Latest indicator estimate data'!$A$1:$ZZ$500,MATCH($D951,'Latest indicator estimate data'!$G$1:$G$500,0),FALSE),"")</f>
        <v/>
      </c>
      <c r="J951" s="108" t="str">
        <f>IFERROR(HLOOKUP(J945,'Latest indicator estimate data'!$A$1:$ZZ$500,MATCH($D951,'Latest indicator estimate data'!$G$1:$G$500,0),FALSE),"")</f>
        <v/>
      </c>
      <c r="K951" s="108" t="str">
        <f>IFERROR(HLOOKUP(K945,'Latest indicator estimate data'!$A$1:$ZZ$500,MATCH($D951,'Latest indicator estimate data'!$G$1:$G$500,0),FALSE),"")</f>
        <v/>
      </c>
      <c r="L951" s="108" t="str">
        <f>IFERROR(HLOOKUP(L945,'Latest indicator estimate data'!$A$1:$ZZ$500,MATCH($D951,'Latest indicator estimate data'!$G$1:$G$500,0),FALSE),"")</f>
        <v/>
      </c>
      <c r="M951" s="108" t="str">
        <f>IFERROR(HLOOKUP(M945,'Latest indicator estimate data'!$A$1:$ZZ$500,MATCH($D951,'Latest indicator estimate data'!$G$1:$G$500,0),FALSE),"")</f>
        <v/>
      </c>
      <c r="N951" s="108" t="str">
        <f>IFERROR(HLOOKUP(N945,'Latest indicator estimate data'!$A$1:$ZZ$500,MATCH($D951,'Latest indicator estimate data'!$G$1:$G$500,0),FALSE),"")</f>
        <v/>
      </c>
      <c r="O951" s="108" t="str">
        <f>IFERROR(HLOOKUP(O945,'Latest indicator estimate data'!$A$1:$ZZ$500,MATCH($D951,'Latest indicator estimate data'!$G$1:$G$500,0),FALSE),"")</f>
        <v/>
      </c>
      <c r="P951" s="108" t="str">
        <f>IFERROR(HLOOKUP(P945,'Latest indicator estimate data'!L647:AAK1146,MATCH(D951,'Latest indicator estimate data'!Q647:Q1146,0),FALSE),"")</f>
        <v/>
      </c>
    </row>
    <row r="952" spans="3:16">
      <c r="C952" s="125"/>
      <c r="D952" s="20" t="s">
        <v>2559</v>
      </c>
      <c r="E952" s="108" t="str">
        <f>IFERROR(HLOOKUP(E945,'Latest indicator estimate data'!$A$1:$ZZ$500,MATCH($D952,'Latest indicator estimate data'!$G$1:$G$500,0),FALSE),"")</f>
        <v/>
      </c>
      <c r="F952" s="108" t="str">
        <f>IFERROR(HLOOKUP(F945,'Latest indicator estimate data'!$A$1:$ZZ$500,MATCH($D952,'Latest indicator estimate data'!$G$1:$G$500,0),FALSE),"")</f>
        <v/>
      </c>
      <c r="G952" s="108" t="str">
        <f>IFERROR(HLOOKUP(G945,'Latest indicator estimate data'!$A$1:$ZZ$500,MATCH($D952,'Latest indicator estimate data'!$G$1:$G$500,0),FALSE),"")</f>
        <v/>
      </c>
      <c r="H952" s="108" t="str">
        <f>IFERROR(HLOOKUP(H945,'Latest indicator estimate data'!$A$1:$ZZ$500,MATCH($D952,'Latest indicator estimate data'!$G$1:$G$500,0),FALSE),"")</f>
        <v/>
      </c>
      <c r="I952" s="108" t="str">
        <f>IFERROR(HLOOKUP(I945,'Latest indicator estimate data'!$A$1:$ZZ$500,MATCH($D952,'Latest indicator estimate data'!$G$1:$G$500,0),FALSE),"")</f>
        <v/>
      </c>
      <c r="J952" s="108" t="str">
        <f>IFERROR(HLOOKUP(J945,'Latest indicator estimate data'!$A$1:$ZZ$500,MATCH($D952,'Latest indicator estimate data'!$G$1:$G$500,0),FALSE),"")</f>
        <v/>
      </c>
      <c r="K952" s="108" t="str">
        <f>IFERROR(HLOOKUP(K945,'Latest indicator estimate data'!$A$1:$ZZ$500,MATCH($D952,'Latest indicator estimate data'!$G$1:$G$500,0),FALSE),"")</f>
        <v/>
      </c>
      <c r="L952" s="108" t="str">
        <f>IFERROR(HLOOKUP(L945,'Latest indicator estimate data'!$A$1:$ZZ$500,MATCH($D952,'Latest indicator estimate data'!$G$1:$G$500,0),FALSE),"")</f>
        <v/>
      </c>
      <c r="M952" s="108" t="str">
        <f>IFERROR(HLOOKUP(M945,'Latest indicator estimate data'!$A$1:$ZZ$500,MATCH($D952,'Latest indicator estimate data'!$G$1:$G$500,0),FALSE),"")</f>
        <v/>
      </c>
      <c r="N952" s="108" t="str">
        <f>IFERROR(HLOOKUP(N945,'Latest indicator estimate data'!$A$1:$ZZ$500,MATCH($D952,'Latest indicator estimate data'!$G$1:$G$500,0),FALSE),"")</f>
        <v/>
      </c>
      <c r="O952" s="108" t="str">
        <f>IFERROR(HLOOKUP(O945,'Latest indicator estimate data'!$A$1:$ZZ$500,MATCH($D952,'Latest indicator estimate data'!$G$1:$G$500,0),FALSE),"")</f>
        <v/>
      </c>
      <c r="P952" s="108" t="str">
        <f>IFERROR(HLOOKUP(P945,'Latest indicator estimate data'!L648:AAK1147,MATCH(D952,'Latest indicator estimate data'!Q648:Q1147,0),FALSE),"")</f>
        <v/>
      </c>
    </row>
    <row r="953" spans="3:16">
      <c r="C953" s="130" t="s">
        <v>2035</v>
      </c>
      <c r="D953" s="131"/>
      <c r="E953" s="132"/>
      <c r="F953" s="132"/>
      <c r="G953" s="132"/>
      <c r="H953" s="132"/>
      <c r="I953" s="132"/>
      <c r="J953" s="132"/>
      <c r="K953" s="132"/>
      <c r="L953" s="132"/>
      <c r="M953" s="132"/>
      <c r="N953" s="132"/>
      <c r="O953" s="132"/>
      <c r="P953" s="132"/>
    </row>
    <row r="954" spans="3:16">
      <c r="C954" s="125"/>
      <c r="D954" s="20" t="s">
        <v>1933</v>
      </c>
      <c r="E954" s="108" t="str">
        <f>IFERROR(HLOOKUP(E945,'Latest indicator estimate data'!$A$1:$ZZ$500,MATCH($D954,'Latest indicator estimate data'!$G$1:$G$500,0),FALSE),"")</f>
        <v/>
      </c>
      <c r="F954" s="108" t="str">
        <f>IFERROR(HLOOKUP(F945,'Latest indicator estimate data'!$A$1:$ZZ$500,MATCH($D954,'Latest indicator estimate data'!$G$1:$G$500,0),FALSE),"")</f>
        <v/>
      </c>
      <c r="G954" s="108" t="str">
        <f>IFERROR(HLOOKUP(G945,'Latest indicator estimate data'!$A$1:$ZZ$500,MATCH($D954,'Latest indicator estimate data'!$G$1:$G$500,0),FALSE),"")</f>
        <v/>
      </c>
      <c r="H954" s="108" t="str">
        <f>IFERROR(HLOOKUP(H945,'Latest indicator estimate data'!$A$1:$ZZ$500,MATCH($D954,'Latest indicator estimate data'!$G$1:$G$500,0),FALSE),"")</f>
        <v/>
      </c>
      <c r="I954" s="108" t="str">
        <f>IFERROR(HLOOKUP(I945,'Latest indicator estimate data'!$A$1:$ZZ$500,MATCH($D954,'Latest indicator estimate data'!$G$1:$G$500,0),FALSE),"")</f>
        <v/>
      </c>
      <c r="J954" s="108" t="str">
        <f>IFERROR(HLOOKUP(J945,'Latest indicator estimate data'!$A$1:$ZZ$500,MATCH($D954,'Latest indicator estimate data'!$G$1:$G$500,0),FALSE),"")</f>
        <v/>
      </c>
      <c r="K954" s="108" t="str">
        <f>IFERROR(HLOOKUP(K945,'Latest indicator estimate data'!$A$1:$ZZ$500,MATCH($D954,'Latest indicator estimate data'!$G$1:$G$500,0),FALSE),"")</f>
        <v/>
      </c>
      <c r="L954" s="108" t="str">
        <f>IFERROR(HLOOKUP(L945,'Latest indicator estimate data'!$A$1:$ZZ$500,MATCH($D954,'Latest indicator estimate data'!$G$1:$G$500,0),FALSE),"")</f>
        <v/>
      </c>
      <c r="M954" s="108" t="str">
        <f>IFERROR(HLOOKUP(M945,'Latest indicator estimate data'!$A$1:$ZZ$500,MATCH($D954,'Latest indicator estimate data'!$G$1:$G$500,0),FALSE),"")</f>
        <v/>
      </c>
      <c r="N954" s="108" t="str">
        <f>IFERROR(HLOOKUP(N945,'Latest indicator estimate data'!$A$1:$ZZ$500,MATCH($D954,'Latest indicator estimate data'!$G$1:$G$500,0),FALSE),"")</f>
        <v/>
      </c>
      <c r="O954" s="108" t="str">
        <f>IFERROR(HLOOKUP(O945,'Latest indicator estimate data'!$A$1:$ZZ$500,MATCH($D954,'Latest indicator estimate data'!$G$1:$G$500,0),FALSE),"")</f>
        <v/>
      </c>
      <c r="P954" s="108" t="str">
        <f>IFERROR(HLOOKUP(P945,'Latest indicator estimate data'!L650:AAK1149,MATCH(D954,'Latest indicator estimate data'!Q650:Q1149,0),FALSE),"")</f>
        <v/>
      </c>
    </row>
    <row r="955" spans="3:16">
      <c r="C955" s="125"/>
      <c r="D955" s="20" t="s">
        <v>1934</v>
      </c>
      <c r="E955" s="108" t="str">
        <f>IFERROR(HLOOKUP(E945,'Latest indicator estimate data'!$A$1:$ZZ$500,MATCH($D955,'Latest indicator estimate data'!$G$1:$G$500,0),FALSE),"")</f>
        <v/>
      </c>
      <c r="F955" s="108" t="str">
        <f>IFERROR(HLOOKUP(F945,'Latest indicator estimate data'!$A$1:$ZZ$500,MATCH($D955,'Latest indicator estimate data'!$G$1:$G$500,0),FALSE),"")</f>
        <v/>
      </c>
      <c r="G955" s="108" t="str">
        <f>IFERROR(HLOOKUP(G945,'Latest indicator estimate data'!$A$1:$ZZ$500,MATCH($D955,'Latest indicator estimate data'!$G$1:$G$500,0),FALSE),"")</f>
        <v/>
      </c>
      <c r="H955" s="108" t="str">
        <f>IFERROR(HLOOKUP(H945,'Latest indicator estimate data'!$A$1:$ZZ$500,MATCH($D955,'Latest indicator estimate data'!$G$1:$G$500,0),FALSE),"")</f>
        <v/>
      </c>
      <c r="I955" s="108" t="str">
        <f>IFERROR(HLOOKUP(I945,'Latest indicator estimate data'!$A$1:$ZZ$500,MATCH($D955,'Latest indicator estimate data'!$G$1:$G$500,0),FALSE),"")</f>
        <v/>
      </c>
      <c r="J955" s="108" t="str">
        <f>IFERROR(HLOOKUP(J945,'Latest indicator estimate data'!$A$1:$ZZ$500,MATCH($D955,'Latest indicator estimate data'!$G$1:$G$500,0),FALSE),"")</f>
        <v/>
      </c>
      <c r="K955" s="108" t="str">
        <f>IFERROR(HLOOKUP(K945,'Latest indicator estimate data'!$A$1:$ZZ$500,MATCH($D955,'Latest indicator estimate data'!$G$1:$G$500,0),FALSE),"")</f>
        <v/>
      </c>
      <c r="L955" s="108" t="str">
        <f>IFERROR(HLOOKUP(L945,'Latest indicator estimate data'!$A$1:$ZZ$500,MATCH($D955,'Latest indicator estimate data'!$G$1:$G$500,0),FALSE),"")</f>
        <v/>
      </c>
      <c r="M955" s="108" t="str">
        <f>IFERROR(HLOOKUP(M945,'Latest indicator estimate data'!$A$1:$ZZ$500,MATCH($D955,'Latest indicator estimate data'!$G$1:$G$500,0),FALSE),"")</f>
        <v/>
      </c>
      <c r="N955" s="108" t="str">
        <f>IFERROR(HLOOKUP(N945,'Latest indicator estimate data'!$A$1:$ZZ$500,MATCH($D955,'Latest indicator estimate data'!$G$1:$G$500,0),FALSE),"")</f>
        <v/>
      </c>
      <c r="O955" s="108" t="str">
        <f>IFERROR(HLOOKUP(O945,'Latest indicator estimate data'!$A$1:$ZZ$500,MATCH($D955,'Latest indicator estimate data'!$G$1:$G$500,0),FALSE),"")</f>
        <v/>
      </c>
      <c r="P955" s="108" t="str">
        <f>IFERROR(HLOOKUP(P945,'Latest indicator estimate data'!L651:AAK1150,MATCH(D955,'Latest indicator estimate data'!Q651:Q1150,0),FALSE),"")</f>
        <v/>
      </c>
    </row>
    <row r="956" spans="3:16">
      <c r="C956" s="130" t="s">
        <v>2039</v>
      </c>
      <c r="D956" s="131"/>
      <c r="E956" s="132"/>
      <c r="F956" s="132"/>
      <c r="G956" s="132"/>
      <c r="H956" s="132"/>
      <c r="I956" s="132"/>
      <c r="J956" s="132"/>
      <c r="K956" s="132"/>
      <c r="L956" s="132"/>
      <c r="M956" s="132"/>
      <c r="N956" s="132"/>
      <c r="O956" s="132"/>
      <c r="P956" s="132"/>
    </row>
    <row r="957" spans="3:16">
      <c r="C957" s="125"/>
      <c r="D957" s="20" t="s">
        <v>2561</v>
      </c>
      <c r="E957" s="108" t="str">
        <f>IFERROR(HLOOKUP(E945,'Latest indicator estimate data'!$A$1:$ZZ$500,MATCH($D957,'Latest indicator estimate data'!$G$1:$G$500,0),FALSE),"")</f>
        <v/>
      </c>
      <c r="F957" s="108" t="str">
        <f>IFERROR(HLOOKUP(F945,'Latest indicator estimate data'!$A$1:$ZZ$500,MATCH($D957,'Latest indicator estimate data'!$G$1:$G$500,0),FALSE),"")</f>
        <v/>
      </c>
      <c r="G957" s="108" t="str">
        <f>IFERROR(HLOOKUP(G945,'Latest indicator estimate data'!$A$1:$ZZ$500,MATCH($D957,'Latest indicator estimate data'!$G$1:$G$500,0),FALSE),"")</f>
        <v/>
      </c>
      <c r="H957" s="108" t="str">
        <f>IFERROR(HLOOKUP(H945,'Latest indicator estimate data'!$A$1:$ZZ$500,MATCH($D957,'Latest indicator estimate data'!$G$1:$G$500,0),FALSE),"")</f>
        <v/>
      </c>
      <c r="I957" s="108" t="str">
        <f>IFERROR(HLOOKUP(I945,'Latest indicator estimate data'!$A$1:$ZZ$500,MATCH($D957,'Latest indicator estimate data'!$G$1:$G$500,0),FALSE),"")</f>
        <v/>
      </c>
      <c r="J957" s="108" t="str">
        <f>IFERROR(HLOOKUP(J945,'Latest indicator estimate data'!$A$1:$ZZ$500,MATCH($D957,'Latest indicator estimate data'!$G$1:$G$500,0),FALSE),"")</f>
        <v/>
      </c>
      <c r="K957" s="108" t="str">
        <f>IFERROR(HLOOKUP(K945,'Latest indicator estimate data'!$A$1:$ZZ$500,MATCH($D957,'Latest indicator estimate data'!$G$1:$G$500,0),FALSE),"")</f>
        <v/>
      </c>
      <c r="L957" s="108" t="str">
        <f>IFERROR(HLOOKUP(L945,'Latest indicator estimate data'!$A$1:$ZZ$500,MATCH($D957,'Latest indicator estimate data'!$G$1:$G$500,0),FALSE),"")</f>
        <v/>
      </c>
      <c r="M957" s="108" t="str">
        <f>IFERROR(HLOOKUP(M945,'Latest indicator estimate data'!$A$1:$ZZ$500,MATCH($D957,'Latest indicator estimate data'!$G$1:$G$500,0),FALSE),"")</f>
        <v/>
      </c>
      <c r="N957" s="108" t="str">
        <f>IFERROR(HLOOKUP(N945,'Latest indicator estimate data'!$A$1:$ZZ$500,MATCH($D957,'Latest indicator estimate data'!$G$1:$G$500,0),FALSE),"")</f>
        <v/>
      </c>
      <c r="O957" s="108" t="str">
        <f>IFERROR(HLOOKUP(O945,'Latest indicator estimate data'!$A$1:$ZZ$500,MATCH($D957,'Latest indicator estimate data'!$G$1:$G$500,0),FALSE),"")</f>
        <v/>
      </c>
      <c r="P957" s="108" t="str">
        <f>IFERROR(HLOOKUP(P945,'Latest indicator estimate data'!L653:AAK1152,MATCH(D957,'Latest indicator estimate data'!Q653:Q1152,0),FALSE),"")</f>
        <v/>
      </c>
    </row>
    <row r="958" spans="3:16">
      <c r="C958" s="126"/>
      <c r="D958" s="129" t="s">
        <v>2560</v>
      </c>
      <c r="E958" s="113" t="str">
        <f>IFERROR(HLOOKUP(E945,'Latest indicator estimate data'!$A$1:$ZZ$500,MATCH($D958,'Latest indicator estimate data'!$G$1:$G$500,0),FALSE),"")</f>
        <v/>
      </c>
      <c r="F958" s="113" t="str">
        <f>IFERROR(HLOOKUP(F945,'Latest indicator estimate data'!$A$1:$ZZ$500,MATCH($D958,'Latest indicator estimate data'!$G$1:$G$500,0),FALSE),"")</f>
        <v/>
      </c>
      <c r="G958" s="113" t="str">
        <f>IFERROR(HLOOKUP(G945,'Latest indicator estimate data'!$A$1:$ZZ$500,MATCH($D958,'Latest indicator estimate data'!$G$1:$G$500,0),FALSE),"")</f>
        <v/>
      </c>
      <c r="H958" s="113" t="str">
        <f>IFERROR(HLOOKUP(H945,'Latest indicator estimate data'!$A$1:$ZZ$500,MATCH($D958,'Latest indicator estimate data'!$G$1:$G$500,0),FALSE),"")</f>
        <v/>
      </c>
      <c r="I958" s="113" t="str">
        <f>IFERROR(HLOOKUP(I945,'Latest indicator estimate data'!$A$1:$ZZ$500,MATCH($D958,'Latest indicator estimate data'!$G$1:$G$500,0),FALSE),"")</f>
        <v/>
      </c>
      <c r="J958" s="113" t="str">
        <f>IFERROR(HLOOKUP(J945,'Latest indicator estimate data'!$A$1:$ZZ$500,MATCH($D958,'Latest indicator estimate data'!$G$1:$G$500,0),FALSE),"")</f>
        <v/>
      </c>
      <c r="K958" s="113" t="str">
        <f>IFERROR(HLOOKUP(K945,'Latest indicator estimate data'!$A$1:$ZZ$500,MATCH($D958,'Latest indicator estimate data'!$G$1:$G$500,0),FALSE),"")</f>
        <v/>
      </c>
      <c r="L958" s="113" t="str">
        <f>IFERROR(HLOOKUP(L945,'Latest indicator estimate data'!$A$1:$ZZ$500,MATCH($D958,'Latest indicator estimate data'!$G$1:$G$500,0),FALSE),"")</f>
        <v/>
      </c>
      <c r="M958" s="113" t="str">
        <f>IFERROR(HLOOKUP(M945,'Latest indicator estimate data'!$A$1:$ZZ$500,MATCH($D958,'Latest indicator estimate data'!$G$1:$G$500,0),FALSE),"")</f>
        <v/>
      </c>
      <c r="N958" s="113" t="str">
        <f>IFERROR(HLOOKUP(N945,'Latest indicator estimate data'!$A$1:$ZZ$500,MATCH($D958,'Latest indicator estimate data'!$G$1:$G$500,0),FALSE),"")</f>
        <v/>
      </c>
      <c r="O958" s="113" t="str">
        <f>IFERROR(HLOOKUP(O945,'Latest indicator estimate data'!$A$1:$ZZ$500,MATCH($D958,'Latest indicator estimate data'!$G$1:$G$500,0),FALSE),"")</f>
        <v/>
      </c>
      <c r="P958" s="113" t="str">
        <f>IFERROR(HLOOKUP(P945,'Latest indicator estimate data'!L654:AAK1153,MATCH(D958,'Latest indicator estimate data'!Q654:Q1153,0),FALSE),"")</f>
        <v/>
      </c>
    </row>
    <row r="959" spans="3:16">
      <c r="D959" s="118"/>
      <c r="E959" s="108"/>
      <c r="F959" s="108"/>
      <c r="G959" s="108"/>
      <c r="H959" s="108"/>
      <c r="I959" s="108"/>
      <c r="J959" s="108"/>
      <c r="K959" s="108"/>
      <c r="L959" s="108"/>
      <c r="M959" s="108"/>
      <c r="N959" s="108"/>
      <c r="O959" s="108"/>
      <c r="P959" s="108"/>
    </row>
    <row r="960" spans="3:16">
      <c r="C960" s="125"/>
      <c r="D960" s="20"/>
      <c r="E960" s="108"/>
      <c r="F960" s="108"/>
      <c r="G960" s="108"/>
      <c r="H960" s="108"/>
      <c r="I960" s="108"/>
      <c r="J960" s="108"/>
      <c r="K960" s="108"/>
      <c r="L960" s="108"/>
      <c r="M960" s="108"/>
      <c r="N960" s="108"/>
      <c r="O960" s="108"/>
      <c r="P960" s="108"/>
    </row>
    <row r="961" spans="1:35" ht="12.75" customHeight="1">
      <c r="C961" s="125"/>
      <c r="D961" s="20"/>
      <c r="E961" s="108"/>
      <c r="F961" s="108"/>
      <c r="G961" s="108"/>
      <c r="H961" s="108"/>
      <c r="I961" s="108"/>
      <c r="J961" s="108"/>
      <c r="K961" s="108"/>
      <c r="L961" s="108"/>
      <c r="M961" s="108"/>
      <c r="N961" s="108"/>
      <c r="O961" s="108"/>
      <c r="P961" s="108"/>
    </row>
    <row r="962" spans="1:35" s="20" customFormat="1" ht="23.4">
      <c r="A962" s="115"/>
      <c r="B962" s="116" t="s">
        <v>2431</v>
      </c>
      <c r="C962" s="117"/>
      <c r="D962" s="116"/>
      <c r="E962" s="24"/>
      <c r="F962" s="24"/>
      <c r="G962" s="24"/>
      <c r="H962" s="24"/>
      <c r="I962" s="24"/>
      <c r="J962" s="24"/>
      <c r="K962" s="24"/>
      <c r="L962" s="24"/>
      <c r="M962" s="24"/>
      <c r="N962" s="24"/>
      <c r="O962" s="23"/>
      <c r="P962" s="115"/>
      <c r="Q962" s="115"/>
    </row>
    <row r="963" spans="1:35" s="20" customFormat="1" ht="12.75" customHeight="1">
      <c r="A963" s="115"/>
      <c r="B963" s="147" t="s">
        <v>2432</v>
      </c>
      <c r="C963" s="117"/>
      <c r="D963" s="116"/>
      <c r="E963" s="24"/>
      <c r="F963" s="24"/>
      <c r="G963" s="24"/>
      <c r="H963" s="24"/>
      <c r="I963" s="24"/>
      <c r="J963" s="24"/>
      <c r="K963" s="24"/>
      <c r="L963" s="24"/>
      <c r="M963" s="24"/>
      <c r="N963" s="24"/>
      <c r="O963" s="23"/>
      <c r="P963" s="115"/>
      <c r="Q963" s="115"/>
      <c r="X963" s="19"/>
      <c r="Y963" s="19"/>
      <c r="Z963" s="19"/>
      <c r="AA963" s="19"/>
      <c r="AB963" s="19"/>
      <c r="AC963" s="19"/>
      <c r="AD963" s="19"/>
      <c r="AE963" s="19"/>
      <c r="AF963" s="19"/>
      <c r="AG963" s="19"/>
      <c r="AH963" s="19"/>
      <c r="AI963" s="19"/>
    </row>
    <row r="964" spans="1:35" s="20" customFormat="1">
      <c r="A964" s="118"/>
      <c r="B964" s="105" t="s">
        <v>2022</v>
      </c>
      <c r="C964" s="105"/>
      <c r="D964" s="148"/>
      <c r="E964" s="147"/>
      <c r="F964" s="107"/>
      <c r="G964" s="107"/>
      <c r="H964" s="107"/>
      <c r="I964" s="107"/>
      <c r="J964" s="107"/>
      <c r="K964" s="107"/>
      <c r="L964" s="107"/>
      <c r="M964" s="107"/>
      <c r="N964" s="107"/>
      <c r="O964" s="108"/>
      <c r="P964" s="118"/>
      <c r="Q964" s="118"/>
    </row>
    <row r="965" spans="1:35" s="18" customFormat="1" ht="46.5" customHeight="1">
      <c r="A965" s="118"/>
      <c r="B965" s="115"/>
      <c r="C965" s="109"/>
      <c r="D965" s="109"/>
      <c r="E965" s="245" t="s">
        <v>2434</v>
      </c>
      <c r="F965" s="245"/>
      <c r="G965" s="245" t="str">
        <f>"Among facilities that provide immunization services for children or adults (n="&amp;(F968/100)*T968&amp;"), % of facilities with:"</f>
        <v>Among facilities that provide immunization services for children or adults (n=142.59), % of facilities with:</v>
      </c>
      <c r="H965" s="245"/>
      <c r="I965" s="245"/>
      <c r="J965" s="245" t="str">
        <f>"Among facilities that provide childhood immunization services (n="&amp;(E968/100)*T968&amp;"), % of facilities that have vaccine tracer item currently available:"</f>
        <v>Among facilities that provide childhood immunization services (n=142.59), % of facilities that have vaccine tracer item currently available:</v>
      </c>
      <c r="K965" s="245"/>
      <c r="L965" s="245"/>
      <c r="M965" s="245"/>
      <c r="N965" s="245"/>
      <c r="O965" s="245"/>
      <c r="P965" s="245"/>
      <c r="Q965" s="110"/>
      <c r="R965" s="110"/>
      <c r="S965" s="110"/>
      <c r="T965" s="110"/>
    </row>
    <row r="966" spans="1:35" s="18" customFormat="1" ht="99" customHeight="1">
      <c r="A966" s="119"/>
      <c r="B966" s="115"/>
      <c r="C966" s="120"/>
      <c r="D966" s="120"/>
      <c r="E966" s="162" t="str">
        <f>X968</f>
        <v xml:space="preserve">provide childhood routine immunization services  </v>
      </c>
      <c r="F966" s="162" t="str">
        <f>X969</f>
        <v>provide immunization services for children or adults</v>
      </c>
      <c r="G966" s="162" t="str">
        <f>X970</f>
        <v>refrigerator available</v>
      </c>
      <c r="H966" s="162" t="str">
        <f>X971</f>
        <v>functioning refrigerator</v>
      </c>
      <c r="I966" s="162" t="str">
        <f>X972</f>
        <v xml:space="preserve">functioning refrigerator and continuous temperature recorder/logger </v>
      </c>
      <c r="J966" s="162" t="str">
        <f>X973</f>
        <v>Measles vaccine and diluent</v>
      </c>
      <c r="K966" s="162" t="str">
        <f>X974</f>
        <v>DTP+Hib+HepB (pentavalent)*</v>
      </c>
      <c r="L966" s="162" t="str">
        <f>X975</f>
        <v>Oral polio vaccine</v>
      </c>
      <c r="M966" s="162" t="str">
        <f>X976</f>
        <v>Inactivated polio vaccine (injection)</v>
      </c>
      <c r="N966" s="162" t="str">
        <f>X977</f>
        <v>BCG  vaccine and diluent*</v>
      </c>
      <c r="O966" s="162" t="str">
        <f>X978</f>
        <v>pneumonococcal vaccine</v>
      </c>
      <c r="P966" s="160" t="str">
        <f>X979</f>
        <v>HPV</v>
      </c>
      <c r="Q966" s="160" t="str">
        <f>X980</f>
        <v xml:space="preserve">Average score for vaccines </v>
      </c>
      <c r="R966" s="160" t="str">
        <f>X981</f>
        <v>all 7 tracer vaccines currently available</v>
      </c>
      <c r="S966" s="160" t="str">
        <f>X982</f>
        <v xml:space="preserve">50% or more of the tracer items </v>
      </c>
      <c r="T966" s="160" t="str">
        <f>Y982</f>
        <v>xvac_50</v>
      </c>
    </row>
    <row r="967" spans="1:35" s="20" customFormat="1" ht="41.4">
      <c r="A967" s="119"/>
      <c r="B967" s="115"/>
      <c r="C967" s="121"/>
      <c r="D967" s="121"/>
      <c r="E967" s="127" t="s">
        <v>1140</v>
      </c>
      <c r="F967" s="127" t="s">
        <v>1141</v>
      </c>
      <c r="G967" s="127" t="s">
        <v>1142</v>
      </c>
      <c r="H967" s="127" t="s">
        <v>1143</v>
      </c>
      <c r="I967" s="127" t="s">
        <v>1144</v>
      </c>
      <c r="J967" s="127" t="s">
        <v>1145</v>
      </c>
      <c r="K967" s="127" t="s">
        <v>1146</v>
      </c>
      <c r="L967" s="127" t="s">
        <v>1147</v>
      </c>
      <c r="M967" s="127" t="s">
        <v>1148</v>
      </c>
      <c r="N967" s="127" t="s">
        <v>1149</v>
      </c>
      <c r="O967" s="127" t="s">
        <v>1150</v>
      </c>
      <c r="P967" s="127" t="s">
        <v>1151</v>
      </c>
      <c r="Q967" s="127" t="s">
        <v>1152</v>
      </c>
      <c r="R967" s="127" t="s">
        <v>1153</v>
      </c>
      <c r="S967" s="127" t="s">
        <v>1154</v>
      </c>
      <c r="T967" s="127" t="s">
        <v>1198</v>
      </c>
      <c r="X967" s="150" t="s">
        <v>2023</v>
      </c>
      <c r="Y967" s="150" t="s">
        <v>2024</v>
      </c>
      <c r="Z967" s="150" t="s">
        <v>2025</v>
      </c>
      <c r="AA967" s="150" t="s">
        <v>2387</v>
      </c>
    </row>
    <row r="968" spans="1:35" s="20" customFormat="1" ht="12.75" customHeight="1">
      <c r="A968" s="118"/>
      <c r="B968" s="115"/>
      <c r="C968" s="123" t="s">
        <v>1927</v>
      </c>
      <c r="D968" s="124"/>
      <c r="E968" s="112">
        <f>HLOOKUP(E967,'Latest indicator estimate data'!$A$1:$ZZ$500,MATCH($C968,'Latest indicator estimate data'!$G$1:$G$500,0),FALSE)</f>
        <v>97</v>
      </c>
      <c r="F968" s="112">
        <f>HLOOKUP(F967,'Latest indicator estimate data'!$A$1:$ZZ$500,MATCH($C968,'Latest indicator estimate data'!$G$1:$G$500,0),FALSE)</f>
        <v>97</v>
      </c>
      <c r="G968" s="112">
        <f>HLOOKUP(G967,'Latest indicator estimate data'!$A$1:$ZZ$500,MATCH($C968,'Latest indicator estimate data'!$G$1:$G$500,0),FALSE)</f>
        <v>84</v>
      </c>
      <c r="H968" s="112">
        <f>HLOOKUP(H967,'Latest indicator estimate data'!$A$1:$ZZ$500,MATCH($C968,'Latest indicator estimate data'!$G$1:$G$500,0),FALSE)</f>
        <v>80</v>
      </c>
      <c r="I968" s="112">
        <f>HLOOKUP(I967,'Latest indicator estimate data'!$A$1:$ZZ$500,MATCH($C968,'Latest indicator estimate data'!$G$1:$G$500,0),FALSE)</f>
        <v>79</v>
      </c>
      <c r="J968" s="112">
        <f>HLOOKUP(J967,'Latest indicator estimate data'!$A$1:$ZZ$500,MATCH($C968,'Latest indicator estimate data'!$G$1:$G$500,0),FALSE)</f>
        <v>94</v>
      </c>
      <c r="K968" s="112">
        <f>HLOOKUP(K967,'Latest indicator estimate data'!$A$1:$ZZ$500,MATCH($C968,'Latest indicator estimate data'!$G$1:$G$500,0),FALSE)</f>
        <v>97</v>
      </c>
      <c r="L968" s="112">
        <f>HLOOKUP(L967,'Latest indicator estimate data'!$A$1:$ZZ$500,MATCH($C968,'Latest indicator estimate data'!$G$1:$G$500,0),FALSE)</f>
        <v>92</v>
      </c>
      <c r="M968" s="112">
        <f>HLOOKUP(M967,'Latest indicator estimate data'!$A$1:$ZZ$500,MATCH($C968,'Latest indicator estimate data'!$G$1:$G$500,0),FALSE)</f>
        <v>95</v>
      </c>
      <c r="N968" s="112">
        <f>HLOOKUP(N967,'Latest indicator estimate data'!$A$1:$ZZ$500,MATCH($C968,'Latest indicator estimate data'!$G$1:$G$500,0),FALSE)</f>
        <v>96</v>
      </c>
      <c r="O968" s="112">
        <f>HLOOKUP(O967,'Latest indicator estimate data'!$A$1:$ZZ$500,MATCH($C968,'Latest indicator estimate data'!$G$1:$G$500,0),FALSE)</f>
        <v>95</v>
      </c>
      <c r="P968" s="112">
        <f>HLOOKUP(P967,'Latest indicator estimate data'!$A$1:$ZZ$500,MATCH($C968,'Latest indicator estimate data'!$G$1:$G$500,0),FALSE)</f>
        <v>29</v>
      </c>
      <c r="Q968" s="112">
        <f>HLOOKUP(Q967,'Latest indicator estimate data'!$A$1:$ZZ$500,MATCH($C968,'Latest indicator estimate data'!$G$1:$G$500,0),FALSE)</f>
        <v>86</v>
      </c>
      <c r="R968" s="112">
        <f>HLOOKUP(R967,'Latest indicator estimate data'!$A$1:$ZZ$500,MATCH($C968,'Latest indicator estimate data'!$G$1:$G$500,0),FALSE)</f>
        <v>27</v>
      </c>
      <c r="S968" s="112">
        <f>HLOOKUP(S967,'Latest indicator estimate data'!$A$1:$ZZ$500,MATCH($C968,'Latest indicator estimate data'!$G$1:$G$500,0),FALSE)</f>
        <v>96</v>
      </c>
      <c r="T968" s="112">
        <f>HLOOKUP(T967,'Latest indicator estimate data'!$A$1:$ZZ$500,MATCH($C968,'Latest indicator estimate data'!$G$1:$G$500,0),FALSE)</f>
        <v>147</v>
      </c>
      <c r="X968" s="20" t="s">
        <v>2435</v>
      </c>
      <c r="Y968" s="19" t="s">
        <v>1140</v>
      </c>
      <c r="Z968" s="19" t="s">
        <v>1833</v>
      </c>
      <c r="AA968" t="s">
        <v>1269</v>
      </c>
    </row>
    <row r="969" spans="1:35" s="20" customFormat="1" ht="12.75" customHeight="1">
      <c r="A969" s="118"/>
      <c r="B969" s="115"/>
      <c r="C969" s="133" t="s">
        <v>2027</v>
      </c>
      <c r="D969" s="134"/>
      <c r="E969" s="132"/>
      <c r="F969" s="132"/>
      <c r="G969" s="132"/>
      <c r="H969" s="132"/>
      <c r="I969" s="132"/>
      <c r="J969" s="132"/>
      <c r="K969" s="132"/>
      <c r="L969" s="132"/>
      <c r="M969" s="132"/>
      <c r="N969" s="132"/>
      <c r="O969" s="132"/>
      <c r="P969" s="132"/>
      <c r="Q969" s="132"/>
      <c r="R969" s="132"/>
      <c r="S969" s="132"/>
      <c r="T969" s="132"/>
      <c r="X969" s="20" t="s">
        <v>2436</v>
      </c>
      <c r="Y969" s="19" t="s">
        <v>1141</v>
      </c>
      <c r="Z969" s="19" t="s">
        <v>1835</v>
      </c>
      <c r="AA969" t="s">
        <v>1269</v>
      </c>
    </row>
    <row r="970" spans="1:35" s="20" customFormat="1" ht="12.75" customHeight="1">
      <c r="A970" s="118"/>
      <c r="B970" s="115"/>
      <c r="C970" s="125"/>
      <c r="D970" s="20" t="s">
        <v>1928</v>
      </c>
      <c r="E970" s="108">
        <f>IFERROR(HLOOKUP(E967,'Latest indicator estimate data'!$A$1:$ZZ$500,MATCH($D970,'Latest indicator estimate data'!$G$1:$G$500,0),FALSE),"")</f>
        <v>98</v>
      </c>
      <c r="F970" s="108">
        <f>IFERROR(HLOOKUP(F967,'Latest indicator estimate data'!$A$1:$ZZ$500,MATCH($D970,'Latest indicator estimate data'!$G$1:$G$500,0),FALSE),"")</f>
        <v>98</v>
      </c>
      <c r="G970" s="108">
        <f>IFERROR(HLOOKUP(G967,'Latest indicator estimate data'!$A$1:$ZZ$500,MATCH($D970,'Latest indicator estimate data'!$G$1:$G$500,0),FALSE),"")</f>
        <v>98</v>
      </c>
      <c r="H970" s="108">
        <f>IFERROR(HLOOKUP(H967,'Latest indicator estimate data'!$A$1:$ZZ$500,MATCH($D970,'Latest indicator estimate data'!$G$1:$G$500,0),FALSE),"")</f>
        <v>95</v>
      </c>
      <c r="I970" s="108">
        <f>IFERROR(HLOOKUP(I967,'Latest indicator estimate data'!$A$1:$ZZ$500,MATCH($D970,'Latest indicator estimate data'!$G$1:$G$500,0),FALSE),"")</f>
        <v>95</v>
      </c>
      <c r="J970" s="108">
        <f>IFERROR(HLOOKUP(J967,'Latest indicator estimate data'!$A$1:$ZZ$500,MATCH($D970,'Latest indicator estimate data'!$G$1:$G$500,0),FALSE),"")</f>
        <v>98</v>
      </c>
      <c r="K970" s="108">
        <f>IFERROR(HLOOKUP(K967,'Latest indicator estimate data'!$A$1:$ZZ$500,MATCH($D970,'Latest indicator estimate data'!$G$1:$G$500,0),FALSE),"")</f>
        <v>100</v>
      </c>
      <c r="L970" s="108">
        <f>IFERROR(HLOOKUP(L967,'Latest indicator estimate data'!$A$1:$ZZ$500,MATCH($D970,'Latest indicator estimate data'!$G$1:$G$500,0),FALSE),"")</f>
        <v>91</v>
      </c>
      <c r="M970" s="108">
        <f>IFERROR(HLOOKUP(M967,'Latest indicator estimate data'!$A$1:$ZZ$500,MATCH($D970,'Latest indicator estimate data'!$G$1:$G$500,0),FALSE),"")</f>
        <v>98</v>
      </c>
      <c r="N970" s="108">
        <f>IFERROR(HLOOKUP(N967,'Latest indicator estimate data'!$A$1:$ZZ$500,MATCH($D970,'Latest indicator estimate data'!$G$1:$G$500,0),FALSE),"")</f>
        <v>98</v>
      </c>
      <c r="O970" s="108">
        <f>IFERROR(HLOOKUP(O967,'Latest indicator estimate data'!$A$1:$ZZ$500,MATCH($D970,'Latest indicator estimate data'!$G$1:$G$500,0),FALSE),"")</f>
        <v>98</v>
      </c>
      <c r="P970" s="108">
        <f>IFERROR(HLOOKUP(P967,'Latest indicator estimate data'!$A$1:$ZZ$500,MATCH($D970,'Latest indicator estimate data'!$G$1:$G$500,0),FALSE),"")</f>
        <v>41</v>
      </c>
      <c r="Q970" s="108">
        <f>IFERROR(HLOOKUP(Q967,'Latest indicator estimate data'!$A$1:$ZZ$500,MATCH($D970,'Latest indicator estimate data'!$G$1:$G$500,0),FALSE),"")</f>
        <v>89</v>
      </c>
      <c r="R970" s="108">
        <f>IFERROR(HLOOKUP(R967,'Latest indicator estimate data'!$A$1:$ZZ$500,MATCH($D970,'Latest indicator estimate data'!$G$1:$G$500,0),FALSE),"")</f>
        <v>39</v>
      </c>
      <c r="S970" s="108">
        <f>IFERROR(HLOOKUP(S967,'Latest indicator estimate data'!$A$1:$ZZ$500,MATCH($D970,'Latest indicator estimate data'!$G$1:$G$500,0),FALSE),"")</f>
        <v>100</v>
      </c>
      <c r="T970" s="108">
        <f>IFERROR(HLOOKUP(T967,'Latest indicator estimate data'!$A$1:$ZZ$500,MATCH($D970,'Latest indicator estimate data'!$G$1:$G$500,0),FALSE),"")</f>
        <v>45</v>
      </c>
      <c r="X970" s="20" t="s">
        <v>2437</v>
      </c>
      <c r="Y970" s="19" t="s">
        <v>1142</v>
      </c>
      <c r="Z970" s="19" t="s">
        <v>1836</v>
      </c>
      <c r="AA970" t="s">
        <v>1837</v>
      </c>
    </row>
    <row r="971" spans="1:35" s="20" customFormat="1" ht="12.75" customHeight="1">
      <c r="A971" s="118"/>
      <c r="B971" s="115"/>
      <c r="C971" s="125"/>
      <c r="D971" s="20" t="s">
        <v>1929</v>
      </c>
      <c r="E971" s="108">
        <f>IFERROR(HLOOKUP(E967,'Latest indicator estimate data'!$A$1:$ZZ$500,MATCH($D971,'Latest indicator estimate data'!$G$1:$G$500,0),FALSE),"")</f>
        <v>96</v>
      </c>
      <c r="F971" s="108">
        <f>IFERROR(HLOOKUP(F967,'Latest indicator estimate data'!$A$1:$ZZ$500,MATCH($D971,'Latest indicator estimate data'!$G$1:$G$500,0),FALSE),"")</f>
        <v>96</v>
      </c>
      <c r="G971" s="108">
        <f>IFERROR(HLOOKUP(G967,'Latest indicator estimate data'!$A$1:$ZZ$500,MATCH($D971,'Latest indicator estimate data'!$G$1:$G$500,0),FALSE),"")</f>
        <v>78</v>
      </c>
      <c r="H971" s="108">
        <f>IFERROR(HLOOKUP(H967,'Latest indicator estimate data'!$A$1:$ZZ$500,MATCH($D971,'Latest indicator estimate data'!$G$1:$G$500,0),FALSE),"")</f>
        <v>72</v>
      </c>
      <c r="I971" s="108">
        <f>IFERROR(HLOOKUP(I967,'Latest indicator estimate data'!$A$1:$ZZ$500,MATCH($D971,'Latest indicator estimate data'!$G$1:$G$500,0),FALSE),"")</f>
        <v>71</v>
      </c>
      <c r="J971" s="108">
        <f>IFERROR(HLOOKUP(J967,'Latest indicator estimate data'!$A$1:$ZZ$500,MATCH($D971,'Latest indicator estimate data'!$G$1:$G$500,0),FALSE),"")</f>
        <v>93</v>
      </c>
      <c r="K971" s="108">
        <f>IFERROR(HLOOKUP(K967,'Latest indicator estimate data'!$A$1:$ZZ$500,MATCH($D971,'Latest indicator estimate data'!$G$1:$G$500,0),FALSE),"")</f>
        <v>96</v>
      </c>
      <c r="L971" s="108">
        <f>IFERROR(HLOOKUP(L967,'Latest indicator estimate data'!$A$1:$ZZ$500,MATCH($D971,'Latest indicator estimate data'!$G$1:$G$500,0),FALSE),"")</f>
        <v>93</v>
      </c>
      <c r="M971" s="108">
        <f>IFERROR(HLOOKUP(M967,'Latest indicator estimate data'!$A$1:$ZZ$500,MATCH($D971,'Latest indicator estimate data'!$G$1:$G$500,0),FALSE),"")</f>
        <v>94</v>
      </c>
      <c r="N971" s="108">
        <f>IFERROR(HLOOKUP(N967,'Latest indicator estimate data'!$A$1:$ZZ$500,MATCH($D971,'Latest indicator estimate data'!$G$1:$G$500,0),FALSE),"")</f>
        <v>96</v>
      </c>
      <c r="O971" s="108">
        <f>IFERROR(HLOOKUP(O967,'Latest indicator estimate data'!$A$1:$ZZ$500,MATCH($D971,'Latest indicator estimate data'!$G$1:$G$500,0),FALSE),"")</f>
        <v>94</v>
      </c>
      <c r="P971" s="108">
        <f>IFERROR(HLOOKUP(P967,'Latest indicator estimate data'!$A$1:$ZZ$500,MATCH($D971,'Latest indicator estimate data'!$G$1:$G$500,0),FALSE),"")</f>
        <v>23</v>
      </c>
      <c r="Q971" s="108">
        <f>IFERROR(HLOOKUP(Q967,'Latest indicator estimate data'!$A$1:$ZZ$500,MATCH($D971,'Latest indicator estimate data'!$G$1:$G$500,0),FALSE),"")</f>
        <v>84</v>
      </c>
      <c r="R971" s="108">
        <f>IFERROR(HLOOKUP(R967,'Latest indicator estimate data'!$A$1:$ZZ$500,MATCH($D971,'Latest indicator estimate data'!$G$1:$G$500,0),FALSE),"")</f>
        <v>22</v>
      </c>
      <c r="S971" s="108">
        <f>IFERROR(HLOOKUP(S967,'Latest indicator estimate data'!$A$1:$ZZ$500,MATCH($D971,'Latest indicator estimate data'!$G$1:$G$500,0),FALSE),"")</f>
        <v>95</v>
      </c>
      <c r="T971" s="108">
        <f>IFERROR(HLOOKUP(T967,'Latest indicator estimate data'!$A$1:$ZZ$500,MATCH($D971,'Latest indicator estimate data'!$G$1:$G$500,0),FALSE),"")</f>
        <v>102</v>
      </c>
      <c r="X971" s="20" t="s">
        <v>2438</v>
      </c>
      <c r="Y971" s="19" t="s">
        <v>1143</v>
      </c>
      <c r="Z971" s="19" t="s">
        <v>1839</v>
      </c>
      <c r="AA971" t="s">
        <v>1837</v>
      </c>
    </row>
    <row r="972" spans="1:35" s="20" customFormat="1" ht="12.75" customHeight="1">
      <c r="A972" s="118"/>
      <c r="B972" s="115"/>
      <c r="C972" s="130" t="s">
        <v>2031</v>
      </c>
      <c r="D972" s="131"/>
      <c r="E972" s="132"/>
      <c r="F972" s="132"/>
      <c r="G972" s="132"/>
      <c r="H972" s="132"/>
      <c r="I972" s="132"/>
      <c r="J972" s="132"/>
      <c r="K972" s="132"/>
      <c r="L972" s="132"/>
      <c r="M972" s="132"/>
      <c r="N972" s="132"/>
      <c r="O972" s="132"/>
      <c r="P972" s="132"/>
      <c r="Q972" s="132"/>
      <c r="R972" s="132"/>
      <c r="S972" s="132"/>
      <c r="T972" s="132"/>
      <c r="X972" s="20" t="s">
        <v>2439</v>
      </c>
      <c r="Y972" s="19" t="s">
        <v>1144</v>
      </c>
      <c r="Z972" s="19" t="s">
        <v>1841</v>
      </c>
      <c r="AA972" t="s">
        <v>1837</v>
      </c>
    </row>
    <row r="973" spans="1:35" s="20" customFormat="1" ht="12.75" customHeight="1">
      <c r="A973" s="118"/>
      <c r="B973" s="115"/>
      <c r="C973" s="125"/>
      <c r="D973" s="20" t="s">
        <v>2558</v>
      </c>
      <c r="E973" s="108">
        <f>IFERROR(HLOOKUP(E967,'Latest indicator estimate data'!$A$1:$ZZ$500,MATCH($D973,'Latest indicator estimate data'!$G$1:$G$500,0),FALSE),"")</f>
        <v>96</v>
      </c>
      <c r="F973" s="108">
        <f>IFERROR(HLOOKUP(F967,'Latest indicator estimate data'!$A$1:$ZZ$500,MATCH($D973,'Latest indicator estimate data'!$G$1:$G$500,0),FALSE),"")</f>
        <v>96</v>
      </c>
      <c r="G973" s="108">
        <f>IFERROR(HLOOKUP(G967,'Latest indicator estimate data'!$A$1:$ZZ$500,MATCH($D973,'Latest indicator estimate data'!$G$1:$G$500,0),FALSE),"")</f>
        <v>78</v>
      </c>
      <c r="H973" s="108">
        <f>IFERROR(HLOOKUP(H967,'Latest indicator estimate data'!$A$1:$ZZ$500,MATCH($D973,'Latest indicator estimate data'!$G$1:$G$500,0),FALSE),"")</f>
        <v>73</v>
      </c>
      <c r="I973" s="108">
        <f>IFERROR(HLOOKUP(I967,'Latest indicator estimate data'!$A$1:$ZZ$500,MATCH($D973,'Latest indicator estimate data'!$G$1:$G$500,0),FALSE),"")</f>
        <v>72</v>
      </c>
      <c r="J973" s="108">
        <f>IFERROR(HLOOKUP(J967,'Latest indicator estimate data'!$A$1:$ZZ$500,MATCH($D973,'Latest indicator estimate data'!$G$1:$G$500,0),FALSE),"")</f>
        <v>93</v>
      </c>
      <c r="K973" s="108">
        <f>IFERROR(HLOOKUP(K967,'Latest indicator estimate data'!$A$1:$ZZ$500,MATCH($D973,'Latest indicator estimate data'!$G$1:$G$500,0),FALSE),"")</f>
        <v>96</v>
      </c>
      <c r="L973" s="108">
        <f>IFERROR(HLOOKUP(L967,'Latest indicator estimate data'!$A$1:$ZZ$500,MATCH($D973,'Latest indicator estimate data'!$G$1:$G$500,0),FALSE),"")</f>
        <v>92</v>
      </c>
      <c r="M973" s="108">
        <f>IFERROR(HLOOKUP(M967,'Latest indicator estimate data'!$A$1:$ZZ$500,MATCH($D973,'Latest indicator estimate data'!$G$1:$G$500,0),FALSE),"")</f>
        <v>94</v>
      </c>
      <c r="N973" s="108">
        <f>IFERROR(HLOOKUP(N967,'Latest indicator estimate data'!$A$1:$ZZ$500,MATCH($D973,'Latest indicator estimate data'!$G$1:$G$500,0),FALSE),"")</f>
        <v>95</v>
      </c>
      <c r="O973" s="108">
        <f>IFERROR(HLOOKUP(O967,'Latest indicator estimate data'!$A$1:$ZZ$500,MATCH($D973,'Latest indicator estimate data'!$G$1:$G$500,0),FALSE),"")</f>
        <v>94</v>
      </c>
      <c r="P973" s="108">
        <f>IFERROR(HLOOKUP(P967,'Latest indicator estimate data'!$A$1:$ZZ$500,MATCH($D973,'Latest indicator estimate data'!$G$1:$G$500,0),FALSE),"")</f>
        <v>25</v>
      </c>
      <c r="Q973" s="108">
        <f>IFERROR(HLOOKUP(Q967,'Latest indicator estimate data'!$A$1:$ZZ$500,MATCH($D973,'Latest indicator estimate data'!$G$1:$G$500,0),FALSE),"")</f>
        <v>84</v>
      </c>
      <c r="R973" s="108">
        <f>IFERROR(HLOOKUP(R967,'Latest indicator estimate data'!$A$1:$ZZ$500,MATCH($D973,'Latest indicator estimate data'!$G$1:$G$500,0),FALSE),"")</f>
        <v>24</v>
      </c>
      <c r="S973" s="108">
        <f>IFERROR(HLOOKUP(S967,'Latest indicator estimate data'!$A$1:$ZZ$500,MATCH($D973,'Latest indicator estimate data'!$G$1:$G$500,0),FALSE),"")</f>
        <v>95</v>
      </c>
      <c r="T973" s="108">
        <f>IFERROR(HLOOKUP(T967,'Latest indicator estimate data'!$A$1:$ZZ$500,MATCH($D973,'Latest indicator estimate data'!$G$1:$G$500,0),FALSE),"")</f>
        <v>108</v>
      </c>
      <c r="X973" s="20" t="s">
        <v>2440</v>
      </c>
      <c r="Y973" s="19" t="s">
        <v>1145</v>
      </c>
      <c r="Z973" s="19" t="s">
        <v>1843</v>
      </c>
      <c r="AA973" t="s">
        <v>1844</v>
      </c>
    </row>
    <row r="974" spans="1:35" s="20" customFormat="1" ht="12.75" customHeight="1">
      <c r="A974" s="118"/>
      <c r="B974" s="115"/>
      <c r="C974" s="125"/>
      <c r="D974" s="20" t="s">
        <v>2559</v>
      </c>
      <c r="E974" s="108">
        <f>IFERROR(HLOOKUP(E967,'Latest indicator estimate data'!$A$1:$ZZ$500,MATCH($D974,'Latest indicator estimate data'!$G$1:$G$500,0),FALSE),"")</f>
        <v>97</v>
      </c>
      <c r="F974" s="108">
        <f>IFERROR(HLOOKUP(F967,'Latest indicator estimate data'!$A$1:$ZZ$500,MATCH($D974,'Latest indicator estimate data'!$G$1:$G$500,0),FALSE),"")</f>
        <v>97</v>
      </c>
      <c r="G974" s="108">
        <f>IFERROR(HLOOKUP(G967,'Latest indicator estimate data'!$A$1:$ZZ$500,MATCH($D974,'Latest indicator estimate data'!$G$1:$G$500,0),FALSE),"")</f>
        <v>100</v>
      </c>
      <c r="H974" s="108">
        <f>IFERROR(HLOOKUP(H967,'Latest indicator estimate data'!$A$1:$ZZ$500,MATCH($D974,'Latest indicator estimate data'!$G$1:$G$500,0),FALSE),"")</f>
        <v>97</v>
      </c>
      <c r="I974" s="108">
        <f>IFERROR(HLOOKUP(I967,'Latest indicator estimate data'!$A$1:$ZZ$500,MATCH($D974,'Latest indicator estimate data'!$G$1:$G$500,0),FALSE),"")</f>
        <v>97</v>
      </c>
      <c r="J974" s="108">
        <f>IFERROR(HLOOKUP(J967,'Latest indicator estimate data'!$A$1:$ZZ$500,MATCH($D974,'Latest indicator estimate data'!$G$1:$G$500,0),FALSE),"")</f>
        <v>97</v>
      </c>
      <c r="K974" s="108">
        <f>IFERROR(HLOOKUP(K967,'Latest indicator estimate data'!$A$1:$ZZ$500,MATCH($D974,'Latest indicator estimate data'!$G$1:$G$500,0),FALSE),"")</f>
        <v>100</v>
      </c>
      <c r="L974" s="108">
        <f>IFERROR(HLOOKUP(L967,'Latest indicator estimate data'!$A$1:$ZZ$500,MATCH($D974,'Latest indicator estimate data'!$G$1:$G$500,0),FALSE),"")</f>
        <v>92</v>
      </c>
      <c r="M974" s="108">
        <f>IFERROR(HLOOKUP(M967,'Latest indicator estimate data'!$A$1:$ZZ$500,MATCH($D974,'Latest indicator estimate data'!$G$1:$G$500,0),FALSE),"")</f>
        <v>97</v>
      </c>
      <c r="N974" s="108">
        <f>IFERROR(HLOOKUP(N967,'Latest indicator estimate data'!$A$1:$ZZ$500,MATCH($D974,'Latest indicator estimate data'!$G$1:$G$500,0),FALSE),"")</f>
        <v>100</v>
      </c>
      <c r="O974" s="108">
        <f>IFERROR(HLOOKUP(O967,'Latest indicator estimate data'!$A$1:$ZZ$500,MATCH($D974,'Latest indicator estimate data'!$G$1:$G$500,0),FALSE),"")</f>
        <v>97</v>
      </c>
      <c r="P974" s="108">
        <f>IFERROR(HLOOKUP(P967,'Latest indicator estimate data'!$A$1:$ZZ$500,MATCH($D974,'Latest indicator estimate data'!$G$1:$G$500,0),FALSE),"")</f>
        <v>39</v>
      </c>
      <c r="Q974" s="108">
        <f>IFERROR(HLOOKUP(Q967,'Latest indicator estimate data'!$A$1:$ZZ$500,MATCH($D974,'Latest indicator estimate data'!$G$1:$G$500,0),FALSE),"")</f>
        <v>89</v>
      </c>
      <c r="R974" s="108">
        <f>IFERROR(HLOOKUP(R967,'Latest indicator estimate data'!$A$1:$ZZ$500,MATCH($D974,'Latest indicator estimate data'!$G$1:$G$500,0),FALSE),"")</f>
        <v>37</v>
      </c>
      <c r="S974" s="108">
        <f>IFERROR(HLOOKUP(S967,'Latest indicator estimate data'!$A$1:$ZZ$500,MATCH($D974,'Latest indicator estimate data'!$G$1:$G$500,0),FALSE),"")</f>
        <v>100</v>
      </c>
      <c r="T974" s="108">
        <f>IFERROR(HLOOKUP(T967,'Latest indicator estimate data'!$A$1:$ZZ$500,MATCH($D974,'Latest indicator estimate data'!$G$1:$G$500,0),FALSE),"")</f>
        <v>39</v>
      </c>
      <c r="X974" s="20" t="s">
        <v>2441</v>
      </c>
      <c r="Y974" s="19" t="s">
        <v>1146</v>
      </c>
      <c r="Z974" s="19" t="s">
        <v>1846</v>
      </c>
      <c r="AA974" t="s">
        <v>1844</v>
      </c>
    </row>
    <row r="975" spans="1:35" s="20" customFormat="1" ht="12.75" customHeight="1">
      <c r="A975" s="118"/>
      <c r="B975" s="115"/>
      <c r="C975" s="130" t="s">
        <v>2035</v>
      </c>
      <c r="D975" s="131"/>
      <c r="E975" s="132"/>
      <c r="F975" s="132"/>
      <c r="G975" s="132"/>
      <c r="H975" s="132"/>
      <c r="I975" s="132"/>
      <c r="J975" s="132"/>
      <c r="K975" s="132"/>
      <c r="L975" s="132"/>
      <c r="M975" s="132"/>
      <c r="N975" s="132"/>
      <c r="O975" s="132"/>
      <c r="P975" s="132"/>
      <c r="Q975" s="132"/>
      <c r="R975" s="132"/>
      <c r="S975" s="132"/>
      <c r="T975" s="132"/>
      <c r="X975" s="20" t="s">
        <v>2442</v>
      </c>
      <c r="Y975" s="19" t="s">
        <v>1147</v>
      </c>
      <c r="Z975" s="19" t="s">
        <v>1848</v>
      </c>
      <c r="AA975" t="s">
        <v>1844</v>
      </c>
    </row>
    <row r="976" spans="1:35" s="20" customFormat="1" ht="12.75" customHeight="1">
      <c r="A976" s="118"/>
      <c r="B976" s="115"/>
      <c r="C976" s="125"/>
      <c r="D976" s="20" t="s">
        <v>1933</v>
      </c>
      <c r="E976" s="108">
        <f>IFERROR(HLOOKUP(E967,'Latest indicator estimate data'!$A$1:$ZZ$500,MATCH($D976,'Latest indicator estimate data'!$G$1:$G$500,0),FALSE),"")</f>
        <v>97</v>
      </c>
      <c r="F976" s="108">
        <f>IFERROR(HLOOKUP(F967,'Latest indicator estimate data'!$A$1:$ZZ$500,MATCH($D976,'Latest indicator estimate data'!$G$1:$G$500,0),FALSE),"")</f>
        <v>97</v>
      </c>
      <c r="G976" s="108">
        <f>IFERROR(HLOOKUP(G967,'Latest indicator estimate data'!$A$1:$ZZ$500,MATCH($D976,'Latest indicator estimate data'!$G$1:$G$500,0),FALSE),"")</f>
        <v>76</v>
      </c>
      <c r="H976" s="108">
        <f>IFERROR(HLOOKUP(H967,'Latest indicator estimate data'!$A$1:$ZZ$500,MATCH($D976,'Latest indicator estimate data'!$G$1:$G$500,0),FALSE),"")</f>
        <v>72</v>
      </c>
      <c r="I976" s="108">
        <f>IFERROR(HLOOKUP(I967,'Latest indicator estimate data'!$A$1:$ZZ$500,MATCH($D976,'Latest indicator estimate data'!$G$1:$G$500,0),FALSE),"")</f>
        <v>70</v>
      </c>
      <c r="J976" s="108">
        <f>IFERROR(HLOOKUP(J967,'Latest indicator estimate data'!$A$1:$ZZ$500,MATCH($D976,'Latest indicator estimate data'!$G$1:$G$500,0),FALSE),"")</f>
        <v>92</v>
      </c>
      <c r="K976" s="108">
        <f>IFERROR(HLOOKUP(K967,'Latest indicator estimate data'!$A$1:$ZZ$500,MATCH($D976,'Latest indicator estimate data'!$G$1:$G$500,0),FALSE),"")</f>
        <v>94</v>
      </c>
      <c r="L976" s="108">
        <f>IFERROR(HLOOKUP(L967,'Latest indicator estimate data'!$A$1:$ZZ$500,MATCH($D976,'Latest indicator estimate data'!$G$1:$G$500,0),FALSE),"")</f>
        <v>92</v>
      </c>
      <c r="M976" s="108">
        <f>IFERROR(HLOOKUP(M967,'Latest indicator estimate data'!$A$1:$ZZ$500,MATCH($D976,'Latest indicator estimate data'!$G$1:$G$500,0),FALSE),"")</f>
        <v>92</v>
      </c>
      <c r="N976" s="108">
        <f>IFERROR(HLOOKUP(N967,'Latest indicator estimate data'!$A$1:$ZZ$500,MATCH($D976,'Latest indicator estimate data'!$G$1:$G$500,0),FALSE),"")</f>
        <v>94</v>
      </c>
      <c r="O976" s="108">
        <f>IFERROR(HLOOKUP(O967,'Latest indicator estimate data'!$A$1:$ZZ$500,MATCH($D976,'Latest indicator estimate data'!$G$1:$G$500,0),FALSE),"")</f>
        <v>92</v>
      </c>
      <c r="P976" s="108">
        <f>IFERROR(HLOOKUP(P967,'Latest indicator estimate data'!$A$1:$ZZ$500,MATCH($D976,'Latest indicator estimate data'!$G$1:$G$500,0),FALSE),"")</f>
        <v>23</v>
      </c>
      <c r="Q976" s="108">
        <f>IFERROR(HLOOKUP(Q967,'Latest indicator estimate data'!$A$1:$ZZ$500,MATCH($D976,'Latest indicator estimate data'!$G$1:$G$500,0),FALSE),"")</f>
        <v>82</v>
      </c>
      <c r="R976" s="108">
        <f>IFERROR(HLOOKUP(R967,'Latest indicator estimate data'!$A$1:$ZZ$500,MATCH($D976,'Latest indicator estimate data'!$G$1:$G$500,0),FALSE),"")</f>
        <v>21</v>
      </c>
      <c r="S976" s="108">
        <f>IFERROR(HLOOKUP(S967,'Latest indicator estimate data'!$A$1:$ZZ$500,MATCH($D976,'Latest indicator estimate data'!$G$1:$G$500,0),FALSE),"")</f>
        <v>93</v>
      </c>
      <c r="T976" s="108">
        <f>IFERROR(HLOOKUP(T967,'Latest indicator estimate data'!$A$1:$ZZ$500,MATCH($D976,'Latest indicator estimate data'!$G$1:$G$500,0),FALSE),"")</f>
        <v>73</v>
      </c>
      <c r="X976" s="20" t="s">
        <v>2443</v>
      </c>
      <c r="Y976" s="19" t="s">
        <v>1148</v>
      </c>
      <c r="Z976" s="19" t="s">
        <v>1850</v>
      </c>
      <c r="AA976" t="s">
        <v>1844</v>
      </c>
    </row>
    <row r="977" spans="1:27" s="20" customFormat="1" ht="12.75" customHeight="1">
      <c r="A977" s="118"/>
      <c r="B977" s="115"/>
      <c r="C977" s="125"/>
      <c r="D977" s="20" t="s">
        <v>1934</v>
      </c>
      <c r="E977" s="108">
        <f>IFERROR(HLOOKUP(E967,'Latest indicator estimate data'!$A$1:$ZZ$500,MATCH($D977,'Latest indicator estimate data'!$G$1:$G$500,0),FALSE),"")</f>
        <v>96</v>
      </c>
      <c r="F977" s="108">
        <f>IFERROR(HLOOKUP(F967,'Latest indicator estimate data'!$A$1:$ZZ$500,MATCH($D977,'Latest indicator estimate data'!$G$1:$G$500,0),FALSE),"")</f>
        <v>96</v>
      </c>
      <c r="G977" s="108">
        <f>IFERROR(HLOOKUP(G967,'Latest indicator estimate data'!$A$1:$ZZ$500,MATCH($D977,'Latest indicator estimate data'!$G$1:$G$500,0),FALSE),"")</f>
        <v>92</v>
      </c>
      <c r="H977" s="108">
        <f>IFERROR(HLOOKUP(H967,'Latest indicator estimate data'!$A$1:$ZZ$500,MATCH($D977,'Latest indicator estimate data'!$G$1:$G$500,0),FALSE),"")</f>
        <v>87</v>
      </c>
      <c r="I977" s="108">
        <f>IFERROR(HLOOKUP(I967,'Latest indicator estimate data'!$A$1:$ZZ$500,MATCH($D977,'Latest indicator estimate data'!$G$1:$G$500,0),FALSE),"")</f>
        <v>87</v>
      </c>
      <c r="J977" s="108">
        <f>IFERROR(HLOOKUP(J967,'Latest indicator estimate data'!$A$1:$ZZ$500,MATCH($D977,'Latest indicator estimate data'!$G$1:$G$500,0),FALSE),"")</f>
        <v>97</v>
      </c>
      <c r="K977" s="108">
        <f>IFERROR(HLOOKUP(K967,'Latest indicator estimate data'!$A$1:$ZZ$500,MATCH($D977,'Latest indicator estimate data'!$G$1:$G$500,0),FALSE),"")</f>
        <v>100</v>
      </c>
      <c r="L977" s="108">
        <f>IFERROR(HLOOKUP(L967,'Latest indicator estimate data'!$A$1:$ZZ$500,MATCH($D977,'Latest indicator estimate data'!$G$1:$G$500,0),FALSE),"")</f>
        <v>93</v>
      </c>
      <c r="M977" s="108">
        <f>IFERROR(HLOOKUP(M967,'Latest indicator estimate data'!$A$1:$ZZ$500,MATCH($D977,'Latest indicator estimate data'!$G$1:$G$500,0),FALSE),"")</f>
        <v>99</v>
      </c>
      <c r="N977" s="108">
        <f>IFERROR(HLOOKUP(N967,'Latest indicator estimate data'!$A$1:$ZZ$500,MATCH($D977,'Latest indicator estimate data'!$G$1:$G$500,0),FALSE),"")</f>
        <v>99</v>
      </c>
      <c r="O977" s="108">
        <f>IFERROR(HLOOKUP(O967,'Latest indicator estimate data'!$A$1:$ZZ$500,MATCH($D977,'Latest indicator estimate data'!$G$1:$G$500,0),FALSE),"")</f>
        <v>99</v>
      </c>
      <c r="P977" s="108">
        <f>IFERROR(HLOOKUP(P967,'Latest indicator estimate data'!$A$1:$ZZ$500,MATCH($D977,'Latest indicator estimate data'!$G$1:$G$500,0),FALSE),"")</f>
        <v>35</v>
      </c>
      <c r="Q977" s="108">
        <f>IFERROR(HLOOKUP(Q967,'Latest indicator estimate data'!$A$1:$ZZ$500,MATCH($D977,'Latest indicator estimate data'!$G$1:$G$500,0),FALSE),"")</f>
        <v>89</v>
      </c>
      <c r="R977" s="108">
        <f>IFERROR(HLOOKUP(R967,'Latest indicator estimate data'!$A$1:$ZZ$500,MATCH($D977,'Latest indicator estimate data'!$G$1:$G$500,0),FALSE),"")</f>
        <v>34</v>
      </c>
      <c r="S977" s="108">
        <f>IFERROR(HLOOKUP(S967,'Latest indicator estimate data'!$A$1:$ZZ$500,MATCH($D977,'Latest indicator estimate data'!$G$1:$G$500,0),FALSE),"")</f>
        <v>100</v>
      </c>
      <c r="T977" s="108">
        <f>IFERROR(HLOOKUP(T967,'Latest indicator estimate data'!$A$1:$ZZ$500,MATCH($D977,'Latest indicator estimate data'!$G$1:$G$500,0),FALSE),"")</f>
        <v>74</v>
      </c>
      <c r="X977" s="20" t="s">
        <v>2444</v>
      </c>
      <c r="Y977" s="19" t="s">
        <v>1149</v>
      </c>
      <c r="Z977" s="19" t="s">
        <v>1852</v>
      </c>
      <c r="AA977" t="s">
        <v>1844</v>
      </c>
    </row>
    <row r="978" spans="1:27" s="20" customFormat="1" ht="12.75" customHeight="1">
      <c r="A978" s="118"/>
      <c r="B978" s="115"/>
      <c r="C978" s="130" t="s">
        <v>2039</v>
      </c>
      <c r="D978" s="131"/>
      <c r="E978" s="132"/>
      <c r="F978" s="132"/>
      <c r="G978" s="132"/>
      <c r="H978" s="132"/>
      <c r="I978" s="132"/>
      <c r="J978" s="132"/>
      <c r="K978" s="132"/>
      <c r="L978" s="132"/>
      <c r="M978" s="132"/>
      <c r="N978" s="132"/>
      <c r="O978" s="132"/>
      <c r="P978" s="132"/>
      <c r="Q978" s="132"/>
      <c r="R978" s="132"/>
      <c r="S978" s="132"/>
      <c r="T978" s="132"/>
      <c r="X978" s="20" t="s">
        <v>2445</v>
      </c>
      <c r="Y978" s="19" t="s">
        <v>1150</v>
      </c>
      <c r="Z978" s="19" t="s">
        <v>1854</v>
      </c>
      <c r="AA978" t="s">
        <v>1844</v>
      </c>
    </row>
    <row r="979" spans="1:27" s="20" customFormat="1" ht="12.75" customHeight="1">
      <c r="A979" s="118"/>
      <c r="B979" s="115"/>
      <c r="C979" s="125"/>
      <c r="D979" s="20" t="s">
        <v>2561</v>
      </c>
      <c r="E979" s="108">
        <f>IFERROR(HLOOKUP(E967,'Latest indicator estimate data'!$A$1:$ZZ$500,MATCH($D979,'Latest indicator estimate data'!$G$1:$G$500,0),FALSE),"")</f>
        <v>74</v>
      </c>
      <c r="F979" s="108">
        <f>IFERROR(HLOOKUP(F967,'Latest indicator estimate data'!$A$1:$ZZ$500,MATCH($D979,'Latest indicator estimate data'!$G$1:$G$500,0),FALSE),"")</f>
        <v>74</v>
      </c>
      <c r="G979" s="108">
        <f>IFERROR(HLOOKUP(G967,'Latest indicator estimate data'!$A$1:$ZZ$500,MATCH($D979,'Latest indicator estimate data'!$G$1:$G$500,0),FALSE),"")</f>
        <v>93</v>
      </c>
      <c r="H979" s="108">
        <f>IFERROR(HLOOKUP(H967,'Latest indicator estimate data'!$A$1:$ZZ$500,MATCH($D979,'Latest indicator estimate data'!$G$1:$G$500,0),FALSE),"")</f>
        <v>93</v>
      </c>
      <c r="I979" s="108">
        <f>IFERROR(HLOOKUP(I967,'Latest indicator estimate data'!$A$1:$ZZ$500,MATCH($D979,'Latest indicator estimate data'!$G$1:$G$500,0),FALSE),"")</f>
        <v>93</v>
      </c>
      <c r="J979" s="108">
        <f>IFERROR(HLOOKUP(J967,'Latest indicator estimate data'!$A$1:$ZZ$500,MATCH($D979,'Latest indicator estimate data'!$G$1:$G$500,0),FALSE),"")</f>
        <v>93</v>
      </c>
      <c r="K979" s="108">
        <f>IFERROR(HLOOKUP(K967,'Latest indicator estimate data'!$A$1:$ZZ$500,MATCH($D979,'Latest indicator estimate data'!$G$1:$G$500,0),FALSE),"")</f>
        <v>100</v>
      </c>
      <c r="L979" s="108">
        <f>IFERROR(HLOOKUP(L967,'Latest indicator estimate data'!$A$1:$ZZ$500,MATCH($D979,'Latest indicator estimate data'!$G$1:$G$500,0),FALSE),"")</f>
        <v>93</v>
      </c>
      <c r="M979" s="108">
        <f>IFERROR(HLOOKUP(M967,'Latest indicator estimate data'!$A$1:$ZZ$500,MATCH($D979,'Latest indicator estimate data'!$G$1:$G$500,0),FALSE),"")</f>
        <v>93</v>
      </c>
      <c r="N979" s="108">
        <f>IFERROR(HLOOKUP(N967,'Latest indicator estimate data'!$A$1:$ZZ$500,MATCH($D979,'Latest indicator estimate data'!$G$1:$G$500,0),FALSE),"")</f>
        <v>100</v>
      </c>
      <c r="O979" s="108">
        <f>IFERROR(HLOOKUP(O967,'Latest indicator estimate data'!$A$1:$ZZ$500,MATCH($D979,'Latest indicator estimate data'!$G$1:$G$500,0),FALSE),"")</f>
        <v>93</v>
      </c>
      <c r="P979" s="108">
        <f>IFERROR(HLOOKUP(P967,'Latest indicator estimate data'!$A$1:$ZZ$500,MATCH($D979,'Latest indicator estimate data'!$G$1:$G$500,0),FALSE),"")</f>
        <v>29</v>
      </c>
      <c r="Q979" s="108">
        <f>IFERROR(HLOOKUP(Q967,'Latest indicator estimate data'!$A$1:$ZZ$500,MATCH($D979,'Latest indicator estimate data'!$G$1:$G$500,0),FALSE),"")</f>
        <v>86</v>
      </c>
      <c r="R979" s="108">
        <f>IFERROR(HLOOKUP(R967,'Latest indicator estimate data'!$A$1:$ZZ$500,MATCH($D979,'Latest indicator estimate data'!$G$1:$G$500,0),FALSE),"")</f>
        <v>29</v>
      </c>
      <c r="S979" s="108">
        <f>IFERROR(HLOOKUP(S967,'Latest indicator estimate data'!$A$1:$ZZ$500,MATCH($D979,'Latest indicator estimate data'!$G$1:$G$500,0),FALSE),"")</f>
        <v>93</v>
      </c>
      <c r="T979" s="108">
        <f>IFERROR(HLOOKUP(T967,'Latest indicator estimate data'!$A$1:$ZZ$500,MATCH($D979,'Latest indicator estimate data'!$G$1:$G$500,0),FALSE),"")</f>
        <v>19</v>
      </c>
      <c r="X979" s="20" t="s">
        <v>2446</v>
      </c>
      <c r="Y979" s="19" t="s">
        <v>1151</v>
      </c>
      <c r="Z979" s="19" t="s">
        <v>1856</v>
      </c>
      <c r="AA979" t="s">
        <v>1844</v>
      </c>
    </row>
    <row r="980" spans="1:27" s="20" customFormat="1" ht="12.75" customHeight="1">
      <c r="A980" s="118"/>
      <c r="B980" s="115"/>
      <c r="C980" s="126"/>
      <c r="D980" s="129" t="s">
        <v>2560</v>
      </c>
      <c r="E980" s="113">
        <f>IFERROR(HLOOKUP(E967,'Latest indicator estimate data'!$A$1:$ZZ$500,MATCH($D980,'Latest indicator estimate data'!$G$1:$G$500,0),FALSE),"")</f>
        <v>100</v>
      </c>
      <c r="F980" s="113">
        <f>IFERROR(HLOOKUP(F967,'Latest indicator estimate data'!$A$1:$ZZ$500,MATCH($D980,'Latest indicator estimate data'!$G$1:$G$500,0),FALSE),"")</f>
        <v>100</v>
      </c>
      <c r="G980" s="113">
        <f>IFERROR(HLOOKUP(G967,'Latest indicator estimate data'!$A$1:$ZZ$500,MATCH($D980,'Latest indicator estimate data'!$G$1:$G$500,0),FALSE),"")</f>
        <v>83</v>
      </c>
      <c r="H980" s="113">
        <f>IFERROR(HLOOKUP(H967,'Latest indicator estimate data'!$A$1:$ZZ$500,MATCH($D980,'Latest indicator estimate data'!$G$1:$G$500,0),FALSE),"")</f>
        <v>78</v>
      </c>
      <c r="I980" s="113">
        <f>IFERROR(HLOOKUP(I967,'Latest indicator estimate data'!$A$1:$ZZ$500,MATCH($D980,'Latest indicator estimate data'!$G$1:$G$500,0),FALSE),"")</f>
        <v>77</v>
      </c>
      <c r="J980" s="113">
        <f>IFERROR(HLOOKUP(J967,'Latest indicator estimate data'!$A$1:$ZZ$500,MATCH($D980,'Latest indicator estimate data'!$G$1:$G$500,0),FALSE),"")</f>
        <v>95</v>
      </c>
      <c r="K980" s="113">
        <f>IFERROR(HLOOKUP(K967,'Latest indicator estimate data'!$A$1:$ZZ$500,MATCH($D980,'Latest indicator estimate data'!$G$1:$G$500,0),FALSE),"")</f>
        <v>97</v>
      </c>
      <c r="L980" s="113">
        <f>IFERROR(HLOOKUP(L967,'Latest indicator estimate data'!$A$1:$ZZ$500,MATCH($D980,'Latest indicator estimate data'!$G$1:$G$500,0),FALSE),"")</f>
        <v>92</v>
      </c>
      <c r="M980" s="113">
        <f>IFERROR(HLOOKUP(M967,'Latest indicator estimate data'!$A$1:$ZZ$500,MATCH($D980,'Latest indicator estimate data'!$G$1:$G$500,0),FALSE),"")</f>
        <v>95</v>
      </c>
      <c r="N980" s="113">
        <f>IFERROR(HLOOKUP(N967,'Latest indicator estimate data'!$A$1:$ZZ$500,MATCH($D980,'Latest indicator estimate data'!$G$1:$G$500,0),FALSE),"")</f>
        <v>96</v>
      </c>
      <c r="O980" s="113">
        <f>IFERROR(HLOOKUP(O967,'Latest indicator estimate data'!$A$1:$ZZ$500,MATCH($D980,'Latest indicator estimate data'!$G$1:$G$500,0),FALSE),"")</f>
        <v>95</v>
      </c>
      <c r="P980" s="113">
        <f>IFERROR(HLOOKUP(P967,'Latest indicator estimate data'!$A$1:$ZZ$500,MATCH($D980,'Latest indicator estimate data'!$G$1:$G$500,0),FALSE),"")</f>
        <v>29</v>
      </c>
      <c r="Q980" s="113">
        <f>IFERROR(HLOOKUP(Q967,'Latest indicator estimate data'!$A$1:$ZZ$500,MATCH($D980,'Latest indicator estimate data'!$G$1:$G$500,0),FALSE),"")</f>
        <v>86</v>
      </c>
      <c r="R980" s="113">
        <f>IFERROR(HLOOKUP(R967,'Latest indicator estimate data'!$A$1:$ZZ$500,MATCH($D980,'Latest indicator estimate data'!$G$1:$G$500,0),FALSE),"")</f>
        <v>27</v>
      </c>
      <c r="S980" s="113">
        <f>IFERROR(HLOOKUP(S967,'Latest indicator estimate data'!$A$1:$ZZ$500,MATCH($D980,'Latest indicator estimate data'!$G$1:$G$500,0),FALSE),"")</f>
        <v>97</v>
      </c>
      <c r="T980" s="113">
        <f>IFERROR(HLOOKUP(T967,'Latest indicator estimate data'!$A$1:$ZZ$500,MATCH($D980,'Latest indicator estimate data'!$G$1:$G$500,0),FALSE),"")</f>
        <v>128</v>
      </c>
      <c r="X980" s="20" t="s">
        <v>2447</v>
      </c>
      <c r="Y980" s="19" t="s">
        <v>1152</v>
      </c>
      <c r="Z980" s="19" t="s">
        <v>1858</v>
      </c>
      <c r="AA980" t="s">
        <v>1188</v>
      </c>
    </row>
    <row r="981" spans="1:27" ht="14.4">
      <c r="A981" s="118"/>
      <c r="D981" s="118"/>
      <c r="E981" s="114"/>
      <c r="F981" s="114"/>
      <c r="G981" s="114"/>
      <c r="H981" s="114"/>
      <c r="I981" s="114"/>
      <c r="J981" s="114"/>
      <c r="K981" s="114"/>
      <c r="L981" s="114"/>
      <c r="M981" s="114"/>
      <c r="N981" s="114"/>
      <c r="O981" s="108"/>
      <c r="P981" s="118"/>
      <c r="Q981" s="118"/>
      <c r="X981" s="19" t="s">
        <v>2448</v>
      </c>
      <c r="Y981" s="19" t="s">
        <v>1153</v>
      </c>
      <c r="Z981" s="19" t="s">
        <v>1860</v>
      </c>
      <c r="AA981" t="s">
        <v>1844</v>
      </c>
    </row>
    <row r="982" spans="1:27" ht="14.4">
      <c r="X982" s="19" t="s">
        <v>2115</v>
      </c>
      <c r="Y982" s="19" t="s">
        <v>1154</v>
      </c>
      <c r="Z982" s="19" t="s">
        <v>1862</v>
      </c>
      <c r="AA982" t="s">
        <v>1844</v>
      </c>
    </row>
    <row r="984" spans="1:27">
      <c r="B984" s="115" t="s">
        <v>2449</v>
      </c>
    </row>
    <row r="985" spans="1:27">
      <c r="B985" s="105" t="s">
        <v>2450</v>
      </c>
      <c r="C985" s="105"/>
      <c r="D985" s="106"/>
      <c r="E985" s="107"/>
      <c r="F985" s="107"/>
      <c r="G985" s="107"/>
      <c r="H985" s="107"/>
      <c r="I985" s="107"/>
      <c r="J985" s="107"/>
      <c r="K985" s="107"/>
      <c r="L985" s="107"/>
      <c r="M985" s="107"/>
      <c r="N985" s="107"/>
      <c r="O985" s="108"/>
      <c r="P985" s="118"/>
    </row>
    <row r="986" spans="1:27" ht="25.5" customHeight="1">
      <c r="C986" s="109"/>
      <c r="D986" s="109"/>
      <c r="E986" s="245" t="s">
        <v>2188</v>
      </c>
      <c r="F986" s="245"/>
      <c r="G986" s="245"/>
      <c r="H986" s="245"/>
      <c r="I986" s="245"/>
      <c r="J986" s="110"/>
      <c r="K986" s="110"/>
      <c r="L986" s="110"/>
      <c r="M986" s="110"/>
      <c r="N986" s="110"/>
      <c r="O986" s="110"/>
      <c r="P986" s="110"/>
    </row>
    <row r="987" spans="1:27" ht="69">
      <c r="C987" s="120"/>
      <c r="D987" s="120"/>
      <c r="E987" s="160" t="str">
        <f>X989</f>
        <v>had a stock out of syringes  - previous one month</v>
      </c>
      <c r="F987" s="160" t="str">
        <f>X990</f>
        <v>provide COVID-19 vaccine</v>
      </c>
      <c r="G987" s="160" t="str">
        <f>X991</f>
        <v>have a vaccine fridge for COVID-19 vaccines</v>
      </c>
      <c r="H987" s="160" t="str">
        <f>X992</f>
        <v>have a functional vaccine fridge for COVID-19 vaccines</v>
      </c>
      <c r="I987" s="160" t="str">
        <f>X993</f>
        <v>have a continuous temperature recorder/logger</v>
      </c>
      <c r="J987" s="160" t="s">
        <v>2015</v>
      </c>
      <c r="K987" s="160"/>
      <c r="L987" s="160"/>
      <c r="M987" s="160"/>
      <c r="N987" s="160"/>
      <c r="O987" s="160"/>
      <c r="P987" s="160"/>
    </row>
    <row r="988" spans="1:27" ht="27.6">
      <c r="C988" s="121"/>
      <c r="D988" s="121"/>
      <c r="E988" s="127" t="s">
        <v>1155</v>
      </c>
      <c r="F988" s="127" t="s">
        <v>1156</v>
      </c>
      <c r="G988" s="127" t="s">
        <v>1157</v>
      </c>
      <c r="H988" s="127" t="s">
        <v>1158</v>
      </c>
      <c r="I988" s="127" t="s">
        <v>1159</v>
      </c>
      <c r="J988" s="127" t="s">
        <v>1198</v>
      </c>
      <c r="K988" s="127"/>
      <c r="L988" s="127"/>
      <c r="M988" s="127"/>
      <c r="N988" s="127"/>
      <c r="O988" s="127"/>
      <c r="P988" s="127"/>
    </row>
    <row r="989" spans="1:27" ht="14.4">
      <c r="C989" s="123" t="s">
        <v>1927</v>
      </c>
      <c r="D989" s="124"/>
      <c r="E989" s="112">
        <f>HLOOKUP(E988,'Latest indicator estimate data'!$A$1:$ZZ$500,MATCH($C989,'Latest indicator estimate data'!$G$1:$G$500,0),FALSE)</f>
        <v>18</v>
      </c>
      <c r="F989" s="112">
        <f>HLOOKUP(F988,'Latest indicator estimate data'!$A$1:$ZZ$500,MATCH($C989,'Latest indicator estimate data'!$G$1:$G$500,0),FALSE)</f>
        <v>92</v>
      </c>
      <c r="G989" s="112" t="e">
        <f>HLOOKUP(G988,'Latest indicator estimate data'!$A$1:$ZZ$500,MATCH($C989,'Latest indicator estimate data'!$G$1:$G$500,0),FALSE)</f>
        <v>#N/A</v>
      </c>
      <c r="H989" s="112" t="e">
        <f>HLOOKUP(H988,'Latest indicator estimate data'!$A$1:$ZZ$500,MATCH($C989,'Latest indicator estimate data'!$G$1:$G$500,0),FALSE)</f>
        <v>#N/A</v>
      </c>
      <c r="I989" s="112" t="e">
        <f>HLOOKUP(I988,'Latest indicator estimate data'!$A$1:$ZZ$500,MATCH($C989,'Latest indicator estimate data'!$G$1:$G$500,0),FALSE)</f>
        <v>#N/A</v>
      </c>
      <c r="J989" s="112">
        <f>HLOOKUP(J988,'Latest indicator estimate data'!$A$1:$ZZ$500,MATCH($C989,'Latest indicator estimate data'!$G$1:$G$500,0),FALSE)</f>
        <v>147</v>
      </c>
      <c r="K989" s="112" t="e">
        <f>HLOOKUP(K988,'Latest indicator estimate data'!$A$1:$ZZ$500,MATCH($C989,'Latest indicator estimate data'!$G$1:$G$500,0),FALSE)</f>
        <v>#N/A</v>
      </c>
      <c r="L989" s="112" t="e">
        <f>HLOOKUP(L988,'Latest indicator estimate data'!$A$1:$ZZ$500,MATCH($C989,'Latest indicator estimate data'!$G$1:$G$500,0),FALSE)</f>
        <v>#N/A</v>
      </c>
      <c r="M989" s="112" t="e">
        <f>HLOOKUP(M988,'Latest indicator estimate data'!$A$1:$ZZ$500,MATCH($C989,'Latest indicator estimate data'!$G$1:$G$500,0),FALSE)</f>
        <v>#N/A</v>
      </c>
      <c r="N989" s="112" t="e">
        <f>HLOOKUP(N988,'Latest indicator estimate data'!$A$1:$ZZ$500,MATCH($C989,'Latest indicator estimate data'!$G$1:$G$500,0),FALSE)</f>
        <v>#N/A</v>
      </c>
      <c r="O989" s="112" t="e">
        <f>HLOOKUP(O988,'Latest indicator estimate data'!$A$1:$ZZ$500,MATCH($C989,'Latest indicator estimate data'!$G$1:$G$500,0),FALSE)</f>
        <v>#N/A</v>
      </c>
      <c r="P989" s="112" t="e">
        <f>HLOOKUP(P988,'Latest indicator estimate data'!A701:ZZ1200,MATCH(C989,'Latest indicator estimate data'!E701:E1200,0),FALSE)</f>
        <v>#N/A</v>
      </c>
      <c r="X989" s="19" t="s">
        <v>2451</v>
      </c>
      <c r="Y989" s="19" t="s">
        <v>1155</v>
      </c>
      <c r="Z989" s="19" t="s">
        <v>1863</v>
      </c>
      <c r="AA989" t="s">
        <v>1844</v>
      </c>
    </row>
    <row r="990" spans="1:27" ht="14.4">
      <c r="C990" s="133" t="s">
        <v>2027</v>
      </c>
      <c r="D990" s="134"/>
      <c r="E990" s="132"/>
      <c r="F990" s="132"/>
      <c r="G990" s="132"/>
      <c r="H990" s="132"/>
      <c r="I990" s="132"/>
      <c r="J990" s="132"/>
      <c r="K990" s="132"/>
      <c r="L990" s="132"/>
      <c r="M990" s="132"/>
      <c r="N990" s="132"/>
      <c r="O990" s="132"/>
      <c r="P990" s="132"/>
      <c r="X990" s="19" t="s">
        <v>2452</v>
      </c>
      <c r="Y990" s="19" t="s">
        <v>1156</v>
      </c>
      <c r="Z990" s="19" t="s">
        <v>1865</v>
      </c>
      <c r="AA990" t="s">
        <v>1269</v>
      </c>
    </row>
    <row r="991" spans="1:27" ht="14.4">
      <c r="C991" s="125"/>
      <c r="D991" s="20" t="s">
        <v>1928</v>
      </c>
      <c r="E991" s="108">
        <f>IFERROR(HLOOKUP(E988,'Latest indicator estimate data'!$A$1:$ZZ$500,MATCH($D991,'Latest indicator estimate data'!$G$1:$G$500,0),FALSE),"")</f>
        <v>18</v>
      </c>
      <c r="F991" s="108">
        <f>IFERROR(HLOOKUP(F988,'Latest indicator estimate data'!$A$1:$ZZ$500,MATCH($D991,'Latest indicator estimate data'!$G$1:$G$500,0),FALSE),"")</f>
        <v>87</v>
      </c>
      <c r="G991" s="108" t="str">
        <f>IFERROR(HLOOKUP(G988,'Latest indicator estimate data'!$A$1:$ZZ$500,MATCH($D991,'Latest indicator estimate data'!$G$1:$G$500,0),FALSE),"")</f>
        <v/>
      </c>
      <c r="H991" s="108" t="str">
        <f>IFERROR(HLOOKUP(H988,'Latest indicator estimate data'!$A$1:$ZZ$500,MATCH($D991,'Latest indicator estimate data'!$G$1:$G$500,0),FALSE),"")</f>
        <v/>
      </c>
      <c r="I991" s="108" t="str">
        <f>IFERROR(HLOOKUP(I988,'Latest indicator estimate data'!$A$1:$ZZ$500,MATCH($D991,'Latest indicator estimate data'!$G$1:$G$500,0),FALSE),"")</f>
        <v/>
      </c>
      <c r="J991" s="108">
        <f>IFERROR(HLOOKUP(J988,'Latest indicator estimate data'!$A$1:$ZZ$500,MATCH($D991,'Latest indicator estimate data'!$G$1:$G$500,0),FALSE),"")</f>
        <v>45</v>
      </c>
      <c r="K991" s="108" t="str">
        <f>IFERROR(HLOOKUP(K988,'Latest indicator estimate data'!$A$1:$ZZ$500,MATCH($D991,'Latest indicator estimate data'!$G$1:$G$500,0),FALSE),"")</f>
        <v/>
      </c>
      <c r="L991" s="108" t="str">
        <f>IFERROR(HLOOKUP(L988,'Latest indicator estimate data'!$A$1:$ZZ$500,MATCH($D991,'Latest indicator estimate data'!$G$1:$G$500,0),FALSE),"")</f>
        <v/>
      </c>
      <c r="M991" s="108" t="str">
        <f>IFERROR(HLOOKUP(M988,'Latest indicator estimate data'!$A$1:$ZZ$500,MATCH($D991,'Latest indicator estimate data'!$G$1:$G$500,0),FALSE),"")</f>
        <v/>
      </c>
      <c r="N991" s="108" t="str">
        <f>IFERROR(HLOOKUP(N988,'Latest indicator estimate data'!$A$1:$ZZ$500,MATCH($D991,'Latest indicator estimate data'!$G$1:$G$500,0),FALSE),"")</f>
        <v/>
      </c>
      <c r="O991" s="108" t="str">
        <f>IFERROR(HLOOKUP(O988,'Latest indicator estimate data'!$A$1:$ZZ$500,MATCH($D991,'Latest indicator estimate data'!$G$1:$G$500,0),FALSE),"")</f>
        <v/>
      </c>
      <c r="P991" s="108" t="str">
        <f>IFERROR(HLOOKUP(P988,'Latest indicator estimate data'!A701:ZZ1200,MATCH(D991,'Latest indicator estimate data'!F701:F1200,0),FALSE),"")</f>
        <v/>
      </c>
      <c r="X991" s="19" t="s">
        <v>2453</v>
      </c>
      <c r="Y991" s="19" t="s">
        <v>1157</v>
      </c>
      <c r="Z991" s="19" t="s">
        <v>1867</v>
      </c>
      <c r="AA991" t="s">
        <v>1269</v>
      </c>
    </row>
    <row r="992" spans="1:27" ht="12.75" customHeight="1">
      <c r="C992" s="125"/>
      <c r="D992" s="20" t="s">
        <v>1929</v>
      </c>
      <c r="E992" s="108">
        <f>IFERROR(HLOOKUP(E988,'Latest indicator estimate data'!$A$1:$ZZ$500,MATCH($D992,'Latest indicator estimate data'!$G$1:$G$500,0),FALSE),"")</f>
        <v>18</v>
      </c>
      <c r="F992" s="108">
        <f>IFERROR(HLOOKUP(F988,'Latest indicator estimate data'!$A$1:$ZZ$500,MATCH($D992,'Latest indicator estimate data'!$G$1:$G$500,0),FALSE),"")</f>
        <v>94</v>
      </c>
      <c r="G992" s="108" t="str">
        <f>IFERROR(HLOOKUP(G988,'Latest indicator estimate data'!$A$1:$ZZ$500,MATCH($D992,'Latest indicator estimate data'!$G$1:$G$500,0),FALSE),"")</f>
        <v/>
      </c>
      <c r="H992" s="108" t="str">
        <f>IFERROR(HLOOKUP(H988,'Latest indicator estimate data'!$A$1:$ZZ$500,MATCH($D992,'Latest indicator estimate data'!$G$1:$G$500,0),FALSE),"")</f>
        <v/>
      </c>
      <c r="I992" s="108" t="str">
        <f>IFERROR(HLOOKUP(I988,'Latest indicator estimate data'!$A$1:$ZZ$500,MATCH($D992,'Latest indicator estimate data'!$G$1:$G$500,0),FALSE),"")</f>
        <v/>
      </c>
      <c r="J992" s="108">
        <f>IFERROR(HLOOKUP(J988,'Latest indicator estimate data'!$A$1:$ZZ$500,MATCH($D992,'Latest indicator estimate data'!$G$1:$G$500,0),FALSE),"")</f>
        <v>102</v>
      </c>
      <c r="K992" s="108" t="str">
        <f>IFERROR(HLOOKUP(K988,'Latest indicator estimate data'!$A$1:$ZZ$500,MATCH($D992,'Latest indicator estimate data'!$G$1:$G$500,0),FALSE),"")</f>
        <v/>
      </c>
      <c r="L992" s="108" t="str">
        <f>IFERROR(HLOOKUP(L988,'Latest indicator estimate data'!$A$1:$ZZ$500,MATCH($D992,'Latest indicator estimate data'!$G$1:$G$500,0),FALSE),"")</f>
        <v/>
      </c>
      <c r="M992" s="108" t="str">
        <f>IFERROR(HLOOKUP(M988,'Latest indicator estimate data'!$A$1:$ZZ$500,MATCH($D992,'Latest indicator estimate data'!$G$1:$G$500,0),FALSE),"")</f>
        <v/>
      </c>
      <c r="N992" s="108" t="str">
        <f>IFERROR(HLOOKUP(N988,'Latest indicator estimate data'!$A$1:$ZZ$500,MATCH($D992,'Latest indicator estimate data'!$G$1:$G$500,0),FALSE),"")</f>
        <v/>
      </c>
      <c r="O992" s="108" t="str">
        <f>IFERROR(HLOOKUP(O988,'Latest indicator estimate data'!$A$1:$ZZ$500,MATCH($D992,'Latest indicator estimate data'!$G$1:$G$500,0),FALSE),"")</f>
        <v/>
      </c>
      <c r="P992" s="108" t="str">
        <f>IFERROR(HLOOKUP(P988,'Latest indicator estimate data'!A701:ZZ1200,MATCH(D992,'Latest indicator estimate data'!F701:F1200,0),FALSE),"")</f>
        <v/>
      </c>
      <c r="X992" s="19" t="s">
        <v>2454</v>
      </c>
      <c r="Y992" s="19" t="s">
        <v>1158</v>
      </c>
      <c r="Z992" s="19" t="s">
        <v>1869</v>
      </c>
      <c r="AA992" t="s">
        <v>1269</v>
      </c>
    </row>
    <row r="993" spans="2:27" ht="14.4">
      <c r="C993" s="130" t="s">
        <v>2031</v>
      </c>
      <c r="D993" s="131"/>
      <c r="E993" s="132"/>
      <c r="F993" s="132"/>
      <c r="G993" s="132"/>
      <c r="H993" s="132"/>
      <c r="I993" s="132"/>
      <c r="J993" s="132"/>
      <c r="K993" s="132"/>
      <c r="L993" s="132"/>
      <c r="M993" s="132"/>
      <c r="N993" s="132"/>
      <c r="O993" s="132"/>
      <c r="P993" s="132"/>
      <c r="X993" s="19" t="s">
        <v>2455</v>
      </c>
      <c r="Y993" s="19" t="s">
        <v>1159</v>
      </c>
      <c r="Z993" s="19" t="s">
        <v>1871</v>
      </c>
      <c r="AA993" t="s">
        <v>1269</v>
      </c>
    </row>
    <row r="994" spans="2:27">
      <c r="C994" s="125"/>
      <c r="D994" s="20" t="s">
        <v>2558</v>
      </c>
      <c r="E994" s="108">
        <f>IFERROR(HLOOKUP(E988,'Latest indicator estimate data'!$A$1:$ZZ$500,MATCH($D994,'Latest indicator estimate data'!$G$1:$G$500,0),FALSE),"")</f>
        <v>20</v>
      </c>
      <c r="F994" s="108">
        <f>IFERROR(HLOOKUP(F988,'Latest indicator estimate data'!$A$1:$ZZ$500,MATCH($D994,'Latest indicator estimate data'!$G$1:$G$500,0),FALSE),"")</f>
        <v>94</v>
      </c>
      <c r="G994" s="108" t="str">
        <f>IFERROR(HLOOKUP(G988,'Latest indicator estimate data'!$A$1:$ZZ$500,MATCH($D994,'Latest indicator estimate data'!$G$1:$G$500,0),FALSE),"")</f>
        <v/>
      </c>
      <c r="H994" s="108" t="str">
        <f>IFERROR(HLOOKUP(H988,'Latest indicator estimate data'!$A$1:$ZZ$500,MATCH($D994,'Latest indicator estimate data'!$G$1:$G$500,0),FALSE),"")</f>
        <v/>
      </c>
      <c r="I994" s="108" t="str">
        <f>IFERROR(HLOOKUP(I988,'Latest indicator estimate data'!$A$1:$ZZ$500,MATCH($D994,'Latest indicator estimate data'!$G$1:$G$500,0),FALSE),"")</f>
        <v/>
      </c>
      <c r="J994" s="108">
        <f>IFERROR(HLOOKUP(J988,'Latest indicator estimate data'!$A$1:$ZZ$500,MATCH($D994,'Latest indicator estimate data'!$G$1:$G$500,0),FALSE),"")</f>
        <v>108</v>
      </c>
      <c r="K994" s="108" t="str">
        <f>IFERROR(HLOOKUP(K988,'Latest indicator estimate data'!$A$1:$ZZ$500,MATCH($D994,'Latest indicator estimate data'!$G$1:$G$500,0),FALSE),"")</f>
        <v/>
      </c>
      <c r="L994" s="108" t="str">
        <f>IFERROR(HLOOKUP(L988,'Latest indicator estimate data'!$A$1:$ZZ$500,MATCH($D994,'Latest indicator estimate data'!$G$1:$G$500,0),FALSE),"")</f>
        <v/>
      </c>
      <c r="M994" s="108" t="str">
        <f>IFERROR(HLOOKUP(M988,'Latest indicator estimate data'!$A$1:$ZZ$500,MATCH($D994,'Latest indicator estimate data'!$G$1:$G$500,0),FALSE),"")</f>
        <v/>
      </c>
      <c r="N994" s="108" t="str">
        <f>IFERROR(HLOOKUP(N988,'Latest indicator estimate data'!$A$1:$ZZ$500,MATCH($D994,'Latest indicator estimate data'!$G$1:$G$500,0),FALSE),"")</f>
        <v/>
      </c>
      <c r="O994" s="108" t="str">
        <f>IFERROR(HLOOKUP(O988,'Latest indicator estimate data'!$A$1:$ZZ$500,MATCH($D994,'Latest indicator estimate data'!$G$1:$G$500,0),FALSE),"")</f>
        <v/>
      </c>
      <c r="P994" s="108" t="str">
        <f>IFERROR(HLOOKUP(P988,'Latest indicator estimate data'!L701:AAK1200,MATCH(D994,'Latest indicator estimate data'!Q701:Q1200,0),FALSE),"")</f>
        <v/>
      </c>
    </row>
    <row r="995" spans="2:27">
      <c r="C995" s="125"/>
      <c r="D995" s="20" t="s">
        <v>2559</v>
      </c>
      <c r="E995" s="108">
        <f>IFERROR(HLOOKUP(E988,'Latest indicator estimate data'!$A$1:$ZZ$500,MATCH($D995,'Latest indicator estimate data'!$G$1:$G$500,0),FALSE),"")</f>
        <v>13</v>
      </c>
      <c r="F995" s="108">
        <f>IFERROR(HLOOKUP(F988,'Latest indicator estimate data'!$A$1:$ZZ$500,MATCH($D995,'Latest indicator estimate data'!$G$1:$G$500,0),FALSE),"")</f>
        <v>87</v>
      </c>
      <c r="G995" s="108" t="str">
        <f>IFERROR(HLOOKUP(G988,'Latest indicator estimate data'!$A$1:$ZZ$500,MATCH($D995,'Latest indicator estimate data'!$G$1:$G$500,0),FALSE),"")</f>
        <v/>
      </c>
      <c r="H995" s="108" t="str">
        <f>IFERROR(HLOOKUP(H988,'Latest indicator estimate data'!$A$1:$ZZ$500,MATCH($D995,'Latest indicator estimate data'!$G$1:$G$500,0),FALSE),"")</f>
        <v/>
      </c>
      <c r="I995" s="108" t="str">
        <f>IFERROR(HLOOKUP(I988,'Latest indicator estimate data'!$A$1:$ZZ$500,MATCH($D995,'Latest indicator estimate data'!$G$1:$G$500,0),FALSE),"")</f>
        <v/>
      </c>
      <c r="J995" s="108">
        <f>IFERROR(HLOOKUP(J988,'Latest indicator estimate data'!$A$1:$ZZ$500,MATCH($D995,'Latest indicator estimate data'!$G$1:$G$500,0),FALSE),"")</f>
        <v>39</v>
      </c>
      <c r="K995" s="108" t="str">
        <f>IFERROR(HLOOKUP(K988,'Latest indicator estimate data'!$A$1:$ZZ$500,MATCH($D995,'Latest indicator estimate data'!$G$1:$G$500,0),FALSE),"")</f>
        <v/>
      </c>
      <c r="L995" s="108" t="str">
        <f>IFERROR(HLOOKUP(L988,'Latest indicator estimate data'!$A$1:$ZZ$500,MATCH($D995,'Latest indicator estimate data'!$G$1:$G$500,0),FALSE),"")</f>
        <v/>
      </c>
      <c r="M995" s="108" t="str">
        <f>IFERROR(HLOOKUP(M988,'Latest indicator estimate data'!$A$1:$ZZ$500,MATCH($D995,'Latest indicator estimate data'!$G$1:$G$500,0),FALSE),"")</f>
        <v/>
      </c>
      <c r="N995" s="108" t="str">
        <f>IFERROR(HLOOKUP(N988,'Latest indicator estimate data'!$A$1:$ZZ$500,MATCH($D995,'Latest indicator estimate data'!$G$1:$G$500,0),FALSE),"")</f>
        <v/>
      </c>
      <c r="O995" s="108" t="str">
        <f>IFERROR(HLOOKUP(O988,'Latest indicator estimate data'!$A$1:$ZZ$500,MATCH($D995,'Latest indicator estimate data'!$G$1:$G$500,0),FALSE),"")</f>
        <v/>
      </c>
      <c r="P995" s="108" t="str">
        <f>IFERROR(HLOOKUP(P988,'Latest indicator estimate data'!L702:AAK1201,MATCH(D995,'Latest indicator estimate data'!Q702:Q1201,0),FALSE),"")</f>
        <v/>
      </c>
    </row>
    <row r="996" spans="2:27">
      <c r="C996" s="130" t="s">
        <v>2035</v>
      </c>
      <c r="D996" s="131"/>
      <c r="E996" s="132"/>
      <c r="F996" s="132"/>
      <c r="G996" s="132"/>
      <c r="H996" s="132"/>
      <c r="I996" s="132"/>
      <c r="J996" s="132"/>
      <c r="K996" s="132"/>
      <c r="L996" s="132"/>
      <c r="M996" s="132"/>
      <c r="N996" s="132"/>
      <c r="O996" s="132"/>
      <c r="P996" s="132"/>
    </row>
    <row r="997" spans="2:27">
      <c r="C997" s="125"/>
      <c r="D997" s="20" t="s">
        <v>1933</v>
      </c>
      <c r="E997" s="108">
        <f>IFERROR(HLOOKUP(E988,'Latest indicator estimate data'!$A$1:$ZZ$500,MATCH($D997,'Latest indicator estimate data'!$G$1:$G$500,0),FALSE),"")</f>
        <v>20</v>
      </c>
      <c r="F997" s="108">
        <f>IFERROR(HLOOKUP(F988,'Latest indicator estimate data'!$A$1:$ZZ$500,MATCH($D997,'Latest indicator estimate data'!$G$1:$G$500,0),FALSE),"")</f>
        <v>93</v>
      </c>
      <c r="G997" s="108" t="str">
        <f>IFERROR(HLOOKUP(G988,'Latest indicator estimate data'!$A$1:$ZZ$500,MATCH($D997,'Latest indicator estimate data'!$G$1:$G$500,0),FALSE),"")</f>
        <v/>
      </c>
      <c r="H997" s="108" t="str">
        <f>IFERROR(HLOOKUP(H988,'Latest indicator estimate data'!$A$1:$ZZ$500,MATCH($D997,'Latest indicator estimate data'!$G$1:$G$500,0),FALSE),"")</f>
        <v/>
      </c>
      <c r="I997" s="108" t="str">
        <f>IFERROR(HLOOKUP(I988,'Latest indicator estimate data'!$A$1:$ZZ$500,MATCH($D997,'Latest indicator estimate data'!$G$1:$G$500,0),FALSE),"")</f>
        <v/>
      </c>
      <c r="J997" s="108">
        <f>IFERROR(HLOOKUP(J988,'Latest indicator estimate data'!$A$1:$ZZ$500,MATCH($D997,'Latest indicator estimate data'!$G$1:$G$500,0),FALSE),"")</f>
        <v>73</v>
      </c>
      <c r="K997" s="108" t="str">
        <f>IFERROR(HLOOKUP(K988,'Latest indicator estimate data'!$A$1:$ZZ$500,MATCH($D997,'Latest indicator estimate data'!$G$1:$G$500,0),FALSE),"")</f>
        <v/>
      </c>
      <c r="L997" s="108" t="str">
        <f>IFERROR(HLOOKUP(L988,'Latest indicator estimate data'!$A$1:$ZZ$500,MATCH($D997,'Latest indicator estimate data'!$G$1:$G$500,0),FALSE),"")</f>
        <v/>
      </c>
      <c r="M997" s="108" t="str">
        <f>IFERROR(HLOOKUP(M988,'Latest indicator estimate data'!$A$1:$ZZ$500,MATCH($D997,'Latest indicator estimate data'!$G$1:$G$500,0),FALSE),"")</f>
        <v/>
      </c>
      <c r="N997" s="108" t="str">
        <f>IFERROR(HLOOKUP(N988,'Latest indicator estimate data'!$A$1:$ZZ$500,MATCH($D997,'Latest indicator estimate data'!$G$1:$G$500,0),FALSE),"")</f>
        <v/>
      </c>
      <c r="O997" s="108" t="str">
        <f>IFERROR(HLOOKUP(O988,'Latest indicator estimate data'!$A$1:$ZZ$500,MATCH($D997,'Latest indicator estimate data'!$G$1:$G$500,0),FALSE),"")</f>
        <v/>
      </c>
      <c r="P997" s="108" t="str">
        <f>IFERROR(HLOOKUP(P988,'Latest indicator estimate data'!L704:AAK1203,MATCH(D997,'Latest indicator estimate data'!Q704:Q1203,0),FALSE),"")</f>
        <v/>
      </c>
    </row>
    <row r="998" spans="2:27">
      <c r="C998" s="125"/>
      <c r="D998" s="20" t="s">
        <v>1934</v>
      </c>
      <c r="E998" s="108">
        <f>IFERROR(HLOOKUP(E988,'Latest indicator estimate data'!$A$1:$ZZ$500,MATCH($D998,'Latest indicator estimate data'!$G$1:$G$500,0),FALSE),"")</f>
        <v>17</v>
      </c>
      <c r="F998" s="108">
        <f>IFERROR(HLOOKUP(F988,'Latest indicator estimate data'!$A$1:$ZZ$500,MATCH($D998,'Latest indicator estimate data'!$G$1:$G$500,0),FALSE),"")</f>
        <v>91</v>
      </c>
      <c r="G998" s="108" t="str">
        <f>IFERROR(HLOOKUP(G988,'Latest indicator estimate data'!$A$1:$ZZ$500,MATCH($D998,'Latest indicator estimate data'!$G$1:$G$500,0),FALSE),"")</f>
        <v/>
      </c>
      <c r="H998" s="108" t="str">
        <f>IFERROR(HLOOKUP(H988,'Latest indicator estimate data'!$A$1:$ZZ$500,MATCH($D998,'Latest indicator estimate data'!$G$1:$G$500,0),FALSE),"")</f>
        <v/>
      </c>
      <c r="I998" s="108" t="str">
        <f>IFERROR(HLOOKUP(I988,'Latest indicator estimate data'!$A$1:$ZZ$500,MATCH($D998,'Latest indicator estimate data'!$G$1:$G$500,0),FALSE),"")</f>
        <v/>
      </c>
      <c r="J998" s="108">
        <f>IFERROR(HLOOKUP(J988,'Latest indicator estimate data'!$A$1:$ZZ$500,MATCH($D998,'Latest indicator estimate data'!$G$1:$G$500,0),FALSE),"")</f>
        <v>74</v>
      </c>
      <c r="K998" s="108" t="str">
        <f>IFERROR(HLOOKUP(K988,'Latest indicator estimate data'!$A$1:$ZZ$500,MATCH($D998,'Latest indicator estimate data'!$G$1:$G$500,0),FALSE),"")</f>
        <v/>
      </c>
      <c r="L998" s="108" t="str">
        <f>IFERROR(HLOOKUP(L988,'Latest indicator estimate data'!$A$1:$ZZ$500,MATCH($D998,'Latest indicator estimate data'!$G$1:$G$500,0),FALSE),"")</f>
        <v/>
      </c>
      <c r="M998" s="108" t="str">
        <f>IFERROR(HLOOKUP(M988,'Latest indicator estimate data'!$A$1:$ZZ$500,MATCH($D998,'Latest indicator estimate data'!$G$1:$G$500,0),FALSE),"")</f>
        <v/>
      </c>
      <c r="N998" s="108" t="str">
        <f>IFERROR(HLOOKUP(N988,'Latest indicator estimate data'!$A$1:$ZZ$500,MATCH($D998,'Latest indicator estimate data'!$G$1:$G$500,0),FALSE),"")</f>
        <v/>
      </c>
      <c r="O998" s="108" t="str">
        <f>IFERROR(HLOOKUP(O988,'Latest indicator estimate data'!$A$1:$ZZ$500,MATCH($D998,'Latest indicator estimate data'!$G$1:$G$500,0),FALSE),"")</f>
        <v/>
      </c>
      <c r="P998" s="108" t="str">
        <f>IFERROR(HLOOKUP(P988,'Latest indicator estimate data'!L705:AAK1204,MATCH(D998,'Latest indicator estimate data'!Q705:Q1204,0),FALSE),"")</f>
        <v/>
      </c>
    </row>
    <row r="999" spans="2:27">
      <c r="C999" s="130" t="s">
        <v>2039</v>
      </c>
      <c r="D999" s="131"/>
      <c r="E999" s="132"/>
      <c r="F999" s="132"/>
      <c r="G999" s="132"/>
      <c r="H999" s="132"/>
      <c r="I999" s="132"/>
      <c r="J999" s="132"/>
      <c r="K999" s="132"/>
      <c r="L999" s="132"/>
      <c r="M999" s="132"/>
      <c r="N999" s="132"/>
      <c r="O999" s="132"/>
      <c r="P999" s="132"/>
    </row>
    <row r="1000" spans="2:27">
      <c r="C1000" s="125"/>
      <c r="D1000" s="20" t="s">
        <v>2561</v>
      </c>
      <c r="E1000" s="108">
        <f>IFERROR(HLOOKUP(E988,'Latest indicator estimate data'!$A$1:$ZZ$500,MATCH($D1000,'Latest indicator estimate data'!$G$1:$G$500,0),FALSE),"")</f>
        <v>29</v>
      </c>
      <c r="F1000" s="108">
        <f>IFERROR(HLOOKUP(F988,'Latest indicator estimate data'!$A$1:$ZZ$500,MATCH($D1000,'Latest indicator estimate data'!$G$1:$G$500,0),FALSE),"")</f>
        <v>58</v>
      </c>
      <c r="G1000" s="108" t="str">
        <f>IFERROR(HLOOKUP(G988,'Latest indicator estimate data'!$A$1:$ZZ$500,MATCH($D1000,'Latest indicator estimate data'!$G$1:$G$500,0),FALSE),"")</f>
        <v/>
      </c>
      <c r="H1000" s="108" t="str">
        <f>IFERROR(HLOOKUP(H988,'Latest indicator estimate data'!$A$1:$ZZ$500,MATCH($D1000,'Latest indicator estimate data'!$G$1:$G$500,0),FALSE),"")</f>
        <v/>
      </c>
      <c r="I1000" s="108" t="str">
        <f>IFERROR(HLOOKUP(I988,'Latest indicator estimate data'!$A$1:$ZZ$500,MATCH($D1000,'Latest indicator estimate data'!$G$1:$G$500,0),FALSE),"")</f>
        <v/>
      </c>
      <c r="J1000" s="108">
        <f>IFERROR(HLOOKUP(J988,'Latest indicator estimate data'!$A$1:$ZZ$500,MATCH($D1000,'Latest indicator estimate data'!$G$1:$G$500,0),FALSE),"")</f>
        <v>19</v>
      </c>
      <c r="K1000" s="108" t="str">
        <f>IFERROR(HLOOKUP(K988,'Latest indicator estimate data'!$A$1:$ZZ$500,MATCH($D1000,'Latest indicator estimate data'!$G$1:$G$500,0),FALSE),"")</f>
        <v/>
      </c>
      <c r="L1000" s="108" t="str">
        <f>IFERROR(HLOOKUP(L988,'Latest indicator estimate data'!$A$1:$ZZ$500,MATCH($D1000,'Latest indicator estimate data'!$G$1:$G$500,0),FALSE),"")</f>
        <v/>
      </c>
      <c r="M1000" s="108" t="str">
        <f>IFERROR(HLOOKUP(M988,'Latest indicator estimate data'!$A$1:$ZZ$500,MATCH($D1000,'Latest indicator estimate data'!$G$1:$G$500,0),FALSE),"")</f>
        <v/>
      </c>
      <c r="N1000" s="108" t="str">
        <f>IFERROR(HLOOKUP(N988,'Latest indicator estimate data'!$A$1:$ZZ$500,MATCH($D1000,'Latest indicator estimate data'!$G$1:$G$500,0),FALSE),"")</f>
        <v/>
      </c>
      <c r="O1000" s="108" t="str">
        <f>IFERROR(HLOOKUP(O988,'Latest indicator estimate data'!$A$1:$ZZ$500,MATCH($D1000,'Latest indicator estimate data'!$G$1:$G$500,0),FALSE),"")</f>
        <v/>
      </c>
      <c r="P1000" s="108" t="str">
        <f>IFERROR(HLOOKUP(P988,'Latest indicator estimate data'!L707:AAK1206,MATCH(D1000,'Latest indicator estimate data'!Q707:Q1206,0),FALSE),"")</f>
        <v/>
      </c>
    </row>
    <row r="1001" spans="2:27">
      <c r="C1001" s="126"/>
      <c r="D1001" s="129" t="s">
        <v>2560</v>
      </c>
      <c r="E1001" s="113">
        <f>IFERROR(HLOOKUP(E988,'Latest indicator estimate data'!$A$1:$ZZ$500,MATCH($D1001,'Latest indicator estimate data'!$G$1:$G$500,0),FALSE),"")</f>
        <v>17</v>
      </c>
      <c r="F1001" s="113">
        <f>IFERROR(HLOOKUP(F988,'Latest indicator estimate data'!$A$1:$ZZ$500,MATCH($D1001,'Latest indicator estimate data'!$G$1:$G$500,0),FALSE),"")</f>
        <v>97</v>
      </c>
      <c r="G1001" s="113" t="str">
        <f>IFERROR(HLOOKUP(G988,'Latest indicator estimate data'!$A$1:$ZZ$500,MATCH($D1001,'Latest indicator estimate data'!$G$1:$G$500,0),FALSE),"")</f>
        <v/>
      </c>
      <c r="H1001" s="113" t="str">
        <f>IFERROR(HLOOKUP(H988,'Latest indicator estimate data'!$A$1:$ZZ$500,MATCH($D1001,'Latest indicator estimate data'!$G$1:$G$500,0),FALSE),"")</f>
        <v/>
      </c>
      <c r="I1001" s="113" t="str">
        <f>IFERROR(HLOOKUP(I988,'Latest indicator estimate data'!$A$1:$ZZ$500,MATCH($D1001,'Latest indicator estimate data'!$G$1:$G$500,0),FALSE),"")</f>
        <v/>
      </c>
      <c r="J1001" s="113">
        <f>IFERROR(HLOOKUP(J988,'Latest indicator estimate data'!$A$1:$ZZ$500,MATCH($D1001,'Latest indicator estimate data'!$G$1:$G$500,0),FALSE),"")</f>
        <v>128</v>
      </c>
      <c r="K1001" s="113" t="str">
        <f>IFERROR(HLOOKUP(K988,'Latest indicator estimate data'!$A$1:$ZZ$500,MATCH($D1001,'Latest indicator estimate data'!$G$1:$G$500,0),FALSE),"")</f>
        <v/>
      </c>
      <c r="L1001" s="113" t="str">
        <f>IFERROR(HLOOKUP(L988,'Latest indicator estimate data'!$A$1:$ZZ$500,MATCH($D1001,'Latest indicator estimate data'!$G$1:$G$500,0),FALSE),"")</f>
        <v/>
      </c>
      <c r="M1001" s="113" t="str">
        <f>IFERROR(HLOOKUP(M988,'Latest indicator estimate data'!$A$1:$ZZ$500,MATCH($D1001,'Latest indicator estimate data'!$G$1:$G$500,0),FALSE),"")</f>
        <v/>
      </c>
      <c r="N1001" s="113" t="str">
        <f>IFERROR(HLOOKUP(N988,'Latest indicator estimate data'!$A$1:$ZZ$500,MATCH($D1001,'Latest indicator estimate data'!$G$1:$G$500,0),FALSE),"")</f>
        <v/>
      </c>
      <c r="O1001" s="113" t="str">
        <f>IFERROR(HLOOKUP(O988,'Latest indicator estimate data'!$A$1:$ZZ$500,MATCH($D1001,'Latest indicator estimate data'!$G$1:$G$500,0),FALSE),"")</f>
        <v/>
      </c>
      <c r="P1001" s="113" t="str">
        <f>IFERROR(HLOOKUP(P988,'Latest indicator estimate data'!L708:AAK1207,MATCH(D1001,'Latest indicator estimate data'!Q708:Q1207,0),FALSE),"")</f>
        <v/>
      </c>
    </row>
    <row r="1005" spans="2:27">
      <c r="B1005" s="105" t="s">
        <v>2456</v>
      </c>
    </row>
    <row r="1006" spans="2:27">
      <c r="B1006" s="105" t="s">
        <v>2457</v>
      </c>
      <c r="C1006" s="105"/>
      <c r="D1006" s="106"/>
      <c r="E1006" s="107"/>
      <c r="F1006" s="107"/>
      <c r="G1006" s="107"/>
      <c r="H1006" s="107"/>
      <c r="I1006" s="107"/>
      <c r="J1006" s="107"/>
      <c r="K1006" s="107"/>
      <c r="L1006" s="107"/>
      <c r="M1006" s="107"/>
      <c r="N1006" s="107"/>
      <c r="O1006" s="108"/>
      <c r="P1006" s="118"/>
    </row>
    <row r="1007" spans="2:27" ht="44.25" customHeight="1">
      <c r="C1007" s="109"/>
      <c r="D1007" s="109"/>
      <c r="E1007" s="245" t="s">
        <v>2458</v>
      </c>
      <c r="F1007" s="245"/>
      <c r="G1007" s="245"/>
      <c r="H1007" s="245"/>
      <c r="I1007" s="245"/>
      <c r="J1007" s="245" t="s">
        <v>2459</v>
      </c>
      <c r="K1007" s="245"/>
      <c r="L1007" s="245"/>
      <c r="M1007" s="245"/>
      <c r="N1007" s="245"/>
      <c r="O1007" s="110"/>
      <c r="P1007" s="110"/>
    </row>
    <row r="1008" spans="2:27" ht="27.6">
      <c r="C1008" s="120"/>
      <c r="D1008" s="120"/>
      <c r="E1008" s="160" t="str">
        <f>X1010</f>
        <v>Pfizer</v>
      </c>
      <c r="F1008" s="160" t="str">
        <f>X1011</f>
        <v>Moderna</v>
      </c>
      <c r="G1008" s="160" t="str">
        <f>X1012</f>
        <v>AstraZeneca</v>
      </c>
      <c r="H1008" s="160" t="str">
        <f>X1013</f>
        <v>Johnson &amp; Johnson</v>
      </c>
      <c r="I1008" s="160" t="str">
        <f>X1014</f>
        <v>Covishield</v>
      </c>
      <c r="J1008" s="160" t="str">
        <f>X1015</f>
        <v>Pfizer</v>
      </c>
      <c r="K1008" s="160" t="str">
        <f>X1016</f>
        <v>Moderna</v>
      </c>
      <c r="L1008" s="160" t="str">
        <f>X1017</f>
        <v>AstraZeneca</v>
      </c>
      <c r="M1008" s="160" t="str">
        <f>X1018</f>
        <v>Johnson &amp; Johnson</v>
      </c>
      <c r="N1008" s="160" t="str">
        <f>X1019</f>
        <v>Covishield</v>
      </c>
      <c r="O1008" s="160"/>
      <c r="P1008" s="160"/>
    </row>
    <row r="1009" spans="3:27" ht="27.6">
      <c r="C1009" s="121"/>
      <c r="D1009" s="121"/>
      <c r="E1009" s="127" t="s">
        <v>1160</v>
      </c>
      <c r="F1009" s="127" t="s">
        <v>1162</v>
      </c>
      <c r="G1009" s="127" t="s">
        <v>1164</v>
      </c>
      <c r="H1009" s="127" t="s">
        <v>1166</v>
      </c>
      <c r="I1009" s="127" t="s">
        <v>1168</v>
      </c>
      <c r="J1009" s="127" t="s">
        <v>1161</v>
      </c>
      <c r="K1009" s="127" t="s">
        <v>1163</v>
      </c>
      <c r="L1009" s="127" t="s">
        <v>1165</v>
      </c>
      <c r="M1009" s="127" t="s">
        <v>1167</v>
      </c>
      <c r="N1009" s="127" t="s">
        <v>1169</v>
      </c>
      <c r="O1009" s="127"/>
      <c r="P1009" s="127"/>
    </row>
    <row r="1010" spans="3:27" ht="14.4">
      <c r="C1010" s="123" t="s">
        <v>1927</v>
      </c>
      <c r="D1010" s="124"/>
      <c r="E1010" s="112">
        <f>HLOOKUP(E1009,'Latest indicator estimate data'!$A$1:$ZZ$500,MATCH($C1010,'Latest indicator estimate data'!$G$1:$G$500,0),FALSE)</f>
        <v>53</v>
      </c>
      <c r="F1010" s="112">
        <f>HLOOKUP(F1009,'Latest indicator estimate data'!$A$1:$ZZ$500,MATCH($C1010,'Latest indicator estimate data'!$G$1:$G$500,0),FALSE)</f>
        <v>82</v>
      </c>
      <c r="G1010" s="112">
        <f>HLOOKUP(G1009,'Latest indicator estimate data'!$A$1:$ZZ$500,MATCH($C1010,'Latest indicator estimate data'!$G$1:$G$500,0),FALSE)</f>
        <v>91</v>
      </c>
      <c r="H1010" s="112">
        <f>HLOOKUP(H1009,'Latest indicator estimate data'!$A$1:$ZZ$500,MATCH($C1010,'Latest indicator estimate data'!$G$1:$G$500,0),FALSE)</f>
        <v>95</v>
      </c>
      <c r="I1010" s="112">
        <f>HLOOKUP(I1009,'Latest indicator estimate data'!$A$1:$ZZ$500,MATCH($C1010,'Latest indicator estimate data'!$G$1:$G$500,0),FALSE)</f>
        <v>33</v>
      </c>
      <c r="J1010" s="112">
        <f>HLOOKUP(J1009,'Latest indicator estimate data'!$A$1:$ZZ$500,MATCH($C1010,'Latest indicator estimate data'!$G$1:$G$500,0),FALSE)</f>
        <v>53</v>
      </c>
      <c r="K1010" s="112">
        <f>HLOOKUP(K1009,'Latest indicator estimate data'!$A$1:$ZZ$500,MATCH($C1010,'Latest indicator estimate data'!$G$1:$G$500,0),FALSE)</f>
        <v>12</v>
      </c>
      <c r="L1010" s="112">
        <f>HLOOKUP(L1009,'Latest indicator estimate data'!$A$1:$ZZ$500,MATCH($C1010,'Latest indicator estimate data'!$G$1:$G$500,0),FALSE)</f>
        <v>25</v>
      </c>
      <c r="M1010" s="112">
        <f>HLOOKUP(M1009,'Latest indicator estimate data'!$A$1:$ZZ$500,MATCH($C1010,'Latest indicator estimate data'!$G$1:$G$500,0),FALSE)</f>
        <v>77</v>
      </c>
      <c r="N1010" s="112">
        <f>HLOOKUP(N1009,'Latest indicator estimate data'!$A$1:$ZZ$500,MATCH($C1010,'Latest indicator estimate data'!$G$1:$G$500,0),FALSE)</f>
        <v>3</v>
      </c>
      <c r="O1010" s="112" t="e">
        <f>HLOOKUP(O1009,'Latest indicator estimate data'!$A$1:$ZZ$500,MATCH($C1010,'Latest indicator estimate data'!$G$1:$G$500,0),FALSE)</f>
        <v>#N/A</v>
      </c>
      <c r="P1010" s="112" t="e">
        <f>HLOOKUP(P1009,'Latest indicator estimate data'!A721:ZZ1220,MATCH(C1010,'Latest indicator estimate data'!E721:E1220,0),FALSE)</f>
        <v>#N/A</v>
      </c>
      <c r="X1010" s="19" t="s">
        <v>2460</v>
      </c>
      <c r="Y1010" s="19" t="s">
        <v>1160</v>
      </c>
      <c r="Z1010" s="19" t="s">
        <v>1873</v>
      </c>
      <c r="AA1010" t="s">
        <v>1866</v>
      </c>
    </row>
    <row r="1011" spans="3:27" ht="14.4">
      <c r="C1011" s="133" t="s">
        <v>2027</v>
      </c>
      <c r="D1011" s="134"/>
      <c r="E1011" s="132"/>
      <c r="F1011" s="132"/>
      <c r="G1011" s="132"/>
      <c r="H1011" s="132"/>
      <c r="I1011" s="132"/>
      <c r="J1011" s="132"/>
      <c r="K1011" s="132"/>
      <c r="L1011" s="132"/>
      <c r="M1011" s="132"/>
      <c r="N1011" s="132"/>
      <c r="O1011" s="132"/>
      <c r="P1011" s="132"/>
      <c r="X1011" s="19" t="s">
        <v>2461</v>
      </c>
      <c r="Y1011" s="19" t="s">
        <v>1162</v>
      </c>
      <c r="Z1011" s="19" t="s">
        <v>1877</v>
      </c>
      <c r="AA1011" t="s">
        <v>1866</v>
      </c>
    </row>
    <row r="1012" spans="3:27" ht="14.4">
      <c r="C1012" s="125"/>
      <c r="D1012" s="20" t="s">
        <v>1928</v>
      </c>
      <c r="E1012" s="108">
        <f>IFERROR(HLOOKUP(E1009,'Latest indicator estimate data'!$A$1:$ZZ$500,MATCH($D1012,'Latest indicator estimate data'!$G$1:$G$500,0),FALSE),"")</f>
        <v>54</v>
      </c>
      <c r="F1012" s="108">
        <f>IFERROR(HLOOKUP(F1009,'Latest indicator estimate data'!$A$1:$ZZ$500,MATCH($D1012,'Latest indicator estimate data'!$G$1:$G$500,0),FALSE),"")</f>
        <v>85</v>
      </c>
      <c r="G1012" s="108">
        <f>IFERROR(HLOOKUP(G1009,'Latest indicator estimate data'!$A$1:$ZZ$500,MATCH($D1012,'Latest indicator estimate data'!$G$1:$G$500,0),FALSE),"")</f>
        <v>92</v>
      </c>
      <c r="H1012" s="108">
        <f>IFERROR(HLOOKUP(H1009,'Latest indicator estimate data'!$A$1:$ZZ$500,MATCH($D1012,'Latest indicator estimate data'!$G$1:$G$500,0),FALSE),"")</f>
        <v>90</v>
      </c>
      <c r="I1012" s="108">
        <f>IFERROR(HLOOKUP(I1009,'Latest indicator estimate data'!$A$1:$ZZ$500,MATCH($D1012,'Latest indicator estimate data'!$G$1:$G$500,0),FALSE),"")</f>
        <v>44</v>
      </c>
      <c r="J1012" s="108">
        <f>IFERROR(HLOOKUP(J1009,'Latest indicator estimate data'!$A$1:$ZZ$500,MATCH($D1012,'Latest indicator estimate data'!$G$1:$G$500,0),FALSE),"")</f>
        <v>54</v>
      </c>
      <c r="K1012" s="108">
        <f>IFERROR(HLOOKUP(K1009,'Latest indicator estimate data'!$A$1:$ZZ$500,MATCH($D1012,'Latest indicator estimate data'!$G$1:$G$500,0),FALSE),"")</f>
        <v>10</v>
      </c>
      <c r="L1012" s="108">
        <f>IFERROR(HLOOKUP(L1009,'Latest indicator estimate data'!$A$1:$ZZ$500,MATCH($D1012,'Latest indicator estimate data'!$G$1:$G$500,0),FALSE),"")</f>
        <v>26</v>
      </c>
      <c r="M1012" s="108">
        <f>IFERROR(HLOOKUP(M1009,'Latest indicator estimate data'!$A$1:$ZZ$500,MATCH($D1012,'Latest indicator estimate data'!$G$1:$G$500,0),FALSE),"")</f>
        <v>74</v>
      </c>
      <c r="N1012" s="108">
        <f>IFERROR(HLOOKUP(N1009,'Latest indicator estimate data'!$A$1:$ZZ$500,MATCH($D1012,'Latest indicator estimate data'!$G$1:$G$500,0),FALSE),"")</f>
        <v>5</v>
      </c>
      <c r="O1012" s="108" t="str">
        <f>IFERROR(HLOOKUP(O1009,'Latest indicator estimate data'!$A$1:$ZZ$500,MATCH($D1012,'Latest indicator estimate data'!$G$1:$G$500,0),FALSE),"")</f>
        <v/>
      </c>
      <c r="P1012" s="108" t="str">
        <f>IFERROR(HLOOKUP(P1009,'Latest indicator estimate data'!A721:ZZ1220,MATCH(D1012,'Latest indicator estimate data'!F721:F1220,0),FALSE),"")</f>
        <v/>
      </c>
      <c r="X1012" s="19" t="s">
        <v>2462</v>
      </c>
      <c r="Y1012" s="19" t="s">
        <v>1164</v>
      </c>
      <c r="Z1012" s="19" t="s">
        <v>1881</v>
      </c>
      <c r="AA1012" t="s">
        <v>1866</v>
      </c>
    </row>
    <row r="1013" spans="3:27" ht="27.6">
      <c r="C1013" s="125"/>
      <c r="D1013" s="20" t="s">
        <v>1929</v>
      </c>
      <c r="E1013" s="108">
        <f>IFERROR(HLOOKUP(E1009,'Latest indicator estimate data'!$A$1:$ZZ$500,MATCH($D1013,'Latest indicator estimate data'!$G$1:$G$500,0),FALSE),"")</f>
        <v>52</v>
      </c>
      <c r="F1013" s="108">
        <f>IFERROR(HLOOKUP(F1009,'Latest indicator estimate data'!$A$1:$ZZ$500,MATCH($D1013,'Latest indicator estimate data'!$G$1:$G$500,0),FALSE),"")</f>
        <v>81</v>
      </c>
      <c r="G1013" s="108">
        <f>IFERROR(HLOOKUP(G1009,'Latest indicator estimate data'!$A$1:$ZZ$500,MATCH($D1013,'Latest indicator estimate data'!$G$1:$G$500,0),FALSE),"")</f>
        <v>91</v>
      </c>
      <c r="H1013" s="108">
        <f>IFERROR(HLOOKUP(H1009,'Latest indicator estimate data'!$A$1:$ZZ$500,MATCH($D1013,'Latest indicator estimate data'!$G$1:$G$500,0),FALSE),"")</f>
        <v>97</v>
      </c>
      <c r="I1013" s="108">
        <f>IFERROR(HLOOKUP(I1009,'Latest indicator estimate data'!$A$1:$ZZ$500,MATCH($D1013,'Latest indicator estimate data'!$G$1:$G$500,0),FALSE),"")</f>
        <v>29</v>
      </c>
      <c r="J1013" s="108">
        <f>IFERROR(HLOOKUP(J1009,'Latest indicator estimate data'!$A$1:$ZZ$500,MATCH($D1013,'Latest indicator estimate data'!$G$1:$G$500,0),FALSE),"")</f>
        <v>52</v>
      </c>
      <c r="K1013" s="108">
        <f>IFERROR(HLOOKUP(K1009,'Latest indicator estimate data'!$A$1:$ZZ$500,MATCH($D1013,'Latest indicator estimate data'!$G$1:$G$500,0),FALSE),"")</f>
        <v>13</v>
      </c>
      <c r="L1013" s="108">
        <f>IFERROR(HLOOKUP(L1009,'Latest indicator estimate data'!$A$1:$ZZ$500,MATCH($D1013,'Latest indicator estimate data'!$G$1:$G$500,0),FALSE),"")</f>
        <v>25</v>
      </c>
      <c r="M1013" s="108">
        <f>IFERROR(HLOOKUP(M1009,'Latest indicator estimate data'!$A$1:$ZZ$500,MATCH($D1013,'Latest indicator estimate data'!$G$1:$G$500,0),FALSE),"")</f>
        <v>78</v>
      </c>
      <c r="N1013" s="108">
        <f>IFERROR(HLOOKUP(N1009,'Latest indicator estimate data'!$A$1:$ZZ$500,MATCH($D1013,'Latest indicator estimate data'!$G$1:$G$500,0),FALSE),"")</f>
        <v>2</v>
      </c>
      <c r="O1013" s="108" t="str">
        <f>IFERROR(HLOOKUP(O1009,'Latest indicator estimate data'!$A$1:$ZZ$500,MATCH($D1013,'Latest indicator estimate data'!$G$1:$G$500,0),FALSE),"")</f>
        <v/>
      </c>
      <c r="P1013" s="108" t="str">
        <f>IFERROR(HLOOKUP(P1009,'Latest indicator estimate data'!A721:ZZ1220,MATCH(D1013,'Latest indicator estimate data'!F721:F1220,0),FALSE),"")</f>
        <v/>
      </c>
      <c r="X1013" s="19" t="s">
        <v>2463</v>
      </c>
      <c r="Y1013" s="19" t="s">
        <v>1166</v>
      </c>
      <c r="Z1013" s="19" t="s">
        <v>1885</v>
      </c>
      <c r="AA1013" t="s">
        <v>1866</v>
      </c>
    </row>
    <row r="1014" spans="3:27" ht="14.4">
      <c r="C1014" s="130" t="s">
        <v>2031</v>
      </c>
      <c r="D1014" s="131"/>
      <c r="E1014" s="132"/>
      <c r="F1014" s="132"/>
      <c r="G1014" s="132"/>
      <c r="H1014" s="132"/>
      <c r="I1014" s="132"/>
      <c r="J1014" s="132"/>
      <c r="K1014" s="132"/>
      <c r="L1014" s="132"/>
      <c r="M1014" s="132"/>
      <c r="N1014" s="132"/>
      <c r="O1014" s="132"/>
      <c r="P1014" s="132"/>
      <c r="X1014" s="19" t="s">
        <v>2464</v>
      </c>
      <c r="Y1014" s="19" t="s">
        <v>1168</v>
      </c>
      <c r="Z1014" s="19" t="s">
        <v>1889</v>
      </c>
      <c r="AA1014" t="s">
        <v>1866</v>
      </c>
    </row>
    <row r="1015" spans="3:27" ht="14.4">
      <c r="C1015" s="125"/>
      <c r="D1015" s="20" t="s">
        <v>2558</v>
      </c>
      <c r="E1015" s="108">
        <f>IFERROR(HLOOKUP(E1009,'Latest indicator estimate data'!$A$1:$ZZ$500,MATCH($D1015,'Latest indicator estimate data'!$G$1:$G$500,0),FALSE),"")</f>
        <v>52</v>
      </c>
      <c r="F1015" s="108">
        <f>IFERROR(HLOOKUP(F1009,'Latest indicator estimate data'!$A$1:$ZZ$500,MATCH($D1015,'Latest indicator estimate data'!$G$1:$G$500,0),FALSE),"")</f>
        <v>82</v>
      </c>
      <c r="G1015" s="108">
        <f>IFERROR(HLOOKUP(G1009,'Latest indicator estimate data'!$A$1:$ZZ$500,MATCH($D1015,'Latest indicator estimate data'!$G$1:$G$500,0),FALSE),"")</f>
        <v>91</v>
      </c>
      <c r="H1015" s="108">
        <f>IFERROR(HLOOKUP(H1009,'Latest indicator estimate data'!$A$1:$ZZ$500,MATCH($D1015,'Latest indicator estimate data'!$G$1:$G$500,0),FALSE),"")</f>
        <v>97</v>
      </c>
      <c r="I1015" s="108">
        <f>IFERROR(HLOOKUP(I1009,'Latest indicator estimate data'!$A$1:$ZZ$500,MATCH($D1015,'Latest indicator estimate data'!$G$1:$G$500,0),FALSE),"")</f>
        <v>31</v>
      </c>
      <c r="J1015" s="108">
        <f>IFERROR(HLOOKUP(J1009,'Latest indicator estimate data'!$A$1:$ZZ$500,MATCH($D1015,'Latest indicator estimate data'!$G$1:$G$500,0),FALSE),"")</f>
        <v>52</v>
      </c>
      <c r="K1015" s="108">
        <f>IFERROR(HLOOKUP(K1009,'Latest indicator estimate data'!$A$1:$ZZ$500,MATCH($D1015,'Latest indicator estimate data'!$G$1:$G$500,0),FALSE),"")</f>
        <v>13</v>
      </c>
      <c r="L1015" s="108">
        <f>IFERROR(HLOOKUP(L1009,'Latest indicator estimate data'!$A$1:$ZZ$500,MATCH($D1015,'Latest indicator estimate data'!$G$1:$G$500,0),FALSE),"")</f>
        <v>25</v>
      </c>
      <c r="M1015" s="108">
        <f>IFERROR(HLOOKUP(M1009,'Latest indicator estimate data'!$A$1:$ZZ$500,MATCH($D1015,'Latest indicator estimate data'!$G$1:$G$500,0),FALSE),"")</f>
        <v>77</v>
      </c>
      <c r="N1015" s="108">
        <f>IFERROR(HLOOKUP(N1009,'Latest indicator estimate data'!$A$1:$ZZ$500,MATCH($D1015,'Latest indicator estimate data'!$G$1:$G$500,0),FALSE),"")</f>
        <v>2</v>
      </c>
      <c r="O1015" s="108" t="str">
        <f>IFERROR(HLOOKUP(O1009,'Latest indicator estimate data'!$A$1:$ZZ$500,MATCH($D1015,'Latest indicator estimate data'!$G$1:$G$500,0),FALSE),"")</f>
        <v/>
      </c>
      <c r="P1015" s="108" t="str">
        <f>IFERROR(HLOOKUP(P1009,'Latest indicator estimate data'!L721:AAK1220,MATCH(D1015,'Latest indicator estimate data'!Q721:Q1220,0),FALSE),"")</f>
        <v/>
      </c>
      <c r="X1015" s="19" t="s">
        <v>2460</v>
      </c>
      <c r="Y1015" s="19" t="s">
        <v>1161</v>
      </c>
      <c r="Z1015" s="19" t="s">
        <v>1875</v>
      </c>
      <c r="AA1015" t="s">
        <v>1866</v>
      </c>
    </row>
    <row r="1016" spans="3:27" ht="14.4">
      <c r="C1016" s="125"/>
      <c r="D1016" s="20" t="s">
        <v>2559</v>
      </c>
      <c r="E1016" s="108">
        <f>IFERROR(HLOOKUP(E1009,'Latest indicator estimate data'!$A$1:$ZZ$500,MATCH($D1016,'Latest indicator estimate data'!$G$1:$G$500,0),FALSE),"")</f>
        <v>53</v>
      </c>
      <c r="F1016" s="108">
        <f>IFERROR(HLOOKUP(F1009,'Latest indicator estimate data'!$A$1:$ZZ$500,MATCH($D1016,'Latest indicator estimate data'!$G$1:$G$500,0),FALSE),"")</f>
        <v>82</v>
      </c>
      <c r="G1016" s="108">
        <f>IFERROR(HLOOKUP(G1009,'Latest indicator estimate data'!$A$1:$ZZ$500,MATCH($D1016,'Latest indicator estimate data'!$G$1:$G$500,0),FALSE),"")</f>
        <v>91</v>
      </c>
      <c r="H1016" s="108">
        <f>IFERROR(HLOOKUP(H1009,'Latest indicator estimate data'!$A$1:$ZZ$500,MATCH($D1016,'Latest indicator estimate data'!$G$1:$G$500,0),FALSE),"")</f>
        <v>88</v>
      </c>
      <c r="I1016" s="108">
        <f>IFERROR(HLOOKUP(I1009,'Latest indicator estimate data'!$A$1:$ZZ$500,MATCH($D1016,'Latest indicator estimate data'!$G$1:$G$500,0),FALSE),"")</f>
        <v>41</v>
      </c>
      <c r="J1016" s="108">
        <f>IFERROR(HLOOKUP(J1009,'Latest indicator estimate data'!$A$1:$ZZ$500,MATCH($D1016,'Latest indicator estimate data'!$G$1:$G$500,0),FALSE),"")</f>
        <v>53</v>
      </c>
      <c r="K1016" s="108">
        <f>IFERROR(HLOOKUP(K1009,'Latest indicator estimate data'!$A$1:$ZZ$500,MATCH($D1016,'Latest indicator estimate data'!$G$1:$G$500,0),FALSE),"")</f>
        <v>9</v>
      </c>
      <c r="L1016" s="108">
        <f>IFERROR(HLOOKUP(L1009,'Latest indicator estimate data'!$A$1:$ZZ$500,MATCH($D1016,'Latest indicator estimate data'!$G$1:$G$500,0),FALSE),"")</f>
        <v>26</v>
      </c>
      <c r="M1016" s="108">
        <f>IFERROR(HLOOKUP(M1009,'Latest indicator estimate data'!$A$1:$ZZ$500,MATCH($D1016,'Latest indicator estimate data'!$G$1:$G$500,0),FALSE),"")</f>
        <v>76</v>
      </c>
      <c r="N1016" s="108">
        <f>IFERROR(HLOOKUP(N1009,'Latest indicator estimate data'!$A$1:$ZZ$500,MATCH($D1016,'Latest indicator estimate data'!$G$1:$G$500,0),FALSE),"")</f>
        <v>6</v>
      </c>
      <c r="O1016" s="108" t="str">
        <f>IFERROR(HLOOKUP(O1009,'Latest indicator estimate data'!$A$1:$ZZ$500,MATCH($D1016,'Latest indicator estimate data'!$G$1:$G$500,0),FALSE),"")</f>
        <v/>
      </c>
      <c r="P1016" s="108" t="str">
        <f>IFERROR(HLOOKUP(P1009,'Latest indicator estimate data'!L722:AAK1221,MATCH(D1016,'Latest indicator estimate data'!Q722:Q1221,0),FALSE),"")</f>
        <v/>
      </c>
      <c r="X1016" s="19" t="s">
        <v>2461</v>
      </c>
      <c r="Y1016" s="19" t="s">
        <v>1163</v>
      </c>
      <c r="Z1016" s="19" t="s">
        <v>1879</v>
      </c>
      <c r="AA1016" t="s">
        <v>1866</v>
      </c>
    </row>
    <row r="1017" spans="3:27" ht="14.4">
      <c r="C1017" s="130" t="s">
        <v>2035</v>
      </c>
      <c r="D1017" s="131"/>
      <c r="E1017" s="132"/>
      <c r="F1017" s="132"/>
      <c r="G1017" s="132"/>
      <c r="H1017" s="132"/>
      <c r="I1017" s="132"/>
      <c r="J1017" s="132"/>
      <c r="K1017" s="132"/>
      <c r="L1017" s="132"/>
      <c r="M1017" s="132"/>
      <c r="N1017" s="132"/>
      <c r="O1017" s="132"/>
      <c r="P1017" s="132"/>
      <c r="X1017" s="19" t="s">
        <v>2462</v>
      </c>
      <c r="Y1017" s="19" t="s">
        <v>1165</v>
      </c>
      <c r="Z1017" s="19" t="s">
        <v>1883</v>
      </c>
      <c r="AA1017" t="s">
        <v>1866</v>
      </c>
    </row>
    <row r="1018" spans="3:27" ht="14.4">
      <c r="C1018" s="125"/>
      <c r="D1018" s="20" t="s">
        <v>1933</v>
      </c>
      <c r="E1018" s="108">
        <f>IFERROR(HLOOKUP(E1009,'Latest indicator estimate data'!$A$1:$ZZ$500,MATCH($D1018,'Latest indicator estimate data'!$G$1:$G$500,0),FALSE),"")</f>
        <v>57</v>
      </c>
      <c r="F1018" s="108">
        <f>IFERROR(HLOOKUP(F1009,'Latest indicator estimate data'!$A$1:$ZZ$500,MATCH($D1018,'Latest indicator estimate data'!$G$1:$G$500,0),FALSE),"")</f>
        <v>81</v>
      </c>
      <c r="G1018" s="108">
        <f>IFERROR(HLOOKUP(G1009,'Latest indicator estimate data'!$A$1:$ZZ$500,MATCH($D1018,'Latest indicator estimate data'!$G$1:$G$500,0),FALSE),"")</f>
        <v>91</v>
      </c>
      <c r="H1018" s="108">
        <f>IFERROR(HLOOKUP(H1009,'Latest indicator estimate data'!$A$1:$ZZ$500,MATCH($D1018,'Latest indicator estimate data'!$G$1:$G$500,0),FALSE),"")</f>
        <v>94</v>
      </c>
      <c r="I1018" s="108">
        <f>IFERROR(HLOOKUP(I1009,'Latest indicator estimate data'!$A$1:$ZZ$500,MATCH($D1018,'Latest indicator estimate data'!$G$1:$G$500,0),FALSE),"")</f>
        <v>25</v>
      </c>
      <c r="J1018" s="108">
        <f>IFERROR(HLOOKUP(J1009,'Latest indicator estimate data'!$A$1:$ZZ$500,MATCH($D1018,'Latest indicator estimate data'!$G$1:$G$500,0),FALSE),"")</f>
        <v>57</v>
      </c>
      <c r="K1018" s="108">
        <f>IFERROR(HLOOKUP(K1009,'Latest indicator estimate data'!$A$1:$ZZ$500,MATCH($D1018,'Latest indicator estimate data'!$G$1:$G$500,0),FALSE),"")</f>
        <v>13</v>
      </c>
      <c r="L1018" s="108">
        <f>IFERROR(HLOOKUP(L1009,'Latest indicator estimate data'!$A$1:$ZZ$500,MATCH($D1018,'Latest indicator estimate data'!$G$1:$G$500,0),FALSE),"")</f>
        <v>26</v>
      </c>
      <c r="M1018" s="108">
        <f>IFERROR(HLOOKUP(M1009,'Latest indicator estimate data'!$A$1:$ZZ$500,MATCH($D1018,'Latest indicator estimate data'!$G$1:$G$500,0),FALSE),"")</f>
        <v>74</v>
      </c>
      <c r="N1018" s="108">
        <f>IFERROR(HLOOKUP(N1009,'Latest indicator estimate data'!$A$1:$ZZ$500,MATCH($D1018,'Latest indicator estimate data'!$G$1:$G$500,0),FALSE),"")</f>
        <v>1</v>
      </c>
      <c r="O1018" s="108" t="str">
        <f>IFERROR(HLOOKUP(O1009,'Latest indicator estimate data'!$A$1:$ZZ$500,MATCH($D1018,'Latest indicator estimate data'!$G$1:$G$500,0),FALSE),"")</f>
        <v/>
      </c>
      <c r="P1018" s="108" t="str">
        <f>IFERROR(HLOOKUP(P1009,'Latest indicator estimate data'!L724:AAK1223,MATCH(D1018,'Latest indicator estimate data'!Q724:Q1223,0),FALSE),"")</f>
        <v/>
      </c>
      <c r="X1018" s="19" t="s">
        <v>2463</v>
      </c>
      <c r="Y1018" s="19" t="s">
        <v>1167</v>
      </c>
      <c r="Z1018" s="19" t="s">
        <v>1887</v>
      </c>
      <c r="AA1018" t="s">
        <v>1866</v>
      </c>
    </row>
    <row r="1019" spans="3:27" ht="14.4">
      <c r="C1019" s="125"/>
      <c r="D1019" s="20" t="s">
        <v>1934</v>
      </c>
      <c r="E1019" s="108">
        <f>IFERROR(HLOOKUP(E1009,'Latest indicator estimate data'!$A$1:$ZZ$500,MATCH($D1019,'Latest indicator estimate data'!$G$1:$G$500,0),FALSE),"")</f>
        <v>48</v>
      </c>
      <c r="F1019" s="108">
        <f>IFERROR(HLOOKUP(F1009,'Latest indicator estimate data'!$A$1:$ZZ$500,MATCH($D1019,'Latest indicator estimate data'!$G$1:$G$500,0),FALSE),"")</f>
        <v>84</v>
      </c>
      <c r="G1019" s="108">
        <f>IFERROR(HLOOKUP(G1009,'Latest indicator estimate data'!$A$1:$ZZ$500,MATCH($D1019,'Latest indicator estimate data'!$G$1:$G$500,0),FALSE),"")</f>
        <v>91</v>
      </c>
      <c r="H1019" s="108">
        <f>IFERROR(HLOOKUP(H1009,'Latest indicator estimate data'!$A$1:$ZZ$500,MATCH($D1019,'Latest indicator estimate data'!$G$1:$G$500,0),FALSE),"")</f>
        <v>96</v>
      </c>
      <c r="I1019" s="108">
        <f>IFERROR(HLOOKUP(I1009,'Latest indicator estimate data'!$A$1:$ZZ$500,MATCH($D1019,'Latest indicator estimate data'!$G$1:$G$500,0),FALSE),"")</f>
        <v>42</v>
      </c>
      <c r="J1019" s="108">
        <f>IFERROR(HLOOKUP(J1009,'Latest indicator estimate data'!$A$1:$ZZ$500,MATCH($D1019,'Latest indicator estimate data'!$G$1:$G$500,0),FALSE),"")</f>
        <v>48</v>
      </c>
      <c r="K1019" s="108">
        <f>IFERROR(HLOOKUP(K1009,'Latest indicator estimate data'!$A$1:$ZZ$500,MATCH($D1019,'Latest indicator estimate data'!$G$1:$G$500,0),FALSE),"")</f>
        <v>10</v>
      </c>
      <c r="L1019" s="108">
        <f>IFERROR(HLOOKUP(L1009,'Latest indicator estimate data'!$A$1:$ZZ$500,MATCH($D1019,'Latest indicator estimate data'!$G$1:$G$500,0),FALSE),"")</f>
        <v>24</v>
      </c>
      <c r="M1019" s="108">
        <f>IFERROR(HLOOKUP(M1009,'Latest indicator estimate data'!$A$1:$ZZ$500,MATCH($D1019,'Latest indicator estimate data'!$G$1:$G$500,0),FALSE),"")</f>
        <v>81</v>
      </c>
      <c r="N1019" s="108">
        <f>IFERROR(HLOOKUP(N1009,'Latest indicator estimate data'!$A$1:$ZZ$500,MATCH($D1019,'Latest indicator estimate data'!$G$1:$G$500,0),FALSE),"")</f>
        <v>4</v>
      </c>
      <c r="O1019" s="108" t="str">
        <f>IFERROR(HLOOKUP(O1009,'Latest indicator estimate data'!$A$1:$ZZ$500,MATCH($D1019,'Latest indicator estimate data'!$G$1:$G$500,0),FALSE),"")</f>
        <v/>
      </c>
      <c r="P1019" s="108" t="str">
        <f>IFERROR(HLOOKUP(P1009,'Latest indicator estimate data'!L725:AAK1224,MATCH(D1019,'Latest indicator estimate data'!Q725:Q1224,0),FALSE),"")</f>
        <v/>
      </c>
      <c r="X1019" s="19" t="s">
        <v>2464</v>
      </c>
      <c r="Y1019" s="19" t="s">
        <v>1169</v>
      </c>
      <c r="Z1019" s="19" t="s">
        <v>1891</v>
      </c>
      <c r="AA1019" t="s">
        <v>1866</v>
      </c>
    </row>
    <row r="1020" spans="3:27">
      <c r="C1020" s="130" t="s">
        <v>2039</v>
      </c>
      <c r="D1020" s="131"/>
      <c r="E1020" s="132"/>
      <c r="F1020" s="132"/>
      <c r="G1020" s="132"/>
      <c r="H1020" s="132"/>
      <c r="I1020" s="132"/>
      <c r="J1020" s="132"/>
      <c r="K1020" s="132"/>
      <c r="L1020" s="132"/>
      <c r="M1020" s="132"/>
      <c r="N1020" s="132"/>
      <c r="O1020" s="132"/>
      <c r="P1020" s="132"/>
    </row>
    <row r="1021" spans="3:27">
      <c r="C1021" s="125"/>
      <c r="D1021" s="20" t="s">
        <v>2561</v>
      </c>
      <c r="E1021" s="108">
        <f>IFERROR(HLOOKUP(E1009,'Latest indicator estimate data'!$A$1:$ZZ$500,MATCH($D1021,'Latest indicator estimate data'!$G$1:$G$500,0),FALSE),"")</f>
        <v>36</v>
      </c>
      <c r="F1021" s="108">
        <f>IFERROR(HLOOKUP(F1009,'Latest indicator estimate data'!$A$1:$ZZ$500,MATCH($D1021,'Latest indicator estimate data'!$G$1:$G$500,0),FALSE),"")</f>
        <v>82</v>
      </c>
      <c r="G1021" s="108">
        <f>IFERROR(HLOOKUP(G1009,'Latest indicator estimate data'!$A$1:$ZZ$500,MATCH($D1021,'Latest indicator estimate data'!$G$1:$G$500,0),FALSE),"")</f>
        <v>91</v>
      </c>
      <c r="H1021" s="108">
        <f>IFERROR(HLOOKUP(H1009,'Latest indicator estimate data'!$A$1:$ZZ$500,MATCH($D1021,'Latest indicator estimate data'!$G$1:$G$500,0),FALSE),"")</f>
        <v>82</v>
      </c>
      <c r="I1021" s="108">
        <f>IFERROR(HLOOKUP(I1009,'Latest indicator estimate data'!$A$1:$ZZ$500,MATCH($D1021,'Latest indicator estimate data'!$G$1:$G$500,0),FALSE),"")</f>
        <v>36</v>
      </c>
      <c r="J1021" s="108">
        <f>IFERROR(HLOOKUP(J1009,'Latest indicator estimate data'!$A$1:$ZZ$500,MATCH($D1021,'Latest indicator estimate data'!$G$1:$G$500,0),FALSE),"")</f>
        <v>36</v>
      </c>
      <c r="K1021" s="108">
        <f>IFERROR(HLOOKUP(K1009,'Latest indicator estimate data'!$A$1:$ZZ$500,MATCH($D1021,'Latest indicator estimate data'!$G$1:$G$500,0),FALSE),"")</f>
        <v>9</v>
      </c>
      <c r="L1021" s="108">
        <f>IFERROR(HLOOKUP(L1009,'Latest indicator estimate data'!$A$1:$ZZ$500,MATCH($D1021,'Latest indicator estimate data'!$G$1:$G$500,0),FALSE),"")</f>
        <v>9</v>
      </c>
      <c r="M1021" s="108">
        <f>IFERROR(HLOOKUP(M1009,'Latest indicator estimate data'!$A$1:$ZZ$500,MATCH($D1021,'Latest indicator estimate data'!$G$1:$G$500,0),FALSE),"")</f>
        <v>73</v>
      </c>
      <c r="N1021" s="108">
        <f>IFERROR(HLOOKUP(N1009,'Latest indicator estimate data'!$A$1:$ZZ$500,MATCH($D1021,'Latest indicator estimate data'!$G$1:$G$500,0),FALSE),"")</f>
        <v>0</v>
      </c>
      <c r="O1021" s="108" t="str">
        <f>IFERROR(HLOOKUP(O1009,'Latest indicator estimate data'!$A$1:$ZZ$500,MATCH($D1021,'Latest indicator estimate data'!$G$1:$G$500,0),FALSE),"")</f>
        <v/>
      </c>
      <c r="P1021" s="108" t="str">
        <f>IFERROR(HLOOKUP(P1009,'Latest indicator estimate data'!L727:AAK1226,MATCH(D1021,'Latest indicator estimate data'!Q727:Q1226,0),FALSE),"")</f>
        <v/>
      </c>
    </row>
    <row r="1022" spans="3:27">
      <c r="C1022" s="126"/>
      <c r="D1022" s="129" t="s">
        <v>2560</v>
      </c>
      <c r="E1022" s="113">
        <f>IFERROR(HLOOKUP(E1009,'Latest indicator estimate data'!$A$1:$ZZ$500,MATCH($D1022,'Latest indicator estimate data'!$G$1:$G$500,0),FALSE),"")</f>
        <v>54</v>
      </c>
      <c r="F1022" s="113">
        <f>IFERROR(HLOOKUP(F1009,'Latest indicator estimate data'!$A$1:$ZZ$500,MATCH($D1022,'Latest indicator estimate data'!$G$1:$G$500,0),FALSE),"")</f>
        <v>82</v>
      </c>
      <c r="G1022" s="113">
        <f>IFERROR(HLOOKUP(G1009,'Latest indicator estimate data'!$A$1:$ZZ$500,MATCH($D1022,'Latest indicator estimate data'!$G$1:$G$500,0),FALSE),"")</f>
        <v>91</v>
      </c>
      <c r="H1022" s="113">
        <f>IFERROR(HLOOKUP(H1009,'Latest indicator estimate data'!$A$1:$ZZ$500,MATCH($D1022,'Latest indicator estimate data'!$G$1:$G$500,0),FALSE),"")</f>
        <v>96</v>
      </c>
      <c r="I1022" s="113">
        <f>IFERROR(HLOOKUP(I1009,'Latest indicator estimate data'!$A$1:$ZZ$500,MATCH($D1022,'Latest indicator estimate data'!$G$1:$G$500,0),FALSE),"")</f>
        <v>33</v>
      </c>
      <c r="J1022" s="113">
        <f>IFERROR(HLOOKUP(J1009,'Latest indicator estimate data'!$A$1:$ZZ$500,MATCH($D1022,'Latest indicator estimate data'!$G$1:$G$500,0),FALSE),"")</f>
        <v>54</v>
      </c>
      <c r="K1022" s="113">
        <f>IFERROR(HLOOKUP(K1009,'Latest indicator estimate data'!$A$1:$ZZ$500,MATCH($D1022,'Latest indicator estimate data'!$G$1:$G$500,0),FALSE),"")</f>
        <v>12</v>
      </c>
      <c r="L1022" s="113">
        <f>IFERROR(HLOOKUP(L1009,'Latest indicator estimate data'!$A$1:$ZZ$500,MATCH($D1022,'Latest indicator estimate data'!$G$1:$G$500,0),FALSE),"")</f>
        <v>27</v>
      </c>
      <c r="M1022" s="113">
        <f>IFERROR(HLOOKUP(M1009,'Latest indicator estimate data'!$A$1:$ZZ$500,MATCH($D1022,'Latest indicator estimate data'!$G$1:$G$500,0),FALSE),"")</f>
        <v>77</v>
      </c>
      <c r="N1022" s="113">
        <f>IFERROR(HLOOKUP(N1009,'Latest indicator estimate data'!$A$1:$ZZ$500,MATCH($D1022,'Latest indicator estimate data'!$G$1:$G$500,0),FALSE),"")</f>
        <v>3</v>
      </c>
      <c r="O1022" s="113" t="str">
        <f>IFERROR(HLOOKUP(O1009,'Latest indicator estimate data'!$A$1:$ZZ$500,MATCH($D1022,'Latest indicator estimate data'!$G$1:$G$500,0),FALSE),"")</f>
        <v/>
      </c>
      <c r="P1022" s="113" t="str">
        <f>IFERROR(HLOOKUP(P1009,'Latest indicator estimate data'!L728:AAK1227,MATCH(D1022,'Latest indicator estimate data'!Q728:Q1227,0),FALSE),"")</f>
        <v/>
      </c>
    </row>
    <row r="1026" spans="2:27">
      <c r="B1026" s="105" t="s">
        <v>2465</v>
      </c>
    </row>
    <row r="1027" spans="2:27">
      <c r="B1027" s="105" t="s">
        <v>2466</v>
      </c>
      <c r="C1027" s="105"/>
      <c r="D1027" s="106"/>
      <c r="E1027" s="107"/>
      <c r="F1027" s="107"/>
      <c r="G1027" s="107"/>
      <c r="H1027" s="107"/>
      <c r="I1027" s="107"/>
      <c r="J1027" s="107"/>
      <c r="K1027" s="107"/>
      <c r="L1027" s="107"/>
      <c r="M1027" s="107"/>
      <c r="N1027" s="107"/>
      <c r="O1027" s="108"/>
      <c r="P1027" s="118"/>
    </row>
    <row r="1028" spans="2:27" ht="73.5" customHeight="1">
      <c r="C1028" s="109"/>
      <c r="D1028" s="109"/>
      <c r="E1028" s="110"/>
      <c r="F1028" s="245" t="s">
        <v>2467</v>
      </c>
      <c r="G1028" s="245"/>
      <c r="H1028" s="245"/>
      <c r="I1028" s="245"/>
      <c r="J1028" s="245"/>
      <c r="K1028" s="245" t="s">
        <v>2468</v>
      </c>
      <c r="L1028" s="245"/>
      <c r="M1028" s="110"/>
      <c r="N1028" s="110"/>
      <c r="O1028" s="110"/>
      <c r="P1028" s="110"/>
    </row>
    <row r="1029" spans="2:27" ht="55.2">
      <c r="C1029" s="120"/>
      <c r="D1029" s="120"/>
      <c r="E1029" s="160" t="str">
        <f>X1031</f>
        <v>System to report COVID-19 vaccinations</v>
      </c>
      <c r="F1029" s="160" t="str">
        <f>X1032</f>
        <v>storage of vaccine</v>
      </c>
      <c r="G1029" s="160" t="str">
        <f>X1033</f>
        <v>administration of vaccine</v>
      </c>
      <c r="H1029" s="160" t="str">
        <f>X1034</f>
        <v>management of adverse events</v>
      </c>
      <c r="I1029" s="160" t="str">
        <f>X1035</f>
        <v>reporting adverse events</v>
      </c>
      <c r="J1029" s="160" t="str">
        <f>X1036</f>
        <v>stock out of syringes - previous one month</v>
      </c>
      <c r="K1029" s="160" t="str">
        <f>X1037</f>
        <v>AEFI kit</v>
      </c>
      <c r="L1029" s="160" t="str">
        <f>X1038</f>
        <v xml:space="preserve">a system to report AEFI </v>
      </c>
      <c r="M1029" s="160"/>
      <c r="N1029" s="160"/>
      <c r="O1029" s="160"/>
      <c r="P1029" s="160"/>
    </row>
    <row r="1030" spans="2:27" ht="41.4">
      <c r="C1030" s="121"/>
      <c r="D1030" s="121"/>
      <c r="E1030" s="127" t="s">
        <v>1170</v>
      </c>
      <c r="F1030" s="127" t="s">
        <v>1171</v>
      </c>
      <c r="G1030" s="127" t="s">
        <v>1172</v>
      </c>
      <c r="H1030" s="127" t="s">
        <v>1173</v>
      </c>
      <c r="I1030" s="127" t="s">
        <v>1174</v>
      </c>
      <c r="J1030" s="127" t="s">
        <v>1175</v>
      </c>
      <c r="K1030" s="127" t="s">
        <v>1176</v>
      </c>
      <c r="L1030" s="127" t="s">
        <v>1177</v>
      </c>
      <c r="M1030" s="127"/>
      <c r="N1030" s="127"/>
      <c r="O1030" s="127"/>
      <c r="P1030" s="127"/>
    </row>
    <row r="1031" spans="2:27" ht="14.4">
      <c r="C1031" s="123" t="s">
        <v>1927</v>
      </c>
      <c r="D1031" s="124"/>
      <c r="E1031" s="112">
        <f>HLOOKUP(E1030,'Latest indicator estimate data'!$A$1:$ZZ$500,MATCH($C1031,'Latest indicator estimate data'!$G$1:$G$500,0),FALSE)</f>
        <v>99</v>
      </c>
      <c r="F1031" s="112">
        <f>HLOOKUP(F1030,'Latest indicator estimate data'!$A$1:$ZZ$500,MATCH($C1031,'Latest indicator estimate data'!$G$1:$G$500,0),FALSE)</f>
        <v>97</v>
      </c>
      <c r="G1031" s="112">
        <f>HLOOKUP(G1030,'Latest indicator estimate data'!$A$1:$ZZ$500,MATCH($C1031,'Latest indicator estimate data'!$G$1:$G$500,0),FALSE)</f>
        <v>98</v>
      </c>
      <c r="H1031" s="112">
        <f>HLOOKUP(H1030,'Latest indicator estimate data'!$A$1:$ZZ$500,MATCH($C1031,'Latest indicator estimate data'!$G$1:$G$500,0),FALSE)</f>
        <v>92</v>
      </c>
      <c r="I1031" s="112">
        <f>HLOOKUP(I1030,'Latest indicator estimate data'!$A$1:$ZZ$500,MATCH($C1031,'Latest indicator estimate data'!$G$1:$G$500,0),FALSE)</f>
        <v>98</v>
      </c>
      <c r="J1031" s="112">
        <f>HLOOKUP(J1030,'Latest indicator estimate data'!$A$1:$ZZ$500,MATCH($C1031,'Latest indicator estimate data'!$G$1:$G$500,0),FALSE)</f>
        <v>10</v>
      </c>
      <c r="K1031" s="112">
        <f>HLOOKUP(K1030,'Latest indicator estimate data'!$A$1:$ZZ$500,MATCH($C1031,'Latest indicator estimate data'!$G$1:$G$500,0),FALSE)</f>
        <v>55</v>
      </c>
      <c r="L1031" s="112">
        <f>HLOOKUP(L1030,'Latest indicator estimate data'!$A$1:$ZZ$500,MATCH($C1031,'Latest indicator estimate data'!$G$1:$G$500,0),FALSE)</f>
        <v>92</v>
      </c>
      <c r="M1031" s="112" t="e">
        <f>HLOOKUP(M1030,'Latest indicator estimate data'!$A$1:$ZZ$500,MATCH($C1031,'Latest indicator estimate data'!$G$1:$G$500,0),FALSE)</f>
        <v>#N/A</v>
      </c>
      <c r="N1031" s="112" t="e">
        <f>HLOOKUP(N1030,'Latest indicator estimate data'!$A$1:$ZZ$500,MATCH($C1031,'Latest indicator estimate data'!$G$1:$G$500,0),FALSE)</f>
        <v>#N/A</v>
      </c>
      <c r="O1031" s="112" t="e">
        <f>HLOOKUP(O1030,'Latest indicator estimate data'!$A$1:$ZZ$500,MATCH($C1031,'Latest indicator estimate data'!$G$1:$G$500,0),FALSE)</f>
        <v>#N/A</v>
      </c>
      <c r="P1031" s="112" t="e">
        <f>HLOOKUP(P1030,'Latest indicator estimate data'!A741:ZZ1240,MATCH(C1031,'Latest indicator estimate data'!E741:E1240,0),FALSE)</f>
        <v>#N/A</v>
      </c>
      <c r="X1031" s="19" t="s">
        <v>2469</v>
      </c>
      <c r="Y1031" s="19" t="s">
        <v>1170</v>
      </c>
      <c r="Z1031" s="19" t="s">
        <v>1893</v>
      </c>
      <c r="AA1031" t="s">
        <v>1269</v>
      </c>
    </row>
    <row r="1032" spans="2:27" ht="14.4">
      <c r="C1032" s="133" t="s">
        <v>2027</v>
      </c>
      <c r="D1032" s="134"/>
      <c r="E1032" s="132"/>
      <c r="F1032" s="132"/>
      <c r="G1032" s="132"/>
      <c r="H1032" s="132"/>
      <c r="I1032" s="132"/>
      <c r="J1032" s="132"/>
      <c r="K1032" s="132"/>
      <c r="L1032" s="132"/>
      <c r="M1032" s="132"/>
      <c r="N1032" s="132"/>
      <c r="O1032" s="132"/>
      <c r="P1032" s="132"/>
      <c r="X1032" s="19" t="s">
        <v>2470</v>
      </c>
      <c r="Y1032" s="19" t="s">
        <v>1171</v>
      </c>
      <c r="Z1032" s="19" t="s">
        <v>1895</v>
      </c>
      <c r="AA1032" t="s">
        <v>1866</v>
      </c>
    </row>
    <row r="1033" spans="2:27" ht="14.4">
      <c r="C1033" s="125"/>
      <c r="D1033" s="20" t="s">
        <v>1928</v>
      </c>
      <c r="E1033" s="108">
        <f>IFERROR(HLOOKUP(E1030,'Latest indicator estimate data'!$A$1:$ZZ$500,MATCH($D1033,'Latest indicator estimate data'!$G$1:$G$500,0),FALSE),"")</f>
        <v>97</v>
      </c>
      <c r="F1033" s="108">
        <f>IFERROR(HLOOKUP(F1030,'Latest indicator estimate data'!$A$1:$ZZ$500,MATCH($D1033,'Latest indicator estimate data'!$G$1:$G$500,0),FALSE),"")</f>
        <v>95</v>
      </c>
      <c r="G1033" s="108">
        <f>IFERROR(HLOOKUP(G1030,'Latest indicator estimate data'!$A$1:$ZZ$500,MATCH($D1033,'Latest indicator estimate data'!$G$1:$G$500,0),FALSE),"")</f>
        <v>97</v>
      </c>
      <c r="H1033" s="108">
        <f>IFERROR(HLOOKUP(H1030,'Latest indicator estimate data'!$A$1:$ZZ$500,MATCH($D1033,'Latest indicator estimate data'!$G$1:$G$500,0),FALSE),"")</f>
        <v>95</v>
      </c>
      <c r="I1033" s="108">
        <f>IFERROR(HLOOKUP(I1030,'Latest indicator estimate data'!$A$1:$ZZ$500,MATCH($D1033,'Latest indicator estimate data'!$G$1:$G$500,0),FALSE),"")</f>
        <v>100</v>
      </c>
      <c r="J1033" s="108">
        <f>IFERROR(HLOOKUP(J1030,'Latest indicator estimate data'!$A$1:$ZZ$500,MATCH($D1033,'Latest indicator estimate data'!$G$1:$G$500,0),FALSE),"")</f>
        <v>10</v>
      </c>
      <c r="K1033" s="108">
        <f>IFERROR(HLOOKUP(K1030,'Latest indicator estimate data'!$A$1:$ZZ$500,MATCH($D1033,'Latest indicator estimate data'!$G$1:$G$500,0),FALSE),"")</f>
        <v>70</v>
      </c>
      <c r="L1033" s="108">
        <f>IFERROR(HLOOKUP(L1030,'Latest indicator estimate data'!$A$1:$ZZ$500,MATCH($D1033,'Latest indicator estimate data'!$G$1:$G$500,0),FALSE),"")</f>
        <v>95</v>
      </c>
      <c r="M1033" s="108" t="str">
        <f>IFERROR(HLOOKUP(M1030,'Latest indicator estimate data'!$A$1:$ZZ$500,MATCH($D1033,'Latest indicator estimate data'!$G$1:$G$500,0),FALSE),"")</f>
        <v/>
      </c>
      <c r="N1033" s="108" t="str">
        <f>IFERROR(HLOOKUP(N1030,'Latest indicator estimate data'!$A$1:$ZZ$500,MATCH($D1033,'Latest indicator estimate data'!$G$1:$G$500,0),FALSE),"")</f>
        <v/>
      </c>
      <c r="O1033" s="108" t="str">
        <f>IFERROR(HLOOKUP(O1030,'Latest indicator estimate data'!$A$1:$ZZ$500,MATCH($D1033,'Latest indicator estimate data'!$G$1:$G$500,0),FALSE),"")</f>
        <v/>
      </c>
      <c r="P1033" s="108" t="str">
        <f>IFERROR(HLOOKUP(P1030,'Latest indicator estimate data'!A741:ZZ1240,MATCH(D1033,'Latest indicator estimate data'!F741:F1240,0),FALSE),"")</f>
        <v/>
      </c>
      <c r="X1033" s="19" t="s">
        <v>2471</v>
      </c>
      <c r="Y1033" s="19" t="s">
        <v>1172</v>
      </c>
      <c r="Z1033" s="19" t="s">
        <v>1897</v>
      </c>
      <c r="AA1033" t="s">
        <v>1866</v>
      </c>
    </row>
    <row r="1034" spans="2:27" ht="27.6">
      <c r="C1034" s="125"/>
      <c r="D1034" s="20" t="s">
        <v>1929</v>
      </c>
      <c r="E1034" s="108">
        <f>IFERROR(HLOOKUP(E1030,'Latest indicator estimate data'!$A$1:$ZZ$500,MATCH($D1034,'Latest indicator estimate data'!$G$1:$G$500,0),FALSE),"")</f>
        <v>100</v>
      </c>
      <c r="F1034" s="108">
        <f>IFERROR(HLOOKUP(F1030,'Latest indicator estimate data'!$A$1:$ZZ$500,MATCH($D1034,'Latest indicator estimate data'!$G$1:$G$500,0),FALSE),"")</f>
        <v>98</v>
      </c>
      <c r="G1034" s="108">
        <f>IFERROR(HLOOKUP(G1030,'Latest indicator estimate data'!$A$1:$ZZ$500,MATCH($D1034,'Latest indicator estimate data'!$G$1:$G$500,0),FALSE),"")</f>
        <v>98</v>
      </c>
      <c r="H1034" s="108">
        <f>IFERROR(HLOOKUP(H1030,'Latest indicator estimate data'!$A$1:$ZZ$500,MATCH($D1034,'Latest indicator estimate data'!$G$1:$G$500,0),FALSE),"")</f>
        <v>91</v>
      </c>
      <c r="I1034" s="108">
        <f>IFERROR(HLOOKUP(I1030,'Latest indicator estimate data'!$A$1:$ZZ$500,MATCH($D1034,'Latest indicator estimate data'!$G$1:$G$500,0),FALSE),"")</f>
        <v>97</v>
      </c>
      <c r="J1034" s="108">
        <f>IFERROR(HLOOKUP(J1030,'Latest indicator estimate data'!$A$1:$ZZ$500,MATCH($D1034,'Latest indicator estimate data'!$G$1:$G$500,0),FALSE),"")</f>
        <v>10</v>
      </c>
      <c r="K1034" s="108">
        <f>IFERROR(HLOOKUP(K1030,'Latest indicator estimate data'!$A$1:$ZZ$500,MATCH($D1034,'Latest indicator estimate data'!$G$1:$G$500,0),FALSE),"")</f>
        <v>48</v>
      </c>
      <c r="L1034" s="108">
        <f>IFERROR(HLOOKUP(L1030,'Latest indicator estimate data'!$A$1:$ZZ$500,MATCH($D1034,'Latest indicator estimate data'!$G$1:$G$500,0),FALSE),"")</f>
        <v>90</v>
      </c>
      <c r="M1034" s="108" t="str">
        <f>IFERROR(HLOOKUP(M1030,'Latest indicator estimate data'!$A$1:$ZZ$500,MATCH($D1034,'Latest indicator estimate data'!$G$1:$G$500,0),FALSE),"")</f>
        <v/>
      </c>
      <c r="N1034" s="108" t="str">
        <f>IFERROR(HLOOKUP(N1030,'Latest indicator estimate data'!$A$1:$ZZ$500,MATCH($D1034,'Latest indicator estimate data'!$G$1:$G$500,0),FALSE),"")</f>
        <v/>
      </c>
      <c r="O1034" s="108" t="str">
        <f>IFERROR(HLOOKUP(O1030,'Latest indicator estimate data'!$A$1:$ZZ$500,MATCH($D1034,'Latest indicator estimate data'!$G$1:$G$500,0),FALSE),"")</f>
        <v/>
      </c>
      <c r="P1034" s="108" t="str">
        <f>IFERROR(HLOOKUP(P1030,'Latest indicator estimate data'!A741:ZZ1240,MATCH(D1034,'Latest indicator estimate data'!F741:F1240,0),FALSE),"")</f>
        <v/>
      </c>
      <c r="X1034" s="19" t="s">
        <v>2472</v>
      </c>
      <c r="Y1034" s="19" t="s">
        <v>1173</v>
      </c>
      <c r="Z1034" s="19" t="s">
        <v>1899</v>
      </c>
      <c r="AA1034" t="s">
        <v>1866</v>
      </c>
    </row>
    <row r="1035" spans="2:27" ht="14.4">
      <c r="C1035" s="130" t="s">
        <v>2031</v>
      </c>
      <c r="D1035" s="131"/>
      <c r="E1035" s="132"/>
      <c r="F1035" s="132"/>
      <c r="G1035" s="132"/>
      <c r="H1035" s="132"/>
      <c r="I1035" s="132"/>
      <c r="J1035" s="132"/>
      <c r="K1035" s="132"/>
      <c r="L1035" s="132"/>
      <c r="M1035" s="132"/>
      <c r="N1035" s="132"/>
      <c r="O1035" s="132"/>
      <c r="P1035" s="132"/>
      <c r="X1035" s="19" t="s">
        <v>2473</v>
      </c>
      <c r="Y1035" s="19" t="s">
        <v>1174</v>
      </c>
      <c r="Z1035" s="19" t="s">
        <v>1901</v>
      </c>
      <c r="AA1035" t="s">
        <v>1866</v>
      </c>
    </row>
    <row r="1036" spans="2:27" ht="14.4">
      <c r="C1036" s="125"/>
      <c r="D1036" s="20" t="s">
        <v>2558</v>
      </c>
      <c r="E1036" s="108">
        <f>IFERROR(HLOOKUP(E1030,'Latest indicator estimate data'!$A$1:$ZZ$500,MATCH($D1036,'Latest indicator estimate data'!$G$1:$G$500,0),FALSE),"")</f>
        <v>100</v>
      </c>
      <c r="F1036" s="108">
        <f>IFERROR(HLOOKUP(F1030,'Latest indicator estimate data'!$A$1:$ZZ$500,MATCH($D1036,'Latest indicator estimate data'!$G$1:$G$500,0),FALSE),"")</f>
        <v>98</v>
      </c>
      <c r="G1036" s="108">
        <f>IFERROR(HLOOKUP(G1030,'Latest indicator estimate data'!$A$1:$ZZ$500,MATCH($D1036,'Latest indicator estimate data'!$G$1:$G$500,0),FALSE),"")</f>
        <v>98</v>
      </c>
      <c r="H1036" s="108">
        <f>IFERROR(HLOOKUP(H1030,'Latest indicator estimate data'!$A$1:$ZZ$500,MATCH($D1036,'Latest indicator estimate data'!$G$1:$G$500,0),FALSE),"")</f>
        <v>91</v>
      </c>
      <c r="I1036" s="108">
        <f>IFERROR(HLOOKUP(I1030,'Latest indicator estimate data'!$A$1:$ZZ$500,MATCH($D1036,'Latest indicator estimate data'!$G$1:$G$500,0),FALSE),"")</f>
        <v>97</v>
      </c>
      <c r="J1036" s="108">
        <f>IFERROR(HLOOKUP(J1030,'Latest indicator estimate data'!$A$1:$ZZ$500,MATCH($D1036,'Latest indicator estimate data'!$G$1:$G$500,0),FALSE),"")</f>
        <v>11</v>
      </c>
      <c r="K1036" s="108">
        <f>IFERROR(HLOOKUP(K1030,'Latest indicator estimate data'!$A$1:$ZZ$500,MATCH($D1036,'Latest indicator estimate data'!$G$1:$G$500,0),FALSE),"")</f>
        <v>47</v>
      </c>
      <c r="L1036" s="108">
        <f>IFERROR(HLOOKUP(L1030,'Latest indicator estimate data'!$A$1:$ZZ$500,MATCH($D1036,'Latest indicator estimate data'!$G$1:$G$500,0),FALSE),"")</f>
        <v>90</v>
      </c>
      <c r="M1036" s="108" t="str">
        <f>IFERROR(HLOOKUP(M1030,'Latest indicator estimate data'!$A$1:$ZZ$500,MATCH($D1036,'Latest indicator estimate data'!$G$1:$G$500,0),FALSE),"")</f>
        <v/>
      </c>
      <c r="N1036" s="108" t="str">
        <f>IFERROR(HLOOKUP(N1030,'Latest indicator estimate data'!$A$1:$ZZ$500,MATCH($D1036,'Latest indicator estimate data'!$G$1:$G$500,0),FALSE),"")</f>
        <v/>
      </c>
      <c r="O1036" s="108" t="str">
        <f>IFERROR(HLOOKUP(O1030,'Latest indicator estimate data'!$A$1:$ZZ$500,MATCH($D1036,'Latest indicator estimate data'!$G$1:$G$500,0),FALSE),"")</f>
        <v/>
      </c>
      <c r="P1036" s="108" t="str">
        <f>IFERROR(HLOOKUP(P1030,'Latest indicator estimate data'!L741:AAK1240,MATCH(D1036,'Latest indicator estimate data'!Q741:Q1240,0),FALSE),"")</f>
        <v/>
      </c>
      <c r="X1036" s="19" t="s">
        <v>2474</v>
      </c>
      <c r="Y1036" s="19" t="s">
        <v>1175</v>
      </c>
      <c r="Z1036" s="19" t="s">
        <v>1903</v>
      </c>
      <c r="AA1036" t="s">
        <v>1866</v>
      </c>
    </row>
    <row r="1037" spans="2:27" ht="14.4">
      <c r="C1037" s="125"/>
      <c r="D1037" s="20" t="s">
        <v>2559</v>
      </c>
      <c r="E1037" s="108">
        <f>IFERROR(HLOOKUP(E1030,'Latest indicator estimate data'!$A$1:$ZZ$500,MATCH($D1037,'Latest indicator estimate data'!$G$1:$G$500,0),FALSE),"")</f>
        <v>97</v>
      </c>
      <c r="F1037" s="108">
        <f>IFERROR(HLOOKUP(F1030,'Latest indicator estimate data'!$A$1:$ZZ$500,MATCH($D1037,'Latest indicator estimate data'!$G$1:$G$500,0),FALSE),"")</f>
        <v>94</v>
      </c>
      <c r="G1037" s="108">
        <f>IFERROR(HLOOKUP(G1030,'Latest indicator estimate data'!$A$1:$ZZ$500,MATCH($D1037,'Latest indicator estimate data'!$G$1:$G$500,0),FALSE),"")</f>
        <v>97</v>
      </c>
      <c r="H1037" s="108">
        <f>IFERROR(HLOOKUP(H1030,'Latest indicator estimate data'!$A$1:$ZZ$500,MATCH($D1037,'Latest indicator estimate data'!$G$1:$G$500,0),FALSE),"")</f>
        <v>94</v>
      </c>
      <c r="I1037" s="108">
        <f>IFERROR(HLOOKUP(I1030,'Latest indicator estimate data'!$A$1:$ZZ$500,MATCH($D1037,'Latest indicator estimate data'!$G$1:$G$500,0),FALSE),"")</f>
        <v>100</v>
      </c>
      <c r="J1037" s="108">
        <f>IFERROR(HLOOKUP(J1030,'Latest indicator estimate data'!$A$1:$ZZ$500,MATCH($D1037,'Latest indicator estimate data'!$G$1:$G$500,0),FALSE),"")</f>
        <v>9</v>
      </c>
      <c r="K1037" s="108">
        <f>IFERROR(HLOOKUP(K1030,'Latest indicator estimate data'!$A$1:$ZZ$500,MATCH($D1037,'Latest indicator estimate data'!$G$1:$G$500,0),FALSE),"")</f>
        <v>76</v>
      </c>
      <c r="L1037" s="108">
        <f>IFERROR(HLOOKUP(L1030,'Latest indicator estimate data'!$A$1:$ZZ$500,MATCH($D1037,'Latest indicator estimate data'!$G$1:$G$500,0),FALSE),"")</f>
        <v>95</v>
      </c>
      <c r="M1037" s="108" t="str">
        <f>IFERROR(HLOOKUP(M1030,'Latest indicator estimate data'!$A$1:$ZZ$500,MATCH($D1037,'Latest indicator estimate data'!$G$1:$G$500,0),FALSE),"")</f>
        <v/>
      </c>
      <c r="N1037" s="108" t="str">
        <f>IFERROR(HLOOKUP(N1030,'Latest indicator estimate data'!$A$1:$ZZ$500,MATCH($D1037,'Latest indicator estimate data'!$G$1:$G$500,0),FALSE),"")</f>
        <v/>
      </c>
      <c r="O1037" s="108" t="str">
        <f>IFERROR(HLOOKUP(O1030,'Latest indicator estimate data'!$A$1:$ZZ$500,MATCH($D1037,'Latest indicator estimate data'!$G$1:$G$500,0),FALSE),"")</f>
        <v/>
      </c>
      <c r="P1037" s="108" t="str">
        <f>IFERROR(HLOOKUP(P1030,'Latest indicator estimate data'!L742:AAK1241,MATCH(D1037,'Latest indicator estimate data'!Q742:Q1241,0),FALSE),"")</f>
        <v/>
      </c>
      <c r="X1037" s="19" t="s">
        <v>2475</v>
      </c>
      <c r="Y1037" s="19" t="s">
        <v>1176</v>
      </c>
      <c r="Z1037" s="19" t="s">
        <v>1905</v>
      </c>
      <c r="AA1037" t="s">
        <v>1906</v>
      </c>
    </row>
    <row r="1038" spans="2:27" ht="14.4">
      <c r="C1038" s="130" t="s">
        <v>2035</v>
      </c>
      <c r="D1038" s="131"/>
      <c r="E1038" s="132"/>
      <c r="F1038" s="132"/>
      <c r="G1038" s="132"/>
      <c r="H1038" s="132"/>
      <c r="I1038" s="132"/>
      <c r="J1038" s="132"/>
      <c r="K1038" s="132"/>
      <c r="L1038" s="132"/>
      <c r="M1038" s="132"/>
      <c r="N1038" s="132"/>
      <c r="O1038" s="132"/>
      <c r="P1038" s="132"/>
      <c r="X1038" s="19" t="s">
        <v>2476</v>
      </c>
      <c r="Y1038" s="19" t="s">
        <v>1177</v>
      </c>
      <c r="Z1038" s="19" t="s">
        <v>1908</v>
      </c>
      <c r="AA1038" t="s">
        <v>1906</v>
      </c>
    </row>
    <row r="1039" spans="2:27">
      <c r="C1039" s="125"/>
      <c r="D1039" s="20" t="s">
        <v>1933</v>
      </c>
      <c r="E1039" s="108">
        <f>IFERROR(HLOOKUP(E1030,'Latest indicator estimate data'!$A$1:$ZZ$500,MATCH($D1039,'Latest indicator estimate data'!$G$1:$G$500,0),FALSE),"")</f>
        <v>100</v>
      </c>
      <c r="F1039" s="108">
        <f>IFERROR(HLOOKUP(F1030,'Latest indicator estimate data'!$A$1:$ZZ$500,MATCH($D1039,'Latest indicator estimate data'!$G$1:$G$500,0),FALSE),"")</f>
        <v>99</v>
      </c>
      <c r="G1039" s="108">
        <f>IFERROR(HLOOKUP(G1030,'Latest indicator estimate data'!$A$1:$ZZ$500,MATCH($D1039,'Latest indicator estimate data'!$G$1:$G$500,0),FALSE),"")</f>
        <v>99</v>
      </c>
      <c r="H1039" s="108">
        <f>IFERROR(HLOOKUP(H1030,'Latest indicator estimate data'!$A$1:$ZZ$500,MATCH($D1039,'Latest indicator estimate data'!$G$1:$G$500,0),FALSE),"")</f>
        <v>91</v>
      </c>
      <c r="I1039" s="108">
        <f>IFERROR(HLOOKUP(I1030,'Latest indicator estimate data'!$A$1:$ZZ$500,MATCH($D1039,'Latest indicator estimate data'!$G$1:$G$500,0),FALSE),"")</f>
        <v>97</v>
      </c>
      <c r="J1039" s="108">
        <f>IFERROR(HLOOKUP(J1030,'Latest indicator estimate data'!$A$1:$ZZ$500,MATCH($D1039,'Latest indicator estimate data'!$G$1:$G$500,0),FALSE),"")</f>
        <v>9</v>
      </c>
      <c r="K1039" s="108">
        <f>IFERROR(HLOOKUP(K1030,'Latest indicator estimate data'!$A$1:$ZZ$500,MATCH($D1039,'Latest indicator estimate data'!$G$1:$G$500,0),FALSE),"")</f>
        <v>42</v>
      </c>
      <c r="L1039" s="108">
        <f>IFERROR(HLOOKUP(L1030,'Latest indicator estimate data'!$A$1:$ZZ$500,MATCH($D1039,'Latest indicator estimate data'!$G$1:$G$500,0),FALSE),"")</f>
        <v>89</v>
      </c>
      <c r="M1039" s="108" t="str">
        <f>IFERROR(HLOOKUP(M1030,'Latest indicator estimate data'!$A$1:$ZZ$500,MATCH($D1039,'Latest indicator estimate data'!$G$1:$G$500,0),FALSE),"")</f>
        <v/>
      </c>
      <c r="N1039" s="108" t="str">
        <f>IFERROR(HLOOKUP(N1030,'Latest indicator estimate data'!$A$1:$ZZ$500,MATCH($D1039,'Latest indicator estimate data'!$G$1:$G$500,0),FALSE),"")</f>
        <v/>
      </c>
      <c r="O1039" s="108" t="str">
        <f>IFERROR(HLOOKUP(O1030,'Latest indicator estimate data'!$A$1:$ZZ$500,MATCH($D1039,'Latest indicator estimate data'!$G$1:$G$500,0),FALSE),"")</f>
        <v/>
      </c>
      <c r="P1039" s="108" t="str">
        <f>IFERROR(HLOOKUP(P1030,'Latest indicator estimate data'!L744:AAK1243,MATCH(D1039,'Latest indicator estimate data'!Q744:Q1243,0),FALSE),"")</f>
        <v/>
      </c>
    </row>
    <row r="1040" spans="2:27">
      <c r="C1040" s="125"/>
      <c r="D1040" s="20" t="s">
        <v>1934</v>
      </c>
      <c r="E1040" s="108">
        <f>IFERROR(HLOOKUP(E1030,'Latest indicator estimate data'!$A$1:$ZZ$500,MATCH($D1040,'Latest indicator estimate data'!$G$1:$G$500,0),FALSE),"")</f>
        <v>99</v>
      </c>
      <c r="F1040" s="108">
        <f>IFERROR(HLOOKUP(F1030,'Latest indicator estimate data'!$A$1:$ZZ$500,MATCH($D1040,'Latest indicator estimate data'!$G$1:$G$500,0),FALSE),"")</f>
        <v>96</v>
      </c>
      <c r="G1040" s="108">
        <f>IFERROR(HLOOKUP(G1030,'Latest indicator estimate data'!$A$1:$ZZ$500,MATCH($D1040,'Latest indicator estimate data'!$G$1:$G$500,0),FALSE),"")</f>
        <v>97</v>
      </c>
      <c r="H1040" s="108">
        <f>IFERROR(HLOOKUP(H1030,'Latest indicator estimate data'!$A$1:$ZZ$500,MATCH($D1040,'Latest indicator estimate data'!$G$1:$G$500,0),FALSE),"")</f>
        <v>93</v>
      </c>
      <c r="I1040" s="108">
        <f>IFERROR(HLOOKUP(I1030,'Latest indicator estimate data'!$A$1:$ZZ$500,MATCH($D1040,'Latest indicator estimate data'!$G$1:$G$500,0),FALSE),"")</f>
        <v>99</v>
      </c>
      <c r="J1040" s="108">
        <f>IFERROR(HLOOKUP(J1030,'Latest indicator estimate data'!$A$1:$ZZ$500,MATCH($D1040,'Latest indicator estimate data'!$G$1:$G$500,0),FALSE),"")</f>
        <v>12</v>
      </c>
      <c r="K1040" s="108">
        <f>IFERROR(HLOOKUP(K1030,'Latest indicator estimate data'!$A$1:$ZZ$500,MATCH($D1040,'Latest indicator estimate data'!$G$1:$G$500,0),FALSE),"")</f>
        <v>68</v>
      </c>
      <c r="L1040" s="108">
        <f>IFERROR(HLOOKUP(L1030,'Latest indicator estimate data'!$A$1:$ZZ$500,MATCH($D1040,'Latest indicator estimate data'!$G$1:$G$500,0),FALSE),"")</f>
        <v>94</v>
      </c>
      <c r="M1040" s="108" t="str">
        <f>IFERROR(HLOOKUP(M1030,'Latest indicator estimate data'!$A$1:$ZZ$500,MATCH($D1040,'Latest indicator estimate data'!$G$1:$G$500,0),FALSE),"")</f>
        <v/>
      </c>
      <c r="N1040" s="108" t="str">
        <f>IFERROR(HLOOKUP(N1030,'Latest indicator estimate data'!$A$1:$ZZ$500,MATCH($D1040,'Latest indicator estimate data'!$G$1:$G$500,0),FALSE),"")</f>
        <v/>
      </c>
      <c r="O1040" s="108" t="str">
        <f>IFERROR(HLOOKUP(O1030,'Latest indicator estimate data'!$A$1:$ZZ$500,MATCH($D1040,'Latest indicator estimate data'!$G$1:$G$500,0),FALSE),"")</f>
        <v/>
      </c>
      <c r="P1040" s="108" t="str">
        <f>IFERROR(HLOOKUP(P1030,'Latest indicator estimate data'!L745:AAK1244,MATCH(D1040,'Latest indicator estimate data'!Q745:Q1244,0),FALSE),"")</f>
        <v/>
      </c>
    </row>
    <row r="1041" spans="2:27">
      <c r="C1041" s="130" t="s">
        <v>2039</v>
      </c>
      <c r="D1041" s="131"/>
      <c r="E1041" s="132"/>
      <c r="F1041" s="132"/>
      <c r="G1041" s="132"/>
      <c r="H1041" s="132"/>
      <c r="I1041" s="132"/>
      <c r="J1041" s="132"/>
      <c r="K1041" s="132"/>
      <c r="L1041" s="132"/>
      <c r="M1041" s="132"/>
      <c r="N1041" s="132"/>
      <c r="O1041" s="132"/>
      <c r="P1041" s="132"/>
    </row>
    <row r="1042" spans="2:27">
      <c r="C1042" s="125"/>
      <c r="D1042" s="20" t="s">
        <v>2561</v>
      </c>
      <c r="E1042" s="108">
        <f>IFERROR(HLOOKUP(E1030,'Latest indicator estimate data'!$A$1:$ZZ$500,MATCH($D1042,'Latest indicator estimate data'!$G$1:$G$500,0),FALSE),"")</f>
        <v>100</v>
      </c>
      <c r="F1042" s="108">
        <f>IFERROR(HLOOKUP(F1030,'Latest indicator estimate data'!$A$1:$ZZ$500,MATCH($D1042,'Latest indicator estimate data'!$G$1:$G$500,0),FALSE),"")</f>
        <v>91</v>
      </c>
      <c r="G1042" s="108">
        <f>IFERROR(HLOOKUP(G1030,'Latest indicator estimate data'!$A$1:$ZZ$500,MATCH($D1042,'Latest indicator estimate data'!$G$1:$G$500,0),FALSE),"")</f>
        <v>91</v>
      </c>
      <c r="H1042" s="108">
        <f>IFERROR(HLOOKUP(H1030,'Latest indicator estimate data'!$A$1:$ZZ$500,MATCH($D1042,'Latest indicator estimate data'!$G$1:$G$500,0),FALSE),"")</f>
        <v>91</v>
      </c>
      <c r="I1042" s="108">
        <f>IFERROR(HLOOKUP(I1030,'Latest indicator estimate data'!$A$1:$ZZ$500,MATCH($D1042,'Latest indicator estimate data'!$G$1:$G$500,0),FALSE),"")</f>
        <v>100</v>
      </c>
      <c r="J1042" s="108">
        <f>IFERROR(HLOOKUP(J1030,'Latest indicator estimate data'!$A$1:$ZZ$500,MATCH($D1042,'Latest indicator estimate data'!$G$1:$G$500,0),FALSE),"")</f>
        <v>0</v>
      </c>
      <c r="K1042" s="108">
        <f>IFERROR(HLOOKUP(K1030,'Latest indicator estimate data'!$A$1:$ZZ$500,MATCH($D1042,'Latest indicator estimate data'!$G$1:$G$500,0),FALSE),"")</f>
        <v>43</v>
      </c>
      <c r="L1042" s="108">
        <f>IFERROR(HLOOKUP(L1030,'Latest indicator estimate data'!$A$1:$ZZ$500,MATCH($D1042,'Latest indicator estimate data'!$G$1:$G$500,0),FALSE),"")</f>
        <v>86</v>
      </c>
      <c r="M1042" s="108" t="str">
        <f>IFERROR(HLOOKUP(M1030,'Latest indicator estimate data'!$A$1:$ZZ$500,MATCH($D1042,'Latest indicator estimate data'!$G$1:$G$500,0),FALSE),"")</f>
        <v/>
      </c>
      <c r="N1042" s="108" t="str">
        <f>IFERROR(HLOOKUP(N1030,'Latest indicator estimate data'!$A$1:$ZZ$500,MATCH($D1042,'Latest indicator estimate data'!$G$1:$G$500,0),FALSE),"")</f>
        <v/>
      </c>
      <c r="O1042" s="108" t="str">
        <f>IFERROR(HLOOKUP(O1030,'Latest indicator estimate data'!$A$1:$ZZ$500,MATCH($D1042,'Latest indicator estimate data'!$G$1:$G$500,0),FALSE),"")</f>
        <v/>
      </c>
      <c r="P1042" s="108" t="str">
        <f>IFERROR(HLOOKUP(P1030,'Latest indicator estimate data'!L747:AAK1246,MATCH(D1042,'Latest indicator estimate data'!Q747:Q1246,0),FALSE),"")</f>
        <v/>
      </c>
    </row>
    <row r="1043" spans="2:27">
      <c r="C1043" s="126"/>
      <c r="D1043" s="129" t="s">
        <v>2560</v>
      </c>
      <c r="E1043" s="113">
        <f>IFERROR(HLOOKUP(E1030,'Latest indicator estimate data'!$A$1:$ZZ$500,MATCH($D1043,'Latest indicator estimate data'!$G$1:$G$500,0),FALSE),"")</f>
        <v>99</v>
      </c>
      <c r="F1043" s="113">
        <f>IFERROR(HLOOKUP(F1030,'Latest indicator estimate data'!$A$1:$ZZ$500,MATCH($D1043,'Latest indicator estimate data'!$G$1:$G$500,0),FALSE),"")</f>
        <v>98</v>
      </c>
      <c r="G1043" s="113">
        <f>IFERROR(HLOOKUP(G1030,'Latest indicator estimate data'!$A$1:$ZZ$500,MATCH($D1043,'Latest indicator estimate data'!$G$1:$G$500,0),FALSE),"")</f>
        <v>98</v>
      </c>
      <c r="H1043" s="113">
        <f>IFERROR(HLOOKUP(H1030,'Latest indicator estimate data'!$A$1:$ZZ$500,MATCH($D1043,'Latest indicator estimate data'!$G$1:$G$500,0),FALSE),"")</f>
        <v>92</v>
      </c>
      <c r="I1043" s="113">
        <f>IFERROR(HLOOKUP(I1030,'Latest indicator estimate data'!$A$1:$ZZ$500,MATCH($D1043,'Latest indicator estimate data'!$G$1:$G$500,0),FALSE),"")</f>
        <v>98</v>
      </c>
      <c r="J1043" s="113">
        <f>IFERROR(HLOOKUP(J1030,'Latest indicator estimate data'!$A$1:$ZZ$500,MATCH($D1043,'Latest indicator estimate data'!$G$1:$G$500,0),FALSE),"")</f>
        <v>11</v>
      </c>
      <c r="K1043" s="113">
        <f>IFERROR(HLOOKUP(K1030,'Latest indicator estimate data'!$A$1:$ZZ$500,MATCH($D1043,'Latest indicator estimate data'!$G$1:$G$500,0),FALSE),"")</f>
        <v>56</v>
      </c>
      <c r="L1043" s="113">
        <f>IFERROR(HLOOKUP(L1030,'Latest indicator estimate data'!$A$1:$ZZ$500,MATCH($D1043,'Latest indicator estimate data'!$G$1:$G$500,0),FALSE),"")</f>
        <v>92</v>
      </c>
      <c r="M1043" s="113" t="str">
        <f>IFERROR(HLOOKUP(M1030,'Latest indicator estimate data'!$A$1:$ZZ$500,MATCH($D1043,'Latest indicator estimate data'!$G$1:$G$500,0),FALSE),"")</f>
        <v/>
      </c>
      <c r="N1043" s="113" t="str">
        <f>IFERROR(HLOOKUP(N1030,'Latest indicator estimate data'!$A$1:$ZZ$500,MATCH($D1043,'Latest indicator estimate data'!$G$1:$G$500,0),FALSE),"")</f>
        <v/>
      </c>
      <c r="O1043" s="113" t="str">
        <f>IFERROR(HLOOKUP(O1030,'Latest indicator estimate data'!$A$1:$ZZ$500,MATCH($D1043,'Latest indicator estimate data'!$G$1:$G$500,0),FALSE),"")</f>
        <v/>
      </c>
      <c r="P1043" s="113" t="str">
        <f>IFERROR(HLOOKUP(P1030,'Latest indicator estimate data'!L748:AAK1247,MATCH(D1043,'Latest indicator estimate data'!Q748:Q1247,0),FALSE),"")</f>
        <v/>
      </c>
    </row>
    <row r="1047" spans="2:27">
      <c r="B1047" s="105" t="s">
        <v>2477</v>
      </c>
    </row>
    <row r="1048" spans="2:27">
      <c r="B1048" s="105" t="s">
        <v>2478</v>
      </c>
      <c r="C1048" s="105"/>
      <c r="D1048" s="106"/>
      <c r="E1048" s="107"/>
      <c r="F1048" s="107"/>
      <c r="G1048" s="107"/>
      <c r="H1048" s="107"/>
      <c r="I1048" s="107"/>
      <c r="J1048" s="107"/>
      <c r="K1048" s="107"/>
      <c r="L1048" s="107"/>
      <c r="M1048" s="107"/>
      <c r="N1048" s="107"/>
      <c r="O1048" s="108"/>
      <c r="P1048" s="118"/>
    </row>
    <row r="1049" spans="2:27">
      <c r="C1049" s="109"/>
      <c r="D1049" s="109"/>
      <c r="E1049" s="110"/>
      <c r="F1049" s="110"/>
      <c r="G1049" s="110"/>
      <c r="H1049" s="110"/>
      <c r="I1049" s="110"/>
      <c r="J1049" s="110"/>
      <c r="K1049" s="110"/>
      <c r="L1049" s="110"/>
      <c r="M1049" s="110"/>
      <c r="N1049" s="110"/>
      <c r="O1049" s="110"/>
      <c r="P1049" s="110"/>
    </row>
    <row r="1050" spans="2:27" ht="149.25" customHeight="1">
      <c r="C1050" s="120"/>
      <c r="D1050" s="120"/>
      <c r="E1050" s="160" t="str">
        <f>X1052</f>
        <v>% of facilities that offer COVID vaccines</v>
      </c>
      <c r="F1050" s="160" t="str">
        <f>X1053</f>
        <v>% of facilities that offer and have COVID vaccines</v>
      </c>
      <c r="G1050" s="160" t="str">
        <f>X1054</f>
        <v>Among facilities that offer COVID vaccines, % of facilities that have COVID vaccines available</v>
      </c>
      <c r="H1050" s="160"/>
      <c r="I1050" s="160"/>
      <c r="J1050" s="160"/>
      <c r="K1050" s="160"/>
      <c r="L1050" s="160"/>
      <c r="M1050" s="160"/>
      <c r="N1050" s="160"/>
      <c r="O1050" s="160"/>
      <c r="P1050" s="160"/>
    </row>
    <row r="1051" spans="2:27" ht="27.6">
      <c r="C1051" s="121"/>
      <c r="D1051" s="121"/>
      <c r="E1051" s="127" t="s">
        <v>1178</v>
      </c>
      <c r="F1051" s="127" t="s">
        <v>1179</v>
      </c>
      <c r="G1051" s="127" t="s">
        <v>1180</v>
      </c>
      <c r="H1051" s="127"/>
      <c r="I1051" s="127"/>
      <c r="J1051" s="127"/>
      <c r="K1051" s="127"/>
      <c r="L1051" s="127"/>
      <c r="M1051" s="127"/>
      <c r="N1051" s="127"/>
      <c r="O1051" s="127"/>
      <c r="P1051" s="127"/>
    </row>
    <row r="1052" spans="2:27" ht="14.4">
      <c r="C1052" s="123" t="s">
        <v>1927</v>
      </c>
      <c r="D1052" s="124"/>
      <c r="E1052" s="112">
        <f>HLOOKUP(E1051,'Latest indicator estimate data'!$A$1:$ZZ$500,MATCH($C1052,'Latest indicator estimate data'!$G$1:$G$500,0),FALSE)</f>
        <v>97</v>
      </c>
      <c r="F1052" s="112">
        <f>HLOOKUP(F1051,'Latest indicator estimate data'!$A$1:$ZZ$500,MATCH($C1052,'Latest indicator estimate data'!$G$1:$G$500,0),FALSE)</f>
        <v>88</v>
      </c>
      <c r="G1052" s="112">
        <f>HLOOKUP(G1051,'Latest indicator estimate data'!$A$1:$ZZ$500,MATCH($C1052,'Latest indicator estimate data'!$G$1:$G$500,0),FALSE)</f>
        <v>91</v>
      </c>
      <c r="H1052" s="112" t="e">
        <f>HLOOKUP(H1051,'Latest indicator estimate data'!$A$1:$ZZ$500,MATCH($C1052,'Latest indicator estimate data'!$G$1:$G$500,0),FALSE)</f>
        <v>#N/A</v>
      </c>
      <c r="I1052" s="112" t="e">
        <f>HLOOKUP(I1051,'Latest indicator estimate data'!$A$1:$ZZ$500,MATCH($C1052,'Latest indicator estimate data'!$G$1:$G$500,0),FALSE)</f>
        <v>#N/A</v>
      </c>
      <c r="J1052" s="112" t="e">
        <f>HLOOKUP(J1051,'Latest indicator estimate data'!$A$1:$ZZ$500,MATCH($C1052,'Latest indicator estimate data'!$G$1:$G$500,0),FALSE)</f>
        <v>#N/A</v>
      </c>
      <c r="K1052" s="112" t="e">
        <f>HLOOKUP(K1051,'Latest indicator estimate data'!$A$1:$ZZ$500,MATCH($C1052,'Latest indicator estimate data'!$G$1:$G$500,0),FALSE)</f>
        <v>#N/A</v>
      </c>
      <c r="L1052" s="112" t="e">
        <f>HLOOKUP(L1051,'Latest indicator estimate data'!$A$1:$ZZ$500,MATCH($C1052,'Latest indicator estimate data'!$G$1:$G$500,0),FALSE)</f>
        <v>#N/A</v>
      </c>
      <c r="M1052" s="112" t="e">
        <f>HLOOKUP(M1051,'Latest indicator estimate data'!$A$1:$ZZ$500,MATCH($C1052,'Latest indicator estimate data'!$G$1:$G$500,0),FALSE)</f>
        <v>#N/A</v>
      </c>
      <c r="N1052" s="112" t="e">
        <f>HLOOKUP(N1051,'Latest indicator estimate data'!$A$1:$ZZ$500,MATCH($C1052,'Latest indicator estimate data'!$G$1:$G$500,0),FALSE)</f>
        <v>#N/A</v>
      </c>
      <c r="O1052" s="112" t="e">
        <f>HLOOKUP(O1051,'Latest indicator estimate data'!$A$1:$ZZ$500,MATCH($C1052,'Latest indicator estimate data'!$G$1:$G$500,0),FALSE)</f>
        <v>#N/A</v>
      </c>
      <c r="P1052" s="112" t="e">
        <f>HLOOKUP(P1051,'Latest indicator estimate data'!A762:ZZ1261,MATCH(C1052,'Latest indicator estimate data'!E762:E1261,0),FALSE)</f>
        <v>#N/A</v>
      </c>
      <c r="X1052" s="19" t="s">
        <v>1910</v>
      </c>
      <c r="Y1052" s="19" t="s">
        <v>1178</v>
      </c>
      <c r="Z1052" s="19" t="s">
        <v>1910</v>
      </c>
      <c r="AA1052" t="s">
        <v>1269</v>
      </c>
    </row>
    <row r="1053" spans="2:27" ht="14.4">
      <c r="C1053" s="133" t="s">
        <v>2027</v>
      </c>
      <c r="D1053" s="134"/>
      <c r="E1053" s="132"/>
      <c r="F1053" s="132"/>
      <c r="G1053" s="132"/>
      <c r="H1053" s="132"/>
      <c r="I1053" s="132"/>
      <c r="J1053" s="132"/>
      <c r="K1053" s="132"/>
      <c r="L1053" s="132"/>
      <c r="M1053" s="132"/>
      <c r="N1053" s="132"/>
      <c r="O1053" s="132"/>
      <c r="P1053" s="132"/>
      <c r="X1053" s="19" t="s">
        <v>1912</v>
      </c>
      <c r="Y1053" s="19" t="s">
        <v>1179</v>
      </c>
      <c r="Z1053" s="19" t="s">
        <v>1912</v>
      </c>
      <c r="AA1053" t="s">
        <v>1269</v>
      </c>
    </row>
    <row r="1054" spans="2:27" ht="14.4">
      <c r="C1054" s="125"/>
      <c r="D1054" s="20" t="s">
        <v>1928</v>
      </c>
      <c r="E1054" s="108">
        <f>IFERROR(HLOOKUP(E1051,'Latest indicator estimate data'!$A$1:$ZZ$500,MATCH($D1054,'Latest indicator estimate data'!$G$1:$G$500,0),FALSE),"")</f>
        <v>97</v>
      </c>
      <c r="F1054" s="108">
        <f>IFERROR(HLOOKUP(F1051,'Latest indicator estimate data'!$A$1:$ZZ$500,MATCH($D1054,'Latest indicator estimate data'!$G$1:$G$500,0),FALSE),"")</f>
        <v>90</v>
      </c>
      <c r="G1054" s="108">
        <f>IFERROR(HLOOKUP(G1051,'Latest indicator estimate data'!$A$1:$ZZ$500,MATCH($D1054,'Latest indicator estimate data'!$G$1:$G$500,0),FALSE),"")</f>
        <v>92</v>
      </c>
      <c r="H1054" s="108" t="str">
        <f>IFERROR(HLOOKUP(H1051,'Latest indicator estimate data'!$A$1:$ZZ$500,MATCH($D1054,'Latest indicator estimate data'!$G$1:$G$500,0),FALSE),"")</f>
        <v/>
      </c>
      <c r="I1054" s="108" t="str">
        <f>IFERROR(HLOOKUP(I1051,'Latest indicator estimate data'!$A$1:$ZZ$500,MATCH($D1054,'Latest indicator estimate data'!$G$1:$G$500,0),FALSE),"")</f>
        <v/>
      </c>
      <c r="J1054" s="108" t="str">
        <f>IFERROR(HLOOKUP(J1051,'Latest indicator estimate data'!$A$1:$ZZ$500,MATCH($D1054,'Latest indicator estimate data'!$G$1:$G$500,0),FALSE),"")</f>
        <v/>
      </c>
      <c r="K1054" s="108" t="str">
        <f>IFERROR(HLOOKUP(K1051,'Latest indicator estimate data'!$A$1:$ZZ$500,MATCH($D1054,'Latest indicator estimate data'!$G$1:$G$500,0),FALSE),"")</f>
        <v/>
      </c>
      <c r="L1054" s="108" t="str">
        <f>IFERROR(HLOOKUP(L1051,'Latest indicator estimate data'!$A$1:$ZZ$500,MATCH($D1054,'Latest indicator estimate data'!$G$1:$G$500,0),FALSE),"")</f>
        <v/>
      </c>
      <c r="M1054" s="108" t="str">
        <f>IFERROR(HLOOKUP(M1051,'Latest indicator estimate data'!$A$1:$ZZ$500,MATCH($D1054,'Latest indicator estimate data'!$G$1:$G$500,0),FALSE),"")</f>
        <v/>
      </c>
      <c r="N1054" s="108" t="str">
        <f>IFERROR(HLOOKUP(N1051,'Latest indicator estimate data'!$A$1:$ZZ$500,MATCH($D1054,'Latest indicator estimate data'!$G$1:$G$500,0),FALSE),"")</f>
        <v/>
      </c>
      <c r="O1054" s="108" t="str">
        <f>IFERROR(HLOOKUP(O1051,'Latest indicator estimate data'!$A$1:$ZZ$500,MATCH($D1054,'Latest indicator estimate data'!$G$1:$G$500,0),FALSE),"")</f>
        <v/>
      </c>
      <c r="P1054" s="108" t="str">
        <f>IFERROR(HLOOKUP(P1051,'Latest indicator estimate data'!A762:ZZ1261,MATCH(D1054,'Latest indicator estimate data'!F762:F1261,0),FALSE),"")</f>
        <v/>
      </c>
      <c r="X1054" s="19" t="s">
        <v>1914</v>
      </c>
      <c r="Y1054" s="19" t="s">
        <v>1180</v>
      </c>
      <c r="Z1054" s="19" t="s">
        <v>1914</v>
      </c>
      <c r="AA1054" t="s">
        <v>1915</v>
      </c>
    </row>
    <row r="1055" spans="2:27" ht="27.6">
      <c r="C1055" s="125"/>
      <c r="D1055" s="20" t="s">
        <v>1929</v>
      </c>
      <c r="E1055" s="108">
        <f>IFERROR(HLOOKUP(E1051,'Latest indicator estimate data'!$A$1:$ZZ$500,MATCH($D1055,'Latest indicator estimate data'!$G$1:$G$500,0),FALSE),"")</f>
        <v>97</v>
      </c>
      <c r="F1055" s="108">
        <f>IFERROR(HLOOKUP(F1051,'Latest indicator estimate data'!$A$1:$ZZ$500,MATCH($D1055,'Latest indicator estimate data'!$G$1:$G$500,0),FALSE),"")</f>
        <v>88</v>
      </c>
      <c r="G1055" s="108">
        <f>IFERROR(HLOOKUP(G1051,'Latest indicator estimate data'!$A$1:$ZZ$500,MATCH($D1055,'Latest indicator estimate data'!$G$1:$G$500,0),FALSE),"")</f>
        <v>90</v>
      </c>
      <c r="H1055" s="108" t="str">
        <f>IFERROR(HLOOKUP(H1051,'Latest indicator estimate data'!$A$1:$ZZ$500,MATCH($D1055,'Latest indicator estimate data'!$G$1:$G$500,0),FALSE),"")</f>
        <v/>
      </c>
      <c r="I1055" s="108" t="str">
        <f>IFERROR(HLOOKUP(I1051,'Latest indicator estimate data'!$A$1:$ZZ$500,MATCH($D1055,'Latest indicator estimate data'!$G$1:$G$500,0),FALSE),"")</f>
        <v/>
      </c>
      <c r="J1055" s="108" t="str">
        <f>IFERROR(HLOOKUP(J1051,'Latest indicator estimate data'!$A$1:$ZZ$500,MATCH($D1055,'Latest indicator estimate data'!$G$1:$G$500,0),FALSE),"")</f>
        <v/>
      </c>
      <c r="K1055" s="108" t="str">
        <f>IFERROR(HLOOKUP(K1051,'Latest indicator estimate data'!$A$1:$ZZ$500,MATCH($D1055,'Latest indicator estimate data'!$G$1:$G$500,0),FALSE),"")</f>
        <v/>
      </c>
      <c r="L1055" s="108" t="str">
        <f>IFERROR(HLOOKUP(L1051,'Latest indicator estimate data'!$A$1:$ZZ$500,MATCH($D1055,'Latest indicator estimate data'!$G$1:$G$500,0),FALSE),"")</f>
        <v/>
      </c>
      <c r="M1055" s="108" t="str">
        <f>IFERROR(HLOOKUP(M1051,'Latest indicator estimate data'!$A$1:$ZZ$500,MATCH($D1055,'Latest indicator estimate data'!$G$1:$G$500,0),FALSE),"")</f>
        <v/>
      </c>
      <c r="N1055" s="108" t="str">
        <f>IFERROR(HLOOKUP(N1051,'Latest indicator estimate data'!$A$1:$ZZ$500,MATCH($D1055,'Latest indicator estimate data'!$G$1:$G$500,0),FALSE),"")</f>
        <v/>
      </c>
      <c r="O1055" s="108" t="str">
        <f>IFERROR(HLOOKUP(O1051,'Latest indicator estimate data'!$A$1:$ZZ$500,MATCH($D1055,'Latest indicator estimate data'!$G$1:$G$500,0),FALSE),"")</f>
        <v/>
      </c>
      <c r="P1055" s="108" t="str">
        <f>IFERROR(HLOOKUP(P1051,'Latest indicator estimate data'!A762:ZZ1261,MATCH(D1055,'Latest indicator estimate data'!F762:F1261,0),FALSE),"")</f>
        <v/>
      </c>
    </row>
    <row r="1056" spans="2:27">
      <c r="C1056" s="130" t="s">
        <v>2031</v>
      </c>
      <c r="D1056" s="131"/>
      <c r="E1056" s="132"/>
      <c r="F1056" s="132"/>
      <c r="G1056" s="132"/>
      <c r="H1056" s="132"/>
      <c r="I1056" s="132"/>
      <c r="J1056" s="132"/>
      <c r="K1056" s="132"/>
      <c r="L1056" s="132"/>
      <c r="M1056" s="132"/>
      <c r="N1056" s="132"/>
      <c r="O1056" s="132"/>
      <c r="P1056" s="132"/>
    </row>
    <row r="1057" spans="2:16">
      <c r="C1057" s="125"/>
      <c r="D1057" s="20" t="s">
        <v>2558</v>
      </c>
      <c r="E1057" s="108">
        <f>IFERROR(HLOOKUP(E1051,'Latest indicator estimate data'!$A$1:$ZZ$500,MATCH($D1057,'Latest indicator estimate data'!$G$1:$G$500,0),FALSE),"")</f>
        <v>97</v>
      </c>
      <c r="F1057" s="108">
        <f>IFERROR(HLOOKUP(F1051,'Latest indicator estimate data'!$A$1:$ZZ$500,MATCH($D1057,'Latest indicator estimate data'!$G$1:$G$500,0),FALSE),"")</f>
        <v>88</v>
      </c>
      <c r="G1057" s="108">
        <f>IFERROR(HLOOKUP(G1051,'Latest indicator estimate data'!$A$1:$ZZ$500,MATCH($D1057,'Latest indicator estimate data'!$G$1:$G$500,0),FALSE),"")</f>
        <v>91</v>
      </c>
      <c r="H1057" s="108" t="str">
        <f>IFERROR(HLOOKUP(H1051,'Latest indicator estimate data'!$A$1:$ZZ$500,MATCH($D1057,'Latest indicator estimate data'!$G$1:$G$500,0),FALSE),"")</f>
        <v/>
      </c>
      <c r="I1057" s="108" t="str">
        <f>IFERROR(HLOOKUP(I1051,'Latest indicator estimate data'!$A$1:$ZZ$500,MATCH($D1057,'Latest indicator estimate data'!$G$1:$G$500,0),FALSE),"")</f>
        <v/>
      </c>
      <c r="J1057" s="108" t="str">
        <f>IFERROR(HLOOKUP(J1051,'Latest indicator estimate data'!$A$1:$ZZ$500,MATCH($D1057,'Latest indicator estimate data'!$G$1:$G$500,0),FALSE),"")</f>
        <v/>
      </c>
      <c r="K1057" s="108" t="str">
        <f>IFERROR(HLOOKUP(K1051,'Latest indicator estimate data'!$A$1:$ZZ$500,MATCH($D1057,'Latest indicator estimate data'!$G$1:$G$500,0),FALSE),"")</f>
        <v/>
      </c>
      <c r="L1057" s="108" t="str">
        <f>IFERROR(HLOOKUP(L1051,'Latest indicator estimate data'!$A$1:$ZZ$500,MATCH($D1057,'Latest indicator estimate data'!$G$1:$G$500,0),FALSE),"")</f>
        <v/>
      </c>
      <c r="M1057" s="108" t="str">
        <f>IFERROR(HLOOKUP(M1051,'Latest indicator estimate data'!$A$1:$ZZ$500,MATCH($D1057,'Latest indicator estimate data'!$G$1:$G$500,0),FALSE),"")</f>
        <v/>
      </c>
      <c r="N1057" s="108" t="str">
        <f>IFERROR(HLOOKUP(N1051,'Latest indicator estimate data'!$A$1:$ZZ$500,MATCH($D1057,'Latest indicator estimate data'!$G$1:$G$500,0),FALSE),"")</f>
        <v/>
      </c>
      <c r="O1057" s="108" t="str">
        <f>IFERROR(HLOOKUP(O1051,'Latest indicator estimate data'!$A$1:$ZZ$500,MATCH($D1057,'Latest indicator estimate data'!$G$1:$G$500,0),FALSE),"")</f>
        <v/>
      </c>
      <c r="P1057" s="108" t="str">
        <f>IFERROR(HLOOKUP(P1051,'Latest indicator estimate data'!L762:AAK1261,MATCH(D1057,'Latest indicator estimate data'!Q762:Q1261,0),FALSE),"")</f>
        <v/>
      </c>
    </row>
    <row r="1058" spans="2:16">
      <c r="C1058" s="125"/>
      <c r="D1058" s="20" t="s">
        <v>2559</v>
      </c>
      <c r="E1058" s="108">
        <f>IFERROR(HLOOKUP(E1051,'Latest indicator estimate data'!$A$1:$ZZ$500,MATCH($D1058,'Latest indicator estimate data'!$G$1:$G$500,0),FALSE),"")</f>
        <v>97</v>
      </c>
      <c r="F1058" s="108">
        <f>IFERROR(HLOOKUP(F1051,'Latest indicator estimate data'!$A$1:$ZZ$500,MATCH($D1058,'Latest indicator estimate data'!$G$1:$G$500,0),FALSE),"")</f>
        <v>88</v>
      </c>
      <c r="G1058" s="108">
        <f>IFERROR(HLOOKUP(G1051,'Latest indicator estimate data'!$A$1:$ZZ$500,MATCH($D1058,'Latest indicator estimate data'!$G$1:$G$500,0),FALSE),"")</f>
        <v>91</v>
      </c>
      <c r="H1058" s="108" t="str">
        <f>IFERROR(HLOOKUP(H1051,'Latest indicator estimate data'!$A$1:$ZZ$500,MATCH($D1058,'Latest indicator estimate data'!$G$1:$G$500,0),FALSE),"")</f>
        <v/>
      </c>
      <c r="I1058" s="108" t="str">
        <f>IFERROR(HLOOKUP(I1051,'Latest indicator estimate data'!$A$1:$ZZ$500,MATCH($D1058,'Latest indicator estimate data'!$G$1:$G$500,0),FALSE),"")</f>
        <v/>
      </c>
      <c r="J1058" s="108" t="str">
        <f>IFERROR(HLOOKUP(J1051,'Latest indicator estimate data'!$A$1:$ZZ$500,MATCH($D1058,'Latest indicator estimate data'!$G$1:$G$500,0),FALSE),"")</f>
        <v/>
      </c>
      <c r="K1058" s="108" t="str">
        <f>IFERROR(HLOOKUP(K1051,'Latest indicator estimate data'!$A$1:$ZZ$500,MATCH($D1058,'Latest indicator estimate data'!$G$1:$G$500,0),FALSE),"")</f>
        <v/>
      </c>
      <c r="L1058" s="108" t="str">
        <f>IFERROR(HLOOKUP(L1051,'Latest indicator estimate data'!$A$1:$ZZ$500,MATCH($D1058,'Latest indicator estimate data'!$G$1:$G$500,0),FALSE),"")</f>
        <v/>
      </c>
      <c r="M1058" s="108" t="str">
        <f>IFERROR(HLOOKUP(M1051,'Latest indicator estimate data'!$A$1:$ZZ$500,MATCH($D1058,'Latest indicator estimate data'!$G$1:$G$500,0),FALSE),"")</f>
        <v/>
      </c>
      <c r="N1058" s="108" t="str">
        <f>IFERROR(HLOOKUP(N1051,'Latest indicator estimate data'!$A$1:$ZZ$500,MATCH($D1058,'Latest indicator estimate data'!$G$1:$G$500,0),FALSE),"")</f>
        <v/>
      </c>
      <c r="O1058" s="108" t="str">
        <f>IFERROR(HLOOKUP(O1051,'Latest indicator estimate data'!$A$1:$ZZ$500,MATCH($D1058,'Latest indicator estimate data'!$G$1:$G$500,0),FALSE),"")</f>
        <v/>
      </c>
      <c r="P1058" s="108" t="str">
        <f>IFERROR(HLOOKUP(P1051,'Latest indicator estimate data'!L763:AAK1262,MATCH(D1058,'Latest indicator estimate data'!Q763:Q1262,0),FALSE),"")</f>
        <v/>
      </c>
    </row>
    <row r="1059" spans="2:16">
      <c r="C1059" s="130" t="s">
        <v>2035</v>
      </c>
      <c r="D1059" s="131"/>
      <c r="E1059" s="132"/>
      <c r="F1059" s="132"/>
      <c r="G1059" s="132"/>
      <c r="H1059" s="132"/>
      <c r="I1059" s="132"/>
      <c r="J1059" s="132"/>
      <c r="K1059" s="132"/>
      <c r="L1059" s="132"/>
      <c r="M1059" s="132"/>
      <c r="N1059" s="132"/>
      <c r="O1059" s="132"/>
      <c r="P1059" s="132"/>
    </row>
    <row r="1060" spans="2:16">
      <c r="C1060" s="125"/>
      <c r="D1060" s="20" t="s">
        <v>1933</v>
      </c>
      <c r="E1060" s="108">
        <f>IFERROR(HLOOKUP(E1051,'Latest indicator estimate data'!$A$1:$ZZ$500,MATCH($D1060,'Latest indicator estimate data'!$G$1:$G$500,0),FALSE),"")</f>
        <v>96</v>
      </c>
      <c r="F1060" s="108">
        <f>IFERROR(HLOOKUP(F1051,'Latest indicator estimate data'!$A$1:$ZZ$500,MATCH($D1060,'Latest indicator estimate data'!$G$1:$G$500,0),FALSE),"")</f>
        <v>84</v>
      </c>
      <c r="G1060" s="108">
        <f>IFERROR(HLOOKUP(G1051,'Latest indicator estimate data'!$A$1:$ZZ$500,MATCH($D1060,'Latest indicator estimate data'!$G$1:$G$500,0),FALSE),"")</f>
        <v>88</v>
      </c>
      <c r="H1060" s="108" t="str">
        <f>IFERROR(HLOOKUP(H1051,'Latest indicator estimate data'!$A$1:$ZZ$500,MATCH($D1060,'Latest indicator estimate data'!$G$1:$G$500,0),FALSE),"")</f>
        <v/>
      </c>
      <c r="I1060" s="108" t="str">
        <f>IFERROR(HLOOKUP(I1051,'Latest indicator estimate data'!$A$1:$ZZ$500,MATCH($D1060,'Latest indicator estimate data'!$G$1:$G$500,0),FALSE),"")</f>
        <v/>
      </c>
      <c r="J1060" s="108" t="str">
        <f>IFERROR(HLOOKUP(J1051,'Latest indicator estimate data'!$A$1:$ZZ$500,MATCH($D1060,'Latest indicator estimate data'!$G$1:$G$500,0),FALSE),"")</f>
        <v/>
      </c>
      <c r="K1060" s="108" t="str">
        <f>IFERROR(HLOOKUP(K1051,'Latest indicator estimate data'!$A$1:$ZZ$500,MATCH($D1060,'Latest indicator estimate data'!$G$1:$G$500,0),FALSE),"")</f>
        <v/>
      </c>
      <c r="L1060" s="108" t="str">
        <f>IFERROR(HLOOKUP(L1051,'Latest indicator estimate data'!$A$1:$ZZ$500,MATCH($D1060,'Latest indicator estimate data'!$G$1:$G$500,0),FALSE),"")</f>
        <v/>
      </c>
      <c r="M1060" s="108" t="str">
        <f>IFERROR(HLOOKUP(M1051,'Latest indicator estimate data'!$A$1:$ZZ$500,MATCH($D1060,'Latest indicator estimate data'!$G$1:$G$500,0),FALSE),"")</f>
        <v/>
      </c>
      <c r="N1060" s="108" t="str">
        <f>IFERROR(HLOOKUP(N1051,'Latest indicator estimate data'!$A$1:$ZZ$500,MATCH($D1060,'Latest indicator estimate data'!$G$1:$G$500,0),FALSE),"")</f>
        <v/>
      </c>
      <c r="O1060" s="108" t="str">
        <f>IFERROR(HLOOKUP(O1051,'Latest indicator estimate data'!$A$1:$ZZ$500,MATCH($D1060,'Latest indicator estimate data'!$G$1:$G$500,0),FALSE),"")</f>
        <v/>
      </c>
      <c r="P1060" s="108" t="str">
        <f>IFERROR(HLOOKUP(P1051,'Latest indicator estimate data'!L765:AAK1264,MATCH(D1060,'Latest indicator estimate data'!Q765:Q1264,0),FALSE),"")</f>
        <v/>
      </c>
    </row>
    <row r="1061" spans="2:16">
      <c r="C1061" s="125"/>
      <c r="D1061" s="20" t="s">
        <v>1934</v>
      </c>
      <c r="E1061" s="108">
        <f>IFERROR(HLOOKUP(E1051,'Latest indicator estimate data'!$A$1:$ZZ$500,MATCH($D1061,'Latest indicator estimate data'!$G$1:$G$500,0),FALSE),"")</f>
        <v>99</v>
      </c>
      <c r="F1061" s="108">
        <f>IFERROR(HLOOKUP(F1051,'Latest indicator estimate data'!$A$1:$ZZ$500,MATCH($D1061,'Latest indicator estimate data'!$G$1:$G$500,0),FALSE),"")</f>
        <v>93</v>
      </c>
      <c r="G1061" s="108">
        <f>IFERROR(HLOOKUP(G1051,'Latest indicator estimate data'!$A$1:$ZZ$500,MATCH($D1061,'Latest indicator estimate data'!$G$1:$G$500,0),FALSE),"")</f>
        <v>94</v>
      </c>
      <c r="H1061" s="108" t="str">
        <f>IFERROR(HLOOKUP(H1051,'Latest indicator estimate data'!$A$1:$ZZ$500,MATCH($D1061,'Latest indicator estimate data'!$G$1:$G$500,0),FALSE),"")</f>
        <v/>
      </c>
      <c r="I1061" s="108" t="str">
        <f>IFERROR(HLOOKUP(I1051,'Latest indicator estimate data'!$A$1:$ZZ$500,MATCH($D1061,'Latest indicator estimate data'!$G$1:$G$500,0),FALSE),"")</f>
        <v/>
      </c>
      <c r="J1061" s="108" t="str">
        <f>IFERROR(HLOOKUP(J1051,'Latest indicator estimate data'!$A$1:$ZZ$500,MATCH($D1061,'Latest indicator estimate data'!$G$1:$G$500,0),FALSE),"")</f>
        <v/>
      </c>
      <c r="K1061" s="108" t="str">
        <f>IFERROR(HLOOKUP(K1051,'Latest indicator estimate data'!$A$1:$ZZ$500,MATCH($D1061,'Latest indicator estimate data'!$G$1:$G$500,0),FALSE),"")</f>
        <v/>
      </c>
      <c r="L1061" s="108" t="str">
        <f>IFERROR(HLOOKUP(L1051,'Latest indicator estimate data'!$A$1:$ZZ$500,MATCH($D1061,'Latest indicator estimate data'!$G$1:$G$500,0),FALSE),"")</f>
        <v/>
      </c>
      <c r="M1061" s="108" t="str">
        <f>IFERROR(HLOOKUP(M1051,'Latest indicator estimate data'!$A$1:$ZZ$500,MATCH($D1061,'Latest indicator estimate data'!$G$1:$G$500,0),FALSE),"")</f>
        <v/>
      </c>
      <c r="N1061" s="108" t="str">
        <f>IFERROR(HLOOKUP(N1051,'Latest indicator estimate data'!$A$1:$ZZ$500,MATCH($D1061,'Latest indicator estimate data'!$G$1:$G$500,0),FALSE),"")</f>
        <v/>
      </c>
      <c r="O1061" s="108" t="str">
        <f>IFERROR(HLOOKUP(O1051,'Latest indicator estimate data'!$A$1:$ZZ$500,MATCH($D1061,'Latest indicator estimate data'!$G$1:$G$500,0),FALSE),"")</f>
        <v/>
      </c>
      <c r="P1061" s="108" t="str">
        <f>IFERROR(HLOOKUP(P1051,'Latest indicator estimate data'!L766:AAK1265,MATCH(D1061,'Latest indicator estimate data'!Q766:Q1265,0),FALSE),"")</f>
        <v/>
      </c>
    </row>
    <row r="1062" spans="2:16">
      <c r="C1062" s="130" t="s">
        <v>2039</v>
      </c>
      <c r="D1062" s="131"/>
      <c r="E1062" s="132"/>
      <c r="F1062" s="132"/>
      <c r="G1062" s="132"/>
      <c r="H1062" s="132"/>
      <c r="I1062" s="132"/>
      <c r="J1062" s="132"/>
      <c r="K1062" s="132"/>
      <c r="L1062" s="132"/>
      <c r="M1062" s="132"/>
      <c r="N1062" s="132"/>
      <c r="O1062" s="132"/>
      <c r="P1062" s="132"/>
    </row>
    <row r="1063" spans="2:16">
      <c r="C1063" s="125"/>
      <c r="D1063" s="20" t="s">
        <v>2561</v>
      </c>
      <c r="E1063" s="108">
        <f>IFERROR(HLOOKUP(E1051,'Latest indicator estimate data'!$A$1:$ZZ$500,MATCH($D1063,'Latest indicator estimate data'!$G$1:$G$500,0),FALSE),"")</f>
        <v>91</v>
      </c>
      <c r="F1063" s="108">
        <f>IFERROR(HLOOKUP(F1051,'Latest indicator estimate data'!$A$1:$ZZ$500,MATCH($D1063,'Latest indicator estimate data'!$G$1:$G$500,0),FALSE),"")</f>
        <v>82</v>
      </c>
      <c r="G1063" s="108">
        <f>IFERROR(HLOOKUP(G1051,'Latest indicator estimate data'!$A$1:$ZZ$500,MATCH($D1063,'Latest indicator estimate data'!$G$1:$G$500,0),FALSE),"")</f>
        <v>90</v>
      </c>
      <c r="H1063" s="108" t="str">
        <f>IFERROR(HLOOKUP(H1051,'Latest indicator estimate data'!$A$1:$ZZ$500,MATCH($D1063,'Latest indicator estimate data'!$G$1:$G$500,0),FALSE),"")</f>
        <v/>
      </c>
      <c r="I1063" s="108" t="str">
        <f>IFERROR(HLOOKUP(I1051,'Latest indicator estimate data'!$A$1:$ZZ$500,MATCH($D1063,'Latest indicator estimate data'!$G$1:$G$500,0),FALSE),"")</f>
        <v/>
      </c>
      <c r="J1063" s="108" t="str">
        <f>IFERROR(HLOOKUP(J1051,'Latest indicator estimate data'!$A$1:$ZZ$500,MATCH($D1063,'Latest indicator estimate data'!$G$1:$G$500,0),FALSE),"")</f>
        <v/>
      </c>
      <c r="K1063" s="108" t="str">
        <f>IFERROR(HLOOKUP(K1051,'Latest indicator estimate data'!$A$1:$ZZ$500,MATCH($D1063,'Latest indicator estimate data'!$G$1:$G$500,0),FALSE),"")</f>
        <v/>
      </c>
      <c r="L1063" s="108" t="str">
        <f>IFERROR(HLOOKUP(L1051,'Latest indicator estimate data'!$A$1:$ZZ$500,MATCH($D1063,'Latest indicator estimate data'!$G$1:$G$500,0),FALSE),"")</f>
        <v/>
      </c>
      <c r="M1063" s="108" t="str">
        <f>IFERROR(HLOOKUP(M1051,'Latest indicator estimate data'!$A$1:$ZZ$500,MATCH($D1063,'Latest indicator estimate data'!$G$1:$G$500,0),FALSE),"")</f>
        <v/>
      </c>
      <c r="N1063" s="108" t="str">
        <f>IFERROR(HLOOKUP(N1051,'Latest indicator estimate data'!$A$1:$ZZ$500,MATCH($D1063,'Latest indicator estimate data'!$G$1:$G$500,0),FALSE),"")</f>
        <v/>
      </c>
      <c r="O1063" s="108" t="str">
        <f>IFERROR(HLOOKUP(O1051,'Latest indicator estimate data'!$A$1:$ZZ$500,MATCH($D1063,'Latest indicator estimate data'!$G$1:$G$500,0),FALSE),"")</f>
        <v/>
      </c>
      <c r="P1063" s="108" t="str">
        <f>IFERROR(HLOOKUP(P1051,'Latest indicator estimate data'!L768:AAK1267,MATCH(D1063,'Latest indicator estimate data'!Q768:Q1267,0),FALSE),"")</f>
        <v/>
      </c>
    </row>
    <row r="1064" spans="2:16">
      <c r="C1064" s="126"/>
      <c r="D1064" s="129" t="s">
        <v>2560</v>
      </c>
      <c r="E1064" s="113">
        <f>IFERROR(HLOOKUP(E1051,'Latest indicator estimate data'!$A$1:$ZZ$500,MATCH($D1064,'Latest indicator estimate data'!$G$1:$G$500,0),FALSE),"")</f>
        <v>98</v>
      </c>
      <c r="F1064" s="113">
        <f>IFERROR(HLOOKUP(F1051,'Latest indicator estimate data'!$A$1:$ZZ$500,MATCH($D1064,'Latest indicator estimate data'!$G$1:$G$500,0),FALSE),"")</f>
        <v>89</v>
      </c>
      <c r="G1064" s="113">
        <f>IFERROR(HLOOKUP(G1051,'Latest indicator estimate data'!$A$1:$ZZ$500,MATCH($D1064,'Latest indicator estimate data'!$G$1:$G$500,0),FALSE),"")</f>
        <v>91</v>
      </c>
      <c r="H1064" s="113" t="str">
        <f>IFERROR(HLOOKUP(H1051,'Latest indicator estimate data'!$A$1:$ZZ$500,MATCH($D1064,'Latest indicator estimate data'!$G$1:$G$500,0),FALSE),"")</f>
        <v/>
      </c>
      <c r="I1064" s="113" t="str">
        <f>IFERROR(HLOOKUP(I1051,'Latest indicator estimate data'!$A$1:$ZZ$500,MATCH($D1064,'Latest indicator estimate data'!$G$1:$G$500,0),FALSE),"")</f>
        <v/>
      </c>
      <c r="J1064" s="113" t="str">
        <f>IFERROR(HLOOKUP(J1051,'Latest indicator estimate data'!$A$1:$ZZ$500,MATCH($D1064,'Latest indicator estimate data'!$G$1:$G$500,0),FALSE),"")</f>
        <v/>
      </c>
      <c r="K1064" s="113" t="str">
        <f>IFERROR(HLOOKUP(K1051,'Latest indicator estimate data'!$A$1:$ZZ$500,MATCH($D1064,'Latest indicator estimate data'!$G$1:$G$500,0),FALSE),"")</f>
        <v/>
      </c>
      <c r="L1064" s="113" t="str">
        <f>IFERROR(HLOOKUP(L1051,'Latest indicator estimate data'!$A$1:$ZZ$500,MATCH($D1064,'Latest indicator estimate data'!$G$1:$G$500,0),FALSE),"")</f>
        <v/>
      </c>
      <c r="M1064" s="113" t="str">
        <f>IFERROR(HLOOKUP(M1051,'Latest indicator estimate data'!$A$1:$ZZ$500,MATCH($D1064,'Latest indicator estimate data'!$G$1:$G$500,0),FALSE),"")</f>
        <v/>
      </c>
      <c r="N1064" s="113" t="str">
        <f>IFERROR(HLOOKUP(N1051,'Latest indicator estimate data'!$A$1:$ZZ$500,MATCH($D1064,'Latest indicator estimate data'!$G$1:$G$500,0),FALSE),"")</f>
        <v/>
      </c>
      <c r="O1064" s="113" t="str">
        <f>IFERROR(HLOOKUP(O1051,'Latest indicator estimate data'!$A$1:$ZZ$500,MATCH($D1064,'Latest indicator estimate data'!$G$1:$G$500,0),FALSE),"")</f>
        <v/>
      </c>
      <c r="P1064" s="113" t="str">
        <f>IFERROR(HLOOKUP(P1051,'Latest indicator estimate data'!L769:AAK1268,MATCH(D1064,'Latest indicator estimate data'!Q769:Q1268,0),FALSE),"")</f>
        <v/>
      </c>
    </row>
    <row r="1068" spans="2:16">
      <c r="B1068" s="105" t="s">
        <v>2479</v>
      </c>
    </row>
    <row r="1069" spans="2:16">
      <c r="B1069" s="105" t="s">
        <v>2100</v>
      </c>
      <c r="C1069" s="163"/>
      <c r="D1069" s="164"/>
      <c r="E1069" s="165"/>
      <c r="F1069" s="165"/>
      <c r="G1069" s="165"/>
      <c r="H1069" s="165"/>
      <c r="I1069" s="165"/>
      <c r="J1069" s="165"/>
      <c r="K1069" s="165"/>
      <c r="L1069" s="165"/>
      <c r="M1069" s="165"/>
      <c r="N1069" s="165"/>
      <c r="O1069" s="113"/>
      <c r="P1069" s="154"/>
    </row>
    <row r="1070" spans="2:16">
      <c r="C1070" s="109"/>
      <c r="D1070" s="109"/>
      <c r="E1070" s="110"/>
      <c r="F1070" s="110"/>
      <c r="G1070" s="110"/>
      <c r="H1070" s="110"/>
      <c r="I1070" s="110"/>
      <c r="J1070" s="110"/>
      <c r="K1070" s="110"/>
      <c r="L1070" s="110"/>
      <c r="M1070" s="110"/>
      <c r="N1070" s="110"/>
      <c r="O1070" s="110"/>
      <c r="P1070" s="110"/>
    </row>
    <row r="1071" spans="2:16">
      <c r="C1071" s="120"/>
      <c r="D1071" s="120"/>
      <c r="E1071" s="111">
        <f>X1073</f>
        <v>0</v>
      </c>
      <c r="F1071" s="111">
        <f>U1074</f>
        <v>0</v>
      </c>
      <c r="G1071" s="111">
        <f>U1075</f>
        <v>0</v>
      </c>
      <c r="H1071" s="111">
        <f>U1076</f>
        <v>0</v>
      </c>
      <c r="I1071" s="111">
        <f>U1077</f>
        <v>0</v>
      </c>
      <c r="J1071" s="111">
        <f>U1078</f>
        <v>0</v>
      </c>
      <c r="K1071" s="111"/>
      <c r="L1071" s="111"/>
      <c r="M1071" s="111"/>
      <c r="N1071" s="111"/>
      <c r="O1071" s="111"/>
      <c r="P1071" s="111"/>
    </row>
    <row r="1072" spans="2:16">
      <c r="C1072" s="121"/>
      <c r="D1072" s="121"/>
      <c r="E1072" s="127"/>
      <c r="F1072" s="127"/>
      <c r="G1072" s="127"/>
      <c r="H1072" s="127"/>
      <c r="I1072" s="127"/>
      <c r="J1072" s="127"/>
      <c r="K1072" s="127"/>
      <c r="L1072" s="127"/>
      <c r="M1072" s="127"/>
      <c r="N1072" s="127"/>
      <c r="O1072" s="127"/>
      <c r="P1072" s="127"/>
    </row>
    <row r="1073" spans="3:16">
      <c r="C1073" s="123" t="s">
        <v>1927</v>
      </c>
      <c r="D1073" s="124"/>
      <c r="E1073" s="112" t="e">
        <f>HLOOKUP(E1072,'Latest indicator estimate data'!$A$1:$ZZ$500,MATCH($C1073,'Latest indicator estimate data'!$G$1:$G$500,0),FALSE)</f>
        <v>#N/A</v>
      </c>
      <c r="F1073" s="112" t="e">
        <f>HLOOKUP(F1072,'Latest indicator estimate data'!$A$1:$ZZ$500,MATCH($C1073,'Latest indicator estimate data'!$G$1:$G$500,0),FALSE)</f>
        <v>#N/A</v>
      </c>
      <c r="G1073" s="112" t="e">
        <f>HLOOKUP(G1072,'Latest indicator estimate data'!$A$1:$ZZ$500,MATCH($C1073,'Latest indicator estimate data'!$G$1:$G$500,0),FALSE)</f>
        <v>#N/A</v>
      </c>
      <c r="H1073" s="112" t="e">
        <f>HLOOKUP(H1072,'Latest indicator estimate data'!$A$1:$ZZ$500,MATCH($C1073,'Latest indicator estimate data'!$G$1:$G$500,0),FALSE)</f>
        <v>#N/A</v>
      </c>
      <c r="I1073" s="112" t="e">
        <f>HLOOKUP(I1072,'Latest indicator estimate data'!$A$1:$ZZ$500,MATCH($C1073,'Latest indicator estimate data'!$G$1:$G$500,0),FALSE)</f>
        <v>#N/A</v>
      </c>
      <c r="J1073" s="112" t="e">
        <f>HLOOKUP(J1072,'Latest indicator estimate data'!$A$1:$ZZ$500,MATCH($C1073,'Latest indicator estimate data'!$G$1:$G$500,0),FALSE)</f>
        <v>#N/A</v>
      </c>
      <c r="K1073" s="112" t="e">
        <f>HLOOKUP(K1072,'Latest indicator estimate data'!$A$1:$ZZ$500,MATCH($C1073,'Latest indicator estimate data'!$G$1:$G$500,0),FALSE)</f>
        <v>#N/A</v>
      </c>
      <c r="L1073" s="112" t="e">
        <f>HLOOKUP(L1072,'Latest indicator estimate data'!$A$1:$ZZ$500,MATCH($C1073,'Latest indicator estimate data'!$G$1:$G$500,0),FALSE)</f>
        <v>#N/A</v>
      </c>
      <c r="M1073" s="112" t="e">
        <f>HLOOKUP(M1072,'Latest indicator estimate data'!$A$1:$ZZ$500,MATCH($C1073,'Latest indicator estimate data'!$G$1:$G$500,0),FALSE)</f>
        <v>#N/A</v>
      </c>
      <c r="N1073" s="112" t="e">
        <f>HLOOKUP(N1072,'Latest indicator estimate data'!$A$1:$ZZ$500,MATCH($C1073,'Latest indicator estimate data'!$G$1:$G$500,0),FALSE)</f>
        <v>#N/A</v>
      </c>
      <c r="O1073" s="112" t="e">
        <f>HLOOKUP(O1072,'Latest indicator estimate data'!$A$1:$ZZ$500,MATCH($C1073,'Latest indicator estimate data'!$G$1:$G$500,0),FALSE)</f>
        <v>#N/A</v>
      </c>
      <c r="P1073" s="112" t="e">
        <f>HLOOKUP(P1072,'Latest indicator estimate data'!A772:ZZ1271,MATCH(C1073,'Latest indicator estimate data'!E772:E1271,0),FALSE)</f>
        <v>#N/A</v>
      </c>
    </row>
    <row r="1074" spans="3:16">
      <c r="C1074" s="133" t="s">
        <v>2027</v>
      </c>
      <c r="D1074" s="134"/>
      <c r="E1074" s="132"/>
      <c r="F1074" s="132"/>
      <c r="G1074" s="132"/>
      <c r="H1074" s="132"/>
      <c r="I1074" s="132"/>
      <c r="J1074" s="132"/>
      <c r="K1074" s="132"/>
      <c r="L1074" s="132"/>
      <c r="M1074" s="132"/>
      <c r="N1074" s="132"/>
      <c r="O1074" s="132"/>
      <c r="P1074" s="132"/>
    </row>
    <row r="1075" spans="3:16">
      <c r="C1075" s="125"/>
      <c r="D1075" s="20" t="s">
        <v>1928</v>
      </c>
      <c r="E1075" s="108" t="str">
        <f>IFERROR(HLOOKUP(E1072,'Latest indicator estimate data'!$A$1:$ZZ$500,MATCH($D1075,'Latest indicator estimate data'!$G$1:$G$500,0),FALSE),"")</f>
        <v/>
      </c>
      <c r="F1075" s="108" t="str">
        <f>IFERROR(HLOOKUP(F1072,'Latest indicator estimate data'!$A$1:$ZZ$500,MATCH($D1075,'Latest indicator estimate data'!$G$1:$G$500,0),FALSE),"")</f>
        <v/>
      </c>
      <c r="G1075" s="108" t="str">
        <f>IFERROR(HLOOKUP(G1072,'Latest indicator estimate data'!$A$1:$ZZ$500,MATCH($D1075,'Latest indicator estimate data'!$G$1:$G$500,0),FALSE),"")</f>
        <v/>
      </c>
      <c r="H1075" s="108" t="str">
        <f>IFERROR(HLOOKUP(H1072,'Latest indicator estimate data'!$A$1:$ZZ$500,MATCH($D1075,'Latest indicator estimate data'!$G$1:$G$500,0),FALSE),"")</f>
        <v/>
      </c>
      <c r="I1075" s="108" t="str">
        <f>IFERROR(HLOOKUP(I1072,'Latest indicator estimate data'!$A$1:$ZZ$500,MATCH($D1075,'Latest indicator estimate data'!$G$1:$G$500,0),FALSE),"")</f>
        <v/>
      </c>
      <c r="J1075" s="108" t="str">
        <f>IFERROR(HLOOKUP(J1072,'Latest indicator estimate data'!$A$1:$ZZ$500,MATCH($D1075,'Latest indicator estimate data'!$G$1:$G$500,0),FALSE),"")</f>
        <v/>
      </c>
      <c r="K1075" s="108" t="str">
        <f>IFERROR(HLOOKUP(K1072,'Latest indicator estimate data'!$A$1:$ZZ$500,MATCH($D1075,'Latest indicator estimate data'!$G$1:$G$500,0),FALSE),"")</f>
        <v/>
      </c>
      <c r="L1075" s="108" t="str">
        <f>IFERROR(HLOOKUP(L1072,'Latest indicator estimate data'!$A$1:$ZZ$500,MATCH($D1075,'Latest indicator estimate data'!$G$1:$G$500,0),FALSE),"")</f>
        <v/>
      </c>
      <c r="M1075" s="108" t="str">
        <f>IFERROR(HLOOKUP(M1072,'Latest indicator estimate data'!$A$1:$ZZ$500,MATCH($D1075,'Latest indicator estimate data'!$G$1:$G$500,0),FALSE),"")</f>
        <v/>
      </c>
      <c r="N1075" s="108" t="str">
        <f>IFERROR(HLOOKUP(N1072,'Latest indicator estimate data'!$A$1:$ZZ$500,MATCH($D1075,'Latest indicator estimate data'!$G$1:$G$500,0),FALSE),"")</f>
        <v/>
      </c>
      <c r="O1075" s="108" t="str">
        <f>IFERROR(HLOOKUP(O1072,'Latest indicator estimate data'!$A$1:$ZZ$500,MATCH($D1075,'Latest indicator estimate data'!$G$1:$G$500,0),FALSE),"")</f>
        <v/>
      </c>
      <c r="P1075" s="108" t="str">
        <f>IFERROR(HLOOKUP(P1072,'Latest indicator estimate data'!A772:ZZ1271,MATCH(D1075,'Latest indicator estimate data'!F772:F1271,0),FALSE),"")</f>
        <v/>
      </c>
    </row>
    <row r="1076" spans="3:16" ht="27.6">
      <c r="C1076" s="125"/>
      <c r="D1076" s="20" t="s">
        <v>1929</v>
      </c>
      <c r="E1076" s="108" t="str">
        <f>IFERROR(HLOOKUP(E1072,'Latest indicator estimate data'!$A$1:$ZZ$500,MATCH($D1076,'Latest indicator estimate data'!$G$1:$G$500,0),FALSE),"")</f>
        <v/>
      </c>
      <c r="F1076" s="108" t="str">
        <f>IFERROR(HLOOKUP(F1072,'Latest indicator estimate data'!$A$1:$ZZ$500,MATCH($D1076,'Latest indicator estimate data'!$G$1:$G$500,0),FALSE),"")</f>
        <v/>
      </c>
      <c r="G1076" s="108" t="str">
        <f>IFERROR(HLOOKUP(G1072,'Latest indicator estimate data'!$A$1:$ZZ$500,MATCH($D1076,'Latest indicator estimate data'!$G$1:$G$500,0),FALSE),"")</f>
        <v/>
      </c>
      <c r="H1076" s="108" t="str">
        <f>IFERROR(HLOOKUP(H1072,'Latest indicator estimate data'!$A$1:$ZZ$500,MATCH($D1076,'Latest indicator estimate data'!$G$1:$G$500,0),FALSE),"")</f>
        <v/>
      </c>
      <c r="I1076" s="108" t="str">
        <f>IFERROR(HLOOKUP(I1072,'Latest indicator estimate data'!$A$1:$ZZ$500,MATCH($D1076,'Latest indicator estimate data'!$G$1:$G$500,0),FALSE),"")</f>
        <v/>
      </c>
      <c r="J1076" s="108" t="str">
        <f>IFERROR(HLOOKUP(J1072,'Latest indicator estimate data'!$A$1:$ZZ$500,MATCH($D1076,'Latest indicator estimate data'!$G$1:$G$500,0),FALSE),"")</f>
        <v/>
      </c>
      <c r="K1076" s="108" t="str">
        <f>IFERROR(HLOOKUP(K1072,'Latest indicator estimate data'!$A$1:$ZZ$500,MATCH($D1076,'Latest indicator estimate data'!$G$1:$G$500,0),FALSE),"")</f>
        <v/>
      </c>
      <c r="L1076" s="108" t="str">
        <f>IFERROR(HLOOKUP(L1072,'Latest indicator estimate data'!$A$1:$ZZ$500,MATCH($D1076,'Latest indicator estimate data'!$G$1:$G$500,0),FALSE),"")</f>
        <v/>
      </c>
      <c r="M1076" s="108" t="str">
        <f>IFERROR(HLOOKUP(M1072,'Latest indicator estimate data'!$A$1:$ZZ$500,MATCH($D1076,'Latest indicator estimate data'!$G$1:$G$500,0),FALSE),"")</f>
        <v/>
      </c>
      <c r="N1076" s="108" t="str">
        <f>IFERROR(HLOOKUP(N1072,'Latest indicator estimate data'!$A$1:$ZZ$500,MATCH($D1076,'Latest indicator estimate data'!$G$1:$G$500,0),FALSE),"")</f>
        <v/>
      </c>
      <c r="O1076" s="108" t="str">
        <f>IFERROR(HLOOKUP(O1072,'Latest indicator estimate data'!$A$1:$ZZ$500,MATCH($D1076,'Latest indicator estimate data'!$G$1:$G$500,0),FALSE),"")</f>
        <v/>
      </c>
      <c r="P1076" s="108" t="str">
        <f>IFERROR(HLOOKUP(P1072,'Latest indicator estimate data'!A772:ZZ1271,MATCH(D1076,'Latest indicator estimate data'!F772:F1271,0),FALSE),"")</f>
        <v/>
      </c>
    </row>
    <row r="1077" spans="3:16">
      <c r="C1077" s="130" t="s">
        <v>2031</v>
      </c>
      <c r="D1077" s="131"/>
      <c r="E1077" s="132"/>
      <c r="F1077" s="132"/>
      <c r="G1077" s="132"/>
      <c r="H1077" s="132"/>
      <c r="I1077" s="132"/>
      <c r="J1077" s="132"/>
      <c r="K1077" s="132"/>
      <c r="L1077" s="132"/>
      <c r="M1077" s="132"/>
      <c r="N1077" s="132"/>
      <c r="O1077" s="132"/>
      <c r="P1077" s="132"/>
    </row>
    <row r="1078" spans="3:16">
      <c r="C1078" s="125"/>
      <c r="D1078" s="20" t="s">
        <v>2558</v>
      </c>
      <c r="E1078" s="108" t="str">
        <f>IFERROR(HLOOKUP(E1072,'Latest indicator estimate data'!$A$1:$ZZ$500,MATCH($D1078,'Latest indicator estimate data'!$G$1:$G$500,0),FALSE),"")</f>
        <v/>
      </c>
      <c r="F1078" s="108" t="str">
        <f>IFERROR(HLOOKUP(F1072,'Latest indicator estimate data'!$A$1:$ZZ$500,MATCH($D1078,'Latest indicator estimate data'!$G$1:$G$500,0),FALSE),"")</f>
        <v/>
      </c>
      <c r="G1078" s="108" t="str">
        <f>IFERROR(HLOOKUP(G1072,'Latest indicator estimate data'!$A$1:$ZZ$500,MATCH($D1078,'Latest indicator estimate data'!$G$1:$G$500,0),FALSE),"")</f>
        <v/>
      </c>
      <c r="H1078" s="108" t="str">
        <f>IFERROR(HLOOKUP(H1072,'Latest indicator estimate data'!$A$1:$ZZ$500,MATCH($D1078,'Latest indicator estimate data'!$G$1:$G$500,0),FALSE),"")</f>
        <v/>
      </c>
      <c r="I1078" s="108" t="str">
        <f>IFERROR(HLOOKUP(I1072,'Latest indicator estimate data'!$A$1:$ZZ$500,MATCH($D1078,'Latest indicator estimate data'!$G$1:$G$500,0),FALSE),"")</f>
        <v/>
      </c>
      <c r="J1078" s="108" t="str">
        <f>IFERROR(HLOOKUP(J1072,'Latest indicator estimate data'!$A$1:$ZZ$500,MATCH($D1078,'Latest indicator estimate data'!$G$1:$G$500,0),FALSE),"")</f>
        <v/>
      </c>
      <c r="K1078" s="108" t="str">
        <f>IFERROR(HLOOKUP(K1072,'Latest indicator estimate data'!$A$1:$ZZ$500,MATCH($D1078,'Latest indicator estimate data'!$G$1:$G$500,0),FALSE),"")</f>
        <v/>
      </c>
      <c r="L1078" s="108" t="str">
        <f>IFERROR(HLOOKUP(L1072,'Latest indicator estimate data'!$A$1:$ZZ$500,MATCH($D1078,'Latest indicator estimate data'!$G$1:$G$500,0),FALSE),"")</f>
        <v/>
      </c>
      <c r="M1078" s="108" t="str">
        <f>IFERROR(HLOOKUP(M1072,'Latest indicator estimate data'!$A$1:$ZZ$500,MATCH($D1078,'Latest indicator estimate data'!$G$1:$G$500,0),FALSE),"")</f>
        <v/>
      </c>
      <c r="N1078" s="108" t="str">
        <f>IFERROR(HLOOKUP(N1072,'Latest indicator estimate data'!$A$1:$ZZ$500,MATCH($D1078,'Latest indicator estimate data'!$G$1:$G$500,0),FALSE),"")</f>
        <v/>
      </c>
      <c r="O1078" s="108" t="str">
        <f>IFERROR(HLOOKUP(O1072,'Latest indicator estimate data'!$A$1:$ZZ$500,MATCH($D1078,'Latest indicator estimate data'!$G$1:$G$500,0),FALSE),"")</f>
        <v/>
      </c>
      <c r="P1078" s="108" t="str">
        <f>IFERROR(HLOOKUP(P1072,'Latest indicator estimate data'!L772:AAK1271,MATCH(D1078,'Latest indicator estimate data'!Q772:Q1271,0),FALSE),"")</f>
        <v/>
      </c>
    </row>
    <row r="1079" spans="3:16">
      <c r="C1079" s="125"/>
      <c r="D1079" s="20" t="s">
        <v>2559</v>
      </c>
      <c r="E1079" s="108" t="str">
        <f>IFERROR(HLOOKUP(E1072,'Latest indicator estimate data'!$A$1:$ZZ$500,MATCH($D1079,'Latest indicator estimate data'!$G$1:$G$500,0),FALSE),"")</f>
        <v/>
      </c>
      <c r="F1079" s="108" t="str">
        <f>IFERROR(HLOOKUP(F1072,'Latest indicator estimate data'!$A$1:$ZZ$500,MATCH($D1079,'Latest indicator estimate data'!$G$1:$G$500,0),FALSE),"")</f>
        <v/>
      </c>
      <c r="G1079" s="108" t="str">
        <f>IFERROR(HLOOKUP(G1072,'Latest indicator estimate data'!$A$1:$ZZ$500,MATCH($D1079,'Latest indicator estimate data'!$G$1:$G$500,0),FALSE),"")</f>
        <v/>
      </c>
      <c r="H1079" s="108" t="str">
        <f>IFERROR(HLOOKUP(H1072,'Latest indicator estimate data'!$A$1:$ZZ$500,MATCH($D1079,'Latest indicator estimate data'!$G$1:$G$500,0),FALSE),"")</f>
        <v/>
      </c>
      <c r="I1079" s="108" t="str">
        <f>IFERROR(HLOOKUP(I1072,'Latest indicator estimate data'!$A$1:$ZZ$500,MATCH($D1079,'Latest indicator estimate data'!$G$1:$G$500,0),FALSE),"")</f>
        <v/>
      </c>
      <c r="J1079" s="108" t="str">
        <f>IFERROR(HLOOKUP(J1072,'Latest indicator estimate data'!$A$1:$ZZ$500,MATCH($D1079,'Latest indicator estimate data'!$G$1:$G$500,0),FALSE),"")</f>
        <v/>
      </c>
      <c r="K1079" s="108" t="str">
        <f>IFERROR(HLOOKUP(K1072,'Latest indicator estimate data'!$A$1:$ZZ$500,MATCH($D1079,'Latest indicator estimate data'!$G$1:$G$500,0),FALSE),"")</f>
        <v/>
      </c>
      <c r="L1079" s="108" t="str">
        <f>IFERROR(HLOOKUP(L1072,'Latest indicator estimate data'!$A$1:$ZZ$500,MATCH($D1079,'Latest indicator estimate data'!$G$1:$G$500,0),FALSE),"")</f>
        <v/>
      </c>
      <c r="M1079" s="108" t="str">
        <f>IFERROR(HLOOKUP(M1072,'Latest indicator estimate data'!$A$1:$ZZ$500,MATCH($D1079,'Latest indicator estimate data'!$G$1:$G$500,0),FALSE),"")</f>
        <v/>
      </c>
      <c r="N1079" s="108" t="str">
        <f>IFERROR(HLOOKUP(N1072,'Latest indicator estimate data'!$A$1:$ZZ$500,MATCH($D1079,'Latest indicator estimate data'!$G$1:$G$500,0),FALSE),"")</f>
        <v/>
      </c>
      <c r="O1079" s="108" t="str">
        <f>IFERROR(HLOOKUP(O1072,'Latest indicator estimate data'!$A$1:$ZZ$500,MATCH($D1079,'Latest indicator estimate data'!$G$1:$G$500,0),FALSE),"")</f>
        <v/>
      </c>
      <c r="P1079" s="108" t="str">
        <f>IFERROR(HLOOKUP(P1072,'Latest indicator estimate data'!L773:AAK1272,MATCH(D1079,'Latest indicator estimate data'!Q773:Q1272,0),FALSE),"")</f>
        <v/>
      </c>
    </row>
    <row r="1080" spans="3:16">
      <c r="C1080" s="130" t="s">
        <v>2035</v>
      </c>
      <c r="D1080" s="131"/>
      <c r="E1080" s="132"/>
      <c r="F1080" s="132"/>
      <c r="G1080" s="132"/>
      <c r="H1080" s="132"/>
      <c r="I1080" s="132"/>
      <c r="J1080" s="132"/>
      <c r="K1080" s="132"/>
      <c r="L1080" s="132"/>
      <c r="M1080" s="132"/>
      <c r="N1080" s="132"/>
      <c r="O1080" s="132"/>
      <c r="P1080" s="132"/>
    </row>
    <row r="1081" spans="3:16">
      <c r="C1081" s="125"/>
      <c r="D1081" s="20" t="s">
        <v>1933</v>
      </c>
      <c r="E1081" s="108" t="str">
        <f>IFERROR(HLOOKUP(E1072,'Latest indicator estimate data'!$A$1:$ZZ$500,MATCH($D1081,'Latest indicator estimate data'!$G$1:$G$500,0),FALSE),"")</f>
        <v/>
      </c>
      <c r="F1081" s="108" t="str">
        <f>IFERROR(HLOOKUP(F1072,'Latest indicator estimate data'!$A$1:$ZZ$500,MATCH($D1081,'Latest indicator estimate data'!$G$1:$G$500,0),FALSE),"")</f>
        <v/>
      </c>
      <c r="G1081" s="108" t="str">
        <f>IFERROR(HLOOKUP(G1072,'Latest indicator estimate data'!$A$1:$ZZ$500,MATCH($D1081,'Latest indicator estimate data'!$G$1:$G$500,0),FALSE),"")</f>
        <v/>
      </c>
      <c r="H1081" s="108" t="str">
        <f>IFERROR(HLOOKUP(H1072,'Latest indicator estimate data'!$A$1:$ZZ$500,MATCH($D1081,'Latest indicator estimate data'!$G$1:$G$500,0),FALSE),"")</f>
        <v/>
      </c>
      <c r="I1081" s="108" t="str">
        <f>IFERROR(HLOOKUP(I1072,'Latest indicator estimate data'!$A$1:$ZZ$500,MATCH($D1081,'Latest indicator estimate data'!$G$1:$G$500,0),FALSE),"")</f>
        <v/>
      </c>
      <c r="J1081" s="108" t="str">
        <f>IFERROR(HLOOKUP(J1072,'Latest indicator estimate data'!$A$1:$ZZ$500,MATCH($D1081,'Latest indicator estimate data'!$G$1:$G$500,0),FALSE),"")</f>
        <v/>
      </c>
      <c r="K1081" s="108" t="str">
        <f>IFERROR(HLOOKUP(K1072,'Latest indicator estimate data'!$A$1:$ZZ$500,MATCH($D1081,'Latest indicator estimate data'!$G$1:$G$500,0),FALSE),"")</f>
        <v/>
      </c>
      <c r="L1081" s="108" t="str">
        <f>IFERROR(HLOOKUP(L1072,'Latest indicator estimate data'!$A$1:$ZZ$500,MATCH($D1081,'Latest indicator estimate data'!$G$1:$G$500,0),FALSE),"")</f>
        <v/>
      </c>
      <c r="M1081" s="108" t="str">
        <f>IFERROR(HLOOKUP(M1072,'Latest indicator estimate data'!$A$1:$ZZ$500,MATCH($D1081,'Latest indicator estimate data'!$G$1:$G$500,0),FALSE),"")</f>
        <v/>
      </c>
      <c r="N1081" s="108" t="str">
        <f>IFERROR(HLOOKUP(N1072,'Latest indicator estimate data'!$A$1:$ZZ$500,MATCH($D1081,'Latest indicator estimate data'!$G$1:$G$500,0),FALSE),"")</f>
        <v/>
      </c>
      <c r="O1081" s="108" t="str">
        <f>IFERROR(HLOOKUP(O1072,'Latest indicator estimate data'!$A$1:$ZZ$500,MATCH($D1081,'Latest indicator estimate data'!$G$1:$G$500,0),FALSE),"")</f>
        <v/>
      </c>
      <c r="P1081" s="108" t="str">
        <f>IFERROR(HLOOKUP(P1072,'Latest indicator estimate data'!L775:AAK1274,MATCH(D1081,'Latest indicator estimate data'!Q775:Q1274,0),FALSE),"")</f>
        <v/>
      </c>
    </row>
    <row r="1082" spans="3:16">
      <c r="C1082" s="125"/>
      <c r="D1082" s="20" t="s">
        <v>1934</v>
      </c>
      <c r="E1082" s="108" t="str">
        <f>IFERROR(HLOOKUP(E1072,'Latest indicator estimate data'!$A$1:$ZZ$500,MATCH($D1082,'Latest indicator estimate data'!$G$1:$G$500,0),FALSE),"")</f>
        <v/>
      </c>
      <c r="F1082" s="108" t="str">
        <f>IFERROR(HLOOKUP(F1072,'Latest indicator estimate data'!$A$1:$ZZ$500,MATCH($D1082,'Latest indicator estimate data'!$G$1:$G$500,0),FALSE),"")</f>
        <v/>
      </c>
      <c r="G1082" s="108" t="str">
        <f>IFERROR(HLOOKUP(G1072,'Latest indicator estimate data'!$A$1:$ZZ$500,MATCH($D1082,'Latest indicator estimate data'!$G$1:$G$500,0),FALSE),"")</f>
        <v/>
      </c>
      <c r="H1082" s="108" t="str">
        <f>IFERROR(HLOOKUP(H1072,'Latest indicator estimate data'!$A$1:$ZZ$500,MATCH($D1082,'Latest indicator estimate data'!$G$1:$G$500,0),FALSE),"")</f>
        <v/>
      </c>
      <c r="I1082" s="108" t="str">
        <f>IFERROR(HLOOKUP(I1072,'Latest indicator estimate data'!$A$1:$ZZ$500,MATCH($D1082,'Latest indicator estimate data'!$G$1:$G$500,0),FALSE),"")</f>
        <v/>
      </c>
      <c r="J1082" s="108" t="str">
        <f>IFERROR(HLOOKUP(J1072,'Latest indicator estimate data'!$A$1:$ZZ$500,MATCH($D1082,'Latest indicator estimate data'!$G$1:$G$500,0),FALSE),"")</f>
        <v/>
      </c>
      <c r="K1082" s="108" t="str">
        <f>IFERROR(HLOOKUP(K1072,'Latest indicator estimate data'!$A$1:$ZZ$500,MATCH($D1082,'Latest indicator estimate data'!$G$1:$G$500,0),FALSE),"")</f>
        <v/>
      </c>
      <c r="L1082" s="108" t="str">
        <f>IFERROR(HLOOKUP(L1072,'Latest indicator estimate data'!$A$1:$ZZ$500,MATCH($D1082,'Latest indicator estimate data'!$G$1:$G$500,0),FALSE),"")</f>
        <v/>
      </c>
      <c r="M1082" s="108" t="str">
        <f>IFERROR(HLOOKUP(M1072,'Latest indicator estimate data'!$A$1:$ZZ$500,MATCH($D1082,'Latest indicator estimate data'!$G$1:$G$500,0),FALSE),"")</f>
        <v/>
      </c>
      <c r="N1082" s="108" t="str">
        <f>IFERROR(HLOOKUP(N1072,'Latest indicator estimate data'!$A$1:$ZZ$500,MATCH($D1082,'Latest indicator estimate data'!$G$1:$G$500,0),FALSE),"")</f>
        <v/>
      </c>
      <c r="O1082" s="108" t="str">
        <f>IFERROR(HLOOKUP(O1072,'Latest indicator estimate data'!$A$1:$ZZ$500,MATCH($D1082,'Latest indicator estimate data'!$G$1:$G$500,0),FALSE),"")</f>
        <v/>
      </c>
      <c r="P1082" s="108" t="str">
        <f>IFERROR(HLOOKUP(P1072,'Latest indicator estimate data'!L776:AAK1275,MATCH(D1082,'Latest indicator estimate data'!Q776:Q1275,0),FALSE),"")</f>
        <v/>
      </c>
    </row>
    <row r="1083" spans="3:16">
      <c r="C1083" s="130" t="s">
        <v>2039</v>
      </c>
      <c r="D1083" s="131"/>
      <c r="E1083" s="132"/>
      <c r="F1083" s="132"/>
      <c r="G1083" s="132"/>
      <c r="H1083" s="132"/>
      <c r="I1083" s="132"/>
      <c r="J1083" s="132"/>
      <c r="K1083" s="132"/>
      <c r="L1083" s="132"/>
      <c r="M1083" s="132"/>
      <c r="N1083" s="132"/>
      <c r="O1083" s="132"/>
      <c r="P1083" s="132"/>
    </row>
    <row r="1084" spans="3:16">
      <c r="C1084" s="125"/>
      <c r="D1084" s="20" t="s">
        <v>2561</v>
      </c>
      <c r="E1084" s="108" t="str">
        <f>IFERROR(HLOOKUP(E1072,'Latest indicator estimate data'!$A$1:$ZZ$500,MATCH($D1084,'Latest indicator estimate data'!$G$1:$G$500,0),FALSE),"")</f>
        <v/>
      </c>
      <c r="F1084" s="108" t="str">
        <f>IFERROR(HLOOKUP(F1072,'Latest indicator estimate data'!$A$1:$ZZ$500,MATCH($D1084,'Latest indicator estimate data'!$G$1:$G$500,0),FALSE),"")</f>
        <v/>
      </c>
      <c r="G1084" s="108" t="str">
        <f>IFERROR(HLOOKUP(G1072,'Latest indicator estimate data'!$A$1:$ZZ$500,MATCH($D1084,'Latest indicator estimate data'!$G$1:$G$500,0),FALSE),"")</f>
        <v/>
      </c>
      <c r="H1084" s="108" t="str">
        <f>IFERROR(HLOOKUP(H1072,'Latest indicator estimate data'!$A$1:$ZZ$500,MATCH($D1084,'Latest indicator estimate data'!$G$1:$G$500,0),FALSE),"")</f>
        <v/>
      </c>
      <c r="I1084" s="108" t="str">
        <f>IFERROR(HLOOKUP(I1072,'Latest indicator estimate data'!$A$1:$ZZ$500,MATCH($D1084,'Latest indicator estimate data'!$G$1:$G$500,0),FALSE),"")</f>
        <v/>
      </c>
      <c r="J1084" s="108" t="str">
        <f>IFERROR(HLOOKUP(J1072,'Latest indicator estimate data'!$A$1:$ZZ$500,MATCH($D1084,'Latest indicator estimate data'!$G$1:$G$500,0),FALSE),"")</f>
        <v/>
      </c>
      <c r="K1084" s="108" t="str">
        <f>IFERROR(HLOOKUP(K1072,'Latest indicator estimate data'!$A$1:$ZZ$500,MATCH($D1084,'Latest indicator estimate data'!$G$1:$G$500,0),FALSE),"")</f>
        <v/>
      </c>
      <c r="L1084" s="108" t="str">
        <f>IFERROR(HLOOKUP(L1072,'Latest indicator estimate data'!$A$1:$ZZ$500,MATCH($D1084,'Latest indicator estimate data'!$G$1:$G$500,0),FALSE),"")</f>
        <v/>
      </c>
      <c r="M1084" s="108" t="str">
        <f>IFERROR(HLOOKUP(M1072,'Latest indicator estimate data'!$A$1:$ZZ$500,MATCH($D1084,'Latest indicator estimate data'!$G$1:$G$500,0),FALSE),"")</f>
        <v/>
      </c>
      <c r="N1084" s="108" t="str">
        <f>IFERROR(HLOOKUP(N1072,'Latest indicator estimate data'!$A$1:$ZZ$500,MATCH($D1084,'Latest indicator estimate data'!$G$1:$G$500,0),FALSE),"")</f>
        <v/>
      </c>
      <c r="O1084" s="108" t="str">
        <f>IFERROR(HLOOKUP(O1072,'Latest indicator estimate data'!$A$1:$ZZ$500,MATCH($D1084,'Latest indicator estimate data'!$G$1:$G$500,0),FALSE),"")</f>
        <v/>
      </c>
      <c r="P1084" s="108" t="str">
        <f>IFERROR(HLOOKUP(P1072,'Latest indicator estimate data'!L778:AAK1277,MATCH(D1084,'Latest indicator estimate data'!Q778:Q1277,0),FALSE),"")</f>
        <v/>
      </c>
    </row>
    <row r="1085" spans="3:16">
      <c r="C1085" s="126"/>
      <c r="D1085" s="129" t="s">
        <v>2560</v>
      </c>
      <c r="E1085" s="113" t="str">
        <f>IFERROR(HLOOKUP(E1072,'Latest indicator estimate data'!$A$1:$ZZ$500,MATCH($D1085,'Latest indicator estimate data'!$G$1:$G$500,0),FALSE),"")</f>
        <v/>
      </c>
      <c r="F1085" s="113" t="str">
        <f>IFERROR(HLOOKUP(F1072,'Latest indicator estimate data'!$A$1:$ZZ$500,MATCH($D1085,'Latest indicator estimate data'!$G$1:$G$500,0),FALSE),"")</f>
        <v/>
      </c>
      <c r="G1085" s="113" t="str">
        <f>IFERROR(HLOOKUP(G1072,'Latest indicator estimate data'!$A$1:$ZZ$500,MATCH($D1085,'Latest indicator estimate data'!$G$1:$G$500,0),FALSE),"")</f>
        <v/>
      </c>
      <c r="H1085" s="113" t="str">
        <f>IFERROR(HLOOKUP(H1072,'Latest indicator estimate data'!$A$1:$ZZ$500,MATCH($D1085,'Latest indicator estimate data'!$G$1:$G$500,0),FALSE),"")</f>
        <v/>
      </c>
      <c r="I1085" s="113" t="str">
        <f>IFERROR(HLOOKUP(I1072,'Latest indicator estimate data'!$A$1:$ZZ$500,MATCH($D1085,'Latest indicator estimate data'!$G$1:$G$500,0),FALSE),"")</f>
        <v/>
      </c>
      <c r="J1085" s="113" t="str">
        <f>IFERROR(HLOOKUP(J1072,'Latest indicator estimate data'!$A$1:$ZZ$500,MATCH($D1085,'Latest indicator estimate data'!$G$1:$G$500,0),FALSE),"")</f>
        <v/>
      </c>
      <c r="K1085" s="113" t="str">
        <f>IFERROR(HLOOKUP(K1072,'Latest indicator estimate data'!$A$1:$ZZ$500,MATCH($D1085,'Latest indicator estimate data'!$G$1:$G$500,0),FALSE),"")</f>
        <v/>
      </c>
      <c r="L1085" s="113" t="str">
        <f>IFERROR(HLOOKUP(L1072,'Latest indicator estimate data'!$A$1:$ZZ$500,MATCH($D1085,'Latest indicator estimate data'!$G$1:$G$500,0),FALSE),"")</f>
        <v/>
      </c>
      <c r="M1085" s="113" t="str">
        <f>IFERROR(HLOOKUP(M1072,'Latest indicator estimate data'!$A$1:$ZZ$500,MATCH($D1085,'Latest indicator estimate data'!$G$1:$G$500,0),FALSE),"")</f>
        <v/>
      </c>
      <c r="N1085" s="113" t="str">
        <f>IFERROR(HLOOKUP(N1072,'Latest indicator estimate data'!$A$1:$ZZ$500,MATCH($D1085,'Latest indicator estimate data'!$G$1:$G$500,0),FALSE),"")</f>
        <v/>
      </c>
      <c r="O1085" s="113" t="str">
        <f>IFERROR(HLOOKUP(O1072,'Latest indicator estimate data'!$A$1:$ZZ$500,MATCH($D1085,'Latest indicator estimate data'!$G$1:$G$500,0),FALSE),"")</f>
        <v/>
      </c>
      <c r="P1085" s="113" t="str">
        <f>IFERROR(HLOOKUP(P1072,'Latest indicator estimate data'!L779:AAK1278,MATCH(D1085,'Latest indicator estimate data'!Q779:Q1278,0),FALSE),"")</f>
        <v/>
      </c>
    </row>
    <row r="1086" spans="3:16">
      <c r="C1086" s="125"/>
      <c r="D1086" s="20"/>
      <c r="E1086" s="108"/>
      <c r="F1086" s="108"/>
      <c r="G1086" s="108"/>
      <c r="H1086" s="108"/>
      <c r="I1086" s="108"/>
      <c r="J1086" s="108"/>
      <c r="K1086" s="108"/>
      <c r="L1086" s="108"/>
      <c r="M1086" s="108"/>
      <c r="N1086" s="108"/>
      <c r="O1086" s="108"/>
      <c r="P1086" s="108"/>
    </row>
    <row r="1087" spans="3:16">
      <c r="C1087" s="125"/>
      <c r="D1087" s="20"/>
      <c r="E1087" s="108"/>
      <c r="F1087" s="108"/>
      <c r="G1087" s="108"/>
      <c r="H1087" s="108"/>
      <c r="I1087" s="108"/>
      <c r="J1087" s="108"/>
      <c r="K1087" s="108"/>
      <c r="L1087" s="108"/>
      <c r="M1087" s="108"/>
      <c r="N1087" s="108"/>
      <c r="O1087" s="108"/>
      <c r="P1087" s="108"/>
    </row>
    <row r="1088" spans="3:16">
      <c r="C1088" s="125"/>
      <c r="D1088" s="20"/>
      <c r="E1088" s="108"/>
      <c r="F1088" s="108"/>
      <c r="G1088" s="108"/>
      <c r="H1088" s="108"/>
      <c r="I1088" s="108"/>
      <c r="J1088" s="108"/>
      <c r="K1088" s="108"/>
      <c r="L1088" s="108"/>
      <c r="M1088" s="108"/>
      <c r="N1088" s="108"/>
      <c r="O1088" s="108"/>
      <c r="P1088" s="108"/>
    </row>
    <row r="1089" spans="2:16">
      <c r="C1089" s="125"/>
      <c r="D1089" s="20"/>
      <c r="E1089" s="108"/>
      <c r="F1089" s="108"/>
      <c r="G1089" s="108"/>
      <c r="H1089" s="108"/>
      <c r="I1089" s="108"/>
      <c r="J1089" s="108"/>
      <c r="K1089" s="108"/>
      <c r="L1089" s="108"/>
      <c r="M1089" s="108"/>
      <c r="N1089" s="108"/>
      <c r="O1089" s="108"/>
      <c r="P1089" s="108"/>
    </row>
    <row r="1090" spans="2:16">
      <c r="C1090" s="125"/>
      <c r="D1090" s="20"/>
      <c r="E1090" s="108"/>
      <c r="F1090" s="108"/>
      <c r="G1090" s="108"/>
      <c r="H1090" s="108"/>
      <c r="I1090" s="108"/>
      <c r="J1090" s="108"/>
      <c r="K1090" s="108"/>
      <c r="L1090" s="108"/>
      <c r="M1090" s="108"/>
      <c r="N1090" s="108"/>
      <c r="O1090" s="108"/>
      <c r="P1090" s="108"/>
    </row>
    <row r="1091" spans="2:16">
      <c r="C1091" s="125"/>
      <c r="D1091" s="20"/>
      <c r="E1091" s="108"/>
      <c r="F1091" s="108"/>
      <c r="G1091" s="108"/>
      <c r="H1091" s="108"/>
      <c r="I1091" s="108"/>
      <c r="J1091" s="108"/>
      <c r="K1091" s="108"/>
      <c r="L1091" s="108"/>
      <c r="M1091" s="108"/>
      <c r="N1091" s="108"/>
      <c r="O1091" s="108"/>
      <c r="P1091" s="108"/>
    </row>
    <row r="1092" spans="2:16">
      <c r="C1092" s="125"/>
      <c r="D1092" s="20"/>
      <c r="E1092" s="108"/>
      <c r="F1092" s="108"/>
      <c r="G1092" s="108"/>
      <c r="H1092" s="108"/>
      <c r="I1092" s="108"/>
      <c r="J1092" s="108"/>
      <c r="K1092" s="108"/>
      <c r="L1092" s="108"/>
      <c r="M1092" s="108"/>
      <c r="N1092" s="108"/>
      <c r="O1092" s="108"/>
      <c r="P1092" s="108"/>
    </row>
    <row r="1093" spans="2:16">
      <c r="C1093" s="125"/>
      <c r="D1093" s="20"/>
      <c r="E1093" s="108"/>
      <c r="F1093" s="108"/>
      <c r="G1093" s="108"/>
      <c r="H1093" s="108"/>
      <c r="I1093" s="108"/>
      <c r="J1093" s="108"/>
      <c r="K1093" s="108"/>
      <c r="L1093" s="108"/>
      <c r="M1093" s="108"/>
      <c r="N1093" s="108"/>
      <c r="O1093" s="108"/>
      <c r="P1093" s="108"/>
    </row>
    <row r="1094" spans="2:16">
      <c r="C1094" s="125"/>
      <c r="D1094" s="20"/>
      <c r="E1094" s="108"/>
      <c r="F1094" s="108"/>
      <c r="G1094" s="108"/>
      <c r="H1094" s="108"/>
      <c r="I1094" s="108"/>
      <c r="J1094" s="108"/>
      <c r="K1094" s="108"/>
      <c r="L1094" s="108"/>
      <c r="M1094" s="108"/>
      <c r="N1094" s="108"/>
      <c r="O1094" s="108"/>
      <c r="P1094" s="108"/>
    </row>
    <row r="1095" spans="2:16">
      <c r="M1095" s="200"/>
    </row>
    <row r="1098" spans="2:16">
      <c r="B1098" s="105"/>
    </row>
    <row r="1099" spans="2:16">
      <c r="B1099" s="105"/>
      <c r="C1099" s="105"/>
      <c r="D1099" s="106"/>
      <c r="E1099" s="107"/>
      <c r="F1099" s="107"/>
      <c r="G1099" s="107"/>
      <c r="H1099" s="107"/>
      <c r="I1099" s="107"/>
      <c r="J1099" s="107"/>
      <c r="K1099" s="107"/>
      <c r="L1099" s="107"/>
      <c r="M1099" s="107"/>
      <c r="N1099" s="107"/>
      <c r="O1099" s="108"/>
      <c r="P1099" s="118"/>
    </row>
    <row r="1100" spans="2:16">
      <c r="C1100" s="198"/>
      <c r="D1100" s="198"/>
      <c r="E1100" s="151"/>
      <c r="F1100" s="151"/>
      <c r="G1100" s="151"/>
      <c r="H1100" s="151"/>
      <c r="I1100" s="151"/>
      <c r="J1100" s="151"/>
      <c r="K1100" s="151"/>
      <c r="L1100" s="151"/>
      <c r="M1100" s="151"/>
      <c r="N1100" s="151"/>
      <c r="O1100" s="151"/>
      <c r="P1100" s="151"/>
    </row>
    <row r="1101" spans="2:16" ht="21.75" customHeight="1">
      <c r="C1101" s="198"/>
      <c r="D1101" s="198"/>
      <c r="E1101" s="162"/>
      <c r="F1101" s="162"/>
      <c r="G1101" s="162"/>
      <c r="H1101" s="162"/>
      <c r="I1101" s="162"/>
      <c r="J1101" s="162"/>
      <c r="K1101" s="162"/>
      <c r="L1101" s="114"/>
      <c r="M1101" s="114"/>
      <c r="N1101" s="162"/>
      <c r="O1101" s="151"/>
      <c r="P1101" s="151"/>
    </row>
    <row r="1102" spans="2:16">
      <c r="C1102" s="198"/>
      <c r="D1102" s="198"/>
      <c r="E1102" s="167"/>
      <c r="F1102" s="167"/>
      <c r="G1102" s="167"/>
      <c r="H1102" s="167"/>
      <c r="I1102" s="167"/>
      <c r="J1102" s="167"/>
      <c r="K1102" s="167"/>
      <c r="L1102" s="167"/>
      <c r="M1102" s="167"/>
      <c r="N1102" s="201"/>
      <c r="O1102" s="167"/>
      <c r="P1102" s="167"/>
    </row>
    <row r="1103" spans="2:16">
      <c r="D1103" s="199"/>
      <c r="E1103" s="108"/>
      <c r="F1103" s="108"/>
      <c r="G1103" s="108"/>
      <c r="H1103" s="108"/>
      <c r="I1103" s="108"/>
      <c r="J1103" s="108"/>
      <c r="K1103" s="108"/>
      <c r="L1103" s="108"/>
      <c r="M1103" s="108"/>
      <c r="N1103" s="108"/>
      <c r="O1103" s="108"/>
      <c r="P1103" s="108"/>
    </row>
    <row r="1104" spans="2:16">
      <c r="D1104" s="118"/>
      <c r="E1104" s="108"/>
      <c r="F1104" s="108"/>
      <c r="G1104" s="108"/>
      <c r="H1104" s="108"/>
      <c r="I1104" s="108"/>
      <c r="J1104" s="108"/>
      <c r="K1104" s="108"/>
      <c r="L1104" s="108"/>
      <c r="M1104" s="108"/>
      <c r="N1104" s="108"/>
      <c r="O1104" s="108"/>
      <c r="P1104" s="108"/>
    </row>
    <row r="1105" spans="2:16">
      <c r="C1105" s="125"/>
      <c r="D1105" s="20"/>
      <c r="E1105" s="108"/>
      <c r="F1105" s="108"/>
      <c r="G1105" s="108"/>
      <c r="H1105" s="108"/>
      <c r="I1105" s="108"/>
      <c r="J1105" s="108"/>
      <c r="K1105" s="108"/>
      <c r="L1105" s="108"/>
      <c r="M1105" s="108"/>
      <c r="N1105" s="108"/>
      <c r="O1105" s="108"/>
      <c r="P1105" s="108"/>
    </row>
    <row r="1106" spans="2:16">
      <c r="C1106" s="125"/>
      <c r="D1106" s="20"/>
      <c r="E1106" s="108"/>
      <c r="F1106" s="108"/>
      <c r="G1106" s="108"/>
      <c r="H1106" s="108"/>
      <c r="I1106" s="108"/>
      <c r="J1106" s="108"/>
      <c r="K1106" s="108"/>
      <c r="L1106" s="108"/>
      <c r="M1106" s="108"/>
      <c r="N1106" s="108"/>
      <c r="O1106" s="108"/>
      <c r="P1106" s="108"/>
    </row>
    <row r="1107" spans="2:16">
      <c r="C1107" s="125"/>
      <c r="D1107" s="20"/>
      <c r="E1107" s="108"/>
      <c r="F1107" s="108"/>
      <c r="G1107" s="108"/>
      <c r="H1107" s="108"/>
      <c r="I1107" s="108"/>
      <c r="J1107" s="108"/>
      <c r="K1107" s="108"/>
      <c r="L1107" s="108"/>
      <c r="M1107" s="108"/>
      <c r="N1107" s="108"/>
      <c r="O1107" s="108"/>
      <c r="P1107" s="108"/>
    </row>
    <row r="1108" spans="2:16">
      <c r="C1108" s="125"/>
      <c r="D1108" s="20"/>
      <c r="E1108" s="108"/>
      <c r="F1108" s="108"/>
      <c r="G1108" s="108"/>
      <c r="H1108" s="108"/>
      <c r="I1108" s="108"/>
      <c r="J1108" s="108"/>
      <c r="K1108" s="108"/>
      <c r="L1108" s="108"/>
      <c r="M1108" s="108"/>
      <c r="N1108" s="108"/>
      <c r="O1108" s="108"/>
      <c r="P1108" s="108"/>
    </row>
    <row r="1109" spans="2:16">
      <c r="C1109" s="125"/>
      <c r="D1109" s="20"/>
      <c r="E1109" s="108"/>
      <c r="F1109" s="108"/>
      <c r="G1109" s="108"/>
      <c r="H1109" s="108"/>
      <c r="I1109" s="108"/>
      <c r="J1109" s="108"/>
      <c r="K1109" s="108"/>
      <c r="L1109" s="108"/>
      <c r="M1109" s="108"/>
      <c r="N1109" s="108"/>
      <c r="O1109" s="108"/>
      <c r="P1109" s="108"/>
    </row>
    <row r="1110" spans="2:16">
      <c r="C1110" s="125"/>
      <c r="D1110" s="20"/>
      <c r="E1110" s="108"/>
      <c r="F1110" s="108"/>
      <c r="G1110" s="108"/>
      <c r="H1110" s="108"/>
      <c r="I1110" s="108"/>
      <c r="J1110" s="108"/>
      <c r="K1110" s="108"/>
      <c r="L1110" s="108"/>
      <c r="M1110" s="108"/>
      <c r="N1110" s="108"/>
      <c r="O1110" s="108"/>
      <c r="P1110" s="108"/>
    </row>
    <row r="1111" spans="2:16">
      <c r="C1111" s="125"/>
      <c r="D1111" s="20"/>
      <c r="E1111" s="108"/>
      <c r="F1111" s="108"/>
      <c r="G1111" s="108"/>
      <c r="H1111" s="108"/>
      <c r="I1111" s="108"/>
      <c r="J1111" s="108"/>
      <c r="K1111" s="108"/>
      <c r="L1111" s="108"/>
      <c r="M1111" s="108"/>
      <c r="N1111" s="108"/>
      <c r="O1111" s="108"/>
      <c r="P1111" s="108"/>
    </row>
    <row r="1112" spans="2:16">
      <c r="C1112" s="125"/>
      <c r="D1112" s="20"/>
      <c r="E1112" s="108"/>
      <c r="F1112" s="108"/>
      <c r="G1112" s="108"/>
      <c r="H1112" s="108"/>
      <c r="I1112" s="108"/>
      <c r="J1112" s="108"/>
      <c r="K1112" s="108"/>
      <c r="L1112" s="108"/>
      <c r="M1112" s="108"/>
      <c r="N1112" s="108"/>
      <c r="O1112" s="108"/>
      <c r="P1112" s="108"/>
    </row>
    <row r="1113" spans="2:16">
      <c r="C1113" s="125"/>
      <c r="D1113" s="20"/>
      <c r="E1113" s="108"/>
      <c r="F1113" s="108"/>
      <c r="G1113" s="108"/>
      <c r="H1113" s="108"/>
      <c r="I1113" s="108"/>
      <c r="J1113" s="108"/>
      <c r="K1113" s="108"/>
      <c r="L1113" s="108"/>
      <c r="M1113" s="108"/>
      <c r="N1113" s="108"/>
      <c r="O1113" s="108"/>
      <c r="P1113" s="108"/>
    </row>
    <row r="1114" spans="2:16">
      <c r="C1114" s="125"/>
      <c r="D1114" s="20"/>
      <c r="E1114" s="108"/>
      <c r="F1114" s="108"/>
      <c r="G1114" s="108"/>
      <c r="H1114" s="108"/>
      <c r="I1114" s="108"/>
      <c r="J1114" s="108"/>
      <c r="K1114" s="108"/>
      <c r="L1114" s="108"/>
      <c r="M1114" s="108"/>
      <c r="N1114" s="108"/>
      <c r="O1114" s="108"/>
      <c r="P1114" s="108"/>
    </row>
    <row r="1115" spans="2:16">
      <c r="C1115" s="125"/>
      <c r="D1115" s="20"/>
      <c r="E1115" s="108"/>
      <c r="F1115" s="108"/>
      <c r="G1115" s="108"/>
      <c r="H1115" s="108"/>
      <c r="I1115" s="108"/>
      <c r="J1115" s="108"/>
      <c r="K1115" s="108"/>
      <c r="L1115" s="108"/>
      <c r="M1115" s="108"/>
      <c r="N1115" s="108"/>
      <c r="O1115" s="108"/>
      <c r="P1115" s="108"/>
    </row>
    <row r="1119" spans="2:16">
      <c r="B1119" s="105"/>
    </row>
    <row r="1120" spans="2:16">
      <c r="B1120" s="105"/>
      <c r="C1120" s="105"/>
      <c r="D1120" s="106"/>
      <c r="E1120" s="107"/>
      <c r="F1120" s="107"/>
      <c r="G1120" s="107"/>
      <c r="H1120" s="107"/>
      <c r="I1120" s="107"/>
      <c r="J1120" s="107"/>
      <c r="K1120" s="107"/>
      <c r="L1120" s="107"/>
      <c r="M1120" s="107"/>
      <c r="N1120" s="107"/>
      <c r="O1120" s="108"/>
      <c r="P1120" s="118"/>
    </row>
    <row r="1121" spans="3:16">
      <c r="C1121" s="198"/>
      <c r="D1121" s="198"/>
      <c r="E1121" s="151"/>
      <c r="F1121" s="151"/>
      <c r="G1121" s="151"/>
      <c r="H1121" s="151"/>
      <c r="I1121" s="151"/>
      <c r="J1121" s="151"/>
      <c r="K1121" s="151"/>
      <c r="L1121" s="151"/>
      <c r="M1121" s="151"/>
      <c r="N1121" s="151"/>
      <c r="O1121" s="151"/>
      <c r="P1121" s="151"/>
    </row>
    <row r="1122" spans="3:16">
      <c r="C1122" s="198"/>
      <c r="D1122" s="198"/>
      <c r="E1122" s="151"/>
      <c r="F1122" s="151"/>
      <c r="G1122" s="151"/>
      <c r="H1122" s="151"/>
      <c r="I1122" s="151"/>
      <c r="J1122" s="151"/>
      <c r="K1122" s="151"/>
      <c r="L1122" s="151"/>
      <c r="M1122" s="151"/>
      <c r="N1122" s="151"/>
      <c r="O1122" s="151"/>
      <c r="P1122" s="151"/>
    </row>
    <row r="1123" spans="3:16">
      <c r="C1123" s="198"/>
      <c r="D1123" s="198"/>
      <c r="E1123" s="167"/>
      <c r="F1123" s="167"/>
      <c r="G1123" s="167"/>
      <c r="H1123" s="167"/>
      <c r="I1123" s="167"/>
      <c r="J1123" s="167"/>
      <c r="K1123" s="167"/>
      <c r="L1123" s="167"/>
      <c r="M1123" s="167"/>
      <c r="N1123" s="167"/>
      <c r="O1123" s="167"/>
      <c r="P1123" s="167"/>
    </row>
    <row r="1124" spans="3:16">
      <c r="D1124" s="199"/>
      <c r="E1124" s="108"/>
      <c r="F1124" s="108"/>
      <c r="G1124" s="108"/>
      <c r="H1124" s="108"/>
      <c r="I1124" s="108"/>
      <c r="J1124" s="108"/>
      <c r="K1124" s="108"/>
      <c r="L1124" s="108"/>
      <c r="M1124" s="108"/>
      <c r="N1124" s="108"/>
      <c r="O1124" s="108"/>
      <c r="P1124" s="108"/>
    </row>
    <row r="1125" spans="3:16">
      <c r="D1125" s="118"/>
      <c r="E1125" s="108"/>
      <c r="F1125" s="108"/>
      <c r="G1125" s="108"/>
      <c r="H1125" s="108"/>
      <c r="I1125" s="108"/>
      <c r="J1125" s="108"/>
      <c r="K1125" s="108"/>
      <c r="L1125" s="108"/>
      <c r="M1125" s="108"/>
      <c r="N1125" s="108"/>
      <c r="O1125" s="108"/>
      <c r="P1125" s="108"/>
    </row>
    <row r="1126" spans="3:16">
      <c r="C1126" s="125"/>
      <c r="D1126" s="20"/>
      <c r="E1126" s="108"/>
      <c r="F1126" s="108"/>
      <c r="G1126" s="108"/>
      <c r="H1126" s="108"/>
      <c r="I1126" s="108"/>
      <c r="J1126" s="108"/>
      <c r="K1126" s="108"/>
      <c r="L1126" s="108"/>
      <c r="M1126" s="108"/>
      <c r="N1126" s="108"/>
      <c r="O1126" s="108"/>
      <c r="P1126" s="108"/>
    </row>
    <row r="1127" spans="3:16">
      <c r="C1127" s="125"/>
      <c r="D1127" s="20"/>
      <c r="E1127" s="108"/>
      <c r="F1127" s="108"/>
      <c r="G1127" s="108"/>
      <c r="H1127" s="108"/>
      <c r="I1127" s="108"/>
      <c r="J1127" s="108"/>
      <c r="K1127" s="108"/>
      <c r="L1127" s="108"/>
      <c r="M1127" s="108"/>
      <c r="N1127" s="108"/>
      <c r="O1127" s="108"/>
      <c r="P1127" s="108"/>
    </row>
    <row r="1128" spans="3:16">
      <c r="C1128" s="125"/>
      <c r="D1128" s="20"/>
      <c r="E1128" s="108"/>
      <c r="F1128" s="108"/>
      <c r="G1128" s="108"/>
      <c r="H1128" s="108"/>
      <c r="I1128" s="108"/>
      <c r="J1128" s="108"/>
      <c r="K1128" s="108"/>
      <c r="L1128" s="108"/>
      <c r="M1128" s="108"/>
      <c r="N1128" s="108"/>
      <c r="O1128" s="108"/>
      <c r="P1128" s="108"/>
    </row>
    <row r="1129" spans="3:16">
      <c r="C1129" s="125"/>
      <c r="D1129" s="20"/>
      <c r="E1129" s="108"/>
      <c r="F1129" s="108"/>
      <c r="G1129" s="108"/>
      <c r="H1129" s="108"/>
      <c r="I1129" s="108"/>
      <c r="J1129" s="108"/>
      <c r="K1129" s="108"/>
      <c r="L1129" s="108"/>
      <c r="M1129" s="108"/>
      <c r="N1129" s="108"/>
      <c r="O1129" s="108"/>
      <c r="P1129" s="108"/>
    </row>
    <row r="1130" spans="3:16">
      <c r="C1130" s="125"/>
      <c r="D1130" s="20"/>
      <c r="E1130" s="108"/>
      <c r="F1130" s="108"/>
      <c r="G1130" s="108"/>
      <c r="H1130" s="108"/>
      <c r="I1130" s="108"/>
      <c r="J1130" s="108"/>
      <c r="K1130" s="108"/>
      <c r="L1130" s="108"/>
      <c r="M1130" s="108"/>
      <c r="N1130" s="108"/>
      <c r="O1130" s="108"/>
      <c r="P1130" s="108"/>
    </row>
    <row r="1131" spans="3:16">
      <c r="C1131" s="125"/>
      <c r="D1131" s="20"/>
      <c r="E1131" s="108"/>
      <c r="F1131" s="108"/>
      <c r="G1131" s="108"/>
      <c r="H1131" s="108"/>
      <c r="I1131" s="108"/>
      <c r="J1131" s="108"/>
      <c r="K1131" s="108"/>
      <c r="L1131" s="108"/>
      <c r="M1131" s="108"/>
      <c r="N1131" s="108"/>
      <c r="O1131" s="108"/>
      <c r="P1131" s="108"/>
    </row>
    <row r="1132" spans="3:16">
      <c r="C1132" s="125"/>
      <c r="D1132" s="20"/>
      <c r="E1132" s="108"/>
      <c r="F1132" s="108"/>
      <c r="G1132" s="108"/>
      <c r="H1132" s="108"/>
      <c r="I1132" s="108"/>
      <c r="J1132" s="108"/>
      <c r="K1132" s="108"/>
      <c r="L1132" s="108"/>
      <c r="M1132" s="108"/>
      <c r="N1132" s="108"/>
      <c r="O1132" s="108"/>
      <c r="P1132" s="108"/>
    </row>
    <row r="1133" spans="3:16">
      <c r="C1133" s="125"/>
      <c r="D1133" s="20"/>
      <c r="E1133" s="108"/>
      <c r="F1133" s="108"/>
      <c r="G1133" s="108"/>
      <c r="H1133" s="108"/>
      <c r="I1133" s="108"/>
      <c r="J1133" s="108"/>
      <c r="K1133" s="108"/>
      <c r="L1133" s="108"/>
      <c r="M1133" s="108"/>
      <c r="N1133" s="108"/>
      <c r="O1133" s="108"/>
      <c r="P1133" s="108"/>
    </row>
    <row r="1134" spans="3:16">
      <c r="C1134" s="125"/>
      <c r="D1134" s="20"/>
      <c r="E1134" s="108"/>
      <c r="F1134" s="108"/>
      <c r="G1134" s="108"/>
      <c r="H1134" s="108"/>
      <c r="I1134" s="108"/>
      <c r="J1134" s="108"/>
      <c r="K1134" s="108"/>
      <c r="L1134" s="108"/>
      <c r="M1134" s="108"/>
      <c r="N1134" s="108"/>
      <c r="O1134" s="108"/>
      <c r="P1134" s="108"/>
    </row>
    <row r="1135" spans="3:16">
      <c r="C1135" s="125"/>
      <c r="D1135" s="20"/>
      <c r="E1135" s="108"/>
      <c r="F1135" s="108"/>
      <c r="G1135" s="108"/>
      <c r="H1135" s="108"/>
      <c r="I1135" s="108"/>
      <c r="J1135" s="108"/>
      <c r="K1135" s="108"/>
      <c r="L1135" s="108"/>
      <c r="M1135" s="108"/>
      <c r="N1135" s="108"/>
      <c r="O1135" s="108"/>
      <c r="P1135" s="108"/>
    </row>
    <row r="1136" spans="3:16">
      <c r="C1136" s="125"/>
      <c r="D1136" s="20"/>
      <c r="E1136" s="108"/>
      <c r="F1136" s="108"/>
      <c r="G1136" s="108"/>
      <c r="H1136" s="108"/>
      <c r="I1136" s="108"/>
      <c r="J1136" s="108"/>
      <c r="K1136" s="108"/>
      <c r="L1136" s="108"/>
      <c r="M1136" s="108"/>
      <c r="N1136" s="108"/>
      <c r="O1136" s="108"/>
      <c r="P1136" s="108"/>
    </row>
  </sheetData>
  <mergeCells count="51">
    <mergeCell ref="F1028:J1028"/>
    <mergeCell ref="K1028:L1028"/>
    <mergeCell ref="E965:F965"/>
    <mergeCell ref="G965:I965"/>
    <mergeCell ref="J965:P965"/>
    <mergeCell ref="E986:I986"/>
    <mergeCell ref="E1007:I1007"/>
    <mergeCell ref="J1007:N1007"/>
    <mergeCell ref="E901:J901"/>
    <mergeCell ref="K901:P901"/>
    <mergeCell ref="E922:H922"/>
    <mergeCell ref="I922:L922"/>
    <mergeCell ref="N922:O922"/>
    <mergeCell ref="E774:H774"/>
    <mergeCell ref="E795:K795"/>
    <mergeCell ref="E859:H859"/>
    <mergeCell ref="I859:M859"/>
    <mergeCell ref="E880:F880"/>
    <mergeCell ref="G880:H880"/>
    <mergeCell ref="F562:J562"/>
    <mergeCell ref="E605:J605"/>
    <mergeCell ref="E626:P626"/>
    <mergeCell ref="E647:K647"/>
    <mergeCell ref="E668:G668"/>
    <mergeCell ref="E499:U499"/>
    <mergeCell ref="E520:R520"/>
    <mergeCell ref="E541:H541"/>
    <mergeCell ref="I541:L541"/>
    <mergeCell ref="M541:N541"/>
    <mergeCell ref="A8:Q8"/>
    <mergeCell ref="F309:L309"/>
    <mergeCell ref="F330:J330"/>
    <mergeCell ref="F351:J351"/>
    <mergeCell ref="E372:F372"/>
    <mergeCell ref="H372:I372"/>
    <mergeCell ref="E770:K770"/>
    <mergeCell ref="E76:F76"/>
    <mergeCell ref="G76:I76"/>
    <mergeCell ref="M118:N118"/>
    <mergeCell ref="N182:O182"/>
    <mergeCell ref="E203:I203"/>
    <mergeCell ref="E224:H224"/>
    <mergeCell ref="F393:J393"/>
    <mergeCell ref="L393:N393"/>
    <mergeCell ref="O393:P393"/>
    <mergeCell ref="E436:L436"/>
    <mergeCell ref="E689:U689"/>
    <mergeCell ref="E710:N710"/>
    <mergeCell ref="E731:G731"/>
    <mergeCell ref="E457:L457"/>
    <mergeCell ref="E478:G47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dimension ref="C4:E41"/>
  <sheetViews>
    <sheetView workbookViewId="0">
      <selection activeCell="L13" sqref="L13"/>
    </sheetView>
  </sheetViews>
  <sheetFormatPr defaultColWidth="8.77734375" defaultRowHeight="14.4"/>
  <sheetData>
    <row r="4" spans="3:5">
      <c r="C4" s="19"/>
      <c r="D4" s="171" t="s">
        <v>952</v>
      </c>
      <c r="E4" s="19" t="s">
        <v>1492</v>
      </c>
    </row>
    <row r="5" spans="3:5">
      <c r="C5" s="19"/>
      <c r="D5" s="171" t="s">
        <v>953</v>
      </c>
      <c r="E5" s="19" t="s">
        <v>1494</v>
      </c>
    </row>
    <row r="6" spans="3:5">
      <c r="C6" s="19"/>
      <c r="D6" s="175" t="s">
        <v>954</v>
      </c>
      <c r="E6" s="19" t="s">
        <v>1496</v>
      </c>
    </row>
    <row r="7" spans="3:5">
      <c r="C7" s="19"/>
      <c r="D7" s="19" t="s">
        <v>955</v>
      </c>
      <c r="E7" s="19" t="s">
        <v>1498</v>
      </c>
    </row>
    <row r="8" spans="3:5">
      <c r="C8" s="19"/>
      <c r="D8" s="172" t="s">
        <v>956</v>
      </c>
      <c r="E8" s="19" t="s">
        <v>1500</v>
      </c>
    </row>
    <row r="9" spans="3:5">
      <c r="C9" s="19"/>
      <c r="D9" s="19" t="s">
        <v>957</v>
      </c>
      <c r="E9" s="19" t="s">
        <v>1502</v>
      </c>
    </row>
    <row r="10" spans="3:5">
      <c r="C10" s="19"/>
      <c r="D10" s="173" t="s">
        <v>958</v>
      </c>
      <c r="E10" s="19" t="s">
        <v>1504</v>
      </c>
    </row>
    <row r="11" spans="3:5">
      <c r="C11" s="19"/>
      <c r="D11" s="19" t="s">
        <v>959</v>
      </c>
      <c r="E11" s="19" t="s">
        <v>1506</v>
      </c>
    </row>
    <row r="12" spans="3:5">
      <c r="C12" s="19"/>
      <c r="D12" s="174" t="s">
        <v>960</v>
      </c>
      <c r="E12" s="19" t="s">
        <v>1508</v>
      </c>
    </row>
    <row r="13" spans="3:5">
      <c r="C13" s="19"/>
      <c r="D13" s="19" t="s">
        <v>961</v>
      </c>
      <c r="E13" s="19" t="s">
        <v>1510</v>
      </c>
    </row>
    <row r="14" spans="3:5">
      <c r="C14" s="19"/>
      <c r="D14" s="19" t="s">
        <v>962</v>
      </c>
      <c r="E14" s="19" t="s">
        <v>1512</v>
      </c>
    </row>
    <row r="15" spans="3:5">
      <c r="C15" s="19"/>
      <c r="D15" s="19" t="s">
        <v>963</v>
      </c>
      <c r="E15" s="19" t="s">
        <v>1514</v>
      </c>
    </row>
    <row r="16" spans="3:5">
      <c r="C16" s="19"/>
      <c r="D16" s="176" t="s">
        <v>964</v>
      </c>
      <c r="E16" s="19" t="s">
        <v>1516</v>
      </c>
    </row>
    <row r="17" spans="3:5">
      <c r="C17" s="19"/>
      <c r="D17" s="19" t="s">
        <v>965</v>
      </c>
      <c r="E17" s="19" t="s">
        <v>1518</v>
      </c>
    </row>
    <row r="18" spans="3:5">
      <c r="C18" s="19"/>
      <c r="D18" s="19" t="s">
        <v>966</v>
      </c>
      <c r="E18" s="19" t="s">
        <v>1520</v>
      </c>
    </row>
    <row r="19" spans="3:5">
      <c r="C19" s="19"/>
      <c r="D19" s="19" t="s">
        <v>967</v>
      </c>
      <c r="E19" s="19" t="s">
        <v>1522</v>
      </c>
    </row>
    <row r="20" spans="3:5">
      <c r="C20" s="19"/>
      <c r="D20" s="19" t="s">
        <v>968</v>
      </c>
      <c r="E20" s="19" t="s">
        <v>1524</v>
      </c>
    </row>
    <row r="21" spans="3:5">
      <c r="C21" s="19"/>
      <c r="D21" s="171" t="s">
        <v>977</v>
      </c>
      <c r="E21" s="19" t="s">
        <v>1542</v>
      </c>
    </row>
    <row r="22" spans="3:5">
      <c r="C22" s="19"/>
      <c r="D22" s="175" t="s">
        <v>978</v>
      </c>
      <c r="E22" s="19" t="s">
        <v>1544</v>
      </c>
    </row>
    <row r="23" spans="3:5">
      <c r="C23" s="19"/>
      <c r="D23" s="172" t="s">
        <v>979</v>
      </c>
      <c r="E23" s="19" t="s">
        <v>1546</v>
      </c>
    </row>
    <row r="24" spans="3:5">
      <c r="C24" s="19"/>
      <c r="D24" s="173" t="s">
        <v>980</v>
      </c>
      <c r="E24" s="19" t="s">
        <v>1548</v>
      </c>
    </row>
    <row r="25" spans="3:5">
      <c r="C25" s="19"/>
      <c r="D25" s="174" t="s">
        <v>981</v>
      </c>
      <c r="E25" s="19" t="s">
        <v>1550</v>
      </c>
    </row>
    <row r="26" spans="3:5">
      <c r="C26" s="19"/>
      <c r="D26" s="176" t="s">
        <v>982</v>
      </c>
      <c r="E26" s="19" t="s">
        <v>1552</v>
      </c>
    </row>
    <row r="27" spans="3:5">
      <c r="C27" s="19"/>
      <c r="D27" s="19"/>
      <c r="E27" s="19"/>
    </row>
    <row r="28" spans="3:5">
      <c r="C28" s="19"/>
      <c r="D28" s="174" t="s">
        <v>969</v>
      </c>
      <c r="E28" s="19" t="s">
        <v>2248</v>
      </c>
    </row>
    <row r="29" spans="3:5">
      <c r="C29" s="19"/>
      <c r="D29" s="177" t="s">
        <v>970</v>
      </c>
      <c r="E29" s="19" t="s">
        <v>1528</v>
      </c>
    </row>
    <row r="30" spans="3:5">
      <c r="C30" s="19"/>
      <c r="D30" s="173" t="s">
        <v>971</v>
      </c>
      <c r="E30" s="19" t="s">
        <v>1530</v>
      </c>
    </row>
    <row r="31" spans="3:5">
      <c r="C31" s="19"/>
      <c r="D31" s="19" t="s">
        <v>972</v>
      </c>
      <c r="E31" s="19" t="s">
        <v>1532</v>
      </c>
    </row>
    <row r="32" spans="3:5">
      <c r="C32" s="19"/>
      <c r="D32" s="176" t="s">
        <v>973</v>
      </c>
      <c r="E32" s="19" t="s">
        <v>1534</v>
      </c>
    </row>
    <row r="33" spans="3:5">
      <c r="C33" s="19"/>
      <c r="D33" s="19" t="s">
        <v>974</v>
      </c>
      <c r="E33" s="19" t="s">
        <v>1536</v>
      </c>
    </row>
    <row r="34" spans="3:5">
      <c r="C34" s="19"/>
      <c r="D34" s="175" t="s">
        <v>975</v>
      </c>
      <c r="E34" s="19" t="s">
        <v>1538</v>
      </c>
    </row>
    <row r="35" spans="3:5">
      <c r="C35" s="19"/>
      <c r="D35" s="19" t="s">
        <v>976</v>
      </c>
      <c r="E35" s="19" t="s">
        <v>1540</v>
      </c>
    </row>
    <row r="36" spans="3:5">
      <c r="C36" s="19"/>
      <c r="D36" s="174" t="s">
        <v>983</v>
      </c>
      <c r="E36" s="19" t="s">
        <v>1554</v>
      </c>
    </row>
    <row r="37" spans="3:5">
      <c r="C37" s="19"/>
      <c r="D37" s="177" t="s">
        <v>984</v>
      </c>
      <c r="E37" s="19" t="s">
        <v>1556</v>
      </c>
    </row>
    <row r="38" spans="3:5" ht="15" thickBot="1">
      <c r="C38" s="19"/>
      <c r="D38" s="173" t="s">
        <v>985</v>
      </c>
      <c r="E38" s="19" t="s">
        <v>1558</v>
      </c>
    </row>
    <row r="39" spans="3:5">
      <c r="C39" s="19" t="s">
        <v>2488</v>
      </c>
      <c r="D39" s="178" t="s">
        <v>986</v>
      </c>
      <c r="E39" s="19" t="s">
        <v>1560</v>
      </c>
    </row>
    <row r="40" spans="3:5" ht="15" thickBot="1">
      <c r="C40" s="19"/>
      <c r="D40" s="179" t="s">
        <v>987</v>
      </c>
      <c r="E40" s="19" t="s">
        <v>1562</v>
      </c>
    </row>
    <row r="41" spans="3:5">
      <c r="C41" s="19"/>
      <c r="D41" s="175" t="s">
        <v>988</v>
      </c>
      <c r="E41" s="19" t="s">
        <v>1538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rgb="FFD883FF"/>
  </sheetPr>
  <dimension ref="A1:AE16"/>
  <sheetViews>
    <sheetView zoomScale="80" zoomScaleNormal="80" workbookViewId="0">
      <selection activeCell="K22" sqref="K22"/>
    </sheetView>
  </sheetViews>
  <sheetFormatPr defaultColWidth="8.77734375" defaultRowHeight="14.4"/>
  <cols>
    <col min="1" max="1" width="17.33203125" customWidth="1"/>
    <col min="7" max="7" width="15.109375" customWidth="1"/>
    <col min="9" max="9" width="27.6640625" customWidth="1"/>
    <col min="10" max="10" width="21.6640625" bestFit="1" customWidth="1"/>
    <col min="11" max="11" width="22.6640625" bestFit="1" customWidth="1"/>
    <col min="12" max="12" width="28.33203125" bestFit="1" customWidth="1"/>
    <col min="13" max="13" width="25.21875" bestFit="1" customWidth="1"/>
    <col min="15" max="15" width="22.33203125" customWidth="1"/>
    <col min="31" max="31" width="16.77734375" bestFit="1" customWidth="1"/>
  </cols>
  <sheetData>
    <row r="1" spans="1:31">
      <c r="A1" t="s">
        <v>1187</v>
      </c>
      <c r="B1" t="s">
        <v>802</v>
      </c>
      <c r="C1" t="s">
        <v>803</v>
      </c>
      <c r="D1" t="s">
        <v>805</v>
      </c>
      <c r="E1" t="s">
        <v>804</v>
      </c>
      <c r="F1" t="s">
        <v>1194</v>
      </c>
      <c r="G1" t="s">
        <v>1196</v>
      </c>
      <c r="H1" t="s">
        <v>1198</v>
      </c>
      <c r="I1" t="s">
        <v>879</v>
      </c>
      <c r="J1" t="s">
        <v>880</v>
      </c>
      <c r="K1" t="s">
        <v>881</v>
      </c>
      <c r="L1" t="s">
        <v>882</v>
      </c>
      <c r="M1" t="s">
        <v>883</v>
      </c>
      <c r="N1" t="s">
        <v>884</v>
      </c>
      <c r="O1" t="s">
        <v>1135</v>
      </c>
      <c r="P1" t="s">
        <v>1136</v>
      </c>
      <c r="Q1" t="s">
        <v>1137</v>
      </c>
      <c r="R1" t="s">
        <v>1138</v>
      </c>
      <c r="S1" t="s">
        <v>1139</v>
      </c>
      <c r="T1" t="s">
        <v>1092</v>
      </c>
      <c r="U1" t="s">
        <v>1093</v>
      </c>
      <c r="V1" t="s">
        <v>1094</v>
      </c>
      <c r="W1" t="s">
        <v>1095</v>
      </c>
      <c r="X1" t="s">
        <v>1096</v>
      </c>
      <c r="Y1" t="s">
        <v>1098</v>
      </c>
      <c r="Z1" t="s">
        <v>1097</v>
      </c>
      <c r="AA1" t="s">
        <v>1100</v>
      </c>
      <c r="AB1" t="s">
        <v>1099</v>
      </c>
      <c r="AC1" t="s">
        <v>1179</v>
      </c>
      <c r="AD1" t="s">
        <v>1178</v>
      </c>
      <c r="AE1" t="s">
        <v>1180</v>
      </c>
    </row>
    <row r="2" spans="1:31">
      <c r="A2" t="s">
        <v>1926</v>
      </c>
      <c r="B2" t="s">
        <v>2575</v>
      </c>
      <c r="C2">
        <v>1</v>
      </c>
      <c r="D2">
        <v>2020</v>
      </c>
      <c r="E2">
        <v>6</v>
      </c>
      <c r="F2" t="s">
        <v>1927</v>
      </c>
      <c r="G2" t="s">
        <v>1927</v>
      </c>
      <c r="K2" s="112"/>
    </row>
    <row r="3" spans="1:31">
      <c r="A3" t="s">
        <v>1926</v>
      </c>
      <c r="B3" t="s">
        <v>2575</v>
      </c>
      <c r="C3">
        <v>1</v>
      </c>
      <c r="D3">
        <v>2020</v>
      </c>
      <c r="E3">
        <v>6</v>
      </c>
      <c r="F3" t="s">
        <v>1932</v>
      </c>
      <c r="G3" t="s">
        <v>1933</v>
      </c>
    </row>
    <row r="4" spans="1:31">
      <c r="A4" t="s">
        <v>1926</v>
      </c>
      <c r="B4" t="s">
        <v>2575</v>
      </c>
      <c r="C4">
        <v>1</v>
      </c>
      <c r="D4">
        <v>2020</v>
      </c>
      <c r="E4">
        <v>6</v>
      </c>
      <c r="F4" t="s">
        <v>1932</v>
      </c>
      <c r="G4" t="s">
        <v>1934</v>
      </c>
    </row>
    <row r="5" spans="1:31">
      <c r="A5" t="s">
        <v>1926</v>
      </c>
      <c r="B5" t="s">
        <v>2575</v>
      </c>
      <c r="C5">
        <v>1</v>
      </c>
      <c r="D5">
        <v>2020</v>
      </c>
      <c r="E5">
        <v>6</v>
      </c>
      <c r="F5" t="s">
        <v>1935</v>
      </c>
      <c r="G5" t="s">
        <v>1938</v>
      </c>
    </row>
    <row r="6" spans="1:31">
      <c r="A6" t="s">
        <v>1926</v>
      </c>
      <c r="B6" t="s">
        <v>2575</v>
      </c>
      <c r="C6">
        <v>1</v>
      </c>
      <c r="D6">
        <v>2020</v>
      </c>
      <c r="E6">
        <v>6</v>
      </c>
      <c r="F6" t="s">
        <v>1935</v>
      </c>
      <c r="G6" t="s">
        <v>1937</v>
      </c>
    </row>
    <row r="7" spans="1:31" s="215" customFormat="1">
      <c r="A7" t="s">
        <v>1926</v>
      </c>
      <c r="B7" t="s">
        <v>2575</v>
      </c>
      <c r="C7" s="215">
        <v>2</v>
      </c>
      <c r="D7" s="215">
        <v>2021</v>
      </c>
      <c r="E7" s="215">
        <v>6</v>
      </c>
      <c r="F7" s="215" t="s">
        <v>1927</v>
      </c>
      <c r="G7" s="215" t="s">
        <v>1927</v>
      </c>
    </row>
    <row r="8" spans="1:31" s="215" customFormat="1">
      <c r="A8" t="s">
        <v>1926</v>
      </c>
      <c r="B8" t="s">
        <v>2575</v>
      </c>
      <c r="C8" s="215">
        <v>2</v>
      </c>
      <c r="D8" s="215">
        <v>2021</v>
      </c>
      <c r="E8" s="215">
        <v>6</v>
      </c>
      <c r="F8" s="215" t="s">
        <v>1932</v>
      </c>
      <c r="G8" s="215" t="s">
        <v>1933</v>
      </c>
    </row>
    <row r="9" spans="1:31" s="215" customFormat="1">
      <c r="A9" t="s">
        <v>1926</v>
      </c>
      <c r="B9" t="s">
        <v>2575</v>
      </c>
      <c r="C9" s="215">
        <v>2</v>
      </c>
      <c r="D9" s="215">
        <v>2021</v>
      </c>
      <c r="E9" s="215">
        <v>6</v>
      </c>
      <c r="F9" s="215" t="s">
        <v>1932</v>
      </c>
      <c r="G9" s="215" t="s">
        <v>1934</v>
      </c>
    </row>
    <row r="10" spans="1:31" s="215" customFormat="1">
      <c r="A10" t="s">
        <v>1926</v>
      </c>
      <c r="B10" t="s">
        <v>2575</v>
      </c>
      <c r="C10" s="215">
        <v>2</v>
      </c>
      <c r="D10" s="215">
        <v>2021</v>
      </c>
      <c r="E10" s="215">
        <v>6</v>
      </c>
      <c r="F10" s="215" t="s">
        <v>1935</v>
      </c>
      <c r="G10" s="215" t="s">
        <v>1938</v>
      </c>
    </row>
    <row r="11" spans="1:31" s="215" customFormat="1">
      <c r="A11" t="s">
        <v>1926</v>
      </c>
      <c r="B11" t="s">
        <v>2575</v>
      </c>
      <c r="C11" s="215">
        <v>2</v>
      </c>
      <c r="D11" s="215">
        <v>2021</v>
      </c>
      <c r="E11" s="215">
        <v>6</v>
      </c>
      <c r="F11" s="215" t="s">
        <v>1935</v>
      </c>
      <c r="G11" s="215" t="s">
        <v>1937</v>
      </c>
    </row>
    <row r="12" spans="1:31">
      <c r="A12" t="s">
        <v>1926</v>
      </c>
      <c r="B12" t="s">
        <v>2575</v>
      </c>
      <c r="C12">
        <v>3</v>
      </c>
      <c r="D12">
        <v>2022</v>
      </c>
      <c r="E12">
        <v>6</v>
      </c>
      <c r="F12" t="s">
        <v>1927</v>
      </c>
      <c r="G12" t="s">
        <v>1927</v>
      </c>
      <c r="H12">
        <v>147</v>
      </c>
      <c r="I12">
        <v>28</v>
      </c>
      <c r="J12">
        <v>1</v>
      </c>
      <c r="K12">
        <v>65</v>
      </c>
      <c r="L12">
        <v>1</v>
      </c>
      <c r="M12">
        <v>36</v>
      </c>
      <c r="N12">
        <v>1</v>
      </c>
      <c r="O12">
        <v>16</v>
      </c>
      <c r="P12">
        <v>4</v>
      </c>
      <c r="Q12">
        <v>40</v>
      </c>
      <c r="R12">
        <v>40</v>
      </c>
      <c r="S12">
        <v>33</v>
      </c>
      <c r="T12">
        <v>38</v>
      </c>
      <c r="U12">
        <v>47</v>
      </c>
      <c r="V12">
        <v>7</v>
      </c>
      <c r="W12">
        <v>9</v>
      </c>
      <c r="X12">
        <v>62</v>
      </c>
      <c r="Y12">
        <v>60</v>
      </c>
      <c r="Z12">
        <v>80</v>
      </c>
      <c r="AA12">
        <v>44</v>
      </c>
      <c r="AB12">
        <v>75</v>
      </c>
      <c r="AC12">
        <v>88</v>
      </c>
      <c r="AD12">
        <v>53</v>
      </c>
      <c r="AE12">
        <v>91</v>
      </c>
    </row>
    <row r="13" spans="1:31">
      <c r="A13" t="s">
        <v>1926</v>
      </c>
      <c r="B13" t="s">
        <v>2575</v>
      </c>
      <c r="C13">
        <v>3</v>
      </c>
      <c r="D13">
        <v>2022</v>
      </c>
      <c r="E13">
        <v>6</v>
      </c>
      <c r="F13" t="s">
        <v>1932</v>
      </c>
      <c r="G13" t="s">
        <v>1933</v>
      </c>
      <c r="H13">
        <v>73</v>
      </c>
      <c r="I13">
        <v>26</v>
      </c>
      <c r="J13">
        <v>1</v>
      </c>
      <c r="K13">
        <v>59</v>
      </c>
      <c r="L13">
        <v>1</v>
      </c>
      <c r="M13">
        <v>22</v>
      </c>
      <c r="N13">
        <v>1</v>
      </c>
      <c r="O13">
        <v>45</v>
      </c>
      <c r="P13">
        <v>0</v>
      </c>
      <c r="Q13">
        <v>55</v>
      </c>
      <c r="R13">
        <v>0</v>
      </c>
      <c r="S13">
        <v>8</v>
      </c>
      <c r="T13">
        <v>100</v>
      </c>
      <c r="U13">
        <v>0</v>
      </c>
      <c r="V13">
        <v>0</v>
      </c>
      <c r="W13">
        <v>0</v>
      </c>
      <c r="X13">
        <v>0</v>
      </c>
      <c r="Y13">
        <v>0</v>
      </c>
      <c r="Z13">
        <v>28</v>
      </c>
      <c r="AA13">
        <v>0</v>
      </c>
      <c r="AB13">
        <v>28</v>
      </c>
      <c r="AC13">
        <v>84</v>
      </c>
      <c r="AD13">
        <v>57</v>
      </c>
      <c r="AE13">
        <v>88</v>
      </c>
    </row>
    <row r="14" spans="1:31">
      <c r="A14" t="s">
        <v>1926</v>
      </c>
      <c r="B14" t="s">
        <v>2575</v>
      </c>
      <c r="C14">
        <v>3</v>
      </c>
      <c r="D14">
        <v>2022</v>
      </c>
      <c r="E14">
        <v>6</v>
      </c>
      <c r="F14" t="s">
        <v>1932</v>
      </c>
      <c r="G14" t="s">
        <v>1934</v>
      </c>
      <c r="H14">
        <v>74</v>
      </c>
      <c r="I14">
        <v>30</v>
      </c>
      <c r="J14">
        <v>1</v>
      </c>
      <c r="K14">
        <v>65</v>
      </c>
      <c r="L14">
        <v>1</v>
      </c>
      <c r="M14">
        <v>50</v>
      </c>
      <c r="N14">
        <v>1</v>
      </c>
      <c r="O14">
        <v>9</v>
      </c>
      <c r="P14">
        <v>4</v>
      </c>
      <c r="Q14">
        <v>37</v>
      </c>
      <c r="R14">
        <v>50</v>
      </c>
      <c r="S14">
        <v>57</v>
      </c>
      <c r="T14">
        <v>28</v>
      </c>
      <c r="U14">
        <v>54</v>
      </c>
      <c r="V14">
        <v>8</v>
      </c>
      <c r="W14">
        <v>10</v>
      </c>
      <c r="X14">
        <v>72</v>
      </c>
      <c r="Y14">
        <v>69</v>
      </c>
      <c r="Z14">
        <v>88</v>
      </c>
      <c r="AA14">
        <v>51</v>
      </c>
      <c r="AB14">
        <v>82</v>
      </c>
      <c r="AC14">
        <v>93</v>
      </c>
      <c r="AD14">
        <v>48</v>
      </c>
      <c r="AE14">
        <v>94</v>
      </c>
    </row>
    <row r="15" spans="1:31">
      <c r="A15" t="s">
        <v>1926</v>
      </c>
      <c r="B15" t="s">
        <v>2575</v>
      </c>
      <c r="C15">
        <v>3</v>
      </c>
      <c r="D15">
        <v>2022</v>
      </c>
      <c r="E15">
        <v>6</v>
      </c>
      <c r="F15" t="s">
        <v>1935</v>
      </c>
      <c r="G15" t="s">
        <v>1938</v>
      </c>
      <c r="H15">
        <v>128</v>
      </c>
      <c r="I15">
        <v>27</v>
      </c>
      <c r="J15">
        <v>1</v>
      </c>
      <c r="K15">
        <v>68</v>
      </c>
      <c r="L15">
        <v>1</v>
      </c>
      <c r="M15">
        <v>33</v>
      </c>
      <c r="N15">
        <v>1</v>
      </c>
      <c r="O15">
        <v>18</v>
      </c>
      <c r="P15">
        <v>4</v>
      </c>
      <c r="Q15">
        <v>39</v>
      </c>
      <c r="R15">
        <v>39</v>
      </c>
      <c r="S15">
        <v>31</v>
      </c>
      <c r="T15">
        <v>35</v>
      </c>
      <c r="U15">
        <v>51</v>
      </c>
      <c r="V15">
        <v>5</v>
      </c>
      <c r="W15">
        <v>8</v>
      </c>
      <c r="X15">
        <v>65</v>
      </c>
      <c r="Y15">
        <v>62</v>
      </c>
      <c r="Z15">
        <v>80</v>
      </c>
      <c r="AA15">
        <v>49</v>
      </c>
      <c r="AB15">
        <v>76</v>
      </c>
      <c r="AC15">
        <v>89</v>
      </c>
      <c r="AD15">
        <v>54</v>
      </c>
      <c r="AE15">
        <v>91</v>
      </c>
    </row>
    <row r="16" spans="1:31">
      <c r="A16" t="s">
        <v>1926</v>
      </c>
      <c r="B16" t="s">
        <v>2575</v>
      </c>
      <c r="C16">
        <v>3</v>
      </c>
      <c r="D16">
        <v>2022</v>
      </c>
      <c r="E16">
        <v>6</v>
      </c>
      <c r="F16" t="s">
        <v>1935</v>
      </c>
      <c r="G16" t="s">
        <v>1937</v>
      </c>
      <c r="H16">
        <v>19</v>
      </c>
      <c r="I16">
        <v>32</v>
      </c>
      <c r="J16">
        <v>1</v>
      </c>
      <c r="K16">
        <v>75</v>
      </c>
      <c r="L16">
        <v>1</v>
      </c>
      <c r="M16">
        <v>58</v>
      </c>
      <c r="N16">
        <v>1</v>
      </c>
      <c r="O16">
        <v>0</v>
      </c>
      <c r="P16">
        <v>0</v>
      </c>
      <c r="Q16">
        <v>50</v>
      </c>
      <c r="R16">
        <v>50</v>
      </c>
      <c r="S16">
        <v>42</v>
      </c>
      <c r="T16">
        <v>50</v>
      </c>
      <c r="U16">
        <v>25</v>
      </c>
      <c r="V16">
        <v>13</v>
      </c>
      <c r="W16">
        <v>13</v>
      </c>
      <c r="X16">
        <v>50</v>
      </c>
      <c r="Y16">
        <v>50</v>
      </c>
      <c r="Z16">
        <v>79</v>
      </c>
      <c r="AA16">
        <v>25</v>
      </c>
      <c r="AB16">
        <v>71</v>
      </c>
      <c r="AC16">
        <v>82</v>
      </c>
      <c r="AD16">
        <v>36</v>
      </c>
      <c r="AE16">
        <v>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CF2EB7E32E5A444B81751A637B8450B" ma:contentTypeVersion="13" ma:contentTypeDescription="Create a new document." ma:contentTypeScope="" ma:versionID="e25cad72d334c17f908d8e36bd5b5666">
  <xsd:schema xmlns:xsd="http://www.w3.org/2001/XMLSchema" xmlns:xs="http://www.w3.org/2001/XMLSchema" xmlns:p="http://schemas.microsoft.com/office/2006/metadata/properties" xmlns:ns3="698df9a5-162f-4433-85ad-f727d9a68241" xmlns:ns4="b3628224-3ea4-4f29-b92e-ae9903597121" targetNamespace="http://schemas.microsoft.com/office/2006/metadata/properties" ma:root="true" ma:fieldsID="96a83008feede258c6deb5bb18b322e3" ns3:_="" ns4:_="">
    <xsd:import namespace="698df9a5-162f-4433-85ad-f727d9a68241"/>
    <xsd:import namespace="b3628224-3ea4-4f29-b92e-ae990359712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Location"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8df9a5-162f-4433-85ad-f727d9a6824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628224-3ea4-4f29-b92e-ae990359712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MediaServic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600F95-B133-4031-992B-39E6219BBB4F}">
  <ds:schemaRefs>
    <ds:schemaRef ds:uri="http://purl.org/dc/elements/1.1/"/>
    <ds:schemaRef ds:uri="http://schemas.microsoft.com/office/2006/metadata/properties"/>
    <ds:schemaRef ds:uri="b3628224-3ea4-4f29-b92e-ae9903597121"/>
    <ds:schemaRef ds:uri="698df9a5-162f-4433-85ad-f727d9a68241"/>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www.w3.org/XML/1998/namespace"/>
  </ds:schemaRefs>
</ds:datastoreItem>
</file>

<file path=customXml/itemProps2.xml><?xml version="1.0" encoding="utf-8"?>
<ds:datastoreItem xmlns:ds="http://schemas.openxmlformats.org/officeDocument/2006/customXml" ds:itemID="{F07BFC81-58A8-4764-BE54-6EB1CA800A53}">
  <ds:schemaRefs>
    <ds:schemaRef ds:uri="http://schemas.microsoft.com/sharepoint/v3/contenttype/forms"/>
  </ds:schemaRefs>
</ds:datastoreItem>
</file>

<file path=customXml/itemProps3.xml><?xml version="1.0" encoding="utf-8"?>
<ds:datastoreItem xmlns:ds="http://schemas.openxmlformats.org/officeDocument/2006/customXml" ds:itemID="{34ECDA80-2DF9-4378-B1A9-58DA738A8E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8df9a5-162f-4433-85ad-f727d9a68241"/>
    <ds:schemaRef ds:uri="b3628224-3ea4-4f29-b92e-ae99035971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vt:i4>
      </vt:variant>
    </vt:vector>
  </HeadingPairs>
  <TitlesOfParts>
    <vt:vector size="27" baseType="lpstr">
      <vt:lpstr>INSTRUCTIONS</vt:lpstr>
      <vt:lpstr>Weight</vt:lpstr>
      <vt:lpstr>Variables</vt:lpstr>
      <vt:lpstr>Facility-level raw data</vt:lpstr>
      <vt:lpstr>Facility-level cleaned data</vt:lpstr>
      <vt:lpstr>Indicators</vt:lpstr>
      <vt:lpstr>Latest indicator estimate data</vt:lpstr>
      <vt:lpstr>All round data</vt:lpstr>
      <vt:lpstr>Cover</vt:lpstr>
      <vt:lpstr>Acknowledgements</vt:lpstr>
      <vt:lpstr>0. Overview</vt:lpstr>
      <vt:lpstr>Methodology</vt:lpstr>
      <vt:lpstr>1. Context</vt:lpstr>
      <vt:lpstr>2. Staffing</vt:lpstr>
      <vt:lpstr>3. IPC</vt:lpstr>
      <vt:lpstr>4. COVID-19 case management</vt:lpstr>
      <vt:lpstr>5. Essential Health Services</vt:lpstr>
      <vt:lpstr>7. Equipment</vt:lpstr>
      <vt:lpstr>8. Diagnostics</vt:lpstr>
      <vt:lpstr>6. Medicines and supplies </vt:lpstr>
      <vt:lpstr>9. Vaccination</vt:lpstr>
      <vt:lpstr>Annex - detailed tables</vt:lpstr>
      <vt:lpstr>Sheet1</vt:lpstr>
      <vt:lpstr>Past indicator estimate data</vt:lpstr>
      <vt:lpstr>'2. Staffing'!Print_Area</vt:lpstr>
      <vt:lpstr>Acknowledgements!Print_Area</vt:lpstr>
      <vt:lpstr>Methodology!Print_Area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Yoonjoung Choi</dc:creator>
  <cp:keywords/>
  <dc:description/>
  <cp:lastModifiedBy>Logonia Bernard</cp:lastModifiedBy>
  <cp:revision/>
  <dcterms:created xsi:type="dcterms:W3CDTF">2020-10-28T22:19:21Z</dcterms:created>
  <dcterms:modified xsi:type="dcterms:W3CDTF">2023-03-19T17:39:16Z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0x010100ECF2EB7E32E5A444B81751A637B8450B</vt:lpwstr>
  </property>
</Properties>
</file>